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8.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55648-98655" sheetId="1" r:id="rId4"/>
    <sheet state="visible" name="55648-98855" sheetId="2" r:id="rId5"/>
    <sheet state="visible" name="1-1. 도장재료비" sheetId="3" r:id="rId6"/>
    <sheet state="visible" name="1-2. 도장가공비" sheetId="4" r:id="rId7"/>
    <sheet state="visible" name="1-3. 도면" sheetId="5" r:id="rId8"/>
    <sheet state="visible" name="1-4 PAD" sheetId="6" r:id="rId9"/>
    <sheet state="visible" name="1-5. 원가산출자료" sheetId="7" r:id="rId10"/>
    <sheet state="visible" name="1-6. 사상" sheetId="8" r:id="rId11"/>
    <sheet state="visible" name="#레이저엠보" sheetId="9" r:id="rId12"/>
    <sheet state="visible" name="#납입용기" sheetId="10" r:id="rId13"/>
    <sheet state="visible" name="#보호랩" sheetId="11" r:id="rId14"/>
    <sheet state="visible" name="2호금형증빙" sheetId="12" r:id="rId15"/>
    <sheet state="hidden" name="11-3. PAD" sheetId="13" r:id="rId16"/>
  </sheets>
  <externalReferences>
    <externalReference r:id="rId17"/>
    <externalReference r:id="rId18"/>
    <externalReference r:id="rId19"/>
    <externalReference r:id="rId20"/>
    <externalReference r:id="rId21"/>
    <externalReference r:id="rId22"/>
    <externalReference r:id="rId23"/>
    <externalReference r:id="rId24"/>
  </externalReferences>
  <definedNames>
    <definedName localSheetId="5" name="____________________________FG1">{#N/A,#N/A,FALSE,"단축1";#N/A,#N/A,FALSE,"단축2";#N/A,#N/A,FALSE,"단축3";#N/A,#N/A,FALSE,"장축";#N/A,#N/A,FALSE,"4WD"}</definedName>
    <definedName localSheetId="7" name="____________________________FG1">{#N/A,#N/A,FALSE,"단축1";#N/A,#N/A,FALSE,"단축2";#N/A,#N/A,FALSE,"단축3";#N/A,#N/A,FALSE,"장축";#N/A,#N/A,FALSE,"4WD"}</definedName>
    <definedName localSheetId="1" name="____________________________FG1">{#N/A,#N/A,FALSE,"단축1";#N/A,#N/A,FALSE,"단축2";#N/A,#N/A,FALSE,"단축3";#N/A,#N/A,FALSE,"장축";#N/A,#N/A,FALSE,"4WD"}</definedName>
    <definedName name="____________________________FG1">{#N/A,#N/A,FALSE,"단축1";#N/A,#N/A,FALSE,"단축2";#N/A,#N/A,FALSE,"단축3";#N/A,#N/A,FALSE,"장축";#N/A,#N/A,FALSE,"4WD"}</definedName>
    <definedName localSheetId="5" name="____________________________T2">{#N/A,#N/A,FALSE,"단축1";#N/A,#N/A,FALSE,"단축2";#N/A,#N/A,FALSE,"단축3";#N/A,#N/A,FALSE,"장축";#N/A,#N/A,FALSE,"4WD"}</definedName>
    <definedName localSheetId="7" name="____________________________T2">{#N/A,#N/A,FALSE,"단축1";#N/A,#N/A,FALSE,"단축2";#N/A,#N/A,FALSE,"단축3";#N/A,#N/A,FALSE,"장축";#N/A,#N/A,FALSE,"4WD"}</definedName>
    <definedName localSheetId="1" name="____________________________T2">{#N/A,#N/A,FALSE,"단축1";#N/A,#N/A,FALSE,"단축2";#N/A,#N/A,FALSE,"단축3";#N/A,#N/A,FALSE,"장축";#N/A,#N/A,FALSE,"4WD"}</definedName>
    <definedName name="____________________________T2">{#N/A,#N/A,FALSE,"단축1";#N/A,#N/A,FALSE,"단축2";#N/A,#N/A,FALSE,"단축3";#N/A,#N/A,FALSE,"장축";#N/A,#N/A,FALSE,"4WD"}</definedName>
    <definedName localSheetId="5" name="____________________________T3">{#N/A,#N/A,FALSE,"단축1";#N/A,#N/A,FALSE,"단축2";#N/A,#N/A,FALSE,"단축3";#N/A,#N/A,FALSE,"장축";#N/A,#N/A,FALSE,"4WD"}</definedName>
    <definedName localSheetId="7" name="____________________________T3">{#N/A,#N/A,FALSE,"단축1";#N/A,#N/A,FALSE,"단축2";#N/A,#N/A,FALSE,"단축3";#N/A,#N/A,FALSE,"장축";#N/A,#N/A,FALSE,"4WD"}</definedName>
    <definedName localSheetId="1" name="____________________________T3">{#N/A,#N/A,FALSE,"단축1";#N/A,#N/A,FALSE,"단축2";#N/A,#N/A,FALSE,"단축3";#N/A,#N/A,FALSE,"장축";#N/A,#N/A,FALSE,"4WD"}</definedName>
    <definedName name="____________________________T3">{#N/A,#N/A,FALSE,"단축1";#N/A,#N/A,FALSE,"단축2";#N/A,#N/A,FALSE,"단축3";#N/A,#N/A,FALSE,"장축";#N/A,#N/A,FALSE,"4WD"}</definedName>
    <definedName localSheetId="5" name="____________________________T5">{#N/A,#N/A,FALSE,"단축1";#N/A,#N/A,FALSE,"단축2";#N/A,#N/A,FALSE,"단축3";#N/A,#N/A,FALSE,"장축";#N/A,#N/A,FALSE,"4WD"}</definedName>
    <definedName localSheetId="7" name="____________________________T5">{#N/A,#N/A,FALSE,"단축1";#N/A,#N/A,FALSE,"단축2";#N/A,#N/A,FALSE,"단축3";#N/A,#N/A,FALSE,"장축";#N/A,#N/A,FALSE,"4WD"}</definedName>
    <definedName localSheetId="1" name="____________________________T5">{#N/A,#N/A,FALSE,"단축1";#N/A,#N/A,FALSE,"단축2";#N/A,#N/A,FALSE,"단축3";#N/A,#N/A,FALSE,"장축";#N/A,#N/A,FALSE,"4WD"}</definedName>
    <definedName name="____________________________T5">{#N/A,#N/A,FALSE,"단축1";#N/A,#N/A,FALSE,"단축2";#N/A,#N/A,FALSE,"단축3";#N/A,#N/A,FALSE,"장축";#N/A,#N/A,FALSE,"4WD"}</definedName>
    <definedName localSheetId="5" name="___________________________FG1">{#N/A,#N/A,FALSE,"단축1";#N/A,#N/A,FALSE,"단축2";#N/A,#N/A,FALSE,"단축3";#N/A,#N/A,FALSE,"장축";#N/A,#N/A,FALSE,"4WD"}</definedName>
    <definedName localSheetId="7" name="___________________________FG1">{#N/A,#N/A,FALSE,"단축1";#N/A,#N/A,FALSE,"단축2";#N/A,#N/A,FALSE,"단축3";#N/A,#N/A,FALSE,"장축";#N/A,#N/A,FALSE,"4WD"}</definedName>
    <definedName localSheetId="1" name="___________________________FG1">{#N/A,#N/A,FALSE,"단축1";#N/A,#N/A,FALSE,"단축2";#N/A,#N/A,FALSE,"단축3";#N/A,#N/A,FALSE,"장축";#N/A,#N/A,FALSE,"4WD"}</definedName>
    <definedName name="___________________________FG1">{#N/A,#N/A,FALSE,"단축1";#N/A,#N/A,FALSE,"단축2";#N/A,#N/A,FALSE,"단축3";#N/A,#N/A,FALSE,"장축";#N/A,#N/A,FALSE,"4WD"}</definedName>
    <definedName localSheetId="5" name="___________________________T2">{#N/A,#N/A,FALSE,"단축1";#N/A,#N/A,FALSE,"단축2";#N/A,#N/A,FALSE,"단축3";#N/A,#N/A,FALSE,"장축";#N/A,#N/A,FALSE,"4WD"}</definedName>
    <definedName localSheetId="7" name="___________________________T2">{#N/A,#N/A,FALSE,"단축1";#N/A,#N/A,FALSE,"단축2";#N/A,#N/A,FALSE,"단축3";#N/A,#N/A,FALSE,"장축";#N/A,#N/A,FALSE,"4WD"}</definedName>
    <definedName localSheetId="1" name="___________________________T2">{#N/A,#N/A,FALSE,"단축1";#N/A,#N/A,FALSE,"단축2";#N/A,#N/A,FALSE,"단축3";#N/A,#N/A,FALSE,"장축";#N/A,#N/A,FALSE,"4WD"}</definedName>
    <definedName name="___________________________T2">{#N/A,#N/A,FALSE,"단축1";#N/A,#N/A,FALSE,"단축2";#N/A,#N/A,FALSE,"단축3";#N/A,#N/A,FALSE,"장축";#N/A,#N/A,FALSE,"4WD"}</definedName>
    <definedName localSheetId="5" name="___________________________T3">{#N/A,#N/A,FALSE,"단축1";#N/A,#N/A,FALSE,"단축2";#N/A,#N/A,FALSE,"단축3";#N/A,#N/A,FALSE,"장축";#N/A,#N/A,FALSE,"4WD"}</definedName>
    <definedName localSheetId="7" name="___________________________T3">{#N/A,#N/A,FALSE,"단축1";#N/A,#N/A,FALSE,"단축2";#N/A,#N/A,FALSE,"단축3";#N/A,#N/A,FALSE,"장축";#N/A,#N/A,FALSE,"4WD"}</definedName>
    <definedName localSheetId="1" name="___________________________T3">{#N/A,#N/A,FALSE,"단축1";#N/A,#N/A,FALSE,"단축2";#N/A,#N/A,FALSE,"단축3";#N/A,#N/A,FALSE,"장축";#N/A,#N/A,FALSE,"4WD"}</definedName>
    <definedName name="___________________________T3">{#N/A,#N/A,FALSE,"단축1";#N/A,#N/A,FALSE,"단축2";#N/A,#N/A,FALSE,"단축3";#N/A,#N/A,FALSE,"장축";#N/A,#N/A,FALSE,"4WD"}</definedName>
    <definedName localSheetId="5" name="___________________________T5">{#N/A,#N/A,FALSE,"단축1";#N/A,#N/A,FALSE,"단축2";#N/A,#N/A,FALSE,"단축3";#N/A,#N/A,FALSE,"장축";#N/A,#N/A,FALSE,"4WD"}</definedName>
    <definedName localSheetId="7" name="___________________________T5">{#N/A,#N/A,FALSE,"단축1";#N/A,#N/A,FALSE,"단축2";#N/A,#N/A,FALSE,"단축3";#N/A,#N/A,FALSE,"장축";#N/A,#N/A,FALSE,"4WD"}</definedName>
    <definedName localSheetId="1" name="___________________________T5">{#N/A,#N/A,FALSE,"단축1";#N/A,#N/A,FALSE,"단축2";#N/A,#N/A,FALSE,"단축3";#N/A,#N/A,FALSE,"장축";#N/A,#N/A,FALSE,"4WD"}</definedName>
    <definedName name="___________________________T5">{#N/A,#N/A,FALSE,"단축1";#N/A,#N/A,FALSE,"단축2";#N/A,#N/A,FALSE,"단축3";#N/A,#N/A,FALSE,"장축";#N/A,#N/A,FALSE,"4WD"}</definedName>
    <definedName localSheetId="5" name="_________________________FG1">{#N/A,#N/A,FALSE,"단축1";#N/A,#N/A,FALSE,"단축2";#N/A,#N/A,FALSE,"단축3";#N/A,#N/A,FALSE,"장축";#N/A,#N/A,FALSE,"4WD"}</definedName>
    <definedName localSheetId="7" name="_________________________FG1">{#N/A,#N/A,FALSE,"단축1";#N/A,#N/A,FALSE,"단축2";#N/A,#N/A,FALSE,"단축3";#N/A,#N/A,FALSE,"장축";#N/A,#N/A,FALSE,"4WD"}</definedName>
    <definedName localSheetId="1" name="_________________________FG1">{#N/A,#N/A,FALSE,"단축1";#N/A,#N/A,FALSE,"단축2";#N/A,#N/A,FALSE,"단축3";#N/A,#N/A,FALSE,"장축";#N/A,#N/A,FALSE,"4WD"}</definedName>
    <definedName name="_________________________FG1">{#N/A,#N/A,FALSE,"단축1";#N/A,#N/A,FALSE,"단축2";#N/A,#N/A,FALSE,"단축3";#N/A,#N/A,FALSE,"장축";#N/A,#N/A,FALSE,"4WD"}</definedName>
    <definedName localSheetId="5" name="_________________________H1620">{#N/A,#N/A,FALSE,"단축1";#N/A,#N/A,FALSE,"단축2";#N/A,#N/A,FALSE,"단축3";#N/A,#N/A,FALSE,"장축";#N/A,#N/A,FALSE,"4WD"}</definedName>
    <definedName localSheetId="7" name="_________________________H1620">{#N/A,#N/A,FALSE,"단축1";#N/A,#N/A,FALSE,"단축2";#N/A,#N/A,FALSE,"단축3";#N/A,#N/A,FALSE,"장축";#N/A,#N/A,FALSE,"4WD"}</definedName>
    <definedName localSheetId="1" name="_________________________H1620">{#N/A,#N/A,FALSE,"단축1";#N/A,#N/A,FALSE,"단축2";#N/A,#N/A,FALSE,"단축3";#N/A,#N/A,FALSE,"장축";#N/A,#N/A,FALSE,"4WD"}</definedName>
    <definedName name="_________________________H1620">{#N/A,#N/A,FALSE,"단축1";#N/A,#N/A,FALSE,"단축2";#N/A,#N/A,FALSE,"단축3";#N/A,#N/A,FALSE,"장축";#N/A,#N/A,FALSE,"4WD"}</definedName>
    <definedName localSheetId="5" name="_________________________H20">{#N/A,#N/A,FALSE,"단축1";#N/A,#N/A,FALSE,"단축2";#N/A,#N/A,FALSE,"단축3";#N/A,#N/A,FALSE,"장축";#N/A,#N/A,FALSE,"4WD"}</definedName>
    <definedName localSheetId="7" name="_________________________H20">{#N/A,#N/A,FALSE,"단축1";#N/A,#N/A,FALSE,"단축2";#N/A,#N/A,FALSE,"단축3";#N/A,#N/A,FALSE,"장축";#N/A,#N/A,FALSE,"4WD"}</definedName>
    <definedName localSheetId="1" name="_________________________H20">{#N/A,#N/A,FALSE,"단축1";#N/A,#N/A,FALSE,"단축2";#N/A,#N/A,FALSE,"단축3";#N/A,#N/A,FALSE,"장축";#N/A,#N/A,FALSE,"4WD"}</definedName>
    <definedName name="_________________________H20">{#N/A,#N/A,FALSE,"단축1";#N/A,#N/A,FALSE,"단축2";#N/A,#N/A,FALSE,"단축3";#N/A,#N/A,FALSE,"장축";#N/A,#N/A,FALSE,"4WD"}</definedName>
    <definedName localSheetId="5" name="_________________________P2">{#N/A,#N/A,FALSE,"단축1";#N/A,#N/A,FALSE,"단축2";#N/A,#N/A,FALSE,"단축3";#N/A,#N/A,FALSE,"장축";#N/A,#N/A,FALSE,"4WD"}</definedName>
    <definedName localSheetId="7" name="_________________________P2">{#N/A,#N/A,FALSE,"단축1";#N/A,#N/A,FALSE,"단축2";#N/A,#N/A,FALSE,"단축3";#N/A,#N/A,FALSE,"장축";#N/A,#N/A,FALSE,"4WD"}</definedName>
    <definedName localSheetId="1" name="_________________________P2">{#N/A,#N/A,FALSE,"단축1";#N/A,#N/A,FALSE,"단축2";#N/A,#N/A,FALSE,"단축3";#N/A,#N/A,FALSE,"장축";#N/A,#N/A,FALSE,"4WD"}</definedName>
    <definedName name="_________________________P2">{#N/A,#N/A,FALSE,"단축1";#N/A,#N/A,FALSE,"단축2";#N/A,#N/A,FALSE,"단축3";#N/A,#N/A,FALSE,"장축";#N/A,#N/A,FALSE,"4WD"}</definedName>
    <definedName localSheetId="5" name="_________________________T2">{#N/A,#N/A,FALSE,"단축1";#N/A,#N/A,FALSE,"단축2";#N/A,#N/A,FALSE,"단축3";#N/A,#N/A,FALSE,"장축";#N/A,#N/A,FALSE,"4WD"}</definedName>
    <definedName localSheetId="7" name="_________________________T2">{#N/A,#N/A,FALSE,"단축1";#N/A,#N/A,FALSE,"단축2";#N/A,#N/A,FALSE,"단축3";#N/A,#N/A,FALSE,"장축";#N/A,#N/A,FALSE,"4WD"}</definedName>
    <definedName localSheetId="1" name="_________________________T2">{#N/A,#N/A,FALSE,"단축1";#N/A,#N/A,FALSE,"단축2";#N/A,#N/A,FALSE,"단축3";#N/A,#N/A,FALSE,"장축";#N/A,#N/A,FALSE,"4WD"}</definedName>
    <definedName name="_________________________T2">{#N/A,#N/A,FALSE,"단축1";#N/A,#N/A,FALSE,"단축2";#N/A,#N/A,FALSE,"단축3";#N/A,#N/A,FALSE,"장축";#N/A,#N/A,FALSE,"4WD"}</definedName>
    <definedName localSheetId="5" name="_________________________T3">{#N/A,#N/A,FALSE,"단축1";#N/A,#N/A,FALSE,"단축2";#N/A,#N/A,FALSE,"단축3";#N/A,#N/A,FALSE,"장축";#N/A,#N/A,FALSE,"4WD"}</definedName>
    <definedName localSheetId="7" name="_________________________T3">{#N/A,#N/A,FALSE,"단축1";#N/A,#N/A,FALSE,"단축2";#N/A,#N/A,FALSE,"단축3";#N/A,#N/A,FALSE,"장축";#N/A,#N/A,FALSE,"4WD"}</definedName>
    <definedName localSheetId="1" name="_________________________T3">{#N/A,#N/A,FALSE,"단축1";#N/A,#N/A,FALSE,"단축2";#N/A,#N/A,FALSE,"단축3";#N/A,#N/A,FALSE,"장축";#N/A,#N/A,FALSE,"4WD"}</definedName>
    <definedName name="_________________________T3">{#N/A,#N/A,FALSE,"단축1";#N/A,#N/A,FALSE,"단축2";#N/A,#N/A,FALSE,"단축3";#N/A,#N/A,FALSE,"장축";#N/A,#N/A,FALSE,"4WD"}</definedName>
    <definedName localSheetId="5" name="_________________________T5">{#N/A,#N/A,FALSE,"단축1";#N/A,#N/A,FALSE,"단축2";#N/A,#N/A,FALSE,"단축3";#N/A,#N/A,FALSE,"장축";#N/A,#N/A,FALSE,"4WD"}</definedName>
    <definedName localSheetId="7" name="_________________________T5">{#N/A,#N/A,FALSE,"단축1";#N/A,#N/A,FALSE,"단축2";#N/A,#N/A,FALSE,"단축3";#N/A,#N/A,FALSE,"장축";#N/A,#N/A,FALSE,"4WD"}</definedName>
    <definedName localSheetId="1" name="_________________________T5">{#N/A,#N/A,FALSE,"단축1";#N/A,#N/A,FALSE,"단축2";#N/A,#N/A,FALSE,"단축3";#N/A,#N/A,FALSE,"장축";#N/A,#N/A,FALSE,"4WD"}</definedName>
    <definedName name="_________________________T5">{#N/A,#N/A,FALSE,"단축1";#N/A,#N/A,FALSE,"단축2";#N/A,#N/A,FALSE,"단축3";#N/A,#N/A,FALSE,"장축";#N/A,#N/A,FALSE,"4WD"}</definedName>
    <definedName localSheetId="5" name="________________________A3">{#N/A,#N/A,FALSE,"단축1";#N/A,#N/A,FALSE,"단축2";#N/A,#N/A,FALSE,"단축3";#N/A,#N/A,FALSE,"장축";#N/A,#N/A,FALSE,"4WD"}</definedName>
    <definedName localSheetId="7" name="________________________A3">{#N/A,#N/A,FALSE,"단축1";#N/A,#N/A,FALSE,"단축2";#N/A,#N/A,FALSE,"단축3";#N/A,#N/A,FALSE,"장축";#N/A,#N/A,FALSE,"4WD"}</definedName>
    <definedName localSheetId="1" name="________________________A3">{#N/A,#N/A,FALSE,"단축1";#N/A,#N/A,FALSE,"단축2";#N/A,#N/A,FALSE,"단축3";#N/A,#N/A,FALSE,"장축";#N/A,#N/A,FALSE,"4WD"}</definedName>
    <definedName name="________________________A3">{#N/A,#N/A,FALSE,"단축1";#N/A,#N/A,FALSE,"단축2";#N/A,#N/A,FALSE,"단축3";#N/A,#N/A,FALSE,"장축";#N/A,#N/A,FALSE,"4WD"}</definedName>
    <definedName localSheetId="5" name="________________________FG1">{#N/A,#N/A,FALSE,"단축1";#N/A,#N/A,FALSE,"단축2";#N/A,#N/A,FALSE,"단축3";#N/A,#N/A,FALSE,"장축";#N/A,#N/A,FALSE,"4WD"}</definedName>
    <definedName localSheetId="7" name="________________________FG1">{#N/A,#N/A,FALSE,"단축1";#N/A,#N/A,FALSE,"단축2";#N/A,#N/A,FALSE,"단축3";#N/A,#N/A,FALSE,"장축";#N/A,#N/A,FALSE,"4WD"}</definedName>
    <definedName localSheetId="1" name="________________________FG1">{#N/A,#N/A,FALSE,"단축1";#N/A,#N/A,FALSE,"단축2";#N/A,#N/A,FALSE,"단축3";#N/A,#N/A,FALSE,"장축";#N/A,#N/A,FALSE,"4WD"}</definedName>
    <definedName name="________________________FG1">{#N/A,#N/A,FALSE,"단축1";#N/A,#N/A,FALSE,"단축2";#N/A,#N/A,FALSE,"단축3";#N/A,#N/A,FALSE,"장축";#N/A,#N/A,FALSE,"4WD"}</definedName>
    <definedName localSheetId="5" name="________________________H1620">{#N/A,#N/A,FALSE,"단축1";#N/A,#N/A,FALSE,"단축2";#N/A,#N/A,FALSE,"단축3";#N/A,#N/A,FALSE,"장축";#N/A,#N/A,FALSE,"4WD"}</definedName>
    <definedName localSheetId="7" name="________________________H1620">{#N/A,#N/A,FALSE,"단축1";#N/A,#N/A,FALSE,"단축2";#N/A,#N/A,FALSE,"단축3";#N/A,#N/A,FALSE,"장축";#N/A,#N/A,FALSE,"4WD"}</definedName>
    <definedName localSheetId="1" name="________________________H1620">{#N/A,#N/A,FALSE,"단축1";#N/A,#N/A,FALSE,"단축2";#N/A,#N/A,FALSE,"단축3";#N/A,#N/A,FALSE,"장축";#N/A,#N/A,FALSE,"4WD"}</definedName>
    <definedName name="________________________H1620">{#N/A,#N/A,FALSE,"단축1";#N/A,#N/A,FALSE,"단축2";#N/A,#N/A,FALSE,"단축3";#N/A,#N/A,FALSE,"장축";#N/A,#N/A,FALSE,"4WD"}</definedName>
    <definedName localSheetId="5" name="________________________H20">{#N/A,#N/A,FALSE,"단축1";#N/A,#N/A,FALSE,"단축2";#N/A,#N/A,FALSE,"단축3";#N/A,#N/A,FALSE,"장축";#N/A,#N/A,FALSE,"4WD"}</definedName>
    <definedName localSheetId="7" name="________________________H20">{#N/A,#N/A,FALSE,"단축1";#N/A,#N/A,FALSE,"단축2";#N/A,#N/A,FALSE,"단축3";#N/A,#N/A,FALSE,"장축";#N/A,#N/A,FALSE,"4WD"}</definedName>
    <definedName localSheetId="1" name="________________________H20">{#N/A,#N/A,FALSE,"단축1";#N/A,#N/A,FALSE,"단축2";#N/A,#N/A,FALSE,"단축3";#N/A,#N/A,FALSE,"장축";#N/A,#N/A,FALSE,"4WD"}</definedName>
    <definedName name="________________________H20">{#N/A,#N/A,FALSE,"단축1";#N/A,#N/A,FALSE,"단축2";#N/A,#N/A,FALSE,"단축3";#N/A,#N/A,FALSE,"장축";#N/A,#N/A,FALSE,"4WD"}</definedName>
    <definedName localSheetId="5" name="________________________P2">{#N/A,#N/A,FALSE,"단축1";#N/A,#N/A,FALSE,"단축2";#N/A,#N/A,FALSE,"단축3";#N/A,#N/A,FALSE,"장축";#N/A,#N/A,FALSE,"4WD"}</definedName>
    <definedName localSheetId="7" name="________________________P2">{#N/A,#N/A,FALSE,"단축1";#N/A,#N/A,FALSE,"단축2";#N/A,#N/A,FALSE,"단축3";#N/A,#N/A,FALSE,"장축";#N/A,#N/A,FALSE,"4WD"}</definedName>
    <definedName localSheetId="1" name="________________________P2">{#N/A,#N/A,FALSE,"단축1";#N/A,#N/A,FALSE,"단축2";#N/A,#N/A,FALSE,"단축3";#N/A,#N/A,FALSE,"장축";#N/A,#N/A,FALSE,"4WD"}</definedName>
    <definedName name="________________________P2">{#N/A,#N/A,FALSE,"단축1";#N/A,#N/A,FALSE,"단축2";#N/A,#N/A,FALSE,"단축3";#N/A,#N/A,FALSE,"장축";#N/A,#N/A,FALSE,"4WD"}</definedName>
    <definedName localSheetId="5" name="________________________T2">{#N/A,#N/A,FALSE,"단축1";#N/A,#N/A,FALSE,"단축2";#N/A,#N/A,FALSE,"단축3";#N/A,#N/A,FALSE,"장축";#N/A,#N/A,FALSE,"4WD"}</definedName>
    <definedName localSheetId="7" name="________________________T2">{#N/A,#N/A,FALSE,"단축1";#N/A,#N/A,FALSE,"단축2";#N/A,#N/A,FALSE,"단축3";#N/A,#N/A,FALSE,"장축";#N/A,#N/A,FALSE,"4WD"}</definedName>
    <definedName localSheetId="1" name="________________________T2">{#N/A,#N/A,FALSE,"단축1";#N/A,#N/A,FALSE,"단축2";#N/A,#N/A,FALSE,"단축3";#N/A,#N/A,FALSE,"장축";#N/A,#N/A,FALSE,"4WD"}</definedName>
    <definedName name="________________________T2">{#N/A,#N/A,FALSE,"단축1";#N/A,#N/A,FALSE,"단축2";#N/A,#N/A,FALSE,"단축3";#N/A,#N/A,FALSE,"장축";#N/A,#N/A,FALSE,"4WD"}</definedName>
    <definedName localSheetId="5" name="________________________T3">{#N/A,#N/A,FALSE,"단축1";#N/A,#N/A,FALSE,"단축2";#N/A,#N/A,FALSE,"단축3";#N/A,#N/A,FALSE,"장축";#N/A,#N/A,FALSE,"4WD"}</definedName>
    <definedName localSheetId="7" name="________________________T3">{#N/A,#N/A,FALSE,"단축1";#N/A,#N/A,FALSE,"단축2";#N/A,#N/A,FALSE,"단축3";#N/A,#N/A,FALSE,"장축";#N/A,#N/A,FALSE,"4WD"}</definedName>
    <definedName localSheetId="1" name="________________________T3">{#N/A,#N/A,FALSE,"단축1";#N/A,#N/A,FALSE,"단축2";#N/A,#N/A,FALSE,"단축3";#N/A,#N/A,FALSE,"장축";#N/A,#N/A,FALSE,"4WD"}</definedName>
    <definedName name="________________________T3">{#N/A,#N/A,FALSE,"단축1";#N/A,#N/A,FALSE,"단축2";#N/A,#N/A,FALSE,"단축3";#N/A,#N/A,FALSE,"장축";#N/A,#N/A,FALSE,"4WD"}</definedName>
    <definedName localSheetId="5" name="________________________T5">{#N/A,#N/A,FALSE,"단축1";#N/A,#N/A,FALSE,"단축2";#N/A,#N/A,FALSE,"단축3";#N/A,#N/A,FALSE,"장축";#N/A,#N/A,FALSE,"4WD"}</definedName>
    <definedName localSheetId="7" name="________________________T5">{#N/A,#N/A,FALSE,"단축1";#N/A,#N/A,FALSE,"단축2";#N/A,#N/A,FALSE,"단축3";#N/A,#N/A,FALSE,"장축";#N/A,#N/A,FALSE,"4WD"}</definedName>
    <definedName localSheetId="1" name="________________________T5">{#N/A,#N/A,FALSE,"단축1";#N/A,#N/A,FALSE,"단축2";#N/A,#N/A,FALSE,"단축3";#N/A,#N/A,FALSE,"장축";#N/A,#N/A,FALSE,"4WD"}</definedName>
    <definedName name="________________________T5">{#N/A,#N/A,FALSE,"단축1";#N/A,#N/A,FALSE,"단축2";#N/A,#N/A,FALSE,"단축3";#N/A,#N/A,FALSE,"장축";#N/A,#N/A,FALSE,"4WD"}</definedName>
    <definedName localSheetId="5" name="_______________________A3">{#N/A,#N/A,FALSE,"단축1";#N/A,#N/A,FALSE,"단축2";#N/A,#N/A,FALSE,"단축3";#N/A,#N/A,FALSE,"장축";#N/A,#N/A,FALSE,"4WD"}</definedName>
    <definedName localSheetId="7" name="_______________________A3">{#N/A,#N/A,FALSE,"단축1";#N/A,#N/A,FALSE,"단축2";#N/A,#N/A,FALSE,"단축3";#N/A,#N/A,FALSE,"장축";#N/A,#N/A,FALSE,"4WD"}</definedName>
    <definedName localSheetId="1" name="_______________________A3">{#N/A,#N/A,FALSE,"단축1";#N/A,#N/A,FALSE,"단축2";#N/A,#N/A,FALSE,"단축3";#N/A,#N/A,FALSE,"장축";#N/A,#N/A,FALSE,"4WD"}</definedName>
    <definedName name="_______________________A3">{#N/A,#N/A,FALSE,"단축1";#N/A,#N/A,FALSE,"단축2";#N/A,#N/A,FALSE,"단축3";#N/A,#N/A,FALSE,"장축";#N/A,#N/A,FALSE,"4WD"}</definedName>
    <definedName localSheetId="5" name="_______________________FG1">{#N/A,#N/A,FALSE,"단축1";#N/A,#N/A,FALSE,"단축2";#N/A,#N/A,FALSE,"단축3";#N/A,#N/A,FALSE,"장축";#N/A,#N/A,FALSE,"4WD"}</definedName>
    <definedName localSheetId="7" name="_______________________FG1">{#N/A,#N/A,FALSE,"단축1";#N/A,#N/A,FALSE,"단축2";#N/A,#N/A,FALSE,"단축3";#N/A,#N/A,FALSE,"장축";#N/A,#N/A,FALSE,"4WD"}</definedName>
    <definedName localSheetId="1" name="_______________________FG1">{#N/A,#N/A,FALSE,"단축1";#N/A,#N/A,FALSE,"단축2";#N/A,#N/A,FALSE,"단축3";#N/A,#N/A,FALSE,"장축";#N/A,#N/A,FALSE,"4WD"}</definedName>
    <definedName name="_______________________FG1">{#N/A,#N/A,FALSE,"단축1";#N/A,#N/A,FALSE,"단축2";#N/A,#N/A,FALSE,"단축3";#N/A,#N/A,FALSE,"장축";#N/A,#N/A,FALSE,"4WD"}</definedName>
    <definedName localSheetId="5" name="_______________________T2">{#N/A,#N/A,FALSE,"단축1";#N/A,#N/A,FALSE,"단축2";#N/A,#N/A,FALSE,"단축3";#N/A,#N/A,FALSE,"장축";#N/A,#N/A,FALSE,"4WD"}</definedName>
    <definedName localSheetId="7" name="_______________________T2">{#N/A,#N/A,FALSE,"단축1";#N/A,#N/A,FALSE,"단축2";#N/A,#N/A,FALSE,"단축3";#N/A,#N/A,FALSE,"장축";#N/A,#N/A,FALSE,"4WD"}</definedName>
    <definedName localSheetId="1" name="_______________________T2">{#N/A,#N/A,FALSE,"단축1";#N/A,#N/A,FALSE,"단축2";#N/A,#N/A,FALSE,"단축3";#N/A,#N/A,FALSE,"장축";#N/A,#N/A,FALSE,"4WD"}</definedName>
    <definedName name="_______________________T2">{#N/A,#N/A,FALSE,"단축1";#N/A,#N/A,FALSE,"단축2";#N/A,#N/A,FALSE,"단축3";#N/A,#N/A,FALSE,"장축";#N/A,#N/A,FALSE,"4WD"}</definedName>
    <definedName localSheetId="5" name="_______________________T3">{#N/A,#N/A,FALSE,"단축1";#N/A,#N/A,FALSE,"단축2";#N/A,#N/A,FALSE,"단축3";#N/A,#N/A,FALSE,"장축";#N/A,#N/A,FALSE,"4WD"}</definedName>
    <definedName localSheetId="7" name="_______________________T3">{#N/A,#N/A,FALSE,"단축1";#N/A,#N/A,FALSE,"단축2";#N/A,#N/A,FALSE,"단축3";#N/A,#N/A,FALSE,"장축";#N/A,#N/A,FALSE,"4WD"}</definedName>
    <definedName localSheetId="1" name="_______________________T3">{#N/A,#N/A,FALSE,"단축1";#N/A,#N/A,FALSE,"단축2";#N/A,#N/A,FALSE,"단축3";#N/A,#N/A,FALSE,"장축";#N/A,#N/A,FALSE,"4WD"}</definedName>
    <definedName name="_______________________T3">{#N/A,#N/A,FALSE,"단축1";#N/A,#N/A,FALSE,"단축2";#N/A,#N/A,FALSE,"단축3";#N/A,#N/A,FALSE,"장축";#N/A,#N/A,FALSE,"4WD"}</definedName>
    <definedName localSheetId="5" name="_______________________T5">{#N/A,#N/A,FALSE,"단축1";#N/A,#N/A,FALSE,"단축2";#N/A,#N/A,FALSE,"단축3";#N/A,#N/A,FALSE,"장축";#N/A,#N/A,FALSE,"4WD"}</definedName>
    <definedName localSheetId="7" name="_______________________T5">{#N/A,#N/A,FALSE,"단축1";#N/A,#N/A,FALSE,"단축2";#N/A,#N/A,FALSE,"단축3";#N/A,#N/A,FALSE,"장축";#N/A,#N/A,FALSE,"4WD"}</definedName>
    <definedName localSheetId="1" name="_______________________T5">{#N/A,#N/A,FALSE,"단축1";#N/A,#N/A,FALSE,"단축2";#N/A,#N/A,FALSE,"단축3";#N/A,#N/A,FALSE,"장축";#N/A,#N/A,FALSE,"4WD"}</definedName>
    <definedName name="_______________________T5">{#N/A,#N/A,FALSE,"단축1";#N/A,#N/A,FALSE,"단축2";#N/A,#N/A,FALSE,"단축3";#N/A,#N/A,FALSE,"장축";#N/A,#N/A,FALSE,"4WD"}</definedName>
    <definedName localSheetId="5" name="______________________A3">{#N/A,#N/A,FALSE,"단축1";#N/A,#N/A,FALSE,"단축2";#N/A,#N/A,FALSE,"단축3";#N/A,#N/A,FALSE,"장축";#N/A,#N/A,FALSE,"4WD"}</definedName>
    <definedName localSheetId="7" name="______________________A3">{#N/A,#N/A,FALSE,"단축1";#N/A,#N/A,FALSE,"단축2";#N/A,#N/A,FALSE,"단축3";#N/A,#N/A,FALSE,"장축";#N/A,#N/A,FALSE,"4WD"}</definedName>
    <definedName localSheetId="1" name="______________________A3">{#N/A,#N/A,FALSE,"단축1";#N/A,#N/A,FALSE,"단축2";#N/A,#N/A,FALSE,"단축3";#N/A,#N/A,FALSE,"장축";#N/A,#N/A,FALSE,"4WD"}</definedName>
    <definedName name="______________________A3">{#N/A,#N/A,FALSE,"단축1";#N/A,#N/A,FALSE,"단축2";#N/A,#N/A,FALSE,"단축3";#N/A,#N/A,FALSE,"장축";#N/A,#N/A,FALSE,"4WD"}</definedName>
    <definedName localSheetId="5" name="______________________FG1">{#N/A,#N/A,FALSE,"단축1";#N/A,#N/A,FALSE,"단축2";#N/A,#N/A,FALSE,"단축3";#N/A,#N/A,FALSE,"장축";#N/A,#N/A,FALSE,"4WD"}</definedName>
    <definedName localSheetId="7" name="______________________FG1">{#N/A,#N/A,FALSE,"단축1";#N/A,#N/A,FALSE,"단축2";#N/A,#N/A,FALSE,"단축3";#N/A,#N/A,FALSE,"장축";#N/A,#N/A,FALSE,"4WD"}</definedName>
    <definedName localSheetId="1" name="______________________FG1">{#N/A,#N/A,FALSE,"단축1";#N/A,#N/A,FALSE,"단축2";#N/A,#N/A,FALSE,"단축3";#N/A,#N/A,FALSE,"장축";#N/A,#N/A,FALSE,"4WD"}</definedName>
    <definedName name="______________________FG1">{#N/A,#N/A,FALSE,"단축1";#N/A,#N/A,FALSE,"단축2";#N/A,#N/A,FALSE,"단축3";#N/A,#N/A,FALSE,"장축";#N/A,#N/A,FALSE,"4WD"}</definedName>
    <definedName localSheetId="5" name="______________________H1620">{#N/A,#N/A,FALSE,"단축1";#N/A,#N/A,FALSE,"단축2";#N/A,#N/A,FALSE,"단축3";#N/A,#N/A,FALSE,"장축";#N/A,#N/A,FALSE,"4WD"}</definedName>
    <definedName localSheetId="7" name="______________________H1620">{#N/A,#N/A,FALSE,"단축1";#N/A,#N/A,FALSE,"단축2";#N/A,#N/A,FALSE,"단축3";#N/A,#N/A,FALSE,"장축";#N/A,#N/A,FALSE,"4WD"}</definedName>
    <definedName localSheetId="1" name="______________________H1620">{#N/A,#N/A,FALSE,"단축1";#N/A,#N/A,FALSE,"단축2";#N/A,#N/A,FALSE,"단축3";#N/A,#N/A,FALSE,"장축";#N/A,#N/A,FALSE,"4WD"}</definedName>
    <definedName name="______________________H1620">{#N/A,#N/A,FALSE,"단축1";#N/A,#N/A,FALSE,"단축2";#N/A,#N/A,FALSE,"단축3";#N/A,#N/A,FALSE,"장축";#N/A,#N/A,FALSE,"4WD"}</definedName>
    <definedName localSheetId="5" name="______________________H20">{#N/A,#N/A,FALSE,"단축1";#N/A,#N/A,FALSE,"단축2";#N/A,#N/A,FALSE,"단축3";#N/A,#N/A,FALSE,"장축";#N/A,#N/A,FALSE,"4WD"}</definedName>
    <definedName localSheetId="7" name="______________________H20">{#N/A,#N/A,FALSE,"단축1";#N/A,#N/A,FALSE,"단축2";#N/A,#N/A,FALSE,"단축3";#N/A,#N/A,FALSE,"장축";#N/A,#N/A,FALSE,"4WD"}</definedName>
    <definedName localSheetId="1" name="______________________H20">{#N/A,#N/A,FALSE,"단축1";#N/A,#N/A,FALSE,"단축2";#N/A,#N/A,FALSE,"단축3";#N/A,#N/A,FALSE,"장축";#N/A,#N/A,FALSE,"4WD"}</definedName>
    <definedName name="______________________H20">{#N/A,#N/A,FALSE,"단축1";#N/A,#N/A,FALSE,"단축2";#N/A,#N/A,FALSE,"단축3";#N/A,#N/A,FALSE,"장축";#N/A,#N/A,FALSE,"4WD"}</definedName>
    <definedName localSheetId="5" name="______________________P2">{#N/A,#N/A,FALSE,"단축1";#N/A,#N/A,FALSE,"단축2";#N/A,#N/A,FALSE,"단축3";#N/A,#N/A,FALSE,"장축";#N/A,#N/A,FALSE,"4WD"}</definedName>
    <definedName localSheetId="7" name="______________________P2">{#N/A,#N/A,FALSE,"단축1";#N/A,#N/A,FALSE,"단축2";#N/A,#N/A,FALSE,"단축3";#N/A,#N/A,FALSE,"장축";#N/A,#N/A,FALSE,"4WD"}</definedName>
    <definedName localSheetId="1" name="______________________P2">{#N/A,#N/A,FALSE,"단축1";#N/A,#N/A,FALSE,"단축2";#N/A,#N/A,FALSE,"단축3";#N/A,#N/A,FALSE,"장축";#N/A,#N/A,FALSE,"4WD"}</definedName>
    <definedName name="______________________P2">{#N/A,#N/A,FALSE,"단축1";#N/A,#N/A,FALSE,"단축2";#N/A,#N/A,FALSE,"단축3";#N/A,#N/A,FALSE,"장축";#N/A,#N/A,FALSE,"4WD"}</definedName>
    <definedName localSheetId="5" name="______________________T2">{#N/A,#N/A,FALSE,"단축1";#N/A,#N/A,FALSE,"단축2";#N/A,#N/A,FALSE,"단축3";#N/A,#N/A,FALSE,"장축";#N/A,#N/A,FALSE,"4WD"}</definedName>
    <definedName localSheetId="7" name="______________________T2">{#N/A,#N/A,FALSE,"단축1";#N/A,#N/A,FALSE,"단축2";#N/A,#N/A,FALSE,"단축3";#N/A,#N/A,FALSE,"장축";#N/A,#N/A,FALSE,"4WD"}</definedName>
    <definedName localSheetId="1" name="______________________T2">{#N/A,#N/A,FALSE,"단축1";#N/A,#N/A,FALSE,"단축2";#N/A,#N/A,FALSE,"단축3";#N/A,#N/A,FALSE,"장축";#N/A,#N/A,FALSE,"4WD"}</definedName>
    <definedName name="______________________T2">{#N/A,#N/A,FALSE,"단축1";#N/A,#N/A,FALSE,"단축2";#N/A,#N/A,FALSE,"단축3";#N/A,#N/A,FALSE,"장축";#N/A,#N/A,FALSE,"4WD"}</definedName>
    <definedName localSheetId="5" name="______________________T3">{#N/A,#N/A,FALSE,"단축1";#N/A,#N/A,FALSE,"단축2";#N/A,#N/A,FALSE,"단축3";#N/A,#N/A,FALSE,"장축";#N/A,#N/A,FALSE,"4WD"}</definedName>
    <definedName localSheetId="7" name="______________________T3">{#N/A,#N/A,FALSE,"단축1";#N/A,#N/A,FALSE,"단축2";#N/A,#N/A,FALSE,"단축3";#N/A,#N/A,FALSE,"장축";#N/A,#N/A,FALSE,"4WD"}</definedName>
    <definedName localSheetId="1" name="______________________T3">{#N/A,#N/A,FALSE,"단축1";#N/A,#N/A,FALSE,"단축2";#N/A,#N/A,FALSE,"단축3";#N/A,#N/A,FALSE,"장축";#N/A,#N/A,FALSE,"4WD"}</definedName>
    <definedName name="______________________T3">{#N/A,#N/A,FALSE,"단축1";#N/A,#N/A,FALSE,"단축2";#N/A,#N/A,FALSE,"단축3";#N/A,#N/A,FALSE,"장축";#N/A,#N/A,FALSE,"4WD"}</definedName>
    <definedName localSheetId="5" name="______________________T5">{#N/A,#N/A,FALSE,"단축1";#N/A,#N/A,FALSE,"단축2";#N/A,#N/A,FALSE,"단축3";#N/A,#N/A,FALSE,"장축";#N/A,#N/A,FALSE,"4WD"}</definedName>
    <definedName localSheetId="7" name="______________________T5">{#N/A,#N/A,FALSE,"단축1";#N/A,#N/A,FALSE,"단축2";#N/A,#N/A,FALSE,"단축3";#N/A,#N/A,FALSE,"장축";#N/A,#N/A,FALSE,"4WD"}</definedName>
    <definedName localSheetId="1" name="______________________T5">{#N/A,#N/A,FALSE,"단축1";#N/A,#N/A,FALSE,"단축2";#N/A,#N/A,FALSE,"단축3";#N/A,#N/A,FALSE,"장축";#N/A,#N/A,FALSE,"4WD"}</definedName>
    <definedName name="______________________T5">{#N/A,#N/A,FALSE,"단축1";#N/A,#N/A,FALSE,"단축2";#N/A,#N/A,FALSE,"단축3";#N/A,#N/A,FALSE,"장축";#N/A,#N/A,FALSE,"4WD"}</definedName>
    <definedName localSheetId="5" name="_____________________A3">{#N/A,#N/A,FALSE,"단축1";#N/A,#N/A,FALSE,"단축2";#N/A,#N/A,FALSE,"단축3";#N/A,#N/A,FALSE,"장축";#N/A,#N/A,FALSE,"4WD"}</definedName>
    <definedName localSheetId="7" name="_____________________A3">{#N/A,#N/A,FALSE,"단축1";#N/A,#N/A,FALSE,"단축2";#N/A,#N/A,FALSE,"단축3";#N/A,#N/A,FALSE,"장축";#N/A,#N/A,FALSE,"4WD"}</definedName>
    <definedName localSheetId="1" name="_____________________A3">{#N/A,#N/A,FALSE,"단축1";#N/A,#N/A,FALSE,"단축2";#N/A,#N/A,FALSE,"단축3";#N/A,#N/A,FALSE,"장축";#N/A,#N/A,FALSE,"4WD"}</definedName>
    <definedName name="_____________________A3">{#N/A,#N/A,FALSE,"단축1";#N/A,#N/A,FALSE,"단축2";#N/A,#N/A,FALSE,"단축3";#N/A,#N/A,FALSE,"장축";#N/A,#N/A,FALSE,"4WD"}</definedName>
    <definedName localSheetId="5" name="_____________________DB777">{#N/A,#N/A,TRUE,"Y생산";#N/A,#N/A,TRUE,"Y판매";#N/A,#N/A,TRUE,"Y총물량";#N/A,#N/A,TRUE,"Y능력";#N/A,#N/A,TRUE,"YKD"}</definedName>
    <definedName localSheetId="7" name="_____________________DB777">{#N/A,#N/A,TRUE,"Y생산";#N/A,#N/A,TRUE,"Y판매";#N/A,#N/A,TRUE,"Y총물량";#N/A,#N/A,TRUE,"Y능력";#N/A,#N/A,TRUE,"YKD"}</definedName>
    <definedName localSheetId="1" name="_____________________DB777">{#N/A,#N/A,TRUE,"Y생산";#N/A,#N/A,TRUE,"Y판매";#N/A,#N/A,TRUE,"Y총물량";#N/A,#N/A,TRUE,"Y능력";#N/A,#N/A,TRUE,"YKD"}</definedName>
    <definedName name="_____________________DB777">{#N/A,#N/A,TRUE,"Y생산";#N/A,#N/A,TRUE,"Y판매";#N/A,#N/A,TRUE,"Y총물량";#N/A,#N/A,TRUE,"Y능력";#N/A,#N/A,TRUE,"YKD"}</definedName>
    <definedName localSheetId="5" name="_____________________EO2">{#N/A,#N/A,FALSE,"신규dep";#N/A,#N/A,FALSE,"신규dep-금형상각후";#N/A,#N/A,FALSE,"신규dep-연구비상각후";#N/A,#N/A,FALSE,"신규dep-기계,공구상각후"}</definedName>
    <definedName localSheetId="7" name="_____________________EO2">{#N/A,#N/A,FALSE,"신규dep";#N/A,#N/A,FALSE,"신규dep-금형상각후";#N/A,#N/A,FALSE,"신규dep-연구비상각후";#N/A,#N/A,FALSE,"신규dep-기계,공구상각후"}</definedName>
    <definedName localSheetId="1" name="_____________________EO2">{#N/A,#N/A,FALSE,"신규dep";#N/A,#N/A,FALSE,"신규dep-금형상각후";#N/A,#N/A,FALSE,"신규dep-연구비상각후";#N/A,#N/A,FALSE,"신규dep-기계,공구상각후"}</definedName>
    <definedName name="_____________________EO2">{#N/A,#N/A,FALSE,"신규dep";#N/A,#N/A,FALSE,"신규dep-금형상각후";#N/A,#N/A,FALSE,"신규dep-연구비상각후";#N/A,#N/A,FALSE,"신규dep-기계,공구상각후"}</definedName>
    <definedName localSheetId="5" name="_____________________FG1">{#N/A,#N/A,FALSE,"단축1";#N/A,#N/A,FALSE,"단축2";#N/A,#N/A,FALSE,"단축3";#N/A,#N/A,FALSE,"장축";#N/A,#N/A,FALSE,"4WD"}</definedName>
    <definedName localSheetId="7" name="_____________________FG1">{#N/A,#N/A,FALSE,"단축1";#N/A,#N/A,FALSE,"단축2";#N/A,#N/A,FALSE,"단축3";#N/A,#N/A,FALSE,"장축";#N/A,#N/A,FALSE,"4WD"}</definedName>
    <definedName localSheetId="1" name="_____________________FG1">{#N/A,#N/A,FALSE,"단축1";#N/A,#N/A,FALSE,"단축2";#N/A,#N/A,FALSE,"단축3";#N/A,#N/A,FALSE,"장축";#N/A,#N/A,FALSE,"4WD"}</definedName>
    <definedName name="_____________________FG1">{#N/A,#N/A,FALSE,"단축1";#N/A,#N/A,FALSE,"단축2";#N/A,#N/A,FALSE,"단축3";#N/A,#N/A,FALSE,"장축";#N/A,#N/A,FALSE,"4WD"}</definedName>
    <definedName localSheetId="5" name="_____________________H1620">{#N/A,#N/A,FALSE,"단축1";#N/A,#N/A,FALSE,"단축2";#N/A,#N/A,FALSE,"단축3";#N/A,#N/A,FALSE,"장축";#N/A,#N/A,FALSE,"4WD"}</definedName>
    <definedName localSheetId="7" name="_____________________H1620">{#N/A,#N/A,FALSE,"단축1";#N/A,#N/A,FALSE,"단축2";#N/A,#N/A,FALSE,"단축3";#N/A,#N/A,FALSE,"장축";#N/A,#N/A,FALSE,"4WD"}</definedName>
    <definedName localSheetId="1" name="_____________________H1620">{#N/A,#N/A,FALSE,"단축1";#N/A,#N/A,FALSE,"단축2";#N/A,#N/A,FALSE,"단축3";#N/A,#N/A,FALSE,"장축";#N/A,#N/A,FALSE,"4WD"}</definedName>
    <definedName name="_____________________H1620">{#N/A,#N/A,FALSE,"단축1";#N/A,#N/A,FALSE,"단축2";#N/A,#N/A,FALSE,"단축3";#N/A,#N/A,FALSE,"장축";#N/A,#N/A,FALSE,"4WD"}</definedName>
    <definedName localSheetId="5" name="_____________________H20">{#N/A,#N/A,FALSE,"단축1";#N/A,#N/A,FALSE,"단축2";#N/A,#N/A,FALSE,"단축3";#N/A,#N/A,FALSE,"장축";#N/A,#N/A,FALSE,"4WD"}</definedName>
    <definedName localSheetId="7" name="_____________________H20">{#N/A,#N/A,FALSE,"단축1";#N/A,#N/A,FALSE,"단축2";#N/A,#N/A,FALSE,"단축3";#N/A,#N/A,FALSE,"장축";#N/A,#N/A,FALSE,"4WD"}</definedName>
    <definedName localSheetId="1" name="_____________________H20">{#N/A,#N/A,FALSE,"단축1";#N/A,#N/A,FALSE,"단축2";#N/A,#N/A,FALSE,"단축3";#N/A,#N/A,FALSE,"장축";#N/A,#N/A,FALSE,"4WD"}</definedName>
    <definedName name="_____________________H20">{#N/A,#N/A,FALSE,"단축1";#N/A,#N/A,FALSE,"단축2";#N/A,#N/A,FALSE,"단축3";#N/A,#N/A,FALSE,"장축";#N/A,#N/A,FALSE,"4WD"}</definedName>
    <definedName localSheetId="5" name="_____________________LPS2">{#N/A,#N/A,FALSE,"단축1";#N/A,#N/A,FALSE,"단축2";#N/A,#N/A,FALSE,"단축3";#N/A,#N/A,FALSE,"장축";#N/A,#N/A,FALSE,"4WD"}</definedName>
    <definedName localSheetId="7" name="_____________________LPS2">{#N/A,#N/A,FALSE,"단축1";#N/A,#N/A,FALSE,"단축2";#N/A,#N/A,FALSE,"단축3";#N/A,#N/A,FALSE,"장축";#N/A,#N/A,FALSE,"4WD"}</definedName>
    <definedName localSheetId="1" name="_____________________LPS2">{#N/A,#N/A,FALSE,"단축1";#N/A,#N/A,FALSE,"단축2";#N/A,#N/A,FALSE,"단축3";#N/A,#N/A,FALSE,"장축";#N/A,#N/A,FALSE,"4WD"}</definedName>
    <definedName name="_____________________LPS2">{#N/A,#N/A,FALSE,"단축1";#N/A,#N/A,FALSE,"단축2";#N/A,#N/A,FALSE,"단축3";#N/A,#N/A,FALSE,"장축";#N/A,#N/A,FALSE,"4WD"}</definedName>
    <definedName localSheetId="5" name="_____________________P2">{#N/A,#N/A,FALSE,"단축1";#N/A,#N/A,FALSE,"단축2";#N/A,#N/A,FALSE,"단축3";#N/A,#N/A,FALSE,"장축";#N/A,#N/A,FALSE,"4WD"}</definedName>
    <definedName localSheetId="7" name="_____________________P2">{#N/A,#N/A,FALSE,"단축1";#N/A,#N/A,FALSE,"단축2";#N/A,#N/A,FALSE,"단축3";#N/A,#N/A,FALSE,"장축";#N/A,#N/A,FALSE,"4WD"}</definedName>
    <definedName localSheetId="1" name="_____________________P2">{#N/A,#N/A,FALSE,"단축1";#N/A,#N/A,FALSE,"단축2";#N/A,#N/A,FALSE,"단축3";#N/A,#N/A,FALSE,"장축";#N/A,#N/A,FALSE,"4WD"}</definedName>
    <definedName name="_____________________P2">{#N/A,#N/A,FALSE,"단축1";#N/A,#N/A,FALSE,"단축2";#N/A,#N/A,FALSE,"단축3";#N/A,#N/A,FALSE,"장축";#N/A,#N/A,FALSE,"4WD"}</definedName>
    <definedName localSheetId="5" name="_____________________T2">{#N/A,#N/A,FALSE,"단축1";#N/A,#N/A,FALSE,"단축2";#N/A,#N/A,FALSE,"단축3";#N/A,#N/A,FALSE,"장축";#N/A,#N/A,FALSE,"4WD"}</definedName>
    <definedName localSheetId="7" name="_____________________T2">{#N/A,#N/A,FALSE,"단축1";#N/A,#N/A,FALSE,"단축2";#N/A,#N/A,FALSE,"단축3";#N/A,#N/A,FALSE,"장축";#N/A,#N/A,FALSE,"4WD"}</definedName>
    <definedName localSheetId="1" name="_____________________T2">{#N/A,#N/A,FALSE,"단축1";#N/A,#N/A,FALSE,"단축2";#N/A,#N/A,FALSE,"단축3";#N/A,#N/A,FALSE,"장축";#N/A,#N/A,FALSE,"4WD"}</definedName>
    <definedName name="_____________________T2">{#N/A,#N/A,FALSE,"단축1";#N/A,#N/A,FALSE,"단축2";#N/A,#N/A,FALSE,"단축3";#N/A,#N/A,FALSE,"장축";#N/A,#N/A,FALSE,"4WD"}</definedName>
    <definedName localSheetId="5" name="_____________________T3">{#N/A,#N/A,FALSE,"단축1";#N/A,#N/A,FALSE,"단축2";#N/A,#N/A,FALSE,"단축3";#N/A,#N/A,FALSE,"장축";#N/A,#N/A,FALSE,"4WD"}</definedName>
    <definedName localSheetId="7" name="_____________________T3">{#N/A,#N/A,FALSE,"단축1";#N/A,#N/A,FALSE,"단축2";#N/A,#N/A,FALSE,"단축3";#N/A,#N/A,FALSE,"장축";#N/A,#N/A,FALSE,"4WD"}</definedName>
    <definedName localSheetId="1" name="_____________________T3">{#N/A,#N/A,FALSE,"단축1";#N/A,#N/A,FALSE,"단축2";#N/A,#N/A,FALSE,"단축3";#N/A,#N/A,FALSE,"장축";#N/A,#N/A,FALSE,"4WD"}</definedName>
    <definedName name="_____________________T3">{#N/A,#N/A,FALSE,"단축1";#N/A,#N/A,FALSE,"단축2";#N/A,#N/A,FALSE,"단축3";#N/A,#N/A,FALSE,"장축";#N/A,#N/A,FALSE,"4WD"}</definedName>
    <definedName localSheetId="5" name="_____________________T5">{#N/A,#N/A,FALSE,"단축1";#N/A,#N/A,FALSE,"단축2";#N/A,#N/A,FALSE,"단축3";#N/A,#N/A,FALSE,"장축";#N/A,#N/A,FALSE,"4WD"}</definedName>
    <definedName localSheetId="7" name="_____________________T5">{#N/A,#N/A,FALSE,"단축1";#N/A,#N/A,FALSE,"단축2";#N/A,#N/A,FALSE,"단축3";#N/A,#N/A,FALSE,"장축";#N/A,#N/A,FALSE,"4WD"}</definedName>
    <definedName localSheetId="1" name="_____________________T5">{#N/A,#N/A,FALSE,"단축1";#N/A,#N/A,FALSE,"단축2";#N/A,#N/A,FALSE,"단축3";#N/A,#N/A,FALSE,"장축";#N/A,#N/A,FALSE,"4WD"}</definedName>
    <definedName name="_____________________T5">{#N/A,#N/A,FALSE,"단축1";#N/A,#N/A,FALSE,"단축2";#N/A,#N/A,FALSE,"단축3";#N/A,#N/A,FALSE,"장축";#N/A,#N/A,FALSE,"4WD"}</definedName>
    <definedName localSheetId="5" name="____________________A3">{#N/A,#N/A,FALSE,"단축1";#N/A,#N/A,FALSE,"단축2";#N/A,#N/A,FALSE,"단축3";#N/A,#N/A,FALSE,"장축";#N/A,#N/A,FALSE,"4WD"}</definedName>
    <definedName localSheetId="7" name="____________________A3">{#N/A,#N/A,FALSE,"단축1";#N/A,#N/A,FALSE,"단축2";#N/A,#N/A,FALSE,"단축3";#N/A,#N/A,FALSE,"장축";#N/A,#N/A,FALSE,"4WD"}</definedName>
    <definedName localSheetId="1" name="____________________A3">{#N/A,#N/A,FALSE,"단축1";#N/A,#N/A,FALSE,"단축2";#N/A,#N/A,FALSE,"단축3";#N/A,#N/A,FALSE,"장축";#N/A,#N/A,FALSE,"4WD"}</definedName>
    <definedName name="____________________A3">{#N/A,#N/A,FALSE,"단축1";#N/A,#N/A,FALSE,"단축2";#N/A,#N/A,FALSE,"단축3";#N/A,#N/A,FALSE,"장축";#N/A,#N/A,FALSE,"4WD"}</definedName>
    <definedName localSheetId="5" name="____________________DB777">{#N/A,#N/A,TRUE,"Y생산";#N/A,#N/A,TRUE,"Y판매";#N/A,#N/A,TRUE,"Y총물량";#N/A,#N/A,TRUE,"Y능력";#N/A,#N/A,TRUE,"YKD"}</definedName>
    <definedName localSheetId="7" name="____________________DB777">{#N/A,#N/A,TRUE,"Y생산";#N/A,#N/A,TRUE,"Y판매";#N/A,#N/A,TRUE,"Y총물량";#N/A,#N/A,TRUE,"Y능력";#N/A,#N/A,TRUE,"YKD"}</definedName>
    <definedName localSheetId="1" name="____________________DB777">{#N/A,#N/A,TRUE,"Y생산";#N/A,#N/A,TRUE,"Y판매";#N/A,#N/A,TRUE,"Y총물량";#N/A,#N/A,TRUE,"Y능력";#N/A,#N/A,TRUE,"YKD"}</definedName>
    <definedName name="____________________DB777">{#N/A,#N/A,TRUE,"Y생산";#N/A,#N/A,TRUE,"Y판매";#N/A,#N/A,TRUE,"Y총물량";#N/A,#N/A,TRUE,"Y능력";#N/A,#N/A,TRUE,"YKD"}</definedName>
    <definedName localSheetId="5" name="____________________EO2">{#N/A,#N/A,FALSE,"신규dep";#N/A,#N/A,FALSE,"신규dep-금형상각후";#N/A,#N/A,FALSE,"신규dep-연구비상각후";#N/A,#N/A,FALSE,"신규dep-기계,공구상각후"}</definedName>
    <definedName localSheetId="7" name="____________________EO2">{#N/A,#N/A,FALSE,"신규dep";#N/A,#N/A,FALSE,"신규dep-금형상각후";#N/A,#N/A,FALSE,"신규dep-연구비상각후";#N/A,#N/A,FALSE,"신규dep-기계,공구상각후"}</definedName>
    <definedName localSheetId="1" name="____________________EO2">{#N/A,#N/A,FALSE,"신규dep";#N/A,#N/A,FALSE,"신규dep-금형상각후";#N/A,#N/A,FALSE,"신규dep-연구비상각후";#N/A,#N/A,FALSE,"신규dep-기계,공구상각후"}</definedName>
    <definedName name="____________________EO2">{#N/A,#N/A,FALSE,"신규dep";#N/A,#N/A,FALSE,"신규dep-금형상각후";#N/A,#N/A,FALSE,"신규dep-연구비상각후";#N/A,#N/A,FALSE,"신규dep-기계,공구상각후"}</definedName>
    <definedName localSheetId="5" name="____________________FG1">{#N/A,#N/A,FALSE,"단축1";#N/A,#N/A,FALSE,"단축2";#N/A,#N/A,FALSE,"단축3";#N/A,#N/A,FALSE,"장축";#N/A,#N/A,FALSE,"4WD"}</definedName>
    <definedName localSheetId="7" name="____________________FG1">{#N/A,#N/A,FALSE,"단축1";#N/A,#N/A,FALSE,"단축2";#N/A,#N/A,FALSE,"단축3";#N/A,#N/A,FALSE,"장축";#N/A,#N/A,FALSE,"4WD"}</definedName>
    <definedName localSheetId="1" name="____________________FG1">{#N/A,#N/A,FALSE,"단축1";#N/A,#N/A,FALSE,"단축2";#N/A,#N/A,FALSE,"단축3";#N/A,#N/A,FALSE,"장축";#N/A,#N/A,FALSE,"4WD"}</definedName>
    <definedName name="____________________FG1">{#N/A,#N/A,FALSE,"단축1";#N/A,#N/A,FALSE,"단축2";#N/A,#N/A,FALSE,"단축3";#N/A,#N/A,FALSE,"장축";#N/A,#N/A,FALSE,"4WD"}</definedName>
    <definedName localSheetId="5" name="____________________H1620">{#N/A,#N/A,FALSE,"단축1";#N/A,#N/A,FALSE,"단축2";#N/A,#N/A,FALSE,"단축3";#N/A,#N/A,FALSE,"장축";#N/A,#N/A,FALSE,"4WD"}</definedName>
    <definedName localSheetId="7" name="____________________H1620">{#N/A,#N/A,FALSE,"단축1";#N/A,#N/A,FALSE,"단축2";#N/A,#N/A,FALSE,"단축3";#N/A,#N/A,FALSE,"장축";#N/A,#N/A,FALSE,"4WD"}</definedName>
    <definedName localSheetId="1" name="____________________H1620">{#N/A,#N/A,FALSE,"단축1";#N/A,#N/A,FALSE,"단축2";#N/A,#N/A,FALSE,"단축3";#N/A,#N/A,FALSE,"장축";#N/A,#N/A,FALSE,"4WD"}</definedName>
    <definedName name="____________________H1620">{#N/A,#N/A,FALSE,"단축1";#N/A,#N/A,FALSE,"단축2";#N/A,#N/A,FALSE,"단축3";#N/A,#N/A,FALSE,"장축";#N/A,#N/A,FALSE,"4WD"}</definedName>
    <definedName localSheetId="5" name="____________________H20">{#N/A,#N/A,FALSE,"단축1";#N/A,#N/A,FALSE,"단축2";#N/A,#N/A,FALSE,"단축3";#N/A,#N/A,FALSE,"장축";#N/A,#N/A,FALSE,"4WD"}</definedName>
    <definedName localSheetId="7" name="____________________H20">{#N/A,#N/A,FALSE,"단축1";#N/A,#N/A,FALSE,"단축2";#N/A,#N/A,FALSE,"단축3";#N/A,#N/A,FALSE,"장축";#N/A,#N/A,FALSE,"4WD"}</definedName>
    <definedName localSheetId="1" name="____________________H20">{#N/A,#N/A,FALSE,"단축1";#N/A,#N/A,FALSE,"단축2";#N/A,#N/A,FALSE,"단축3";#N/A,#N/A,FALSE,"장축";#N/A,#N/A,FALSE,"4WD"}</definedName>
    <definedName name="____________________H20">{#N/A,#N/A,FALSE,"단축1";#N/A,#N/A,FALSE,"단축2";#N/A,#N/A,FALSE,"단축3";#N/A,#N/A,FALSE,"장축";#N/A,#N/A,FALSE,"4WD"}</definedName>
    <definedName localSheetId="5" name="____________________LPS2">{#N/A,#N/A,FALSE,"단축1";#N/A,#N/A,FALSE,"단축2";#N/A,#N/A,FALSE,"단축3";#N/A,#N/A,FALSE,"장축";#N/A,#N/A,FALSE,"4WD"}</definedName>
    <definedName localSheetId="7" name="____________________LPS2">{#N/A,#N/A,FALSE,"단축1";#N/A,#N/A,FALSE,"단축2";#N/A,#N/A,FALSE,"단축3";#N/A,#N/A,FALSE,"장축";#N/A,#N/A,FALSE,"4WD"}</definedName>
    <definedName localSheetId="1" name="____________________LPS2">{#N/A,#N/A,FALSE,"단축1";#N/A,#N/A,FALSE,"단축2";#N/A,#N/A,FALSE,"단축3";#N/A,#N/A,FALSE,"장축";#N/A,#N/A,FALSE,"4WD"}</definedName>
    <definedName name="____________________LPS2">{#N/A,#N/A,FALSE,"단축1";#N/A,#N/A,FALSE,"단축2";#N/A,#N/A,FALSE,"단축3";#N/A,#N/A,FALSE,"장축";#N/A,#N/A,FALSE,"4WD"}</definedName>
    <definedName localSheetId="5" name="____________________P2">{#N/A,#N/A,FALSE,"단축1";#N/A,#N/A,FALSE,"단축2";#N/A,#N/A,FALSE,"단축3";#N/A,#N/A,FALSE,"장축";#N/A,#N/A,FALSE,"4WD"}</definedName>
    <definedName localSheetId="7" name="____________________P2">{#N/A,#N/A,FALSE,"단축1";#N/A,#N/A,FALSE,"단축2";#N/A,#N/A,FALSE,"단축3";#N/A,#N/A,FALSE,"장축";#N/A,#N/A,FALSE,"4WD"}</definedName>
    <definedName localSheetId="1" name="____________________P2">{#N/A,#N/A,FALSE,"단축1";#N/A,#N/A,FALSE,"단축2";#N/A,#N/A,FALSE,"단축3";#N/A,#N/A,FALSE,"장축";#N/A,#N/A,FALSE,"4WD"}</definedName>
    <definedName name="____________________P2">{#N/A,#N/A,FALSE,"단축1";#N/A,#N/A,FALSE,"단축2";#N/A,#N/A,FALSE,"단축3";#N/A,#N/A,FALSE,"장축";#N/A,#N/A,FALSE,"4WD"}</definedName>
    <definedName localSheetId="5" name="____________________T2">{#N/A,#N/A,FALSE,"단축1";#N/A,#N/A,FALSE,"단축2";#N/A,#N/A,FALSE,"단축3";#N/A,#N/A,FALSE,"장축";#N/A,#N/A,FALSE,"4WD"}</definedName>
    <definedName localSheetId="7" name="____________________T2">{#N/A,#N/A,FALSE,"단축1";#N/A,#N/A,FALSE,"단축2";#N/A,#N/A,FALSE,"단축3";#N/A,#N/A,FALSE,"장축";#N/A,#N/A,FALSE,"4WD"}</definedName>
    <definedName localSheetId="1" name="____________________T2">{#N/A,#N/A,FALSE,"단축1";#N/A,#N/A,FALSE,"단축2";#N/A,#N/A,FALSE,"단축3";#N/A,#N/A,FALSE,"장축";#N/A,#N/A,FALSE,"4WD"}</definedName>
    <definedName name="____________________T2">{#N/A,#N/A,FALSE,"단축1";#N/A,#N/A,FALSE,"단축2";#N/A,#N/A,FALSE,"단축3";#N/A,#N/A,FALSE,"장축";#N/A,#N/A,FALSE,"4WD"}</definedName>
    <definedName localSheetId="5" name="____________________T3">{#N/A,#N/A,FALSE,"단축1";#N/A,#N/A,FALSE,"단축2";#N/A,#N/A,FALSE,"단축3";#N/A,#N/A,FALSE,"장축";#N/A,#N/A,FALSE,"4WD"}</definedName>
    <definedName localSheetId="7" name="____________________T3">{#N/A,#N/A,FALSE,"단축1";#N/A,#N/A,FALSE,"단축2";#N/A,#N/A,FALSE,"단축3";#N/A,#N/A,FALSE,"장축";#N/A,#N/A,FALSE,"4WD"}</definedName>
    <definedName localSheetId="1" name="____________________T3">{#N/A,#N/A,FALSE,"단축1";#N/A,#N/A,FALSE,"단축2";#N/A,#N/A,FALSE,"단축3";#N/A,#N/A,FALSE,"장축";#N/A,#N/A,FALSE,"4WD"}</definedName>
    <definedName name="____________________T3">{#N/A,#N/A,FALSE,"단축1";#N/A,#N/A,FALSE,"단축2";#N/A,#N/A,FALSE,"단축3";#N/A,#N/A,FALSE,"장축";#N/A,#N/A,FALSE,"4WD"}</definedName>
    <definedName localSheetId="5" name="____________________T5">{#N/A,#N/A,FALSE,"단축1";#N/A,#N/A,FALSE,"단축2";#N/A,#N/A,FALSE,"단축3";#N/A,#N/A,FALSE,"장축";#N/A,#N/A,FALSE,"4WD"}</definedName>
    <definedName localSheetId="7" name="____________________T5">{#N/A,#N/A,FALSE,"단축1";#N/A,#N/A,FALSE,"단축2";#N/A,#N/A,FALSE,"단축3";#N/A,#N/A,FALSE,"장축";#N/A,#N/A,FALSE,"4WD"}</definedName>
    <definedName localSheetId="1" name="____________________T5">{#N/A,#N/A,FALSE,"단축1";#N/A,#N/A,FALSE,"단축2";#N/A,#N/A,FALSE,"단축3";#N/A,#N/A,FALSE,"장축";#N/A,#N/A,FALSE,"4WD"}</definedName>
    <definedName name="____________________T5">{#N/A,#N/A,FALSE,"단축1";#N/A,#N/A,FALSE,"단축2";#N/A,#N/A,FALSE,"단축3";#N/A,#N/A,FALSE,"장축";#N/A,#N/A,FALSE,"4WD"}</definedName>
    <definedName localSheetId="5" name="___________________A3">{#N/A,#N/A,FALSE,"단축1";#N/A,#N/A,FALSE,"단축2";#N/A,#N/A,FALSE,"단축3";#N/A,#N/A,FALSE,"장축";#N/A,#N/A,FALSE,"4WD"}</definedName>
    <definedName localSheetId="7" name="___________________A3">{#N/A,#N/A,FALSE,"단축1";#N/A,#N/A,FALSE,"단축2";#N/A,#N/A,FALSE,"단축3";#N/A,#N/A,FALSE,"장축";#N/A,#N/A,FALSE,"4WD"}</definedName>
    <definedName localSheetId="1" name="___________________A3">{#N/A,#N/A,FALSE,"단축1";#N/A,#N/A,FALSE,"단축2";#N/A,#N/A,FALSE,"단축3";#N/A,#N/A,FALSE,"장축";#N/A,#N/A,FALSE,"4WD"}</definedName>
    <definedName name="___________________A3">{#N/A,#N/A,FALSE,"단축1";#N/A,#N/A,FALSE,"단축2";#N/A,#N/A,FALSE,"단축3";#N/A,#N/A,FALSE,"장축";#N/A,#N/A,FALSE,"4WD"}</definedName>
    <definedName localSheetId="5" name="___________________DB777">{#N/A,#N/A,TRUE,"Y생산";#N/A,#N/A,TRUE,"Y판매";#N/A,#N/A,TRUE,"Y총물량";#N/A,#N/A,TRUE,"Y능력";#N/A,#N/A,TRUE,"YKD"}</definedName>
    <definedName localSheetId="7" name="___________________DB777">{#N/A,#N/A,TRUE,"Y생산";#N/A,#N/A,TRUE,"Y판매";#N/A,#N/A,TRUE,"Y총물량";#N/A,#N/A,TRUE,"Y능력";#N/A,#N/A,TRUE,"YKD"}</definedName>
    <definedName localSheetId="1" name="___________________DB777">{#N/A,#N/A,TRUE,"Y생산";#N/A,#N/A,TRUE,"Y판매";#N/A,#N/A,TRUE,"Y총물량";#N/A,#N/A,TRUE,"Y능력";#N/A,#N/A,TRUE,"YKD"}</definedName>
    <definedName name="___________________DB777">{#N/A,#N/A,TRUE,"Y생산";#N/A,#N/A,TRUE,"Y판매";#N/A,#N/A,TRUE,"Y총물량";#N/A,#N/A,TRUE,"Y능력";#N/A,#N/A,TRUE,"YKD"}</definedName>
    <definedName localSheetId="5" name="___________________EO2">{#N/A,#N/A,FALSE,"신규dep";#N/A,#N/A,FALSE,"신규dep-금형상각후";#N/A,#N/A,FALSE,"신규dep-연구비상각후";#N/A,#N/A,FALSE,"신규dep-기계,공구상각후"}</definedName>
    <definedName localSheetId="7" name="___________________EO2">{#N/A,#N/A,FALSE,"신규dep";#N/A,#N/A,FALSE,"신규dep-금형상각후";#N/A,#N/A,FALSE,"신규dep-연구비상각후";#N/A,#N/A,FALSE,"신규dep-기계,공구상각후"}</definedName>
    <definedName localSheetId="1" name="___________________EO2">{#N/A,#N/A,FALSE,"신규dep";#N/A,#N/A,FALSE,"신규dep-금형상각후";#N/A,#N/A,FALSE,"신규dep-연구비상각후";#N/A,#N/A,FALSE,"신규dep-기계,공구상각후"}</definedName>
    <definedName name="___________________EO2">{#N/A,#N/A,FALSE,"신규dep";#N/A,#N/A,FALSE,"신규dep-금형상각후";#N/A,#N/A,FALSE,"신규dep-연구비상각후";#N/A,#N/A,FALSE,"신규dep-기계,공구상각후"}</definedName>
    <definedName localSheetId="5" name="___________________FG1">{#N/A,#N/A,FALSE,"단축1";#N/A,#N/A,FALSE,"단축2";#N/A,#N/A,FALSE,"단축3";#N/A,#N/A,FALSE,"장축";#N/A,#N/A,FALSE,"4WD"}</definedName>
    <definedName localSheetId="7" name="___________________FG1">{#N/A,#N/A,FALSE,"단축1";#N/A,#N/A,FALSE,"단축2";#N/A,#N/A,FALSE,"단축3";#N/A,#N/A,FALSE,"장축";#N/A,#N/A,FALSE,"4WD"}</definedName>
    <definedName localSheetId="1" name="___________________FG1">{#N/A,#N/A,FALSE,"단축1";#N/A,#N/A,FALSE,"단축2";#N/A,#N/A,FALSE,"단축3";#N/A,#N/A,FALSE,"장축";#N/A,#N/A,FALSE,"4WD"}</definedName>
    <definedName name="___________________FG1">{#N/A,#N/A,FALSE,"단축1";#N/A,#N/A,FALSE,"단축2";#N/A,#N/A,FALSE,"단축3";#N/A,#N/A,FALSE,"장축";#N/A,#N/A,FALSE,"4WD"}</definedName>
    <definedName localSheetId="5" name="___________________H1620">{#N/A,#N/A,FALSE,"단축1";#N/A,#N/A,FALSE,"단축2";#N/A,#N/A,FALSE,"단축3";#N/A,#N/A,FALSE,"장축";#N/A,#N/A,FALSE,"4WD"}</definedName>
    <definedName localSheetId="7" name="___________________H1620">{#N/A,#N/A,FALSE,"단축1";#N/A,#N/A,FALSE,"단축2";#N/A,#N/A,FALSE,"단축3";#N/A,#N/A,FALSE,"장축";#N/A,#N/A,FALSE,"4WD"}</definedName>
    <definedName localSheetId="1" name="___________________H1620">{#N/A,#N/A,FALSE,"단축1";#N/A,#N/A,FALSE,"단축2";#N/A,#N/A,FALSE,"단축3";#N/A,#N/A,FALSE,"장축";#N/A,#N/A,FALSE,"4WD"}</definedName>
    <definedName name="___________________H1620">{#N/A,#N/A,FALSE,"단축1";#N/A,#N/A,FALSE,"단축2";#N/A,#N/A,FALSE,"단축3";#N/A,#N/A,FALSE,"장축";#N/A,#N/A,FALSE,"4WD"}</definedName>
    <definedName localSheetId="5" name="___________________H20">{#N/A,#N/A,FALSE,"단축1";#N/A,#N/A,FALSE,"단축2";#N/A,#N/A,FALSE,"단축3";#N/A,#N/A,FALSE,"장축";#N/A,#N/A,FALSE,"4WD"}</definedName>
    <definedName localSheetId="7" name="___________________H20">{#N/A,#N/A,FALSE,"단축1";#N/A,#N/A,FALSE,"단축2";#N/A,#N/A,FALSE,"단축3";#N/A,#N/A,FALSE,"장축";#N/A,#N/A,FALSE,"4WD"}</definedName>
    <definedName localSheetId="1" name="___________________H20">{#N/A,#N/A,FALSE,"단축1";#N/A,#N/A,FALSE,"단축2";#N/A,#N/A,FALSE,"단축3";#N/A,#N/A,FALSE,"장축";#N/A,#N/A,FALSE,"4WD"}</definedName>
    <definedName name="___________________H20">{#N/A,#N/A,FALSE,"단축1";#N/A,#N/A,FALSE,"단축2";#N/A,#N/A,FALSE,"단축3";#N/A,#N/A,FALSE,"장축";#N/A,#N/A,FALSE,"4WD"}</definedName>
    <definedName localSheetId="5" name="___________________P2">{#N/A,#N/A,FALSE,"단축1";#N/A,#N/A,FALSE,"단축2";#N/A,#N/A,FALSE,"단축3";#N/A,#N/A,FALSE,"장축";#N/A,#N/A,FALSE,"4WD"}</definedName>
    <definedName localSheetId="7" name="___________________P2">{#N/A,#N/A,FALSE,"단축1";#N/A,#N/A,FALSE,"단축2";#N/A,#N/A,FALSE,"단축3";#N/A,#N/A,FALSE,"장축";#N/A,#N/A,FALSE,"4WD"}</definedName>
    <definedName localSheetId="1" name="___________________P2">{#N/A,#N/A,FALSE,"단축1";#N/A,#N/A,FALSE,"단축2";#N/A,#N/A,FALSE,"단축3";#N/A,#N/A,FALSE,"장축";#N/A,#N/A,FALSE,"4WD"}</definedName>
    <definedName name="___________________P2">{#N/A,#N/A,FALSE,"단축1";#N/A,#N/A,FALSE,"단축2";#N/A,#N/A,FALSE,"단축3";#N/A,#N/A,FALSE,"장축";#N/A,#N/A,FALSE,"4WD"}</definedName>
    <definedName localSheetId="5" name="___________________T2">{#N/A,#N/A,FALSE,"단축1";#N/A,#N/A,FALSE,"단축2";#N/A,#N/A,FALSE,"단축3";#N/A,#N/A,FALSE,"장축";#N/A,#N/A,FALSE,"4WD"}</definedName>
    <definedName localSheetId="7" name="___________________T2">{#N/A,#N/A,FALSE,"단축1";#N/A,#N/A,FALSE,"단축2";#N/A,#N/A,FALSE,"단축3";#N/A,#N/A,FALSE,"장축";#N/A,#N/A,FALSE,"4WD"}</definedName>
    <definedName localSheetId="1" name="___________________T2">{#N/A,#N/A,FALSE,"단축1";#N/A,#N/A,FALSE,"단축2";#N/A,#N/A,FALSE,"단축3";#N/A,#N/A,FALSE,"장축";#N/A,#N/A,FALSE,"4WD"}</definedName>
    <definedName name="___________________T2">{#N/A,#N/A,FALSE,"단축1";#N/A,#N/A,FALSE,"단축2";#N/A,#N/A,FALSE,"단축3";#N/A,#N/A,FALSE,"장축";#N/A,#N/A,FALSE,"4WD"}</definedName>
    <definedName localSheetId="5" name="___________________T3">{#N/A,#N/A,FALSE,"단축1";#N/A,#N/A,FALSE,"단축2";#N/A,#N/A,FALSE,"단축3";#N/A,#N/A,FALSE,"장축";#N/A,#N/A,FALSE,"4WD"}</definedName>
    <definedName localSheetId="7" name="___________________T3">{#N/A,#N/A,FALSE,"단축1";#N/A,#N/A,FALSE,"단축2";#N/A,#N/A,FALSE,"단축3";#N/A,#N/A,FALSE,"장축";#N/A,#N/A,FALSE,"4WD"}</definedName>
    <definedName localSheetId="1" name="___________________T3">{#N/A,#N/A,FALSE,"단축1";#N/A,#N/A,FALSE,"단축2";#N/A,#N/A,FALSE,"단축3";#N/A,#N/A,FALSE,"장축";#N/A,#N/A,FALSE,"4WD"}</definedName>
    <definedName name="___________________T3">{#N/A,#N/A,FALSE,"단축1";#N/A,#N/A,FALSE,"단축2";#N/A,#N/A,FALSE,"단축3";#N/A,#N/A,FALSE,"장축";#N/A,#N/A,FALSE,"4WD"}</definedName>
    <definedName localSheetId="5" name="___________________T5">{#N/A,#N/A,FALSE,"단축1";#N/A,#N/A,FALSE,"단축2";#N/A,#N/A,FALSE,"단축3";#N/A,#N/A,FALSE,"장축";#N/A,#N/A,FALSE,"4WD"}</definedName>
    <definedName localSheetId="7" name="___________________T5">{#N/A,#N/A,FALSE,"단축1";#N/A,#N/A,FALSE,"단축2";#N/A,#N/A,FALSE,"단축3";#N/A,#N/A,FALSE,"장축";#N/A,#N/A,FALSE,"4WD"}</definedName>
    <definedName localSheetId="1" name="___________________T5">{#N/A,#N/A,FALSE,"단축1";#N/A,#N/A,FALSE,"단축2";#N/A,#N/A,FALSE,"단축3";#N/A,#N/A,FALSE,"장축";#N/A,#N/A,FALSE,"4WD"}</definedName>
    <definedName name="___________________T5">{#N/A,#N/A,FALSE,"단축1";#N/A,#N/A,FALSE,"단축2";#N/A,#N/A,FALSE,"단축3";#N/A,#N/A,FALSE,"장축";#N/A,#N/A,FALSE,"4WD"}</definedName>
    <definedName localSheetId="5" name="__________________A3">{#N/A,#N/A,FALSE,"단축1";#N/A,#N/A,FALSE,"단축2";#N/A,#N/A,FALSE,"단축3";#N/A,#N/A,FALSE,"장축";#N/A,#N/A,FALSE,"4WD"}</definedName>
    <definedName localSheetId="7" name="__________________A3">{#N/A,#N/A,FALSE,"단축1";#N/A,#N/A,FALSE,"단축2";#N/A,#N/A,FALSE,"단축3";#N/A,#N/A,FALSE,"장축";#N/A,#N/A,FALSE,"4WD"}</definedName>
    <definedName localSheetId="1" name="__________________A3">{#N/A,#N/A,FALSE,"단축1";#N/A,#N/A,FALSE,"단축2";#N/A,#N/A,FALSE,"단축3";#N/A,#N/A,FALSE,"장축";#N/A,#N/A,FALSE,"4WD"}</definedName>
    <definedName name="__________________A3">{#N/A,#N/A,FALSE,"단축1";#N/A,#N/A,FALSE,"단축2";#N/A,#N/A,FALSE,"단축3";#N/A,#N/A,FALSE,"장축";#N/A,#N/A,FALSE,"4WD"}</definedName>
    <definedName localSheetId="5" name="__________________AT1">{#N/A,#N/A,FALSE,"인원";#N/A,#N/A,FALSE,"비용2";#N/A,#N/A,FALSE,"비용1";#N/A,#N/A,FALSE,"비용";#N/A,#N/A,FALSE,"보증2";#N/A,#N/A,FALSE,"보증1";#N/A,#N/A,FALSE,"보증";#N/A,#N/A,FALSE,"손익1";#N/A,#N/A,FALSE,"손익";#N/A,#N/A,FALSE,"부서별매출";#N/A,#N/A,FALSE,"매출"}</definedName>
    <definedName localSheetId="7" name="__________________AT1">{#N/A,#N/A,FALSE,"인원";#N/A,#N/A,FALSE,"비용2";#N/A,#N/A,FALSE,"비용1";#N/A,#N/A,FALSE,"비용";#N/A,#N/A,FALSE,"보증2";#N/A,#N/A,FALSE,"보증1";#N/A,#N/A,FALSE,"보증";#N/A,#N/A,FALSE,"손익1";#N/A,#N/A,FALSE,"손익";#N/A,#N/A,FALSE,"부서별매출";#N/A,#N/A,FALSE,"매출"}</definedName>
    <definedName localSheetId="1" name="__________________AT1">{#N/A,#N/A,FALSE,"인원";#N/A,#N/A,FALSE,"비용2";#N/A,#N/A,FALSE,"비용1";#N/A,#N/A,FALSE,"비용";#N/A,#N/A,FALSE,"보증2";#N/A,#N/A,FALSE,"보증1";#N/A,#N/A,FALSE,"보증";#N/A,#N/A,FALSE,"손익1";#N/A,#N/A,FALSE,"손익";#N/A,#N/A,FALSE,"부서별매출";#N/A,#N/A,FALSE,"매출"}</definedName>
    <definedName name="__________________AT1">{#N/A,#N/A,FALSE,"인원";#N/A,#N/A,FALSE,"비용2";#N/A,#N/A,FALSE,"비용1";#N/A,#N/A,FALSE,"비용";#N/A,#N/A,FALSE,"보증2";#N/A,#N/A,FALSE,"보증1";#N/A,#N/A,FALSE,"보증";#N/A,#N/A,FALSE,"손익1";#N/A,#N/A,FALSE,"손익";#N/A,#N/A,FALSE,"부서별매출";#N/A,#N/A,FALSE,"매출"}</definedName>
    <definedName localSheetId="5" name="__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____________AT3">{#N/A,#N/A,FALSE,"인원";#N/A,#N/A,FALSE,"비용2";#N/A,#N/A,FALSE,"비용1";#N/A,#N/A,FALSE,"비용";#N/A,#N/A,FALSE,"보증2";#N/A,#N/A,FALSE,"보증1";#N/A,#N/A,FALSE,"보증";#N/A,#N/A,FALSE,"손익1";#N/A,#N/A,FALSE,"손익";#N/A,#N/A,FALSE,"부서별매출";#N/A,#N/A,FALSE,"매출"}</definedName>
    <definedName localSheetId="7" name="__________________AT3">{#N/A,#N/A,FALSE,"인원";#N/A,#N/A,FALSE,"비용2";#N/A,#N/A,FALSE,"비용1";#N/A,#N/A,FALSE,"비용";#N/A,#N/A,FALSE,"보증2";#N/A,#N/A,FALSE,"보증1";#N/A,#N/A,FALSE,"보증";#N/A,#N/A,FALSE,"손익1";#N/A,#N/A,FALSE,"손익";#N/A,#N/A,FALSE,"부서별매출";#N/A,#N/A,FALSE,"매출"}</definedName>
    <definedName localSheetId="1" name="__________________AT3">{#N/A,#N/A,FALSE,"인원";#N/A,#N/A,FALSE,"비용2";#N/A,#N/A,FALSE,"비용1";#N/A,#N/A,FALSE,"비용";#N/A,#N/A,FALSE,"보증2";#N/A,#N/A,FALSE,"보증1";#N/A,#N/A,FALSE,"보증";#N/A,#N/A,FALSE,"손익1";#N/A,#N/A,FALSE,"손익";#N/A,#N/A,FALSE,"부서별매출";#N/A,#N/A,FALSE,"매출"}</definedName>
    <definedName name="__________________AT3">{#N/A,#N/A,FALSE,"인원";#N/A,#N/A,FALSE,"비용2";#N/A,#N/A,FALSE,"비용1";#N/A,#N/A,FALSE,"비용";#N/A,#N/A,FALSE,"보증2";#N/A,#N/A,FALSE,"보증1";#N/A,#N/A,FALSE,"보증";#N/A,#N/A,FALSE,"손익1";#N/A,#N/A,FALSE,"손익";#N/A,#N/A,FALSE,"부서별매출";#N/A,#N/A,FALSE,"매출"}</definedName>
    <definedName localSheetId="5" name="__________________DB777">{#N/A,#N/A,TRUE,"Y생산";#N/A,#N/A,TRUE,"Y판매";#N/A,#N/A,TRUE,"Y총물량";#N/A,#N/A,TRUE,"Y능력";#N/A,#N/A,TRUE,"YKD"}</definedName>
    <definedName localSheetId="7" name="__________________DB777">{#N/A,#N/A,TRUE,"Y생산";#N/A,#N/A,TRUE,"Y판매";#N/A,#N/A,TRUE,"Y총물량";#N/A,#N/A,TRUE,"Y능력";#N/A,#N/A,TRUE,"YKD"}</definedName>
    <definedName localSheetId="1" name="__________________DB777">{#N/A,#N/A,TRUE,"Y생산";#N/A,#N/A,TRUE,"Y판매";#N/A,#N/A,TRUE,"Y총물량";#N/A,#N/A,TRUE,"Y능력";#N/A,#N/A,TRUE,"YKD"}</definedName>
    <definedName name="__________________DB777">{#N/A,#N/A,TRUE,"Y생산";#N/A,#N/A,TRUE,"Y판매";#N/A,#N/A,TRUE,"Y총물량";#N/A,#N/A,TRUE,"Y능력";#N/A,#N/A,TRUE,"YKD"}</definedName>
    <definedName localSheetId="5" name="__________________EO2">{#N/A,#N/A,FALSE,"신규dep";#N/A,#N/A,FALSE,"신규dep-금형상각후";#N/A,#N/A,FALSE,"신규dep-연구비상각후";#N/A,#N/A,FALSE,"신규dep-기계,공구상각후"}</definedName>
    <definedName localSheetId="7" name="__________________EO2">{#N/A,#N/A,FALSE,"신규dep";#N/A,#N/A,FALSE,"신규dep-금형상각후";#N/A,#N/A,FALSE,"신규dep-연구비상각후";#N/A,#N/A,FALSE,"신규dep-기계,공구상각후"}</definedName>
    <definedName localSheetId="1" name="__________________EO2">{#N/A,#N/A,FALSE,"신규dep";#N/A,#N/A,FALSE,"신규dep-금형상각후";#N/A,#N/A,FALSE,"신규dep-연구비상각후";#N/A,#N/A,FALSE,"신규dep-기계,공구상각후"}</definedName>
    <definedName name="__________________EO2">{#N/A,#N/A,FALSE,"신규dep";#N/A,#N/A,FALSE,"신규dep-금형상각후";#N/A,#N/A,FALSE,"신규dep-연구비상각후";#N/A,#N/A,FALSE,"신규dep-기계,공구상각후"}</definedName>
    <definedName localSheetId="5" name="__________________FG1">{#N/A,#N/A,FALSE,"단축1";#N/A,#N/A,FALSE,"단축2";#N/A,#N/A,FALSE,"단축3";#N/A,#N/A,FALSE,"장축";#N/A,#N/A,FALSE,"4WD"}</definedName>
    <definedName localSheetId="7" name="__________________FG1">{#N/A,#N/A,FALSE,"단축1";#N/A,#N/A,FALSE,"단축2";#N/A,#N/A,FALSE,"단축3";#N/A,#N/A,FALSE,"장축";#N/A,#N/A,FALSE,"4WD"}</definedName>
    <definedName localSheetId="1" name="__________________FG1">{#N/A,#N/A,FALSE,"단축1";#N/A,#N/A,FALSE,"단축2";#N/A,#N/A,FALSE,"단축3";#N/A,#N/A,FALSE,"장축";#N/A,#N/A,FALSE,"4WD"}</definedName>
    <definedName name="__________________FG1">{#N/A,#N/A,FALSE,"단축1";#N/A,#N/A,FALSE,"단축2";#N/A,#N/A,FALSE,"단축3";#N/A,#N/A,FALSE,"장축";#N/A,#N/A,FALSE,"4WD"}</definedName>
    <definedName localSheetId="5" name="__________________H1620">{#N/A,#N/A,FALSE,"단축1";#N/A,#N/A,FALSE,"단축2";#N/A,#N/A,FALSE,"단축3";#N/A,#N/A,FALSE,"장축";#N/A,#N/A,FALSE,"4WD"}</definedName>
    <definedName localSheetId="7" name="__________________H1620">{#N/A,#N/A,FALSE,"단축1";#N/A,#N/A,FALSE,"단축2";#N/A,#N/A,FALSE,"단축3";#N/A,#N/A,FALSE,"장축";#N/A,#N/A,FALSE,"4WD"}</definedName>
    <definedName localSheetId="1" name="__________________H1620">{#N/A,#N/A,FALSE,"단축1";#N/A,#N/A,FALSE,"단축2";#N/A,#N/A,FALSE,"단축3";#N/A,#N/A,FALSE,"장축";#N/A,#N/A,FALSE,"4WD"}</definedName>
    <definedName name="__________________H1620">{#N/A,#N/A,FALSE,"단축1";#N/A,#N/A,FALSE,"단축2";#N/A,#N/A,FALSE,"단축3";#N/A,#N/A,FALSE,"장축";#N/A,#N/A,FALSE,"4WD"}</definedName>
    <definedName localSheetId="5" name="__________________H20">{#N/A,#N/A,FALSE,"단축1";#N/A,#N/A,FALSE,"단축2";#N/A,#N/A,FALSE,"단축3";#N/A,#N/A,FALSE,"장축";#N/A,#N/A,FALSE,"4WD"}</definedName>
    <definedName localSheetId="7" name="__________________H20">{#N/A,#N/A,FALSE,"단축1";#N/A,#N/A,FALSE,"단축2";#N/A,#N/A,FALSE,"단축3";#N/A,#N/A,FALSE,"장축";#N/A,#N/A,FALSE,"4WD"}</definedName>
    <definedName localSheetId="1" name="__________________H20">{#N/A,#N/A,FALSE,"단축1";#N/A,#N/A,FALSE,"단축2";#N/A,#N/A,FALSE,"단축3";#N/A,#N/A,FALSE,"장축";#N/A,#N/A,FALSE,"4WD"}</definedName>
    <definedName name="__________________H20">{#N/A,#N/A,FALSE,"단축1";#N/A,#N/A,FALSE,"단축2";#N/A,#N/A,FALSE,"단축3";#N/A,#N/A,FALSE,"장축";#N/A,#N/A,FALSE,"4WD"}</definedName>
    <definedName localSheetId="5" name="__________________K1">{#N/A,#N/A,FALSE,"인원";#N/A,#N/A,FALSE,"비용2";#N/A,#N/A,FALSE,"비용1";#N/A,#N/A,FALSE,"비용";#N/A,#N/A,FALSE,"보증2";#N/A,#N/A,FALSE,"보증1";#N/A,#N/A,FALSE,"보증";#N/A,#N/A,FALSE,"손익1";#N/A,#N/A,FALSE,"손익";#N/A,#N/A,FALSE,"부서별매출";#N/A,#N/A,FALSE,"매출"}</definedName>
    <definedName localSheetId="7" name="__________________K1">{#N/A,#N/A,FALSE,"인원";#N/A,#N/A,FALSE,"비용2";#N/A,#N/A,FALSE,"비용1";#N/A,#N/A,FALSE,"비용";#N/A,#N/A,FALSE,"보증2";#N/A,#N/A,FALSE,"보증1";#N/A,#N/A,FALSE,"보증";#N/A,#N/A,FALSE,"손익1";#N/A,#N/A,FALSE,"손익";#N/A,#N/A,FALSE,"부서별매출";#N/A,#N/A,FALSE,"매출"}</definedName>
    <definedName localSheetId="1" name="__________________K1">{#N/A,#N/A,FALSE,"인원";#N/A,#N/A,FALSE,"비용2";#N/A,#N/A,FALSE,"비용1";#N/A,#N/A,FALSE,"비용";#N/A,#N/A,FALSE,"보증2";#N/A,#N/A,FALSE,"보증1";#N/A,#N/A,FALSE,"보증";#N/A,#N/A,FALSE,"손익1";#N/A,#N/A,FALSE,"손익";#N/A,#N/A,FALSE,"부서별매출";#N/A,#N/A,FALSE,"매출"}</definedName>
    <definedName name="__________________K1">{#N/A,#N/A,FALSE,"인원";#N/A,#N/A,FALSE,"비용2";#N/A,#N/A,FALSE,"비용1";#N/A,#N/A,FALSE,"비용";#N/A,#N/A,FALSE,"보증2";#N/A,#N/A,FALSE,"보증1";#N/A,#N/A,FALSE,"보증";#N/A,#N/A,FALSE,"손익1";#N/A,#N/A,FALSE,"손익";#N/A,#N/A,FALSE,"부서별매출";#N/A,#N/A,FALSE,"매출"}</definedName>
    <definedName localSheetId="5" name="__________________LPS2">{#N/A,#N/A,FALSE,"단축1";#N/A,#N/A,FALSE,"단축2";#N/A,#N/A,FALSE,"단축3";#N/A,#N/A,FALSE,"장축";#N/A,#N/A,FALSE,"4WD"}</definedName>
    <definedName localSheetId="7" name="__________________LPS2">{#N/A,#N/A,FALSE,"단축1";#N/A,#N/A,FALSE,"단축2";#N/A,#N/A,FALSE,"단축3";#N/A,#N/A,FALSE,"장축";#N/A,#N/A,FALSE,"4WD"}</definedName>
    <definedName localSheetId="1" name="__________________LPS2">{#N/A,#N/A,FALSE,"단축1";#N/A,#N/A,FALSE,"단축2";#N/A,#N/A,FALSE,"단축3";#N/A,#N/A,FALSE,"장축";#N/A,#N/A,FALSE,"4WD"}</definedName>
    <definedName name="__________________LPS2">{#N/A,#N/A,FALSE,"단축1";#N/A,#N/A,FALSE,"단축2";#N/A,#N/A,FALSE,"단축3";#N/A,#N/A,FALSE,"장축";#N/A,#N/A,FALSE,"4WD"}</definedName>
    <definedName localSheetId="5" name="__________________P2">{#N/A,#N/A,FALSE,"단축1";#N/A,#N/A,FALSE,"단축2";#N/A,#N/A,FALSE,"단축3";#N/A,#N/A,FALSE,"장축";#N/A,#N/A,FALSE,"4WD"}</definedName>
    <definedName localSheetId="7" name="__________________P2">{#N/A,#N/A,FALSE,"단축1";#N/A,#N/A,FALSE,"단축2";#N/A,#N/A,FALSE,"단축3";#N/A,#N/A,FALSE,"장축";#N/A,#N/A,FALSE,"4WD"}</definedName>
    <definedName localSheetId="1" name="__________________P2">{#N/A,#N/A,FALSE,"단축1";#N/A,#N/A,FALSE,"단축2";#N/A,#N/A,FALSE,"단축3";#N/A,#N/A,FALSE,"장축";#N/A,#N/A,FALSE,"4WD"}</definedName>
    <definedName name="__________________P2">{#N/A,#N/A,FALSE,"단축1";#N/A,#N/A,FALSE,"단축2";#N/A,#N/A,FALSE,"단축3";#N/A,#N/A,FALSE,"장축";#N/A,#N/A,FALSE,"4WD"}</definedName>
    <definedName localSheetId="5" name="__________________T2">{#N/A,#N/A,FALSE,"단축1";#N/A,#N/A,FALSE,"단축2";#N/A,#N/A,FALSE,"단축3";#N/A,#N/A,FALSE,"장축";#N/A,#N/A,FALSE,"4WD"}</definedName>
    <definedName localSheetId="7" name="__________________T2">{#N/A,#N/A,FALSE,"단축1";#N/A,#N/A,FALSE,"단축2";#N/A,#N/A,FALSE,"단축3";#N/A,#N/A,FALSE,"장축";#N/A,#N/A,FALSE,"4WD"}</definedName>
    <definedName localSheetId="1" name="__________________T2">{#N/A,#N/A,FALSE,"단축1";#N/A,#N/A,FALSE,"단축2";#N/A,#N/A,FALSE,"단축3";#N/A,#N/A,FALSE,"장축";#N/A,#N/A,FALSE,"4WD"}</definedName>
    <definedName name="__________________T2">{#N/A,#N/A,FALSE,"단축1";#N/A,#N/A,FALSE,"단축2";#N/A,#N/A,FALSE,"단축3";#N/A,#N/A,FALSE,"장축";#N/A,#N/A,FALSE,"4WD"}</definedName>
    <definedName localSheetId="5" name="__________________T3">{#N/A,#N/A,FALSE,"단축1";#N/A,#N/A,FALSE,"단축2";#N/A,#N/A,FALSE,"단축3";#N/A,#N/A,FALSE,"장축";#N/A,#N/A,FALSE,"4WD"}</definedName>
    <definedName localSheetId="7" name="__________________T3">{#N/A,#N/A,FALSE,"단축1";#N/A,#N/A,FALSE,"단축2";#N/A,#N/A,FALSE,"단축3";#N/A,#N/A,FALSE,"장축";#N/A,#N/A,FALSE,"4WD"}</definedName>
    <definedName localSheetId="1" name="__________________T3">{#N/A,#N/A,FALSE,"단축1";#N/A,#N/A,FALSE,"단축2";#N/A,#N/A,FALSE,"단축3";#N/A,#N/A,FALSE,"장축";#N/A,#N/A,FALSE,"4WD"}</definedName>
    <definedName name="__________________T3">{#N/A,#N/A,FALSE,"단축1";#N/A,#N/A,FALSE,"단축2";#N/A,#N/A,FALSE,"단축3";#N/A,#N/A,FALSE,"장축";#N/A,#N/A,FALSE,"4WD"}</definedName>
    <definedName localSheetId="5" name="__________________T5">{#N/A,#N/A,FALSE,"단축1";#N/A,#N/A,FALSE,"단축2";#N/A,#N/A,FALSE,"단축3";#N/A,#N/A,FALSE,"장축";#N/A,#N/A,FALSE,"4WD"}</definedName>
    <definedName localSheetId="7" name="__________________T5">{#N/A,#N/A,FALSE,"단축1";#N/A,#N/A,FALSE,"단축2";#N/A,#N/A,FALSE,"단축3";#N/A,#N/A,FALSE,"장축";#N/A,#N/A,FALSE,"4WD"}</definedName>
    <definedName localSheetId="1" name="__________________T5">{#N/A,#N/A,FALSE,"단축1";#N/A,#N/A,FALSE,"단축2";#N/A,#N/A,FALSE,"단축3";#N/A,#N/A,FALSE,"장축";#N/A,#N/A,FALSE,"4WD"}</definedName>
    <definedName name="__________________T5">{#N/A,#N/A,FALSE,"단축1";#N/A,#N/A,FALSE,"단축2";#N/A,#N/A,FALSE,"단축3";#N/A,#N/A,FALSE,"장축";#N/A,#N/A,FALSE,"4WD"}</definedName>
    <definedName localSheetId="5" name="_________________AT1">{#N/A,#N/A,FALSE,"인원";#N/A,#N/A,FALSE,"비용2";#N/A,#N/A,FALSE,"비용1";#N/A,#N/A,FALSE,"비용";#N/A,#N/A,FALSE,"보증2";#N/A,#N/A,FALSE,"보증1";#N/A,#N/A,FALSE,"보증";#N/A,#N/A,FALSE,"손익1";#N/A,#N/A,FALSE,"손익";#N/A,#N/A,FALSE,"부서별매출";#N/A,#N/A,FALSE,"매출"}</definedName>
    <definedName localSheetId="7" name="_________________AT1">{#N/A,#N/A,FALSE,"인원";#N/A,#N/A,FALSE,"비용2";#N/A,#N/A,FALSE,"비용1";#N/A,#N/A,FALSE,"비용";#N/A,#N/A,FALSE,"보증2";#N/A,#N/A,FALSE,"보증1";#N/A,#N/A,FALSE,"보증";#N/A,#N/A,FALSE,"손익1";#N/A,#N/A,FALSE,"손익";#N/A,#N/A,FALSE,"부서별매출";#N/A,#N/A,FALSE,"매출"}</definedName>
    <definedName localSheetId="1" name="_________________AT1">{#N/A,#N/A,FALSE,"인원";#N/A,#N/A,FALSE,"비용2";#N/A,#N/A,FALSE,"비용1";#N/A,#N/A,FALSE,"비용";#N/A,#N/A,FALSE,"보증2";#N/A,#N/A,FALSE,"보증1";#N/A,#N/A,FALSE,"보증";#N/A,#N/A,FALSE,"손익1";#N/A,#N/A,FALSE,"손익";#N/A,#N/A,FALSE,"부서별매출";#N/A,#N/A,FALSE,"매출"}</definedName>
    <definedName name="_________________AT1">{#N/A,#N/A,FALSE,"인원";#N/A,#N/A,FALSE,"비용2";#N/A,#N/A,FALSE,"비용1";#N/A,#N/A,FALSE,"비용";#N/A,#N/A,FALSE,"보증2";#N/A,#N/A,FALSE,"보증1";#N/A,#N/A,FALSE,"보증";#N/A,#N/A,FALSE,"손익1";#N/A,#N/A,FALSE,"손익";#N/A,#N/A,FALSE,"부서별매출";#N/A,#N/A,FALSE,"매출"}</definedName>
    <definedName localSheetId="5" name="_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___________AT3">{#N/A,#N/A,FALSE,"인원";#N/A,#N/A,FALSE,"비용2";#N/A,#N/A,FALSE,"비용1";#N/A,#N/A,FALSE,"비용";#N/A,#N/A,FALSE,"보증2";#N/A,#N/A,FALSE,"보증1";#N/A,#N/A,FALSE,"보증";#N/A,#N/A,FALSE,"손익1";#N/A,#N/A,FALSE,"손익";#N/A,#N/A,FALSE,"부서별매출";#N/A,#N/A,FALSE,"매출"}</definedName>
    <definedName localSheetId="7" name="_________________AT3">{#N/A,#N/A,FALSE,"인원";#N/A,#N/A,FALSE,"비용2";#N/A,#N/A,FALSE,"비용1";#N/A,#N/A,FALSE,"비용";#N/A,#N/A,FALSE,"보증2";#N/A,#N/A,FALSE,"보증1";#N/A,#N/A,FALSE,"보증";#N/A,#N/A,FALSE,"손익1";#N/A,#N/A,FALSE,"손익";#N/A,#N/A,FALSE,"부서별매출";#N/A,#N/A,FALSE,"매출"}</definedName>
    <definedName localSheetId="1" name="_________________AT3">{#N/A,#N/A,FALSE,"인원";#N/A,#N/A,FALSE,"비용2";#N/A,#N/A,FALSE,"비용1";#N/A,#N/A,FALSE,"비용";#N/A,#N/A,FALSE,"보증2";#N/A,#N/A,FALSE,"보증1";#N/A,#N/A,FALSE,"보증";#N/A,#N/A,FALSE,"손익1";#N/A,#N/A,FALSE,"손익";#N/A,#N/A,FALSE,"부서별매출";#N/A,#N/A,FALSE,"매출"}</definedName>
    <definedName name="_________________AT3">{#N/A,#N/A,FALSE,"인원";#N/A,#N/A,FALSE,"비용2";#N/A,#N/A,FALSE,"비용1";#N/A,#N/A,FALSE,"비용";#N/A,#N/A,FALSE,"보증2";#N/A,#N/A,FALSE,"보증1";#N/A,#N/A,FALSE,"보증";#N/A,#N/A,FALSE,"손익1";#N/A,#N/A,FALSE,"손익";#N/A,#N/A,FALSE,"부서별매출";#N/A,#N/A,FALSE,"매출"}</definedName>
    <definedName localSheetId="5" name="_________________H1620">{#N/A,#N/A,FALSE,"단축1";#N/A,#N/A,FALSE,"단축2";#N/A,#N/A,FALSE,"단축3";#N/A,#N/A,FALSE,"장축";#N/A,#N/A,FALSE,"4WD"}</definedName>
    <definedName localSheetId="7" name="_________________H1620">{#N/A,#N/A,FALSE,"단축1";#N/A,#N/A,FALSE,"단축2";#N/A,#N/A,FALSE,"단축3";#N/A,#N/A,FALSE,"장축";#N/A,#N/A,FALSE,"4WD"}</definedName>
    <definedName localSheetId="1" name="_________________H1620">{#N/A,#N/A,FALSE,"단축1";#N/A,#N/A,FALSE,"단축2";#N/A,#N/A,FALSE,"단축3";#N/A,#N/A,FALSE,"장축";#N/A,#N/A,FALSE,"4WD"}</definedName>
    <definedName name="_________________H1620">{#N/A,#N/A,FALSE,"단축1";#N/A,#N/A,FALSE,"단축2";#N/A,#N/A,FALSE,"단축3";#N/A,#N/A,FALSE,"장축";#N/A,#N/A,FALSE,"4WD"}</definedName>
    <definedName localSheetId="5" name="_________________H20">{#N/A,#N/A,FALSE,"단축1";#N/A,#N/A,FALSE,"단축2";#N/A,#N/A,FALSE,"단축3";#N/A,#N/A,FALSE,"장축";#N/A,#N/A,FALSE,"4WD"}</definedName>
    <definedName localSheetId="7" name="_________________H20">{#N/A,#N/A,FALSE,"단축1";#N/A,#N/A,FALSE,"단축2";#N/A,#N/A,FALSE,"단축3";#N/A,#N/A,FALSE,"장축";#N/A,#N/A,FALSE,"4WD"}</definedName>
    <definedName localSheetId="1" name="_________________H20">{#N/A,#N/A,FALSE,"단축1";#N/A,#N/A,FALSE,"단축2";#N/A,#N/A,FALSE,"단축3";#N/A,#N/A,FALSE,"장축";#N/A,#N/A,FALSE,"4WD"}</definedName>
    <definedName name="_________________H20">{#N/A,#N/A,FALSE,"단축1";#N/A,#N/A,FALSE,"단축2";#N/A,#N/A,FALSE,"단축3";#N/A,#N/A,FALSE,"장축";#N/A,#N/A,FALSE,"4WD"}</definedName>
    <definedName localSheetId="5" name="_________________HP02">{#N/A,#N/A,FALSE,"단축1";#N/A,#N/A,FALSE,"단축2";#N/A,#N/A,FALSE,"단축3";#N/A,#N/A,FALSE,"장축";#N/A,#N/A,FALSE,"4WD"}</definedName>
    <definedName localSheetId="7" name="_________________HP02">{#N/A,#N/A,FALSE,"단축1";#N/A,#N/A,FALSE,"단축2";#N/A,#N/A,FALSE,"단축3";#N/A,#N/A,FALSE,"장축";#N/A,#N/A,FALSE,"4WD"}</definedName>
    <definedName localSheetId="1" name="_________________HP02">{#N/A,#N/A,FALSE,"단축1";#N/A,#N/A,FALSE,"단축2";#N/A,#N/A,FALSE,"단축3";#N/A,#N/A,FALSE,"장축";#N/A,#N/A,FALSE,"4WD"}</definedName>
    <definedName name="_________________HP02">{#N/A,#N/A,FALSE,"단축1";#N/A,#N/A,FALSE,"단축2";#N/A,#N/A,FALSE,"단축3";#N/A,#N/A,FALSE,"장축";#N/A,#N/A,FALSE,"4WD"}</definedName>
    <definedName localSheetId="5" name="_________________HP2">{#N/A,#N/A,FALSE,"단축1";#N/A,#N/A,FALSE,"단축2";#N/A,#N/A,FALSE,"단축3";#N/A,#N/A,FALSE,"장축";#N/A,#N/A,FALSE,"4WD"}</definedName>
    <definedName localSheetId="7" name="_________________HP2">{#N/A,#N/A,FALSE,"단축1";#N/A,#N/A,FALSE,"단축2";#N/A,#N/A,FALSE,"단축3";#N/A,#N/A,FALSE,"장축";#N/A,#N/A,FALSE,"4WD"}</definedName>
    <definedName localSheetId="1" name="_________________HP2">{#N/A,#N/A,FALSE,"단축1";#N/A,#N/A,FALSE,"단축2";#N/A,#N/A,FALSE,"단축3";#N/A,#N/A,FALSE,"장축";#N/A,#N/A,FALSE,"4WD"}</definedName>
    <definedName name="_________________HP2">{#N/A,#N/A,FALSE,"단축1";#N/A,#N/A,FALSE,"단축2";#N/A,#N/A,FALSE,"단축3";#N/A,#N/A,FALSE,"장축";#N/A,#N/A,FALSE,"4WD"}</definedName>
    <definedName localSheetId="5" name="_________________K1">{#N/A,#N/A,FALSE,"인원";#N/A,#N/A,FALSE,"비용2";#N/A,#N/A,FALSE,"비용1";#N/A,#N/A,FALSE,"비용";#N/A,#N/A,FALSE,"보증2";#N/A,#N/A,FALSE,"보증1";#N/A,#N/A,FALSE,"보증";#N/A,#N/A,FALSE,"손익1";#N/A,#N/A,FALSE,"손익";#N/A,#N/A,FALSE,"부서별매출";#N/A,#N/A,FALSE,"매출"}</definedName>
    <definedName localSheetId="7" name="_________________K1">{#N/A,#N/A,FALSE,"인원";#N/A,#N/A,FALSE,"비용2";#N/A,#N/A,FALSE,"비용1";#N/A,#N/A,FALSE,"비용";#N/A,#N/A,FALSE,"보증2";#N/A,#N/A,FALSE,"보증1";#N/A,#N/A,FALSE,"보증";#N/A,#N/A,FALSE,"손익1";#N/A,#N/A,FALSE,"손익";#N/A,#N/A,FALSE,"부서별매출";#N/A,#N/A,FALSE,"매출"}</definedName>
    <definedName localSheetId="1" name="_________________K1">{#N/A,#N/A,FALSE,"인원";#N/A,#N/A,FALSE,"비용2";#N/A,#N/A,FALSE,"비용1";#N/A,#N/A,FALSE,"비용";#N/A,#N/A,FALSE,"보증2";#N/A,#N/A,FALSE,"보증1";#N/A,#N/A,FALSE,"보증";#N/A,#N/A,FALSE,"손익1";#N/A,#N/A,FALSE,"손익";#N/A,#N/A,FALSE,"부서별매출";#N/A,#N/A,FALSE,"매출"}</definedName>
    <definedName name="_________________K1">{#N/A,#N/A,FALSE,"인원";#N/A,#N/A,FALSE,"비용2";#N/A,#N/A,FALSE,"비용1";#N/A,#N/A,FALSE,"비용";#N/A,#N/A,FALSE,"보증2";#N/A,#N/A,FALSE,"보증1";#N/A,#N/A,FALSE,"보증";#N/A,#N/A,FALSE,"손익1";#N/A,#N/A,FALSE,"손익";#N/A,#N/A,FALSE,"부서별매출";#N/A,#N/A,FALSE,"매출"}</definedName>
    <definedName localSheetId="5" name="_________________K115">{#N/A,#N/A,FALSE,"인원";#N/A,#N/A,FALSE,"비용2";#N/A,#N/A,FALSE,"비용1";#N/A,#N/A,FALSE,"비용";#N/A,#N/A,FALSE,"보증2";#N/A,#N/A,FALSE,"보증1";#N/A,#N/A,FALSE,"보증";#N/A,#N/A,FALSE,"손익1";#N/A,#N/A,FALSE,"손익";#N/A,#N/A,FALSE,"부서별매출";#N/A,#N/A,FALSE,"매출"}</definedName>
    <definedName localSheetId="7" name="_________________K115">{#N/A,#N/A,FALSE,"인원";#N/A,#N/A,FALSE,"비용2";#N/A,#N/A,FALSE,"비용1";#N/A,#N/A,FALSE,"비용";#N/A,#N/A,FALSE,"보증2";#N/A,#N/A,FALSE,"보증1";#N/A,#N/A,FALSE,"보증";#N/A,#N/A,FALSE,"손익1";#N/A,#N/A,FALSE,"손익";#N/A,#N/A,FALSE,"부서별매출";#N/A,#N/A,FALSE,"매출"}</definedName>
    <definedName localSheetId="1" name="_________________K115">{#N/A,#N/A,FALSE,"인원";#N/A,#N/A,FALSE,"비용2";#N/A,#N/A,FALSE,"비용1";#N/A,#N/A,FALSE,"비용";#N/A,#N/A,FALSE,"보증2";#N/A,#N/A,FALSE,"보증1";#N/A,#N/A,FALSE,"보증";#N/A,#N/A,FALSE,"손익1";#N/A,#N/A,FALSE,"손익";#N/A,#N/A,FALSE,"부서별매출";#N/A,#N/A,FALSE,"매출"}</definedName>
    <definedName name="_________________K115">{#N/A,#N/A,FALSE,"인원";#N/A,#N/A,FALSE,"비용2";#N/A,#N/A,FALSE,"비용1";#N/A,#N/A,FALSE,"비용";#N/A,#N/A,FALSE,"보증2";#N/A,#N/A,FALSE,"보증1";#N/A,#N/A,FALSE,"보증";#N/A,#N/A,FALSE,"손익1";#N/A,#N/A,FALSE,"손익";#N/A,#N/A,FALSE,"부서별매출";#N/A,#N/A,FALSE,"매출"}</definedName>
    <definedName localSheetId="5" name="_________________LPS2">{#N/A,#N/A,FALSE,"단축1";#N/A,#N/A,FALSE,"단축2";#N/A,#N/A,FALSE,"단축3";#N/A,#N/A,FALSE,"장축";#N/A,#N/A,FALSE,"4WD"}</definedName>
    <definedName localSheetId="7" name="_________________LPS2">{#N/A,#N/A,FALSE,"단축1";#N/A,#N/A,FALSE,"단축2";#N/A,#N/A,FALSE,"단축3";#N/A,#N/A,FALSE,"장축";#N/A,#N/A,FALSE,"4WD"}</definedName>
    <definedName localSheetId="1" name="_________________LPS2">{#N/A,#N/A,FALSE,"단축1";#N/A,#N/A,FALSE,"단축2";#N/A,#N/A,FALSE,"단축3";#N/A,#N/A,FALSE,"장축";#N/A,#N/A,FALSE,"4WD"}</definedName>
    <definedName name="_________________LPS2">{#N/A,#N/A,FALSE,"단축1";#N/A,#N/A,FALSE,"단축2";#N/A,#N/A,FALSE,"단축3";#N/A,#N/A,FALSE,"장축";#N/A,#N/A,FALSE,"4WD"}</definedName>
    <definedName localSheetId="5" name="_________________P2">{#N/A,#N/A,FALSE,"단축1";#N/A,#N/A,FALSE,"단축2";#N/A,#N/A,FALSE,"단축3";#N/A,#N/A,FALSE,"장축";#N/A,#N/A,FALSE,"4WD"}</definedName>
    <definedName localSheetId="7" name="_________________P2">{#N/A,#N/A,FALSE,"단축1";#N/A,#N/A,FALSE,"단축2";#N/A,#N/A,FALSE,"단축3";#N/A,#N/A,FALSE,"장축";#N/A,#N/A,FALSE,"4WD"}</definedName>
    <definedName localSheetId="1" name="_________________P2">{#N/A,#N/A,FALSE,"단축1";#N/A,#N/A,FALSE,"단축2";#N/A,#N/A,FALSE,"단축3";#N/A,#N/A,FALSE,"장축";#N/A,#N/A,FALSE,"4WD"}</definedName>
    <definedName name="_________________P2">{#N/A,#N/A,FALSE,"단축1";#N/A,#N/A,FALSE,"단축2";#N/A,#N/A,FALSE,"단축3";#N/A,#N/A,FALSE,"장축";#N/A,#N/A,FALSE,"4WD"}</definedName>
    <definedName localSheetId="5" name="_________________t4">{#N/A,#N/A,FALSE,"단축1";#N/A,#N/A,FALSE,"단축2";#N/A,#N/A,FALSE,"단축3";#N/A,#N/A,FALSE,"장축";#N/A,#N/A,FALSE,"4WD"}</definedName>
    <definedName localSheetId="7" name="_________________t4">{#N/A,#N/A,FALSE,"단축1";#N/A,#N/A,FALSE,"단축2";#N/A,#N/A,FALSE,"단축3";#N/A,#N/A,FALSE,"장축";#N/A,#N/A,FALSE,"4WD"}</definedName>
    <definedName localSheetId="1" name="_________________t4">{#N/A,#N/A,FALSE,"단축1";#N/A,#N/A,FALSE,"단축2";#N/A,#N/A,FALSE,"단축3";#N/A,#N/A,FALSE,"장축";#N/A,#N/A,FALSE,"4WD"}</definedName>
    <definedName name="_________________t4">{#N/A,#N/A,FALSE,"단축1";#N/A,#N/A,FALSE,"단축2";#N/A,#N/A,FALSE,"단축3";#N/A,#N/A,FALSE,"장축";#N/A,#N/A,FALSE,"4WD"}</definedName>
    <definedName localSheetId="5" name="________________A2">{#N/A,#N/A,FALSE,"단축1";#N/A,#N/A,FALSE,"단축2";#N/A,#N/A,FALSE,"단축3";#N/A,#N/A,FALSE,"장축";#N/A,#N/A,FALSE,"4WD"}</definedName>
    <definedName localSheetId="7" name="________________A2">{#N/A,#N/A,FALSE,"단축1";#N/A,#N/A,FALSE,"단축2";#N/A,#N/A,FALSE,"단축3";#N/A,#N/A,FALSE,"장축";#N/A,#N/A,FALSE,"4WD"}</definedName>
    <definedName localSheetId="1" name="________________A2">{#N/A,#N/A,FALSE,"단축1";#N/A,#N/A,FALSE,"단축2";#N/A,#N/A,FALSE,"단축3";#N/A,#N/A,FALSE,"장축";#N/A,#N/A,FALSE,"4WD"}</definedName>
    <definedName name="________________A2">{#N/A,#N/A,FALSE,"단축1";#N/A,#N/A,FALSE,"단축2";#N/A,#N/A,FALSE,"단축3";#N/A,#N/A,FALSE,"장축";#N/A,#N/A,FALSE,"4WD"}</definedName>
    <definedName localSheetId="5" name="________________A3">{#N/A,#N/A,FALSE,"단축1";#N/A,#N/A,FALSE,"단축2";#N/A,#N/A,FALSE,"단축3";#N/A,#N/A,FALSE,"장축";#N/A,#N/A,FALSE,"4WD"}</definedName>
    <definedName localSheetId="7" name="________________A3">{#N/A,#N/A,FALSE,"단축1";#N/A,#N/A,FALSE,"단축2";#N/A,#N/A,FALSE,"단축3";#N/A,#N/A,FALSE,"장축";#N/A,#N/A,FALSE,"4WD"}</definedName>
    <definedName localSheetId="1" name="________________A3">{#N/A,#N/A,FALSE,"단축1";#N/A,#N/A,FALSE,"단축2";#N/A,#N/A,FALSE,"단축3";#N/A,#N/A,FALSE,"장축";#N/A,#N/A,FALSE,"4WD"}</definedName>
    <definedName name="________________A3">{#N/A,#N/A,FALSE,"단축1";#N/A,#N/A,FALSE,"단축2";#N/A,#N/A,FALSE,"단축3";#N/A,#N/A,FALSE,"장축";#N/A,#N/A,FALSE,"4WD"}</definedName>
    <definedName localSheetId="5" name="________________AT1">{#N/A,#N/A,FALSE,"인원";#N/A,#N/A,FALSE,"비용2";#N/A,#N/A,FALSE,"비용1";#N/A,#N/A,FALSE,"비용";#N/A,#N/A,FALSE,"보증2";#N/A,#N/A,FALSE,"보증1";#N/A,#N/A,FALSE,"보증";#N/A,#N/A,FALSE,"손익1";#N/A,#N/A,FALSE,"손익";#N/A,#N/A,FALSE,"부서별매출";#N/A,#N/A,FALSE,"매출"}</definedName>
    <definedName localSheetId="7" name="________________AT1">{#N/A,#N/A,FALSE,"인원";#N/A,#N/A,FALSE,"비용2";#N/A,#N/A,FALSE,"비용1";#N/A,#N/A,FALSE,"비용";#N/A,#N/A,FALSE,"보증2";#N/A,#N/A,FALSE,"보증1";#N/A,#N/A,FALSE,"보증";#N/A,#N/A,FALSE,"손익1";#N/A,#N/A,FALSE,"손익";#N/A,#N/A,FALSE,"부서별매출";#N/A,#N/A,FALSE,"매출"}</definedName>
    <definedName localSheetId="1" name="________________AT1">{#N/A,#N/A,FALSE,"인원";#N/A,#N/A,FALSE,"비용2";#N/A,#N/A,FALSE,"비용1";#N/A,#N/A,FALSE,"비용";#N/A,#N/A,FALSE,"보증2";#N/A,#N/A,FALSE,"보증1";#N/A,#N/A,FALSE,"보증";#N/A,#N/A,FALSE,"손익1";#N/A,#N/A,FALSE,"손익";#N/A,#N/A,FALSE,"부서별매출";#N/A,#N/A,FALSE,"매출"}</definedName>
    <definedName name="________________AT1">{#N/A,#N/A,FALSE,"인원";#N/A,#N/A,FALSE,"비용2";#N/A,#N/A,FALSE,"비용1";#N/A,#N/A,FALSE,"비용";#N/A,#N/A,FALSE,"보증2";#N/A,#N/A,FALSE,"보증1";#N/A,#N/A,FALSE,"보증";#N/A,#N/A,FALSE,"손익1";#N/A,#N/A,FALSE,"손익";#N/A,#N/A,FALSE,"부서별매출";#N/A,#N/A,FALSE,"매출"}</definedName>
    <definedName localSheetId="5" name="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__________AT3">{#N/A,#N/A,FALSE,"인원";#N/A,#N/A,FALSE,"비용2";#N/A,#N/A,FALSE,"비용1";#N/A,#N/A,FALSE,"비용";#N/A,#N/A,FALSE,"보증2";#N/A,#N/A,FALSE,"보증1";#N/A,#N/A,FALSE,"보증";#N/A,#N/A,FALSE,"손익1";#N/A,#N/A,FALSE,"손익";#N/A,#N/A,FALSE,"부서별매출";#N/A,#N/A,FALSE,"매출"}</definedName>
    <definedName localSheetId="7" name="________________AT3">{#N/A,#N/A,FALSE,"인원";#N/A,#N/A,FALSE,"비용2";#N/A,#N/A,FALSE,"비용1";#N/A,#N/A,FALSE,"비용";#N/A,#N/A,FALSE,"보증2";#N/A,#N/A,FALSE,"보증1";#N/A,#N/A,FALSE,"보증";#N/A,#N/A,FALSE,"손익1";#N/A,#N/A,FALSE,"손익";#N/A,#N/A,FALSE,"부서별매출";#N/A,#N/A,FALSE,"매출"}</definedName>
    <definedName localSheetId="1" name="________________AT3">{#N/A,#N/A,FALSE,"인원";#N/A,#N/A,FALSE,"비용2";#N/A,#N/A,FALSE,"비용1";#N/A,#N/A,FALSE,"비용";#N/A,#N/A,FALSE,"보증2";#N/A,#N/A,FALSE,"보증1";#N/A,#N/A,FALSE,"보증";#N/A,#N/A,FALSE,"손익1";#N/A,#N/A,FALSE,"손익";#N/A,#N/A,FALSE,"부서별매출";#N/A,#N/A,FALSE,"매출"}</definedName>
    <definedName name="________________AT3">{#N/A,#N/A,FALSE,"인원";#N/A,#N/A,FALSE,"비용2";#N/A,#N/A,FALSE,"비용1";#N/A,#N/A,FALSE,"비용";#N/A,#N/A,FALSE,"보증2";#N/A,#N/A,FALSE,"보증1";#N/A,#N/A,FALSE,"보증";#N/A,#N/A,FALSE,"손익1";#N/A,#N/A,FALSE,"손익";#N/A,#N/A,FALSE,"부서별매출";#N/A,#N/A,FALSE,"매출"}</definedName>
    <definedName localSheetId="5" name="________________DB777">{#N/A,#N/A,TRUE,"Y생산";#N/A,#N/A,TRUE,"Y판매";#N/A,#N/A,TRUE,"Y총물량";#N/A,#N/A,TRUE,"Y능력";#N/A,#N/A,TRUE,"YKD"}</definedName>
    <definedName localSheetId="7" name="________________DB777">{#N/A,#N/A,TRUE,"Y생산";#N/A,#N/A,TRUE,"Y판매";#N/A,#N/A,TRUE,"Y총물량";#N/A,#N/A,TRUE,"Y능력";#N/A,#N/A,TRUE,"YKD"}</definedName>
    <definedName localSheetId="1" name="________________DB777">{#N/A,#N/A,TRUE,"Y생산";#N/A,#N/A,TRUE,"Y판매";#N/A,#N/A,TRUE,"Y총물량";#N/A,#N/A,TRUE,"Y능력";#N/A,#N/A,TRUE,"YKD"}</definedName>
    <definedName name="________________DB777">{#N/A,#N/A,TRUE,"Y생산";#N/A,#N/A,TRUE,"Y판매";#N/A,#N/A,TRUE,"Y총물량";#N/A,#N/A,TRUE,"Y능력";#N/A,#N/A,TRUE,"YKD"}</definedName>
    <definedName localSheetId="5" name="________________EO2">{#N/A,#N/A,FALSE,"신규dep";#N/A,#N/A,FALSE,"신규dep-금형상각후";#N/A,#N/A,FALSE,"신규dep-연구비상각후";#N/A,#N/A,FALSE,"신규dep-기계,공구상각후"}</definedName>
    <definedName localSheetId="7" name="________________EO2">{#N/A,#N/A,FALSE,"신규dep";#N/A,#N/A,FALSE,"신규dep-금형상각후";#N/A,#N/A,FALSE,"신규dep-연구비상각후";#N/A,#N/A,FALSE,"신규dep-기계,공구상각후"}</definedName>
    <definedName localSheetId="1" name="________________EO2">{#N/A,#N/A,FALSE,"신규dep";#N/A,#N/A,FALSE,"신규dep-금형상각후";#N/A,#N/A,FALSE,"신규dep-연구비상각후";#N/A,#N/A,FALSE,"신규dep-기계,공구상각후"}</definedName>
    <definedName name="________________EO2">{#N/A,#N/A,FALSE,"신규dep";#N/A,#N/A,FALSE,"신규dep-금형상각후";#N/A,#N/A,FALSE,"신규dep-연구비상각후";#N/A,#N/A,FALSE,"신규dep-기계,공구상각후"}</definedName>
    <definedName localSheetId="5" name="________________FG1">{#N/A,#N/A,FALSE,"단축1";#N/A,#N/A,FALSE,"단축2";#N/A,#N/A,FALSE,"단축3";#N/A,#N/A,FALSE,"장축";#N/A,#N/A,FALSE,"4WD"}</definedName>
    <definedName localSheetId="7" name="________________FG1">{#N/A,#N/A,FALSE,"단축1";#N/A,#N/A,FALSE,"단축2";#N/A,#N/A,FALSE,"단축3";#N/A,#N/A,FALSE,"장축";#N/A,#N/A,FALSE,"4WD"}</definedName>
    <definedName localSheetId="1" name="________________FG1">{#N/A,#N/A,FALSE,"단축1";#N/A,#N/A,FALSE,"단축2";#N/A,#N/A,FALSE,"단축3";#N/A,#N/A,FALSE,"장축";#N/A,#N/A,FALSE,"4WD"}</definedName>
    <definedName name="________________FG1">{#N/A,#N/A,FALSE,"단축1";#N/A,#N/A,FALSE,"단축2";#N/A,#N/A,FALSE,"단축3";#N/A,#N/A,FALSE,"장축";#N/A,#N/A,FALSE,"4WD"}</definedName>
    <definedName localSheetId="5" name="________________H1620">{#N/A,#N/A,FALSE,"단축1";#N/A,#N/A,FALSE,"단축2";#N/A,#N/A,FALSE,"단축3";#N/A,#N/A,FALSE,"장축";#N/A,#N/A,FALSE,"4WD"}</definedName>
    <definedName localSheetId="7" name="________________H1620">{#N/A,#N/A,FALSE,"단축1";#N/A,#N/A,FALSE,"단축2";#N/A,#N/A,FALSE,"단축3";#N/A,#N/A,FALSE,"장축";#N/A,#N/A,FALSE,"4WD"}</definedName>
    <definedName localSheetId="1" name="________________H1620">{#N/A,#N/A,FALSE,"단축1";#N/A,#N/A,FALSE,"단축2";#N/A,#N/A,FALSE,"단축3";#N/A,#N/A,FALSE,"장축";#N/A,#N/A,FALSE,"4WD"}</definedName>
    <definedName name="________________H1620">{#N/A,#N/A,FALSE,"단축1";#N/A,#N/A,FALSE,"단축2";#N/A,#N/A,FALSE,"단축3";#N/A,#N/A,FALSE,"장축";#N/A,#N/A,FALSE,"4WD"}</definedName>
    <definedName localSheetId="5" name="________________H20">{#N/A,#N/A,FALSE,"단축1";#N/A,#N/A,FALSE,"단축2";#N/A,#N/A,FALSE,"단축3";#N/A,#N/A,FALSE,"장축";#N/A,#N/A,FALSE,"4WD"}</definedName>
    <definedName localSheetId="7" name="________________H20">{#N/A,#N/A,FALSE,"단축1";#N/A,#N/A,FALSE,"단축2";#N/A,#N/A,FALSE,"단축3";#N/A,#N/A,FALSE,"장축";#N/A,#N/A,FALSE,"4WD"}</definedName>
    <definedName localSheetId="1" name="________________H20">{#N/A,#N/A,FALSE,"단축1";#N/A,#N/A,FALSE,"단축2";#N/A,#N/A,FALSE,"단축3";#N/A,#N/A,FALSE,"장축";#N/A,#N/A,FALSE,"4WD"}</definedName>
    <definedName name="________________H20">{#N/A,#N/A,FALSE,"단축1";#N/A,#N/A,FALSE,"단축2";#N/A,#N/A,FALSE,"단축3";#N/A,#N/A,FALSE,"장축";#N/A,#N/A,FALSE,"4WD"}</definedName>
    <definedName localSheetId="5" name="________________HP02">{#N/A,#N/A,FALSE,"단축1";#N/A,#N/A,FALSE,"단축2";#N/A,#N/A,FALSE,"단축3";#N/A,#N/A,FALSE,"장축";#N/A,#N/A,FALSE,"4WD"}</definedName>
    <definedName localSheetId="7" name="________________HP02">{#N/A,#N/A,FALSE,"단축1";#N/A,#N/A,FALSE,"단축2";#N/A,#N/A,FALSE,"단축3";#N/A,#N/A,FALSE,"장축";#N/A,#N/A,FALSE,"4WD"}</definedName>
    <definedName localSheetId="1" name="________________HP02">{#N/A,#N/A,FALSE,"단축1";#N/A,#N/A,FALSE,"단축2";#N/A,#N/A,FALSE,"단축3";#N/A,#N/A,FALSE,"장축";#N/A,#N/A,FALSE,"4WD"}</definedName>
    <definedName name="________________HP02">{#N/A,#N/A,FALSE,"단축1";#N/A,#N/A,FALSE,"단축2";#N/A,#N/A,FALSE,"단축3";#N/A,#N/A,FALSE,"장축";#N/A,#N/A,FALSE,"4WD"}</definedName>
    <definedName localSheetId="5" name="________________HP2">{#N/A,#N/A,FALSE,"단축1";#N/A,#N/A,FALSE,"단축2";#N/A,#N/A,FALSE,"단축3";#N/A,#N/A,FALSE,"장축";#N/A,#N/A,FALSE,"4WD"}</definedName>
    <definedName localSheetId="7" name="________________HP2">{#N/A,#N/A,FALSE,"단축1";#N/A,#N/A,FALSE,"단축2";#N/A,#N/A,FALSE,"단축3";#N/A,#N/A,FALSE,"장축";#N/A,#N/A,FALSE,"4WD"}</definedName>
    <definedName localSheetId="1" name="________________HP2">{#N/A,#N/A,FALSE,"단축1";#N/A,#N/A,FALSE,"단축2";#N/A,#N/A,FALSE,"단축3";#N/A,#N/A,FALSE,"장축";#N/A,#N/A,FALSE,"4WD"}</definedName>
    <definedName name="________________HP2">{#N/A,#N/A,FALSE,"단축1";#N/A,#N/A,FALSE,"단축2";#N/A,#N/A,FALSE,"단축3";#N/A,#N/A,FALSE,"장축";#N/A,#N/A,FALSE,"4WD"}</definedName>
    <definedName localSheetId="5" name="________________K1">{#N/A,#N/A,FALSE,"인원";#N/A,#N/A,FALSE,"비용2";#N/A,#N/A,FALSE,"비용1";#N/A,#N/A,FALSE,"비용";#N/A,#N/A,FALSE,"보증2";#N/A,#N/A,FALSE,"보증1";#N/A,#N/A,FALSE,"보증";#N/A,#N/A,FALSE,"손익1";#N/A,#N/A,FALSE,"손익";#N/A,#N/A,FALSE,"부서별매출";#N/A,#N/A,FALSE,"매출"}</definedName>
    <definedName localSheetId="7" name="________________K1">{#N/A,#N/A,FALSE,"인원";#N/A,#N/A,FALSE,"비용2";#N/A,#N/A,FALSE,"비용1";#N/A,#N/A,FALSE,"비용";#N/A,#N/A,FALSE,"보증2";#N/A,#N/A,FALSE,"보증1";#N/A,#N/A,FALSE,"보증";#N/A,#N/A,FALSE,"손익1";#N/A,#N/A,FALSE,"손익";#N/A,#N/A,FALSE,"부서별매출";#N/A,#N/A,FALSE,"매출"}</definedName>
    <definedName localSheetId="1" name="________________K1">{#N/A,#N/A,FALSE,"인원";#N/A,#N/A,FALSE,"비용2";#N/A,#N/A,FALSE,"비용1";#N/A,#N/A,FALSE,"비용";#N/A,#N/A,FALSE,"보증2";#N/A,#N/A,FALSE,"보증1";#N/A,#N/A,FALSE,"보증";#N/A,#N/A,FALSE,"손익1";#N/A,#N/A,FALSE,"손익";#N/A,#N/A,FALSE,"부서별매출";#N/A,#N/A,FALSE,"매출"}</definedName>
    <definedName name="________________K1">{#N/A,#N/A,FALSE,"인원";#N/A,#N/A,FALSE,"비용2";#N/A,#N/A,FALSE,"비용1";#N/A,#N/A,FALSE,"비용";#N/A,#N/A,FALSE,"보증2";#N/A,#N/A,FALSE,"보증1";#N/A,#N/A,FALSE,"보증";#N/A,#N/A,FALSE,"손익1";#N/A,#N/A,FALSE,"손익";#N/A,#N/A,FALSE,"부서별매출";#N/A,#N/A,FALSE,"매출"}</definedName>
    <definedName localSheetId="5" name="________________K115">{#N/A,#N/A,FALSE,"인원";#N/A,#N/A,FALSE,"비용2";#N/A,#N/A,FALSE,"비용1";#N/A,#N/A,FALSE,"비용";#N/A,#N/A,FALSE,"보증2";#N/A,#N/A,FALSE,"보증1";#N/A,#N/A,FALSE,"보증";#N/A,#N/A,FALSE,"손익1";#N/A,#N/A,FALSE,"손익";#N/A,#N/A,FALSE,"부서별매출";#N/A,#N/A,FALSE,"매출"}</definedName>
    <definedName localSheetId="7" name="________________K115">{#N/A,#N/A,FALSE,"인원";#N/A,#N/A,FALSE,"비용2";#N/A,#N/A,FALSE,"비용1";#N/A,#N/A,FALSE,"비용";#N/A,#N/A,FALSE,"보증2";#N/A,#N/A,FALSE,"보증1";#N/A,#N/A,FALSE,"보증";#N/A,#N/A,FALSE,"손익1";#N/A,#N/A,FALSE,"손익";#N/A,#N/A,FALSE,"부서별매출";#N/A,#N/A,FALSE,"매출"}</definedName>
    <definedName localSheetId="1" name="________________K115">{#N/A,#N/A,FALSE,"인원";#N/A,#N/A,FALSE,"비용2";#N/A,#N/A,FALSE,"비용1";#N/A,#N/A,FALSE,"비용";#N/A,#N/A,FALSE,"보증2";#N/A,#N/A,FALSE,"보증1";#N/A,#N/A,FALSE,"보증";#N/A,#N/A,FALSE,"손익1";#N/A,#N/A,FALSE,"손익";#N/A,#N/A,FALSE,"부서별매출";#N/A,#N/A,FALSE,"매출"}</definedName>
    <definedName name="________________K115">{#N/A,#N/A,FALSE,"인원";#N/A,#N/A,FALSE,"비용2";#N/A,#N/A,FALSE,"비용1";#N/A,#N/A,FALSE,"비용";#N/A,#N/A,FALSE,"보증2";#N/A,#N/A,FALSE,"보증1";#N/A,#N/A,FALSE,"보증";#N/A,#N/A,FALSE,"손익1";#N/A,#N/A,FALSE,"손익";#N/A,#N/A,FALSE,"부서별매출";#N/A,#N/A,FALSE,"매출"}</definedName>
    <definedName localSheetId="5" name="________________LPS2">{#N/A,#N/A,FALSE,"단축1";#N/A,#N/A,FALSE,"단축2";#N/A,#N/A,FALSE,"단축3";#N/A,#N/A,FALSE,"장축";#N/A,#N/A,FALSE,"4WD"}</definedName>
    <definedName localSheetId="7" name="________________LPS2">{#N/A,#N/A,FALSE,"단축1";#N/A,#N/A,FALSE,"단축2";#N/A,#N/A,FALSE,"단축3";#N/A,#N/A,FALSE,"장축";#N/A,#N/A,FALSE,"4WD"}</definedName>
    <definedName localSheetId="1" name="________________LPS2">{#N/A,#N/A,FALSE,"단축1";#N/A,#N/A,FALSE,"단축2";#N/A,#N/A,FALSE,"단축3";#N/A,#N/A,FALSE,"장축";#N/A,#N/A,FALSE,"4WD"}</definedName>
    <definedName name="________________LPS2">{#N/A,#N/A,FALSE,"단축1";#N/A,#N/A,FALSE,"단축2";#N/A,#N/A,FALSE,"단축3";#N/A,#N/A,FALSE,"장축";#N/A,#N/A,FALSE,"4WD"}</definedName>
    <definedName localSheetId="5" name="________________P2">{#N/A,#N/A,FALSE,"단축1";#N/A,#N/A,FALSE,"단축2";#N/A,#N/A,FALSE,"단축3";#N/A,#N/A,FALSE,"장축";#N/A,#N/A,FALSE,"4WD"}</definedName>
    <definedName localSheetId="7" name="________________P2">{#N/A,#N/A,FALSE,"단축1";#N/A,#N/A,FALSE,"단축2";#N/A,#N/A,FALSE,"단축3";#N/A,#N/A,FALSE,"장축";#N/A,#N/A,FALSE,"4WD"}</definedName>
    <definedName localSheetId="1" name="________________P2">{#N/A,#N/A,FALSE,"단축1";#N/A,#N/A,FALSE,"단축2";#N/A,#N/A,FALSE,"단축3";#N/A,#N/A,FALSE,"장축";#N/A,#N/A,FALSE,"4WD"}</definedName>
    <definedName name="________________P2">{#N/A,#N/A,FALSE,"단축1";#N/A,#N/A,FALSE,"단축2";#N/A,#N/A,FALSE,"단축3";#N/A,#N/A,FALSE,"장축";#N/A,#N/A,FALSE,"4WD"}</definedName>
    <definedName localSheetId="5" name="________________T2">{#N/A,#N/A,FALSE,"단축1";#N/A,#N/A,FALSE,"단축2";#N/A,#N/A,FALSE,"단축3";#N/A,#N/A,FALSE,"장축";#N/A,#N/A,FALSE,"4WD"}</definedName>
    <definedName localSheetId="7" name="________________T2">{#N/A,#N/A,FALSE,"단축1";#N/A,#N/A,FALSE,"단축2";#N/A,#N/A,FALSE,"단축3";#N/A,#N/A,FALSE,"장축";#N/A,#N/A,FALSE,"4WD"}</definedName>
    <definedName localSheetId="1" name="________________T2">{#N/A,#N/A,FALSE,"단축1";#N/A,#N/A,FALSE,"단축2";#N/A,#N/A,FALSE,"단축3";#N/A,#N/A,FALSE,"장축";#N/A,#N/A,FALSE,"4WD"}</definedName>
    <definedName name="________________T2">{#N/A,#N/A,FALSE,"단축1";#N/A,#N/A,FALSE,"단축2";#N/A,#N/A,FALSE,"단축3";#N/A,#N/A,FALSE,"장축";#N/A,#N/A,FALSE,"4WD"}</definedName>
    <definedName localSheetId="5" name="________________T3">{#N/A,#N/A,FALSE,"단축1";#N/A,#N/A,FALSE,"단축2";#N/A,#N/A,FALSE,"단축3";#N/A,#N/A,FALSE,"장축";#N/A,#N/A,FALSE,"4WD"}</definedName>
    <definedName localSheetId="7" name="________________T3">{#N/A,#N/A,FALSE,"단축1";#N/A,#N/A,FALSE,"단축2";#N/A,#N/A,FALSE,"단축3";#N/A,#N/A,FALSE,"장축";#N/A,#N/A,FALSE,"4WD"}</definedName>
    <definedName localSheetId="1" name="________________T3">{#N/A,#N/A,FALSE,"단축1";#N/A,#N/A,FALSE,"단축2";#N/A,#N/A,FALSE,"단축3";#N/A,#N/A,FALSE,"장축";#N/A,#N/A,FALSE,"4WD"}</definedName>
    <definedName name="________________T3">{#N/A,#N/A,FALSE,"단축1";#N/A,#N/A,FALSE,"단축2";#N/A,#N/A,FALSE,"단축3";#N/A,#N/A,FALSE,"장축";#N/A,#N/A,FALSE,"4WD"}</definedName>
    <definedName localSheetId="5" name="________________t4">{#N/A,#N/A,FALSE,"단축1";#N/A,#N/A,FALSE,"단축2";#N/A,#N/A,FALSE,"단축3";#N/A,#N/A,FALSE,"장축";#N/A,#N/A,FALSE,"4WD"}</definedName>
    <definedName localSheetId="7" name="________________t4">{#N/A,#N/A,FALSE,"단축1";#N/A,#N/A,FALSE,"단축2";#N/A,#N/A,FALSE,"단축3";#N/A,#N/A,FALSE,"장축";#N/A,#N/A,FALSE,"4WD"}</definedName>
    <definedName localSheetId="1" name="________________t4">{#N/A,#N/A,FALSE,"단축1";#N/A,#N/A,FALSE,"단축2";#N/A,#N/A,FALSE,"단축3";#N/A,#N/A,FALSE,"장축";#N/A,#N/A,FALSE,"4WD"}</definedName>
    <definedName name="________________t4">{#N/A,#N/A,FALSE,"단축1";#N/A,#N/A,FALSE,"단축2";#N/A,#N/A,FALSE,"단축3";#N/A,#N/A,FALSE,"장축";#N/A,#N/A,FALSE,"4WD"}</definedName>
    <definedName localSheetId="5" name="________________T5">{#N/A,#N/A,FALSE,"단축1";#N/A,#N/A,FALSE,"단축2";#N/A,#N/A,FALSE,"단축3";#N/A,#N/A,FALSE,"장축";#N/A,#N/A,FALSE,"4WD"}</definedName>
    <definedName localSheetId="7" name="________________T5">{#N/A,#N/A,FALSE,"단축1";#N/A,#N/A,FALSE,"단축2";#N/A,#N/A,FALSE,"단축3";#N/A,#N/A,FALSE,"장축";#N/A,#N/A,FALSE,"4WD"}</definedName>
    <definedName localSheetId="1" name="________________T5">{#N/A,#N/A,FALSE,"단축1";#N/A,#N/A,FALSE,"단축2";#N/A,#N/A,FALSE,"단축3";#N/A,#N/A,FALSE,"장축";#N/A,#N/A,FALSE,"4WD"}</definedName>
    <definedName name="________________T5">{#N/A,#N/A,FALSE,"단축1";#N/A,#N/A,FALSE,"단축2";#N/A,#N/A,FALSE,"단축3";#N/A,#N/A,FALSE,"장축";#N/A,#N/A,FALSE,"4WD"}</definedName>
    <definedName localSheetId="5" name="_______________A2">{#N/A,#N/A,FALSE,"단축1";#N/A,#N/A,FALSE,"단축2";#N/A,#N/A,FALSE,"단축3";#N/A,#N/A,FALSE,"장축";#N/A,#N/A,FALSE,"4WD"}</definedName>
    <definedName localSheetId="7" name="_______________A2">{#N/A,#N/A,FALSE,"단축1";#N/A,#N/A,FALSE,"단축2";#N/A,#N/A,FALSE,"단축3";#N/A,#N/A,FALSE,"장축";#N/A,#N/A,FALSE,"4WD"}</definedName>
    <definedName localSheetId="1" name="_______________A2">{#N/A,#N/A,FALSE,"단축1";#N/A,#N/A,FALSE,"단축2";#N/A,#N/A,FALSE,"단축3";#N/A,#N/A,FALSE,"장축";#N/A,#N/A,FALSE,"4WD"}</definedName>
    <definedName name="_______________A2">{#N/A,#N/A,FALSE,"단축1";#N/A,#N/A,FALSE,"단축2";#N/A,#N/A,FALSE,"단축3";#N/A,#N/A,FALSE,"장축";#N/A,#N/A,FALSE,"4WD"}</definedName>
    <definedName localSheetId="5" name="_______________A3">{#N/A,#N/A,FALSE,"단축1";#N/A,#N/A,FALSE,"단축2";#N/A,#N/A,FALSE,"단축3";#N/A,#N/A,FALSE,"장축";#N/A,#N/A,FALSE,"4WD"}</definedName>
    <definedName localSheetId="7" name="_______________A3">{#N/A,#N/A,FALSE,"단축1";#N/A,#N/A,FALSE,"단축2";#N/A,#N/A,FALSE,"단축3";#N/A,#N/A,FALSE,"장축";#N/A,#N/A,FALSE,"4WD"}</definedName>
    <definedName localSheetId="1" name="_______________A3">{#N/A,#N/A,FALSE,"단축1";#N/A,#N/A,FALSE,"단축2";#N/A,#N/A,FALSE,"단축3";#N/A,#N/A,FALSE,"장축";#N/A,#N/A,FALSE,"4WD"}</definedName>
    <definedName name="_______________A3">{#N/A,#N/A,FALSE,"단축1";#N/A,#N/A,FALSE,"단축2";#N/A,#N/A,FALSE,"단축3";#N/A,#N/A,FALSE,"장축";#N/A,#N/A,FALSE,"4WD"}</definedName>
    <definedName localSheetId="5" name="_______________AT1">{#N/A,#N/A,FALSE,"인원";#N/A,#N/A,FALSE,"비용2";#N/A,#N/A,FALSE,"비용1";#N/A,#N/A,FALSE,"비용";#N/A,#N/A,FALSE,"보증2";#N/A,#N/A,FALSE,"보증1";#N/A,#N/A,FALSE,"보증";#N/A,#N/A,FALSE,"손익1";#N/A,#N/A,FALSE,"손익";#N/A,#N/A,FALSE,"부서별매출";#N/A,#N/A,FALSE,"매출"}</definedName>
    <definedName localSheetId="7" name="_______________AT1">{#N/A,#N/A,FALSE,"인원";#N/A,#N/A,FALSE,"비용2";#N/A,#N/A,FALSE,"비용1";#N/A,#N/A,FALSE,"비용";#N/A,#N/A,FALSE,"보증2";#N/A,#N/A,FALSE,"보증1";#N/A,#N/A,FALSE,"보증";#N/A,#N/A,FALSE,"손익1";#N/A,#N/A,FALSE,"손익";#N/A,#N/A,FALSE,"부서별매출";#N/A,#N/A,FALSE,"매출"}</definedName>
    <definedName localSheetId="1" name="_______________AT1">{#N/A,#N/A,FALSE,"인원";#N/A,#N/A,FALSE,"비용2";#N/A,#N/A,FALSE,"비용1";#N/A,#N/A,FALSE,"비용";#N/A,#N/A,FALSE,"보증2";#N/A,#N/A,FALSE,"보증1";#N/A,#N/A,FALSE,"보증";#N/A,#N/A,FALSE,"손익1";#N/A,#N/A,FALSE,"손익";#N/A,#N/A,FALSE,"부서별매출";#N/A,#N/A,FALSE,"매출"}</definedName>
    <definedName name="_______________AT1">{#N/A,#N/A,FALSE,"인원";#N/A,#N/A,FALSE,"비용2";#N/A,#N/A,FALSE,"비용1";#N/A,#N/A,FALSE,"비용";#N/A,#N/A,FALSE,"보증2";#N/A,#N/A,FALSE,"보증1";#N/A,#N/A,FALSE,"보증";#N/A,#N/A,FALSE,"손익1";#N/A,#N/A,FALSE,"손익";#N/A,#N/A,FALSE,"부서별매출";#N/A,#N/A,FALSE,"매출"}</definedName>
    <definedName localSheetId="5" name="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_________AT3">{#N/A,#N/A,FALSE,"인원";#N/A,#N/A,FALSE,"비용2";#N/A,#N/A,FALSE,"비용1";#N/A,#N/A,FALSE,"비용";#N/A,#N/A,FALSE,"보증2";#N/A,#N/A,FALSE,"보증1";#N/A,#N/A,FALSE,"보증";#N/A,#N/A,FALSE,"손익1";#N/A,#N/A,FALSE,"손익";#N/A,#N/A,FALSE,"부서별매출";#N/A,#N/A,FALSE,"매출"}</definedName>
    <definedName localSheetId="7" name="_______________AT3">{#N/A,#N/A,FALSE,"인원";#N/A,#N/A,FALSE,"비용2";#N/A,#N/A,FALSE,"비용1";#N/A,#N/A,FALSE,"비용";#N/A,#N/A,FALSE,"보증2";#N/A,#N/A,FALSE,"보증1";#N/A,#N/A,FALSE,"보증";#N/A,#N/A,FALSE,"손익1";#N/A,#N/A,FALSE,"손익";#N/A,#N/A,FALSE,"부서별매출";#N/A,#N/A,FALSE,"매출"}</definedName>
    <definedName localSheetId="1" name="_______________AT3">{#N/A,#N/A,FALSE,"인원";#N/A,#N/A,FALSE,"비용2";#N/A,#N/A,FALSE,"비용1";#N/A,#N/A,FALSE,"비용";#N/A,#N/A,FALSE,"보증2";#N/A,#N/A,FALSE,"보증1";#N/A,#N/A,FALSE,"보증";#N/A,#N/A,FALSE,"손익1";#N/A,#N/A,FALSE,"손익";#N/A,#N/A,FALSE,"부서별매출";#N/A,#N/A,FALSE,"매출"}</definedName>
    <definedName name="_______________AT3">{#N/A,#N/A,FALSE,"인원";#N/A,#N/A,FALSE,"비용2";#N/A,#N/A,FALSE,"비용1";#N/A,#N/A,FALSE,"비용";#N/A,#N/A,FALSE,"보증2";#N/A,#N/A,FALSE,"보증1";#N/A,#N/A,FALSE,"보증";#N/A,#N/A,FALSE,"손익1";#N/A,#N/A,FALSE,"손익";#N/A,#N/A,FALSE,"부서별매출";#N/A,#N/A,FALSE,"매출"}</definedName>
    <definedName localSheetId="5" name="_______________DB777">{#N/A,#N/A,TRUE,"Y생산";#N/A,#N/A,TRUE,"Y판매";#N/A,#N/A,TRUE,"Y총물량";#N/A,#N/A,TRUE,"Y능력";#N/A,#N/A,TRUE,"YKD"}</definedName>
    <definedName localSheetId="7" name="_______________DB777">{#N/A,#N/A,TRUE,"Y생산";#N/A,#N/A,TRUE,"Y판매";#N/A,#N/A,TRUE,"Y총물량";#N/A,#N/A,TRUE,"Y능력";#N/A,#N/A,TRUE,"YKD"}</definedName>
    <definedName localSheetId="1" name="_______________DB777">{#N/A,#N/A,TRUE,"Y생산";#N/A,#N/A,TRUE,"Y판매";#N/A,#N/A,TRUE,"Y총물량";#N/A,#N/A,TRUE,"Y능력";#N/A,#N/A,TRUE,"YKD"}</definedName>
    <definedName name="_______________DB777">{#N/A,#N/A,TRUE,"Y생산";#N/A,#N/A,TRUE,"Y판매";#N/A,#N/A,TRUE,"Y총물량";#N/A,#N/A,TRUE,"Y능력";#N/A,#N/A,TRUE,"YKD"}</definedName>
    <definedName localSheetId="5" name="_______________EO2">{#N/A,#N/A,FALSE,"신규dep";#N/A,#N/A,FALSE,"신규dep-금형상각후";#N/A,#N/A,FALSE,"신규dep-연구비상각후";#N/A,#N/A,FALSE,"신규dep-기계,공구상각후"}</definedName>
    <definedName localSheetId="7" name="_______________EO2">{#N/A,#N/A,FALSE,"신규dep";#N/A,#N/A,FALSE,"신규dep-금형상각후";#N/A,#N/A,FALSE,"신규dep-연구비상각후";#N/A,#N/A,FALSE,"신규dep-기계,공구상각후"}</definedName>
    <definedName localSheetId="1" name="_______________EO2">{#N/A,#N/A,FALSE,"신규dep";#N/A,#N/A,FALSE,"신규dep-금형상각후";#N/A,#N/A,FALSE,"신규dep-연구비상각후";#N/A,#N/A,FALSE,"신규dep-기계,공구상각후"}</definedName>
    <definedName name="_______________EO2">{#N/A,#N/A,FALSE,"신규dep";#N/A,#N/A,FALSE,"신규dep-금형상각후";#N/A,#N/A,FALSE,"신규dep-연구비상각후";#N/A,#N/A,FALSE,"신규dep-기계,공구상각후"}</definedName>
    <definedName localSheetId="5" name="_______________FG1">{#N/A,#N/A,FALSE,"단축1";#N/A,#N/A,FALSE,"단축2";#N/A,#N/A,FALSE,"단축3";#N/A,#N/A,FALSE,"장축";#N/A,#N/A,FALSE,"4WD"}</definedName>
    <definedName localSheetId="7" name="_______________FG1">{#N/A,#N/A,FALSE,"단축1";#N/A,#N/A,FALSE,"단축2";#N/A,#N/A,FALSE,"단축3";#N/A,#N/A,FALSE,"장축";#N/A,#N/A,FALSE,"4WD"}</definedName>
    <definedName localSheetId="1" name="_______________FG1">{#N/A,#N/A,FALSE,"단축1";#N/A,#N/A,FALSE,"단축2";#N/A,#N/A,FALSE,"단축3";#N/A,#N/A,FALSE,"장축";#N/A,#N/A,FALSE,"4WD"}</definedName>
    <definedName name="_______________FG1">{#N/A,#N/A,FALSE,"단축1";#N/A,#N/A,FALSE,"단축2";#N/A,#N/A,FALSE,"단축3";#N/A,#N/A,FALSE,"장축";#N/A,#N/A,FALSE,"4WD"}</definedName>
    <definedName localSheetId="5" name="_______________H1620">{#N/A,#N/A,FALSE,"단축1";#N/A,#N/A,FALSE,"단축2";#N/A,#N/A,FALSE,"단축3";#N/A,#N/A,FALSE,"장축";#N/A,#N/A,FALSE,"4WD"}</definedName>
    <definedName localSheetId="7" name="_______________H1620">{#N/A,#N/A,FALSE,"단축1";#N/A,#N/A,FALSE,"단축2";#N/A,#N/A,FALSE,"단축3";#N/A,#N/A,FALSE,"장축";#N/A,#N/A,FALSE,"4WD"}</definedName>
    <definedName localSheetId="1" name="_______________H1620">{#N/A,#N/A,FALSE,"단축1";#N/A,#N/A,FALSE,"단축2";#N/A,#N/A,FALSE,"단축3";#N/A,#N/A,FALSE,"장축";#N/A,#N/A,FALSE,"4WD"}</definedName>
    <definedName name="_______________H1620">{#N/A,#N/A,FALSE,"단축1";#N/A,#N/A,FALSE,"단축2";#N/A,#N/A,FALSE,"단축3";#N/A,#N/A,FALSE,"장축";#N/A,#N/A,FALSE,"4WD"}</definedName>
    <definedName localSheetId="5" name="_______________H20">{#N/A,#N/A,FALSE,"단축1";#N/A,#N/A,FALSE,"단축2";#N/A,#N/A,FALSE,"단축3";#N/A,#N/A,FALSE,"장축";#N/A,#N/A,FALSE,"4WD"}</definedName>
    <definedName localSheetId="7" name="_______________H20">{#N/A,#N/A,FALSE,"단축1";#N/A,#N/A,FALSE,"단축2";#N/A,#N/A,FALSE,"단축3";#N/A,#N/A,FALSE,"장축";#N/A,#N/A,FALSE,"4WD"}</definedName>
    <definedName localSheetId="1" name="_______________H20">{#N/A,#N/A,FALSE,"단축1";#N/A,#N/A,FALSE,"단축2";#N/A,#N/A,FALSE,"단축3";#N/A,#N/A,FALSE,"장축";#N/A,#N/A,FALSE,"4WD"}</definedName>
    <definedName name="_______________H20">{#N/A,#N/A,FALSE,"단축1";#N/A,#N/A,FALSE,"단축2";#N/A,#N/A,FALSE,"단축3";#N/A,#N/A,FALSE,"장축";#N/A,#N/A,FALSE,"4WD"}</definedName>
    <definedName localSheetId="5" name="_______________HP02">{#N/A,#N/A,FALSE,"단축1";#N/A,#N/A,FALSE,"단축2";#N/A,#N/A,FALSE,"단축3";#N/A,#N/A,FALSE,"장축";#N/A,#N/A,FALSE,"4WD"}</definedName>
    <definedName localSheetId="7" name="_______________HP02">{#N/A,#N/A,FALSE,"단축1";#N/A,#N/A,FALSE,"단축2";#N/A,#N/A,FALSE,"단축3";#N/A,#N/A,FALSE,"장축";#N/A,#N/A,FALSE,"4WD"}</definedName>
    <definedName localSheetId="1" name="_______________HP02">{#N/A,#N/A,FALSE,"단축1";#N/A,#N/A,FALSE,"단축2";#N/A,#N/A,FALSE,"단축3";#N/A,#N/A,FALSE,"장축";#N/A,#N/A,FALSE,"4WD"}</definedName>
    <definedName name="_______________HP02">{#N/A,#N/A,FALSE,"단축1";#N/A,#N/A,FALSE,"단축2";#N/A,#N/A,FALSE,"단축3";#N/A,#N/A,FALSE,"장축";#N/A,#N/A,FALSE,"4WD"}</definedName>
    <definedName localSheetId="5" name="_______________HP2">{#N/A,#N/A,FALSE,"단축1";#N/A,#N/A,FALSE,"단축2";#N/A,#N/A,FALSE,"단축3";#N/A,#N/A,FALSE,"장축";#N/A,#N/A,FALSE,"4WD"}</definedName>
    <definedName localSheetId="7" name="_______________HP2">{#N/A,#N/A,FALSE,"단축1";#N/A,#N/A,FALSE,"단축2";#N/A,#N/A,FALSE,"단축3";#N/A,#N/A,FALSE,"장축";#N/A,#N/A,FALSE,"4WD"}</definedName>
    <definedName localSheetId="1" name="_______________HP2">{#N/A,#N/A,FALSE,"단축1";#N/A,#N/A,FALSE,"단축2";#N/A,#N/A,FALSE,"단축3";#N/A,#N/A,FALSE,"장축";#N/A,#N/A,FALSE,"4WD"}</definedName>
    <definedName name="_______________HP2">{#N/A,#N/A,FALSE,"단축1";#N/A,#N/A,FALSE,"단축2";#N/A,#N/A,FALSE,"단축3";#N/A,#N/A,FALSE,"장축";#N/A,#N/A,FALSE,"4WD"}</definedName>
    <definedName localSheetId="5" name="_______________K1">{#N/A,#N/A,FALSE,"인원";#N/A,#N/A,FALSE,"비용2";#N/A,#N/A,FALSE,"비용1";#N/A,#N/A,FALSE,"비용";#N/A,#N/A,FALSE,"보증2";#N/A,#N/A,FALSE,"보증1";#N/A,#N/A,FALSE,"보증";#N/A,#N/A,FALSE,"손익1";#N/A,#N/A,FALSE,"손익";#N/A,#N/A,FALSE,"부서별매출";#N/A,#N/A,FALSE,"매출"}</definedName>
    <definedName localSheetId="7" name="_______________K1">{#N/A,#N/A,FALSE,"인원";#N/A,#N/A,FALSE,"비용2";#N/A,#N/A,FALSE,"비용1";#N/A,#N/A,FALSE,"비용";#N/A,#N/A,FALSE,"보증2";#N/A,#N/A,FALSE,"보증1";#N/A,#N/A,FALSE,"보증";#N/A,#N/A,FALSE,"손익1";#N/A,#N/A,FALSE,"손익";#N/A,#N/A,FALSE,"부서별매출";#N/A,#N/A,FALSE,"매출"}</definedName>
    <definedName localSheetId="1" name="_______________K1">{#N/A,#N/A,FALSE,"인원";#N/A,#N/A,FALSE,"비용2";#N/A,#N/A,FALSE,"비용1";#N/A,#N/A,FALSE,"비용";#N/A,#N/A,FALSE,"보증2";#N/A,#N/A,FALSE,"보증1";#N/A,#N/A,FALSE,"보증";#N/A,#N/A,FALSE,"손익1";#N/A,#N/A,FALSE,"손익";#N/A,#N/A,FALSE,"부서별매출";#N/A,#N/A,FALSE,"매출"}</definedName>
    <definedName name="_______________K1">{#N/A,#N/A,FALSE,"인원";#N/A,#N/A,FALSE,"비용2";#N/A,#N/A,FALSE,"비용1";#N/A,#N/A,FALSE,"비용";#N/A,#N/A,FALSE,"보증2";#N/A,#N/A,FALSE,"보증1";#N/A,#N/A,FALSE,"보증";#N/A,#N/A,FALSE,"손익1";#N/A,#N/A,FALSE,"손익";#N/A,#N/A,FALSE,"부서별매출";#N/A,#N/A,FALSE,"매출"}</definedName>
    <definedName localSheetId="5" name="_______________K115">{#N/A,#N/A,FALSE,"인원";#N/A,#N/A,FALSE,"비용2";#N/A,#N/A,FALSE,"비용1";#N/A,#N/A,FALSE,"비용";#N/A,#N/A,FALSE,"보증2";#N/A,#N/A,FALSE,"보증1";#N/A,#N/A,FALSE,"보증";#N/A,#N/A,FALSE,"손익1";#N/A,#N/A,FALSE,"손익";#N/A,#N/A,FALSE,"부서별매출";#N/A,#N/A,FALSE,"매출"}</definedName>
    <definedName localSheetId="7" name="_______________K115">{#N/A,#N/A,FALSE,"인원";#N/A,#N/A,FALSE,"비용2";#N/A,#N/A,FALSE,"비용1";#N/A,#N/A,FALSE,"비용";#N/A,#N/A,FALSE,"보증2";#N/A,#N/A,FALSE,"보증1";#N/A,#N/A,FALSE,"보증";#N/A,#N/A,FALSE,"손익1";#N/A,#N/A,FALSE,"손익";#N/A,#N/A,FALSE,"부서별매출";#N/A,#N/A,FALSE,"매출"}</definedName>
    <definedName localSheetId="1" name="_______________K115">{#N/A,#N/A,FALSE,"인원";#N/A,#N/A,FALSE,"비용2";#N/A,#N/A,FALSE,"비용1";#N/A,#N/A,FALSE,"비용";#N/A,#N/A,FALSE,"보증2";#N/A,#N/A,FALSE,"보증1";#N/A,#N/A,FALSE,"보증";#N/A,#N/A,FALSE,"손익1";#N/A,#N/A,FALSE,"손익";#N/A,#N/A,FALSE,"부서별매출";#N/A,#N/A,FALSE,"매출"}</definedName>
    <definedName name="_______________K115">{#N/A,#N/A,FALSE,"인원";#N/A,#N/A,FALSE,"비용2";#N/A,#N/A,FALSE,"비용1";#N/A,#N/A,FALSE,"비용";#N/A,#N/A,FALSE,"보증2";#N/A,#N/A,FALSE,"보증1";#N/A,#N/A,FALSE,"보증";#N/A,#N/A,FALSE,"손익1";#N/A,#N/A,FALSE,"손익";#N/A,#N/A,FALSE,"부서별매출";#N/A,#N/A,FALSE,"매출"}</definedName>
    <definedName localSheetId="5" name="_______________LPS2">{#N/A,#N/A,FALSE,"단축1";#N/A,#N/A,FALSE,"단축2";#N/A,#N/A,FALSE,"단축3";#N/A,#N/A,FALSE,"장축";#N/A,#N/A,FALSE,"4WD"}</definedName>
    <definedName localSheetId="7" name="_______________LPS2">{#N/A,#N/A,FALSE,"단축1";#N/A,#N/A,FALSE,"단축2";#N/A,#N/A,FALSE,"단축3";#N/A,#N/A,FALSE,"장축";#N/A,#N/A,FALSE,"4WD"}</definedName>
    <definedName localSheetId="1" name="_______________LPS2">{#N/A,#N/A,FALSE,"단축1";#N/A,#N/A,FALSE,"단축2";#N/A,#N/A,FALSE,"단축3";#N/A,#N/A,FALSE,"장축";#N/A,#N/A,FALSE,"4WD"}</definedName>
    <definedName name="_______________LPS2">{#N/A,#N/A,FALSE,"단축1";#N/A,#N/A,FALSE,"단축2";#N/A,#N/A,FALSE,"단축3";#N/A,#N/A,FALSE,"장축";#N/A,#N/A,FALSE,"4WD"}</definedName>
    <definedName localSheetId="5" name="_______________P2">{#N/A,#N/A,FALSE,"단축1";#N/A,#N/A,FALSE,"단축2";#N/A,#N/A,FALSE,"단축3";#N/A,#N/A,FALSE,"장축";#N/A,#N/A,FALSE,"4WD"}</definedName>
    <definedName localSheetId="7" name="_______________P2">{#N/A,#N/A,FALSE,"단축1";#N/A,#N/A,FALSE,"단축2";#N/A,#N/A,FALSE,"단축3";#N/A,#N/A,FALSE,"장축";#N/A,#N/A,FALSE,"4WD"}</definedName>
    <definedName localSheetId="1" name="_______________P2">{#N/A,#N/A,FALSE,"단축1";#N/A,#N/A,FALSE,"단축2";#N/A,#N/A,FALSE,"단축3";#N/A,#N/A,FALSE,"장축";#N/A,#N/A,FALSE,"4WD"}</definedName>
    <definedName name="_______________P2">{#N/A,#N/A,FALSE,"단축1";#N/A,#N/A,FALSE,"단축2";#N/A,#N/A,FALSE,"단축3";#N/A,#N/A,FALSE,"장축";#N/A,#N/A,FALSE,"4WD"}</definedName>
    <definedName localSheetId="5" name="_______________T2">{#N/A,#N/A,FALSE,"단축1";#N/A,#N/A,FALSE,"단축2";#N/A,#N/A,FALSE,"단축3";#N/A,#N/A,FALSE,"장축";#N/A,#N/A,FALSE,"4WD"}</definedName>
    <definedName localSheetId="7" name="_______________T2">{#N/A,#N/A,FALSE,"단축1";#N/A,#N/A,FALSE,"단축2";#N/A,#N/A,FALSE,"단축3";#N/A,#N/A,FALSE,"장축";#N/A,#N/A,FALSE,"4WD"}</definedName>
    <definedName localSheetId="1" name="_______________T2">{#N/A,#N/A,FALSE,"단축1";#N/A,#N/A,FALSE,"단축2";#N/A,#N/A,FALSE,"단축3";#N/A,#N/A,FALSE,"장축";#N/A,#N/A,FALSE,"4WD"}</definedName>
    <definedName name="_______________T2">{#N/A,#N/A,FALSE,"단축1";#N/A,#N/A,FALSE,"단축2";#N/A,#N/A,FALSE,"단축3";#N/A,#N/A,FALSE,"장축";#N/A,#N/A,FALSE,"4WD"}</definedName>
    <definedName localSheetId="5" name="_______________T3">{#N/A,#N/A,FALSE,"단축1";#N/A,#N/A,FALSE,"단축2";#N/A,#N/A,FALSE,"단축3";#N/A,#N/A,FALSE,"장축";#N/A,#N/A,FALSE,"4WD"}</definedName>
    <definedName localSheetId="7" name="_______________T3">{#N/A,#N/A,FALSE,"단축1";#N/A,#N/A,FALSE,"단축2";#N/A,#N/A,FALSE,"단축3";#N/A,#N/A,FALSE,"장축";#N/A,#N/A,FALSE,"4WD"}</definedName>
    <definedName localSheetId="1" name="_______________T3">{#N/A,#N/A,FALSE,"단축1";#N/A,#N/A,FALSE,"단축2";#N/A,#N/A,FALSE,"단축3";#N/A,#N/A,FALSE,"장축";#N/A,#N/A,FALSE,"4WD"}</definedName>
    <definedName name="_______________T3">{#N/A,#N/A,FALSE,"단축1";#N/A,#N/A,FALSE,"단축2";#N/A,#N/A,FALSE,"단축3";#N/A,#N/A,FALSE,"장축";#N/A,#N/A,FALSE,"4WD"}</definedName>
    <definedName localSheetId="5" name="_______________t4">{#N/A,#N/A,FALSE,"단축1";#N/A,#N/A,FALSE,"단축2";#N/A,#N/A,FALSE,"단축3";#N/A,#N/A,FALSE,"장축";#N/A,#N/A,FALSE,"4WD"}</definedName>
    <definedName localSheetId="7" name="_______________t4">{#N/A,#N/A,FALSE,"단축1";#N/A,#N/A,FALSE,"단축2";#N/A,#N/A,FALSE,"단축3";#N/A,#N/A,FALSE,"장축";#N/A,#N/A,FALSE,"4WD"}</definedName>
    <definedName localSheetId="1" name="_______________t4">{#N/A,#N/A,FALSE,"단축1";#N/A,#N/A,FALSE,"단축2";#N/A,#N/A,FALSE,"단축3";#N/A,#N/A,FALSE,"장축";#N/A,#N/A,FALSE,"4WD"}</definedName>
    <definedName name="_______________t4">{#N/A,#N/A,FALSE,"단축1";#N/A,#N/A,FALSE,"단축2";#N/A,#N/A,FALSE,"단축3";#N/A,#N/A,FALSE,"장축";#N/A,#N/A,FALSE,"4WD"}</definedName>
    <definedName localSheetId="5" name="_______________T5">{#N/A,#N/A,FALSE,"단축1";#N/A,#N/A,FALSE,"단축2";#N/A,#N/A,FALSE,"단축3";#N/A,#N/A,FALSE,"장축";#N/A,#N/A,FALSE,"4WD"}</definedName>
    <definedName localSheetId="7" name="_______________T5">{#N/A,#N/A,FALSE,"단축1";#N/A,#N/A,FALSE,"단축2";#N/A,#N/A,FALSE,"단축3";#N/A,#N/A,FALSE,"장축";#N/A,#N/A,FALSE,"4WD"}</definedName>
    <definedName localSheetId="1" name="_______________T5">{#N/A,#N/A,FALSE,"단축1";#N/A,#N/A,FALSE,"단축2";#N/A,#N/A,FALSE,"단축3";#N/A,#N/A,FALSE,"장축";#N/A,#N/A,FALSE,"4WD"}</definedName>
    <definedName name="_______________T5">{#N/A,#N/A,FALSE,"단축1";#N/A,#N/A,FALSE,"단축2";#N/A,#N/A,FALSE,"단축3";#N/A,#N/A,FALSE,"장축";#N/A,#N/A,FALSE,"4WD"}</definedName>
    <definedName localSheetId="5" name="_______________XG2">{#N/A,#N/A,FALSE,"단축1";#N/A,#N/A,FALSE,"단축2";#N/A,#N/A,FALSE,"단축3";#N/A,#N/A,FALSE,"장축";#N/A,#N/A,FALSE,"4WD"}</definedName>
    <definedName localSheetId="7" name="_______________XG2">{#N/A,#N/A,FALSE,"단축1";#N/A,#N/A,FALSE,"단축2";#N/A,#N/A,FALSE,"단축3";#N/A,#N/A,FALSE,"장축";#N/A,#N/A,FALSE,"4WD"}</definedName>
    <definedName localSheetId="1" name="_______________XG2">{#N/A,#N/A,FALSE,"단축1";#N/A,#N/A,FALSE,"단축2";#N/A,#N/A,FALSE,"단축3";#N/A,#N/A,FALSE,"장축";#N/A,#N/A,FALSE,"4WD"}</definedName>
    <definedName name="_______________XG2">{#N/A,#N/A,FALSE,"단축1";#N/A,#N/A,FALSE,"단축2";#N/A,#N/A,FALSE,"단축3";#N/A,#N/A,FALSE,"장축";#N/A,#N/A,FALSE,"4WD"}</definedName>
    <definedName localSheetId="5" name="______________A3">{#N/A,#N/A,FALSE,"단축1";#N/A,#N/A,FALSE,"단축2";#N/A,#N/A,FALSE,"단축3";#N/A,#N/A,FALSE,"장축";#N/A,#N/A,FALSE,"4WD"}</definedName>
    <definedName localSheetId="7" name="______________A3">{#N/A,#N/A,FALSE,"단축1";#N/A,#N/A,FALSE,"단축2";#N/A,#N/A,FALSE,"단축3";#N/A,#N/A,FALSE,"장축";#N/A,#N/A,FALSE,"4WD"}</definedName>
    <definedName localSheetId="1" name="______________A3">{#N/A,#N/A,FALSE,"단축1";#N/A,#N/A,FALSE,"단축2";#N/A,#N/A,FALSE,"단축3";#N/A,#N/A,FALSE,"장축";#N/A,#N/A,FALSE,"4WD"}</definedName>
    <definedName name="______________A3">{#N/A,#N/A,FALSE,"단축1";#N/A,#N/A,FALSE,"단축2";#N/A,#N/A,FALSE,"단축3";#N/A,#N/A,FALSE,"장축";#N/A,#N/A,FALSE,"4WD"}</definedName>
    <definedName localSheetId="5" name="______________DB777">{#N/A,#N/A,TRUE,"Y생산";#N/A,#N/A,TRUE,"Y판매";#N/A,#N/A,TRUE,"Y총물량";#N/A,#N/A,TRUE,"Y능력";#N/A,#N/A,TRUE,"YKD"}</definedName>
    <definedName localSheetId="7" name="______________DB777">{#N/A,#N/A,TRUE,"Y생산";#N/A,#N/A,TRUE,"Y판매";#N/A,#N/A,TRUE,"Y총물량";#N/A,#N/A,TRUE,"Y능력";#N/A,#N/A,TRUE,"YKD"}</definedName>
    <definedName localSheetId="1" name="______________DB777">{#N/A,#N/A,TRUE,"Y생산";#N/A,#N/A,TRUE,"Y판매";#N/A,#N/A,TRUE,"Y총물량";#N/A,#N/A,TRUE,"Y능력";#N/A,#N/A,TRUE,"YKD"}</definedName>
    <definedName name="______________DB777">{#N/A,#N/A,TRUE,"Y생산";#N/A,#N/A,TRUE,"Y판매";#N/A,#N/A,TRUE,"Y총물량";#N/A,#N/A,TRUE,"Y능력";#N/A,#N/A,TRUE,"YKD"}</definedName>
    <definedName localSheetId="5" name="______________EO2">{#N/A,#N/A,FALSE,"신규dep";#N/A,#N/A,FALSE,"신규dep-금형상각후";#N/A,#N/A,FALSE,"신규dep-연구비상각후";#N/A,#N/A,FALSE,"신규dep-기계,공구상각후"}</definedName>
    <definedName localSheetId="7" name="______________EO2">{#N/A,#N/A,FALSE,"신규dep";#N/A,#N/A,FALSE,"신규dep-금형상각후";#N/A,#N/A,FALSE,"신규dep-연구비상각후";#N/A,#N/A,FALSE,"신규dep-기계,공구상각후"}</definedName>
    <definedName localSheetId="1" name="______________EO2">{#N/A,#N/A,FALSE,"신규dep";#N/A,#N/A,FALSE,"신규dep-금형상각후";#N/A,#N/A,FALSE,"신규dep-연구비상각후";#N/A,#N/A,FALSE,"신규dep-기계,공구상각후"}</definedName>
    <definedName name="______________EO2">{#N/A,#N/A,FALSE,"신규dep";#N/A,#N/A,FALSE,"신규dep-금형상각후";#N/A,#N/A,FALSE,"신규dep-연구비상각후";#N/A,#N/A,FALSE,"신규dep-기계,공구상각후"}</definedName>
    <definedName localSheetId="5" name="______________EWA1">{#N/A,#N/A,FALSE,"초도품";#N/A,#N/A,FALSE,"초도품 (2)";#N/A,#N/A,FALSE,"초도품 (3)";#N/A,#N/A,FALSE,"초도품 (4)";#N/A,#N/A,FALSE,"초도품 (5)";#N/A,#N/A,FALSE,"초도품 (6)"}</definedName>
    <definedName localSheetId="7" name="______________EWA1">{#N/A,#N/A,FALSE,"초도품";#N/A,#N/A,FALSE,"초도품 (2)";#N/A,#N/A,FALSE,"초도품 (3)";#N/A,#N/A,FALSE,"초도품 (4)";#N/A,#N/A,FALSE,"초도품 (5)";#N/A,#N/A,FALSE,"초도품 (6)"}</definedName>
    <definedName localSheetId="1" name="______________EWA1">{#N/A,#N/A,FALSE,"초도품";#N/A,#N/A,FALSE,"초도품 (2)";#N/A,#N/A,FALSE,"초도품 (3)";#N/A,#N/A,FALSE,"초도품 (4)";#N/A,#N/A,FALSE,"초도품 (5)";#N/A,#N/A,FALSE,"초도품 (6)"}</definedName>
    <definedName name="______________EWA1">{#N/A,#N/A,FALSE,"초도품";#N/A,#N/A,FALSE,"초도품 (2)";#N/A,#N/A,FALSE,"초도품 (3)";#N/A,#N/A,FALSE,"초도품 (4)";#N/A,#N/A,FALSE,"초도품 (5)";#N/A,#N/A,FALSE,"초도품 (6)"}</definedName>
    <definedName localSheetId="5" name="______________FG1">{#N/A,#N/A,FALSE,"단축1";#N/A,#N/A,FALSE,"단축2";#N/A,#N/A,FALSE,"단축3";#N/A,#N/A,FALSE,"장축";#N/A,#N/A,FALSE,"4WD"}</definedName>
    <definedName localSheetId="7" name="______________FG1">{#N/A,#N/A,FALSE,"단축1";#N/A,#N/A,FALSE,"단축2";#N/A,#N/A,FALSE,"단축3";#N/A,#N/A,FALSE,"장축";#N/A,#N/A,FALSE,"4WD"}</definedName>
    <definedName localSheetId="1" name="______________FG1">{#N/A,#N/A,FALSE,"단축1";#N/A,#N/A,FALSE,"단축2";#N/A,#N/A,FALSE,"단축3";#N/A,#N/A,FALSE,"장축";#N/A,#N/A,FALSE,"4WD"}</definedName>
    <definedName name="______________FG1">{#N/A,#N/A,FALSE,"단축1";#N/A,#N/A,FALSE,"단축2";#N/A,#N/A,FALSE,"단축3";#N/A,#N/A,FALSE,"장축";#N/A,#N/A,FALSE,"4WD"}</definedName>
    <definedName localSheetId="5" name="______________HP02">{#N/A,#N/A,FALSE,"단축1";#N/A,#N/A,FALSE,"단축2";#N/A,#N/A,FALSE,"단축3";#N/A,#N/A,FALSE,"장축";#N/A,#N/A,FALSE,"4WD"}</definedName>
    <definedName localSheetId="7" name="______________HP02">{#N/A,#N/A,FALSE,"단축1";#N/A,#N/A,FALSE,"단축2";#N/A,#N/A,FALSE,"단축3";#N/A,#N/A,FALSE,"장축";#N/A,#N/A,FALSE,"4WD"}</definedName>
    <definedName localSheetId="1" name="______________HP02">{#N/A,#N/A,FALSE,"단축1";#N/A,#N/A,FALSE,"단축2";#N/A,#N/A,FALSE,"단축3";#N/A,#N/A,FALSE,"장축";#N/A,#N/A,FALSE,"4WD"}</definedName>
    <definedName name="______________HP02">{#N/A,#N/A,FALSE,"단축1";#N/A,#N/A,FALSE,"단축2";#N/A,#N/A,FALSE,"단축3";#N/A,#N/A,FALSE,"장축";#N/A,#N/A,FALSE,"4WD"}</definedName>
    <definedName localSheetId="5" name="______________HP2">{#N/A,#N/A,FALSE,"단축1";#N/A,#N/A,FALSE,"단축2";#N/A,#N/A,FALSE,"단축3";#N/A,#N/A,FALSE,"장축";#N/A,#N/A,FALSE,"4WD"}</definedName>
    <definedName localSheetId="7" name="______________HP2">{#N/A,#N/A,FALSE,"단축1";#N/A,#N/A,FALSE,"단축2";#N/A,#N/A,FALSE,"단축3";#N/A,#N/A,FALSE,"장축";#N/A,#N/A,FALSE,"4WD"}</definedName>
    <definedName localSheetId="1" name="______________HP2">{#N/A,#N/A,FALSE,"단축1";#N/A,#N/A,FALSE,"단축2";#N/A,#N/A,FALSE,"단축3";#N/A,#N/A,FALSE,"장축";#N/A,#N/A,FALSE,"4WD"}</definedName>
    <definedName name="______________HP2">{#N/A,#N/A,FALSE,"단축1";#N/A,#N/A,FALSE,"단축2";#N/A,#N/A,FALSE,"단축3";#N/A,#N/A,FALSE,"장축";#N/A,#N/A,FALSE,"4WD"}</definedName>
    <definedName localSheetId="5" name="______________K115">{#N/A,#N/A,FALSE,"인원";#N/A,#N/A,FALSE,"비용2";#N/A,#N/A,FALSE,"비용1";#N/A,#N/A,FALSE,"비용";#N/A,#N/A,FALSE,"보증2";#N/A,#N/A,FALSE,"보증1";#N/A,#N/A,FALSE,"보증";#N/A,#N/A,FALSE,"손익1";#N/A,#N/A,FALSE,"손익";#N/A,#N/A,FALSE,"부서별매출";#N/A,#N/A,FALSE,"매출"}</definedName>
    <definedName localSheetId="7" name="______________K115">{#N/A,#N/A,FALSE,"인원";#N/A,#N/A,FALSE,"비용2";#N/A,#N/A,FALSE,"비용1";#N/A,#N/A,FALSE,"비용";#N/A,#N/A,FALSE,"보증2";#N/A,#N/A,FALSE,"보증1";#N/A,#N/A,FALSE,"보증";#N/A,#N/A,FALSE,"손익1";#N/A,#N/A,FALSE,"손익";#N/A,#N/A,FALSE,"부서별매출";#N/A,#N/A,FALSE,"매출"}</definedName>
    <definedName localSheetId="1" name="______________K115">{#N/A,#N/A,FALSE,"인원";#N/A,#N/A,FALSE,"비용2";#N/A,#N/A,FALSE,"비용1";#N/A,#N/A,FALSE,"비용";#N/A,#N/A,FALSE,"보증2";#N/A,#N/A,FALSE,"보증1";#N/A,#N/A,FALSE,"보증";#N/A,#N/A,FALSE,"손익1";#N/A,#N/A,FALSE,"손익";#N/A,#N/A,FALSE,"부서별매출";#N/A,#N/A,FALSE,"매출"}</definedName>
    <definedName name="______________K115">{#N/A,#N/A,FALSE,"인원";#N/A,#N/A,FALSE,"비용2";#N/A,#N/A,FALSE,"비용1";#N/A,#N/A,FALSE,"비용";#N/A,#N/A,FALSE,"보증2";#N/A,#N/A,FALSE,"보증1";#N/A,#N/A,FALSE,"보증";#N/A,#N/A,FALSE,"손익1";#N/A,#N/A,FALSE,"손익";#N/A,#N/A,FALSE,"부서별매출";#N/A,#N/A,FALSE,"매출"}</definedName>
    <definedName localSheetId="5" name="______________LPS2">{#N/A,#N/A,FALSE,"단축1";#N/A,#N/A,FALSE,"단축2";#N/A,#N/A,FALSE,"단축3";#N/A,#N/A,FALSE,"장축";#N/A,#N/A,FALSE,"4WD"}</definedName>
    <definedName localSheetId="7" name="______________LPS2">{#N/A,#N/A,FALSE,"단축1";#N/A,#N/A,FALSE,"단축2";#N/A,#N/A,FALSE,"단축3";#N/A,#N/A,FALSE,"장축";#N/A,#N/A,FALSE,"4WD"}</definedName>
    <definedName localSheetId="1" name="______________LPS2">{#N/A,#N/A,FALSE,"단축1";#N/A,#N/A,FALSE,"단축2";#N/A,#N/A,FALSE,"단축3";#N/A,#N/A,FALSE,"장축";#N/A,#N/A,FALSE,"4WD"}</definedName>
    <definedName name="______________LPS2">{#N/A,#N/A,FALSE,"단축1";#N/A,#N/A,FALSE,"단축2";#N/A,#N/A,FALSE,"단축3";#N/A,#N/A,FALSE,"장축";#N/A,#N/A,FALSE,"4WD"}</definedName>
    <definedName localSheetId="5" name="______________T2">{#N/A,#N/A,FALSE,"단축1";#N/A,#N/A,FALSE,"단축2";#N/A,#N/A,FALSE,"단축3";#N/A,#N/A,FALSE,"장축";#N/A,#N/A,FALSE,"4WD"}</definedName>
    <definedName localSheetId="7" name="______________T2">{#N/A,#N/A,FALSE,"단축1";#N/A,#N/A,FALSE,"단축2";#N/A,#N/A,FALSE,"단축3";#N/A,#N/A,FALSE,"장축";#N/A,#N/A,FALSE,"4WD"}</definedName>
    <definedName localSheetId="1" name="______________T2">{#N/A,#N/A,FALSE,"단축1";#N/A,#N/A,FALSE,"단축2";#N/A,#N/A,FALSE,"단축3";#N/A,#N/A,FALSE,"장축";#N/A,#N/A,FALSE,"4WD"}</definedName>
    <definedName name="______________T2">{#N/A,#N/A,FALSE,"단축1";#N/A,#N/A,FALSE,"단축2";#N/A,#N/A,FALSE,"단축3";#N/A,#N/A,FALSE,"장축";#N/A,#N/A,FALSE,"4WD"}</definedName>
    <definedName localSheetId="5" name="______________T3">{#N/A,#N/A,FALSE,"단축1";#N/A,#N/A,FALSE,"단축2";#N/A,#N/A,FALSE,"단축3";#N/A,#N/A,FALSE,"장축";#N/A,#N/A,FALSE,"4WD"}</definedName>
    <definedName localSheetId="7" name="______________T3">{#N/A,#N/A,FALSE,"단축1";#N/A,#N/A,FALSE,"단축2";#N/A,#N/A,FALSE,"단축3";#N/A,#N/A,FALSE,"장축";#N/A,#N/A,FALSE,"4WD"}</definedName>
    <definedName localSheetId="1" name="______________T3">{#N/A,#N/A,FALSE,"단축1";#N/A,#N/A,FALSE,"단축2";#N/A,#N/A,FALSE,"단축3";#N/A,#N/A,FALSE,"장축";#N/A,#N/A,FALSE,"4WD"}</definedName>
    <definedName name="______________T3">{#N/A,#N/A,FALSE,"단축1";#N/A,#N/A,FALSE,"단축2";#N/A,#N/A,FALSE,"단축3";#N/A,#N/A,FALSE,"장축";#N/A,#N/A,FALSE,"4WD"}</definedName>
    <definedName localSheetId="5" name="______________t4">{#N/A,#N/A,FALSE,"단축1";#N/A,#N/A,FALSE,"단축2";#N/A,#N/A,FALSE,"단축3";#N/A,#N/A,FALSE,"장축";#N/A,#N/A,FALSE,"4WD"}</definedName>
    <definedName localSheetId="7" name="______________t4">{#N/A,#N/A,FALSE,"단축1";#N/A,#N/A,FALSE,"단축2";#N/A,#N/A,FALSE,"단축3";#N/A,#N/A,FALSE,"장축";#N/A,#N/A,FALSE,"4WD"}</definedName>
    <definedName localSheetId="1" name="______________t4">{#N/A,#N/A,FALSE,"단축1";#N/A,#N/A,FALSE,"단축2";#N/A,#N/A,FALSE,"단축3";#N/A,#N/A,FALSE,"장축";#N/A,#N/A,FALSE,"4WD"}</definedName>
    <definedName name="______________t4">{#N/A,#N/A,FALSE,"단축1";#N/A,#N/A,FALSE,"단축2";#N/A,#N/A,FALSE,"단축3";#N/A,#N/A,FALSE,"장축";#N/A,#N/A,FALSE,"4WD"}</definedName>
    <definedName localSheetId="5" name="______________T5">{#N/A,#N/A,FALSE,"단축1";#N/A,#N/A,FALSE,"단축2";#N/A,#N/A,FALSE,"단축3";#N/A,#N/A,FALSE,"장축";#N/A,#N/A,FALSE,"4WD"}</definedName>
    <definedName localSheetId="7" name="______________T5">{#N/A,#N/A,FALSE,"단축1";#N/A,#N/A,FALSE,"단축2";#N/A,#N/A,FALSE,"단축3";#N/A,#N/A,FALSE,"장축";#N/A,#N/A,FALSE,"4WD"}</definedName>
    <definedName localSheetId="1" name="______________T5">{#N/A,#N/A,FALSE,"단축1";#N/A,#N/A,FALSE,"단축2";#N/A,#N/A,FALSE,"단축3";#N/A,#N/A,FALSE,"장축";#N/A,#N/A,FALSE,"4WD"}</definedName>
    <definedName name="______________T5">{#N/A,#N/A,FALSE,"단축1";#N/A,#N/A,FALSE,"단축2";#N/A,#N/A,FALSE,"단축3";#N/A,#N/A,FALSE,"장축";#N/A,#N/A,FALSE,"4WD"}</definedName>
    <definedName localSheetId="5" name="______________XG2">{#N/A,#N/A,FALSE,"단축1";#N/A,#N/A,FALSE,"단축2";#N/A,#N/A,FALSE,"단축3";#N/A,#N/A,FALSE,"장축";#N/A,#N/A,FALSE,"4WD"}</definedName>
    <definedName localSheetId="7" name="______________XG2">{#N/A,#N/A,FALSE,"단축1";#N/A,#N/A,FALSE,"단축2";#N/A,#N/A,FALSE,"단축3";#N/A,#N/A,FALSE,"장축";#N/A,#N/A,FALSE,"4WD"}</definedName>
    <definedName localSheetId="1" name="______________XG2">{#N/A,#N/A,FALSE,"단축1";#N/A,#N/A,FALSE,"단축2";#N/A,#N/A,FALSE,"단축3";#N/A,#N/A,FALSE,"장축";#N/A,#N/A,FALSE,"4WD"}</definedName>
    <definedName name="______________XG2">{#N/A,#N/A,FALSE,"단축1";#N/A,#N/A,FALSE,"단축2";#N/A,#N/A,FALSE,"단축3";#N/A,#N/A,FALSE,"장축";#N/A,#N/A,FALSE,"4WD"}</definedName>
    <definedName localSheetId="5" name="_____________A2">{#N/A,#N/A,FALSE,"단축1";#N/A,#N/A,FALSE,"단축2";#N/A,#N/A,FALSE,"단축3";#N/A,#N/A,FALSE,"장축";#N/A,#N/A,FALSE,"4WD"}</definedName>
    <definedName localSheetId="7" name="_____________A2">{#N/A,#N/A,FALSE,"단축1";#N/A,#N/A,FALSE,"단축2";#N/A,#N/A,FALSE,"단축3";#N/A,#N/A,FALSE,"장축";#N/A,#N/A,FALSE,"4WD"}</definedName>
    <definedName localSheetId="1" name="_____________A2">{#N/A,#N/A,FALSE,"단축1";#N/A,#N/A,FALSE,"단축2";#N/A,#N/A,FALSE,"단축3";#N/A,#N/A,FALSE,"장축";#N/A,#N/A,FALSE,"4WD"}</definedName>
    <definedName name="_____________A2">{#N/A,#N/A,FALSE,"단축1";#N/A,#N/A,FALSE,"단축2";#N/A,#N/A,FALSE,"단축3";#N/A,#N/A,FALSE,"장축";#N/A,#N/A,FALSE,"4WD"}</definedName>
    <definedName localSheetId="5" name="_____________A3">{#N/A,#N/A,FALSE,"단축1";#N/A,#N/A,FALSE,"단축2";#N/A,#N/A,FALSE,"단축3";#N/A,#N/A,FALSE,"장축";#N/A,#N/A,FALSE,"4WD"}</definedName>
    <definedName localSheetId="7" name="_____________A3">{#N/A,#N/A,FALSE,"단축1";#N/A,#N/A,FALSE,"단축2";#N/A,#N/A,FALSE,"단축3";#N/A,#N/A,FALSE,"장축";#N/A,#N/A,FALSE,"4WD"}</definedName>
    <definedName localSheetId="1" name="_____________A3">{#N/A,#N/A,FALSE,"단축1";#N/A,#N/A,FALSE,"단축2";#N/A,#N/A,FALSE,"단축3";#N/A,#N/A,FALSE,"장축";#N/A,#N/A,FALSE,"4WD"}</definedName>
    <definedName name="_____________A3">{#N/A,#N/A,FALSE,"단축1";#N/A,#N/A,FALSE,"단축2";#N/A,#N/A,FALSE,"단축3";#N/A,#N/A,FALSE,"장축";#N/A,#N/A,FALSE,"4WD"}</definedName>
    <definedName localSheetId="5" name="_____________AT1">{#N/A,#N/A,FALSE,"인원";#N/A,#N/A,FALSE,"비용2";#N/A,#N/A,FALSE,"비용1";#N/A,#N/A,FALSE,"비용";#N/A,#N/A,FALSE,"보증2";#N/A,#N/A,FALSE,"보증1";#N/A,#N/A,FALSE,"보증";#N/A,#N/A,FALSE,"손익1";#N/A,#N/A,FALSE,"손익";#N/A,#N/A,FALSE,"부서별매출";#N/A,#N/A,FALSE,"매출"}</definedName>
    <definedName localSheetId="7" name="_____________AT1">{#N/A,#N/A,FALSE,"인원";#N/A,#N/A,FALSE,"비용2";#N/A,#N/A,FALSE,"비용1";#N/A,#N/A,FALSE,"비용";#N/A,#N/A,FALSE,"보증2";#N/A,#N/A,FALSE,"보증1";#N/A,#N/A,FALSE,"보증";#N/A,#N/A,FALSE,"손익1";#N/A,#N/A,FALSE,"손익";#N/A,#N/A,FALSE,"부서별매출";#N/A,#N/A,FALSE,"매출"}</definedName>
    <definedName localSheetId="1" name="_____________AT1">{#N/A,#N/A,FALSE,"인원";#N/A,#N/A,FALSE,"비용2";#N/A,#N/A,FALSE,"비용1";#N/A,#N/A,FALSE,"비용";#N/A,#N/A,FALSE,"보증2";#N/A,#N/A,FALSE,"보증1";#N/A,#N/A,FALSE,"보증";#N/A,#N/A,FALSE,"손익1";#N/A,#N/A,FALSE,"손익";#N/A,#N/A,FALSE,"부서별매출";#N/A,#N/A,FALSE,"매출"}</definedName>
    <definedName name="_____________AT1">{#N/A,#N/A,FALSE,"인원";#N/A,#N/A,FALSE,"비용2";#N/A,#N/A,FALSE,"비용1";#N/A,#N/A,FALSE,"비용";#N/A,#N/A,FALSE,"보증2";#N/A,#N/A,FALSE,"보증1";#N/A,#N/A,FALSE,"보증";#N/A,#N/A,FALSE,"손익1";#N/A,#N/A,FALSE,"손익";#N/A,#N/A,FALSE,"부서별매출";#N/A,#N/A,FALSE,"매출"}</definedName>
    <definedName localSheetId="5" name="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_______AT3">{#N/A,#N/A,FALSE,"인원";#N/A,#N/A,FALSE,"비용2";#N/A,#N/A,FALSE,"비용1";#N/A,#N/A,FALSE,"비용";#N/A,#N/A,FALSE,"보증2";#N/A,#N/A,FALSE,"보증1";#N/A,#N/A,FALSE,"보증";#N/A,#N/A,FALSE,"손익1";#N/A,#N/A,FALSE,"손익";#N/A,#N/A,FALSE,"부서별매출";#N/A,#N/A,FALSE,"매출"}</definedName>
    <definedName localSheetId="7" name="_____________AT3">{#N/A,#N/A,FALSE,"인원";#N/A,#N/A,FALSE,"비용2";#N/A,#N/A,FALSE,"비용1";#N/A,#N/A,FALSE,"비용";#N/A,#N/A,FALSE,"보증2";#N/A,#N/A,FALSE,"보증1";#N/A,#N/A,FALSE,"보증";#N/A,#N/A,FALSE,"손익1";#N/A,#N/A,FALSE,"손익";#N/A,#N/A,FALSE,"부서별매출";#N/A,#N/A,FALSE,"매출"}</definedName>
    <definedName localSheetId="1" name="_____________AT3">{#N/A,#N/A,FALSE,"인원";#N/A,#N/A,FALSE,"비용2";#N/A,#N/A,FALSE,"비용1";#N/A,#N/A,FALSE,"비용";#N/A,#N/A,FALSE,"보증2";#N/A,#N/A,FALSE,"보증1";#N/A,#N/A,FALSE,"보증";#N/A,#N/A,FALSE,"손익1";#N/A,#N/A,FALSE,"손익";#N/A,#N/A,FALSE,"부서별매출";#N/A,#N/A,FALSE,"매출"}</definedName>
    <definedName name="_____________AT3">{#N/A,#N/A,FALSE,"인원";#N/A,#N/A,FALSE,"비용2";#N/A,#N/A,FALSE,"비용1";#N/A,#N/A,FALSE,"비용";#N/A,#N/A,FALSE,"보증2";#N/A,#N/A,FALSE,"보증1";#N/A,#N/A,FALSE,"보증";#N/A,#N/A,FALSE,"손익1";#N/A,#N/A,FALSE,"손익";#N/A,#N/A,FALSE,"부서별매출";#N/A,#N/A,FALSE,"매출"}</definedName>
    <definedName localSheetId="5" name="_____________DB777">{#N/A,#N/A,TRUE,"Y생산";#N/A,#N/A,TRUE,"Y판매";#N/A,#N/A,TRUE,"Y총물량";#N/A,#N/A,TRUE,"Y능력";#N/A,#N/A,TRUE,"YKD"}</definedName>
    <definedName localSheetId="7" name="_____________DB777">{#N/A,#N/A,TRUE,"Y생산";#N/A,#N/A,TRUE,"Y판매";#N/A,#N/A,TRUE,"Y총물량";#N/A,#N/A,TRUE,"Y능력";#N/A,#N/A,TRUE,"YKD"}</definedName>
    <definedName localSheetId="1" name="_____________DB777">{#N/A,#N/A,TRUE,"Y생산";#N/A,#N/A,TRUE,"Y판매";#N/A,#N/A,TRUE,"Y총물량";#N/A,#N/A,TRUE,"Y능력";#N/A,#N/A,TRUE,"YKD"}</definedName>
    <definedName name="_____________DB777">{#N/A,#N/A,TRUE,"Y생산";#N/A,#N/A,TRUE,"Y판매";#N/A,#N/A,TRUE,"Y총물량";#N/A,#N/A,TRUE,"Y능력";#N/A,#N/A,TRUE,"YKD"}</definedName>
    <definedName localSheetId="5" name="_____________EO2">{#N/A,#N/A,FALSE,"신규dep";#N/A,#N/A,FALSE,"신규dep-금형상각후";#N/A,#N/A,FALSE,"신규dep-연구비상각후";#N/A,#N/A,FALSE,"신규dep-기계,공구상각후"}</definedName>
    <definedName localSheetId="7" name="_____________EO2">{#N/A,#N/A,FALSE,"신규dep";#N/A,#N/A,FALSE,"신규dep-금형상각후";#N/A,#N/A,FALSE,"신규dep-연구비상각후";#N/A,#N/A,FALSE,"신규dep-기계,공구상각후"}</definedName>
    <definedName localSheetId="1" name="_____________EO2">{#N/A,#N/A,FALSE,"신규dep";#N/A,#N/A,FALSE,"신규dep-금형상각후";#N/A,#N/A,FALSE,"신규dep-연구비상각후";#N/A,#N/A,FALSE,"신규dep-기계,공구상각후"}</definedName>
    <definedName name="_____________EO2">{#N/A,#N/A,FALSE,"신규dep";#N/A,#N/A,FALSE,"신규dep-금형상각후";#N/A,#N/A,FALSE,"신규dep-연구비상각후";#N/A,#N/A,FALSE,"신규dep-기계,공구상각후"}</definedName>
    <definedName localSheetId="5" name="_____________EWA1">{#N/A,#N/A,FALSE,"초도품";#N/A,#N/A,FALSE,"초도품 (2)";#N/A,#N/A,FALSE,"초도품 (3)";#N/A,#N/A,FALSE,"초도품 (4)";#N/A,#N/A,FALSE,"초도품 (5)";#N/A,#N/A,FALSE,"초도품 (6)"}</definedName>
    <definedName localSheetId="7" name="_____________EWA1">{#N/A,#N/A,FALSE,"초도품";#N/A,#N/A,FALSE,"초도품 (2)";#N/A,#N/A,FALSE,"초도품 (3)";#N/A,#N/A,FALSE,"초도품 (4)";#N/A,#N/A,FALSE,"초도품 (5)";#N/A,#N/A,FALSE,"초도품 (6)"}</definedName>
    <definedName localSheetId="1" name="_____________EWA1">{#N/A,#N/A,FALSE,"초도품";#N/A,#N/A,FALSE,"초도품 (2)";#N/A,#N/A,FALSE,"초도품 (3)";#N/A,#N/A,FALSE,"초도품 (4)";#N/A,#N/A,FALSE,"초도품 (5)";#N/A,#N/A,FALSE,"초도품 (6)"}</definedName>
    <definedName name="_____________EWA1">{#N/A,#N/A,FALSE,"초도품";#N/A,#N/A,FALSE,"초도품 (2)";#N/A,#N/A,FALSE,"초도품 (3)";#N/A,#N/A,FALSE,"초도품 (4)";#N/A,#N/A,FALSE,"초도품 (5)";#N/A,#N/A,FALSE,"초도품 (6)"}</definedName>
    <definedName localSheetId="5" name="_____________FG1">{#N/A,#N/A,FALSE,"단축1";#N/A,#N/A,FALSE,"단축2";#N/A,#N/A,FALSE,"단축3";#N/A,#N/A,FALSE,"장축";#N/A,#N/A,FALSE,"4WD"}</definedName>
    <definedName localSheetId="7" name="_____________FG1">{#N/A,#N/A,FALSE,"단축1";#N/A,#N/A,FALSE,"단축2";#N/A,#N/A,FALSE,"단축3";#N/A,#N/A,FALSE,"장축";#N/A,#N/A,FALSE,"4WD"}</definedName>
    <definedName localSheetId="1" name="_____________FG1">{#N/A,#N/A,FALSE,"단축1";#N/A,#N/A,FALSE,"단축2";#N/A,#N/A,FALSE,"단축3";#N/A,#N/A,FALSE,"장축";#N/A,#N/A,FALSE,"4WD"}</definedName>
    <definedName name="_____________FG1">{#N/A,#N/A,FALSE,"단축1";#N/A,#N/A,FALSE,"단축2";#N/A,#N/A,FALSE,"단축3";#N/A,#N/A,FALSE,"장축";#N/A,#N/A,FALSE,"4WD"}</definedName>
    <definedName localSheetId="5" name="_____________H1620">{#N/A,#N/A,FALSE,"단축1";#N/A,#N/A,FALSE,"단축2";#N/A,#N/A,FALSE,"단축3";#N/A,#N/A,FALSE,"장축";#N/A,#N/A,FALSE,"4WD"}</definedName>
    <definedName localSheetId="7" name="_____________H1620">{#N/A,#N/A,FALSE,"단축1";#N/A,#N/A,FALSE,"단축2";#N/A,#N/A,FALSE,"단축3";#N/A,#N/A,FALSE,"장축";#N/A,#N/A,FALSE,"4WD"}</definedName>
    <definedName localSheetId="1" name="_____________H1620">{#N/A,#N/A,FALSE,"단축1";#N/A,#N/A,FALSE,"단축2";#N/A,#N/A,FALSE,"단축3";#N/A,#N/A,FALSE,"장축";#N/A,#N/A,FALSE,"4WD"}</definedName>
    <definedName name="_____________H1620">{#N/A,#N/A,FALSE,"단축1";#N/A,#N/A,FALSE,"단축2";#N/A,#N/A,FALSE,"단축3";#N/A,#N/A,FALSE,"장축";#N/A,#N/A,FALSE,"4WD"}</definedName>
    <definedName localSheetId="5" name="_____________H20">{#N/A,#N/A,FALSE,"단축1";#N/A,#N/A,FALSE,"단축2";#N/A,#N/A,FALSE,"단축3";#N/A,#N/A,FALSE,"장축";#N/A,#N/A,FALSE,"4WD"}</definedName>
    <definedName localSheetId="7" name="_____________H20">{#N/A,#N/A,FALSE,"단축1";#N/A,#N/A,FALSE,"단축2";#N/A,#N/A,FALSE,"단축3";#N/A,#N/A,FALSE,"장축";#N/A,#N/A,FALSE,"4WD"}</definedName>
    <definedName localSheetId="1" name="_____________H20">{#N/A,#N/A,FALSE,"단축1";#N/A,#N/A,FALSE,"단축2";#N/A,#N/A,FALSE,"단축3";#N/A,#N/A,FALSE,"장축";#N/A,#N/A,FALSE,"4WD"}</definedName>
    <definedName name="_____________H20">{#N/A,#N/A,FALSE,"단축1";#N/A,#N/A,FALSE,"단축2";#N/A,#N/A,FALSE,"단축3";#N/A,#N/A,FALSE,"장축";#N/A,#N/A,FALSE,"4WD"}</definedName>
    <definedName localSheetId="5" name="_____________K1">{#N/A,#N/A,FALSE,"인원";#N/A,#N/A,FALSE,"비용2";#N/A,#N/A,FALSE,"비용1";#N/A,#N/A,FALSE,"비용";#N/A,#N/A,FALSE,"보증2";#N/A,#N/A,FALSE,"보증1";#N/A,#N/A,FALSE,"보증";#N/A,#N/A,FALSE,"손익1";#N/A,#N/A,FALSE,"손익";#N/A,#N/A,FALSE,"부서별매출";#N/A,#N/A,FALSE,"매출"}</definedName>
    <definedName localSheetId="7" name="_____________K1">{#N/A,#N/A,FALSE,"인원";#N/A,#N/A,FALSE,"비용2";#N/A,#N/A,FALSE,"비용1";#N/A,#N/A,FALSE,"비용";#N/A,#N/A,FALSE,"보증2";#N/A,#N/A,FALSE,"보증1";#N/A,#N/A,FALSE,"보증";#N/A,#N/A,FALSE,"손익1";#N/A,#N/A,FALSE,"손익";#N/A,#N/A,FALSE,"부서별매출";#N/A,#N/A,FALSE,"매출"}</definedName>
    <definedName localSheetId="1" name="_____________K1">{#N/A,#N/A,FALSE,"인원";#N/A,#N/A,FALSE,"비용2";#N/A,#N/A,FALSE,"비용1";#N/A,#N/A,FALSE,"비용";#N/A,#N/A,FALSE,"보증2";#N/A,#N/A,FALSE,"보증1";#N/A,#N/A,FALSE,"보증";#N/A,#N/A,FALSE,"손익1";#N/A,#N/A,FALSE,"손익";#N/A,#N/A,FALSE,"부서별매출";#N/A,#N/A,FALSE,"매출"}</definedName>
    <definedName name="_____________K1">{#N/A,#N/A,FALSE,"인원";#N/A,#N/A,FALSE,"비용2";#N/A,#N/A,FALSE,"비용1";#N/A,#N/A,FALSE,"비용";#N/A,#N/A,FALSE,"보증2";#N/A,#N/A,FALSE,"보증1";#N/A,#N/A,FALSE,"보증";#N/A,#N/A,FALSE,"손익1";#N/A,#N/A,FALSE,"손익";#N/A,#N/A,FALSE,"부서별매출";#N/A,#N/A,FALSE,"매출"}</definedName>
    <definedName localSheetId="5" name="_____________LPS2">{#N/A,#N/A,FALSE,"단축1";#N/A,#N/A,FALSE,"단축2";#N/A,#N/A,FALSE,"단축3";#N/A,#N/A,FALSE,"장축";#N/A,#N/A,FALSE,"4WD"}</definedName>
    <definedName localSheetId="7" name="_____________LPS2">{#N/A,#N/A,FALSE,"단축1";#N/A,#N/A,FALSE,"단축2";#N/A,#N/A,FALSE,"단축3";#N/A,#N/A,FALSE,"장축";#N/A,#N/A,FALSE,"4WD"}</definedName>
    <definedName localSheetId="1" name="_____________LPS2">{#N/A,#N/A,FALSE,"단축1";#N/A,#N/A,FALSE,"단축2";#N/A,#N/A,FALSE,"단축3";#N/A,#N/A,FALSE,"장축";#N/A,#N/A,FALSE,"4WD"}</definedName>
    <definedName name="_____________LPS2">{#N/A,#N/A,FALSE,"단축1";#N/A,#N/A,FALSE,"단축2";#N/A,#N/A,FALSE,"단축3";#N/A,#N/A,FALSE,"장축";#N/A,#N/A,FALSE,"4WD"}</definedName>
    <definedName localSheetId="5" name="_____________MCP2">{#N/A,#N/A,FALSE,"단축1";#N/A,#N/A,FALSE,"단축2";#N/A,#N/A,FALSE,"단축3";#N/A,#N/A,FALSE,"장축";#N/A,#N/A,FALSE,"4WD"}</definedName>
    <definedName localSheetId="7" name="_____________MCP2">{#N/A,#N/A,FALSE,"단축1";#N/A,#N/A,FALSE,"단축2";#N/A,#N/A,FALSE,"단축3";#N/A,#N/A,FALSE,"장축";#N/A,#N/A,FALSE,"4WD"}</definedName>
    <definedName localSheetId="1" name="_____________MCP2">{#N/A,#N/A,FALSE,"단축1";#N/A,#N/A,FALSE,"단축2";#N/A,#N/A,FALSE,"단축3";#N/A,#N/A,FALSE,"장축";#N/A,#N/A,FALSE,"4WD"}</definedName>
    <definedName name="_____________MCP2">{#N/A,#N/A,FALSE,"단축1";#N/A,#N/A,FALSE,"단축2";#N/A,#N/A,FALSE,"단축3";#N/A,#N/A,FALSE,"장축";#N/A,#N/A,FALSE,"4WD"}</definedName>
    <definedName localSheetId="5" name="_____________MIP10">{#N/A,#N/A,FALSE,"단축1";#N/A,#N/A,FALSE,"단축2";#N/A,#N/A,FALSE,"단축3";#N/A,#N/A,FALSE,"장축";#N/A,#N/A,FALSE,"4WD"}</definedName>
    <definedName localSheetId="7" name="_____________MIP10">{#N/A,#N/A,FALSE,"단축1";#N/A,#N/A,FALSE,"단축2";#N/A,#N/A,FALSE,"단축3";#N/A,#N/A,FALSE,"장축";#N/A,#N/A,FALSE,"4WD"}</definedName>
    <definedName localSheetId="1" name="_____________MIP10">{#N/A,#N/A,FALSE,"단축1";#N/A,#N/A,FALSE,"단축2";#N/A,#N/A,FALSE,"단축3";#N/A,#N/A,FALSE,"장축";#N/A,#N/A,FALSE,"4WD"}</definedName>
    <definedName name="_____________MIP10">{#N/A,#N/A,FALSE,"단축1";#N/A,#N/A,FALSE,"단축2";#N/A,#N/A,FALSE,"단축3";#N/A,#N/A,FALSE,"장축";#N/A,#N/A,FALSE,"4WD"}</definedName>
    <definedName localSheetId="5" name="_____________MIP2">{#N/A,#N/A,FALSE,"단축1";#N/A,#N/A,FALSE,"단축2";#N/A,#N/A,FALSE,"단축3";#N/A,#N/A,FALSE,"장축";#N/A,#N/A,FALSE,"4WD"}</definedName>
    <definedName localSheetId="7" name="_____________MIP2">{#N/A,#N/A,FALSE,"단축1";#N/A,#N/A,FALSE,"단축2";#N/A,#N/A,FALSE,"단축3";#N/A,#N/A,FALSE,"장축";#N/A,#N/A,FALSE,"4WD"}</definedName>
    <definedName localSheetId="1" name="_____________MIP2">{#N/A,#N/A,FALSE,"단축1";#N/A,#N/A,FALSE,"단축2";#N/A,#N/A,FALSE,"단축3";#N/A,#N/A,FALSE,"장축";#N/A,#N/A,FALSE,"4WD"}</definedName>
    <definedName name="_____________MIP2">{#N/A,#N/A,FALSE,"단축1";#N/A,#N/A,FALSE,"단축2";#N/A,#N/A,FALSE,"단축3";#N/A,#N/A,FALSE,"장축";#N/A,#N/A,FALSE,"4WD"}</definedName>
    <definedName localSheetId="5" name="_____________P2">{#N/A,#N/A,FALSE,"단축1";#N/A,#N/A,FALSE,"단축2";#N/A,#N/A,FALSE,"단축3";#N/A,#N/A,FALSE,"장축";#N/A,#N/A,FALSE,"4WD"}</definedName>
    <definedName localSheetId="7" name="_____________P2">{#N/A,#N/A,FALSE,"단축1";#N/A,#N/A,FALSE,"단축2";#N/A,#N/A,FALSE,"단축3";#N/A,#N/A,FALSE,"장축";#N/A,#N/A,FALSE,"4WD"}</definedName>
    <definedName localSheetId="1" name="_____________P2">{#N/A,#N/A,FALSE,"단축1";#N/A,#N/A,FALSE,"단축2";#N/A,#N/A,FALSE,"단축3";#N/A,#N/A,FALSE,"장축";#N/A,#N/A,FALSE,"4WD"}</definedName>
    <definedName name="_____________P2">{#N/A,#N/A,FALSE,"단축1";#N/A,#N/A,FALSE,"단축2";#N/A,#N/A,FALSE,"단축3";#N/A,#N/A,FALSE,"장축";#N/A,#N/A,FALSE,"4WD"}</definedName>
    <definedName localSheetId="5" name="_____________RS451">{#N/A,#N/A,FALSE,"단축1";#N/A,#N/A,FALSE,"단축2";#N/A,#N/A,FALSE,"단축3";#N/A,#N/A,FALSE,"장축";#N/A,#N/A,FALSE,"4WD"}</definedName>
    <definedName localSheetId="7" name="_____________RS451">{#N/A,#N/A,FALSE,"단축1";#N/A,#N/A,FALSE,"단축2";#N/A,#N/A,FALSE,"단축3";#N/A,#N/A,FALSE,"장축";#N/A,#N/A,FALSE,"4WD"}</definedName>
    <definedName localSheetId="1" name="_____________RS451">{#N/A,#N/A,FALSE,"단축1";#N/A,#N/A,FALSE,"단축2";#N/A,#N/A,FALSE,"단축3";#N/A,#N/A,FALSE,"장축";#N/A,#N/A,FALSE,"4WD"}</definedName>
    <definedName name="_____________RS451">{#N/A,#N/A,FALSE,"단축1";#N/A,#N/A,FALSE,"단축2";#N/A,#N/A,FALSE,"단축3";#N/A,#N/A,FALSE,"장축";#N/A,#N/A,FALSE,"4WD"}</definedName>
    <definedName localSheetId="5" name="_____________T2">{#N/A,#N/A,FALSE,"단축1";#N/A,#N/A,FALSE,"단축2";#N/A,#N/A,FALSE,"단축3";#N/A,#N/A,FALSE,"장축";#N/A,#N/A,FALSE,"4WD"}</definedName>
    <definedName localSheetId="7" name="_____________T2">{#N/A,#N/A,FALSE,"단축1";#N/A,#N/A,FALSE,"단축2";#N/A,#N/A,FALSE,"단축3";#N/A,#N/A,FALSE,"장축";#N/A,#N/A,FALSE,"4WD"}</definedName>
    <definedName localSheetId="1" name="_____________T2">{#N/A,#N/A,FALSE,"단축1";#N/A,#N/A,FALSE,"단축2";#N/A,#N/A,FALSE,"단축3";#N/A,#N/A,FALSE,"장축";#N/A,#N/A,FALSE,"4WD"}</definedName>
    <definedName name="_____________T2">{#N/A,#N/A,FALSE,"단축1";#N/A,#N/A,FALSE,"단축2";#N/A,#N/A,FALSE,"단축3";#N/A,#N/A,FALSE,"장축";#N/A,#N/A,FALSE,"4WD"}</definedName>
    <definedName localSheetId="5" name="_____________T3">{#N/A,#N/A,FALSE,"단축1";#N/A,#N/A,FALSE,"단축2";#N/A,#N/A,FALSE,"단축3";#N/A,#N/A,FALSE,"장축";#N/A,#N/A,FALSE,"4WD"}</definedName>
    <definedName localSheetId="7" name="_____________T3">{#N/A,#N/A,FALSE,"단축1";#N/A,#N/A,FALSE,"단축2";#N/A,#N/A,FALSE,"단축3";#N/A,#N/A,FALSE,"장축";#N/A,#N/A,FALSE,"4WD"}</definedName>
    <definedName localSheetId="1" name="_____________T3">{#N/A,#N/A,FALSE,"단축1";#N/A,#N/A,FALSE,"단축2";#N/A,#N/A,FALSE,"단축3";#N/A,#N/A,FALSE,"장축";#N/A,#N/A,FALSE,"4WD"}</definedName>
    <definedName name="_____________T3">{#N/A,#N/A,FALSE,"단축1";#N/A,#N/A,FALSE,"단축2";#N/A,#N/A,FALSE,"단축3";#N/A,#N/A,FALSE,"장축";#N/A,#N/A,FALSE,"4WD"}</definedName>
    <definedName localSheetId="5" name="_____________T5">{#N/A,#N/A,FALSE,"단축1";#N/A,#N/A,FALSE,"단축2";#N/A,#N/A,FALSE,"단축3";#N/A,#N/A,FALSE,"장축";#N/A,#N/A,FALSE,"4WD"}</definedName>
    <definedName localSheetId="7" name="_____________T5">{#N/A,#N/A,FALSE,"단축1";#N/A,#N/A,FALSE,"단축2";#N/A,#N/A,FALSE,"단축3";#N/A,#N/A,FALSE,"장축";#N/A,#N/A,FALSE,"4WD"}</definedName>
    <definedName localSheetId="1" name="_____________T5">{#N/A,#N/A,FALSE,"단축1";#N/A,#N/A,FALSE,"단축2";#N/A,#N/A,FALSE,"단축3";#N/A,#N/A,FALSE,"장축";#N/A,#N/A,FALSE,"4WD"}</definedName>
    <definedName name="_____________T5">{#N/A,#N/A,FALSE,"단축1";#N/A,#N/A,FALSE,"단축2";#N/A,#N/A,FALSE,"단축3";#N/A,#N/A,FALSE,"장축";#N/A,#N/A,FALSE,"4WD"}</definedName>
    <definedName localSheetId="5" name="_____________XG2">{#N/A,#N/A,FALSE,"단축1";#N/A,#N/A,FALSE,"단축2";#N/A,#N/A,FALSE,"단축3";#N/A,#N/A,FALSE,"장축";#N/A,#N/A,FALSE,"4WD"}</definedName>
    <definedName localSheetId="7" name="_____________XG2">{#N/A,#N/A,FALSE,"단축1";#N/A,#N/A,FALSE,"단축2";#N/A,#N/A,FALSE,"단축3";#N/A,#N/A,FALSE,"장축";#N/A,#N/A,FALSE,"4WD"}</definedName>
    <definedName localSheetId="1" name="_____________XG2">{#N/A,#N/A,FALSE,"단축1";#N/A,#N/A,FALSE,"단축2";#N/A,#N/A,FALSE,"단축3";#N/A,#N/A,FALSE,"장축";#N/A,#N/A,FALSE,"4WD"}</definedName>
    <definedName name="_____________XG2">{#N/A,#N/A,FALSE,"단축1";#N/A,#N/A,FALSE,"단축2";#N/A,#N/A,FALSE,"단축3";#N/A,#N/A,FALSE,"장축";#N/A,#N/A,FALSE,"4WD"}</definedName>
    <definedName localSheetId="5" name="____________A2">{#N/A,#N/A,FALSE,"단축1";#N/A,#N/A,FALSE,"단축2";#N/A,#N/A,FALSE,"단축3";#N/A,#N/A,FALSE,"장축";#N/A,#N/A,FALSE,"4WD"}</definedName>
    <definedName localSheetId="7" name="____________A2">{#N/A,#N/A,FALSE,"단축1";#N/A,#N/A,FALSE,"단축2";#N/A,#N/A,FALSE,"단축3";#N/A,#N/A,FALSE,"장축";#N/A,#N/A,FALSE,"4WD"}</definedName>
    <definedName localSheetId="1" name="____________A2">{#N/A,#N/A,FALSE,"단축1";#N/A,#N/A,FALSE,"단축2";#N/A,#N/A,FALSE,"단축3";#N/A,#N/A,FALSE,"장축";#N/A,#N/A,FALSE,"4WD"}</definedName>
    <definedName name="____________A2">{#N/A,#N/A,FALSE,"단축1";#N/A,#N/A,FALSE,"단축2";#N/A,#N/A,FALSE,"단축3";#N/A,#N/A,FALSE,"장축";#N/A,#N/A,FALSE,"4WD"}</definedName>
    <definedName localSheetId="5" name="____________A3">{#N/A,#N/A,FALSE,"단축1";#N/A,#N/A,FALSE,"단축2";#N/A,#N/A,FALSE,"단축3";#N/A,#N/A,FALSE,"장축";#N/A,#N/A,FALSE,"4WD"}</definedName>
    <definedName localSheetId="7" name="____________A3">{#N/A,#N/A,FALSE,"단축1";#N/A,#N/A,FALSE,"단축2";#N/A,#N/A,FALSE,"단축3";#N/A,#N/A,FALSE,"장축";#N/A,#N/A,FALSE,"4WD"}</definedName>
    <definedName localSheetId="1" name="____________A3">{#N/A,#N/A,FALSE,"단축1";#N/A,#N/A,FALSE,"단축2";#N/A,#N/A,FALSE,"단축3";#N/A,#N/A,FALSE,"장축";#N/A,#N/A,FALSE,"4WD"}</definedName>
    <definedName name="____________A3">{#N/A,#N/A,FALSE,"단축1";#N/A,#N/A,FALSE,"단축2";#N/A,#N/A,FALSE,"단축3";#N/A,#N/A,FALSE,"장축";#N/A,#N/A,FALSE,"4WD"}</definedName>
    <definedName localSheetId="5" name="____________AT1">{#N/A,#N/A,FALSE,"인원";#N/A,#N/A,FALSE,"비용2";#N/A,#N/A,FALSE,"비용1";#N/A,#N/A,FALSE,"비용";#N/A,#N/A,FALSE,"보증2";#N/A,#N/A,FALSE,"보증1";#N/A,#N/A,FALSE,"보증";#N/A,#N/A,FALSE,"손익1";#N/A,#N/A,FALSE,"손익";#N/A,#N/A,FALSE,"부서별매출";#N/A,#N/A,FALSE,"매출"}</definedName>
    <definedName localSheetId="7" name="____________AT1">{#N/A,#N/A,FALSE,"인원";#N/A,#N/A,FALSE,"비용2";#N/A,#N/A,FALSE,"비용1";#N/A,#N/A,FALSE,"비용";#N/A,#N/A,FALSE,"보증2";#N/A,#N/A,FALSE,"보증1";#N/A,#N/A,FALSE,"보증";#N/A,#N/A,FALSE,"손익1";#N/A,#N/A,FALSE,"손익";#N/A,#N/A,FALSE,"부서별매출";#N/A,#N/A,FALSE,"매출"}</definedName>
    <definedName localSheetId="1" name="____________AT1">{#N/A,#N/A,FALSE,"인원";#N/A,#N/A,FALSE,"비용2";#N/A,#N/A,FALSE,"비용1";#N/A,#N/A,FALSE,"비용";#N/A,#N/A,FALSE,"보증2";#N/A,#N/A,FALSE,"보증1";#N/A,#N/A,FALSE,"보증";#N/A,#N/A,FALSE,"손익1";#N/A,#N/A,FALSE,"손익";#N/A,#N/A,FALSE,"부서별매출";#N/A,#N/A,FALSE,"매출"}</definedName>
    <definedName name="____________AT1">{#N/A,#N/A,FALSE,"인원";#N/A,#N/A,FALSE,"비용2";#N/A,#N/A,FALSE,"비용1";#N/A,#N/A,FALSE,"비용";#N/A,#N/A,FALSE,"보증2";#N/A,#N/A,FALSE,"보증1";#N/A,#N/A,FALSE,"보증";#N/A,#N/A,FALSE,"손익1";#N/A,#N/A,FALSE,"손익";#N/A,#N/A,FALSE,"부서별매출";#N/A,#N/A,FALSE,"매출"}</definedName>
    <definedName localSheetId="5" name="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______AT3">{#N/A,#N/A,FALSE,"인원";#N/A,#N/A,FALSE,"비용2";#N/A,#N/A,FALSE,"비용1";#N/A,#N/A,FALSE,"비용";#N/A,#N/A,FALSE,"보증2";#N/A,#N/A,FALSE,"보증1";#N/A,#N/A,FALSE,"보증";#N/A,#N/A,FALSE,"손익1";#N/A,#N/A,FALSE,"손익";#N/A,#N/A,FALSE,"부서별매출";#N/A,#N/A,FALSE,"매출"}</definedName>
    <definedName localSheetId="7" name="____________AT3">{#N/A,#N/A,FALSE,"인원";#N/A,#N/A,FALSE,"비용2";#N/A,#N/A,FALSE,"비용1";#N/A,#N/A,FALSE,"비용";#N/A,#N/A,FALSE,"보증2";#N/A,#N/A,FALSE,"보증1";#N/A,#N/A,FALSE,"보증";#N/A,#N/A,FALSE,"손익1";#N/A,#N/A,FALSE,"손익";#N/A,#N/A,FALSE,"부서별매출";#N/A,#N/A,FALSE,"매출"}</definedName>
    <definedName localSheetId="1" name="____________AT3">{#N/A,#N/A,FALSE,"인원";#N/A,#N/A,FALSE,"비용2";#N/A,#N/A,FALSE,"비용1";#N/A,#N/A,FALSE,"비용";#N/A,#N/A,FALSE,"보증2";#N/A,#N/A,FALSE,"보증1";#N/A,#N/A,FALSE,"보증";#N/A,#N/A,FALSE,"손익1";#N/A,#N/A,FALSE,"손익";#N/A,#N/A,FALSE,"부서별매출";#N/A,#N/A,FALSE,"매출"}</definedName>
    <definedName name="____________AT3">{#N/A,#N/A,FALSE,"인원";#N/A,#N/A,FALSE,"비용2";#N/A,#N/A,FALSE,"비용1";#N/A,#N/A,FALSE,"비용";#N/A,#N/A,FALSE,"보증2";#N/A,#N/A,FALSE,"보증1";#N/A,#N/A,FALSE,"보증";#N/A,#N/A,FALSE,"손익1";#N/A,#N/A,FALSE,"손익";#N/A,#N/A,FALSE,"부서별매출";#N/A,#N/A,FALSE,"매출"}</definedName>
    <definedName localSheetId="5" name="____________DB777">{#N/A,#N/A,TRUE,"Y생산";#N/A,#N/A,TRUE,"Y판매";#N/A,#N/A,TRUE,"Y총물량";#N/A,#N/A,TRUE,"Y능력";#N/A,#N/A,TRUE,"YKD"}</definedName>
    <definedName localSheetId="7" name="____________DB777">{#N/A,#N/A,TRUE,"Y생산";#N/A,#N/A,TRUE,"Y판매";#N/A,#N/A,TRUE,"Y총물량";#N/A,#N/A,TRUE,"Y능력";#N/A,#N/A,TRUE,"YKD"}</definedName>
    <definedName localSheetId="1" name="____________DB777">{#N/A,#N/A,TRUE,"Y생산";#N/A,#N/A,TRUE,"Y판매";#N/A,#N/A,TRUE,"Y총물량";#N/A,#N/A,TRUE,"Y능력";#N/A,#N/A,TRUE,"YKD"}</definedName>
    <definedName name="____________DB777">{#N/A,#N/A,TRUE,"Y생산";#N/A,#N/A,TRUE,"Y판매";#N/A,#N/A,TRUE,"Y총물량";#N/A,#N/A,TRUE,"Y능력";#N/A,#N/A,TRUE,"YKD"}</definedName>
    <definedName localSheetId="5" name="____________EO2">{#N/A,#N/A,FALSE,"신규dep";#N/A,#N/A,FALSE,"신규dep-금형상각후";#N/A,#N/A,FALSE,"신규dep-연구비상각후";#N/A,#N/A,FALSE,"신규dep-기계,공구상각후"}</definedName>
    <definedName localSheetId="7" name="____________EO2">{#N/A,#N/A,FALSE,"신규dep";#N/A,#N/A,FALSE,"신규dep-금형상각후";#N/A,#N/A,FALSE,"신규dep-연구비상각후";#N/A,#N/A,FALSE,"신규dep-기계,공구상각후"}</definedName>
    <definedName localSheetId="1" name="____________EO2">{#N/A,#N/A,FALSE,"신규dep";#N/A,#N/A,FALSE,"신규dep-금형상각후";#N/A,#N/A,FALSE,"신규dep-연구비상각후";#N/A,#N/A,FALSE,"신규dep-기계,공구상각후"}</definedName>
    <definedName name="____________EO2">{#N/A,#N/A,FALSE,"신규dep";#N/A,#N/A,FALSE,"신규dep-금형상각후";#N/A,#N/A,FALSE,"신규dep-연구비상각후";#N/A,#N/A,FALSE,"신규dep-기계,공구상각후"}</definedName>
    <definedName localSheetId="5" name="____________EWA1">{#N/A,#N/A,FALSE,"초도품";#N/A,#N/A,FALSE,"초도품 (2)";#N/A,#N/A,FALSE,"초도품 (3)";#N/A,#N/A,FALSE,"초도품 (4)";#N/A,#N/A,FALSE,"초도품 (5)";#N/A,#N/A,FALSE,"초도품 (6)"}</definedName>
    <definedName localSheetId="7" name="____________EWA1">{#N/A,#N/A,FALSE,"초도품";#N/A,#N/A,FALSE,"초도품 (2)";#N/A,#N/A,FALSE,"초도품 (3)";#N/A,#N/A,FALSE,"초도품 (4)";#N/A,#N/A,FALSE,"초도품 (5)";#N/A,#N/A,FALSE,"초도품 (6)"}</definedName>
    <definedName localSheetId="1" name="____________EWA1">{#N/A,#N/A,FALSE,"초도품";#N/A,#N/A,FALSE,"초도품 (2)";#N/A,#N/A,FALSE,"초도품 (3)";#N/A,#N/A,FALSE,"초도품 (4)";#N/A,#N/A,FALSE,"초도품 (5)";#N/A,#N/A,FALSE,"초도품 (6)"}</definedName>
    <definedName name="____________EWA1">{#N/A,#N/A,FALSE,"초도품";#N/A,#N/A,FALSE,"초도품 (2)";#N/A,#N/A,FALSE,"초도품 (3)";#N/A,#N/A,FALSE,"초도품 (4)";#N/A,#N/A,FALSE,"초도품 (5)";#N/A,#N/A,FALSE,"초도품 (6)"}</definedName>
    <definedName localSheetId="5" name="____________FG1">{#N/A,#N/A,FALSE,"단축1";#N/A,#N/A,FALSE,"단축2";#N/A,#N/A,FALSE,"단축3";#N/A,#N/A,FALSE,"장축";#N/A,#N/A,FALSE,"4WD"}</definedName>
    <definedName localSheetId="7" name="____________FG1">{#N/A,#N/A,FALSE,"단축1";#N/A,#N/A,FALSE,"단축2";#N/A,#N/A,FALSE,"단축3";#N/A,#N/A,FALSE,"장축";#N/A,#N/A,FALSE,"4WD"}</definedName>
    <definedName localSheetId="1" name="____________FG1">{#N/A,#N/A,FALSE,"단축1";#N/A,#N/A,FALSE,"단축2";#N/A,#N/A,FALSE,"단축3";#N/A,#N/A,FALSE,"장축";#N/A,#N/A,FALSE,"4WD"}</definedName>
    <definedName name="____________FG1">{#N/A,#N/A,FALSE,"단축1";#N/A,#N/A,FALSE,"단축2";#N/A,#N/A,FALSE,"단축3";#N/A,#N/A,FALSE,"장축";#N/A,#N/A,FALSE,"4WD"}</definedName>
    <definedName localSheetId="5" name="____________H1620">{#N/A,#N/A,FALSE,"단축1";#N/A,#N/A,FALSE,"단축2";#N/A,#N/A,FALSE,"단축3";#N/A,#N/A,FALSE,"장축";#N/A,#N/A,FALSE,"4WD"}</definedName>
    <definedName localSheetId="7" name="____________H1620">{#N/A,#N/A,FALSE,"단축1";#N/A,#N/A,FALSE,"단축2";#N/A,#N/A,FALSE,"단축3";#N/A,#N/A,FALSE,"장축";#N/A,#N/A,FALSE,"4WD"}</definedName>
    <definedName localSheetId="1" name="____________H1620">{#N/A,#N/A,FALSE,"단축1";#N/A,#N/A,FALSE,"단축2";#N/A,#N/A,FALSE,"단축3";#N/A,#N/A,FALSE,"장축";#N/A,#N/A,FALSE,"4WD"}</definedName>
    <definedName name="____________H1620">{#N/A,#N/A,FALSE,"단축1";#N/A,#N/A,FALSE,"단축2";#N/A,#N/A,FALSE,"단축3";#N/A,#N/A,FALSE,"장축";#N/A,#N/A,FALSE,"4WD"}</definedName>
    <definedName localSheetId="5" name="____________H20">{#N/A,#N/A,FALSE,"단축1";#N/A,#N/A,FALSE,"단축2";#N/A,#N/A,FALSE,"단축3";#N/A,#N/A,FALSE,"장축";#N/A,#N/A,FALSE,"4WD"}</definedName>
    <definedName localSheetId="7" name="____________H20">{#N/A,#N/A,FALSE,"단축1";#N/A,#N/A,FALSE,"단축2";#N/A,#N/A,FALSE,"단축3";#N/A,#N/A,FALSE,"장축";#N/A,#N/A,FALSE,"4WD"}</definedName>
    <definedName localSheetId="1" name="____________H20">{#N/A,#N/A,FALSE,"단축1";#N/A,#N/A,FALSE,"단축2";#N/A,#N/A,FALSE,"단축3";#N/A,#N/A,FALSE,"장축";#N/A,#N/A,FALSE,"4WD"}</definedName>
    <definedName name="____________H20">{#N/A,#N/A,FALSE,"단축1";#N/A,#N/A,FALSE,"단축2";#N/A,#N/A,FALSE,"단축3";#N/A,#N/A,FALSE,"장축";#N/A,#N/A,FALSE,"4WD"}</definedName>
    <definedName localSheetId="5" name="____________HP02">{#N/A,#N/A,FALSE,"단축1";#N/A,#N/A,FALSE,"단축2";#N/A,#N/A,FALSE,"단축3";#N/A,#N/A,FALSE,"장축";#N/A,#N/A,FALSE,"4WD"}</definedName>
    <definedName localSheetId="7" name="____________HP02">{#N/A,#N/A,FALSE,"단축1";#N/A,#N/A,FALSE,"단축2";#N/A,#N/A,FALSE,"단축3";#N/A,#N/A,FALSE,"장축";#N/A,#N/A,FALSE,"4WD"}</definedName>
    <definedName localSheetId="1" name="____________HP02">{#N/A,#N/A,FALSE,"단축1";#N/A,#N/A,FALSE,"단축2";#N/A,#N/A,FALSE,"단축3";#N/A,#N/A,FALSE,"장축";#N/A,#N/A,FALSE,"4WD"}</definedName>
    <definedName name="____________HP02">{#N/A,#N/A,FALSE,"단축1";#N/A,#N/A,FALSE,"단축2";#N/A,#N/A,FALSE,"단축3";#N/A,#N/A,FALSE,"장축";#N/A,#N/A,FALSE,"4WD"}</definedName>
    <definedName localSheetId="5" name="____________HP2">{#N/A,#N/A,FALSE,"단축1";#N/A,#N/A,FALSE,"단축2";#N/A,#N/A,FALSE,"단축3";#N/A,#N/A,FALSE,"장축";#N/A,#N/A,FALSE,"4WD"}</definedName>
    <definedName localSheetId="7" name="____________HP2">{#N/A,#N/A,FALSE,"단축1";#N/A,#N/A,FALSE,"단축2";#N/A,#N/A,FALSE,"단축3";#N/A,#N/A,FALSE,"장축";#N/A,#N/A,FALSE,"4WD"}</definedName>
    <definedName localSheetId="1" name="____________HP2">{#N/A,#N/A,FALSE,"단축1";#N/A,#N/A,FALSE,"단축2";#N/A,#N/A,FALSE,"단축3";#N/A,#N/A,FALSE,"장축";#N/A,#N/A,FALSE,"4WD"}</definedName>
    <definedName name="____________HP2">{#N/A,#N/A,FALSE,"단축1";#N/A,#N/A,FALSE,"단축2";#N/A,#N/A,FALSE,"단축3";#N/A,#N/A,FALSE,"장축";#N/A,#N/A,FALSE,"4WD"}</definedName>
    <definedName localSheetId="5" name="____________K1">{#N/A,#N/A,FALSE,"인원";#N/A,#N/A,FALSE,"비용2";#N/A,#N/A,FALSE,"비용1";#N/A,#N/A,FALSE,"비용";#N/A,#N/A,FALSE,"보증2";#N/A,#N/A,FALSE,"보증1";#N/A,#N/A,FALSE,"보증";#N/A,#N/A,FALSE,"손익1";#N/A,#N/A,FALSE,"손익";#N/A,#N/A,FALSE,"부서별매출";#N/A,#N/A,FALSE,"매출"}</definedName>
    <definedName localSheetId="7" name="____________K1">{#N/A,#N/A,FALSE,"인원";#N/A,#N/A,FALSE,"비용2";#N/A,#N/A,FALSE,"비용1";#N/A,#N/A,FALSE,"비용";#N/A,#N/A,FALSE,"보증2";#N/A,#N/A,FALSE,"보증1";#N/A,#N/A,FALSE,"보증";#N/A,#N/A,FALSE,"손익1";#N/A,#N/A,FALSE,"손익";#N/A,#N/A,FALSE,"부서별매출";#N/A,#N/A,FALSE,"매출"}</definedName>
    <definedName localSheetId="1" name="____________K1">{#N/A,#N/A,FALSE,"인원";#N/A,#N/A,FALSE,"비용2";#N/A,#N/A,FALSE,"비용1";#N/A,#N/A,FALSE,"비용";#N/A,#N/A,FALSE,"보증2";#N/A,#N/A,FALSE,"보증1";#N/A,#N/A,FALSE,"보증";#N/A,#N/A,FALSE,"손익1";#N/A,#N/A,FALSE,"손익";#N/A,#N/A,FALSE,"부서별매출";#N/A,#N/A,FALSE,"매출"}</definedName>
    <definedName name="____________K1">{#N/A,#N/A,FALSE,"인원";#N/A,#N/A,FALSE,"비용2";#N/A,#N/A,FALSE,"비용1";#N/A,#N/A,FALSE,"비용";#N/A,#N/A,FALSE,"보증2";#N/A,#N/A,FALSE,"보증1";#N/A,#N/A,FALSE,"보증";#N/A,#N/A,FALSE,"손익1";#N/A,#N/A,FALSE,"손익";#N/A,#N/A,FALSE,"부서별매출";#N/A,#N/A,FALSE,"매출"}</definedName>
    <definedName localSheetId="5" name="____________K115">{#N/A,#N/A,FALSE,"인원";#N/A,#N/A,FALSE,"비용2";#N/A,#N/A,FALSE,"비용1";#N/A,#N/A,FALSE,"비용";#N/A,#N/A,FALSE,"보증2";#N/A,#N/A,FALSE,"보증1";#N/A,#N/A,FALSE,"보증";#N/A,#N/A,FALSE,"손익1";#N/A,#N/A,FALSE,"손익";#N/A,#N/A,FALSE,"부서별매출";#N/A,#N/A,FALSE,"매출"}</definedName>
    <definedName localSheetId="7" name="____________K115">{#N/A,#N/A,FALSE,"인원";#N/A,#N/A,FALSE,"비용2";#N/A,#N/A,FALSE,"비용1";#N/A,#N/A,FALSE,"비용";#N/A,#N/A,FALSE,"보증2";#N/A,#N/A,FALSE,"보증1";#N/A,#N/A,FALSE,"보증";#N/A,#N/A,FALSE,"손익1";#N/A,#N/A,FALSE,"손익";#N/A,#N/A,FALSE,"부서별매출";#N/A,#N/A,FALSE,"매출"}</definedName>
    <definedName localSheetId="1" name="____________K115">{#N/A,#N/A,FALSE,"인원";#N/A,#N/A,FALSE,"비용2";#N/A,#N/A,FALSE,"비용1";#N/A,#N/A,FALSE,"비용";#N/A,#N/A,FALSE,"보증2";#N/A,#N/A,FALSE,"보증1";#N/A,#N/A,FALSE,"보증";#N/A,#N/A,FALSE,"손익1";#N/A,#N/A,FALSE,"손익";#N/A,#N/A,FALSE,"부서별매출";#N/A,#N/A,FALSE,"매출"}</definedName>
    <definedName name="____________K115">{#N/A,#N/A,FALSE,"인원";#N/A,#N/A,FALSE,"비용2";#N/A,#N/A,FALSE,"비용1";#N/A,#N/A,FALSE,"비용";#N/A,#N/A,FALSE,"보증2";#N/A,#N/A,FALSE,"보증1";#N/A,#N/A,FALSE,"보증";#N/A,#N/A,FALSE,"손익1";#N/A,#N/A,FALSE,"손익";#N/A,#N/A,FALSE,"부서별매출";#N/A,#N/A,FALSE,"매출"}</definedName>
    <definedName localSheetId="5" name="____________LPS2">{#N/A,#N/A,FALSE,"단축1";#N/A,#N/A,FALSE,"단축2";#N/A,#N/A,FALSE,"단축3";#N/A,#N/A,FALSE,"장축";#N/A,#N/A,FALSE,"4WD"}</definedName>
    <definedName localSheetId="7" name="____________LPS2">{#N/A,#N/A,FALSE,"단축1";#N/A,#N/A,FALSE,"단축2";#N/A,#N/A,FALSE,"단축3";#N/A,#N/A,FALSE,"장축";#N/A,#N/A,FALSE,"4WD"}</definedName>
    <definedName localSheetId="1" name="____________LPS2">{#N/A,#N/A,FALSE,"단축1";#N/A,#N/A,FALSE,"단축2";#N/A,#N/A,FALSE,"단축3";#N/A,#N/A,FALSE,"장축";#N/A,#N/A,FALSE,"4WD"}</definedName>
    <definedName name="____________LPS2">{#N/A,#N/A,FALSE,"단축1";#N/A,#N/A,FALSE,"단축2";#N/A,#N/A,FALSE,"단축3";#N/A,#N/A,FALSE,"장축";#N/A,#N/A,FALSE,"4WD"}</definedName>
    <definedName localSheetId="5" name="____________MIP10">{#N/A,#N/A,FALSE,"단축1";#N/A,#N/A,FALSE,"단축2";#N/A,#N/A,FALSE,"단축3";#N/A,#N/A,FALSE,"장축";#N/A,#N/A,FALSE,"4WD"}</definedName>
    <definedName localSheetId="7" name="____________MIP10">{#N/A,#N/A,FALSE,"단축1";#N/A,#N/A,FALSE,"단축2";#N/A,#N/A,FALSE,"단축3";#N/A,#N/A,FALSE,"장축";#N/A,#N/A,FALSE,"4WD"}</definedName>
    <definedName localSheetId="1" name="____________MIP10">{#N/A,#N/A,FALSE,"단축1";#N/A,#N/A,FALSE,"단축2";#N/A,#N/A,FALSE,"단축3";#N/A,#N/A,FALSE,"장축";#N/A,#N/A,FALSE,"4WD"}</definedName>
    <definedName name="____________MIP10">{#N/A,#N/A,FALSE,"단축1";#N/A,#N/A,FALSE,"단축2";#N/A,#N/A,FALSE,"단축3";#N/A,#N/A,FALSE,"장축";#N/A,#N/A,FALSE,"4WD"}</definedName>
    <definedName localSheetId="5" name="____________MIP2">{#N/A,#N/A,FALSE,"단축1";#N/A,#N/A,FALSE,"단축2";#N/A,#N/A,FALSE,"단축3";#N/A,#N/A,FALSE,"장축";#N/A,#N/A,FALSE,"4WD"}</definedName>
    <definedName localSheetId="7" name="____________MIP2">{#N/A,#N/A,FALSE,"단축1";#N/A,#N/A,FALSE,"단축2";#N/A,#N/A,FALSE,"단축3";#N/A,#N/A,FALSE,"장축";#N/A,#N/A,FALSE,"4WD"}</definedName>
    <definedName localSheetId="1" name="____________MIP2">{#N/A,#N/A,FALSE,"단축1";#N/A,#N/A,FALSE,"단축2";#N/A,#N/A,FALSE,"단축3";#N/A,#N/A,FALSE,"장축";#N/A,#N/A,FALSE,"4WD"}</definedName>
    <definedName name="____________MIP2">{#N/A,#N/A,FALSE,"단축1";#N/A,#N/A,FALSE,"단축2";#N/A,#N/A,FALSE,"단축3";#N/A,#N/A,FALSE,"장축";#N/A,#N/A,FALSE,"4WD"}</definedName>
    <definedName localSheetId="5" name="____________P2">{#N/A,#N/A,FALSE,"단축1";#N/A,#N/A,FALSE,"단축2";#N/A,#N/A,FALSE,"단축3";#N/A,#N/A,FALSE,"장축";#N/A,#N/A,FALSE,"4WD"}</definedName>
    <definedName localSheetId="7" name="____________P2">{#N/A,#N/A,FALSE,"단축1";#N/A,#N/A,FALSE,"단축2";#N/A,#N/A,FALSE,"단축3";#N/A,#N/A,FALSE,"장축";#N/A,#N/A,FALSE,"4WD"}</definedName>
    <definedName localSheetId="1" name="____________P2">{#N/A,#N/A,FALSE,"단축1";#N/A,#N/A,FALSE,"단축2";#N/A,#N/A,FALSE,"단축3";#N/A,#N/A,FALSE,"장축";#N/A,#N/A,FALSE,"4WD"}</definedName>
    <definedName name="____________P2">{#N/A,#N/A,FALSE,"단축1";#N/A,#N/A,FALSE,"단축2";#N/A,#N/A,FALSE,"단축3";#N/A,#N/A,FALSE,"장축";#N/A,#N/A,FALSE,"4WD"}</definedName>
    <definedName localSheetId="5" name="____________T2">{#N/A,#N/A,FALSE,"단축1";#N/A,#N/A,FALSE,"단축2";#N/A,#N/A,FALSE,"단축3";#N/A,#N/A,FALSE,"장축";#N/A,#N/A,FALSE,"4WD"}</definedName>
    <definedName localSheetId="7" name="____________T2">{#N/A,#N/A,FALSE,"단축1";#N/A,#N/A,FALSE,"단축2";#N/A,#N/A,FALSE,"단축3";#N/A,#N/A,FALSE,"장축";#N/A,#N/A,FALSE,"4WD"}</definedName>
    <definedName localSheetId="1" name="____________T2">{#N/A,#N/A,FALSE,"단축1";#N/A,#N/A,FALSE,"단축2";#N/A,#N/A,FALSE,"단축3";#N/A,#N/A,FALSE,"장축";#N/A,#N/A,FALSE,"4WD"}</definedName>
    <definedName name="____________T2">{#N/A,#N/A,FALSE,"단축1";#N/A,#N/A,FALSE,"단축2";#N/A,#N/A,FALSE,"단축3";#N/A,#N/A,FALSE,"장축";#N/A,#N/A,FALSE,"4WD"}</definedName>
    <definedName localSheetId="5" name="____________T3">{#N/A,#N/A,FALSE,"단축1";#N/A,#N/A,FALSE,"단축2";#N/A,#N/A,FALSE,"단축3";#N/A,#N/A,FALSE,"장축";#N/A,#N/A,FALSE,"4WD"}</definedName>
    <definedName localSheetId="7" name="____________T3">{#N/A,#N/A,FALSE,"단축1";#N/A,#N/A,FALSE,"단축2";#N/A,#N/A,FALSE,"단축3";#N/A,#N/A,FALSE,"장축";#N/A,#N/A,FALSE,"4WD"}</definedName>
    <definedName localSheetId="1" name="____________T3">{#N/A,#N/A,FALSE,"단축1";#N/A,#N/A,FALSE,"단축2";#N/A,#N/A,FALSE,"단축3";#N/A,#N/A,FALSE,"장축";#N/A,#N/A,FALSE,"4WD"}</definedName>
    <definedName name="____________T3">{#N/A,#N/A,FALSE,"단축1";#N/A,#N/A,FALSE,"단축2";#N/A,#N/A,FALSE,"단축3";#N/A,#N/A,FALSE,"장축";#N/A,#N/A,FALSE,"4WD"}</definedName>
    <definedName localSheetId="5" name="____________t4">{#N/A,#N/A,FALSE,"단축1";#N/A,#N/A,FALSE,"단축2";#N/A,#N/A,FALSE,"단축3";#N/A,#N/A,FALSE,"장축";#N/A,#N/A,FALSE,"4WD"}</definedName>
    <definedName localSheetId="7" name="____________t4">{#N/A,#N/A,FALSE,"단축1";#N/A,#N/A,FALSE,"단축2";#N/A,#N/A,FALSE,"단축3";#N/A,#N/A,FALSE,"장축";#N/A,#N/A,FALSE,"4WD"}</definedName>
    <definedName localSheetId="1" name="____________t4">{#N/A,#N/A,FALSE,"단축1";#N/A,#N/A,FALSE,"단축2";#N/A,#N/A,FALSE,"단축3";#N/A,#N/A,FALSE,"장축";#N/A,#N/A,FALSE,"4WD"}</definedName>
    <definedName name="____________t4">{#N/A,#N/A,FALSE,"단축1";#N/A,#N/A,FALSE,"단축2";#N/A,#N/A,FALSE,"단축3";#N/A,#N/A,FALSE,"장축";#N/A,#N/A,FALSE,"4WD"}</definedName>
    <definedName localSheetId="5" name="____________T5">{#N/A,#N/A,FALSE,"단축1";#N/A,#N/A,FALSE,"단축2";#N/A,#N/A,FALSE,"단축3";#N/A,#N/A,FALSE,"장축";#N/A,#N/A,FALSE,"4WD"}</definedName>
    <definedName localSheetId="7" name="____________T5">{#N/A,#N/A,FALSE,"단축1";#N/A,#N/A,FALSE,"단축2";#N/A,#N/A,FALSE,"단축3";#N/A,#N/A,FALSE,"장축";#N/A,#N/A,FALSE,"4WD"}</definedName>
    <definedName localSheetId="1" name="____________T5">{#N/A,#N/A,FALSE,"단축1";#N/A,#N/A,FALSE,"단축2";#N/A,#N/A,FALSE,"단축3";#N/A,#N/A,FALSE,"장축";#N/A,#N/A,FALSE,"4WD"}</definedName>
    <definedName name="____________T5">{#N/A,#N/A,FALSE,"단축1";#N/A,#N/A,FALSE,"단축2";#N/A,#N/A,FALSE,"단축3";#N/A,#N/A,FALSE,"장축";#N/A,#N/A,FALSE,"4WD"}</definedName>
    <definedName localSheetId="5" name="____________XG2">{#N/A,#N/A,FALSE,"단축1";#N/A,#N/A,FALSE,"단축2";#N/A,#N/A,FALSE,"단축3";#N/A,#N/A,FALSE,"장축";#N/A,#N/A,FALSE,"4WD"}</definedName>
    <definedName localSheetId="7" name="____________XG2">{#N/A,#N/A,FALSE,"단축1";#N/A,#N/A,FALSE,"단축2";#N/A,#N/A,FALSE,"단축3";#N/A,#N/A,FALSE,"장축";#N/A,#N/A,FALSE,"4WD"}</definedName>
    <definedName localSheetId="1" name="____________XG2">{#N/A,#N/A,FALSE,"단축1";#N/A,#N/A,FALSE,"단축2";#N/A,#N/A,FALSE,"단축3";#N/A,#N/A,FALSE,"장축";#N/A,#N/A,FALSE,"4WD"}</definedName>
    <definedName name="____________XG2">{#N/A,#N/A,FALSE,"단축1";#N/A,#N/A,FALSE,"단축2";#N/A,#N/A,FALSE,"단축3";#N/A,#N/A,FALSE,"장축";#N/A,#N/A,FALSE,"4WD"}</definedName>
    <definedName localSheetId="5" name="___________A2">{#N/A,#N/A,FALSE,"단축1";#N/A,#N/A,FALSE,"단축2";#N/A,#N/A,FALSE,"단축3";#N/A,#N/A,FALSE,"장축";#N/A,#N/A,FALSE,"4WD"}</definedName>
    <definedName localSheetId="7" name="___________A2">{#N/A,#N/A,FALSE,"단축1";#N/A,#N/A,FALSE,"단축2";#N/A,#N/A,FALSE,"단축3";#N/A,#N/A,FALSE,"장축";#N/A,#N/A,FALSE,"4WD"}</definedName>
    <definedName localSheetId="1" name="___________A2">{#N/A,#N/A,FALSE,"단축1";#N/A,#N/A,FALSE,"단축2";#N/A,#N/A,FALSE,"단축3";#N/A,#N/A,FALSE,"장축";#N/A,#N/A,FALSE,"4WD"}</definedName>
    <definedName name="___________A2">{#N/A,#N/A,FALSE,"단축1";#N/A,#N/A,FALSE,"단축2";#N/A,#N/A,FALSE,"단축3";#N/A,#N/A,FALSE,"장축";#N/A,#N/A,FALSE,"4WD"}</definedName>
    <definedName localSheetId="5" name="___________A3">{#N/A,#N/A,FALSE,"단축1";#N/A,#N/A,FALSE,"단축2";#N/A,#N/A,FALSE,"단축3";#N/A,#N/A,FALSE,"장축";#N/A,#N/A,FALSE,"4WD"}</definedName>
    <definedName localSheetId="7" name="___________A3">{#N/A,#N/A,FALSE,"단축1";#N/A,#N/A,FALSE,"단축2";#N/A,#N/A,FALSE,"단축3";#N/A,#N/A,FALSE,"장축";#N/A,#N/A,FALSE,"4WD"}</definedName>
    <definedName localSheetId="1" name="___________A3">{#N/A,#N/A,FALSE,"단축1";#N/A,#N/A,FALSE,"단축2";#N/A,#N/A,FALSE,"단축3";#N/A,#N/A,FALSE,"장축";#N/A,#N/A,FALSE,"4WD"}</definedName>
    <definedName name="___________A3">{#N/A,#N/A,FALSE,"단축1";#N/A,#N/A,FALSE,"단축2";#N/A,#N/A,FALSE,"단축3";#N/A,#N/A,FALSE,"장축";#N/A,#N/A,FALSE,"4WD"}</definedName>
    <definedName localSheetId="5" name="___________AT1">{#N/A,#N/A,FALSE,"인원";#N/A,#N/A,FALSE,"비용2";#N/A,#N/A,FALSE,"비용1";#N/A,#N/A,FALSE,"비용";#N/A,#N/A,FALSE,"보증2";#N/A,#N/A,FALSE,"보증1";#N/A,#N/A,FALSE,"보증";#N/A,#N/A,FALSE,"손익1";#N/A,#N/A,FALSE,"손익";#N/A,#N/A,FALSE,"부서별매출";#N/A,#N/A,FALSE,"매출"}</definedName>
    <definedName localSheetId="7" name="___________AT1">{#N/A,#N/A,FALSE,"인원";#N/A,#N/A,FALSE,"비용2";#N/A,#N/A,FALSE,"비용1";#N/A,#N/A,FALSE,"비용";#N/A,#N/A,FALSE,"보증2";#N/A,#N/A,FALSE,"보증1";#N/A,#N/A,FALSE,"보증";#N/A,#N/A,FALSE,"손익1";#N/A,#N/A,FALSE,"손익";#N/A,#N/A,FALSE,"부서별매출";#N/A,#N/A,FALSE,"매출"}</definedName>
    <definedName localSheetId="1" name="___________AT1">{#N/A,#N/A,FALSE,"인원";#N/A,#N/A,FALSE,"비용2";#N/A,#N/A,FALSE,"비용1";#N/A,#N/A,FALSE,"비용";#N/A,#N/A,FALSE,"보증2";#N/A,#N/A,FALSE,"보증1";#N/A,#N/A,FALSE,"보증";#N/A,#N/A,FALSE,"손익1";#N/A,#N/A,FALSE,"손익";#N/A,#N/A,FALSE,"부서별매출";#N/A,#N/A,FALSE,"매출"}</definedName>
    <definedName name="___________AT1">{#N/A,#N/A,FALSE,"인원";#N/A,#N/A,FALSE,"비용2";#N/A,#N/A,FALSE,"비용1";#N/A,#N/A,FALSE,"비용";#N/A,#N/A,FALSE,"보증2";#N/A,#N/A,FALSE,"보증1";#N/A,#N/A,FALSE,"보증";#N/A,#N/A,FALSE,"손익1";#N/A,#N/A,FALSE,"손익";#N/A,#N/A,FALSE,"부서별매출";#N/A,#N/A,FALSE,"매출"}</definedName>
    <definedName localSheetId="5" name="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_____AT3">{#N/A,#N/A,FALSE,"인원";#N/A,#N/A,FALSE,"비용2";#N/A,#N/A,FALSE,"비용1";#N/A,#N/A,FALSE,"비용";#N/A,#N/A,FALSE,"보증2";#N/A,#N/A,FALSE,"보증1";#N/A,#N/A,FALSE,"보증";#N/A,#N/A,FALSE,"손익1";#N/A,#N/A,FALSE,"손익";#N/A,#N/A,FALSE,"부서별매출";#N/A,#N/A,FALSE,"매출"}</definedName>
    <definedName localSheetId="7" name="___________AT3">{#N/A,#N/A,FALSE,"인원";#N/A,#N/A,FALSE,"비용2";#N/A,#N/A,FALSE,"비용1";#N/A,#N/A,FALSE,"비용";#N/A,#N/A,FALSE,"보증2";#N/A,#N/A,FALSE,"보증1";#N/A,#N/A,FALSE,"보증";#N/A,#N/A,FALSE,"손익1";#N/A,#N/A,FALSE,"손익";#N/A,#N/A,FALSE,"부서별매출";#N/A,#N/A,FALSE,"매출"}</definedName>
    <definedName localSheetId="1" name="___________AT3">{#N/A,#N/A,FALSE,"인원";#N/A,#N/A,FALSE,"비용2";#N/A,#N/A,FALSE,"비용1";#N/A,#N/A,FALSE,"비용";#N/A,#N/A,FALSE,"보증2";#N/A,#N/A,FALSE,"보증1";#N/A,#N/A,FALSE,"보증";#N/A,#N/A,FALSE,"손익1";#N/A,#N/A,FALSE,"손익";#N/A,#N/A,FALSE,"부서별매출";#N/A,#N/A,FALSE,"매출"}</definedName>
    <definedName name="___________AT3">{#N/A,#N/A,FALSE,"인원";#N/A,#N/A,FALSE,"비용2";#N/A,#N/A,FALSE,"비용1";#N/A,#N/A,FALSE,"비용";#N/A,#N/A,FALSE,"보증2";#N/A,#N/A,FALSE,"보증1";#N/A,#N/A,FALSE,"보증";#N/A,#N/A,FALSE,"손익1";#N/A,#N/A,FALSE,"손익";#N/A,#N/A,FALSE,"부서별매출";#N/A,#N/A,FALSE,"매출"}</definedName>
    <definedName localSheetId="5" name="___________DB777">{#N/A,#N/A,TRUE,"Y생산";#N/A,#N/A,TRUE,"Y판매";#N/A,#N/A,TRUE,"Y총물량";#N/A,#N/A,TRUE,"Y능력";#N/A,#N/A,TRUE,"YKD"}</definedName>
    <definedName localSheetId="7" name="___________DB777">{#N/A,#N/A,TRUE,"Y생산";#N/A,#N/A,TRUE,"Y판매";#N/A,#N/A,TRUE,"Y총물량";#N/A,#N/A,TRUE,"Y능력";#N/A,#N/A,TRUE,"YKD"}</definedName>
    <definedName localSheetId="1" name="___________DB777">{#N/A,#N/A,TRUE,"Y생산";#N/A,#N/A,TRUE,"Y판매";#N/A,#N/A,TRUE,"Y총물량";#N/A,#N/A,TRUE,"Y능력";#N/A,#N/A,TRUE,"YKD"}</definedName>
    <definedName name="___________DB777">{#N/A,#N/A,TRUE,"Y생산";#N/A,#N/A,TRUE,"Y판매";#N/A,#N/A,TRUE,"Y총물량";#N/A,#N/A,TRUE,"Y능력";#N/A,#N/A,TRUE,"YKD"}</definedName>
    <definedName localSheetId="5" name="___________EO2">{#N/A,#N/A,FALSE,"신규dep";#N/A,#N/A,FALSE,"신규dep-금형상각후";#N/A,#N/A,FALSE,"신규dep-연구비상각후";#N/A,#N/A,FALSE,"신규dep-기계,공구상각후"}</definedName>
    <definedName localSheetId="7" name="___________EO2">{#N/A,#N/A,FALSE,"신규dep";#N/A,#N/A,FALSE,"신규dep-금형상각후";#N/A,#N/A,FALSE,"신규dep-연구비상각후";#N/A,#N/A,FALSE,"신규dep-기계,공구상각후"}</definedName>
    <definedName localSheetId="1" name="___________EO2">{#N/A,#N/A,FALSE,"신규dep";#N/A,#N/A,FALSE,"신규dep-금형상각후";#N/A,#N/A,FALSE,"신규dep-연구비상각후";#N/A,#N/A,FALSE,"신규dep-기계,공구상각후"}</definedName>
    <definedName name="___________EO2">{#N/A,#N/A,FALSE,"신규dep";#N/A,#N/A,FALSE,"신규dep-금형상각후";#N/A,#N/A,FALSE,"신규dep-연구비상각후";#N/A,#N/A,FALSE,"신규dep-기계,공구상각후"}</definedName>
    <definedName localSheetId="5" name="___________EWA1">{#N/A,#N/A,FALSE,"초도품";#N/A,#N/A,FALSE,"초도품 (2)";#N/A,#N/A,FALSE,"초도품 (3)";#N/A,#N/A,FALSE,"초도품 (4)";#N/A,#N/A,FALSE,"초도품 (5)";#N/A,#N/A,FALSE,"초도품 (6)"}</definedName>
    <definedName localSheetId="7" name="___________EWA1">{#N/A,#N/A,FALSE,"초도품";#N/A,#N/A,FALSE,"초도품 (2)";#N/A,#N/A,FALSE,"초도품 (3)";#N/A,#N/A,FALSE,"초도품 (4)";#N/A,#N/A,FALSE,"초도품 (5)";#N/A,#N/A,FALSE,"초도품 (6)"}</definedName>
    <definedName localSheetId="1" name="___________EWA1">{#N/A,#N/A,FALSE,"초도품";#N/A,#N/A,FALSE,"초도품 (2)";#N/A,#N/A,FALSE,"초도품 (3)";#N/A,#N/A,FALSE,"초도품 (4)";#N/A,#N/A,FALSE,"초도품 (5)";#N/A,#N/A,FALSE,"초도품 (6)"}</definedName>
    <definedName name="___________EWA1">{#N/A,#N/A,FALSE,"초도품";#N/A,#N/A,FALSE,"초도품 (2)";#N/A,#N/A,FALSE,"초도품 (3)";#N/A,#N/A,FALSE,"초도품 (4)";#N/A,#N/A,FALSE,"초도품 (5)";#N/A,#N/A,FALSE,"초도품 (6)"}</definedName>
    <definedName localSheetId="5" name="___________FG1">{#N/A,#N/A,FALSE,"단축1";#N/A,#N/A,FALSE,"단축2";#N/A,#N/A,FALSE,"단축3";#N/A,#N/A,FALSE,"장축";#N/A,#N/A,FALSE,"4WD"}</definedName>
    <definedName localSheetId="7" name="___________FG1">{#N/A,#N/A,FALSE,"단축1";#N/A,#N/A,FALSE,"단축2";#N/A,#N/A,FALSE,"단축3";#N/A,#N/A,FALSE,"장축";#N/A,#N/A,FALSE,"4WD"}</definedName>
    <definedName localSheetId="1" name="___________FG1">{#N/A,#N/A,FALSE,"단축1";#N/A,#N/A,FALSE,"단축2";#N/A,#N/A,FALSE,"단축3";#N/A,#N/A,FALSE,"장축";#N/A,#N/A,FALSE,"4WD"}</definedName>
    <definedName name="___________FG1">{#N/A,#N/A,FALSE,"단축1";#N/A,#N/A,FALSE,"단축2";#N/A,#N/A,FALSE,"단축3";#N/A,#N/A,FALSE,"장축";#N/A,#N/A,FALSE,"4WD"}</definedName>
    <definedName localSheetId="5" name="___________H1620">{#N/A,#N/A,FALSE,"단축1";#N/A,#N/A,FALSE,"단축2";#N/A,#N/A,FALSE,"단축3";#N/A,#N/A,FALSE,"장축";#N/A,#N/A,FALSE,"4WD"}</definedName>
    <definedName localSheetId="7" name="___________H1620">{#N/A,#N/A,FALSE,"단축1";#N/A,#N/A,FALSE,"단축2";#N/A,#N/A,FALSE,"단축3";#N/A,#N/A,FALSE,"장축";#N/A,#N/A,FALSE,"4WD"}</definedName>
    <definedName localSheetId="1" name="___________H1620">{#N/A,#N/A,FALSE,"단축1";#N/A,#N/A,FALSE,"단축2";#N/A,#N/A,FALSE,"단축3";#N/A,#N/A,FALSE,"장축";#N/A,#N/A,FALSE,"4WD"}</definedName>
    <definedName name="___________H1620">{#N/A,#N/A,FALSE,"단축1";#N/A,#N/A,FALSE,"단축2";#N/A,#N/A,FALSE,"단축3";#N/A,#N/A,FALSE,"장축";#N/A,#N/A,FALSE,"4WD"}</definedName>
    <definedName localSheetId="5" name="___________H20">{#N/A,#N/A,FALSE,"단축1";#N/A,#N/A,FALSE,"단축2";#N/A,#N/A,FALSE,"단축3";#N/A,#N/A,FALSE,"장축";#N/A,#N/A,FALSE,"4WD"}</definedName>
    <definedName localSheetId="7" name="___________H20">{#N/A,#N/A,FALSE,"단축1";#N/A,#N/A,FALSE,"단축2";#N/A,#N/A,FALSE,"단축3";#N/A,#N/A,FALSE,"장축";#N/A,#N/A,FALSE,"4WD"}</definedName>
    <definedName localSheetId="1" name="___________H20">{#N/A,#N/A,FALSE,"단축1";#N/A,#N/A,FALSE,"단축2";#N/A,#N/A,FALSE,"단축3";#N/A,#N/A,FALSE,"장축";#N/A,#N/A,FALSE,"4WD"}</definedName>
    <definedName name="___________H20">{#N/A,#N/A,FALSE,"단축1";#N/A,#N/A,FALSE,"단축2";#N/A,#N/A,FALSE,"단축3";#N/A,#N/A,FALSE,"장축";#N/A,#N/A,FALSE,"4WD"}</definedName>
    <definedName localSheetId="5" name="___________HP02">{#N/A,#N/A,FALSE,"단축1";#N/A,#N/A,FALSE,"단축2";#N/A,#N/A,FALSE,"단축3";#N/A,#N/A,FALSE,"장축";#N/A,#N/A,FALSE,"4WD"}</definedName>
    <definedName localSheetId="7" name="___________HP02">{#N/A,#N/A,FALSE,"단축1";#N/A,#N/A,FALSE,"단축2";#N/A,#N/A,FALSE,"단축3";#N/A,#N/A,FALSE,"장축";#N/A,#N/A,FALSE,"4WD"}</definedName>
    <definedName localSheetId="1" name="___________HP02">{#N/A,#N/A,FALSE,"단축1";#N/A,#N/A,FALSE,"단축2";#N/A,#N/A,FALSE,"단축3";#N/A,#N/A,FALSE,"장축";#N/A,#N/A,FALSE,"4WD"}</definedName>
    <definedName name="___________HP02">{#N/A,#N/A,FALSE,"단축1";#N/A,#N/A,FALSE,"단축2";#N/A,#N/A,FALSE,"단축3";#N/A,#N/A,FALSE,"장축";#N/A,#N/A,FALSE,"4WD"}</definedName>
    <definedName localSheetId="5" name="___________HP2">{#N/A,#N/A,FALSE,"단축1";#N/A,#N/A,FALSE,"단축2";#N/A,#N/A,FALSE,"단축3";#N/A,#N/A,FALSE,"장축";#N/A,#N/A,FALSE,"4WD"}</definedName>
    <definedName localSheetId="7" name="___________HP2">{#N/A,#N/A,FALSE,"단축1";#N/A,#N/A,FALSE,"단축2";#N/A,#N/A,FALSE,"단축3";#N/A,#N/A,FALSE,"장축";#N/A,#N/A,FALSE,"4WD"}</definedName>
    <definedName localSheetId="1" name="___________HP2">{#N/A,#N/A,FALSE,"단축1";#N/A,#N/A,FALSE,"단축2";#N/A,#N/A,FALSE,"단축3";#N/A,#N/A,FALSE,"장축";#N/A,#N/A,FALSE,"4WD"}</definedName>
    <definedName name="___________HP2">{#N/A,#N/A,FALSE,"단축1";#N/A,#N/A,FALSE,"단축2";#N/A,#N/A,FALSE,"단축3";#N/A,#N/A,FALSE,"장축";#N/A,#N/A,FALSE,"4WD"}</definedName>
    <definedName localSheetId="5" name="___________JOO111">{#N/A,#N/A,FALSE,"초도품";#N/A,#N/A,FALSE,"초도품 (2)";#N/A,#N/A,FALSE,"초도품 (3)";#N/A,#N/A,FALSE,"초도품 (4)";#N/A,#N/A,FALSE,"초도품 (5)";#N/A,#N/A,FALSE,"초도품 (6)"}</definedName>
    <definedName localSheetId="7" name="___________JOO111">{#N/A,#N/A,FALSE,"초도품";#N/A,#N/A,FALSE,"초도품 (2)";#N/A,#N/A,FALSE,"초도품 (3)";#N/A,#N/A,FALSE,"초도품 (4)";#N/A,#N/A,FALSE,"초도품 (5)";#N/A,#N/A,FALSE,"초도품 (6)"}</definedName>
    <definedName localSheetId="1" name="___________JOO111">{#N/A,#N/A,FALSE,"초도품";#N/A,#N/A,FALSE,"초도품 (2)";#N/A,#N/A,FALSE,"초도품 (3)";#N/A,#N/A,FALSE,"초도품 (4)";#N/A,#N/A,FALSE,"초도품 (5)";#N/A,#N/A,FALSE,"초도품 (6)"}</definedName>
    <definedName name="___________JOO111">{#N/A,#N/A,FALSE,"초도품";#N/A,#N/A,FALSE,"초도품 (2)";#N/A,#N/A,FALSE,"초도품 (3)";#N/A,#N/A,FALSE,"초도품 (4)";#N/A,#N/A,FALSE,"초도품 (5)";#N/A,#N/A,FALSE,"초도품 (6)"}</definedName>
    <definedName localSheetId="5" name="___________K1">{#N/A,#N/A,FALSE,"인원";#N/A,#N/A,FALSE,"비용2";#N/A,#N/A,FALSE,"비용1";#N/A,#N/A,FALSE,"비용";#N/A,#N/A,FALSE,"보증2";#N/A,#N/A,FALSE,"보증1";#N/A,#N/A,FALSE,"보증";#N/A,#N/A,FALSE,"손익1";#N/A,#N/A,FALSE,"손익";#N/A,#N/A,FALSE,"부서별매출";#N/A,#N/A,FALSE,"매출"}</definedName>
    <definedName localSheetId="7" name="___________K1">{#N/A,#N/A,FALSE,"인원";#N/A,#N/A,FALSE,"비용2";#N/A,#N/A,FALSE,"비용1";#N/A,#N/A,FALSE,"비용";#N/A,#N/A,FALSE,"보증2";#N/A,#N/A,FALSE,"보증1";#N/A,#N/A,FALSE,"보증";#N/A,#N/A,FALSE,"손익1";#N/A,#N/A,FALSE,"손익";#N/A,#N/A,FALSE,"부서별매출";#N/A,#N/A,FALSE,"매출"}</definedName>
    <definedName localSheetId="1" name="___________K1">{#N/A,#N/A,FALSE,"인원";#N/A,#N/A,FALSE,"비용2";#N/A,#N/A,FALSE,"비용1";#N/A,#N/A,FALSE,"비용";#N/A,#N/A,FALSE,"보증2";#N/A,#N/A,FALSE,"보증1";#N/A,#N/A,FALSE,"보증";#N/A,#N/A,FALSE,"손익1";#N/A,#N/A,FALSE,"손익";#N/A,#N/A,FALSE,"부서별매출";#N/A,#N/A,FALSE,"매출"}</definedName>
    <definedName name="___________K1">{#N/A,#N/A,FALSE,"인원";#N/A,#N/A,FALSE,"비용2";#N/A,#N/A,FALSE,"비용1";#N/A,#N/A,FALSE,"비용";#N/A,#N/A,FALSE,"보증2";#N/A,#N/A,FALSE,"보증1";#N/A,#N/A,FALSE,"보증";#N/A,#N/A,FALSE,"손익1";#N/A,#N/A,FALSE,"손익";#N/A,#N/A,FALSE,"부서별매출";#N/A,#N/A,FALSE,"매출"}</definedName>
    <definedName localSheetId="5" name="___________K115">{#N/A,#N/A,FALSE,"인원";#N/A,#N/A,FALSE,"비용2";#N/A,#N/A,FALSE,"비용1";#N/A,#N/A,FALSE,"비용";#N/A,#N/A,FALSE,"보증2";#N/A,#N/A,FALSE,"보증1";#N/A,#N/A,FALSE,"보증";#N/A,#N/A,FALSE,"손익1";#N/A,#N/A,FALSE,"손익";#N/A,#N/A,FALSE,"부서별매출";#N/A,#N/A,FALSE,"매출"}</definedName>
    <definedName localSheetId="7" name="___________K115">{#N/A,#N/A,FALSE,"인원";#N/A,#N/A,FALSE,"비용2";#N/A,#N/A,FALSE,"비용1";#N/A,#N/A,FALSE,"비용";#N/A,#N/A,FALSE,"보증2";#N/A,#N/A,FALSE,"보증1";#N/A,#N/A,FALSE,"보증";#N/A,#N/A,FALSE,"손익1";#N/A,#N/A,FALSE,"손익";#N/A,#N/A,FALSE,"부서별매출";#N/A,#N/A,FALSE,"매출"}</definedName>
    <definedName localSheetId="1" name="___________K115">{#N/A,#N/A,FALSE,"인원";#N/A,#N/A,FALSE,"비용2";#N/A,#N/A,FALSE,"비용1";#N/A,#N/A,FALSE,"비용";#N/A,#N/A,FALSE,"보증2";#N/A,#N/A,FALSE,"보증1";#N/A,#N/A,FALSE,"보증";#N/A,#N/A,FALSE,"손익1";#N/A,#N/A,FALSE,"손익";#N/A,#N/A,FALSE,"부서별매출";#N/A,#N/A,FALSE,"매출"}</definedName>
    <definedName name="___________K115">{#N/A,#N/A,FALSE,"인원";#N/A,#N/A,FALSE,"비용2";#N/A,#N/A,FALSE,"비용1";#N/A,#N/A,FALSE,"비용";#N/A,#N/A,FALSE,"보증2";#N/A,#N/A,FALSE,"보증1";#N/A,#N/A,FALSE,"보증";#N/A,#N/A,FALSE,"손익1";#N/A,#N/A,FALSE,"손익";#N/A,#N/A,FALSE,"부서별매출";#N/A,#N/A,FALSE,"매출"}</definedName>
    <definedName localSheetId="5" name="___________MIP10">{#N/A,#N/A,FALSE,"단축1";#N/A,#N/A,FALSE,"단축2";#N/A,#N/A,FALSE,"단축3";#N/A,#N/A,FALSE,"장축";#N/A,#N/A,FALSE,"4WD"}</definedName>
    <definedName localSheetId="7" name="___________MIP10">{#N/A,#N/A,FALSE,"단축1";#N/A,#N/A,FALSE,"단축2";#N/A,#N/A,FALSE,"단축3";#N/A,#N/A,FALSE,"장축";#N/A,#N/A,FALSE,"4WD"}</definedName>
    <definedName localSheetId="1" name="___________MIP10">{#N/A,#N/A,FALSE,"단축1";#N/A,#N/A,FALSE,"단축2";#N/A,#N/A,FALSE,"단축3";#N/A,#N/A,FALSE,"장축";#N/A,#N/A,FALSE,"4WD"}</definedName>
    <definedName name="___________MIP10">{#N/A,#N/A,FALSE,"단축1";#N/A,#N/A,FALSE,"단축2";#N/A,#N/A,FALSE,"단축3";#N/A,#N/A,FALSE,"장축";#N/A,#N/A,FALSE,"4WD"}</definedName>
    <definedName localSheetId="5" name="___________MIP2">{#N/A,#N/A,FALSE,"단축1";#N/A,#N/A,FALSE,"단축2";#N/A,#N/A,FALSE,"단축3";#N/A,#N/A,FALSE,"장축";#N/A,#N/A,FALSE,"4WD"}</definedName>
    <definedName localSheetId="7" name="___________MIP2">{#N/A,#N/A,FALSE,"단축1";#N/A,#N/A,FALSE,"단축2";#N/A,#N/A,FALSE,"단축3";#N/A,#N/A,FALSE,"장축";#N/A,#N/A,FALSE,"4WD"}</definedName>
    <definedName localSheetId="1" name="___________MIP2">{#N/A,#N/A,FALSE,"단축1";#N/A,#N/A,FALSE,"단축2";#N/A,#N/A,FALSE,"단축3";#N/A,#N/A,FALSE,"장축";#N/A,#N/A,FALSE,"4WD"}</definedName>
    <definedName name="___________MIP2">{#N/A,#N/A,FALSE,"단축1";#N/A,#N/A,FALSE,"단축2";#N/A,#N/A,FALSE,"단축3";#N/A,#N/A,FALSE,"장축";#N/A,#N/A,FALSE,"4WD"}</definedName>
    <definedName localSheetId="5" name="___________P2">{#N/A,#N/A,FALSE,"단축1";#N/A,#N/A,FALSE,"단축2";#N/A,#N/A,FALSE,"단축3";#N/A,#N/A,FALSE,"장축";#N/A,#N/A,FALSE,"4WD"}</definedName>
    <definedName localSheetId="7" name="___________P2">{#N/A,#N/A,FALSE,"단축1";#N/A,#N/A,FALSE,"단축2";#N/A,#N/A,FALSE,"단축3";#N/A,#N/A,FALSE,"장축";#N/A,#N/A,FALSE,"4WD"}</definedName>
    <definedName localSheetId="1" name="___________P2">{#N/A,#N/A,FALSE,"단축1";#N/A,#N/A,FALSE,"단축2";#N/A,#N/A,FALSE,"단축3";#N/A,#N/A,FALSE,"장축";#N/A,#N/A,FALSE,"4WD"}</definedName>
    <definedName name="___________P2">{#N/A,#N/A,FALSE,"단축1";#N/A,#N/A,FALSE,"단축2";#N/A,#N/A,FALSE,"단축3";#N/A,#N/A,FALSE,"장축";#N/A,#N/A,FALSE,"4WD"}</definedName>
    <definedName localSheetId="5" name="___________T2">{#N/A,#N/A,FALSE,"단축1";#N/A,#N/A,FALSE,"단축2";#N/A,#N/A,FALSE,"단축3";#N/A,#N/A,FALSE,"장축";#N/A,#N/A,FALSE,"4WD"}</definedName>
    <definedName localSheetId="7" name="___________T2">{#N/A,#N/A,FALSE,"단축1";#N/A,#N/A,FALSE,"단축2";#N/A,#N/A,FALSE,"단축3";#N/A,#N/A,FALSE,"장축";#N/A,#N/A,FALSE,"4WD"}</definedName>
    <definedName localSheetId="1" name="___________T2">{#N/A,#N/A,FALSE,"단축1";#N/A,#N/A,FALSE,"단축2";#N/A,#N/A,FALSE,"단축3";#N/A,#N/A,FALSE,"장축";#N/A,#N/A,FALSE,"4WD"}</definedName>
    <definedName name="___________T2">{#N/A,#N/A,FALSE,"단축1";#N/A,#N/A,FALSE,"단축2";#N/A,#N/A,FALSE,"단축3";#N/A,#N/A,FALSE,"장축";#N/A,#N/A,FALSE,"4WD"}</definedName>
    <definedName localSheetId="5" name="___________T3">{#N/A,#N/A,FALSE,"단축1";#N/A,#N/A,FALSE,"단축2";#N/A,#N/A,FALSE,"단축3";#N/A,#N/A,FALSE,"장축";#N/A,#N/A,FALSE,"4WD"}</definedName>
    <definedName localSheetId="7" name="___________T3">{#N/A,#N/A,FALSE,"단축1";#N/A,#N/A,FALSE,"단축2";#N/A,#N/A,FALSE,"단축3";#N/A,#N/A,FALSE,"장축";#N/A,#N/A,FALSE,"4WD"}</definedName>
    <definedName localSheetId="1" name="___________T3">{#N/A,#N/A,FALSE,"단축1";#N/A,#N/A,FALSE,"단축2";#N/A,#N/A,FALSE,"단축3";#N/A,#N/A,FALSE,"장축";#N/A,#N/A,FALSE,"4WD"}</definedName>
    <definedName name="___________T3">{#N/A,#N/A,FALSE,"단축1";#N/A,#N/A,FALSE,"단축2";#N/A,#N/A,FALSE,"단축3";#N/A,#N/A,FALSE,"장축";#N/A,#N/A,FALSE,"4WD"}</definedName>
    <definedName localSheetId="5" name="___________t4">{#N/A,#N/A,FALSE,"단축1";#N/A,#N/A,FALSE,"단축2";#N/A,#N/A,FALSE,"단축3";#N/A,#N/A,FALSE,"장축";#N/A,#N/A,FALSE,"4WD"}</definedName>
    <definedName localSheetId="7" name="___________t4">{#N/A,#N/A,FALSE,"단축1";#N/A,#N/A,FALSE,"단축2";#N/A,#N/A,FALSE,"단축3";#N/A,#N/A,FALSE,"장축";#N/A,#N/A,FALSE,"4WD"}</definedName>
    <definedName localSheetId="1" name="___________t4">{#N/A,#N/A,FALSE,"단축1";#N/A,#N/A,FALSE,"단축2";#N/A,#N/A,FALSE,"단축3";#N/A,#N/A,FALSE,"장축";#N/A,#N/A,FALSE,"4WD"}</definedName>
    <definedName name="___________t4">{#N/A,#N/A,FALSE,"단축1";#N/A,#N/A,FALSE,"단축2";#N/A,#N/A,FALSE,"단축3";#N/A,#N/A,FALSE,"장축";#N/A,#N/A,FALSE,"4WD"}</definedName>
    <definedName localSheetId="5" name="___________T5">{#N/A,#N/A,FALSE,"단축1";#N/A,#N/A,FALSE,"단축2";#N/A,#N/A,FALSE,"단축3";#N/A,#N/A,FALSE,"장축";#N/A,#N/A,FALSE,"4WD"}</definedName>
    <definedName localSheetId="7" name="___________T5">{#N/A,#N/A,FALSE,"단축1";#N/A,#N/A,FALSE,"단축2";#N/A,#N/A,FALSE,"단축3";#N/A,#N/A,FALSE,"장축";#N/A,#N/A,FALSE,"4WD"}</definedName>
    <definedName localSheetId="1" name="___________T5">{#N/A,#N/A,FALSE,"단축1";#N/A,#N/A,FALSE,"단축2";#N/A,#N/A,FALSE,"단축3";#N/A,#N/A,FALSE,"장축";#N/A,#N/A,FALSE,"4WD"}</definedName>
    <definedName name="___________T5">{#N/A,#N/A,FALSE,"단축1";#N/A,#N/A,FALSE,"단축2";#N/A,#N/A,FALSE,"단축3";#N/A,#N/A,FALSE,"장축";#N/A,#N/A,FALSE,"4WD"}</definedName>
    <definedName localSheetId="5" name="___________XG2">{#N/A,#N/A,FALSE,"단축1";#N/A,#N/A,FALSE,"단축2";#N/A,#N/A,FALSE,"단축3";#N/A,#N/A,FALSE,"장축";#N/A,#N/A,FALSE,"4WD"}</definedName>
    <definedName localSheetId="7" name="___________XG2">{#N/A,#N/A,FALSE,"단축1";#N/A,#N/A,FALSE,"단축2";#N/A,#N/A,FALSE,"단축3";#N/A,#N/A,FALSE,"장축";#N/A,#N/A,FALSE,"4WD"}</definedName>
    <definedName localSheetId="1" name="___________XG2">{#N/A,#N/A,FALSE,"단축1";#N/A,#N/A,FALSE,"단축2";#N/A,#N/A,FALSE,"단축3";#N/A,#N/A,FALSE,"장축";#N/A,#N/A,FALSE,"4WD"}</definedName>
    <definedName name="___________XG2">{#N/A,#N/A,FALSE,"단축1";#N/A,#N/A,FALSE,"단축2";#N/A,#N/A,FALSE,"단축3";#N/A,#N/A,FALSE,"장축";#N/A,#N/A,FALSE,"4WD"}</definedName>
    <definedName localSheetId="5" name="__________A2">{#N/A,#N/A,FALSE,"단축1";#N/A,#N/A,FALSE,"단축2";#N/A,#N/A,FALSE,"단축3";#N/A,#N/A,FALSE,"장축";#N/A,#N/A,FALSE,"4WD"}</definedName>
    <definedName localSheetId="7" name="__________A2">{#N/A,#N/A,FALSE,"단축1";#N/A,#N/A,FALSE,"단축2";#N/A,#N/A,FALSE,"단축3";#N/A,#N/A,FALSE,"장축";#N/A,#N/A,FALSE,"4WD"}</definedName>
    <definedName localSheetId="1" name="__________A2">{#N/A,#N/A,FALSE,"단축1";#N/A,#N/A,FALSE,"단축2";#N/A,#N/A,FALSE,"단축3";#N/A,#N/A,FALSE,"장축";#N/A,#N/A,FALSE,"4WD"}</definedName>
    <definedName name="__________A2">{#N/A,#N/A,FALSE,"단축1";#N/A,#N/A,FALSE,"단축2";#N/A,#N/A,FALSE,"단축3";#N/A,#N/A,FALSE,"장축";#N/A,#N/A,FALSE,"4WD"}</definedName>
    <definedName localSheetId="5" name="__________A3">{#N/A,#N/A,FALSE,"단축1";#N/A,#N/A,FALSE,"단축2";#N/A,#N/A,FALSE,"단축3";#N/A,#N/A,FALSE,"장축";#N/A,#N/A,FALSE,"4WD"}</definedName>
    <definedName localSheetId="7" name="__________A3">{#N/A,#N/A,FALSE,"단축1";#N/A,#N/A,FALSE,"단축2";#N/A,#N/A,FALSE,"단축3";#N/A,#N/A,FALSE,"장축";#N/A,#N/A,FALSE,"4WD"}</definedName>
    <definedName localSheetId="1" name="__________A3">{#N/A,#N/A,FALSE,"단축1";#N/A,#N/A,FALSE,"단축2";#N/A,#N/A,FALSE,"단축3";#N/A,#N/A,FALSE,"장축";#N/A,#N/A,FALSE,"4WD"}</definedName>
    <definedName name="__________A3">{#N/A,#N/A,FALSE,"단축1";#N/A,#N/A,FALSE,"단축2";#N/A,#N/A,FALSE,"단축3";#N/A,#N/A,FALSE,"장축";#N/A,#N/A,FALSE,"4WD"}</definedName>
    <definedName localSheetId="5" name="__________AQ1">{#N/A,#N/A,FALSE,"단축1";#N/A,#N/A,FALSE,"단축2";#N/A,#N/A,FALSE,"단축3";#N/A,#N/A,FALSE,"장축";#N/A,#N/A,FALSE,"4WD"}</definedName>
    <definedName localSheetId="7" name="__________AQ1">{#N/A,#N/A,FALSE,"단축1";#N/A,#N/A,FALSE,"단축2";#N/A,#N/A,FALSE,"단축3";#N/A,#N/A,FALSE,"장축";#N/A,#N/A,FALSE,"4WD"}</definedName>
    <definedName localSheetId="1" name="__________AQ1">{#N/A,#N/A,FALSE,"단축1";#N/A,#N/A,FALSE,"단축2";#N/A,#N/A,FALSE,"단축3";#N/A,#N/A,FALSE,"장축";#N/A,#N/A,FALSE,"4WD"}</definedName>
    <definedName name="__________AQ1">{#N/A,#N/A,FALSE,"단축1";#N/A,#N/A,FALSE,"단축2";#N/A,#N/A,FALSE,"단축3";#N/A,#N/A,FALSE,"장축";#N/A,#N/A,FALSE,"4WD"}</definedName>
    <definedName localSheetId="5" name="__________AS6">{#N/A,#N/A,FALSE,"Australien";#N/A,#N/A,FALSE,"Birmingham";#N/A,#N/A,FALSE,"Brasilien";#N/A,#N/A,FALSE,"Prag";#N/A,#N/A,FALSE,"Spanien";#N/A,#N/A,FALSE,"Malaysia ( Com)";#N/A,#N/A,FALSE,"Malaysia (Instr)"}</definedName>
    <definedName localSheetId="7" name="__________AS6">{#N/A,#N/A,FALSE,"Australien";#N/A,#N/A,FALSE,"Birmingham";#N/A,#N/A,FALSE,"Brasilien";#N/A,#N/A,FALSE,"Prag";#N/A,#N/A,FALSE,"Spanien";#N/A,#N/A,FALSE,"Malaysia ( Com)";#N/A,#N/A,FALSE,"Malaysia (Instr)"}</definedName>
    <definedName localSheetId="1" name="__________AS6">{#N/A,#N/A,FALSE,"Australien";#N/A,#N/A,FALSE,"Birmingham";#N/A,#N/A,FALSE,"Brasilien";#N/A,#N/A,FALSE,"Prag";#N/A,#N/A,FALSE,"Spanien";#N/A,#N/A,FALSE,"Malaysia ( Com)";#N/A,#N/A,FALSE,"Malaysia (Instr)"}</definedName>
    <definedName name="__________AS6">{#N/A,#N/A,FALSE,"Australien";#N/A,#N/A,FALSE,"Birmingham";#N/A,#N/A,FALSE,"Brasilien";#N/A,#N/A,FALSE,"Prag";#N/A,#N/A,FALSE,"Spanien";#N/A,#N/A,FALSE,"Malaysia ( Com)";#N/A,#N/A,FALSE,"Malaysia (Instr)"}</definedName>
    <definedName localSheetId="5" name="__________AT1">{#N/A,#N/A,FALSE,"인원";#N/A,#N/A,FALSE,"비용2";#N/A,#N/A,FALSE,"비용1";#N/A,#N/A,FALSE,"비용";#N/A,#N/A,FALSE,"보증2";#N/A,#N/A,FALSE,"보증1";#N/A,#N/A,FALSE,"보증";#N/A,#N/A,FALSE,"손익1";#N/A,#N/A,FALSE,"손익";#N/A,#N/A,FALSE,"부서별매출";#N/A,#N/A,FALSE,"매출"}</definedName>
    <definedName localSheetId="7" name="__________AT1">{#N/A,#N/A,FALSE,"인원";#N/A,#N/A,FALSE,"비용2";#N/A,#N/A,FALSE,"비용1";#N/A,#N/A,FALSE,"비용";#N/A,#N/A,FALSE,"보증2";#N/A,#N/A,FALSE,"보증1";#N/A,#N/A,FALSE,"보증";#N/A,#N/A,FALSE,"손익1";#N/A,#N/A,FALSE,"손익";#N/A,#N/A,FALSE,"부서별매출";#N/A,#N/A,FALSE,"매출"}</definedName>
    <definedName localSheetId="1" name="__________AT1">{#N/A,#N/A,FALSE,"인원";#N/A,#N/A,FALSE,"비용2";#N/A,#N/A,FALSE,"비용1";#N/A,#N/A,FALSE,"비용";#N/A,#N/A,FALSE,"보증2";#N/A,#N/A,FALSE,"보증1";#N/A,#N/A,FALSE,"보증";#N/A,#N/A,FALSE,"손익1";#N/A,#N/A,FALSE,"손익";#N/A,#N/A,FALSE,"부서별매출";#N/A,#N/A,FALSE,"매출"}</definedName>
    <definedName name="__________AT1">{#N/A,#N/A,FALSE,"인원";#N/A,#N/A,FALSE,"비용2";#N/A,#N/A,FALSE,"비용1";#N/A,#N/A,FALSE,"비용";#N/A,#N/A,FALSE,"보증2";#N/A,#N/A,FALSE,"보증1";#N/A,#N/A,FALSE,"보증";#N/A,#N/A,FALSE,"손익1";#N/A,#N/A,FALSE,"손익";#N/A,#N/A,FALSE,"부서별매출";#N/A,#N/A,FALSE,"매출"}</definedName>
    <definedName localSheetId="5" name="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____AT3">{#N/A,#N/A,FALSE,"인원";#N/A,#N/A,FALSE,"비용2";#N/A,#N/A,FALSE,"비용1";#N/A,#N/A,FALSE,"비용";#N/A,#N/A,FALSE,"보증2";#N/A,#N/A,FALSE,"보증1";#N/A,#N/A,FALSE,"보증";#N/A,#N/A,FALSE,"손익1";#N/A,#N/A,FALSE,"손익";#N/A,#N/A,FALSE,"부서별매출";#N/A,#N/A,FALSE,"매출"}</definedName>
    <definedName localSheetId="7" name="__________AT3">{#N/A,#N/A,FALSE,"인원";#N/A,#N/A,FALSE,"비용2";#N/A,#N/A,FALSE,"비용1";#N/A,#N/A,FALSE,"비용";#N/A,#N/A,FALSE,"보증2";#N/A,#N/A,FALSE,"보증1";#N/A,#N/A,FALSE,"보증";#N/A,#N/A,FALSE,"손익1";#N/A,#N/A,FALSE,"손익";#N/A,#N/A,FALSE,"부서별매출";#N/A,#N/A,FALSE,"매출"}</definedName>
    <definedName localSheetId="1" name="__________AT3">{#N/A,#N/A,FALSE,"인원";#N/A,#N/A,FALSE,"비용2";#N/A,#N/A,FALSE,"비용1";#N/A,#N/A,FALSE,"비용";#N/A,#N/A,FALSE,"보증2";#N/A,#N/A,FALSE,"보증1";#N/A,#N/A,FALSE,"보증";#N/A,#N/A,FALSE,"손익1";#N/A,#N/A,FALSE,"손익";#N/A,#N/A,FALSE,"부서별매출";#N/A,#N/A,FALSE,"매출"}</definedName>
    <definedName name="__________AT3">{#N/A,#N/A,FALSE,"인원";#N/A,#N/A,FALSE,"비용2";#N/A,#N/A,FALSE,"비용1";#N/A,#N/A,FALSE,"비용";#N/A,#N/A,FALSE,"보증2";#N/A,#N/A,FALSE,"보증1";#N/A,#N/A,FALSE,"보증";#N/A,#N/A,FALSE,"손익1";#N/A,#N/A,FALSE,"손익";#N/A,#N/A,FALSE,"부서별매출";#N/A,#N/A,FALSE,"매출"}</definedName>
    <definedName localSheetId="5" name="__________DB777">{#N/A,#N/A,TRUE,"Y생산";#N/A,#N/A,TRUE,"Y판매";#N/A,#N/A,TRUE,"Y총물량";#N/A,#N/A,TRUE,"Y능력";#N/A,#N/A,TRUE,"YKD"}</definedName>
    <definedName localSheetId="7" name="__________DB777">{#N/A,#N/A,TRUE,"Y생산";#N/A,#N/A,TRUE,"Y판매";#N/A,#N/A,TRUE,"Y총물량";#N/A,#N/A,TRUE,"Y능력";#N/A,#N/A,TRUE,"YKD"}</definedName>
    <definedName localSheetId="1" name="__________DB777">{#N/A,#N/A,TRUE,"Y생산";#N/A,#N/A,TRUE,"Y판매";#N/A,#N/A,TRUE,"Y총물량";#N/A,#N/A,TRUE,"Y능력";#N/A,#N/A,TRUE,"YKD"}</definedName>
    <definedName name="__________DB777">{#N/A,#N/A,TRUE,"Y생산";#N/A,#N/A,TRUE,"Y판매";#N/A,#N/A,TRUE,"Y총물량";#N/A,#N/A,TRUE,"Y능력";#N/A,#N/A,TRUE,"YKD"}</definedName>
    <definedName localSheetId="5" name="__________EO2">{#N/A,#N/A,FALSE,"신규dep";#N/A,#N/A,FALSE,"신규dep-금형상각후";#N/A,#N/A,FALSE,"신규dep-연구비상각후";#N/A,#N/A,FALSE,"신규dep-기계,공구상각후"}</definedName>
    <definedName localSheetId="7" name="__________EO2">{#N/A,#N/A,FALSE,"신규dep";#N/A,#N/A,FALSE,"신규dep-금형상각후";#N/A,#N/A,FALSE,"신규dep-연구비상각후";#N/A,#N/A,FALSE,"신규dep-기계,공구상각후"}</definedName>
    <definedName localSheetId="1" name="__________EO2">{#N/A,#N/A,FALSE,"신규dep";#N/A,#N/A,FALSE,"신규dep-금형상각후";#N/A,#N/A,FALSE,"신규dep-연구비상각후";#N/A,#N/A,FALSE,"신규dep-기계,공구상각후"}</definedName>
    <definedName name="__________EO2">{#N/A,#N/A,FALSE,"신규dep";#N/A,#N/A,FALSE,"신규dep-금형상각후";#N/A,#N/A,FALSE,"신규dep-연구비상각후";#N/A,#N/A,FALSE,"신규dep-기계,공구상각후"}</definedName>
    <definedName localSheetId="5" name="__________EWA1">{#N/A,#N/A,FALSE,"초도품";#N/A,#N/A,FALSE,"초도품 (2)";#N/A,#N/A,FALSE,"초도품 (3)";#N/A,#N/A,FALSE,"초도품 (4)";#N/A,#N/A,FALSE,"초도품 (5)";#N/A,#N/A,FALSE,"초도품 (6)"}</definedName>
    <definedName localSheetId="7" name="__________EWA1">{#N/A,#N/A,FALSE,"초도품";#N/A,#N/A,FALSE,"초도품 (2)";#N/A,#N/A,FALSE,"초도품 (3)";#N/A,#N/A,FALSE,"초도품 (4)";#N/A,#N/A,FALSE,"초도품 (5)";#N/A,#N/A,FALSE,"초도품 (6)"}</definedName>
    <definedName localSheetId="1" name="__________EWA1">{#N/A,#N/A,FALSE,"초도품";#N/A,#N/A,FALSE,"초도품 (2)";#N/A,#N/A,FALSE,"초도품 (3)";#N/A,#N/A,FALSE,"초도품 (4)";#N/A,#N/A,FALSE,"초도품 (5)";#N/A,#N/A,FALSE,"초도품 (6)"}</definedName>
    <definedName name="__________EWA1">{#N/A,#N/A,FALSE,"초도품";#N/A,#N/A,FALSE,"초도품 (2)";#N/A,#N/A,FALSE,"초도품 (3)";#N/A,#N/A,FALSE,"초도품 (4)";#N/A,#N/A,FALSE,"초도품 (5)";#N/A,#N/A,FALSE,"초도품 (6)"}</definedName>
    <definedName localSheetId="5" name="__________FG1">{#N/A,#N/A,FALSE,"단축1";#N/A,#N/A,FALSE,"단축2";#N/A,#N/A,FALSE,"단축3";#N/A,#N/A,FALSE,"장축";#N/A,#N/A,FALSE,"4WD"}</definedName>
    <definedName localSheetId="7" name="__________FG1">{#N/A,#N/A,FALSE,"단축1";#N/A,#N/A,FALSE,"단축2";#N/A,#N/A,FALSE,"단축3";#N/A,#N/A,FALSE,"장축";#N/A,#N/A,FALSE,"4WD"}</definedName>
    <definedName localSheetId="1" name="__________FG1">{#N/A,#N/A,FALSE,"단축1";#N/A,#N/A,FALSE,"단축2";#N/A,#N/A,FALSE,"단축3";#N/A,#N/A,FALSE,"장축";#N/A,#N/A,FALSE,"4WD"}</definedName>
    <definedName name="__________FG1">{#N/A,#N/A,FALSE,"단축1";#N/A,#N/A,FALSE,"단축2";#N/A,#N/A,FALSE,"단축3";#N/A,#N/A,FALSE,"장축";#N/A,#N/A,FALSE,"4WD"}</definedName>
    <definedName localSheetId="5" name="__________H1620">{#N/A,#N/A,FALSE,"단축1";#N/A,#N/A,FALSE,"단축2";#N/A,#N/A,FALSE,"단축3";#N/A,#N/A,FALSE,"장축";#N/A,#N/A,FALSE,"4WD"}</definedName>
    <definedName localSheetId="7" name="__________H1620">{#N/A,#N/A,FALSE,"단축1";#N/A,#N/A,FALSE,"단축2";#N/A,#N/A,FALSE,"단축3";#N/A,#N/A,FALSE,"장축";#N/A,#N/A,FALSE,"4WD"}</definedName>
    <definedName localSheetId="1" name="__________H1620">{#N/A,#N/A,FALSE,"단축1";#N/A,#N/A,FALSE,"단축2";#N/A,#N/A,FALSE,"단축3";#N/A,#N/A,FALSE,"장축";#N/A,#N/A,FALSE,"4WD"}</definedName>
    <definedName name="__________H1620">{#N/A,#N/A,FALSE,"단축1";#N/A,#N/A,FALSE,"단축2";#N/A,#N/A,FALSE,"단축3";#N/A,#N/A,FALSE,"장축";#N/A,#N/A,FALSE,"4WD"}</definedName>
    <definedName localSheetId="5" name="__________H20">{#N/A,#N/A,FALSE,"단축1";#N/A,#N/A,FALSE,"단축2";#N/A,#N/A,FALSE,"단축3";#N/A,#N/A,FALSE,"장축";#N/A,#N/A,FALSE,"4WD"}</definedName>
    <definedName localSheetId="7" name="__________H20">{#N/A,#N/A,FALSE,"단축1";#N/A,#N/A,FALSE,"단축2";#N/A,#N/A,FALSE,"단축3";#N/A,#N/A,FALSE,"장축";#N/A,#N/A,FALSE,"4WD"}</definedName>
    <definedName localSheetId="1" name="__________H20">{#N/A,#N/A,FALSE,"단축1";#N/A,#N/A,FALSE,"단축2";#N/A,#N/A,FALSE,"단축3";#N/A,#N/A,FALSE,"장축";#N/A,#N/A,FALSE,"4WD"}</definedName>
    <definedName name="__________H20">{#N/A,#N/A,FALSE,"단축1";#N/A,#N/A,FALSE,"단축2";#N/A,#N/A,FALSE,"단축3";#N/A,#N/A,FALSE,"장축";#N/A,#N/A,FALSE,"4WD"}</definedName>
    <definedName localSheetId="5" name="__________HP02">{#N/A,#N/A,FALSE,"단축1";#N/A,#N/A,FALSE,"단축2";#N/A,#N/A,FALSE,"단축3";#N/A,#N/A,FALSE,"장축";#N/A,#N/A,FALSE,"4WD"}</definedName>
    <definedName localSheetId="7" name="__________HP02">{#N/A,#N/A,FALSE,"단축1";#N/A,#N/A,FALSE,"단축2";#N/A,#N/A,FALSE,"단축3";#N/A,#N/A,FALSE,"장축";#N/A,#N/A,FALSE,"4WD"}</definedName>
    <definedName localSheetId="1" name="__________HP02">{#N/A,#N/A,FALSE,"단축1";#N/A,#N/A,FALSE,"단축2";#N/A,#N/A,FALSE,"단축3";#N/A,#N/A,FALSE,"장축";#N/A,#N/A,FALSE,"4WD"}</definedName>
    <definedName name="__________HP02">{#N/A,#N/A,FALSE,"단축1";#N/A,#N/A,FALSE,"단축2";#N/A,#N/A,FALSE,"단축3";#N/A,#N/A,FALSE,"장축";#N/A,#N/A,FALSE,"4WD"}</definedName>
    <definedName localSheetId="5" name="__________HP2">{#N/A,#N/A,FALSE,"단축1";#N/A,#N/A,FALSE,"단축2";#N/A,#N/A,FALSE,"단축3";#N/A,#N/A,FALSE,"장축";#N/A,#N/A,FALSE,"4WD"}</definedName>
    <definedName localSheetId="7" name="__________HP2">{#N/A,#N/A,FALSE,"단축1";#N/A,#N/A,FALSE,"단축2";#N/A,#N/A,FALSE,"단축3";#N/A,#N/A,FALSE,"장축";#N/A,#N/A,FALSE,"4WD"}</definedName>
    <definedName localSheetId="1" name="__________HP2">{#N/A,#N/A,FALSE,"단축1";#N/A,#N/A,FALSE,"단축2";#N/A,#N/A,FALSE,"단축3";#N/A,#N/A,FALSE,"장축";#N/A,#N/A,FALSE,"4WD"}</definedName>
    <definedName name="__________HP2">{#N/A,#N/A,FALSE,"단축1";#N/A,#N/A,FALSE,"단축2";#N/A,#N/A,FALSE,"단축3";#N/A,#N/A,FALSE,"장축";#N/A,#N/A,FALSE,"4WD"}</definedName>
    <definedName localSheetId="5" name="__________JOO111">{#N/A,#N/A,FALSE,"초도품";#N/A,#N/A,FALSE,"초도품 (2)";#N/A,#N/A,FALSE,"초도품 (3)";#N/A,#N/A,FALSE,"초도품 (4)";#N/A,#N/A,FALSE,"초도품 (5)";#N/A,#N/A,FALSE,"초도품 (6)"}</definedName>
    <definedName localSheetId="7" name="__________JOO111">{#N/A,#N/A,FALSE,"초도품";#N/A,#N/A,FALSE,"초도품 (2)";#N/A,#N/A,FALSE,"초도품 (3)";#N/A,#N/A,FALSE,"초도품 (4)";#N/A,#N/A,FALSE,"초도품 (5)";#N/A,#N/A,FALSE,"초도품 (6)"}</definedName>
    <definedName localSheetId="1" name="__________JOO111">{#N/A,#N/A,FALSE,"초도품";#N/A,#N/A,FALSE,"초도품 (2)";#N/A,#N/A,FALSE,"초도품 (3)";#N/A,#N/A,FALSE,"초도품 (4)";#N/A,#N/A,FALSE,"초도품 (5)";#N/A,#N/A,FALSE,"초도품 (6)"}</definedName>
    <definedName name="__________JOO111">{#N/A,#N/A,FALSE,"초도품";#N/A,#N/A,FALSE,"초도품 (2)";#N/A,#N/A,FALSE,"초도품 (3)";#N/A,#N/A,FALSE,"초도품 (4)";#N/A,#N/A,FALSE,"초도품 (5)";#N/A,#N/A,FALSE,"초도품 (6)"}</definedName>
    <definedName localSheetId="5" name="__________K1">{#N/A,#N/A,FALSE,"인원";#N/A,#N/A,FALSE,"비용2";#N/A,#N/A,FALSE,"비용1";#N/A,#N/A,FALSE,"비용";#N/A,#N/A,FALSE,"보증2";#N/A,#N/A,FALSE,"보증1";#N/A,#N/A,FALSE,"보증";#N/A,#N/A,FALSE,"손익1";#N/A,#N/A,FALSE,"손익";#N/A,#N/A,FALSE,"부서별매출";#N/A,#N/A,FALSE,"매출"}</definedName>
    <definedName localSheetId="7" name="__________K1">{#N/A,#N/A,FALSE,"인원";#N/A,#N/A,FALSE,"비용2";#N/A,#N/A,FALSE,"비용1";#N/A,#N/A,FALSE,"비용";#N/A,#N/A,FALSE,"보증2";#N/A,#N/A,FALSE,"보증1";#N/A,#N/A,FALSE,"보증";#N/A,#N/A,FALSE,"손익1";#N/A,#N/A,FALSE,"손익";#N/A,#N/A,FALSE,"부서별매출";#N/A,#N/A,FALSE,"매출"}</definedName>
    <definedName localSheetId="1" name="__________K1">{#N/A,#N/A,FALSE,"인원";#N/A,#N/A,FALSE,"비용2";#N/A,#N/A,FALSE,"비용1";#N/A,#N/A,FALSE,"비용";#N/A,#N/A,FALSE,"보증2";#N/A,#N/A,FALSE,"보증1";#N/A,#N/A,FALSE,"보증";#N/A,#N/A,FALSE,"손익1";#N/A,#N/A,FALSE,"손익";#N/A,#N/A,FALSE,"부서별매출";#N/A,#N/A,FALSE,"매출"}</definedName>
    <definedName name="__________K1">{#N/A,#N/A,FALSE,"인원";#N/A,#N/A,FALSE,"비용2";#N/A,#N/A,FALSE,"비용1";#N/A,#N/A,FALSE,"비용";#N/A,#N/A,FALSE,"보증2";#N/A,#N/A,FALSE,"보증1";#N/A,#N/A,FALSE,"보증";#N/A,#N/A,FALSE,"손익1";#N/A,#N/A,FALSE,"손익";#N/A,#N/A,FALSE,"부서별매출";#N/A,#N/A,FALSE,"매출"}</definedName>
    <definedName localSheetId="5" name="__________K115">{#N/A,#N/A,FALSE,"인원";#N/A,#N/A,FALSE,"비용2";#N/A,#N/A,FALSE,"비용1";#N/A,#N/A,FALSE,"비용";#N/A,#N/A,FALSE,"보증2";#N/A,#N/A,FALSE,"보증1";#N/A,#N/A,FALSE,"보증";#N/A,#N/A,FALSE,"손익1";#N/A,#N/A,FALSE,"손익";#N/A,#N/A,FALSE,"부서별매출";#N/A,#N/A,FALSE,"매출"}</definedName>
    <definedName localSheetId="7" name="__________K115">{#N/A,#N/A,FALSE,"인원";#N/A,#N/A,FALSE,"비용2";#N/A,#N/A,FALSE,"비용1";#N/A,#N/A,FALSE,"비용";#N/A,#N/A,FALSE,"보증2";#N/A,#N/A,FALSE,"보증1";#N/A,#N/A,FALSE,"보증";#N/A,#N/A,FALSE,"손익1";#N/A,#N/A,FALSE,"손익";#N/A,#N/A,FALSE,"부서별매출";#N/A,#N/A,FALSE,"매출"}</definedName>
    <definedName localSheetId="1" name="__________K115">{#N/A,#N/A,FALSE,"인원";#N/A,#N/A,FALSE,"비용2";#N/A,#N/A,FALSE,"비용1";#N/A,#N/A,FALSE,"비용";#N/A,#N/A,FALSE,"보증2";#N/A,#N/A,FALSE,"보증1";#N/A,#N/A,FALSE,"보증";#N/A,#N/A,FALSE,"손익1";#N/A,#N/A,FALSE,"손익";#N/A,#N/A,FALSE,"부서별매출";#N/A,#N/A,FALSE,"매출"}</definedName>
    <definedName name="__________K115">{#N/A,#N/A,FALSE,"인원";#N/A,#N/A,FALSE,"비용2";#N/A,#N/A,FALSE,"비용1";#N/A,#N/A,FALSE,"비용";#N/A,#N/A,FALSE,"보증2";#N/A,#N/A,FALSE,"보증1";#N/A,#N/A,FALSE,"보증";#N/A,#N/A,FALSE,"손익1";#N/A,#N/A,FALSE,"손익";#N/A,#N/A,FALSE,"부서별매출";#N/A,#N/A,FALSE,"매출"}</definedName>
    <definedName localSheetId="5" name="__________LPS2">{#N/A,#N/A,FALSE,"단축1";#N/A,#N/A,FALSE,"단축2";#N/A,#N/A,FALSE,"단축3";#N/A,#N/A,FALSE,"장축";#N/A,#N/A,FALSE,"4WD"}</definedName>
    <definedName localSheetId="7" name="__________LPS2">{#N/A,#N/A,FALSE,"단축1";#N/A,#N/A,FALSE,"단축2";#N/A,#N/A,FALSE,"단축3";#N/A,#N/A,FALSE,"장축";#N/A,#N/A,FALSE,"4WD"}</definedName>
    <definedName localSheetId="1" name="__________LPS2">{#N/A,#N/A,FALSE,"단축1";#N/A,#N/A,FALSE,"단축2";#N/A,#N/A,FALSE,"단축3";#N/A,#N/A,FALSE,"장축";#N/A,#N/A,FALSE,"4WD"}</definedName>
    <definedName name="__________LPS2">{#N/A,#N/A,FALSE,"단축1";#N/A,#N/A,FALSE,"단축2";#N/A,#N/A,FALSE,"단축3";#N/A,#N/A,FALSE,"장축";#N/A,#N/A,FALSE,"4WD"}</definedName>
    <definedName localSheetId="5" name="__________MIP10">{#N/A,#N/A,FALSE,"단축1";#N/A,#N/A,FALSE,"단축2";#N/A,#N/A,FALSE,"단축3";#N/A,#N/A,FALSE,"장축";#N/A,#N/A,FALSE,"4WD"}</definedName>
    <definedName localSheetId="7" name="__________MIP10">{#N/A,#N/A,FALSE,"단축1";#N/A,#N/A,FALSE,"단축2";#N/A,#N/A,FALSE,"단축3";#N/A,#N/A,FALSE,"장축";#N/A,#N/A,FALSE,"4WD"}</definedName>
    <definedName localSheetId="1" name="__________MIP10">{#N/A,#N/A,FALSE,"단축1";#N/A,#N/A,FALSE,"단축2";#N/A,#N/A,FALSE,"단축3";#N/A,#N/A,FALSE,"장축";#N/A,#N/A,FALSE,"4WD"}</definedName>
    <definedName name="__________MIP10">{#N/A,#N/A,FALSE,"단축1";#N/A,#N/A,FALSE,"단축2";#N/A,#N/A,FALSE,"단축3";#N/A,#N/A,FALSE,"장축";#N/A,#N/A,FALSE,"4WD"}</definedName>
    <definedName localSheetId="5" name="__________MIP2">{#N/A,#N/A,FALSE,"단축1";#N/A,#N/A,FALSE,"단축2";#N/A,#N/A,FALSE,"단축3";#N/A,#N/A,FALSE,"장축";#N/A,#N/A,FALSE,"4WD"}</definedName>
    <definedName localSheetId="7" name="__________MIP2">{#N/A,#N/A,FALSE,"단축1";#N/A,#N/A,FALSE,"단축2";#N/A,#N/A,FALSE,"단축3";#N/A,#N/A,FALSE,"장축";#N/A,#N/A,FALSE,"4WD"}</definedName>
    <definedName localSheetId="1" name="__________MIP2">{#N/A,#N/A,FALSE,"단축1";#N/A,#N/A,FALSE,"단축2";#N/A,#N/A,FALSE,"단축3";#N/A,#N/A,FALSE,"장축";#N/A,#N/A,FALSE,"4WD"}</definedName>
    <definedName name="__________MIP2">{#N/A,#N/A,FALSE,"단축1";#N/A,#N/A,FALSE,"단축2";#N/A,#N/A,FALSE,"단축3";#N/A,#N/A,FALSE,"장축";#N/A,#N/A,FALSE,"4WD"}</definedName>
    <definedName localSheetId="5" name="__________P2">{#N/A,#N/A,FALSE,"단축1";#N/A,#N/A,FALSE,"단축2";#N/A,#N/A,FALSE,"단축3";#N/A,#N/A,FALSE,"장축";#N/A,#N/A,FALSE,"4WD"}</definedName>
    <definedName localSheetId="7" name="__________P2">{#N/A,#N/A,FALSE,"단축1";#N/A,#N/A,FALSE,"단축2";#N/A,#N/A,FALSE,"단축3";#N/A,#N/A,FALSE,"장축";#N/A,#N/A,FALSE,"4WD"}</definedName>
    <definedName localSheetId="1" name="__________P2">{#N/A,#N/A,FALSE,"단축1";#N/A,#N/A,FALSE,"단축2";#N/A,#N/A,FALSE,"단축3";#N/A,#N/A,FALSE,"장축";#N/A,#N/A,FALSE,"4WD"}</definedName>
    <definedName name="__________P2">{#N/A,#N/A,FALSE,"단축1";#N/A,#N/A,FALSE,"단축2";#N/A,#N/A,FALSE,"단축3";#N/A,#N/A,FALSE,"장축";#N/A,#N/A,FALSE,"4WD"}</definedName>
    <definedName localSheetId="5" name="__________T2">{#N/A,#N/A,FALSE,"단축1";#N/A,#N/A,FALSE,"단축2";#N/A,#N/A,FALSE,"단축3";#N/A,#N/A,FALSE,"장축";#N/A,#N/A,FALSE,"4WD"}</definedName>
    <definedName localSheetId="7" name="__________T2">{#N/A,#N/A,FALSE,"단축1";#N/A,#N/A,FALSE,"단축2";#N/A,#N/A,FALSE,"단축3";#N/A,#N/A,FALSE,"장축";#N/A,#N/A,FALSE,"4WD"}</definedName>
    <definedName localSheetId="1" name="__________T2">{#N/A,#N/A,FALSE,"단축1";#N/A,#N/A,FALSE,"단축2";#N/A,#N/A,FALSE,"단축3";#N/A,#N/A,FALSE,"장축";#N/A,#N/A,FALSE,"4WD"}</definedName>
    <definedName name="__________T2">{#N/A,#N/A,FALSE,"단축1";#N/A,#N/A,FALSE,"단축2";#N/A,#N/A,FALSE,"단축3";#N/A,#N/A,FALSE,"장축";#N/A,#N/A,FALSE,"4WD"}</definedName>
    <definedName localSheetId="5" name="__________T3">{#N/A,#N/A,FALSE,"단축1";#N/A,#N/A,FALSE,"단축2";#N/A,#N/A,FALSE,"단축3";#N/A,#N/A,FALSE,"장축";#N/A,#N/A,FALSE,"4WD"}</definedName>
    <definedName localSheetId="7" name="__________T3">{#N/A,#N/A,FALSE,"단축1";#N/A,#N/A,FALSE,"단축2";#N/A,#N/A,FALSE,"단축3";#N/A,#N/A,FALSE,"장축";#N/A,#N/A,FALSE,"4WD"}</definedName>
    <definedName localSheetId="1" name="__________T3">{#N/A,#N/A,FALSE,"단축1";#N/A,#N/A,FALSE,"단축2";#N/A,#N/A,FALSE,"단축3";#N/A,#N/A,FALSE,"장축";#N/A,#N/A,FALSE,"4WD"}</definedName>
    <definedName name="__________T3">{#N/A,#N/A,FALSE,"단축1";#N/A,#N/A,FALSE,"단축2";#N/A,#N/A,FALSE,"단축3";#N/A,#N/A,FALSE,"장축";#N/A,#N/A,FALSE,"4WD"}</definedName>
    <definedName localSheetId="5" name="__________t4">{#N/A,#N/A,FALSE,"단축1";#N/A,#N/A,FALSE,"단축2";#N/A,#N/A,FALSE,"단축3";#N/A,#N/A,FALSE,"장축";#N/A,#N/A,FALSE,"4WD"}</definedName>
    <definedName localSheetId="7" name="__________t4">{#N/A,#N/A,FALSE,"단축1";#N/A,#N/A,FALSE,"단축2";#N/A,#N/A,FALSE,"단축3";#N/A,#N/A,FALSE,"장축";#N/A,#N/A,FALSE,"4WD"}</definedName>
    <definedName localSheetId="1" name="__________t4">{#N/A,#N/A,FALSE,"단축1";#N/A,#N/A,FALSE,"단축2";#N/A,#N/A,FALSE,"단축3";#N/A,#N/A,FALSE,"장축";#N/A,#N/A,FALSE,"4WD"}</definedName>
    <definedName name="__________t4">{#N/A,#N/A,FALSE,"단축1";#N/A,#N/A,FALSE,"단축2";#N/A,#N/A,FALSE,"단축3";#N/A,#N/A,FALSE,"장축";#N/A,#N/A,FALSE,"4WD"}</definedName>
    <definedName localSheetId="5" name="__________T5">{#N/A,#N/A,FALSE,"단축1";#N/A,#N/A,FALSE,"단축2";#N/A,#N/A,FALSE,"단축3";#N/A,#N/A,FALSE,"장축";#N/A,#N/A,FALSE,"4WD"}</definedName>
    <definedName localSheetId="7" name="__________T5">{#N/A,#N/A,FALSE,"단축1";#N/A,#N/A,FALSE,"단축2";#N/A,#N/A,FALSE,"단축3";#N/A,#N/A,FALSE,"장축";#N/A,#N/A,FALSE,"4WD"}</definedName>
    <definedName localSheetId="1" name="__________T5">{#N/A,#N/A,FALSE,"단축1";#N/A,#N/A,FALSE,"단축2";#N/A,#N/A,FALSE,"단축3";#N/A,#N/A,FALSE,"장축";#N/A,#N/A,FALSE,"4WD"}</definedName>
    <definedName name="__________T5">{#N/A,#N/A,FALSE,"단축1";#N/A,#N/A,FALSE,"단축2";#N/A,#N/A,FALSE,"단축3";#N/A,#N/A,FALSE,"장축";#N/A,#N/A,FALSE,"4WD"}</definedName>
    <definedName localSheetId="5" name="_________A2">{#N/A,#N/A,FALSE,"단축1";#N/A,#N/A,FALSE,"단축2";#N/A,#N/A,FALSE,"단축3";#N/A,#N/A,FALSE,"장축";#N/A,#N/A,FALSE,"4WD"}</definedName>
    <definedName localSheetId="7" name="_________A2">{#N/A,#N/A,FALSE,"단축1";#N/A,#N/A,FALSE,"단축2";#N/A,#N/A,FALSE,"단축3";#N/A,#N/A,FALSE,"장축";#N/A,#N/A,FALSE,"4WD"}</definedName>
    <definedName localSheetId="1" name="_________A2">{#N/A,#N/A,FALSE,"단축1";#N/A,#N/A,FALSE,"단축2";#N/A,#N/A,FALSE,"단축3";#N/A,#N/A,FALSE,"장축";#N/A,#N/A,FALSE,"4WD"}</definedName>
    <definedName name="_________A2">{#N/A,#N/A,FALSE,"단축1";#N/A,#N/A,FALSE,"단축2";#N/A,#N/A,FALSE,"단축3";#N/A,#N/A,FALSE,"장축";#N/A,#N/A,FALSE,"4WD"}</definedName>
    <definedName localSheetId="5" name="_________A3">{#N/A,#N/A,FALSE,"단축1";#N/A,#N/A,FALSE,"단축2";#N/A,#N/A,FALSE,"단축3";#N/A,#N/A,FALSE,"장축";#N/A,#N/A,FALSE,"4WD"}</definedName>
    <definedName localSheetId="7" name="_________A3">{#N/A,#N/A,FALSE,"단축1";#N/A,#N/A,FALSE,"단축2";#N/A,#N/A,FALSE,"단축3";#N/A,#N/A,FALSE,"장축";#N/A,#N/A,FALSE,"4WD"}</definedName>
    <definedName localSheetId="1" name="_________A3">{#N/A,#N/A,FALSE,"단축1";#N/A,#N/A,FALSE,"단축2";#N/A,#N/A,FALSE,"단축3";#N/A,#N/A,FALSE,"장축";#N/A,#N/A,FALSE,"4WD"}</definedName>
    <definedName name="_________A3">{#N/A,#N/A,FALSE,"단축1";#N/A,#N/A,FALSE,"단축2";#N/A,#N/A,FALSE,"단축3";#N/A,#N/A,FALSE,"장축";#N/A,#N/A,FALSE,"4WD"}</definedName>
    <definedName localSheetId="5" name="_________AQ1">{#N/A,#N/A,FALSE,"단축1";#N/A,#N/A,FALSE,"단축2";#N/A,#N/A,FALSE,"단축3";#N/A,#N/A,FALSE,"장축";#N/A,#N/A,FALSE,"4WD"}</definedName>
    <definedName localSheetId="7" name="_________AQ1">{#N/A,#N/A,FALSE,"단축1";#N/A,#N/A,FALSE,"단축2";#N/A,#N/A,FALSE,"단축3";#N/A,#N/A,FALSE,"장축";#N/A,#N/A,FALSE,"4WD"}</definedName>
    <definedName localSheetId="1" name="_________AQ1">{#N/A,#N/A,FALSE,"단축1";#N/A,#N/A,FALSE,"단축2";#N/A,#N/A,FALSE,"단축3";#N/A,#N/A,FALSE,"장축";#N/A,#N/A,FALSE,"4WD"}</definedName>
    <definedName name="_________AQ1">{#N/A,#N/A,FALSE,"단축1";#N/A,#N/A,FALSE,"단축2";#N/A,#N/A,FALSE,"단축3";#N/A,#N/A,FALSE,"장축";#N/A,#N/A,FALSE,"4WD"}</definedName>
    <definedName localSheetId="5" name="_________AS6">{#N/A,#N/A,FALSE,"Australien";#N/A,#N/A,FALSE,"Birmingham";#N/A,#N/A,FALSE,"Brasilien";#N/A,#N/A,FALSE,"Prag";#N/A,#N/A,FALSE,"Spanien";#N/A,#N/A,FALSE,"Malaysia ( Com)";#N/A,#N/A,FALSE,"Malaysia (Instr)"}</definedName>
    <definedName localSheetId="7" name="_________AS6">{#N/A,#N/A,FALSE,"Australien";#N/A,#N/A,FALSE,"Birmingham";#N/A,#N/A,FALSE,"Brasilien";#N/A,#N/A,FALSE,"Prag";#N/A,#N/A,FALSE,"Spanien";#N/A,#N/A,FALSE,"Malaysia ( Com)";#N/A,#N/A,FALSE,"Malaysia (Instr)"}</definedName>
    <definedName localSheetId="1" name="_________AS6">{#N/A,#N/A,FALSE,"Australien";#N/A,#N/A,FALSE,"Birmingham";#N/A,#N/A,FALSE,"Brasilien";#N/A,#N/A,FALSE,"Prag";#N/A,#N/A,FALSE,"Spanien";#N/A,#N/A,FALSE,"Malaysia ( Com)";#N/A,#N/A,FALSE,"Malaysia (Instr)"}</definedName>
    <definedName name="_________AS6">{#N/A,#N/A,FALSE,"Australien";#N/A,#N/A,FALSE,"Birmingham";#N/A,#N/A,FALSE,"Brasilien";#N/A,#N/A,FALSE,"Prag";#N/A,#N/A,FALSE,"Spanien";#N/A,#N/A,FALSE,"Malaysia ( Com)";#N/A,#N/A,FALSE,"Malaysia (Instr)"}</definedName>
    <definedName localSheetId="5" name="_________AT1">{#N/A,#N/A,FALSE,"인원";#N/A,#N/A,FALSE,"비용2";#N/A,#N/A,FALSE,"비용1";#N/A,#N/A,FALSE,"비용";#N/A,#N/A,FALSE,"보증2";#N/A,#N/A,FALSE,"보증1";#N/A,#N/A,FALSE,"보증";#N/A,#N/A,FALSE,"손익1";#N/A,#N/A,FALSE,"손익";#N/A,#N/A,FALSE,"부서별매출";#N/A,#N/A,FALSE,"매출"}</definedName>
    <definedName localSheetId="7" name="_________AT1">{#N/A,#N/A,FALSE,"인원";#N/A,#N/A,FALSE,"비용2";#N/A,#N/A,FALSE,"비용1";#N/A,#N/A,FALSE,"비용";#N/A,#N/A,FALSE,"보증2";#N/A,#N/A,FALSE,"보증1";#N/A,#N/A,FALSE,"보증";#N/A,#N/A,FALSE,"손익1";#N/A,#N/A,FALSE,"손익";#N/A,#N/A,FALSE,"부서별매출";#N/A,#N/A,FALSE,"매출"}</definedName>
    <definedName localSheetId="1" name="_________AT1">{#N/A,#N/A,FALSE,"인원";#N/A,#N/A,FALSE,"비용2";#N/A,#N/A,FALSE,"비용1";#N/A,#N/A,FALSE,"비용";#N/A,#N/A,FALSE,"보증2";#N/A,#N/A,FALSE,"보증1";#N/A,#N/A,FALSE,"보증";#N/A,#N/A,FALSE,"손익1";#N/A,#N/A,FALSE,"손익";#N/A,#N/A,FALSE,"부서별매출";#N/A,#N/A,FALSE,"매출"}</definedName>
    <definedName name="_________AT1">{#N/A,#N/A,FALSE,"인원";#N/A,#N/A,FALSE,"비용2";#N/A,#N/A,FALSE,"비용1";#N/A,#N/A,FALSE,"비용";#N/A,#N/A,FALSE,"보증2";#N/A,#N/A,FALSE,"보증1";#N/A,#N/A,FALSE,"보증";#N/A,#N/A,FALSE,"손익1";#N/A,#N/A,FALSE,"손익";#N/A,#N/A,FALSE,"부서별매출";#N/A,#N/A,FALSE,"매출"}</definedName>
    <definedName localSheetId="5" name="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___AT3">{#N/A,#N/A,FALSE,"인원";#N/A,#N/A,FALSE,"비용2";#N/A,#N/A,FALSE,"비용1";#N/A,#N/A,FALSE,"비용";#N/A,#N/A,FALSE,"보증2";#N/A,#N/A,FALSE,"보증1";#N/A,#N/A,FALSE,"보증";#N/A,#N/A,FALSE,"손익1";#N/A,#N/A,FALSE,"손익";#N/A,#N/A,FALSE,"부서별매출";#N/A,#N/A,FALSE,"매출"}</definedName>
    <definedName localSheetId="7" name="_________AT3">{#N/A,#N/A,FALSE,"인원";#N/A,#N/A,FALSE,"비용2";#N/A,#N/A,FALSE,"비용1";#N/A,#N/A,FALSE,"비용";#N/A,#N/A,FALSE,"보증2";#N/A,#N/A,FALSE,"보증1";#N/A,#N/A,FALSE,"보증";#N/A,#N/A,FALSE,"손익1";#N/A,#N/A,FALSE,"손익";#N/A,#N/A,FALSE,"부서별매출";#N/A,#N/A,FALSE,"매출"}</definedName>
    <definedName localSheetId="1" name="_________AT3">{#N/A,#N/A,FALSE,"인원";#N/A,#N/A,FALSE,"비용2";#N/A,#N/A,FALSE,"비용1";#N/A,#N/A,FALSE,"비용";#N/A,#N/A,FALSE,"보증2";#N/A,#N/A,FALSE,"보증1";#N/A,#N/A,FALSE,"보증";#N/A,#N/A,FALSE,"손익1";#N/A,#N/A,FALSE,"손익";#N/A,#N/A,FALSE,"부서별매출";#N/A,#N/A,FALSE,"매출"}</definedName>
    <definedName name="_________AT3">{#N/A,#N/A,FALSE,"인원";#N/A,#N/A,FALSE,"비용2";#N/A,#N/A,FALSE,"비용1";#N/A,#N/A,FALSE,"비용";#N/A,#N/A,FALSE,"보증2";#N/A,#N/A,FALSE,"보증1";#N/A,#N/A,FALSE,"보증";#N/A,#N/A,FALSE,"손익1";#N/A,#N/A,FALSE,"손익";#N/A,#N/A,FALSE,"부서별매출";#N/A,#N/A,FALSE,"매출"}</definedName>
    <definedName localSheetId="5" name="_________bgh890">{#N/A,#N/A,FALSE,"단축1";#N/A,#N/A,FALSE,"단축2";#N/A,#N/A,FALSE,"단축3";#N/A,#N/A,FALSE,"장축";#N/A,#N/A,FALSE,"4WD"}</definedName>
    <definedName localSheetId="7" name="_________bgh890">{#N/A,#N/A,FALSE,"단축1";#N/A,#N/A,FALSE,"단축2";#N/A,#N/A,FALSE,"단축3";#N/A,#N/A,FALSE,"장축";#N/A,#N/A,FALSE,"4WD"}</definedName>
    <definedName localSheetId="1" name="_________bgh890">{#N/A,#N/A,FALSE,"단축1";#N/A,#N/A,FALSE,"단축2";#N/A,#N/A,FALSE,"단축3";#N/A,#N/A,FALSE,"장축";#N/A,#N/A,FALSE,"4WD"}</definedName>
    <definedName name="_________bgh890">{#N/A,#N/A,FALSE,"단축1";#N/A,#N/A,FALSE,"단축2";#N/A,#N/A,FALSE,"단축3";#N/A,#N/A,FALSE,"장축";#N/A,#N/A,FALSE,"4WD"}</definedName>
    <definedName localSheetId="5" name="_________DB777">{#N/A,#N/A,TRUE,"Y생산";#N/A,#N/A,TRUE,"Y판매";#N/A,#N/A,TRUE,"Y총물량";#N/A,#N/A,TRUE,"Y능력";#N/A,#N/A,TRUE,"YKD"}</definedName>
    <definedName localSheetId="7" name="_________DB777">{#N/A,#N/A,TRUE,"Y생산";#N/A,#N/A,TRUE,"Y판매";#N/A,#N/A,TRUE,"Y총물량";#N/A,#N/A,TRUE,"Y능력";#N/A,#N/A,TRUE,"YKD"}</definedName>
    <definedName localSheetId="1" name="_________DB777">{#N/A,#N/A,TRUE,"Y생산";#N/A,#N/A,TRUE,"Y판매";#N/A,#N/A,TRUE,"Y총물량";#N/A,#N/A,TRUE,"Y능력";#N/A,#N/A,TRUE,"YKD"}</definedName>
    <definedName name="_________DB777">{#N/A,#N/A,TRUE,"Y생산";#N/A,#N/A,TRUE,"Y판매";#N/A,#N/A,TRUE,"Y총물량";#N/A,#N/A,TRUE,"Y능력";#N/A,#N/A,TRUE,"YKD"}</definedName>
    <definedName localSheetId="5" name="_________DR1">{#N/A,#N/A,FALSE,"업체선정";#N/A,#N/A,FALSE,"업체선정sheet";#N/A,#N/A,FALSE,"업체실태";#N/A,#N/A,FALSE,"업체실태(1)";#N/A,#N/A,FALSE,"종업원현황(2)";#N/A,#N/A,FALSE,"생산품목(3)";#N/A,#N/A,FALSE,"장비보유현황";#N/A,#N/A,FALSE,"차량및약도";#N/A,#N/A,FALSE,"금형LIST"}</definedName>
    <definedName localSheetId="7" name="_________DR1">{#N/A,#N/A,FALSE,"업체선정";#N/A,#N/A,FALSE,"업체선정sheet";#N/A,#N/A,FALSE,"업체실태";#N/A,#N/A,FALSE,"업체실태(1)";#N/A,#N/A,FALSE,"종업원현황(2)";#N/A,#N/A,FALSE,"생산품목(3)";#N/A,#N/A,FALSE,"장비보유현황";#N/A,#N/A,FALSE,"차량및약도";#N/A,#N/A,FALSE,"금형LIST"}</definedName>
    <definedName localSheetId="1" name="_________DR1">{#N/A,#N/A,FALSE,"업체선정";#N/A,#N/A,FALSE,"업체선정sheet";#N/A,#N/A,FALSE,"업체실태";#N/A,#N/A,FALSE,"업체실태(1)";#N/A,#N/A,FALSE,"종업원현황(2)";#N/A,#N/A,FALSE,"생산품목(3)";#N/A,#N/A,FALSE,"장비보유현황";#N/A,#N/A,FALSE,"차량및약도";#N/A,#N/A,FALSE,"금형LIST"}</definedName>
    <definedName name="_________DR1">{#N/A,#N/A,FALSE,"업체선정";#N/A,#N/A,FALSE,"업체선정sheet";#N/A,#N/A,FALSE,"업체실태";#N/A,#N/A,FALSE,"업체실태(1)";#N/A,#N/A,FALSE,"종업원현황(2)";#N/A,#N/A,FALSE,"생산품목(3)";#N/A,#N/A,FALSE,"장비보유현황";#N/A,#N/A,FALSE,"차량및약도";#N/A,#N/A,FALSE,"금형LIST"}</definedName>
    <definedName localSheetId="5" name="_________EO2">{#N/A,#N/A,FALSE,"신규dep";#N/A,#N/A,FALSE,"신규dep-금형상각후";#N/A,#N/A,FALSE,"신규dep-연구비상각후";#N/A,#N/A,FALSE,"신규dep-기계,공구상각후"}</definedName>
    <definedName localSheetId="7" name="_________EO2">{#N/A,#N/A,FALSE,"신규dep";#N/A,#N/A,FALSE,"신규dep-금형상각후";#N/A,#N/A,FALSE,"신규dep-연구비상각후";#N/A,#N/A,FALSE,"신규dep-기계,공구상각후"}</definedName>
    <definedName localSheetId="1" name="_________EO2">{#N/A,#N/A,FALSE,"신규dep";#N/A,#N/A,FALSE,"신규dep-금형상각후";#N/A,#N/A,FALSE,"신규dep-연구비상각후";#N/A,#N/A,FALSE,"신규dep-기계,공구상각후"}</definedName>
    <definedName name="_________EO2">{#N/A,#N/A,FALSE,"신규dep";#N/A,#N/A,FALSE,"신규dep-금형상각후";#N/A,#N/A,FALSE,"신규dep-연구비상각후";#N/A,#N/A,FALSE,"신규dep-기계,공구상각후"}</definedName>
    <definedName localSheetId="5" name="_________FG1">{#N/A,#N/A,FALSE,"단축1";#N/A,#N/A,FALSE,"단축2";#N/A,#N/A,FALSE,"단축3";#N/A,#N/A,FALSE,"장축";#N/A,#N/A,FALSE,"4WD"}</definedName>
    <definedName localSheetId="7" name="_________FG1">{#N/A,#N/A,FALSE,"단축1";#N/A,#N/A,FALSE,"단축2";#N/A,#N/A,FALSE,"단축3";#N/A,#N/A,FALSE,"장축";#N/A,#N/A,FALSE,"4WD"}</definedName>
    <definedName localSheetId="1" name="_________FG1">{#N/A,#N/A,FALSE,"단축1";#N/A,#N/A,FALSE,"단축2";#N/A,#N/A,FALSE,"단축3";#N/A,#N/A,FALSE,"장축";#N/A,#N/A,FALSE,"4WD"}</definedName>
    <definedName name="_________FG1">{#N/A,#N/A,FALSE,"단축1";#N/A,#N/A,FALSE,"단축2";#N/A,#N/A,FALSE,"단축3";#N/A,#N/A,FALSE,"장축";#N/A,#N/A,FALSE,"4WD"}</definedName>
    <definedName localSheetId="5" name="_________ftr456">{#N/A,#N/A,FALSE,"단축1";#N/A,#N/A,FALSE,"단축2";#N/A,#N/A,FALSE,"단축3";#N/A,#N/A,FALSE,"장축";#N/A,#N/A,FALSE,"4WD"}</definedName>
    <definedName localSheetId="7" name="_________ftr456">{#N/A,#N/A,FALSE,"단축1";#N/A,#N/A,FALSE,"단축2";#N/A,#N/A,FALSE,"단축3";#N/A,#N/A,FALSE,"장축";#N/A,#N/A,FALSE,"4WD"}</definedName>
    <definedName localSheetId="1" name="_________ftr456">{#N/A,#N/A,FALSE,"단축1";#N/A,#N/A,FALSE,"단축2";#N/A,#N/A,FALSE,"단축3";#N/A,#N/A,FALSE,"장축";#N/A,#N/A,FALSE,"4WD"}</definedName>
    <definedName name="_________ftr456">{#N/A,#N/A,FALSE,"단축1";#N/A,#N/A,FALSE,"단축2";#N/A,#N/A,FALSE,"단축3";#N/A,#N/A,FALSE,"장축";#N/A,#N/A,FALSE,"4WD"}</definedName>
    <definedName localSheetId="5" name="_________gty8">{#N/A,#N/A,FALSE,"단축1";#N/A,#N/A,FALSE,"단축2";#N/A,#N/A,FALSE,"단축3";#N/A,#N/A,FALSE,"장축";#N/A,#N/A,FALSE,"4WD"}</definedName>
    <definedName localSheetId="7" name="_________gty8">{#N/A,#N/A,FALSE,"단축1";#N/A,#N/A,FALSE,"단축2";#N/A,#N/A,FALSE,"단축3";#N/A,#N/A,FALSE,"장축";#N/A,#N/A,FALSE,"4WD"}</definedName>
    <definedName localSheetId="1" name="_________gty8">{#N/A,#N/A,FALSE,"단축1";#N/A,#N/A,FALSE,"단축2";#N/A,#N/A,FALSE,"단축3";#N/A,#N/A,FALSE,"장축";#N/A,#N/A,FALSE,"4WD"}</definedName>
    <definedName name="_________gty8">{#N/A,#N/A,FALSE,"단축1";#N/A,#N/A,FALSE,"단축2";#N/A,#N/A,FALSE,"단축3";#N/A,#N/A,FALSE,"장축";#N/A,#N/A,FALSE,"4WD"}</definedName>
    <definedName localSheetId="5" name="_________H1620">{#N/A,#N/A,FALSE,"단축1";#N/A,#N/A,FALSE,"단축2";#N/A,#N/A,FALSE,"단축3";#N/A,#N/A,FALSE,"장축";#N/A,#N/A,FALSE,"4WD"}</definedName>
    <definedName localSheetId="7" name="_________H1620">{#N/A,#N/A,FALSE,"단축1";#N/A,#N/A,FALSE,"단축2";#N/A,#N/A,FALSE,"단축3";#N/A,#N/A,FALSE,"장축";#N/A,#N/A,FALSE,"4WD"}</definedName>
    <definedName localSheetId="1" name="_________H1620">{#N/A,#N/A,FALSE,"단축1";#N/A,#N/A,FALSE,"단축2";#N/A,#N/A,FALSE,"단축3";#N/A,#N/A,FALSE,"장축";#N/A,#N/A,FALSE,"4WD"}</definedName>
    <definedName name="_________H1620">{#N/A,#N/A,FALSE,"단축1";#N/A,#N/A,FALSE,"단축2";#N/A,#N/A,FALSE,"단축3";#N/A,#N/A,FALSE,"장축";#N/A,#N/A,FALSE,"4WD"}</definedName>
    <definedName localSheetId="5" name="_________H20">{#N/A,#N/A,FALSE,"단축1";#N/A,#N/A,FALSE,"단축2";#N/A,#N/A,FALSE,"단축3";#N/A,#N/A,FALSE,"장축";#N/A,#N/A,FALSE,"4WD"}</definedName>
    <definedName localSheetId="7" name="_________H20">{#N/A,#N/A,FALSE,"단축1";#N/A,#N/A,FALSE,"단축2";#N/A,#N/A,FALSE,"단축3";#N/A,#N/A,FALSE,"장축";#N/A,#N/A,FALSE,"4WD"}</definedName>
    <definedName localSheetId="1" name="_________H20">{#N/A,#N/A,FALSE,"단축1";#N/A,#N/A,FALSE,"단축2";#N/A,#N/A,FALSE,"단축3";#N/A,#N/A,FALSE,"장축";#N/A,#N/A,FALSE,"4WD"}</definedName>
    <definedName name="_________H20">{#N/A,#N/A,FALSE,"단축1";#N/A,#N/A,FALSE,"단축2";#N/A,#N/A,FALSE,"단축3";#N/A,#N/A,FALSE,"장축";#N/A,#N/A,FALSE,"4WD"}</definedName>
    <definedName localSheetId="5" name="_________HP02">{#N/A,#N/A,FALSE,"단축1";#N/A,#N/A,FALSE,"단축2";#N/A,#N/A,FALSE,"단축3";#N/A,#N/A,FALSE,"장축";#N/A,#N/A,FALSE,"4WD"}</definedName>
    <definedName localSheetId="7" name="_________HP02">{#N/A,#N/A,FALSE,"단축1";#N/A,#N/A,FALSE,"단축2";#N/A,#N/A,FALSE,"단축3";#N/A,#N/A,FALSE,"장축";#N/A,#N/A,FALSE,"4WD"}</definedName>
    <definedName localSheetId="1" name="_________HP02">{#N/A,#N/A,FALSE,"단축1";#N/A,#N/A,FALSE,"단축2";#N/A,#N/A,FALSE,"단축3";#N/A,#N/A,FALSE,"장축";#N/A,#N/A,FALSE,"4WD"}</definedName>
    <definedName name="_________HP02">{#N/A,#N/A,FALSE,"단축1";#N/A,#N/A,FALSE,"단축2";#N/A,#N/A,FALSE,"단축3";#N/A,#N/A,FALSE,"장축";#N/A,#N/A,FALSE,"4WD"}</definedName>
    <definedName localSheetId="5" name="_________HP2">{#N/A,#N/A,FALSE,"단축1";#N/A,#N/A,FALSE,"단축2";#N/A,#N/A,FALSE,"단축3";#N/A,#N/A,FALSE,"장축";#N/A,#N/A,FALSE,"4WD"}</definedName>
    <definedName localSheetId="7" name="_________HP2">{#N/A,#N/A,FALSE,"단축1";#N/A,#N/A,FALSE,"단축2";#N/A,#N/A,FALSE,"단축3";#N/A,#N/A,FALSE,"장축";#N/A,#N/A,FALSE,"4WD"}</definedName>
    <definedName localSheetId="1" name="_________HP2">{#N/A,#N/A,FALSE,"단축1";#N/A,#N/A,FALSE,"단축2";#N/A,#N/A,FALSE,"단축3";#N/A,#N/A,FALSE,"장축";#N/A,#N/A,FALSE,"4WD"}</definedName>
    <definedName name="_________HP2">{#N/A,#N/A,FALSE,"단축1";#N/A,#N/A,FALSE,"단축2";#N/A,#N/A,FALSE,"단축3";#N/A,#N/A,FALSE,"장축";#N/A,#N/A,FALSE,"4WD"}</definedName>
    <definedName localSheetId="5" name="_________iko09">{#N/A,#N/A,FALSE,"단축1";#N/A,#N/A,FALSE,"단축2";#N/A,#N/A,FALSE,"단축3";#N/A,#N/A,FALSE,"장축";#N/A,#N/A,FALSE,"4WD"}</definedName>
    <definedName localSheetId="7" name="_________iko09">{#N/A,#N/A,FALSE,"단축1";#N/A,#N/A,FALSE,"단축2";#N/A,#N/A,FALSE,"단축3";#N/A,#N/A,FALSE,"장축";#N/A,#N/A,FALSE,"4WD"}</definedName>
    <definedName localSheetId="1" name="_________iko09">{#N/A,#N/A,FALSE,"단축1";#N/A,#N/A,FALSE,"단축2";#N/A,#N/A,FALSE,"단축3";#N/A,#N/A,FALSE,"장축";#N/A,#N/A,FALSE,"4WD"}</definedName>
    <definedName name="_________iko09">{#N/A,#N/A,FALSE,"단축1";#N/A,#N/A,FALSE,"단축2";#N/A,#N/A,FALSE,"단축3";#N/A,#N/A,FALSE,"장축";#N/A,#N/A,FALSE,"4WD"}</definedName>
    <definedName localSheetId="5" name="_________JOO111">{#N/A,#N/A,FALSE,"초도품";#N/A,#N/A,FALSE,"초도품 (2)";#N/A,#N/A,FALSE,"초도품 (3)";#N/A,#N/A,FALSE,"초도품 (4)";#N/A,#N/A,FALSE,"초도품 (5)";#N/A,#N/A,FALSE,"초도품 (6)"}</definedName>
    <definedName localSheetId="7" name="_________JOO111">{#N/A,#N/A,FALSE,"초도품";#N/A,#N/A,FALSE,"초도품 (2)";#N/A,#N/A,FALSE,"초도품 (3)";#N/A,#N/A,FALSE,"초도품 (4)";#N/A,#N/A,FALSE,"초도품 (5)";#N/A,#N/A,FALSE,"초도품 (6)"}</definedName>
    <definedName localSheetId="1" name="_________JOO111">{#N/A,#N/A,FALSE,"초도품";#N/A,#N/A,FALSE,"초도품 (2)";#N/A,#N/A,FALSE,"초도품 (3)";#N/A,#N/A,FALSE,"초도품 (4)";#N/A,#N/A,FALSE,"초도품 (5)";#N/A,#N/A,FALSE,"초도품 (6)"}</definedName>
    <definedName name="_________JOO111">{#N/A,#N/A,FALSE,"초도품";#N/A,#N/A,FALSE,"초도품 (2)";#N/A,#N/A,FALSE,"초도품 (3)";#N/A,#N/A,FALSE,"초도품 (4)";#N/A,#N/A,FALSE,"초도품 (5)";#N/A,#N/A,FALSE,"초도품 (6)"}</definedName>
    <definedName localSheetId="5" name="_________K1">{#N/A,#N/A,FALSE,"인원";#N/A,#N/A,FALSE,"비용2";#N/A,#N/A,FALSE,"비용1";#N/A,#N/A,FALSE,"비용";#N/A,#N/A,FALSE,"보증2";#N/A,#N/A,FALSE,"보증1";#N/A,#N/A,FALSE,"보증";#N/A,#N/A,FALSE,"손익1";#N/A,#N/A,FALSE,"손익";#N/A,#N/A,FALSE,"부서별매출";#N/A,#N/A,FALSE,"매출"}</definedName>
    <definedName localSheetId="7" name="_________K1">{#N/A,#N/A,FALSE,"인원";#N/A,#N/A,FALSE,"비용2";#N/A,#N/A,FALSE,"비용1";#N/A,#N/A,FALSE,"비용";#N/A,#N/A,FALSE,"보증2";#N/A,#N/A,FALSE,"보증1";#N/A,#N/A,FALSE,"보증";#N/A,#N/A,FALSE,"손익1";#N/A,#N/A,FALSE,"손익";#N/A,#N/A,FALSE,"부서별매출";#N/A,#N/A,FALSE,"매출"}</definedName>
    <definedName localSheetId="1" name="_________K1">{#N/A,#N/A,FALSE,"인원";#N/A,#N/A,FALSE,"비용2";#N/A,#N/A,FALSE,"비용1";#N/A,#N/A,FALSE,"비용";#N/A,#N/A,FALSE,"보증2";#N/A,#N/A,FALSE,"보증1";#N/A,#N/A,FALSE,"보증";#N/A,#N/A,FALSE,"손익1";#N/A,#N/A,FALSE,"손익";#N/A,#N/A,FALSE,"부서별매출";#N/A,#N/A,FALSE,"매출"}</definedName>
    <definedName name="_________K1">{#N/A,#N/A,FALSE,"인원";#N/A,#N/A,FALSE,"비용2";#N/A,#N/A,FALSE,"비용1";#N/A,#N/A,FALSE,"비용";#N/A,#N/A,FALSE,"보증2";#N/A,#N/A,FALSE,"보증1";#N/A,#N/A,FALSE,"보증";#N/A,#N/A,FALSE,"손익1";#N/A,#N/A,FALSE,"손익";#N/A,#N/A,FALSE,"부서별매출";#N/A,#N/A,FALSE,"매출"}</definedName>
    <definedName localSheetId="5" name="_________K115">{#N/A,#N/A,FALSE,"인원";#N/A,#N/A,FALSE,"비용2";#N/A,#N/A,FALSE,"비용1";#N/A,#N/A,FALSE,"비용";#N/A,#N/A,FALSE,"보증2";#N/A,#N/A,FALSE,"보증1";#N/A,#N/A,FALSE,"보증";#N/A,#N/A,FALSE,"손익1";#N/A,#N/A,FALSE,"손익";#N/A,#N/A,FALSE,"부서별매출";#N/A,#N/A,FALSE,"매출"}</definedName>
    <definedName localSheetId="7" name="_________K115">{#N/A,#N/A,FALSE,"인원";#N/A,#N/A,FALSE,"비용2";#N/A,#N/A,FALSE,"비용1";#N/A,#N/A,FALSE,"비용";#N/A,#N/A,FALSE,"보증2";#N/A,#N/A,FALSE,"보증1";#N/A,#N/A,FALSE,"보증";#N/A,#N/A,FALSE,"손익1";#N/A,#N/A,FALSE,"손익";#N/A,#N/A,FALSE,"부서별매출";#N/A,#N/A,FALSE,"매출"}</definedName>
    <definedName localSheetId="1" name="_________K115">{#N/A,#N/A,FALSE,"인원";#N/A,#N/A,FALSE,"비용2";#N/A,#N/A,FALSE,"비용1";#N/A,#N/A,FALSE,"비용";#N/A,#N/A,FALSE,"보증2";#N/A,#N/A,FALSE,"보증1";#N/A,#N/A,FALSE,"보증";#N/A,#N/A,FALSE,"손익1";#N/A,#N/A,FALSE,"손익";#N/A,#N/A,FALSE,"부서별매출";#N/A,#N/A,FALSE,"매출"}</definedName>
    <definedName name="_________K115">{#N/A,#N/A,FALSE,"인원";#N/A,#N/A,FALSE,"비용2";#N/A,#N/A,FALSE,"비용1";#N/A,#N/A,FALSE,"비용";#N/A,#N/A,FALSE,"보증2";#N/A,#N/A,FALSE,"보증1";#N/A,#N/A,FALSE,"보증";#N/A,#N/A,FALSE,"손익1";#N/A,#N/A,FALSE,"손익";#N/A,#N/A,FALSE,"부서별매출";#N/A,#N/A,FALSE,"매출"}</definedName>
    <definedName localSheetId="5" name="_________K7">{#N/A,#N/A,TRUE,"Y생산";#N/A,#N/A,TRUE,"Y판매";#N/A,#N/A,TRUE,"Y총물량";#N/A,#N/A,TRUE,"Y능력";#N/A,#N/A,TRUE,"YKD"}</definedName>
    <definedName localSheetId="7" name="_________K7">{#N/A,#N/A,TRUE,"Y생산";#N/A,#N/A,TRUE,"Y판매";#N/A,#N/A,TRUE,"Y총물량";#N/A,#N/A,TRUE,"Y능력";#N/A,#N/A,TRUE,"YKD"}</definedName>
    <definedName localSheetId="1" name="_________K7">{#N/A,#N/A,TRUE,"Y생산";#N/A,#N/A,TRUE,"Y판매";#N/A,#N/A,TRUE,"Y총물량";#N/A,#N/A,TRUE,"Y능력";#N/A,#N/A,TRUE,"YKD"}</definedName>
    <definedName name="_________K7">{#N/A,#N/A,TRUE,"Y생산";#N/A,#N/A,TRUE,"Y판매";#N/A,#N/A,TRUE,"Y총물량";#N/A,#N/A,TRUE,"Y능력";#N/A,#N/A,TRUE,"YKD"}</definedName>
    <definedName localSheetId="5" name="_________k8">{#N/A,#N/A,FALSE,"단축1";#N/A,#N/A,FALSE,"단축2";#N/A,#N/A,FALSE,"단축3";#N/A,#N/A,FALSE,"장축";#N/A,#N/A,FALSE,"4WD"}</definedName>
    <definedName localSheetId="7" name="_________k8">{#N/A,#N/A,FALSE,"단축1";#N/A,#N/A,FALSE,"단축2";#N/A,#N/A,FALSE,"단축3";#N/A,#N/A,FALSE,"장축";#N/A,#N/A,FALSE,"4WD"}</definedName>
    <definedName localSheetId="1" name="_________k8">{#N/A,#N/A,FALSE,"단축1";#N/A,#N/A,FALSE,"단축2";#N/A,#N/A,FALSE,"단축3";#N/A,#N/A,FALSE,"장축";#N/A,#N/A,FALSE,"4WD"}</definedName>
    <definedName name="_________k8">{#N/A,#N/A,FALSE,"단축1";#N/A,#N/A,FALSE,"단축2";#N/A,#N/A,FALSE,"단축3";#N/A,#N/A,FALSE,"장축";#N/A,#N/A,FALSE,"4WD"}</definedName>
    <definedName localSheetId="5" name="_________k9">{#N/A,#N/A,FALSE,"단축1";#N/A,#N/A,FALSE,"단축2";#N/A,#N/A,FALSE,"단축3";#N/A,#N/A,FALSE,"장축";#N/A,#N/A,FALSE,"4WD"}</definedName>
    <definedName localSheetId="7" name="_________k9">{#N/A,#N/A,FALSE,"단축1";#N/A,#N/A,FALSE,"단축2";#N/A,#N/A,FALSE,"단축3";#N/A,#N/A,FALSE,"장축";#N/A,#N/A,FALSE,"4WD"}</definedName>
    <definedName localSheetId="1" name="_________k9">{#N/A,#N/A,FALSE,"단축1";#N/A,#N/A,FALSE,"단축2";#N/A,#N/A,FALSE,"단축3";#N/A,#N/A,FALSE,"장축";#N/A,#N/A,FALSE,"4WD"}</definedName>
    <definedName name="_________k9">{#N/A,#N/A,FALSE,"단축1";#N/A,#N/A,FALSE,"단축2";#N/A,#N/A,FALSE,"단축3";#N/A,#N/A,FALSE,"장축";#N/A,#N/A,FALSE,"4WD"}</definedName>
    <definedName localSheetId="5" name="_________LPS2">{#N/A,#N/A,FALSE,"단축1";#N/A,#N/A,FALSE,"단축2";#N/A,#N/A,FALSE,"단축3";#N/A,#N/A,FALSE,"장축";#N/A,#N/A,FALSE,"4WD"}</definedName>
    <definedName localSheetId="7" name="_________LPS2">{#N/A,#N/A,FALSE,"단축1";#N/A,#N/A,FALSE,"단축2";#N/A,#N/A,FALSE,"단축3";#N/A,#N/A,FALSE,"장축";#N/A,#N/A,FALSE,"4WD"}</definedName>
    <definedName localSheetId="1" name="_________LPS2">{#N/A,#N/A,FALSE,"단축1";#N/A,#N/A,FALSE,"단축2";#N/A,#N/A,FALSE,"단축3";#N/A,#N/A,FALSE,"장축";#N/A,#N/A,FALSE,"4WD"}</definedName>
    <definedName name="_________LPS2">{#N/A,#N/A,FALSE,"단축1";#N/A,#N/A,FALSE,"단축2";#N/A,#N/A,FALSE,"단축3";#N/A,#N/A,FALSE,"장축";#N/A,#N/A,FALSE,"4WD"}</definedName>
    <definedName localSheetId="5" name="_________MIP10">{#N/A,#N/A,FALSE,"단축1";#N/A,#N/A,FALSE,"단축2";#N/A,#N/A,FALSE,"단축3";#N/A,#N/A,FALSE,"장축";#N/A,#N/A,FALSE,"4WD"}</definedName>
    <definedName localSheetId="7" name="_________MIP10">{#N/A,#N/A,FALSE,"단축1";#N/A,#N/A,FALSE,"단축2";#N/A,#N/A,FALSE,"단축3";#N/A,#N/A,FALSE,"장축";#N/A,#N/A,FALSE,"4WD"}</definedName>
    <definedName localSheetId="1" name="_________MIP10">{#N/A,#N/A,FALSE,"단축1";#N/A,#N/A,FALSE,"단축2";#N/A,#N/A,FALSE,"단축3";#N/A,#N/A,FALSE,"장축";#N/A,#N/A,FALSE,"4WD"}</definedName>
    <definedName name="_________MIP10">{#N/A,#N/A,FALSE,"단축1";#N/A,#N/A,FALSE,"단축2";#N/A,#N/A,FALSE,"단축3";#N/A,#N/A,FALSE,"장축";#N/A,#N/A,FALSE,"4WD"}</definedName>
    <definedName localSheetId="5" name="_________MIP2">{#N/A,#N/A,FALSE,"단축1";#N/A,#N/A,FALSE,"단축2";#N/A,#N/A,FALSE,"단축3";#N/A,#N/A,FALSE,"장축";#N/A,#N/A,FALSE,"4WD"}</definedName>
    <definedName localSheetId="7" name="_________MIP2">{#N/A,#N/A,FALSE,"단축1";#N/A,#N/A,FALSE,"단축2";#N/A,#N/A,FALSE,"단축3";#N/A,#N/A,FALSE,"장축";#N/A,#N/A,FALSE,"4WD"}</definedName>
    <definedName localSheetId="1" name="_________MIP2">{#N/A,#N/A,FALSE,"단축1";#N/A,#N/A,FALSE,"단축2";#N/A,#N/A,FALSE,"단축3";#N/A,#N/A,FALSE,"장축";#N/A,#N/A,FALSE,"4WD"}</definedName>
    <definedName name="_________MIP2">{#N/A,#N/A,FALSE,"단축1";#N/A,#N/A,FALSE,"단축2";#N/A,#N/A,FALSE,"단축3";#N/A,#N/A,FALSE,"장축";#N/A,#N/A,FALSE,"4WD"}</definedName>
    <definedName localSheetId="5" name="_________njh7">{#N/A,#N/A,FALSE,"단축1";#N/A,#N/A,FALSE,"단축2";#N/A,#N/A,FALSE,"단축3";#N/A,#N/A,FALSE,"장축";#N/A,#N/A,FALSE,"4WD"}</definedName>
    <definedName localSheetId="7" name="_________njh7">{#N/A,#N/A,FALSE,"단축1";#N/A,#N/A,FALSE,"단축2";#N/A,#N/A,FALSE,"단축3";#N/A,#N/A,FALSE,"장축";#N/A,#N/A,FALSE,"4WD"}</definedName>
    <definedName localSheetId="1" name="_________njh7">{#N/A,#N/A,FALSE,"단축1";#N/A,#N/A,FALSE,"단축2";#N/A,#N/A,FALSE,"단축3";#N/A,#N/A,FALSE,"장축";#N/A,#N/A,FALSE,"4WD"}</definedName>
    <definedName name="_________njh7">{#N/A,#N/A,FALSE,"단축1";#N/A,#N/A,FALSE,"단축2";#N/A,#N/A,FALSE,"단축3";#N/A,#N/A,FALSE,"장축";#N/A,#N/A,FALSE,"4WD"}</definedName>
    <definedName localSheetId="5" name="_________ok89">{#N/A,#N/A,FALSE,"단축1";#N/A,#N/A,FALSE,"단축2";#N/A,#N/A,FALSE,"단축3";#N/A,#N/A,FALSE,"장축";#N/A,#N/A,FALSE,"4WD"}</definedName>
    <definedName localSheetId="7" name="_________ok89">{#N/A,#N/A,FALSE,"단축1";#N/A,#N/A,FALSE,"단축2";#N/A,#N/A,FALSE,"단축3";#N/A,#N/A,FALSE,"장축";#N/A,#N/A,FALSE,"4WD"}</definedName>
    <definedName localSheetId="1" name="_________ok89">{#N/A,#N/A,FALSE,"단축1";#N/A,#N/A,FALSE,"단축2";#N/A,#N/A,FALSE,"단축3";#N/A,#N/A,FALSE,"장축";#N/A,#N/A,FALSE,"4WD"}</definedName>
    <definedName name="_________ok89">{#N/A,#N/A,FALSE,"단축1";#N/A,#N/A,FALSE,"단축2";#N/A,#N/A,FALSE,"단축3";#N/A,#N/A,FALSE,"장축";#N/A,#N/A,FALSE,"4WD"}</definedName>
    <definedName localSheetId="5" name="_________P2">{#N/A,#N/A,FALSE,"단축1";#N/A,#N/A,FALSE,"단축2";#N/A,#N/A,FALSE,"단축3";#N/A,#N/A,FALSE,"장축";#N/A,#N/A,FALSE,"4WD"}</definedName>
    <definedName localSheetId="7" name="_________P2">{#N/A,#N/A,FALSE,"단축1";#N/A,#N/A,FALSE,"단축2";#N/A,#N/A,FALSE,"단축3";#N/A,#N/A,FALSE,"장축";#N/A,#N/A,FALSE,"4WD"}</definedName>
    <definedName localSheetId="1" name="_________P2">{#N/A,#N/A,FALSE,"단축1";#N/A,#N/A,FALSE,"단축2";#N/A,#N/A,FALSE,"단축3";#N/A,#N/A,FALSE,"장축";#N/A,#N/A,FALSE,"4WD"}</definedName>
    <definedName name="_________P2">{#N/A,#N/A,FALSE,"단축1";#N/A,#N/A,FALSE,"단축2";#N/A,#N/A,FALSE,"단축3";#N/A,#N/A,FALSE,"장축";#N/A,#N/A,FALSE,"4WD"}</definedName>
    <definedName localSheetId="5" name="_________qwe4">{#N/A,#N/A,FALSE,"단축1";#N/A,#N/A,FALSE,"단축2";#N/A,#N/A,FALSE,"단축3";#N/A,#N/A,FALSE,"장축";#N/A,#N/A,FALSE,"4WD"}</definedName>
    <definedName localSheetId="7" name="_________qwe4">{#N/A,#N/A,FALSE,"단축1";#N/A,#N/A,FALSE,"단축2";#N/A,#N/A,FALSE,"단축3";#N/A,#N/A,FALSE,"장축";#N/A,#N/A,FALSE,"4WD"}</definedName>
    <definedName localSheetId="1" name="_________qwe4">{#N/A,#N/A,FALSE,"단축1";#N/A,#N/A,FALSE,"단축2";#N/A,#N/A,FALSE,"단축3";#N/A,#N/A,FALSE,"장축";#N/A,#N/A,FALSE,"4WD"}</definedName>
    <definedName name="_________qwe4">{#N/A,#N/A,FALSE,"단축1";#N/A,#N/A,FALSE,"단축2";#N/A,#N/A,FALSE,"단축3";#N/A,#N/A,FALSE,"장축";#N/A,#N/A,FALSE,"4WD"}</definedName>
    <definedName localSheetId="5" name="_________SW34">{#N/A,#N/A,FALSE,"단축1";#N/A,#N/A,FALSE,"단축2";#N/A,#N/A,FALSE,"단축3";#N/A,#N/A,FALSE,"장축";#N/A,#N/A,FALSE,"4WD"}</definedName>
    <definedName localSheetId="7" name="_________SW34">{#N/A,#N/A,FALSE,"단축1";#N/A,#N/A,FALSE,"단축2";#N/A,#N/A,FALSE,"단축3";#N/A,#N/A,FALSE,"장축";#N/A,#N/A,FALSE,"4WD"}</definedName>
    <definedName localSheetId="1" name="_________SW34">{#N/A,#N/A,FALSE,"단축1";#N/A,#N/A,FALSE,"단축2";#N/A,#N/A,FALSE,"단축3";#N/A,#N/A,FALSE,"장축";#N/A,#N/A,FALSE,"4WD"}</definedName>
    <definedName name="_________SW34">{#N/A,#N/A,FALSE,"단축1";#N/A,#N/A,FALSE,"단축2";#N/A,#N/A,FALSE,"단축3";#N/A,#N/A,FALSE,"장축";#N/A,#N/A,FALSE,"4WD"}</definedName>
    <definedName localSheetId="5" name="_________swe3">{#N/A,#N/A,FALSE,"단축1";#N/A,#N/A,FALSE,"단축2";#N/A,#N/A,FALSE,"단축3";#N/A,#N/A,FALSE,"장축";#N/A,#N/A,FALSE,"4WD"}</definedName>
    <definedName localSheetId="7" name="_________swe3">{#N/A,#N/A,FALSE,"단축1";#N/A,#N/A,FALSE,"단축2";#N/A,#N/A,FALSE,"단축3";#N/A,#N/A,FALSE,"장축";#N/A,#N/A,FALSE,"4WD"}</definedName>
    <definedName localSheetId="1" name="_________swe3">{#N/A,#N/A,FALSE,"단축1";#N/A,#N/A,FALSE,"단축2";#N/A,#N/A,FALSE,"단축3";#N/A,#N/A,FALSE,"장축";#N/A,#N/A,FALSE,"4WD"}</definedName>
    <definedName name="_________swe3">{#N/A,#N/A,FALSE,"단축1";#N/A,#N/A,FALSE,"단축2";#N/A,#N/A,FALSE,"단축3";#N/A,#N/A,FALSE,"장축";#N/A,#N/A,FALSE,"4WD"}</definedName>
    <definedName localSheetId="5" name="_________T2">{#N/A,#N/A,FALSE,"단축1";#N/A,#N/A,FALSE,"단축2";#N/A,#N/A,FALSE,"단축3";#N/A,#N/A,FALSE,"장축";#N/A,#N/A,FALSE,"4WD"}</definedName>
    <definedName localSheetId="7" name="_________T2">{#N/A,#N/A,FALSE,"단축1";#N/A,#N/A,FALSE,"단축2";#N/A,#N/A,FALSE,"단축3";#N/A,#N/A,FALSE,"장축";#N/A,#N/A,FALSE,"4WD"}</definedName>
    <definedName localSheetId="1" name="_________T2">{#N/A,#N/A,FALSE,"단축1";#N/A,#N/A,FALSE,"단축2";#N/A,#N/A,FALSE,"단축3";#N/A,#N/A,FALSE,"장축";#N/A,#N/A,FALSE,"4WD"}</definedName>
    <definedName name="_________T2">{#N/A,#N/A,FALSE,"단축1";#N/A,#N/A,FALSE,"단축2";#N/A,#N/A,FALSE,"단축3";#N/A,#N/A,FALSE,"장축";#N/A,#N/A,FALSE,"4WD"}</definedName>
    <definedName localSheetId="5" name="_________T3">{#N/A,#N/A,FALSE,"단축1";#N/A,#N/A,FALSE,"단축2";#N/A,#N/A,FALSE,"단축3";#N/A,#N/A,FALSE,"장축";#N/A,#N/A,FALSE,"4WD"}</definedName>
    <definedName localSheetId="7" name="_________T3">{#N/A,#N/A,FALSE,"단축1";#N/A,#N/A,FALSE,"단축2";#N/A,#N/A,FALSE,"단축3";#N/A,#N/A,FALSE,"장축";#N/A,#N/A,FALSE,"4WD"}</definedName>
    <definedName localSheetId="1" name="_________T3">{#N/A,#N/A,FALSE,"단축1";#N/A,#N/A,FALSE,"단축2";#N/A,#N/A,FALSE,"단축3";#N/A,#N/A,FALSE,"장축";#N/A,#N/A,FALSE,"4WD"}</definedName>
    <definedName name="_________T3">{#N/A,#N/A,FALSE,"단축1";#N/A,#N/A,FALSE,"단축2";#N/A,#N/A,FALSE,"단축3";#N/A,#N/A,FALSE,"장축";#N/A,#N/A,FALSE,"4WD"}</definedName>
    <definedName localSheetId="5" name="_________t4">{#N/A,#N/A,FALSE,"단축1";#N/A,#N/A,FALSE,"단축2";#N/A,#N/A,FALSE,"단축3";#N/A,#N/A,FALSE,"장축";#N/A,#N/A,FALSE,"4WD"}</definedName>
    <definedName localSheetId="7" name="_________t4">{#N/A,#N/A,FALSE,"단축1";#N/A,#N/A,FALSE,"단축2";#N/A,#N/A,FALSE,"단축3";#N/A,#N/A,FALSE,"장축";#N/A,#N/A,FALSE,"4WD"}</definedName>
    <definedName localSheetId="1" name="_________t4">{#N/A,#N/A,FALSE,"단축1";#N/A,#N/A,FALSE,"단축2";#N/A,#N/A,FALSE,"단축3";#N/A,#N/A,FALSE,"장축";#N/A,#N/A,FALSE,"4WD"}</definedName>
    <definedName name="_________t4">{#N/A,#N/A,FALSE,"단축1";#N/A,#N/A,FALSE,"단축2";#N/A,#N/A,FALSE,"단축3";#N/A,#N/A,FALSE,"장축";#N/A,#N/A,FALSE,"4WD"}</definedName>
    <definedName localSheetId="5" name="_________T5">{#N/A,#N/A,FALSE,"단축1";#N/A,#N/A,FALSE,"단축2";#N/A,#N/A,FALSE,"단축3";#N/A,#N/A,FALSE,"장축";#N/A,#N/A,FALSE,"4WD"}</definedName>
    <definedName localSheetId="7" name="_________T5">{#N/A,#N/A,FALSE,"단축1";#N/A,#N/A,FALSE,"단축2";#N/A,#N/A,FALSE,"단축3";#N/A,#N/A,FALSE,"장축";#N/A,#N/A,FALSE,"4WD"}</definedName>
    <definedName localSheetId="1" name="_________T5">{#N/A,#N/A,FALSE,"단축1";#N/A,#N/A,FALSE,"단축2";#N/A,#N/A,FALSE,"단축3";#N/A,#N/A,FALSE,"장축";#N/A,#N/A,FALSE,"4WD"}</definedName>
    <definedName name="_________T5">{#N/A,#N/A,FALSE,"단축1";#N/A,#N/A,FALSE,"단축2";#N/A,#N/A,FALSE,"단축3";#N/A,#N/A,FALSE,"장축";#N/A,#N/A,FALSE,"4WD"}</definedName>
    <definedName localSheetId="5" name="_________TG67">{#N/A,#N/A,FALSE,"단축1";#N/A,#N/A,FALSE,"단축2";#N/A,#N/A,FALSE,"단축3";#N/A,#N/A,FALSE,"장축";#N/A,#N/A,FALSE,"4WD"}</definedName>
    <definedName localSheetId="7" name="_________TG67">{#N/A,#N/A,FALSE,"단축1";#N/A,#N/A,FALSE,"단축2";#N/A,#N/A,FALSE,"단축3";#N/A,#N/A,FALSE,"장축";#N/A,#N/A,FALSE,"4WD"}</definedName>
    <definedName localSheetId="1" name="_________TG67">{#N/A,#N/A,FALSE,"단축1";#N/A,#N/A,FALSE,"단축2";#N/A,#N/A,FALSE,"단축3";#N/A,#N/A,FALSE,"장축";#N/A,#N/A,FALSE,"4WD"}</definedName>
    <definedName name="_________TG67">{#N/A,#N/A,FALSE,"단축1";#N/A,#N/A,FALSE,"단축2";#N/A,#N/A,FALSE,"단축3";#N/A,#N/A,FALSE,"장축";#N/A,#N/A,FALSE,"4WD"}</definedName>
    <definedName localSheetId="5" name="_________wde45">{#N/A,#N/A,FALSE,"단축1";#N/A,#N/A,FALSE,"단축2";#N/A,#N/A,FALSE,"단축3";#N/A,#N/A,FALSE,"장축";#N/A,#N/A,FALSE,"4WD"}</definedName>
    <definedName localSheetId="7" name="_________wde45">{#N/A,#N/A,FALSE,"단축1";#N/A,#N/A,FALSE,"단축2";#N/A,#N/A,FALSE,"단축3";#N/A,#N/A,FALSE,"장축";#N/A,#N/A,FALSE,"4WD"}</definedName>
    <definedName localSheetId="1" name="_________wde45">{#N/A,#N/A,FALSE,"단축1";#N/A,#N/A,FALSE,"단축2";#N/A,#N/A,FALSE,"단축3";#N/A,#N/A,FALSE,"장축";#N/A,#N/A,FALSE,"4WD"}</definedName>
    <definedName name="_________wde45">{#N/A,#N/A,FALSE,"단축1";#N/A,#N/A,FALSE,"단축2";#N/A,#N/A,FALSE,"단축3";#N/A,#N/A,FALSE,"장축";#N/A,#N/A,FALSE,"4WD"}</definedName>
    <definedName localSheetId="5" name="_________XG2">{#N/A,#N/A,FALSE,"단축1";#N/A,#N/A,FALSE,"단축2";#N/A,#N/A,FALSE,"단축3";#N/A,#N/A,FALSE,"장축";#N/A,#N/A,FALSE,"4WD"}</definedName>
    <definedName localSheetId="7" name="_________XG2">{#N/A,#N/A,FALSE,"단축1";#N/A,#N/A,FALSE,"단축2";#N/A,#N/A,FALSE,"단축3";#N/A,#N/A,FALSE,"장축";#N/A,#N/A,FALSE,"4WD"}</definedName>
    <definedName localSheetId="1" name="_________XG2">{#N/A,#N/A,FALSE,"단축1";#N/A,#N/A,FALSE,"단축2";#N/A,#N/A,FALSE,"단축3";#N/A,#N/A,FALSE,"장축";#N/A,#N/A,FALSE,"4WD"}</definedName>
    <definedName name="_________XG2">{#N/A,#N/A,FALSE,"단축1";#N/A,#N/A,FALSE,"단축2";#N/A,#N/A,FALSE,"단축3";#N/A,#N/A,FALSE,"장축";#N/A,#N/A,FALSE,"4WD"}</definedName>
    <definedName localSheetId="5" name="_________yu7">{#N/A,#N/A,FALSE,"단축1";#N/A,#N/A,FALSE,"단축2";#N/A,#N/A,FALSE,"단축3";#N/A,#N/A,FALSE,"장축";#N/A,#N/A,FALSE,"4WD"}</definedName>
    <definedName localSheetId="7" name="_________yu7">{#N/A,#N/A,FALSE,"단축1";#N/A,#N/A,FALSE,"단축2";#N/A,#N/A,FALSE,"단축3";#N/A,#N/A,FALSE,"장축";#N/A,#N/A,FALSE,"4WD"}</definedName>
    <definedName localSheetId="1" name="_________yu7">{#N/A,#N/A,FALSE,"단축1";#N/A,#N/A,FALSE,"단축2";#N/A,#N/A,FALSE,"단축3";#N/A,#N/A,FALSE,"장축";#N/A,#N/A,FALSE,"4WD"}</definedName>
    <definedName name="_________yu7">{#N/A,#N/A,FALSE,"단축1";#N/A,#N/A,FALSE,"단축2";#N/A,#N/A,FALSE,"단축3";#N/A,#N/A,FALSE,"장축";#N/A,#N/A,FALSE,"4WD"}</definedName>
    <definedName localSheetId="5" name="_________zz12">{#N/A,#N/A,FALSE,"단축1";#N/A,#N/A,FALSE,"단축2";#N/A,#N/A,FALSE,"단축3";#N/A,#N/A,FALSE,"장축";#N/A,#N/A,FALSE,"4WD"}</definedName>
    <definedName localSheetId="7" name="_________zz12">{#N/A,#N/A,FALSE,"단축1";#N/A,#N/A,FALSE,"단축2";#N/A,#N/A,FALSE,"단축3";#N/A,#N/A,FALSE,"장축";#N/A,#N/A,FALSE,"4WD"}</definedName>
    <definedName localSheetId="1" name="_________zz12">{#N/A,#N/A,FALSE,"단축1";#N/A,#N/A,FALSE,"단축2";#N/A,#N/A,FALSE,"단축3";#N/A,#N/A,FALSE,"장축";#N/A,#N/A,FALSE,"4WD"}</definedName>
    <definedName name="_________zz12">{#N/A,#N/A,FALSE,"단축1";#N/A,#N/A,FALSE,"단축2";#N/A,#N/A,FALSE,"단축3";#N/A,#N/A,FALSE,"장축";#N/A,#N/A,FALSE,"4WD"}</definedName>
    <definedName localSheetId="5" name="________A2">{#N/A,#N/A,FALSE,"단축1";#N/A,#N/A,FALSE,"단축2";#N/A,#N/A,FALSE,"단축3";#N/A,#N/A,FALSE,"장축";#N/A,#N/A,FALSE,"4WD"}</definedName>
    <definedName localSheetId="7" name="________A2">{#N/A,#N/A,FALSE,"단축1";#N/A,#N/A,FALSE,"단축2";#N/A,#N/A,FALSE,"단축3";#N/A,#N/A,FALSE,"장축";#N/A,#N/A,FALSE,"4WD"}</definedName>
    <definedName localSheetId="1" name="________A2">{#N/A,#N/A,FALSE,"단축1";#N/A,#N/A,FALSE,"단축2";#N/A,#N/A,FALSE,"단축3";#N/A,#N/A,FALSE,"장축";#N/A,#N/A,FALSE,"4WD"}</definedName>
    <definedName name="________A2">{#N/A,#N/A,FALSE,"단축1";#N/A,#N/A,FALSE,"단축2";#N/A,#N/A,FALSE,"단축3";#N/A,#N/A,FALSE,"장축";#N/A,#N/A,FALSE,"4WD"}</definedName>
    <definedName localSheetId="5" name="________A2040">{#N/A,#N/A,FALSE,"단축1";#N/A,#N/A,FALSE,"단축2";#N/A,#N/A,FALSE,"단축3";#N/A,#N/A,FALSE,"장축";#N/A,#N/A,FALSE,"4WD"}</definedName>
    <definedName localSheetId="7" name="________A2040">{#N/A,#N/A,FALSE,"단축1";#N/A,#N/A,FALSE,"단축2";#N/A,#N/A,FALSE,"단축3";#N/A,#N/A,FALSE,"장축";#N/A,#N/A,FALSE,"4WD"}</definedName>
    <definedName localSheetId="1" name="________A2040">{#N/A,#N/A,FALSE,"단축1";#N/A,#N/A,FALSE,"단축2";#N/A,#N/A,FALSE,"단축3";#N/A,#N/A,FALSE,"장축";#N/A,#N/A,FALSE,"4WD"}</definedName>
    <definedName name="________A2040">{#N/A,#N/A,FALSE,"단축1";#N/A,#N/A,FALSE,"단축2";#N/A,#N/A,FALSE,"단축3";#N/A,#N/A,FALSE,"장축";#N/A,#N/A,FALSE,"4WD"}</definedName>
    <definedName localSheetId="5" name="________A3">{#N/A,#N/A,FALSE,"단축1";#N/A,#N/A,FALSE,"단축2";#N/A,#N/A,FALSE,"단축3";#N/A,#N/A,FALSE,"장축";#N/A,#N/A,FALSE,"4WD"}</definedName>
    <definedName localSheetId="7" name="________A3">{#N/A,#N/A,FALSE,"단축1";#N/A,#N/A,FALSE,"단축2";#N/A,#N/A,FALSE,"단축3";#N/A,#N/A,FALSE,"장축";#N/A,#N/A,FALSE,"4WD"}</definedName>
    <definedName localSheetId="1" name="________A3">{#N/A,#N/A,FALSE,"단축1";#N/A,#N/A,FALSE,"단축2";#N/A,#N/A,FALSE,"단축3";#N/A,#N/A,FALSE,"장축";#N/A,#N/A,FALSE,"4WD"}</definedName>
    <definedName name="________A3">{#N/A,#N/A,FALSE,"단축1";#N/A,#N/A,FALSE,"단축2";#N/A,#N/A,FALSE,"단축3";#N/A,#N/A,FALSE,"장축";#N/A,#N/A,FALSE,"4WD"}</definedName>
    <definedName localSheetId="5" name="________AQ1">{#N/A,#N/A,FALSE,"단축1";#N/A,#N/A,FALSE,"단축2";#N/A,#N/A,FALSE,"단축3";#N/A,#N/A,FALSE,"장축";#N/A,#N/A,FALSE,"4WD"}</definedName>
    <definedName localSheetId="7" name="________AQ1">{#N/A,#N/A,FALSE,"단축1";#N/A,#N/A,FALSE,"단축2";#N/A,#N/A,FALSE,"단축3";#N/A,#N/A,FALSE,"장축";#N/A,#N/A,FALSE,"4WD"}</definedName>
    <definedName localSheetId="1" name="________AQ1">{#N/A,#N/A,FALSE,"단축1";#N/A,#N/A,FALSE,"단축2";#N/A,#N/A,FALSE,"단축3";#N/A,#N/A,FALSE,"장축";#N/A,#N/A,FALSE,"4WD"}</definedName>
    <definedName name="________AQ1">{#N/A,#N/A,FALSE,"단축1";#N/A,#N/A,FALSE,"단축2";#N/A,#N/A,FALSE,"단축3";#N/A,#N/A,FALSE,"장축";#N/A,#N/A,FALSE,"4WD"}</definedName>
    <definedName localSheetId="5" name="________AS6">{#N/A,#N/A,FALSE,"Australien";#N/A,#N/A,FALSE,"Birmingham";#N/A,#N/A,FALSE,"Brasilien";#N/A,#N/A,FALSE,"Prag";#N/A,#N/A,FALSE,"Spanien";#N/A,#N/A,FALSE,"Malaysia ( Com)";#N/A,#N/A,FALSE,"Malaysia (Instr)"}</definedName>
    <definedName localSheetId="7" name="________AS6">{#N/A,#N/A,FALSE,"Australien";#N/A,#N/A,FALSE,"Birmingham";#N/A,#N/A,FALSE,"Brasilien";#N/A,#N/A,FALSE,"Prag";#N/A,#N/A,FALSE,"Spanien";#N/A,#N/A,FALSE,"Malaysia ( Com)";#N/A,#N/A,FALSE,"Malaysia (Instr)"}</definedName>
    <definedName localSheetId="1" name="________AS6">{#N/A,#N/A,FALSE,"Australien";#N/A,#N/A,FALSE,"Birmingham";#N/A,#N/A,FALSE,"Brasilien";#N/A,#N/A,FALSE,"Prag";#N/A,#N/A,FALSE,"Spanien";#N/A,#N/A,FALSE,"Malaysia ( Com)";#N/A,#N/A,FALSE,"Malaysia (Instr)"}</definedName>
    <definedName name="________AS6">{#N/A,#N/A,FALSE,"Australien";#N/A,#N/A,FALSE,"Birmingham";#N/A,#N/A,FALSE,"Brasilien";#N/A,#N/A,FALSE,"Prag";#N/A,#N/A,FALSE,"Spanien";#N/A,#N/A,FALSE,"Malaysia ( Com)";#N/A,#N/A,FALSE,"Malaysia (Instr)"}</definedName>
    <definedName localSheetId="5" name="________AT1">{#N/A,#N/A,FALSE,"인원";#N/A,#N/A,FALSE,"비용2";#N/A,#N/A,FALSE,"비용1";#N/A,#N/A,FALSE,"비용";#N/A,#N/A,FALSE,"보증2";#N/A,#N/A,FALSE,"보증1";#N/A,#N/A,FALSE,"보증";#N/A,#N/A,FALSE,"손익1";#N/A,#N/A,FALSE,"손익";#N/A,#N/A,FALSE,"부서별매출";#N/A,#N/A,FALSE,"매출"}</definedName>
    <definedName localSheetId="7" name="________AT1">{#N/A,#N/A,FALSE,"인원";#N/A,#N/A,FALSE,"비용2";#N/A,#N/A,FALSE,"비용1";#N/A,#N/A,FALSE,"비용";#N/A,#N/A,FALSE,"보증2";#N/A,#N/A,FALSE,"보증1";#N/A,#N/A,FALSE,"보증";#N/A,#N/A,FALSE,"손익1";#N/A,#N/A,FALSE,"손익";#N/A,#N/A,FALSE,"부서별매출";#N/A,#N/A,FALSE,"매출"}</definedName>
    <definedName localSheetId="1" name="________AT1">{#N/A,#N/A,FALSE,"인원";#N/A,#N/A,FALSE,"비용2";#N/A,#N/A,FALSE,"비용1";#N/A,#N/A,FALSE,"비용";#N/A,#N/A,FALSE,"보증2";#N/A,#N/A,FALSE,"보증1";#N/A,#N/A,FALSE,"보증";#N/A,#N/A,FALSE,"손익1";#N/A,#N/A,FALSE,"손익";#N/A,#N/A,FALSE,"부서별매출";#N/A,#N/A,FALSE,"매출"}</definedName>
    <definedName name="________AT1">{#N/A,#N/A,FALSE,"인원";#N/A,#N/A,FALSE,"비용2";#N/A,#N/A,FALSE,"비용1";#N/A,#N/A,FALSE,"비용";#N/A,#N/A,FALSE,"보증2";#N/A,#N/A,FALSE,"보증1";#N/A,#N/A,FALSE,"보증";#N/A,#N/A,FALSE,"손익1";#N/A,#N/A,FALSE,"손익";#N/A,#N/A,FALSE,"부서별매출";#N/A,#N/A,FALSE,"매출"}</definedName>
    <definedName localSheetId="5" name="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__AT3">{#N/A,#N/A,FALSE,"인원";#N/A,#N/A,FALSE,"비용2";#N/A,#N/A,FALSE,"비용1";#N/A,#N/A,FALSE,"비용";#N/A,#N/A,FALSE,"보증2";#N/A,#N/A,FALSE,"보증1";#N/A,#N/A,FALSE,"보증";#N/A,#N/A,FALSE,"손익1";#N/A,#N/A,FALSE,"손익";#N/A,#N/A,FALSE,"부서별매출";#N/A,#N/A,FALSE,"매출"}</definedName>
    <definedName localSheetId="7" name="________AT3">{#N/A,#N/A,FALSE,"인원";#N/A,#N/A,FALSE,"비용2";#N/A,#N/A,FALSE,"비용1";#N/A,#N/A,FALSE,"비용";#N/A,#N/A,FALSE,"보증2";#N/A,#N/A,FALSE,"보증1";#N/A,#N/A,FALSE,"보증";#N/A,#N/A,FALSE,"손익1";#N/A,#N/A,FALSE,"손익";#N/A,#N/A,FALSE,"부서별매출";#N/A,#N/A,FALSE,"매출"}</definedName>
    <definedName localSheetId="1" name="________AT3">{#N/A,#N/A,FALSE,"인원";#N/A,#N/A,FALSE,"비용2";#N/A,#N/A,FALSE,"비용1";#N/A,#N/A,FALSE,"비용";#N/A,#N/A,FALSE,"보증2";#N/A,#N/A,FALSE,"보증1";#N/A,#N/A,FALSE,"보증";#N/A,#N/A,FALSE,"손익1";#N/A,#N/A,FALSE,"손익";#N/A,#N/A,FALSE,"부서별매출";#N/A,#N/A,FALSE,"매출"}</definedName>
    <definedName name="________AT3">{#N/A,#N/A,FALSE,"인원";#N/A,#N/A,FALSE,"비용2";#N/A,#N/A,FALSE,"비용1";#N/A,#N/A,FALSE,"비용";#N/A,#N/A,FALSE,"보증2";#N/A,#N/A,FALSE,"보증1";#N/A,#N/A,FALSE,"보증";#N/A,#N/A,FALSE,"손익1";#N/A,#N/A,FALSE,"손익";#N/A,#N/A,FALSE,"부서별매출";#N/A,#N/A,FALSE,"매출"}</definedName>
    <definedName localSheetId="5" name="________bgh890">{#N/A,#N/A,FALSE,"단축1";#N/A,#N/A,FALSE,"단축2";#N/A,#N/A,FALSE,"단축3";#N/A,#N/A,FALSE,"장축";#N/A,#N/A,FALSE,"4WD"}</definedName>
    <definedName localSheetId="7" name="________bgh890">{#N/A,#N/A,FALSE,"단축1";#N/A,#N/A,FALSE,"단축2";#N/A,#N/A,FALSE,"단축3";#N/A,#N/A,FALSE,"장축";#N/A,#N/A,FALSE,"4WD"}</definedName>
    <definedName localSheetId="1" name="________bgh890">{#N/A,#N/A,FALSE,"단축1";#N/A,#N/A,FALSE,"단축2";#N/A,#N/A,FALSE,"단축3";#N/A,#N/A,FALSE,"장축";#N/A,#N/A,FALSE,"4WD"}</definedName>
    <definedName name="________bgh890">{#N/A,#N/A,FALSE,"단축1";#N/A,#N/A,FALSE,"단축2";#N/A,#N/A,FALSE,"단축3";#N/A,#N/A,FALSE,"장축";#N/A,#N/A,FALSE,"4WD"}</definedName>
    <definedName localSheetId="5" name="________DB777">{#N/A,#N/A,TRUE,"Y생산";#N/A,#N/A,TRUE,"Y판매";#N/A,#N/A,TRUE,"Y총물량";#N/A,#N/A,TRUE,"Y능력";#N/A,#N/A,TRUE,"YKD"}</definedName>
    <definedName localSheetId="7" name="________DB777">{#N/A,#N/A,TRUE,"Y생산";#N/A,#N/A,TRUE,"Y판매";#N/A,#N/A,TRUE,"Y총물량";#N/A,#N/A,TRUE,"Y능력";#N/A,#N/A,TRUE,"YKD"}</definedName>
    <definedName localSheetId="1" name="________DB777">{#N/A,#N/A,TRUE,"Y생산";#N/A,#N/A,TRUE,"Y판매";#N/A,#N/A,TRUE,"Y총물량";#N/A,#N/A,TRUE,"Y능력";#N/A,#N/A,TRUE,"YKD"}</definedName>
    <definedName name="________DB777">{#N/A,#N/A,TRUE,"Y생산";#N/A,#N/A,TRUE,"Y판매";#N/A,#N/A,TRUE,"Y총물량";#N/A,#N/A,TRUE,"Y능력";#N/A,#N/A,TRUE,"YKD"}</definedName>
    <definedName localSheetId="5" name="________DR1">{#N/A,#N/A,FALSE,"업체선정";#N/A,#N/A,FALSE,"업체선정sheet";#N/A,#N/A,FALSE,"업체실태";#N/A,#N/A,FALSE,"업체실태(1)";#N/A,#N/A,FALSE,"종업원현황(2)";#N/A,#N/A,FALSE,"생산품목(3)";#N/A,#N/A,FALSE,"장비보유현황";#N/A,#N/A,FALSE,"차량및약도";#N/A,#N/A,FALSE,"금형LIST"}</definedName>
    <definedName localSheetId="7" name="________DR1">{#N/A,#N/A,FALSE,"업체선정";#N/A,#N/A,FALSE,"업체선정sheet";#N/A,#N/A,FALSE,"업체실태";#N/A,#N/A,FALSE,"업체실태(1)";#N/A,#N/A,FALSE,"종업원현황(2)";#N/A,#N/A,FALSE,"생산품목(3)";#N/A,#N/A,FALSE,"장비보유현황";#N/A,#N/A,FALSE,"차량및약도";#N/A,#N/A,FALSE,"금형LIST"}</definedName>
    <definedName localSheetId="1" name="________DR1">{#N/A,#N/A,FALSE,"업체선정";#N/A,#N/A,FALSE,"업체선정sheet";#N/A,#N/A,FALSE,"업체실태";#N/A,#N/A,FALSE,"업체실태(1)";#N/A,#N/A,FALSE,"종업원현황(2)";#N/A,#N/A,FALSE,"생산품목(3)";#N/A,#N/A,FALSE,"장비보유현황";#N/A,#N/A,FALSE,"차량및약도";#N/A,#N/A,FALSE,"금형LIST"}</definedName>
    <definedName name="________DR1">{#N/A,#N/A,FALSE,"업체선정";#N/A,#N/A,FALSE,"업체선정sheet";#N/A,#N/A,FALSE,"업체실태";#N/A,#N/A,FALSE,"업체실태(1)";#N/A,#N/A,FALSE,"종업원현황(2)";#N/A,#N/A,FALSE,"생산품목(3)";#N/A,#N/A,FALSE,"장비보유현황";#N/A,#N/A,FALSE,"차량및약도";#N/A,#N/A,FALSE,"금형LIST"}</definedName>
    <definedName localSheetId="5" name="________EO2">{#N/A,#N/A,FALSE,"신규dep";#N/A,#N/A,FALSE,"신규dep-금형상각후";#N/A,#N/A,FALSE,"신규dep-연구비상각후";#N/A,#N/A,FALSE,"신규dep-기계,공구상각후"}</definedName>
    <definedName localSheetId="1" name="________EO2">{#N/A,#N/A,FALSE,"신규dep";#N/A,#N/A,FALSE,"신규dep-금형상각후";#N/A,#N/A,FALSE,"신규dep-연구비상각후";#N/A,#N/A,FALSE,"신규dep-기계,공구상각후"}</definedName>
    <definedName name="________EO2">{#N/A,#N/A,FALSE,"신규dep";#N/A,#N/A,FALSE,"신규dep-금형상각후";#N/A,#N/A,FALSE,"신규dep-연구비상각후";#N/A,#N/A,FALSE,"신규dep-기계,공구상각후"}</definedName>
    <definedName localSheetId="5" name="________EWA1">{#N/A,#N/A,FALSE,"초도품";#N/A,#N/A,FALSE,"초도품 (2)";#N/A,#N/A,FALSE,"초도품 (3)";#N/A,#N/A,FALSE,"초도품 (4)";#N/A,#N/A,FALSE,"초도품 (5)";#N/A,#N/A,FALSE,"초도품 (6)"}</definedName>
    <definedName localSheetId="7" name="________EWA1">{#N/A,#N/A,FALSE,"초도품";#N/A,#N/A,FALSE,"초도품 (2)";#N/A,#N/A,FALSE,"초도품 (3)";#N/A,#N/A,FALSE,"초도품 (4)";#N/A,#N/A,FALSE,"초도품 (5)";#N/A,#N/A,FALSE,"초도품 (6)"}</definedName>
    <definedName localSheetId="1" name="________EWA1">{#N/A,#N/A,FALSE,"초도품";#N/A,#N/A,FALSE,"초도품 (2)";#N/A,#N/A,FALSE,"초도품 (3)";#N/A,#N/A,FALSE,"초도품 (4)";#N/A,#N/A,FALSE,"초도품 (5)";#N/A,#N/A,FALSE,"초도품 (6)"}</definedName>
    <definedName name="________EWA1">{#N/A,#N/A,FALSE,"초도품";#N/A,#N/A,FALSE,"초도품 (2)";#N/A,#N/A,FALSE,"초도품 (3)";#N/A,#N/A,FALSE,"초도품 (4)";#N/A,#N/A,FALSE,"초도품 (5)";#N/A,#N/A,FALSE,"초도품 (6)"}</definedName>
    <definedName localSheetId="5" name="________FG1">{#N/A,#N/A,FALSE,"단축1";#N/A,#N/A,FALSE,"단축2";#N/A,#N/A,FALSE,"단축3";#N/A,#N/A,FALSE,"장축";#N/A,#N/A,FALSE,"4WD"}</definedName>
    <definedName localSheetId="7" name="________FG1">{#N/A,#N/A,FALSE,"단축1";#N/A,#N/A,FALSE,"단축2";#N/A,#N/A,FALSE,"단축3";#N/A,#N/A,FALSE,"장축";#N/A,#N/A,FALSE,"4WD"}</definedName>
    <definedName localSheetId="1" name="________FG1">{#N/A,#N/A,FALSE,"단축1";#N/A,#N/A,FALSE,"단축2";#N/A,#N/A,FALSE,"단축3";#N/A,#N/A,FALSE,"장축";#N/A,#N/A,FALSE,"4WD"}</definedName>
    <definedName name="________FG1">{#N/A,#N/A,FALSE,"단축1";#N/A,#N/A,FALSE,"단축2";#N/A,#N/A,FALSE,"단축3";#N/A,#N/A,FALSE,"장축";#N/A,#N/A,FALSE,"4WD"}</definedName>
    <definedName localSheetId="5" name="________FSA11">{#N/A,#N/A,FALSE,"신규dep";#N/A,#N/A,FALSE,"신규dep-금형상각후";#N/A,#N/A,FALSE,"신규dep-연구비상각후";#N/A,#N/A,FALSE,"신규dep-기계,공구상각후"}</definedName>
    <definedName localSheetId="7" name="________FSA11">{#N/A,#N/A,FALSE,"신규dep";#N/A,#N/A,FALSE,"신규dep-금형상각후";#N/A,#N/A,FALSE,"신규dep-연구비상각후";#N/A,#N/A,FALSE,"신규dep-기계,공구상각후"}</definedName>
    <definedName localSheetId="1" name="________FSA11">{#N/A,#N/A,FALSE,"신규dep";#N/A,#N/A,FALSE,"신규dep-금형상각후";#N/A,#N/A,FALSE,"신규dep-연구비상각후";#N/A,#N/A,FALSE,"신규dep-기계,공구상각후"}</definedName>
    <definedName name="________FSA11">{#N/A,#N/A,FALSE,"신규dep";#N/A,#N/A,FALSE,"신규dep-금형상각후";#N/A,#N/A,FALSE,"신규dep-연구비상각후";#N/A,#N/A,FALSE,"신규dep-기계,공구상각후"}</definedName>
    <definedName localSheetId="5" name="________ftr456">{#N/A,#N/A,FALSE,"단축1";#N/A,#N/A,FALSE,"단축2";#N/A,#N/A,FALSE,"단축3";#N/A,#N/A,FALSE,"장축";#N/A,#N/A,FALSE,"4WD"}</definedName>
    <definedName localSheetId="7" name="________ftr456">{#N/A,#N/A,FALSE,"단축1";#N/A,#N/A,FALSE,"단축2";#N/A,#N/A,FALSE,"단축3";#N/A,#N/A,FALSE,"장축";#N/A,#N/A,FALSE,"4WD"}</definedName>
    <definedName localSheetId="1" name="________ftr456">{#N/A,#N/A,FALSE,"단축1";#N/A,#N/A,FALSE,"단축2";#N/A,#N/A,FALSE,"단축3";#N/A,#N/A,FALSE,"장축";#N/A,#N/A,FALSE,"4WD"}</definedName>
    <definedName name="________ftr456">{#N/A,#N/A,FALSE,"단축1";#N/A,#N/A,FALSE,"단축2";#N/A,#N/A,FALSE,"단축3";#N/A,#N/A,FALSE,"장축";#N/A,#N/A,FALSE,"4WD"}</definedName>
    <definedName localSheetId="5" name="________G1">{#N/A,#N/A,FALSE,"단축1";#N/A,#N/A,FALSE,"단축2";#N/A,#N/A,FALSE,"단축3";#N/A,#N/A,FALSE,"장축";#N/A,#N/A,FALSE,"4WD"}</definedName>
    <definedName localSheetId="7" name="________G1">{#N/A,#N/A,FALSE,"단축1";#N/A,#N/A,FALSE,"단축2";#N/A,#N/A,FALSE,"단축3";#N/A,#N/A,FALSE,"장축";#N/A,#N/A,FALSE,"4WD"}</definedName>
    <definedName localSheetId="1" name="________G1">{#N/A,#N/A,FALSE,"단축1";#N/A,#N/A,FALSE,"단축2";#N/A,#N/A,FALSE,"단축3";#N/A,#N/A,FALSE,"장축";#N/A,#N/A,FALSE,"4WD"}</definedName>
    <definedName name="________G1">{#N/A,#N/A,FALSE,"단축1";#N/A,#N/A,FALSE,"단축2";#N/A,#N/A,FALSE,"단축3";#N/A,#N/A,FALSE,"장축";#N/A,#N/A,FALSE,"4WD"}</definedName>
    <definedName localSheetId="5" name="________gty8">{#N/A,#N/A,FALSE,"단축1";#N/A,#N/A,FALSE,"단축2";#N/A,#N/A,FALSE,"단축3";#N/A,#N/A,FALSE,"장축";#N/A,#N/A,FALSE,"4WD"}</definedName>
    <definedName localSheetId="7" name="________gty8">{#N/A,#N/A,FALSE,"단축1";#N/A,#N/A,FALSE,"단축2";#N/A,#N/A,FALSE,"단축3";#N/A,#N/A,FALSE,"장축";#N/A,#N/A,FALSE,"4WD"}</definedName>
    <definedName localSheetId="1" name="________gty8">{#N/A,#N/A,FALSE,"단축1";#N/A,#N/A,FALSE,"단축2";#N/A,#N/A,FALSE,"단축3";#N/A,#N/A,FALSE,"장축";#N/A,#N/A,FALSE,"4WD"}</definedName>
    <definedName name="________gty8">{#N/A,#N/A,FALSE,"단축1";#N/A,#N/A,FALSE,"단축2";#N/A,#N/A,FALSE,"단축3";#N/A,#N/A,FALSE,"장축";#N/A,#N/A,FALSE,"4WD"}</definedName>
    <definedName localSheetId="5" name="________H1620">{#N/A,#N/A,FALSE,"단축1";#N/A,#N/A,FALSE,"단축2";#N/A,#N/A,FALSE,"단축3";#N/A,#N/A,FALSE,"장축";#N/A,#N/A,FALSE,"4WD"}</definedName>
    <definedName localSheetId="7" name="________H1620">{#N/A,#N/A,FALSE,"단축1";#N/A,#N/A,FALSE,"단축2";#N/A,#N/A,FALSE,"단축3";#N/A,#N/A,FALSE,"장축";#N/A,#N/A,FALSE,"4WD"}</definedName>
    <definedName localSheetId="1" name="________H1620">{#N/A,#N/A,FALSE,"단축1";#N/A,#N/A,FALSE,"단축2";#N/A,#N/A,FALSE,"단축3";#N/A,#N/A,FALSE,"장축";#N/A,#N/A,FALSE,"4WD"}</definedName>
    <definedName name="________H1620">{#N/A,#N/A,FALSE,"단축1";#N/A,#N/A,FALSE,"단축2";#N/A,#N/A,FALSE,"단축3";#N/A,#N/A,FALSE,"장축";#N/A,#N/A,FALSE,"4WD"}</definedName>
    <definedName localSheetId="5" name="________H20">{#N/A,#N/A,FALSE,"단축1";#N/A,#N/A,FALSE,"단축2";#N/A,#N/A,FALSE,"단축3";#N/A,#N/A,FALSE,"장축";#N/A,#N/A,FALSE,"4WD"}</definedName>
    <definedName localSheetId="7" name="________H20">{#N/A,#N/A,FALSE,"단축1";#N/A,#N/A,FALSE,"단축2";#N/A,#N/A,FALSE,"단축3";#N/A,#N/A,FALSE,"장축";#N/A,#N/A,FALSE,"4WD"}</definedName>
    <definedName localSheetId="1" name="________H20">{#N/A,#N/A,FALSE,"단축1";#N/A,#N/A,FALSE,"단축2";#N/A,#N/A,FALSE,"단축3";#N/A,#N/A,FALSE,"장축";#N/A,#N/A,FALSE,"4WD"}</definedName>
    <definedName name="________H20">{#N/A,#N/A,FALSE,"단축1";#N/A,#N/A,FALSE,"단축2";#N/A,#N/A,FALSE,"단축3";#N/A,#N/A,FALSE,"장축";#N/A,#N/A,FALSE,"4WD"}</definedName>
    <definedName localSheetId="5" name="________HP02">{#N/A,#N/A,FALSE,"단축1";#N/A,#N/A,FALSE,"단축2";#N/A,#N/A,FALSE,"단축3";#N/A,#N/A,FALSE,"장축";#N/A,#N/A,FALSE,"4WD"}</definedName>
    <definedName localSheetId="7" name="________HP02">{#N/A,#N/A,FALSE,"단축1";#N/A,#N/A,FALSE,"단축2";#N/A,#N/A,FALSE,"단축3";#N/A,#N/A,FALSE,"장축";#N/A,#N/A,FALSE,"4WD"}</definedName>
    <definedName localSheetId="1" name="________HP02">{#N/A,#N/A,FALSE,"단축1";#N/A,#N/A,FALSE,"단축2";#N/A,#N/A,FALSE,"단축3";#N/A,#N/A,FALSE,"장축";#N/A,#N/A,FALSE,"4WD"}</definedName>
    <definedName name="________HP02">{#N/A,#N/A,FALSE,"단축1";#N/A,#N/A,FALSE,"단축2";#N/A,#N/A,FALSE,"단축3";#N/A,#N/A,FALSE,"장축";#N/A,#N/A,FALSE,"4WD"}</definedName>
    <definedName localSheetId="5" name="________HP2">{#N/A,#N/A,FALSE,"단축1";#N/A,#N/A,FALSE,"단축2";#N/A,#N/A,FALSE,"단축3";#N/A,#N/A,FALSE,"장축";#N/A,#N/A,FALSE,"4WD"}</definedName>
    <definedName localSheetId="7" name="________HP2">{#N/A,#N/A,FALSE,"단축1";#N/A,#N/A,FALSE,"단축2";#N/A,#N/A,FALSE,"단축3";#N/A,#N/A,FALSE,"장축";#N/A,#N/A,FALSE,"4WD"}</definedName>
    <definedName localSheetId="1" name="________HP2">{#N/A,#N/A,FALSE,"단축1";#N/A,#N/A,FALSE,"단축2";#N/A,#N/A,FALSE,"단축3";#N/A,#N/A,FALSE,"장축";#N/A,#N/A,FALSE,"4WD"}</definedName>
    <definedName name="________HP2">{#N/A,#N/A,FALSE,"단축1";#N/A,#N/A,FALSE,"단축2";#N/A,#N/A,FALSE,"단축3";#N/A,#N/A,FALSE,"장축";#N/A,#N/A,FALSE,"4WD"}</definedName>
    <definedName localSheetId="5" name="________iko09">{#N/A,#N/A,FALSE,"단축1";#N/A,#N/A,FALSE,"단축2";#N/A,#N/A,FALSE,"단축3";#N/A,#N/A,FALSE,"장축";#N/A,#N/A,FALSE,"4WD"}</definedName>
    <definedName localSheetId="7" name="________iko09">{#N/A,#N/A,FALSE,"단축1";#N/A,#N/A,FALSE,"단축2";#N/A,#N/A,FALSE,"단축3";#N/A,#N/A,FALSE,"장축";#N/A,#N/A,FALSE,"4WD"}</definedName>
    <definedName localSheetId="1" name="________iko09">{#N/A,#N/A,FALSE,"단축1";#N/A,#N/A,FALSE,"단축2";#N/A,#N/A,FALSE,"단축3";#N/A,#N/A,FALSE,"장축";#N/A,#N/A,FALSE,"4WD"}</definedName>
    <definedName name="________iko09">{#N/A,#N/A,FALSE,"단축1";#N/A,#N/A,FALSE,"단축2";#N/A,#N/A,FALSE,"단축3";#N/A,#N/A,FALSE,"장축";#N/A,#N/A,FALSE,"4WD"}</definedName>
    <definedName localSheetId="5" name="________JOO111">{#N/A,#N/A,FALSE,"초도품";#N/A,#N/A,FALSE,"초도품 (2)";#N/A,#N/A,FALSE,"초도품 (3)";#N/A,#N/A,FALSE,"초도품 (4)";#N/A,#N/A,FALSE,"초도품 (5)";#N/A,#N/A,FALSE,"초도품 (6)"}</definedName>
    <definedName localSheetId="7" name="________JOO111">{#N/A,#N/A,FALSE,"초도품";#N/A,#N/A,FALSE,"초도품 (2)";#N/A,#N/A,FALSE,"초도품 (3)";#N/A,#N/A,FALSE,"초도품 (4)";#N/A,#N/A,FALSE,"초도품 (5)";#N/A,#N/A,FALSE,"초도품 (6)"}</definedName>
    <definedName localSheetId="1" name="________JOO111">{#N/A,#N/A,FALSE,"초도품";#N/A,#N/A,FALSE,"초도품 (2)";#N/A,#N/A,FALSE,"초도품 (3)";#N/A,#N/A,FALSE,"초도품 (4)";#N/A,#N/A,FALSE,"초도품 (5)";#N/A,#N/A,FALSE,"초도품 (6)"}</definedName>
    <definedName name="________JOO111">{#N/A,#N/A,FALSE,"초도품";#N/A,#N/A,FALSE,"초도품 (2)";#N/A,#N/A,FALSE,"초도품 (3)";#N/A,#N/A,FALSE,"초도품 (4)";#N/A,#N/A,FALSE,"초도품 (5)";#N/A,#N/A,FALSE,"초도품 (6)"}</definedName>
    <definedName localSheetId="5" name="________K1">{#N/A,#N/A,FALSE,"인원";#N/A,#N/A,FALSE,"비용2";#N/A,#N/A,FALSE,"비용1";#N/A,#N/A,FALSE,"비용";#N/A,#N/A,FALSE,"보증2";#N/A,#N/A,FALSE,"보증1";#N/A,#N/A,FALSE,"보증";#N/A,#N/A,FALSE,"손익1";#N/A,#N/A,FALSE,"손익";#N/A,#N/A,FALSE,"부서별매출";#N/A,#N/A,FALSE,"매출"}</definedName>
    <definedName localSheetId="7" name="________K1">{#N/A,#N/A,FALSE,"인원";#N/A,#N/A,FALSE,"비용2";#N/A,#N/A,FALSE,"비용1";#N/A,#N/A,FALSE,"비용";#N/A,#N/A,FALSE,"보증2";#N/A,#N/A,FALSE,"보증1";#N/A,#N/A,FALSE,"보증";#N/A,#N/A,FALSE,"손익1";#N/A,#N/A,FALSE,"손익";#N/A,#N/A,FALSE,"부서별매출";#N/A,#N/A,FALSE,"매출"}</definedName>
    <definedName localSheetId="1" name="________K1">{#N/A,#N/A,FALSE,"인원";#N/A,#N/A,FALSE,"비용2";#N/A,#N/A,FALSE,"비용1";#N/A,#N/A,FALSE,"비용";#N/A,#N/A,FALSE,"보증2";#N/A,#N/A,FALSE,"보증1";#N/A,#N/A,FALSE,"보증";#N/A,#N/A,FALSE,"손익1";#N/A,#N/A,FALSE,"손익";#N/A,#N/A,FALSE,"부서별매출";#N/A,#N/A,FALSE,"매출"}</definedName>
    <definedName name="________K1">{#N/A,#N/A,FALSE,"인원";#N/A,#N/A,FALSE,"비용2";#N/A,#N/A,FALSE,"비용1";#N/A,#N/A,FALSE,"비용";#N/A,#N/A,FALSE,"보증2";#N/A,#N/A,FALSE,"보증1";#N/A,#N/A,FALSE,"보증";#N/A,#N/A,FALSE,"손익1";#N/A,#N/A,FALSE,"손익";#N/A,#N/A,FALSE,"부서별매출";#N/A,#N/A,FALSE,"매출"}</definedName>
    <definedName localSheetId="5" name="________K115">{#N/A,#N/A,FALSE,"인원";#N/A,#N/A,FALSE,"비용2";#N/A,#N/A,FALSE,"비용1";#N/A,#N/A,FALSE,"비용";#N/A,#N/A,FALSE,"보증2";#N/A,#N/A,FALSE,"보증1";#N/A,#N/A,FALSE,"보증";#N/A,#N/A,FALSE,"손익1";#N/A,#N/A,FALSE,"손익";#N/A,#N/A,FALSE,"부서별매출";#N/A,#N/A,FALSE,"매출"}</definedName>
    <definedName localSheetId="7" name="________K115">{#N/A,#N/A,FALSE,"인원";#N/A,#N/A,FALSE,"비용2";#N/A,#N/A,FALSE,"비용1";#N/A,#N/A,FALSE,"비용";#N/A,#N/A,FALSE,"보증2";#N/A,#N/A,FALSE,"보증1";#N/A,#N/A,FALSE,"보증";#N/A,#N/A,FALSE,"손익1";#N/A,#N/A,FALSE,"손익";#N/A,#N/A,FALSE,"부서별매출";#N/A,#N/A,FALSE,"매출"}</definedName>
    <definedName localSheetId="1" name="________K115">{#N/A,#N/A,FALSE,"인원";#N/A,#N/A,FALSE,"비용2";#N/A,#N/A,FALSE,"비용1";#N/A,#N/A,FALSE,"비용";#N/A,#N/A,FALSE,"보증2";#N/A,#N/A,FALSE,"보증1";#N/A,#N/A,FALSE,"보증";#N/A,#N/A,FALSE,"손익1";#N/A,#N/A,FALSE,"손익";#N/A,#N/A,FALSE,"부서별매출";#N/A,#N/A,FALSE,"매출"}</definedName>
    <definedName name="________K115">{#N/A,#N/A,FALSE,"인원";#N/A,#N/A,FALSE,"비용2";#N/A,#N/A,FALSE,"비용1";#N/A,#N/A,FALSE,"비용";#N/A,#N/A,FALSE,"보증2";#N/A,#N/A,FALSE,"보증1";#N/A,#N/A,FALSE,"보증";#N/A,#N/A,FALSE,"손익1";#N/A,#N/A,FALSE,"손익";#N/A,#N/A,FALSE,"부서별매출";#N/A,#N/A,FALSE,"매출"}</definedName>
    <definedName localSheetId="5" name="________K7">{#N/A,#N/A,TRUE,"Y생산";#N/A,#N/A,TRUE,"Y판매";#N/A,#N/A,TRUE,"Y총물량";#N/A,#N/A,TRUE,"Y능력";#N/A,#N/A,TRUE,"YKD"}</definedName>
    <definedName localSheetId="7" name="________k7">{#N/A,#N/A,FALSE,"단축1";#N/A,#N/A,FALSE,"단축2";#N/A,#N/A,FALSE,"단축3";#N/A,#N/A,FALSE,"장축";#N/A,#N/A,FALSE,"4WD"}</definedName>
    <definedName localSheetId="1" name="________K7">{#N/A,#N/A,TRUE,"Y생산";#N/A,#N/A,TRUE,"Y판매";#N/A,#N/A,TRUE,"Y총물량";#N/A,#N/A,TRUE,"Y능력";#N/A,#N/A,TRUE,"YKD"}</definedName>
    <definedName name="________K7">{#N/A,#N/A,TRUE,"Y생산";#N/A,#N/A,TRUE,"Y판매";#N/A,#N/A,TRUE,"Y총물량";#N/A,#N/A,TRUE,"Y능력";#N/A,#N/A,TRUE,"YKD"}</definedName>
    <definedName localSheetId="5" name="________k8">{#N/A,#N/A,FALSE,"단축1";#N/A,#N/A,FALSE,"단축2";#N/A,#N/A,FALSE,"단축3";#N/A,#N/A,FALSE,"장축";#N/A,#N/A,FALSE,"4WD"}</definedName>
    <definedName localSheetId="7" name="________k8">{#N/A,#N/A,FALSE,"단축1";#N/A,#N/A,FALSE,"단축2";#N/A,#N/A,FALSE,"단축3";#N/A,#N/A,FALSE,"장축";#N/A,#N/A,FALSE,"4WD"}</definedName>
    <definedName localSheetId="1" name="________k8">{#N/A,#N/A,FALSE,"단축1";#N/A,#N/A,FALSE,"단축2";#N/A,#N/A,FALSE,"단축3";#N/A,#N/A,FALSE,"장축";#N/A,#N/A,FALSE,"4WD"}</definedName>
    <definedName name="________k8">{#N/A,#N/A,FALSE,"단축1";#N/A,#N/A,FALSE,"단축2";#N/A,#N/A,FALSE,"단축3";#N/A,#N/A,FALSE,"장축";#N/A,#N/A,FALSE,"4WD"}</definedName>
    <definedName localSheetId="5" name="________k9">{#N/A,#N/A,FALSE,"단축1";#N/A,#N/A,FALSE,"단축2";#N/A,#N/A,FALSE,"단축3";#N/A,#N/A,FALSE,"장축";#N/A,#N/A,FALSE,"4WD"}</definedName>
    <definedName localSheetId="7" name="________k9">{#N/A,#N/A,FALSE,"단축1";#N/A,#N/A,FALSE,"단축2";#N/A,#N/A,FALSE,"단축3";#N/A,#N/A,FALSE,"장축";#N/A,#N/A,FALSE,"4WD"}</definedName>
    <definedName localSheetId="1" name="________k9">{#N/A,#N/A,FALSE,"단축1";#N/A,#N/A,FALSE,"단축2";#N/A,#N/A,FALSE,"단축3";#N/A,#N/A,FALSE,"장축";#N/A,#N/A,FALSE,"4WD"}</definedName>
    <definedName name="________k9">{#N/A,#N/A,FALSE,"단축1";#N/A,#N/A,FALSE,"단축2";#N/A,#N/A,FALSE,"단축3";#N/A,#N/A,FALSE,"장축";#N/A,#N/A,FALSE,"4WD"}</definedName>
    <definedName localSheetId="5" name="________LPS2">{#N/A,#N/A,FALSE,"단축1";#N/A,#N/A,FALSE,"단축2";#N/A,#N/A,FALSE,"단축3";#N/A,#N/A,FALSE,"장축";#N/A,#N/A,FALSE,"4WD"}</definedName>
    <definedName localSheetId="7" name="________LPS2">{#N/A,#N/A,FALSE,"단축1";#N/A,#N/A,FALSE,"단축2";#N/A,#N/A,FALSE,"단축3";#N/A,#N/A,FALSE,"장축";#N/A,#N/A,FALSE,"4WD"}</definedName>
    <definedName localSheetId="1" name="________LPS2">{#N/A,#N/A,FALSE,"단축1";#N/A,#N/A,FALSE,"단축2";#N/A,#N/A,FALSE,"단축3";#N/A,#N/A,FALSE,"장축";#N/A,#N/A,FALSE,"4WD"}</definedName>
    <definedName name="________LPS2">{#N/A,#N/A,FALSE,"단축1";#N/A,#N/A,FALSE,"단축2";#N/A,#N/A,FALSE,"단축3";#N/A,#N/A,FALSE,"장축";#N/A,#N/A,FALSE,"4WD"}</definedName>
    <definedName localSheetId="5" name="________nbj75">{#N/A,#N/A,FALSE,"단축1";#N/A,#N/A,FALSE,"단축2";#N/A,#N/A,FALSE,"단축3";#N/A,#N/A,FALSE,"장축";#N/A,#N/A,FALSE,"4WD"}</definedName>
    <definedName localSheetId="7" name="________nbj75">{#N/A,#N/A,FALSE,"단축1";#N/A,#N/A,FALSE,"단축2";#N/A,#N/A,FALSE,"단축3";#N/A,#N/A,FALSE,"장축";#N/A,#N/A,FALSE,"4WD"}</definedName>
    <definedName localSheetId="1" name="________nbj75">{#N/A,#N/A,FALSE,"단축1";#N/A,#N/A,FALSE,"단축2";#N/A,#N/A,FALSE,"단축3";#N/A,#N/A,FALSE,"장축";#N/A,#N/A,FALSE,"4WD"}</definedName>
    <definedName name="________nbj75">{#N/A,#N/A,FALSE,"단축1";#N/A,#N/A,FALSE,"단축2";#N/A,#N/A,FALSE,"단축3";#N/A,#N/A,FALSE,"장축";#N/A,#N/A,FALSE,"4WD"}</definedName>
    <definedName localSheetId="5" name="________njh7">{#N/A,#N/A,FALSE,"단축1";#N/A,#N/A,FALSE,"단축2";#N/A,#N/A,FALSE,"단축3";#N/A,#N/A,FALSE,"장축";#N/A,#N/A,FALSE,"4WD"}</definedName>
    <definedName localSheetId="7" name="________njh7">{#N/A,#N/A,FALSE,"단축1";#N/A,#N/A,FALSE,"단축2";#N/A,#N/A,FALSE,"단축3";#N/A,#N/A,FALSE,"장축";#N/A,#N/A,FALSE,"4WD"}</definedName>
    <definedName localSheetId="1" name="________njh7">{#N/A,#N/A,FALSE,"단축1";#N/A,#N/A,FALSE,"단축2";#N/A,#N/A,FALSE,"단축3";#N/A,#N/A,FALSE,"장축";#N/A,#N/A,FALSE,"4WD"}</definedName>
    <definedName name="________njh7">{#N/A,#N/A,FALSE,"단축1";#N/A,#N/A,FALSE,"단축2";#N/A,#N/A,FALSE,"단축3";#N/A,#N/A,FALSE,"장축";#N/A,#N/A,FALSE,"4WD"}</definedName>
    <definedName localSheetId="5" name="________ok89">{#N/A,#N/A,FALSE,"단축1";#N/A,#N/A,FALSE,"단축2";#N/A,#N/A,FALSE,"단축3";#N/A,#N/A,FALSE,"장축";#N/A,#N/A,FALSE,"4WD"}</definedName>
    <definedName localSheetId="7" name="________ok89">{#N/A,#N/A,FALSE,"단축1";#N/A,#N/A,FALSE,"단축2";#N/A,#N/A,FALSE,"단축3";#N/A,#N/A,FALSE,"장축";#N/A,#N/A,FALSE,"4WD"}</definedName>
    <definedName localSheetId="1" name="________ok89">{#N/A,#N/A,FALSE,"단축1";#N/A,#N/A,FALSE,"단축2";#N/A,#N/A,FALSE,"단축3";#N/A,#N/A,FALSE,"장축";#N/A,#N/A,FALSE,"4WD"}</definedName>
    <definedName name="________ok89">{#N/A,#N/A,FALSE,"단축1";#N/A,#N/A,FALSE,"단축2";#N/A,#N/A,FALSE,"단축3";#N/A,#N/A,FALSE,"장축";#N/A,#N/A,FALSE,"4WD"}</definedName>
    <definedName localSheetId="5" name="________P2">{#N/A,#N/A,FALSE,"단축1";#N/A,#N/A,FALSE,"단축2";#N/A,#N/A,FALSE,"단축3";#N/A,#N/A,FALSE,"장축";#N/A,#N/A,FALSE,"4WD"}</definedName>
    <definedName localSheetId="7" name="________P2">{#N/A,#N/A,FALSE,"단축1";#N/A,#N/A,FALSE,"단축2";#N/A,#N/A,FALSE,"단축3";#N/A,#N/A,FALSE,"장축";#N/A,#N/A,FALSE,"4WD"}</definedName>
    <definedName localSheetId="1" name="________P2">{#N/A,#N/A,FALSE,"단축1";#N/A,#N/A,FALSE,"단축2";#N/A,#N/A,FALSE,"단축3";#N/A,#N/A,FALSE,"장축";#N/A,#N/A,FALSE,"4WD"}</definedName>
    <definedName name="________P2">{#N/A,#N/A,FALSE,"단축1";#N/A,#N/A,FALSE,"단축2";#N/A,#N/A,FALSE,"단축3";#N/A,#N/A,FALSE,"장축";#N/A,#N/A,FALSE,"4WD"}</definedName>
    <definedName localSheetId="5" name="________PB004">{#N/A,#N/A,FALSE,"단축1";#N/A,#N/A,FALSE,"단축2";#N/A,#N/A,FALSE,"단축3";#N/A,#N/A,FALSE,"장축";#N/A,#N/A,FALSE,"4WD"}</definedName>
    <definedName localSheetId="7" name="________PB004">{#N/A,#N/A,FALSE,"단축1";#N/A,#N/A,FALSE,"단축2";#N/A,#N/A,FALSE,"단축3";#N/A,#N/A,FALSE,"장축";#N/A,#N/A,FALSE,"4WD"}</definedName>
    <definedName localSheetId="1" name="________PB004">{#N/A,#N/A,FALSE,"단축1";#N/A,#N/A,FALSE,"단축2";#N/A,#N/A,FALSE,"단축3";#N/A,#N/A,FALSE,"장축";#N/A,#N/A,FALSE,"4WD"}</definedName>
    <definedName name="________PB004">{#N/A,#N/A,FALSE,"단축1";#N/A,#N/A,FALSE,"단축2";#N/A,#N/A,FALSE,"단축3";#N/A,#N/A,FALSE,"장축";#N/A,#N/A,FALSE,"4WD"}</definedName>
    <definedName localSheetId="5" name="________Q5">{#N/A,#N/A,FALSE,"KMC최종회의(7월) 자료"}</definedName>
    <definedName localSheetId="7" name="________Q5">{#N/A,#N/A,FALSE,"KMC최종회의(7월) 자료"}</definedName>
    <definedName localSheetId="1" name="________Q5">{#N/A,#N/A,FALSE,"KMC최종회의(7월) 자료"}</definedName>
    <definedName name="________Q5">{#N/A,#N/A,FALSE,"KMC최종회의(7월) 자료"}</definedName>
    <definedName localSheetId="5" name="________Q7">{#N/A,#N/A,FALSE,"KMC최종회의(7월) 자료"}</definedName>
    <definedName localSheetId="7" name="________Q7">{#N/A,#N/A,FALSE,"KMC최종회의(7월) 자료"}</definedName>
    <definedName localSheetId="1" name="________Q7">{#N/A,#N/A,FALSE,"KMC최종회의(7월) 자료"}</definedName>
    <definedName name="________Q7">{#N/A,#N/A,FALSE,"KMC최종회의(7월) 자료"}</definedName>
    <definedName localSheetId="5" name="________Q8">{#N/A,#N/A,FALSE,"KMC최종회의(7월) 자료"}</definedName>
    <definedName localSheetId="7" name="________Q8">{#N/A,#N/A,FALSE,"KMC최종회의(7월) 자료"}</definedName>
    <definedName localSheetId="1" name="________Q8">{#N/A,#N/A,FALSE,"KMC최종회의(7월) 자료"}</definedName>
    <definedName name="________Q8">{#N/A,#N/A,FALSE,"KMC최종회의(7월) 자료"}</definedName>
    <definedName localSheetId="5" name="________Q9">{#N/A,#N/A,FALSE,"KMC최종회의(7월) 자료"}</definedName>
    <definedName localSheetId="7" name="________Q9">{#N/A,#N/A,FALSE,"KMC최종회의(7월) 자료"}</definedName>
    <definedName localSheetId="1" name="________Q9">{#N/A,#N/A,FALSE,"KMC최종회의(7월) 자료"}</definedName>
    <definedName name="________Q9">{#N/A,#N/A,FALSE,"KMC최종회의(7월) 자료"}</definedName>
    <definedName localSheetId="5" name="________qwe4">{#N/A,#N/A,FALSE,"단축1";#N/A,#N/A,FALSE,"단축2";#N/A,#N/A,FALSE,"단축3";#N/A,#N/A,FALSE,"장축";#N/A,#N/A,FALSE,"4WD"}</definedName>
    <definedName localSheetId="7" name="________qwe4">{#N/A,#N/A,FALSE,"단축1";#N/A,#N/A,FALSE,"단축2";#N/A,#N/A,FALSE,"단축3";#N/A,#N/A,FALSE,"장축";#N/A,#N/A,FALSE,"4WD"}</definedName>
    <definedName localSheetId="1" name="________qwe4">{#N/A,#N/A,FALSE,"단축1";#N/A,#N/A,FALSE,"단축2";#N/A,#N/A,FALSE,"단축3";#N/A,#N/A,FALSE,"장축";#N/A,#N/A,FALSE,"4WD"}</definedName>
    <definedName name="________qwe4">{#N/A,#N/A,FALSE,"단축1";#N/A,#N/A,FALSE,"단축2";#N/A,#N/A,FALSE,"단축3";#N/A,#N/A,FALSE,"장축";#N/A,#N/A,FALSE,"4WD"}</definedName>
    <definedName localSheetId="5" name="________S4">{#N/A,#N/A,FALSE,"KMC최종회의(7월) 자료"}</definedName>
    <definedName localSheetId="7" name="________S4">{#N/A,#N/A,FALSE,"KMC최종회의(7월) 자료"}</definedName>
    <definedName localSheetId="1" name="________S4">{#N/A,#N/A,FALSE,"KMC최종회의(7월) 자료"}</definedName>
    <definedName name="________S4">{#N/A,#N/A,FALSE,"KMC최종회의(7월) 자료"}</definedName>
    <definedName localSheetId="5" name="________S5">{#N/A,#N/A,FALSE,"KMC최종회의(7월) 자료"}</definedName>
    <definedName localSheetId="7" name="________S5">{#N/A,#N/A,FALSE,"KMC최종회의(7월) 자료"}</definedName>
    <definedName localSheetId="1" name="________S5">{#N/A,#N/A,FALSE,"KMC최종회의(7월) 자료"}</definedName>
    <definedName name="________S5">{#N/A,#N/A,FALSE,"KMC최종회의(7월) 자료"}</definedName>
    <definedName localSheetId="5" name="________S6">{#N/A,#N/A,FALSE,"KMC최종회의(7월) 자료"}</definedName>
    <definedName localSheetId="7" name="________S6">{#N/A,#N/A,FALSE,"KMC최종회의(7월) 자료"}</definedName>
    <definedName localSheetId="1" name="________S6">{#N/A,#N/A,FALSE,"KMC최종회의(7월) 자료"}</definedName>
    <definedName name="________S6">{#N/A,#N/A,FALSE,"KMC최종회의(7월) 자료"}</definedName>
    <definedName localSheetId="5" name="________S7">{#N/A,#N/A,FALSE,"KMC최종회의(7월) 자료"}</definedName>
    <definedName localSheetId="7" name="________S7">{#N/A,#N/A,FALSE,"KMC최종회의(7월) 자료"}</definedName>
    <definedName localSheetId="1" name="________S7">{#N/A,#N/A,FALSE,"KMC최종회의(7월) 자료"}</definedName>
    <definedName name="________S7">{#N/A,#N/A,FALSE,"KMC최종회의(7월) 자료"}</definedName>
    <definedName localSheetId="5" name="________S8">{#N/A,#N/A,FALSE,"KMC최종회의(7월) 자료"}</definedName>
    <definedName localSheetId="7" name="________S8">{#N/A,#N/A,FALSE,"KMC최종회의(7월) 자료"}</definedName>
    <definedName localSheetId="1" name="________S8">{#N/A,#N/A,FALSE,"KMC최종회의(7월) 자료"}</definedName>
    <definedName name="________S8">{#N/A,#N/A,FALSE,"KMC최종회의(7월) 자료"}</definedName>
    <definedName localSheetId="5" name="________SW34">{#N/A,#N/A,FALSE,"단축1";#N/A,#N/A,FALSE,"단축2";#N/A,#N/A,FALSE,"단축3";#N/A,#N/A,FALSE,"장축";#N/A,#N/A,FALSE,"4WD"}</definedName>
    <definedName localSheetId="7" name="________SW34">{#N/A,#N/A,FALSE,"단축1";#N/A,#N/A,FALSE,"단축2";#N/A,#N/A,FALSE,"단축3";#N/A,#N/A,FALSE,"장축";#N/A,#N/A,FALSE,"4WD"}</definedName>
    <definedName localSheetId="1" name="________SW34">{#N/A,#N/A,FALSE,"단축1";#N/A,#N/A,FALSE,"단축2";#N/A,#N/A,FALSE,"단축3";#N/A,#N/A,FALSE,"장축";#N/A,#N/A,FALSE,"4WD"}</definedName>
    <definedName name="________SW34">{#N/A,#N/A,FALSE,"단축1";#N/A,#N/A,FALSE,"단축2";#N/A,#N/A,FALSE,"단축3";#N/A,#N/A,FALSE,"장축";#N/A,#N/A,FALSE,"4WD"}</definedName>
    <definedName localSheetId="5" name="________swe3">{#N/A,#N/A,FALSE,"단축1";#N/A,#N/A,FALSE,"단축2";#N/A,#N/A,FALSE,"단축3";#N/A,#N/A,FALSE,"장축";#N/A,#N/A,FALSE,"4WD"}</definedName>
    <definedName localSheetId="7" name="________swe3">{#N/A,#N/A,FALSE,"단축1";#N/A,#N/A,FALSE,"단축2";#N/A,#N/A,FALSE,"단축3";#N/A,#N/A,FALSE,"장축";#N/A,#N/A,FALSE,"4WD"}</definedName>
    <definedName localSheetId="1" name="________swe3">{#N/A,#N/A,FALSE,"단축1";#N/A,#N/A,FALSE,"단축2";#N/A,#N/A,FALSE,"단축3";#N/A,#N/A,FALSE,"장축";#N/A,#N/A,FALSE,"4WD"}</definedName>
    <definedName name="________swe3">{#N/A,#N/A,FALSE,"단축1";#N/A,#N/A,FALSE,"단축2";#N/A,#N/A,FALSE,"단축3";#N/A,#N/A,FALSE,"장축";#N/A,#N/A,FALSE,"4WD"}</definedName>
    <definedName localSheetId="5" name="________T2">{#N/A,#N/A,FALSE,"단축1";#N/A,#N/A,FALSE,"단축2";#N/A,#N/A,FALSE,"단축3";#N/A,#N/A,FALSE,"장축";#N/A,#N/A,FALSE,"4WD"}</definedName>
    <definedName localSheetId="7" name="________T2">{#N/A,#N/A,FALSE,"단축1";#N/A,#N/A,FALSE,"단축2";#N/A,#N/A,FALSE,"단축3";#N/A,#N/A,FALSE,"장축";#N/A,#N/A,FALSE,"4WD"}</definedName>
    <definedName localSheetId="1" name="________T2">{#N/A,#N/A,FALSE,"단축1";#N/A,#N/A,FALSE,"단축2";#N/A,#N/A,FALSE,"단축3";#N/A,#N/A,FALSE,"장축";#N/A,#N/A,FALSE,"4WD"}</definedName>
    <definedName name="________T2">{#N/A,#N/A,FALSE,"단축1";#N/A,#N/A,FALSE,"단축2";#N/A,#N/A,FALSE,"단축3";#N/A,#N/A,FALSE,"장축";#N/A,#N/A,FALSE,"4WD"}</definedName>
    <definedName localSheetId="5" name="________T3">{#N/A,#N/A,FALSE,"단축1";#N/A,#N/A,FALSE,"단축2";#N/A,#N/A,FALSE,"단축3";#N/A,#N/A,FALSE,"장축";#N/A,#N/A,FALSE,"4WD"}</definedName>
    <definedName localSheetId="1" name="________T3">{#N/A,#N/A,FALSE,"단축1";#N/A,#N/A,FALSE,"단축2";#N/A,#N/A,FALSE,"단축3";#N/A,#N/A,FALSE,"장축";#N/A,#N/A,FALSE,"4WD"}</definedName>
    <definedName name="________T3">{#N/A,#N/A,FALSE,"단축1";#N/A,#N/A,FALSE,"단축2";#N/A,#N/A,FALSE,"단축3";#N/A,#N/A,FALSE,"장축";#N/A,#N/A,FALSE,"4WD"}</definedName>
    <definedName localSheetId="5" name="________t4">{#N/A,#N/A,FALSE,"단축1";#N/A,#N/A,FALSE,"단축2";#N/A,#N/A,FALSE,"단축3";#N/A,#N/A,FALSE,"장축";#N/A,#N/A,FALSE,"4WD"}</definedName>
    <definedName localSheetId="7" name="________t4">{#N/A,#N/A,FALSE,"단축1";#N/A,#N/A,FALSE,"단축2";#N/A,#N/A,FALSE,"단축3";#N/A,#N/A,FALSE,"장축";#N/A,#N/A,FALSE,"4WD"}</definedName>
    <definedName localSheetId="1" name="________t4">{#N/A,#N/A,FALSE,"단축1";#N/A,#N/A,FALSE,"단축2";#N/A,#N/A,FALSE,"단축3";#N/A,#N/A,FALSE,"장축";#N/A,#N/A,FALSE,"4WD"}</definedName>
    <definedName name="________t4">{#N/A,#N/A,FALSE,"단축1";#N/A,#N/A,FALSE,"단축2";#N/A,#N/A,FALSE,"단축3";#N/A,#N/A,FALSE,"장축";#N/A,#N/A,FALSE,"4WD"}</definedName>
    <definedName localSheetId="5" name="________T5">{#N/A,#N/A,FALSE,"단축1";#N/A,#N/A,FALSE,"단축2";#N/A,#N/A,FALSE,"단축3";#N/A,#N/A,FALSE,"장축";#N/A,#N/A,FALSE,"4WD"}</definedName>
    <definedName localSheetId="1" name="________T5">{#N/A,#N/A,FALSE,"단축1";#N/A,#N/A,FALSE,"단축2";#N/A,#N/A,FALSE,"단축3";#N/A,#N/A,FALSE,"장축";#N/A,#N/A,FALSE,"4WD"}</definedName>
    <definedName name="________T5">{#N/A,#N/A,FALSE,"단축1";#N/A,#N/A,FALSE,"단축2";#N/A,#N/A,FALSE,"단축3";#N/A,#N/A,FALSE,"장축";#N/A,#N/A,FALSE,"4WD"}</definedName>
    <definedName localSheetId="5" name="________TG67">{#N/A,#N/A,FALSE,"단축1";#N/A,#N/A,FALSE,"단축2";#N/A,#N/A,FALSE,"단축3";#N/A,#N/A,FALSE,"장축";#N/A,#N/A,FALSE,"4WD"}</definedName>
    <definedName localSheetId="7" name="________TG67">{#N/A,#N/A,FALSE,"단축1";#N/A,#N/A,FALSE,"단축2";#N/A,#N/A,FALSE,"단축3";#N/A,#N/A,FALSE,"장축";#N/A,#N/A,FALSE,"4WD"}</definedName>
    <definedName localSheetId="1" name="________TG67">{#N/A,#N/A,FALSE,"단축1";#N/A,#N/A,FALSE,"단축2";#N/A,#N/A,FALSE,"단축3";#N/A,#N/A,FALSE,"장축";#N/A,#N/A,FALSE,"4WD"}</definedName>
    <definedName name="________TG67">{#N/A,#N/A,FALSE,"단축1";#N/A,#N/A,FALSE,"단축2";#N/A,#N/A,FALSE,"단축3";#N/A,#N/A,FALSE,"장축";#N/A,#N/A,FALSE,"4WD"}</definedName>
    <definedName localSheetId="5" name="________W1">{#N/A,#N/A,FALSE,"KMC최종회의(7월) 자료"}</definedName>
    <definedName localSheetId="7" name="________W1">{#N/A,#N/A,FALSE,"KMC최종회의(7월) 자료"}</definedName>
    <definedName localSheetId="1" name="________W1">{#N/A,#N/A,FALSE,"KMC최종회의(7월) 자료"}</definedName>
    <definedName name="________W1">{#N/A,#N/A,FALSE,"KMC최종회의(7월) 자료"}</definedName>
    <definedName localSheetId="5" name="________W2">{#N/A,#N/A,FALSE,"KMC최종회의(7월) 자료"}</definedName>
    <definedName localSheetId="7" name="________W2">{#N/A,#N/A,FALSE,"KMC최종회의(7월) 자료"}</definedName>
    <definedName localSheetId="1" name="________W2">{#N/A,#N/A,FALSE,"KMC최종회의(7월) 자료"}</definedName>
    <definedName name="________W2">{#N/A,#N/A,FALSE,"KMC최종회의(7월) 자료"}</definedName>
    <definedName localSheetId="5" name="________W3">{#N/A,#N/A,FALSE,"KMC최종회의(7월) 자료"}</definedName>
    <definedName localSheetId="7" name="________W3">{#N/A,#N/A,FALSE,"KMC최종회의(7월) 자료"}</definedName>
    <definedName localSheetId="1" name="________W3">{#N/A,#N/A,FALSE,"KMC최종회의(7월) 자료"}</definedName>
    <definedName name="________W3">{#N/A,#N/A,FALSE,"KMC최종회의(7월) 자료"}</definedName>
    <definedName localSheetId="5" name="________W4">{#N/A,#N/A,FALSE,"KMC최종회의(7월) 자료"}</definedName>
    <definedName localSheetId="7" name="________W4">{#N/A,#N/A,FALSE,"KMC최종회의(7월) 자료"}</definedName>
    <definedName localSheetId="1" name="________W4">{#N/A,#N/A,FALSE,"KMC최종회의(7월) 자료"}</definedName>
    <definedName name="________W4">{#N/A,#N/A,FALSE,"KMC최종회의(7월) 자료"}</definedName>
    <definedName localSheetId="5" name="________W5">{#N/A,#N/A,FALSE,"KMC최종회의(7월) 자료"}</definedName>
    <definedName localSheetId="7" name="________W5">{#N/A,#N/A,FALSE,"KMC최종회의(7월) 자료"}</definedName>
    <definedName localSheetId="1" name="________W5">{#N/A,#N/A,FALSE,"KMC최종회의(7월) 자료"}</definedName>
    <definedName name="________W5">{#N/A,#N/A,FALSE,"KMC최종회의(7월) 자료"}</definedName>
    <definedName localSheetId="5" name="________W6">{#N/A,#N/A,FALSE,"KMC최종회의(7월) 자료"}</definedName>
    <definedName localSheetId="7" name="________W6">{#N/A,#N/A,FALSE,"KMC최종회의(7월) 자료"}</definedName>
    <definedName localSheetId="1" name="________W6">{#N/A,#N/A,FALSE,"KMC최종회의(7월) 자료"}</definedName>
    <definedName name="________W6">{#N/A,#N/A,FALSE,"KMC최종회의(7월) 자료"}</definedName>
    <definedName localSheetId="5" name="________W7">{#N/A,#N/A,FALSE,"KMC최종회의(7월) 자료"}</definedName>
    <definedName localSheetId="7" name="________W7">{#N/A,#N/A,FALSE,"KMC최종회의(7월) 자료"}</definedName>
    <definedName localSheetId="1" name="________W7">{#N/A,#N/A,FALSE,"KMC최종회의(7월) 자료"}</definedName>
    <definedName name="________W7">{#N/A,#N/A,FALSE,"KMC최종회의(7월) 자료"}</definedName>
    <definedName localSheetId="5" name="________W8">{#N/A,#N/A,FALSE,"KMC최종회의(7월) 자료"}</definedName>
    <definedName localSheetId="7" name="________W8">{#N/A,#N/A,FALSE,"KMC최종회의(7월) 자료"}</definedName>
    <definedName localSheetId="1" name="________W8">{#N/A,#N/A,FALSE,"KMC최종회의(7월) 자료"}</definedName>
    <definedName name="________W8">{#N/A,#N/A,FALSE,"KMC최종회의(7월) 자료"}</definedName>
    <definedName localSheetId="5" name="________wde45">{#N/A,#N/A,FALSE,"단축1";#N/A,#N/A,FALSE,"단축2";#N/A,#N/A,FALSE,"단축3";#N/A,#N/A,FALSE,"장축";#N/A,#N/A,FALSE,"4WD"}</definedName>
    <definedName localSheetId="7" name="________wde45">{#N/A,#N/A,FALSE,"단축1";#N/A,#N/A,FALSE,"단축2";#N/A,#N/A,FALSE,"단축3";#N/A,#N/A,FALSE,"장축";#N/A,#N/A,FALSE,"4WD"}</definedName>
    <definedName localSheetId="1" name="________wde45">{#N/A,#N/A,FALSE,"단축1";#N/A,#N/A,FALSE,"단축2";#N/A,#N/A,FALSE,"단축3";#N/A,#N/A,FALSE,"장축";#N/A,#N/A,FALSE,"4WD"}</definedName>
    <definedName name="________wde45">{#N/A,#N/A,FALSE,"단축1";#N/A,#N/A,FALSE,"단축2";#N/A,#N/A,FALSE,"단축3";#N/A,#N/A,FALSE,"장축";#N/A,#N/A,FALSE,"4WD"}</definedName>
    <definedName localSheetId="5" name="________www123">{#N/A,#N/A,FALSE,"단축1";#N/A,#N/A,FALSE,"단축2";#N/A,#N/A,FALSE,"단축3";#N/A,#N/A,FALSE,"장축";#N/A,#N/A,FALSE,"4WD"}</definedName>
    <definedName localSheetId="7" name="________www123">{#N/A,#N/A,FALSE,"단축1";#N/A,#N/A,FALSE,"단축2";#N/A,#N/A,FALSE,"단축3";#N/A,#N/A,FALSE,"장축";#N/A,#N/A,FALSE,"4WD"}</definedName>
    <definedName localSheetId="1" name="________www123">{#N/A,#N/A,FALSE,"단축1";#N/A,#N/A,FALSE,"단축2";#N/A,#N/A,FALSE,"단축3";#N/A,#N/A,FALSE,"장축";#N/A,#N/A,FALSE,"4WD"}</definedName>
    <definedName name="________www123">{#N/A,#N/A,FALSE,"단축1";#N/A,#N/A,FALSE,"단축2";#N/A,#N/A,FALSE,"단축3";#N/A,#N/A,FALSE,"장축";#N/A,#N/A,FALSE,"4WD"}</definedName>
    <definedName localSheetId="5" name="________X3">{#N/A,#N/A,FALSE,"KMC최종회의(7월) 자료"}</definedName>
    <definedName localSheetId="7" name="________X3">{#N/A,#N/A,FALSE,"KMC최종회의(7월) 자료"}</definedName>
    <definedName localSheetId="1" name="________X3">{#N/A,#N/A,FALSE,"KMC최종회의(7월) 자료"}</definedName>
    <definedName name="________X3">{#N/A,#N/A,FALSE,"KMC최종회의(7월) 자료"}</definedName>
    <definedName localSheetId="5" name="________X4">{#N/A,#N/A,FALSE,"KMC최종회의(7월) 자료"}</definedName>
    <definedName localSheetId="7" name="________X4">{#N/A,#N/A,FALSE,"KMC최종회의(7월) 자료"}</definedName>
    <definedName localSheetId="1" name="________X4">{#N/A,#N/A,FALSE,"KMC최종회의(7월) 자료"}</definedName>
    <definedName name="________X4">{#N/A,#N/A,FALSE,"KMC최종회의(7월) 자료"}</definedName>
    <definedName localSheetId="5" name="________X5">{#N/A,#N/A,FALSE,"KMC최종회의(7월) 자료"}</definedName>
    <definedName localSheetId="7" name="________X5">{#N/A,#N/A,FALSE,"KMC최종회의(7월) 자료"}</definedName>
    <definedName localSheetId="1" name="________X5">{#N/A,#N/A,FALSE,"KMC최종회의(7월) 자료"}</definedName>
    <definedName name="________X5">{#N/A,#N/A,FALSE,"KMC최종회의(7월) 자료"}</definedName>
    <definedName localSheetId="5" name="________X6">{#N/A,#N/A,FALSE,"KMC최종회의(7월) 자료"}</definedName>
    <definedName localSheetId="7" name="________X6">{#N/A,#N/A,FALSE,"KMC최종회의(7월) 자료"}</definedName>
    <definedName localSheetId="1" name="________X6">{#N/A,#N/A,FALSE,"KMC최종회의(7월) 자료"}</definedName>
    <definedName name="________X6">{#N/A,#N/A,FALSE,"KMC최종회의(7월) 자료"}</definedName>
    <definedName localSheetId="5" name="________X7">{#N/A,#N/A,FALSE,"KMC최종회의(7월) 자료"}</definedName>
    <definedName localSheetId="7" name="________X7">{#N/A,#N/A,FALSE,"KMC최종회의(7월) 자료"}</definedName>
    <definedName localSheetId="1" name="________X7">{#N/A,#N/A,FALSE,"KMC최종회의(7월) 자료"}</definedName>
    <definedName name="________X7">{#N/A,#N/A,FALSE,"KMC최종회의(7월) 자료"}</definedName>
    <definedName localSheetId="5" name="________X8">{#N/A,#N/A,FALSE,"KMC최종회의(7월) 자료"}</definedName>
    <definedName localSheetId="7" name="________X8">{#N/A,#N/A,FALSE,"KMC최종회의(7월) 자료"}</definedName>
    <definedName localSheetId="1" name="________X8">{#N/A,#N/A,FALSE,"KMC최종회의(7월) 자료"}</definedName>
    <definedName name="________X8">{#N/A,#N/A,FALSE,"KMC최종회의(7월) 자료"}</definedName>
    <definedName localSheetId="5" name="________XG2">{#N/A,#N/A,FALSE,"단축1";#N/A,#N/A,FALSE,"단축2";#N/A,#N/A,FALSE,"단축3";#N/A,#N/A,FALSE,"장축";#N/A,#N/A,FALSE,"4WD"}</definedName>
    <definedName localSheetId="7" name="________XG2">{#N/A,#N/A,FALSE,"단축1";#N/A,#N/A,FALSE,"단축2";#N/A,#N/A,FALSE,"단축3";#N/A,#N/A,FALSE,"장축";#N/A,#N/A,FALSE,"4WD"}</definedName>
    <definedName localSheetId="1" name="________XG2">{#N/A,#N/A,FALSE,"단축1";#N/A,#N/A,FALSE,"단축2";#N/A,#N/A,FALSE,"단축3";#N/A,#N/A,FALSE,"장축";#N/A,#N/A,FALSE,"4WD"}</definedName>
    <definedName name="________XG2">{#N/A,#N/A,FALSE,"단축1";#N/A,#N/A,FALSE,"단축2";#N/A,#N/A,FALSE,"단축3";#N/A,#N/A,FALSE,"장축";#N/A,#N/A,FALSE,"4WD"}</definedName>
    <definedName localSheetId="5" name="________yu7">{#N/A,#N/A,FALSE,"단축1";#N/A,#N/A,FALSE,"단축2";#N/A,#N/A,FALSE,"단축3";#N/A,#N/A,FALSE,"장축";#N/A,#N/A,FALSE,"4WD"}</definedName>
    <definedName localSheetId="7" name="________yu7">{#N/A,#N/A,FALSE,"단축1";#N/A,#N/A,FALSE,"단축2";#N/A,#N/A,FALSE,"단축3";#N/A,#N/A,FALSE,"장축";#N/A,#N/A,FALSE,"4WD"}</definedName>
    <definedName localSheetId="1" name="________yu7">{#N/A,#N/A,FALSE,"단축1";#N/A,#N/A,FALSE,"단축2";#N/A,#N/A,FALSE,"단축3";#N/A,#N/A,FALSE,"장축";#N/A,#N/A,FALSE,"4WD"}</definedName>
    <definedName name="________yu7">{#N/A,#N/A,FALSE,"단축1";#N/A,#N/A,FALSE,"단축2";#N/A,#N/A,FALSE,"단축3";#N/A,#N/A,FALSE,"장축";#N/A,#N/A,FALSE,"4WD"}</definedName>
    <definedName localSheetId="5" name="________Z1">{#N/A,#N/A,FALSE,"KMC최종회의(7월) 자료"}</definedName>
    <definedName localSheetId="7" name="________Z1">{#N/A,#N/A,FALSE,"KMC최종회의(7월) 자료"}</definedName>
    <definedName localSheetId="1" name="________Z1">{#N/A,#N/A,FALSE,"KMC최종회의(7월) 자료"}</definedName>
    <definedName name="________Z1">{#N/A,#N/A,FALSE,"KMC최종회의(7월) 자료"}</definedName>
    <definedName localSheetId="5" name="________Z2">{#N/A,#N/A,FALSE,"KMC최종회의(7월) 자료"}</definedName>
    <definedName localSheetId="7" name="________Z2">{#N/A,#N/A,FALSE,"KMC최종회의(7월) 자료"}</definedName>
    <definedName localSheetId="1" name="________Z2">{#N/A,#N/A,FALSE,"KMC최종회의(7월) 자료"}</definedName>
    <definedName name="________Z2">{#N/A,#N/A,FALSE,"KMC최종회의(7월) 자료"}</definedName>
    <definedName localSheetId="5" name="________Z3">{#N/A,#N/A,FALSE,"KMC최종회의(7월) 자료"}</definedName>
    <definedName localSheetId="7" name="________Z3">{#N/A,#N/A,FALSE,"KMC최종회의(7월) 자료"}</definedName>
    <definedName localSheetId="1" name="________Z3">{#N/A,#N/A,FALSE,"KMC최종회의(7월) 자료"}</definedName>
    <definedName name="________Z3">{#N/A,#N/A,FALSE,"KMC최종회의(7월) 자료"}</definedName>
    <definedName localSheetId="5" name="________Z4">{#N/A,#N/A,FALSE,"KMC최종회의(7월) 자료"}</definedName>
    <definedName localSheetId="7" name="________Z4">{#N/A,#N/A,FALSE,"KMC최종회의(7월) 자료"}</definedName>
    <definedName localSheetId="1" name="________Z4">{#N/A,#N/A,FALSE,"KMC최종회의(7월) 자료"}</definedName>
    <definedName name="________Z4">{#N/A,#N/A,FALSE,"KMC최종회의(7월) 자료"}</definedName>
    <definedName localSheetId="5" name="________Z5">{#N/A,#N/A,FALSE,"KMC최종회의(7월) 자료"}</definedName>
    <definedName localSheetId="7" name="________Z5">{#N/A,#N/A,FALSE,"KMC최종회의(7월) 자료"}</definedName>
    <definedName localSheetId="1" name="________Z5">{#N/A,#N/A,FALSE,"KMC최종회의(7월) 자료"}</definedName>
    <definedName name="________Z5">{#N/A,#N/A,FALSE,"KMC최종회의(7월) 자료"}</definedName>
    <definedName localSheetId="5" name="________Z6">{#N/A,#N/A,FALSE,"KMC최종회의(7월) 자료"}</definedName>
    <definedName localSheetId="7" name="________Z6">{#N/A,#N/A,FALSE,"KMC최종회의(7월) 자료"}</definedName>
    <definedName localSheetId="1" name="________Z6">{#N/A,#N/A,FALSE,"KMC최종회의(7월) 자료"}</definedName>
    <definedName name="________Z6">{#N/A,#N/A,FALSE,"KMC최종회의(7월) 자료"}</definedName>
    <definedName localSheetId="5" name="________Z7">{#N/A,#N/A,FALSE,"KMC최종회의(7월) 자료"}</definedName>
    <definedName localSheetId="7" name="________Z7">{#N/A,#N/A,FALSE,"KMC최종회의(7월) 자료"}</definedName>
    <definedName localSheetId="1" name="________Z7">{#N/A,#N/A,FALSE,"KMC최종회의(7월) 자료"}</definedName>
    <definedName name="________Z7">{#N/A,#N/A,FALSE,"KMC최종회의(7월) 자료"}</definedName>
    <definedName localSheetId="5" name="________Z8">{#N/A,#N/A,FALSE,"KMC최종회의(7월) 자료"}</definedName>
    <definedName localSheetId="7" name="________Z8">{#N/A,#N/A,FALSE,"KMC최종회의(7월) 자료"}</definedName>
    <definedName localSheetId="1" name="________Z8">{#N/A,#N/A,FALSE,"KMC최종회의(7월) 자료"}</definedName>
    <definedName name="________Z8">{#N/A,#N/A,FALSE,"KMC최종회의(7월) 자료"}</definedName>
    <definedName localSheetId="5" name="________Z9">{#N/A,#N/A,FALSE,"KMC최종회의(7월) 자료"}</definedName>
    <definedName localSheetId="7" name="________Z9">{#N/A,#N/A,FALSE,"KMC최종회의(7월) 자료"}</definedName>
    <definedName localSheetId="1" name="________Z9">{#N/A,#N/A,FALSE,"KMC최종회의(7월) 자료"}</definedName>
    <definedName name="________Z9">{#N/A,#N/A,FALSE,"KMC최종회의(7월) 자료"}</definedName>
    <definedName localSheetId="5" name="________zz12">{#N/A,#N/A,FALSE,"단축1";#N/A,#N/A,FALSE,"단축2";#N/A,#N/A,FALSE,"단축3";#N/A,#N/A,FALSE,"장축";#N/A,#N/A,FALSE,"4WD"}</definedName>
    <definedName localSheetId="7" name="________zz12">{#N/A,#N/A,FALSE,"단축1";#N/A,#N/A,FALSE,"단축2";#N/A,#N/A,FALSE,"단축3";#N/A,#N/A,FALSE,"장축";#N/A,#N/A,FALSE,"4WD"}</definedName>
    <definedName localSheetId="1" name="________zz12">{#N/A,#N/A,FALSE,"단축1";#N/A,#N/A,FALSE,"단축2";#N/A,#N/A,FALSE,"단축3";#N/A,#N/A,FALSE,"장축";#N/A,#N/A,FALSE,"4WD"}</definedName>
    <definedName name="________zz12">{#N/A,#N/A,FALSE,"단축1";#N/A,#N/A,FALSE,"단축2";#N/A,#N/A,FALSE,"단축3";#N/A,#N/A,FALSE,"장축";#N/A,#N/A,FALSE,"4WD"}</definedName>
    <definedName localSheetId="5" name="_______A2">{#N/A,#N/A,FALSE,"단축1";#N/A,#N/A,FALSE,"단축2";#N/A,#N/A,FALSE,"단축3";#N/A,#N/A,FALSE,"장축";#N/A,#N/A,FALSE,"4WD"}</definedName>
    <definedName localSheetId="1" name="_______A2">{#N/A,#N/A,FALSE,"단축1";#N/A,#N/A,FALSE,"단축2";#N/A,#N/A,FALSE,"단축3";#N/A,#N/A,FALSE,"장축";#N/A,#N/A,FALSE,"4WD"}</definedName>
    <definedName name="_______A2">{#N/A,#N/A,FALSE,"단축1";#N/A,#N/A,FALSE,"단축2";#N/A,#N/A,FALSE,"단축3";#N/A,#N/A,FALSE,"장축";#N/A,#N/A,FALSE,"4WD"}</definedName>
    <definedName localSheetId="5" name="_______A2040">{#N/A,#N/A,FALSE,"단축1";#N/A,#N/A,FALSE,"단축2";#N/A,#N/A,FALSE,"단축3";#N/A,#N/A,FALSE,"장축";#N/A,#N/A,FALSE,"4WD"}</definedName>
    <definedName localSheetId="7" name="_______A2040">{#N/A,#N/A,FALSE,"단축1";#N/A,#N/A,FALSE,"단축2";#N/A,#N/A,FALSE,"단축3";#N/A,#N/A,FALSE,"장축";#N/A,#N/A,FALSE,"4WD"}</definedName>
    <definedName localSheetId="1" name="_______A2040">{#N/A,#N/A,FALSE,"단축1";#N/A,#N/A,FALSE,"단축2";#N/A,#N/A,FALSE,"단축3";#N/A,#N/A,FALSE,"장축";#N/A,#N/A,FALSE,"4WD"}</definedName>
    <definedName name="_______A2040">{#N/A,#N/A,FALSE,"단축1";#N/A,#N/A,FALSE,"단축2";#N/A,#N/A,FALSE,"단축3";#N/A,#N/A,FALSE,"장축";#N/A,#N/A,FALSE,"4WD"}</definedName>
    <definedName localSheetId="5" name="_______A3">{#N/A,#N/A,FALSE,"단축1";#N/A,#N/A,FALSE,"단축2";#N/A,#N/A,FALSE,"단축3";#N/A,#N/A,FALSE,"장축";#N/A,#N/A,FALSE,"4WD"}</definedName>
    <definedName localSheetId="7" name="_______A3">{#N/A,#N/A,FALSE,"단축1";#N/A,#N/A,FALSE,"단축2";#N/A,#N/A,FALSE,"단축3";#N/A,#N/A,FALSE,"장축";#N/A,#N/A,FALSE,"4WD"}</definedName>
    <definedName localSheetId="1" name="_______A3">{#N/A,#N/A,FALSE,"단축1";#N/A,#N/A,FALSE,"단축2";#N/A,#N/A,FALSE,"단축3";#N/A,#N/A,FALSE,"장축";#N/A,#N/A,FALSE,"4WD"}</definedName>
    <definedName name="_______A3">{#N/A,#N/A,FALSE,"단축1";#N/A,#N/A,FALSE,"단축2";#N/A,#N/A,FALSE,"단축3";#N/A,#N/A,FALSE,"장축";#N/A,#N/A,FALSE,"4WD"}</definedName>
    <definedName localSheetId="5" name="_______A41">{#N/A,#N/A,FALSE,"단축1";#N/A,#N/A,FALSE,"단축2";#N/A,#N/A,FALSE,"단축3";#N/A,#N/A,FALSE,"장축";#N/A,#N/A,FALSE,"4WD"}</definedName>
    <definedName localSheetId="7" name="_______A41">{#N/A,#N/A,FALSE,"단축1";#N/A,#N/A,FALSE,"단축2";#N/A,#N/A,FALSE,"단축3";#N/A,#N/A,FALSE,"장축";#N/A,#N/A,FALSE,"4WD"}</definedName>
    <definedName localSheetId="1" name="_______A41">{#N/A,#N/A,FALSE,"단축1";#N/A,#N/A,FALSE,"단축2";#N/A,#N/A,FALSE,"단축3";#N/A,#N/A,FALSE,"장축";#N/A,#N/A,FALSE,"4WD"}</definedName>
    <definedName name="_______A41">{#N/A,#N/A,FALSE,"단축1";#N/A,#N/A,FALSE,"단축2";#N/A,#N/A,FALSE,"단축3";#N/A,#N/A,FALSE,"장축";#N/A,#N/A,FALSE,"4WD"}</definedName>
    <definedName localSheetId="5" name="_______AQ1">{#N/A,#N/A,FALSE,"단축1";#N/A,#N/A,FALSE,"단축2";#N/A,#N/A,FALSE,"단축3";#N/A,#N/A,FALSE,"장축";#N/A,#N/A,FALSE,"4WD"}</definedName>
    <definedName localSheetId="7" name="_______AQ1">{#N/A,#N/A,FALSE,"단축1";#N/A,#N/A,FALSE,"단축2";#N/A,#N/A,FALSE,"단축3";#N/A,#N/A,FALSE,"장축";#N/A,#N/A,FALSE,"4WD"}</definedName>
    <definedName localSheetId="1" name="_______AQ1">{#N/A,#N/A,FALSE,"단축1";#N/A,#N/A,FALSE,"단축2";#N/A,#N/A,FALSE,"단축3";#N/A,#N/A,FALSE,"장축";#N/A,#N/A,FALSE,"4WD"}</definedName>
    <definedName name="_______AQ1">{#N/A,#N/A,FALSE,"단축1";#N/A,#N/A,FALSE,"단축2";#N/A,#N/A,FALSE,"단축3";#N/A,#N/A,FALSE,"장축";#N/A,#N/A,FALSE,"4WD"}</definedName>
    <definedName localSheetId="5" name="_______AQ2">'1-4 PAD'!_______AQ2</definedName>
    <definedName localSheetId="7" name="_______AQ2">'1-6. 사상'!_______AQ2</definedName>
    <definedName name="_______AQ2">'1-6. 사상'!_______AQ2</definedName>
    <definedName localSheetId="5" name="_______AS6">{#N/A,#N/A,FALSE,"Australien";#N/A,#N/A,FALSE,"Birmingham";#N/A,#N/A,FALSE,"Brasilien";#N/A,#N/A,FALSE,"Prag";#N/A,#N/A,FALSE,"Spanien";#N/A,#N/A,FALSE,"Malaysia ( Com)";#N/A,#N/A,FALSE,"Malaysia (Instr)"}</definedName>
    <definedName localSheetId="7" name="_______AS6">{#N/A,#N/A,FALSE,"Australien";#N/A,#N/A,FALSE,"Birmingham";#N/A,#N/A,FALSE,"Brasilien";#N/A,#N/A,FALSE,"Prag";#N/A,#N/A,FALSE,"Spanien";#N/A,#N/A,FALSE,"Malaysia ( Com)";#N/A,#N/A,FALSE,"Malaysia (Instr)"}</definedName>
    <definedName localSheetId="1" name="_______AS6">{#N/A,#N/A,FALSE,"Australien";#N/A,#N/A,FALSE,"Birmingham";#N/A,#N/A,FALSE,"Brasilien";#N/A,#N/A,FALSE,"Prag";#N/A,#N/A,FALSE,"Spanien";#N/A,#N/A,FALSE,"Malaysia ( Com)";#N/A,#N/A,FALSE,"Malaysia (Instr)"}</definedName>
    <definedName name="_______AS6">{#N/A,#N/A,FALSE,"Australien";#N/A,#N/A,FALSE,"Birmingham";#N/A,#N/A,FALSE,"Brasilien";#N/A,#N/A,FALSE,"Prag";#N/A,#N/A,FALSE,"Spanien";#N/A,#N/A,FALSE,"Malaysia ( Com)";#N/A,#N/A,FALSE,"Malaysia (Instr)"}</definedName>
    <definedName localSheetId="5" name="_______AT1">{#N/A,#N/A,FALSE,"인원";#N/A,#N/A,FALSE,"비용2";#N/A,#N/A,FALSE,"비용1";#N/A,#N/A,FALSE,"비용";#N/A,#N/A,FALSE,"보증2";#N/A,#N/A,FALSE,"보증1";#N/A,#N/A,FALSE,"보증";#N/A,#N/A,FALSE,"손익1";#N/A,#N/A,FALSE,"손익";#N/A,#N/A,FALSE,"부서별매출";#N/A,#N/A,FALSE,"매출"}</definedName>
    <definedName localSheetId="7" name="_______AT1">{#N/A,#N/A,FALSE,"인원";#N/A,#N/A,FALSE,"비용2";#N/A,#N/A,FALSE,"비용1";#N/A,#N/A,FALSE,"비용";#N/A,#N/A,FALSE,"보증2";#N/A,#N/A,FALSE,"보증1";#N/A,#N/A,FALSE,"보증";#N/A,#N/A,FALSE,"손익1";#N/A,#N/A,FALSE,"손익";#N/A,#N/A,FALSE,"부서별매출";#N/A,#N/A,FALSE,"매출"}</definedName>
    <definedName localSheetId="1" name="_______AT1">{#N/A,#N/A,FALSE,"인원";#N/A,#N/A,FALSE,"비용2";#N/A,#N/A,FALSE,"비용1";#N/A,#N/A,FALSE,"비용";#N/A,#N/A,FALSE,"보증2";#N/A,#N/A,FALSE,"보증1";#N/A,#N/A,FALSE,"보증";#N/A,#N/A,FALSE,"손익1";#N/A,#N/A,FALSE,"손익";#N/A,#N/A,FALSE,"부서별매출";#N/A,#N/A,FALSE,"매출"}</definedName>
    <definedName name="_______AT1">{#N/A,#N/A,FALSE,"인원";#N/A,#N/A,FALSE,"비용2";#N/A,#N/A,FALSE,"비용1";#N/A,#N/A,FALSE,"비용";#N/A,#N/A,FALSE,"보증2";#N/A,#N/A,FALSE,"보증1";#N/A,#N/A,FALSE,"보증";#N/A,#N/A,FALSE,"손익1";#N/A,#N/A,FALSE,"손익";#N/A,#N/A,FALSE,"부서별매출";#N/A,#N/A,FALSE,"매출"}</definedName>
    <definedName localSheetId="5" name="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_AT3">{#N/A,#N/A,FALSE,"인원";#N/A,#N/A,FALSE,"비용2";#N/A,#N/A,FALSE,"비용1";#N/A,#N/A,FALSE,"비용";#N/A,#N/A,FALSE,"보증2";#N/A,#N/A,FALSE,"보증1";#N/A,#N/A,FALSE,"보증";#N/A,#N/A,FALSE,"손익1";#N/A,#N/A,FALSE,"손익";#N/A,#N/A,FALSE,"부서별매출";#N/A,#N/A,FALSE,"매출"}</definedName>
    <definedName localSheetId="7" name="_______AT3">{#N/A,#N/A,FALSE,"인원";#N/A,#N/A,FALSE,"비용2";#N/A,#N/A,FALSE,"비용1";#N/A,#N/A,FALSE,"비용";#N/A,#N/A,FALSE,"보증2";#N/A,#N/A,FALSE,"보증1";#N/A,#N/A,FALSE,"보증";#N/A,#N/A,FALSE,"손익1";#N/A,#N/A,FALSE,"손익";#N/A,#N/A,FALSE,"부서별매출";#N/A,#N/A,FALSE,"매출"}</definedName>
    <definedName localSheetId="1" name="_______AT3">{#N/A,#N/A,FALSE,"인원";#N/A,#N/A,FALSE,"비용2";#N/A,#N/A,FALSE,"비용1";#N/A,#N/A,FALSE,"비용";#N/A,#N/A,FALSE,"보증2";#N/A,#N/A,FALSE,"보증1";#N/A,#N/A,FALSE,"보증";#N/A,#N/A,FALSE,"손익1";#N/A,#N/A,FALSE,"손익";#N/A,#N/A,FALSE,"부서별매출";#N/A,#N/A,FALSE,"매출"}</definedName>
    <definedName name="_______AT3">{#N/A,#N/A,FALSE,"인원";#N/A,#N/A,FALSE,"비용2";#N/A,#N/A,FALSE,"비용1";#N/A,#N/A,FALSE,"비용";#N/A,#N/A,FALSE,"보증2";#N/A,#N/A,FALSE,"보증1";#N/A,#N/A,FALSE,"보증";#N/A,#N/A,FALSE,"손익1";#N/A,#N/A,FALSE,"손익";#N/A,#N/A,FALSE,"부서별매출";#N/A,#N/A,FALSE,"매출"}</definedName>
    <definedName localSheetId="5" name="_______au11">{#N/A,#N/A,FALSE,"단축1";#N/A,#N/A,FALSE,"단축2";#N/A,#N/A,FALSE,"단축3";#N/A,#N/A,FALSE,"장축";#N/A,#N/A,FALSE,"4WD"}</definedName>
    <definedName localSheetId="7" name="_______au11">{#N/A,#N/A,FALSE,"단축1";#N/A,#N/A,FALSE,"단축2";#N/A,#N/A,FALSE,"단축3";#N/A,#N/A,FALSE,"장축";#N/A,#N/A,FALSE,"4WD"}</definedName>
    <definedName localSheetId="1" name="_______au11">{#N/A,#N/A,FALSE,"단축1";#N/A,#N/A,FALSE,"단축2";#N/A,#N/A,FALSE,"단축3";#N/A,#N/A,FALSE,"장축";#N/A,#N/A,FALSE,"4WD"}</definedName>
    <definedName name="_______au11">{#N/A,#N/A,FALSE,"단축1";#N/A,#N/A,FALSE,"단축2";#N/A,#N/A,FALSE,"단축3";#N/A,#N/A,FALSE,"장축";#N/A,#N/A,FALSE,"4WD"}</definedName>
    <definedName localSheetId="5" name="_______bgh890">{#N/A,#N/A,FALSE,"단축1";#N/A,#N/A,FALSE,"단축2";#N/A,#N/A,FALSE,"단축3";#N/A,#N/A,FALSE,"장축";#N/A,#N/A,FALSE,"4WD"}</definedName>
    <definedName localSheetId="7" name="_______bgh890">{#N/A,#N/A,FALSE,"단축1";#N/A,#N/A,FALSE,"단축2";#N/A,#N/A,FALSE,"단축3";#N/A,#N/A,FALSE,"장축";#N/A,#N/A,FALSE,"4WD"}</definedName>
    <definedName localSheetId="1" name="_______bgh890">{#N/A,#N/A,FALSE,"단축1";#N/A,#N/A,FALSE,"단축2";#N/A,#N/A,FALSE,"단축3";#N/A,#N/A,FALSE,"장축";#N/A,#N/A,FALSE,"4WD"}</definedName>
    <definedName name="_______bgh890">{#N/A,#N/A,FALSE,"단축1";#N/A,#N/A,FALSE,"단축2";#N/A,#N/A,FALSE,"단축3";#N/A,#N/A,FALSE,"장축";#N/A,#N/A,FALSE,"4WD"}</definedName>
    <definedName localSheetId="5" name="_______DB777">{#N/A,#N/A,TRUE,"Y생산";#N/A,#N/A,TRUE,"Y판매";#N/A,#N/A,TRUE,"Y총물량";#N/A,#N/A,TRUE,"Y능력";#N/A,#N/A,TRUE,"YKD"}</definedName>
    <definedName localSheetId="7" name="_______DB777">{#N/A,#N/A,TRUE,"Y생산";#N/A,#N/A,TRUE,"Y판매";#N/A,#N/A,TRUE,"Y총물량";#N/A,#N/A,TRUE,"Y능력";#N/A,#N/A,TRUE,"YKD"}</definedName>
    <definedName localSheetId="1" name="_______DB777">{#N/A,#N/A,TRUE,"Y생산";#N/A,#N/A,TRUE,"Y판매";#N/A,#N/A,TRUE,"Y총물량";#N/A,#N/A,TRUE,"Y능력";#N/A,#N/A,TRUE,"YKD"}</definedName>
    <definedName name="_______DB777">{#N/A,#N/A,TRUE,"Y생산";#N/A,#N/A,TRUE,"Y판매";#N/A,#N/A,TRUE,"Y총물량";#N/A,#N/A,TRUE,"Y능력";#N/A,#N/A,TRUE,"YKD"}</definedName>
    <definedName localSheetId="5" name="_______DR1">{#N/A,#N/A,FALSE,"업체선정";#N/A,#N/A,FALSE,"업체선정sheet";#N/A,#N/A,FALSE,"업체실태";#N/A,#N/A,FALSE,"업체실태(1)";#N/A,#N/A,FALSE,"종업원현황(2)";#N/A,#N/A,FALSE,"생산품목(3)";#N/A,#N/A,FALSE,"장비보유현황";#N/A,#N/A,FALSE,"차량및약도";#N/A,#N/A,FALSE,"금형LIST"}</definedName>
    <definedName localSheetId="7" name="_______DR1">{#N/A,#N/A,FALSE,"업체선정";#N/A,#N/A,FALSE,"업체선정sheet";#N/A,#N/A,FALSE,"업체실태";#N/A,#N/A,FALSE,"업체실태(1)";#N/A,#N/A,FALSE,"종업원현황(2)";#N/A,#N/A,FALSE,"생산품목(3)";#N/A,#N/A,FALSE,"장비보유현황";#N/A,#N/A,FALSE,"차량및약도";#N/A,#N/A,FALSE,"금형LIST"}</definedName>
    <definedName localSheetId="1" name="_______DR1">{#N/A,#N/A,FALSE,"업체선정";#N/A,#N/A,FALSE,"업체선정sheet";#N/A,#N/A,FALSE,"업체실태";#N/A,#N/A,FALSE,"업체실태(1)";#N/A,#N/A,FALSE,"종업원현황(2)";#N/A,#N/A,FALSE,"생산품목(3)";#N/A,#N/A,FALSE,"장비보유현황";#N/A,#N/A,FALSE,"차량및약도";#N/A,#N/A,FALSE,"금형LIST"}</definedName>
    <definedName name="_______DR1">{#N/A,#N/A,FALSE,"업체선정";#N/A,#N/A,FALSE,"업체선정sheet";#N/A,#N/A,FALSE,"업체실태";#N/A,#N/A,FALSE,"업체실태(1)";#N/A,#N/A,FALSE,"종업원현황(2)";#N/A,#N/A,FALSE,"생산품목(3)";#N/A,#N/A,FALSE,"장비보유현황";#N/A,#N/A,FALSE,"차량및약도";#N/A,#N/A,FALSE,"금형LIST"}</definedName>
    <definedName localSheetId="5" name="_______EO2">{#N/A,#N/A,FALSE,"신규dep";#N/A,#N/A,FALSE,"신규dep-금형상각후";#N/A,#N/A,FALSE,"신규dep-연구비상각후";#N/A,#N/A,FALSE,"신규dep-기계,공구상각후"}</definedName>
    <definedName localSheetId="7" name="_______EO2">{#N/A,#N/A,FALSE,"신규dep";#N/A,#N/A,FALSE,"신규dep-금형상각후";#N/A,#N/A,FALSE,"신규dep-연구비상각후";#N/A,#N/A,FALSE,"신규dep-기계,공구상각후"}</definedName>
    <definedName localSheetId="1" name="_______EO2">{#N/A,#N/A,FALSE,"신규dep";#N/A,#N/A,FALSE,"신규dep-금형상각후";#N/A,#N/A,FALSE,"신규dep-연구비상각후";#N/A,#N/A,FALSE,"신규dep-기계,공구상각후"}</definedName>
    <definedName name="_______EO2">{#N/A,#N/A,FALSE,"신규dep";#N/A,#N/A,FALSE,"신규dep-금형상각후";#N/A,#N/A,FALSE,"신규dep-연구비상각후";#N/A,#N/A,FALSE,"신규dep-기계,공구상각후"}</definedName>
    <definedName localSheetId="5" name="_______EWA1">{#N/A,#N/A,FALSE,"초도품";#N/A,#N/A,FALSE,"초도품 (2)";#N/A,#N/A,FALSE,"초도품 (3)";#N/A,#N/A,FALSE,"초도품 (4)";#N/A,#N/A,FALSE,"초도품 (5)";#N/A,#N/A,FALSE,"초도품 (6)"}</definedName>
    <definedName localSheetId="7" name="_______EWA1">{#N/A,#N/A,FALSE,"초도품";#N/A,#N/A,FALSE,"초도품 (2)";#N/A,#N/A,FALSE,"초도품 (3)";#N/A,#N/A,FALSE,"초도품 (4)";#N/A,#N/A,FALSE,"초도품 (5)";#N/A,#N/A,FALSE,"초도품 (6)"}</definedName>
    <definedName localSheetId="1" name="_______EWA1">{#N/A,#N/A,FALSE,"초도품";#N/A,#N/A,FALSE,"초도품 (2)";#N/A,#N/A,FALSE,"초도품 (3)";#N/A,#N/A,FALSE,"초도품 (4)";#N/A,#N/A,FALSE,"초도품 (5)";#N/A,#N/A,FALSE,"초도품 (6)"}</definedName>
    <definedName name="_______EWA1">{#N/A,#N/A,FALSE,"초도품";#N/A,#N/A,FALSE,"초도품 (2)";#N/A,#N/A,FALSE,"초도품 (3)";#N/A,#N/A,FALSE,"초도품 (4)";#N/A,#N/A,FALSE,"초도품 (5)";#N/A,#N/A,FALSE,"초도품 (6)"}</definedName>
    <definedName localSheetId="5" name="_______FG1">{#N/A,#N/A,FALSE,"단축1";#N/A,#N/A,FALSE,"단축2";#N/A,#N/A,FALSE,"단축3";#N/A,#N/A,FALSE,"장축";#N/A,#N/A,FALSE,"4WD"}</definedName>
    <definedName localSheetId="7" name="_______FG1">{#N/A,#N/A,FALSE,"단축1";#N/A,#N/A,FALSE,"단축2";#N/A,#N/A,FALSE,"단축3";#N/A,#N/A,FALSE,"장축";#N/A,#N/A,FALSE,"4WD"}</definedName>
    <definedName localSheetId="1" name="_______FG1">{#N/A,#N/A,FALSE,"단축1";#N/A,#N/A,FALSE,"단축2";#N/A,#N/A,FALSE,"단축3";#N/A,#N/A,FALSE,"장축";#N/A,#N/A,FALSE,"4WD"}</definedName>
    <definedName name="_______FG1">{#N/A,#N/A,FALSE,"단축1";#N/A,#N/A,FALSE,"단축2";#N/A,#N/A,FALSE,"단축3";#N/A,#N/A,FALSE,"장축";#N/A,#N/A,FALSE,"4WD"}</definedName>
    <definedName localSheetId="5" name="_______ftr456">{#N/A,#N/A,FALSE,"단축1";#N/A,#N/A,FALSE,"단축2";#N/A,#N/A,FALSE,"단축3";#N/A,#N/A,FALSE,"장축";#N/A,#N/A,FALSE,"4WD"}</definedName>
    <definedName localSheetId="7" name="_______ftr456">{#N/A,#N/A,FALSE,"단축1";#N/A,#N/A,FALSE,"단축2";#N/A,#N/A,FALSE,"단축3";#N/A,#N/A,FALSE,"장축";#N/A,#N/A,FALSE,"4WD"}</definedName>
    <definedName localSheetId="1" name="_______ftr456">{#N/A,#N/A,FALSE,"단축1";#N/A,#N/A,FALSE,"단축2";#N/A,#N/A,FALSE,"단축3";#N/A,#N/A,FALSE,"장축";#N/A,#N/A,FALSE,"4WD"}</definedName>
    <definedName name="_______ftr456">{#N/A,#N/A,FALSE,"단축1";#N/A,#N/A,FALSE,"단축2";#N/A,#N/A,FALSE,"단축3";#N/A,#N/A,FALSE,"장축";#N/A,#N/A,FALSE,"4WD"}</definedName>
    <definedName localSheetId="5" name="_______gty8">{#N/A,#N/A,FALSE,"단축1";#N/A,#N/A,FALSE,"단축2";#N/A,#N/A,FALSE,"단축3";#N/A,#N/A,FALSE,"장축";#N/A,#N/A,FALSE,"4WD"}</definedName>
    <definedName localSheetId="7" name="_______gty8">{#N/A,#N/A,FALSE,"단축1";#N/A,#N/A,FALSE,"단축2";#N/A,#N/A,FALSE,"단축3";#N/A,#N/A,FALSE,"장축";#N/A,#N/A,FALSE,"4WD"}</definedName>
    <definedName localSheetId="1" name="_______gty8">{#N/A,#N/A,FALSE,"단축1";#N/A,#N/A,FALSE,"단축2";#N/A,#N/A,FALSE,"단축3";#N/A,#N/A,FALSE,"장축";#N/A,#N/A,FALSE,"4WD"}</definedName>
    <definedName name="_______gty8">{#N/A,#N/A,FALSE,"단축1";#N/A,#N/A,FALSE,"단축2";#N/A,#N/A,FALSE,"단축3";#N/A,#N/A,FALSE,"장축";#N/A,#N/A,FALSE,"4WD"}</definedName>
    <definedName localSheetId="5" name="_______H1620">{#N/A,#N/A,FALSE,"단축1";#N/A,#N/A,FALSE,"단축2";#N/A,#N/A,FALSE,"단축3";#N/A,#N/A,FALSE,"장축";#N/A,#N/A,FALSE,"4WD"}</definedName>
    <definedName localSheetId="7" name="_______H1620">{#N/A,#N/A,FALSE,"단축1";#N/A,#N/A,FALSE,"단축2";#N/A,#N/A,FALSE,"단축3";#N/A,#N/A,FALSE,"장축";#N/A,#N/A,FALSE,"4WD"}</definedName>
    <definedName localSheetId="1" name="_______H1620">{#N/A,#N/A,FALSE,"단축1";#N/A,#N/A,FALSE,"단축2";#N/A,#N/A,FALSE,"단축3";#N/A,#N/A,FALSE,"장축";#N/A,#N/A,FALSE,"4WD"}</definedName>
    <definedName name="_______H1620">{#N/A,#N/A,FALSE,"단축1";#N/A,#N/A,FALSE,"단축2";#N/A,#N/A,FALSE,"단축3";#N/A,#N/A,FALSE,"장축";#N/A,#N/A,FALSE,"4WD"}</definedName>
    <definedName localSheetId="5" name="_______H20">{#N/A,#N/A,FALSE,"단축1";#N/A,#N/A,FALSE,"단축2";#N/A,#N/A,FALSE,"단축3";#N/A,#N/A,FALSE,"장축";#N/A,#N/A,FALSE,"4WD"}</definedName>
    <definedName localSheetId="7" name="_______H20">{#N/A,#N/A,FALSE,"단축1";#N/A,#N/A,FALSE,"단축2";#N/A,#N/A,FALSE,"단축3";#N/A,#N/A,FALSE,"장축";#N/A,#N/A,FALSE,"4WD"}</definedName>
    <definedName localSheetId="1" name="_______H20">{#N/A,#N/A,FALSE,"단축1";#N/A,#N/A,FALSE,"단축2";#N/A,#N/A,FALSE,"단축3";#N/A,#N/A,FALSE,"장축";#N/A,#N/A,FALSE,"4WD"}</definedName>
    <definedName name="_______H20">{#N/A,#N/A,FALSE,"단축1";#N/A,#N/A,FALSE,"단축2";#N/A,#N/A,FALSE,"단축3";#N/A,#N/A,FALSE,"장축";#N/A,#N/A,FALSE,"4WD"}</definedName>
    <definedName localSheetId="5" name="_______HP02">{#N/A,#N/A,FALSE,"단축1";#N/A,#N/A,FALSE,"단축2";#N/A,#N/A,FALSE,"단축3";#N/A,#N/A,FALSE,"장축";#N/A,#N/A,FALSE,"4WD"}</definedName>
    <definedName localSheetId="7" name="_______HP02">{#N/A,#N/A,FALSE,"단축1";#N/A,#N/A,FALSE,"단축2";#N/A,#N/A,FALSE,"단축3";#N/A,#N/A,FALSE,"장축";#N/A,#N/A,FALSE,"4WD"}</definedName>
    <definedName localSheetId="1" name="_______HP02">{#N/A,#N/A,FALSE,"단축1";#N/A,#N/A,FALSE,"단축2";#N/A,#N/A,FALSE,"단축3";#N/A,#N/A,FALSE,"장축";#N/A,#N/A,FALSE,"4WD"}</definedName>
    <definedName name="_______HP02">{#N/A,#N/A,FALSE,"단축1";#N/A,#N/A,FALSE,"단축2";#N/A,#N/A,FALSE,"단축3";#N/A,#N/A,FALSE,"장축";#N/A,#N/A,FALSE,"4WD"}</definedName>
    <definedName localSheetId="5" name="_______HP2">{#N/A,#N/A,FALSE,"단축1";#N/A,#N/A,FALSE,"단축2";#N/A,#N/A,FALSE,"단축3";#N/A,#N/A,FALSE,"장축";#N/A,#N/A,FALSE,"4WD"}</definedName>
    <definedName localSheetId="7" name="_______HP2">{#N/A,#N/A,FALSE,"단축1";#N/A,#N/A,FALSE,"단축2";#N/A,#N/A,FALSE,"단축3";#N/A,#N/A,FALSE,"장축";#N/A,#N/A,FALSE,"4WD"}</definedName>
    <definedName localSheetId="1" name="_______HP2">{#N/A,#N/A,FALSE,"단축1";#N/A,#N/A,FALSE,"단축2";#N/A,#N/A,FALSE,"단축3";#N/A,#N/A,FALSE,"장축";#N/A,#N/A,FALSE,"4WD"}</definedName>
    <definedName name="_______HP2">{#N/A,#N/A,FALSE,"단축1";#N/A,#N/A,FALSE,"단축2";#N/A,#N/A,FALSE,"단축3";#N/A,#N/A,FALSE,"장축";#N/A,#N/A,FALSE,"4WD"}</definedName>
    <definedName localSheetId="5" name="_______IG2">'1-4 PAD'!_______IG2</definedName>
    <definedName localSheetId="7" name="_______IG2">'1-6. 사상'!_______IG2</definedName>
    <definedName name="_______IG2">'1-6. 사상'!_______IG2</definedName>
    <definedName localSheetId="5" name="_______iko09">{#N/A,#N/A,FALSE,"단축1";#N/A,#N/A,FALSE,"단축2";#N/A,#N/A,FALSE,"단축3";#N/A,#N/A,FALSE,"장축";#N/A,#N/A,FALSE,"4WD"}</definedName>
    <definedName localSheetId="7" name="_______iko09">{#N/A,#N/A,FALSE,"단축1";#N/A,#N/A,FALSE,"단축2";#N/A,#N/A,FALSE,"단축3";#N/A,#N/A,FALSE,"장축";#N/A,#N/A,FALSE,"4WD"}</definedName>
    <definedName localSheetId="1" name="_______iko09">{#N/A,#N/A,FALSE,"단축1";#N/A,#N/A,FALSE,"단축2";#N/A,#N/A,FALSE,"단축3";#N/A,#N/A,FALSE,"장축";#N/A,#N/A,FALSE,"4WD"}</definedName>
    <definedName name="_______iko09">{#N/A,#N/A,FALSE,"단축1";#N/A,#N/A,FALSE,"단축2";#N/A,#N/A,FALSE,"단축3";#N/A,#N/A,FALSE,"장축";#N/A,#N/A,FALSE,"4WD"}</definedName>
    <definedName localSheetId="5" name="_______JOO111">{#N/A,#N/A,FALSE,"초도품";#N/A,#N/A,FALSE,"초도품 (2)";#N/A,#N/A,FALSE,"초도품 (3)";#N/A,#N/A,FALSE,"초도품 (4)";#N/A,#N/A,FALSE,"초도품 (5)";#N/A,#N/A,FALSE,"초도품 (6)"}</definedName>
    <definedName localSheetId="7" name="_______JOO111">{#N/A,#N/A,FALSE,"초도품";#N/A,#N/A,FALSE,"초도품 (2)";#N/A,#N/A,FALSE,"초도품 (3)";#N/A,#N/A,FALSE,"초도품 (4)";#N/A,#N/A,FALSE,"초도품 (5)";#N/A,#N/A,FALSE,"초도품 (6)"}</definedName>
    <definedName localSheetId="1" name="_______JOO111">{#N/A,#N/A,FALSE,"초도품";#N/A,#N/A,FALSE,"초도품 (2)";#N/A,#N/A,FALSE,"초도품 (3)";#N/A,#N/A,FALSE,"초도품 (4)";#N/A,#N/A,FALSE,"초도품 (5)";#N/A,#N/A,FALSE,"초도품 (6)"}</definedName>
    <definedName name="_______JOO111">{#N/A,#N/A,FALSE,"초도품";#N/A,#N/A,FALSE,"초도품 (2)";#N/A,#N/A,FALSE,"초도품 (3)";#N/A,#N/A,FALSE,"초도품 (4)";#N/A,#N/A,FALSE,"초도품 (5)";#N/A,#N/A,FALSE,"초도품 (6)"}</definedName>
    <definedName localSheetId="5" name="_______K1">{#N/A,#N/A,FALSE,"인원";#N/A,#N/A,FALSE,"비용2";#N/A,#N/A,FALSE,"비용1";#N/A,#N/A,FALSE,"비용";#N/A,#N/A,FALSE,"보증2";#N/A,#N/A,FALSE,"보증1";#N/A,#N/A,FALSE,"보증";#N/A,#N/A,FALSE,"손익1";#N/A,#N/A,FALSE,"손익";#N/A,#N/A,FALSE,"부서별매출";#N/A,#N/A,FALSE,"매출"}</definedName>
    <definedName localSheetId="7" name="_______K1">{#N/A,#N/A,FALSE,"인원";#N/A,#N/A,FALSE,"비용2";#N/A,#N/A,FALSE,"비용1";#N/A,#N/A,FALSE,"비용";#N/A,#N/A,FALSE,"보증2";#N/A,#N/A,FALSE,"보증1";#N/A,#N/A,FALSE,"보증";#N/A,#N/A,FALSE,"손익1";#N/A,#N/A,FALSE,"손익";#N/A,#N/A,FALSE,"부서별매출";#N/A,#N/A,FALSE,"매출"}</definedName>
    <definedName localSheetId="1" name="_______K1">{#N/A,#N/A,FALSE,"인원";#N/A,#N/A,FALSE,"비용2";#N/A,#N/A,FALSE,"비용1";#N/A,#N/A,FALSE,"비용";#N/A,#N/A,FALSE,"보증2";#N/A,#N/A,FALSE,"보증1";#N/A,#N/A,FALSE,"보증";#N/A,#N/A,FALSE,"손익1";#N/A,#N/A,FALSE,"손익";#N/A,#N/A,FALSE,"부서별매출";#N/A,#N/A,FALSE,"매출"}</definedName>
    <definedName name="_______K1">{#N/A,#N/A,FALSE,"인원";#N/A,#N/A,FALSE,"비용2";#N/A,#N/A,FALSE,"비용1";#N/A,#N/A,FALSE,"비용";#N/A,#N/A,FALSE,"보증2";#N/A,#N/A,FALSE,"보증1";#N/A,#N/A,FALSE,"보증";#N/A,#N/A,FALSE,"손익1";#N/A,#N/A,FALSE,"손익";#N/A,#N/A,FALSE,"부서별매출";#N/A,#N/A,FALSE,"매출"}</definedName>
    <definedName localSheetId="5" name="_______K115">{#N/A,#N/A,FALSE,"인원";#N/A,#N/A,FALSE,"비용2";#N/A,#N/A,FALSE,"비용1";#N/A,#N/A,FALSE,"비용";#N/A,#N/A,FALSE,"보증2";#N/A,#N/A,FALSE,"보증1";#N/A,#N/A,FALSE,"보증";#N/A,#N/A,FALSE,"손익1";#N/A,#N/A,FALSE,"손익";#N/A,#N/A,FALSE,"부서별매출";#N/A,#N/A,FALSE,"매출"}</definedName>
    <definedName localSheetId="7" name="_______K115">{#N/A,#N/A,FALSE,"인원";#N/A,#N/A,FALSE,"비용2";#N/A,#N/A,FALSE,"비용1";#N/A,#N/A,FALSE,"비용";#N/A,#N/A,FALSE,"보증2";#N/A,#N/A,FALSE,"보증1";#N/A,#N/A,FALSE,"보증";#N/A,#N/A,FALSE,"손익1";#N/A,#N/A,FALSE,"손익";#N/A,#N/A,FALSE,"부서별매출";#N/A,#N/A,FALSE,"매출"}</definedName>
    <definedName localSheetId="1" name="_______K115">{#N/A,#N/A,FALSE,"인원";#N/A,#N/A,FALSE,"비용2";#N/A,#N/A,FALSE,"비용1";#N/A,#N/A,FALSE,"비용";#N/A,#N/A,FALSE,"보증2";#N/A,#N/A,FALSE,"보증1";#N/A,#N/A,FALSE,"보증";#N/A,#N/A,FALSE,"손익1";#N/A,#N/A,FALSE,"손익";#N/A,#N/A,FALSE,"부서별매출";#N/A,#N/A,FALSE,"매출"}</definedName>
    <definedName name="_______K115">{#N/A,#N/A,FALSE,"인원";#N/A,#N/A,FALSE,"비용2";#N/A,#N/A,FALSE,"비용1";#N/A,#N/A,FALSE,"비용";#N/A,#N/A,FALSE,"보증2";#N/A,#N/A,FALSE,"보증1";#N/A,#N/A,FALSE,"보증";#N/A,#N/A,FALSE,"손익1";#N/A,#N/A,FALSE,"손익";#N/A,#N/A,FALSE,"부서별매출";#N/A,#N/A,FALSE,"매출"}</definedName>
    <definedName localSheetId="5" name="_______LPS2">{#N/A,#N/A,FALSE,"단축1";#N/A,#N/A,FALSE,"단축2";#N/A,#N/A,FALSE,"단축3";#N/A,#N/A,FALSE,"장축";#N/A,#N/A,FALSE,"4WD"}</definedName>
    <definedName localSheetId="7" name="_______LPS2">{#N/A,#N/A,FALSE,"단축1";#N/A,#N/A,FALSE,"단축2";#N/A,#N/A,FALSE,"단축3";#N/A,#N/A,FALSE,"장축";#N/A,#N/A,FALSE,"4WD"}</definedName>
    <definedName localSheetId="1" name="_______LPS2">{#N/A,#N/A,FALSE,"단축1";#N/A,#N/A,FALSE,"단축2";#N/A,#N/A,FALSE,"단축3";#N/A,#N/A,FALSE,"장축";#N/A,#N/A,FALSE,"4WD"}</definedName>
    <definedName name="_______LPS2">{#N/A,#N/A,FALSE,"단축1";#N/A,#N/A,FALSE,"단축2";#N/A,#N/A,FALSE,"단축3";#N/A,#N/A,FALSE,"장축";#N/A,#N/A,FALSE,"4WD"}</definedName>
    <definedName localSheetId="5" name="_______MIP10">{#N/A,#N/A,FALSE,"단축1";#N/A,#N/A,FALSE,"단축2";#N/A,#N/A,FALSE,"단축3";#N/A,#N/A,FALSE,"장축";#N/A,#N/A,FALSE,"4WD"}</definedName>
    <definedName localSheetId="7" name="_______MIP10">{#N/A,#N/A,FALSE,"단축1";#N/A,#N/A,FALSE,"단축2";#N/A,#N/A,FALSE,"단축3";#N/A,#N/A,FALSE,"장축";#N/A,#N/A,FALSE,"4WD"}</definedName>
    <definedName localSheetId="1" name="_______MIP10">{#N/A,#N/A,FALSE,"단축1";#N/A,#N/A,FALSE,"단축2";#N/A,#N/A,FALSE,"단축3";#N/A,#N/A,FALSE,"장축";#N/A,#N/A,FALSE,"4WD"}</definedName>
    <definedName name="_______MIP10">{#N/A,#N/A,FALSE,"단축1";#N/A,#N/A,FALSE,"단축2";#N/A,#N/A,FALSE,"단축3";#N/A,#N/A,FALSE,"장축";#N/A,#N/A,FALSE,"4WD"}</definedName>
    <definedName localSheetId="5" name="_______MIP2">{#N/A,#N/A,FALSE,"단축1";#N/A,#N/A,FALSE,"단축2";#N/A,#N/A,FALSE,"단축3";#N/A,#N/A,FALSE,"장축";#N/A,#N/A,FALSE,"4WD"}</definedName>
    <definedName localSheetId="7" name="_______MIP2">{#N/A,#N/A,FALSE,"단축1";#N/A,#N/A,FALSE,"단축2";#N/A,#N/A,FALSE,"단축3";#N/A,#N/A,FALSE,"장축";#N/A,#N/A,FALSE,"4WD"}</definedName>
    <definedName localSheetId="1" name="_______MIP2">{#N/A,#N/A,FALSE,"단축1";#N/A,#N/A,FALSE,"단축2";#N/A,#N/A,FALSE,"단축3";#N/A,#N/A,FALSE,"장축";#N/A,#N/A,FALSE,"4WD"}</definedName>
    <definedName name="_______MIP2">{#N/A,#N/A,FALSE,"단축1";#N/A,#N/A,FALSE,"단축2";#N/A,#N/A,FALSE,"단축3";#N/A,#N/A,FALSE,"장축";#N/A,#N/A,FALSE,"4WD"}</definedName>
    <definedName localSheetId="5" name="_______mx1">'1-4 PAD'!_______mx1</definedName>
    <definedName localSheetId="7" name="_______mx1">'1-6. 사상'!_______mx1</definedName>
    <definedName name="_______mx1">'1-6. 사상'!_______mx1</definedName>
    <definedName localSheetId="5" name="_______njh7">{#N/A,#N/A,FALSE,"단축1";#N/A,#N/A,FALSE,"단축2";#N/A,#N/A,FALSE,"단축3";#N/A,#N/A,FALSE,"장축";#N/A,#N/A,FALSE,"4WD"}</definedName>
    <definedName localSheetId="7" name="_______njh7">{#N/A,#N/A,FALSE,"단축1";#N/A,#N/A,FALSE,"단축2";#N/A,#N/A,FALSE,"단축3";#N/A,#N/A,FALSE,"장축";#N/A,#N/A,FALSE,"4WD"}</definedName>
    <definedName localSheetId="1" name="_______njh7">{#N/A,#N/A,FALSE,"단축1";#N/A,#N/A,FALSE,"단축2";#N/A,#N/A,FALSE,"단축3";#N/A,#N/A,FALSE,"장축";#N/A,#N/A,FALSE,"4WD"}</definedName>
    <definedName name="_______njh7">{#N/A,#N/A,FALSE,"단축1";#N/A,#N/A,FALSE,"단축2";#N/A,#N/A,FALSE,"단축3";#N/A,#N/A,FALSE,"장축";#N/A,#N/A,FALSE,"4WD"}</definedName>
    <definedName localSheetId="5" name="_______ok89">{#N/A,#N/A,FALSE,"단축1";#N/A,#N/A,FALSE,"단축2";#N/A,#N/A,FALSE,"단축3";#N/A,#N/A,FALSE,"장축";#N/A,#N/A,FALSE,"4WD"}</definedName>
    <definedName localSheetId="7" name="_______ok89">{#N/A,#N/A,FALSE,"단축1";#N/A,#N/A,FALSE,"단축2";#N/A,#N/A,FALSE,"단축3";#N/A,#N/A,FALSE,"장축";#N/A,#N/A,FALSE,"4WD"}</definedName>
    <definedName localSheetId="1" name="_______ok89">{#N/A,#N/A,FALSE,"단축1";#N/A,#N/A,FALSE,"단축2";#N/A,#N/A,FALSE,"단축3";#N/A,#N/A,FALSE,"장축";#N/A,#N/A,FALSE,"4WD"}</definedName>
    <definedName name="_______ok89">{#N/A,#N/A,FALSE,"단축1";#N/A,#N/A,FALSE,"단축2";#N/A,#N/A,FALSE,"단축3";#N/A,#N/A,FALSE,"장축";#N/A,#N/A,FALSE,"4WD"}</definedName>
    <definedName localSheetId="5" name="_______P2">{#N/A,#N/A,FALSE,"단축1";#N/A,#N/A,FALSE,"단축2";#N/A,#N/A,FALSE,"단축3";#N/A,#N/A,FALSE,"장축";#N/A,#N/A,FALSE,"4WD"}</definedName>
    <definedName localSheetId="7" name="_______P2">{#N/A,#N/A,FALSE,"단축1";#N/A,#N/A,FALSE,"단축2";#N/A,#N/A,FALSE,"단축3";#N/A,#N/A,FALSE,"장축";#N/A,#N/A,FALSE,"4WD"}</definedName>
    <definedName localSheetId="1" name="_______P2">{#N/A,#N/A,FALSE,"단축1";#N/A,#N/A,FALSE,"단축2";#N/A,#N/A,FALSE,"단축3";#N/A,#N/A,FALSE,"장축";#N/A,#N/A,FALSE,"4WD"}</definedName>
    <definedName name="_______P2">{#N/A,#N/A,FALSE,"단축1";#N/A,#N/A,FALSE,"단축2";#N/A,#N/A,FALSE,"단축3";#N/A,#N/A,FALSE,"장축";#N/A,#N/A,FALSE,"4WD"}</definedName>
    <definedName localSheetId="5" name="_______qwe4">{#N/A,#N/A,FALSE,"단축1";#N/A,#N/A,FALSE,"단축2";#N/A,#N/A,FALSE,"단축3";#N/A,#N/A,FALSE,"장축";#N/A,#N/A,FALSE,"4WD"}</definedName>
    <definedName localSheetId="7" name="_______qwe4">{#N/A,#N/A,FALSE,"단축1";#N/A,#N/A,FALSE,"단축2";#N/A,#N/A,FALSE,"단축3";#N/A,#N/A,FALSE,"장축";#N/A,#N/A,FALSE,"4WD"}</definedName>
    <definedName localSheetId="1" name="_______qwe4">{#N/A,#N/A,FALSE,"단축1";#N/A,#N/A,FALSE,"단축2";#N/A,#N/A,FALSE,"단축3";#N/A,#N/A,FALSE,"장축";#N/A,#N/A,FALSE,"4WD"}</definedName>
    <definedName name="_______qwe4">{#N/A,#N/A,FALSE,"단축1";#N/A,#N/A,FALSE,"단축2";#N/A,#N/A,FALSE,"단축3";#N/A,#N/A,FALSE,"장축";#N/A,#N/A,FALSE,"4WD"}</definedName>
    <definedName localSheetId="5" name="_______SW34">{#N/A,#N/A,FALSE,"단축1";#N/A,#N/A,FALSE,"단축2";#N/A,#N/A,FALSE,"단축3";#N/A,#N/A,FALSE,"장축";#N/A,#N/A,FALSE,"4WD"}</definedName>
    <definedName localSheetId="7" name="_______SW34">{#N/A,#N/A,FALSE,"단축1";#N/A,#N/A,FALSE,"단축2";#N/A,#N/A,FALSE,"단축3";#N/A,#N/A,FALSE,"장축";#N/A,#N/A,FALSE,"4WD"}</definedName>
    <definedName localSheetId="1" name="_______SW34">{#N/A,#N/A,FALSE,"단축1";#N/A,#N/A,FALSE,"단축2";#N/A,#N/A,FALSE,"단축3";#N/A,#N/A,FALSE,"장축";#N/A,#N/A,FALSE,"4WD"}</definedName>
    <definedName name="_______SW34">{#N/A,#N/A,FALSE,"단축1";#N/A,#N/A,FALSE,"단축2";#N/A,#N/A,FALSE,"단축3";#N/A,#N/A,FALSE,"장축";#N/A,#N/A,FALSE,"4WD"}</definedName>
    <definedName localSheetId="5" name="_______swe3">{#N/A,#N/A,FALSE,"단축1";#N/A,#N/A,FALSE,"단축2";#N/A,#N/A,FALSE,"단축3";#N/A,#N/A,FALSE,"장축";#N/A,#N/A,FALSE,"4WD"}</definedName>
    <definedName localSheetId="7" name="_______swe3">{#N/A,#N/A,FALSE,"단축1";#N/A,#N/A,FALSE,"단축2";#N/A,#N/A,FALSE,"단축3";#N/A,#N/A,FALSE,"장축";#N/A,#N/A,FALSE,"4WD"}</definedName>
    <definedName localSheetId="1" name="_______swe3">{#N/A,#N/A,FALSE,"단축1";#N/A,#N/A,FALSE,"단축2";#N/A,#N/A,FALSE,"단축3";#N/A,#N/A,FALSE,"장축";#N/A,#N/A,FALSE,"4WD"}</definedName>
    <definedName name="_______swe3">{#N/A,#N/A,FALSE,"단축1";#N/A,#N/A,FALSE,"단축2";#N/A,#N/A,FALSE,"단축3";#N/A,#N/A,FALSE,"장축";#N/A,#N/A,FALSE,"4WD"}</definedName>
    <definedName localSheetId="5" name="_______T2">{#N/A,#N/A,FALSE,"단축1";#N/A,#N/A,FALSE,"단축2";#N/A,#N/A,FALSE,"단축3";#N/A,#N/A,FALSE,"장축";#N/A,#N/A,FALSE,"4WD"}</definedName>
    <definedName localSheetId="7" name="_______T2">{#N/A,#N/A,FALSE,"단축1";#N/A,#N/A,FALSE,"단축2";#N/A,#N/A,FALSE,"단축3";#N/A,#N/A,FALSE,"장축";#N/A,#N/A,FALSE,"4WD"}</definedName>
    <definedName localSheetId="1" name="_______T2">{#N/A,#N/A,FALSE,"단축1";#N/A,#N/A,FALSE,"단축2";#N/A,#N/A,FALSE,"단축3";#N/A,#N/A,FALSE,"장축";#N/A,#N/A,FALSE,"4WD"}</definedName>
    <definedName name="_______T2">{#N/A,#N/A,FALSE,"단축1";#N/A,#N/A,FALSE,"단축2";#N/A,#N/A,FALSE,"단축3";#N/A,#N/A,FALSE,"장축";#N/A,#N/A,FALSE,"4WD"}</definedName>
    <definedName localSheetId="5" name="_______T3">{#N/A,#N/A,FALSE,"단축1";#N/A,#N/A,FALSE,"단축2";#N/A,#N/A,FALSE,"단축3";#N/A,#N/A,FALSE,"장축";#N/A,#N/A,FALSE,"4WD"}</definedName>
    <definedName localSheetId="7" name="_______T3">{#N/A,#N/A,FALSE,"단축1";#N/A,#N/A,FALSE,"단축2";#N/A,#N/A,FALSE,"단축3";#N/A,#N/A,FALSE,"장축";#N/A,#N/A,FALSE,"4WD"}</definedName>
    <definedName localSheetId="1" name="_______T3">{#N/A,#N/A,FALSE,"단축1";#N/A,#N/A,FALSE,"단축2";#N/A,#N/A,FALSE,"단축3";#N/A,#N/A,FALSE,"장축";#N/A,#N/A,FALSE,"4WD"}</definedName>
    <definedName name="_______T3">{#N/A,#N/A,FALSE,"단축1";#N/A,#N/A,FALSE,"단축2";#N/A,#N/A,FALSE,"단축3";#N/A,#N/A,FALSE,"장축";#N/A,#N/A,FALSE,"4WD"}</definedName>
    <definedName localSheetId="5" name="_______t4">{#N/A,#N/A,FALSE,"단축1";#N/A,#N/A,FALSE,"단축2";#N/A,#N/A,FALSE,"단축3";#N/A,#N/A,FALSE,"장축";#N/A,#N/A,FALSE,"4WD"}</definedName>
    <definedName localSheetId="7" name="_______t4">{#N/A,#N/A,FALSE,"단축1";#N/A,#N/A,FALSE,"단축2";#N/A,#N/A,FALSE,"단축3";#N/A,#N/A,FALSE,"장축";#N/A,#N/A,FALSE,"4WD"}</definedName>
    <definedName localSheetId="1" name="_______t4">{#N/A,#N/A,FALSE,"단축1";#N/A,#N/A,FALSE,"단축2";#N/A,#N/A,FALSE,"단축3";#N/A,#N/A,FALSE,"장축";#N/A,#N/A,FALSE,"4WD"}</definedName>
    <definedName name="_______t4">{#N/A,#N/A,FALSE,"단축1";#N/A,#N/A,FALSE,"단축2";#N/A,#N/A,FALSE,"단축3";#N/A,#N/A,FALSE,"장축";#N/A,#N/A,FALSE,"4WD"}</definedName>
    <definedName localSheetId="5" name="_______T5">{#N/A,#N/A,FALSE,"단축1";#N/A,#N/A,FALSE,"단축2";#N/A,#N/A,FALSE,"단축3";#N/A,#N/A,FALSE,"장축";#N/A,#N/A,FALSE,"4WD"}</definedName>
    <definedName localSheetId="7" name="_______T5">{#N/A,#N/A,FALSE,"단축1";#N/A,#N/A,FALSE,"단축2";#N/A,#N/A,FALSE,"단축3";#N/A,#N/A,FALSE,"장축";#N/A,#N/A,FALSE,"4WD"}</definedName>
    <definedName localSheetId="1" name="_______T5">{#N/A,#N/A,FALSE,"단축1";#N/A,#N/A,FALSE,"단축2";#N/A,#N/A,FALSE,"단축3";#N/A,#N/A,FALSE,"장축";#N/A,#N/A,FALSE,"4WD"}</definedName>
    <definedName name="_______T5">{#N/A,#N/A,FALSE,"단축1";#N/A,#N/A,FALSE,"단축2";#N/A,#N/A,FALSE,"단축3";#N/A,#N/A,FALSE,"장축";#N/A,#N/A,FALSE,"4WD"}</definedName>
    <definedName localSheetId="5" name="_______TG67">{#N/A,#N/A,FALSE,"단축1";#N/A,#N/A,FALSE,"단축2";#N/A,#N/A,FALSE,"단축3";#N/A,#N/A,FALSE,"장축";#N/A,#N/A,FALSE,"4WD"}</definedName>
    <definedName localSheetId="7" name="_______TG67">{#N/A,#N/A,FALSE,"단축1";#N/A,#N/A,FALSE,"단축2";#N/A,#N/A,FALSE,"단축3";#N/A,#N/A,FALSE,"장축";#N/A,#N/A,FALSE,"4WD"}</definedName>
    <definedName localSheetId="1" name="_______TG67">{#N/A,#N/A,FALSE,"단축1";#N/A,#N/A,FALSE,"단축2";#N/A,#N/A,FALSE,"단축3";#N/A,#N/A,FALSE,"장축";#N/A,#N/A,FALSE,"4WD"}</definedName>
    <definedName name="_______TG67">{#N/A,#N/A,FALSE,"단축1";#N/A,#N/A,FALSE,"단축2";#N/A,#N/A,FALSE,"단축3";#N/A,#N/A,FALSE,"장축";#N/A,#N/A,FALSE,"4WD"}</definedName>
    <definedName localSheetId="5" name="_______wde45">{#N/A,#N/A,FALSE,"단축1";#N/A,#N/A,FALSE,"단축2";#N/A,#N/A,FALSE,"단축3";#N/A,#N/A,FALSE,"장축";#N/A,#N/A,FALSE,"4WD"}</definedName>
    <definedName localSheetId="7" name="_______wde45">{#N/A,#N/A,FALSE,"단축1";#N/A,#N/A,FALSE,"단축2";#N/A,#N/A,FALSE,"단축3";#N/A,#N/A,FALSE,"장축";#N/A,#N/A,FALSE,"4WD"}</definedName>
    <definedName localSheetId="1" name="_______wde45">{#N/A,#N/A,FALSE,"단축1";#N/A,#N/A,FALSE,"단축2";#N/A,#N/A,FALSE,"단축3";#N/A,#N/A,FALSE,"장축";#N/A,#N/A,FALSE,"4WD"}</definedName>
    <definedName name="_______wde45">{#N/A,#N/A,FALSE,"단축1";#N/A,#N/A,FALSE,"단축2";#N/A,#N/A,FALSE,"단축3";#N/A,#N/A,FALSE,"장축";#N/A,#N/A,FALSE,"4WD"}</definedName>
    <definedName localSheetId="5" name="_______XG2">{#N/A,#N/A,FALSE,"단축1";#N/A,#N/A,FALSE,"단축2";#N/A,#N/A,FALSE,"단축3";#N/A,#N/A,FALSE,"장축";#N/A,#N/A,FALSE,"4WD"}</definedName>
    <definedName localSheetId="7" name="_______XG2">{#N/A,#N/A,FALSE,"단축1";#N/A,#N/A,FALSE,"단축2";#N/A,#N/A,FALSE,"단축3";#N/A,#N/A,FALSE,"장축";#N/A,#N/A,FALSE,"4WD"}</definedName>
    <definedName localSheetId="1" name="_______XG2">{#N/A,#N/A,FALSE,"단축1";#N/A,#N/A,FALSE,"단축2";#N/A,#N/A,FALSE,"단축3";#N/A,#N/A,FALSE,"장축";#N/A,#N/A,FALSE,"4WD"}</definedName>
    <definedName name="_______XG2">{#N/A,#N/A,FALSE,"단축1";#N/A,#N/A,FALSE,"단축2";#N/A,#N/A,FALSE,"단축3";#N/A,#N/A,FALSE,"장축";#N/A,#N/A,FALSE,"4WD"}</definedName>
    <definedName localSheetId="5" name="_______yu7">{#N/A,#N/A,FALSE,"단축1";#N/A,#N/A,FALSE,"단축2";#N/A,#N/A,FALSE,"단축3";#N/A,#N/A,FALSE,"장축";#N/A,#N/A,FALSE,"4WD"}</definedName>
    <definedName localSheetId="7" name="_______yu7">{#N/A,#N/A,FALSE,"단축1";#N/A,#N/A,FALSE,"단축2";#N/A,#N/A,FALSE,"단축3";#N/A,#N/A,FALSE,"장축";#N/A,#N/A,FALSE,"4WD"}</definedName>
    <definedName localSheetId="1" name="_______yu7">{#N/A,#N/A,FALSE,"단축1";#N/A,#N/A,FALSE,"단축2";#N/A,#N/A,FALSE,"단축3";#N/A,#N/A,FALSE,"장축";#N/A,#N/A,FALSE,"4WD"}</definedName>
    <definedName name="_______yu7">{#N/A,#N/A,FALSE,"단축1";#N/A,#N/A,FALSE,"단축2";#N/A,#N/A,FALSE,"단축3";#N/A,#N/A,FALSE,"장축";#N/A,#N/A,FALSE,"4WD"}</definedName>
    <definedName localSheetId="5" name="_______zz12">{#N/A,#N/A,FALSE,"단축1";#N/A,#N/A,FALSE,"단축2";#N/A,#N/A,FALSE,"단축3";#N/A,#N/A,FALSE,"장축";#N/A,#N/A,FALSE,"4WD"}</definedName>
    <definedName localSheetId="7" name="_______zz12">{#N/A,#N/A,FALSE,"단축1";#N/A,#N/A,FALSE,"단축2";#N/A,#N/A,FALSE,"단축3";#N/A,#N/A,FALSE,"장축";#N/A,#N/A,FALSE,"4WD"}</definedName>
    <definedName localSheetId="1" name="_______zz12">{#N/A,#N/A,FALSE,"단축1";#N/A,#N/A,FALSE,"단축2";#N/A,#N/A,FALSE,"단축3";#N/A,#N/A,FALSE,"장축";#N/A,#N/A,FALSE,"4WD"}</definedName>
    <definedName name="_______zz12">{#N/A,#N/A,FALSE,"단축1";#N/A,#N/A,FALSE,"단축2";#N/A,#N/A,FALSE,"단축3";#N/A,#N/A,FALSE,"장축";#N/A,#N/A,FALSE,"4WD"}</definedName>
    <definedName localSheetId="5" name="______A2">{#N/A,#N/A,FALSE,"단축1";#N/A,#N/A,FALSE,"단축2";#N/A,#N/A,FALSE,"단축3";#N/A,#N/A,FALSE,"장축";#N/A,#N/A,FALSE,"4WD"}</definedName>
    <definedName localSheetId="1" name="______A2">{#N/A,#N/A,FALSE,"단축1";#N/A,#N/A,FALSE,"단축2";#N/A,#N/A,FALSE,"단축3";#N/A,#N/A,FALSE,"장축";#N/A,#N/A,FALSE,"4WD"}</definedName>
    <definedName name="______A2">{#N/A,#N/A,FALSE,"단축1";#N/A,#N/A,FALSE,"단축2";#N/A,#N/A,FALSE,"단축3";#N/A,#N/A,FALSE,"장축";#N/A,#N/A,FALSE,"4WD"}</definedName>
    <definedName localSheetId="5" name="______A2040">{#N/A,#N/A,FALSE,"단축1";#N/A,#N/A,FALSE,"단축2";#N/A,#N/A,FALSE,"단축3";#N/A,#N/A,FALSE,"장축";#N/A,#N/A,FALSE,"4WD"}</definedName>
    <definedName localSheetId="7" name="______A2040">{#N/A,#N/A,FALSE,"단축1";#N/A,#N/A,FALSE,"단축2";#N/A,#N/A,FALSE,"단축3";#N/A,#N/A,FALSE,"장축";#N/A,#N/A,FALSE,"4WD"}</definedName>
    <definedName localSheetId="1" name="______A2040">{#N/A,#N/A,FALSE,"단축1";#N/A,#N/A,FALSE,"단축2";#N/A,#N/A,FALSE,"단축3";#N/A,#N/A,FALSE,"장축";#N/A,#N/A,FALSE,"4WD"}</definedName>
    <definedName name="______A2040">{#N/A,#N/A,FALSE,"단축1";#N/A,#N/A,FALSE,"단축2";#N/A,#N/A,FALSE,"단축3";#N/A,#N/A,FALSE,"장축";#N/A,#N/A,FALSE,"4WD"}</definedName>
    <definedName localSheetId="5" name="______A21">{#N/A,#N/A,FALSE,"단축1";#N/A,#N/A,FALSE,"단축2";#N/A,#N/A,FALSE,"단축3";#N/A,#N/A,FALSE,"장축";#N/A,#N/A,FALSE,"4WD"}</definedName>
    <definedName localSheetId="7" name="______A21">{#N/A,#N/A,FALSE,"단축1";#N/A,#N/A,FALSE,"단축2";#N/A,#N/A,FALSE,"단축3";#N/A,#N/A,FALSE,"장축";#N/A,#N/A,FALSE,"4WD"}</definedName>
    <definedName localSheetId="1" name="______A21">{#N/A,#N/A,FALSE,"단축1";#N/A,#N/A,FALSE,"단축2";#N/A,#N/A,FALSE,"단축3";#N/A,#N/A,FALSE,"장축";#N/A,#N/A,FALSE,"4WD"}</definedName>
    <definedName name="______A21">{#N/A,#N/A,FALSE,"단축1";#N/A,#N/A,FALSE,"단축2";#N/A,#N/A,FALSE,"단축3";#N/A,#N/A,FALSE,"장축";#N/A,#N/A,FALSE,"4WD"}</definedName>
    <definedName localSheetId="5" name="______A23">{#N/A,#N/A,FALSE,"단축1";#N/A,#N/A,FALSE,"단축2";#N/A,#N/A,FALSE,"단축3";#N/A,#N/A,FALSE,"장축";#N/A,#N/A,FALSE,"4WD"}</definedName>
    <definedName localSheetId="7" name="______A23">{#N/A,#N/A,FALSE,"단축1";#N/A,#N/A,FALSE,"단축2";#N/A,#N/A,FALSE,"단축3";#N/A,#N/A,FALSE,"장축";#N/A,#N/A,FALSE,"4WD"}</definedName>
    <definedName localSheetId="1" name="______A23">{#N/A,#N/A,FALSE,"단축1";#N/A,#N/A,FALSE,"단축2";#N/A,#N/A,FALSE,"단축3";#N/A,#N/A,FALSE,"장축";#N/A,#N/A,FALSE,"4WD"}</definedName>
    <definedName name="______A23">{#N/A,#N/A,FALSE,"단축1";#N/A,#N/A,FALSE,"단축2";#N/A,#N/A,FALSE,"단축3";#N/A,#N/A,FALSE,"장축";#N/A,#N/A,FALSE,"4WD"}</definedName>
    <definedName localSheetId="5" name="______A3">{#N/A,#N/A,FALSE,"단축1";#N/A,#N/A,FALSE,"단축2";#N/A,#N/A,FALSE,"단축3";#N/A,#N/A,FALSE,"장축";#N/A,#N/A,FALSE,"4WD"}</definedName>
    <definedName localSheetId="7" name="______A3">{#N/A,#N/A,FALSE,"단축1";#N/A,#N/A,FALSE,"단축2";#N/A,#N/A,FALSE,"단축3";#N/A,#N/A,FALSE,"장축";#N/A,#N/A,FALSE,"4WD"}</definedName>
    <definedName localSheetId="1" name="______A3">{#N/A,#N/A,FALSE,"단축1";#N/A,#N/A,FALSE,"단축2";#N/A,#N/A,FALSE,"단축3";#N/A,#N/A,FALSE,"장축";#N/A,#N/A,FALSE,"4WD"}</definedName>
    <definedName name="______A3">{#N/A,#N/A,FALSE,"단축1";#N/A,#N/A,FALSE,"단축2";#N/A,#N/A,FALSE,"단축3";#N/A,#N/A,FALSE,"장축";#N/A,#N/A,FALSE,"4WD"}</definedName>
    <definedName localSheetId="5" name="______A41">{#N/A,#N/A,FALSE,"단축1";#N/A,#N/A,FALSE,"단축2";#N/A,#N/A,FALSE,"단축3";#N/A,#N/A,FALSE,"장축";#N/A,#N/A,FALSE,"4WD"}</definedName>
    <definedName localSheetId="7" name="______A41">{#N/A,#N/A,FALSE,"단축1";#N/A,#N/A,FALSE,"단축2";#N/A,#N/A,FALSE,"단축3";#N/A,#N/A,FALSE,"장축";#N/A,#N/A,FALSE,"4WD"}</definedName>
    <definedName localSheetId="1" name="______A41">{#N/A,#N/A,FALSE,"단축1";#N/A,#N/A,FALSE,"단축2";#N/A,#N/A,FALSE,"단축3";#N/A,#N/A,FALSE,"장축";#N/A,#N/A,FALSE,"4WD"}</definedName>
    <definedName name="______A41">{#N/A,#N/A,FALSE,"단축1";#N/A,#N/A,FALSE,"단축2";#N/A,#N/A,FALSE,"단축3";#N/A,#N/A,FALSE,"장축";#N/A,#N/A,FALSE,"4WD"}</definedName>
    <definedName localSheetId="5" name="______AAA111">{#N/A,#N/A,FALSE,"신규dep";#N/A,#N/A,FALSE,"신규dep-금형상각후";#N/A,#N/A,FALSE,"신규dep-연구비상각후";#N/A,#N/A,FALSE,"신규dep-기계,공구상각후"}</definedName>
    <definedName localSheetId="7" name="______AAA111">{#N/A,#N/A,FALSE,"신규dep";#N/A,#N/A,FALSE,"신규dep-금형상각후";#N/A,#N/A,FALSE,"신규dep-연구비상각후";#N/A,#N/A,FALSE,"신규dep-기계,공구상각후"}</definedName>
    <definedName localSheetId="1" name="______AAA111">{#N/A,#N/A,FALSE,"신규dep";#N/A,#N/A,FALSE,"신규dep-금형상각후";#N/A,#N/A,FALSE,"신규dep-연구비상각후";#N/A,#N/A,FALSE,"신규dep-기계,공구상각후"}</definedName>
    <definedName name="______AAA111">{#N/A,#N/A,FALSE,"신규dep";#N/A,#N/A,FALSE,"신규dep-금형상각후";#N/A,#N/A,FALSE,"신규dep-연구비상각후";#N/A,#N/A,FALSE,"신규dep-기계,공구상각후"}</definedName>
    <definedName localSheetId="5" name="______AQ1">{#N/A,#N/A,FALSE,"단축1";#N/A,#N/A,FALSE,"단축2";#N/A,#N/A,FALSE,"단축3";#N/A,#N/A,FALSE,"장축";#N/A,#N/A,FALSE,"4WD"}</definedName>
    <definedName localSheetId="7" name="______AQ1">{#N/A,#N/A,FALSE,"단축1";#N/A,#N/A,FALSE,"단축2";#N/A,#N/A,FALSE,"단축3";#N/A,#N/A,FALSE,"장축";#N/A,#N/A,FALSE,"4WD"}</definedName>
    <definedName localSheetId="1" name="______AQ1">{#N/A,#N/A,FALSE,"단축1";#N/A,#N/A,FALSE,"단축2";#N/A,#N/A,FALSE,"단축3";#N/A,#N/A,FALSE,"장축";#N/A,#N/A,FALSE,"4WD"}</definedName>
    <definedName name="______AQ1">{#N/A,#N/A,FALSE,"단축1";#N/A,#N/A,FALSE,"단축2";#N/A,#N/A,FALSE,"단축3";#N/A,#N/A,FALSE,"장축";#N/A,#N/A,FALSE,"4WD"}</definedName>
    <definedName localSheetId="5" name="______AQ2">'1-4 PAD'!______AQ2</definedName>
    <definedName localSheetId="7" name="______AQ2">'1-6. 사상'!______AQ2</definedName>
    <definedName name="______AQ2">'1-6. 사상'!______AQ2</definedName>
    <definedName localSheetId="5" name="______AS6">{#N/A,#N/A,FALSE,"Australien";#N/A,#N/A,FALSE,"Birmingham";#N/A,#N/A,FALSE,"Brasilien";#N/A,#N/A,FALSE,"Prag";#N/A,#N/A,FALSE,"Spanien";#N/A,#N/A,FALSE,"Malaysia ( Com)";#N/A,#N/A,FALSE,"Malaysia (Instr)"}</definedName>
    <definedName localSheetId="7" name="______AS6">{#N/A,#N/A,FALSE,"Australien";#N/A,#N/A,FALSE,"Birmingham";#N/A,#N/A,FALSE,"Brasilien";#N/A,#N/A,FALSE,"Prag";#N/A,#N/A,FALSE,"Spanien";#N/A,#N/A,FALSE,"Malaysia ( Com)";#N/A,#N/A,FALSE,"Malaysia (Instr)"}</definedName>
    <definedName localSheetId="1" name="______AS6">{#N/A,#N/A,FALSE,"Australien";#N/A,#N/A,FALSE,"Birmingham";#N/A,#N/A,FALSE,"Brasilien";#N/A,#N/A,FALSE,"Prag";#N/A,#N/A,FALSE,"Spanien";#N/A,#N/A,FALSE,"Malaysia ( Com)";#N/A,#N/A,FALSE,"Malaysia (Instr)"}</definedName>
    <definedName name="______AS6">{#N/A,#N/A,FALSE,"Australien";#N/A,#N/A,FALSE,"Birmingham";#N/A,#N/A,FALSE,"Brasilien";#N/A,#N/A,FALSE,"Prag";#N/A,#N/A,FALSE,"Spanien";#N/A,#N/A,FALSE,"Malaysia ( Com)";#N/A,#N/A,FALSE,"Malaysia (Instr)"}</definedName>
    <definedName localSheetId="5" name="______AT1">{#N/A,#N/A,FALSE,"인원";#N/A,#N/A,FALSE,"비용2";#N/A,#N/A,FALSE,"비용1";#N/A,#N/A,FALSE,"비용";#N/A,#N/A,FALSE,"보증2";#N/A,#N/A,FALSE,"보증1";#N/A,#N/A,FALSE,"보증";#N/A,#N/A,FALSE,"손익1";#N/A,#N/A,FALSE,"손익";#N/A,#N/A,FALSE,"부서별매출";#N/A,#N/A,FALSE,"매출"}</definedName>
    <definedName localSheetId="7" name="______AT1">{#N/A,#N/A,FALSE,"인원";#N/A,#N/A,FALSE,"비용2";#N/A,#N/A,FALSE,"비용1";#N/A,#N/A,FALSE,"비용";#N/A,#N/A,FALSE,"보증2";#N/A,#N/A,FALSE,"보증1";#N/A,#N/A,FALSE,"보증";#N/A,#N/A,FALSE,"손익1";#N/A,#N/A,FALSE,"손익";#N/A,#N/A,FALSE,"부서별매출";#N/A,#N/A,FALSE,"매출"}</definedName>
    <definedName localSheetId="1" name="______AT1">{#N/A,#N/A,FALSE,"인원";#N/A,#N/A,FALSE,"비용2";#N/A,#N/A,FALSE,"비용1";#N/A,#N/A,FALSE,"비용";#N/A,#N/A,FALSE,"보증2";#N/A,#N/A,FALSE,"보증1";#N/A,#N/A,FALSE,"보증";#N/A,#N/A,FALSE,"손익1";#N/A,#N/A,FALSE,"손익";#N/A,#N/A,FALSE,"부서별매출";#N/A,#N/A,FALSE,"매출"}</definedName>
    <definedName name="______AT1">{#N/A,#N/A,FALSE,"인원";#N/A,#N/A,FALSE,"비용2";#N/A,#N/A,FALSE,"비용1";#N/A,#N/A,FALSE,"비용";#N/A,#N/A,FALSE,"보증2";#N/A,#N/A,FALSE,"보증1";#N/A,#N/A,FALSE,"보증";#N/A,#N/A,FALSE,"손익1";#N/A,#N/A,FALSE,"손익";#N/A,#N/A,FALSE,"부서별매출";#N/A,#N/A,FALSE,"매출"}</definedName>
    <definedName localSheetId="5" name="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_AT3">{#N/A,#N/A,FALSE,"인원";#N/A,#N/A,FALSE,"비용2";#N/A,#N/A,FALSE,"비용1";#N/A,#N/A,FALSE,"비용";#N/A,#N/A,FALSE,"보증2";#N/A,#N/A,FALSE,"보증1";#N/A,#N/A,FALSE,"보증";#N/A,#N/A,FALSE,"손익1";#N/A,#N/A,FALSE,"손익";#N/A,#N/A,FALSE,"부서별매출";#N/A,#N/A,FALSE,"매출"}</definedName>
    <definedName localSheetId="7" name="______AT3">{#N/A,#N/A,FALSE,"인원";#N/A,#N/A,FALSE,"비용2";#N/A,#N/A,FALSE,"비용1";#N/A,#N/A,FALSE,"비용";#N/A,#N/A,FALSE,"보증2";#N/A,#N/A,FALSE,"보증1";#N/A,#N/A,FALSE,"보증";#N/A,#N/A,FALSE,"손익1";#N/A,#N/A,FALSE,"손익";#N/A,#N/A,FALSE,"부서별매출";#N/A,#N/A,FALSE,"매출"}</definedName>
    <definedName localSheetId="1" name="______AT3">{#N/A,#N/A,FALSE,"인원";#N/A,#N/A,FALSE,"비용2";#N/A,#N/A,FALSE,"비용1";#N/A,#N/A,FALSE,"비용";#N/A,#N/A,FALSE,"보증2";#N/A,#N/A,FALSE,"보증1";#N/A,#N/A,FALSE,"보증";#N/A,#N/A,FALSE,"손익1";#N/A,#N/A,FALSE,"손익";#N/A,#N/A,FALSE,"부서별매출";#N/A,#N/A,FALSE,"매출"}</definedName>
    <definedName name="______AT3">{#N/A,#N/A,FALSE,"인원";#N/A,#N/A,FALSE,"비용2";#N/A,#N/A,FALSE,"비용1";#N/A,#N/A,FALSE,"비용";#N/A,#N/A,FALSE,"보증2";#N/A,#N/A,FALSE,"보증1";#N/A,#N/A,FALSE,"보증";#N/A,#N/A,FALSE,"손익1";#N/A,#N/A,FALSE,"손익";#N/A,#N/A,FALSE,"부서별매출";#N/A,#N/A,FALSE,"매출"}</definedName>
    <definedName localSheetId="5" name="______au11">{#N/A,#N/A,FALSE,"단축1";#N/A,#N/A,FALSE,"단축2";#N/A,#N/A,FALSE,"단축3";#N/A,#N/A,FALSE,"장축";#N/A,#N/A,FALSE,"4WD"}</definedName>
    <definedName localSheetId="7" name="______au11">{#N/A,#N/A,FALSE,"단축1";#N/A,#N/A,FALSE,"단축2";#N/A,#N/A,FALSE,"단축3";#N/A,#N/A,FALSE,"장축";#N/A,#N/A,FALSE,"4WD"}</definedName>
    <definedName localSheetId="1" name="______au11">{#N/A,#N/A,FALSE,"단축1";#N/A,#N/A,FALSE,"단축2";#N/A,#N/A,FALSE,"단축3";#N/A,#N/A,FALSE,"장축";#N/A,#N/A,FALSE,"4WD"}</definedName>
    <definedName name="______au11">{#N/A,#N/A,FALSE,"단축1";#N/A,#N/A,FALSE,"단축2";#N/A,#N/A,FALSE,"단축3";#N/A,#N/A,FALSE,"장축";#N/A,#N/A,FALSE,"4WD"}</definedName>
    <definedName localSheetId="5" name="______bgh890">{#N/A,#N/A,FALSE,"단축1";#N/A,#N/A,FALSE,"단축2";#N/A,#N/A,FALSE,"단축3";#N/A,#N/A,FALSE,"장축";#N/A,#N/A,FALSE,"4WD"}</definedName>
    <definedName localSheetId="7" name="______bgh890">{#N/A,#N/A,FALSE,"단축1";#N/A,#N/A,FALSE,"단축2";#N/A,#N/A,FALSE,"단축3";#N/A,#N/A,FALSE,"장축";#N/A,#N/A,FALSE,"4WD"}</definedName>
    <definedName localSheetId="1" name="______bgh890">{#N/A,#N/A,FALSE,"단축1";#N/A,#N/A,FALSE,"단축2";#N/A,#N/A,FALSE,"단축3";#N/A,#N/A,FALSE,"장축";#N/A,#N/A,FALSE,"4WD"}</definedName>
    <definedName name="______bgh890">{#N/A,#N/A,FALSE,"단축1";#N/A,#N/A,FALSE,"단축2";#N/A,#N/A,FALSE,"단축3";#N/A,#N/A,FALSE,"장축";#N/A,#N/A,FALSE,"4WD"}</definedName>
    <definedName localSheetId="5" name="______D12">{#N/A,#N/A,FALSE,"단축1";#N/A,#N/A,FALSE,"단축2";#N/A,#N/A,FALSE,"단축3";#N/A,#N/A,FALSE,"장축";#N/A,#N/A,FALSE,"4WD"}</definedName>
    <definedName localSheetId="7" name="______D12">{#N/A,#N/A,FALSE,"단축1";#N/A,#N/A,FALSE,"단축2";#N/A,#N/A,FALSE,"단축3";#N/A,#N/A,FALSE,"장축";#N/A,#N/A,FALSE,"4WD"}</definedName>
    <definedName localSheetId="1" name="______D12">{#N/A,#N/A,FALSE,"단축1";#N/A,#N/A,FALSE,"단축2";#N/A,#N/A,FALSE,"단축3";#N/A,#N/A,FALSE,"장축";#N/A,#N/A,FALSE,"4WD"}</definedName>
    <definedName name="______D12">{#N/A,#N/A,FALSE,"단축1";#N/A,#N/A,FALSE,"단축2";#N/A,#N/A,FALSE,"단축3";#N/A,#N/A,FALSE,"장축";#N/A,#N/A,FALSE,"4WD"}</definedName>
    <definedName localSheetId="5" name="______DB777">{#N/A,#N/A,TRUE,"Y생산";#N/A,#N/A,TRUE,"Y판매";#N/A,#N/A,TRUE,"Y총물량";#N/A,#N/A,TRUE,"Y능력";#N/A,#N/A,TRUE,"YKD"}</definedName>
    <definedName localSheetId="7" name="______DB777">{#N/A,#N/A,TRUE,"Y생산";#N/A,#N/A,TRUE,"Y판매";#N/A,#N/A,TRUE,"Y총물량";#N/A,#N/A,TRUE,"Y능력";#N/A,#N/A,TRUE,"YKD"}</definedName>
    <definedName localSheetId="1" name="______DB777">{#N/A,#N/A,TRUE,"Y생산";#N/A,#N/A,TRUE,"Y판매";#N/A,#N/A,TRUE,"Y총물량";#N/A,#N/A,TRUE,"Y능력";#N/A,#N/A,TRUE,"YKD"}</definedName>
    <definedName name="______DB777">{#N/A,#N/A,TRUE,"Y생산";#N/A,#N/A,TRUE,"Y판매";#N/A,#N/A,TRUE,"Y총물량";#N/A,#N/A,TRUE,"Y능력";#N/A,#N/A,TRUE,"YKD"}</definedName>
    <definedName localSheetId="5" name="______DR1">{#N/A,#N/A,FALSE,"업체선정";#N/A,#N/A,FALSE,"업체선정sheet";#N/A,#N/A,FALSE,"업체실태";#N/A,#N/A,FALSE,"업체실태(1)";#N/A,#N/A,FALSE,"종업원현황(2)";#N/A,#N/A,FALSE,"생산품목(3)";#N/A,#N/A,FALSE,"장비보유현황";#N/A,#N/A,FALSE,"차량및약도";#N/A,#N/A,FALSE,"금형LIST"}</definedName>
    <definedName localSheetId="7" name="______DR1">{#N/A,#N/A,FALSE,"업체선정";#N/A,#N/A,FALSE,"업체선정sheet";#N/A,#N/A,FALSE,"업체실태";#N/A,#N/A,FALSE,"업체실태(1)";#N/A,#N/A,FALSE,"종업원현황(2)";#N/A,#N/A,FALSE,"생산품목(3)";#N/A,#N/A,FALSE,"장비보유현황";#N/A,#N/A,FALSE,"차량및약도";#N/A,#N/A,FALSE,"금형LIST"}</definedName>
    <definedName localSheetId="1" name="______DR1">{#N/A,#N/A,FALSE,"업체선정";#N/A,#N/A,FALSE,"업체선정sheet";#N/A,#N/A,FALSE,"업체실태";#N/A,#N/A,FALSE,"업체실태(1)";#N/A,#N/A,FALSE,"종업원현황(2)";#N/A,#N/A,FALSE,"생산품목(3)";#N/A,#N/A,FALSE,"장비보유현황";#N/A,#N/A,FALSE,"차량및약도";#N/A,#N/A,FALSE,"금형LIST"}</definedName>
    <definedName name="______DR1">{#N/A,#N/A,FALSE,"업체선정";#N/A,#N/A,FALSE,"업체선정sheet";#N/A,#N/A,FALSE,"업체실태";#N/A,#N/A,FALSE,"업체실태(1)";#N/A,#N/A,FALSE,"종업원현황(2)";#N/A,#N/A,FALSE,"생산품목(3)";#N/A,#N/A,FALSE,"장비보유현황";#N/A,#N/A,FALSE,"차량및약도";#N/A,#N/A,FALSE,"금형LIST"}</definedName>
    <definedName localSheetId="5" name="______E222">{#N/A,#N/A,FALSE,"단축1";#N/A,#N/A,FALSE,"단축2";#N/A,#N/A,FALSE,"단축3";#N/A,#N/A,FALSE,"장축";#N/A,#N/A,FALSE,"4WD"}</definedName>
    <definedName localSheetId="7" name="______E222">{#N/A,#N/A,FALSE,"단축1";#N/A,#N/A,FALSE,"단축2";#N/A,#N/A,FALSE,"단축3";#N/A,#N/A,FALSE,"장축";#N/A,#N/A,FALSE,"4WD"}</definedName>
    <definedName localSheetId="1" name="______E222">{#N/A,#N/A,FALSE,"단축1";#N/A,#N/A,FALSE,"단축2";#N/A,#N/A,FALSE,"단축3";#N/A,#N/A,FALSE,"장축";#N/A,#N/A,FALSE,"4WD"}</definedName>
    <definedName name="______E222">{#N/A,#N/A,FALSE,"단축1";#N/A,#N/A,FALSE,"단축2";#N/A,#N/A,FALSE,"단축3";#N/A,#N/A,FALSE,"장축";#N/A,#N/A,FALSE,"4WD"}</definedName>
    <definedName localSheetId="5" name="______E32">{#N/A,#N/A,FALSE,"단축1";#N/A,#N/A,FALSE,"단축2";#N/A,#N/A,FALSE,"단축3";#N/A,#N/A,FALSE,"장축";#N/A,#N/A,FALSE,"4WD"}</definedName>
    <definedName localSheetId="7" name="______E32">{#N/A,#N/A,FALSE,"단축1";#N/A,#N/A,FALSE,"단축2";#N/A,#N/A,FALSE,"단축3";#N/A,#N/A,FALSE,"장축";#N/A,#N/A,FALSE,"4WD"}</definedName>
    <definedName localSheetId="1" name="______E32">{#N/A,#N/A,FALSE,"단축1";#N/A,#N/A,FALSE,"단축2";#N/A,#N/A,FALSE,"단축3";#N/A,#N/A,FALSE,"장축";#N/A,#N/A,FALSE,"4WD"}</definedName>
    <definedName name="______E32">{#N/A,#N/A,FALSE,"단축1";#N/A,#N/A,FALSE,"단축2";#N/A,#N/A,FALSE,"단축3";#N/A,#N/A,FALSE,"장축";#N/A,#N/A,FALSE,"4WD"}</definedName>
    <definedName localSheetId="5" name="______E45">{#N/A,#N/A,FALSE,"단축1";#N/A,#N/A,FALSE,"단축2";#N/A,#N/A,FALSE,"단축3";#N/A,#N/A,FALSE,"장축";#N/A,#N/A,FALSE,"4WD"}</definedName>
    <definedName localSheetId="7" name="______E45">{#N/A,#N/A,FALSE,"단축1";#N/A,#N/A,FALSE,"단축2";#N/A,#N/A,FALSE,"단축3";#N/A,#N/A,FALSE,"장축";#N/A,#N/A,FALSE,"4WD"}</definedName>
    <definedName localSheetId="1" name="______E45">{#N/A,#N/A,FALSE,"단축1";#N/A,#N/A,FALSE,"단축2";#N/A,#N/A,FALSE,"단축3";#N/A,#N/A,FALSE,"장축";#N/A,#N/A,FALSE,"4WD"}</definedName>
    <definedName name="______E45">{#N/A,#N/A,FALSE,"단축1";#N/A,#N/A,FALSE,"단축2";#N/A,#N/A,FALSE,"단축3";#N/A,#N/A,FALSE,"장축";#N/A,#N/A,FALSE,"4WD"}</definedName>
    <definedName localSheetId="5" name="______E56">{#N/A,#N/A,FALSE,"단축1";#N/A,#N/A,FALSE,"단축2";#N/A,#N/A,FALSE,"단축3";#N/A,#N/A,FALSE,"장축";#N/A,#N/A,FALSE,"4WD"}</definedName>
    <definedName localSheetId="7" name="______E56">{#N/A,#N/A,FALSE,"단축1";#N/A,#N/A,FALSE,"단축2";#N/A,#N/A,FALSE,"단축3";#N/A,#N/A,FALSE,"장축";#N/A,#N/A,FALSE,"4WD"}</definedName>
    <definedName localSheetId="1" name="______E56">{#N/A,#N/A,FALSE,"단축1";#N/A,#N/A,FALSE,"단축2";#N/A,#N/A,FALSE,"단축3";#N/A,#N/A,FALSE,"장축";#N/A,#N/A,FALSE,"4WD"}</definedName>
    <definedName name="______E56">{#N/A,#N/A,FALSE,"단축1";#N/A,#N/A,FALSE,"단축2";#N/A,#N/A,FALSE,"단축3";#N/A,#N/A,FALSE,"장축";#N/A,#N/A,FALSE,"4WD"}</definedName>
    <definedName localSheetId="5" name="______EO2">{#N/A,#N/A,FALSE,"신규dep";#N/A,#N/A,FALSE,"신규dep-금형상각후";#N/A,#N/A,FALSE,"신규dep-연구비상각후";#N/A,#N/A,FALSE,"신규dep-기계,공구상각후"}</definedName>
    <definedName localSheetId="1" name="______EO2">{#N/A,#N/A,FALSE,"신규dep";#N/A,#N/A,FALSE,"신규dep-금형상각후";#N/A,#N/A,FALSE,"신규dep-연구비상각후";#N/A,#N/A,FALSE,"신규dep-기계,공구상각후"}</definedName>
    <definedName name="______EO2">{#N/A,#N/A,FALSE,"신규dep";#N/A,#N/A,FALSE,"신규dep-금형상각후";#N/A,#N/A,FALSE,"신규dep-연구비상각후";#N/A,#N/A,FALSE,"신규dep-기계,공구상각후"}</definedName>
    <definedName localSheetId="5" name="______EWA1">{#N/A,#N/A,FALSE,"초도품";#N/A,#N/A,FALSE,"초도품 (2)";#N/A,#N/A,FALSE,"초도품 (3)";#N/A,#N/A,FALSE,"초도품 (4)";#N/A,#N/A,FALSE,"초도품 (5)";#N/A,#N/A,FALSE,"초도품 (6)"}</definedName>
    <definedName localSheetId="7" name="______EWA1">{#N/A,#N/A,FALSE,"초도품";#N/A,#N/A,FALSE,"초도품 (2)";#N/A,#N/A,FALSE,"초도품 (3)";#N/A,#N/A,FALSE,"초도품 (4)";#N/A,#N/A,FALSE,"초도품 (5)";#N/A,#N/A,FALSE,"초도품 (6)"}</definedName>
    <definedName localSheetId="1" name="______EWA1">{#N/A,#N/A,FALSE,"초도품";#N/A,#N/A,FALSE,"초도품 (2)";#N/A,#N/A,FALSE,"초도품 (3)";#N/A,#N/A,FALSE,"초도품 (4)";#N/A,#N/A,FALSE,"초도품 (5)";#N/A,#N/A,FALSE,"초도품 (6)"}</definedName>
    <definedName name="______EWA1">{#N/A,#N/A,FALSE,"초도품";#N/A,#N/A,FALSE,"초도품 (2)";#N/A,#N/A,FALSE,"초도품 (3)";#N/A,#N/A,FALSE,"초도품 (4)";#N/A,#N/A,FALSE,"초도품 (5)";#N/A,#N/A,FALSE,"초도품 (6)"}</definedName>
    <definedName localSheetId="5" name="______F12">{#N/A,#N/A,FALSE,"단축1";#N/A,#N/A,FALSE,"단축2";#N/A,#N/A,FALSE,"단축3";#N/A,#N/A,FALSE,"장축";#N/A,#N/A,FALSE,"4WD"}</definedName>
    <definedName localSheetId="7" name="______F12">{#N/A,#N/A,FALSE,"단축1";#N/A,#N/A,FALSE,"단축2";#N/A,#N/A,FALSE,"단축3";#N/A,#N/A,FALSE,"장축";#N/A,#N/A,FALSE,"4WD"}</definedName>
    <definedName localSheetId="1" name="______F12">{#N/A,#N/A,FALSE,"단축1";#N/A,#N/A,FALSE,"단축2";#N/A,#N/A,FALSE,"단축3";#N/A,#N/A,FALSE,"장축";#N/A,#N/A,FALSE,"4WD"}</definedName>
    <definedName name="______F12">{#N/A,#N/A,FALSE,"단축1";#N/A,#N/A,FALSE,"단축2";#N/A,#N/A,FALSE,"단축3";#N/A,#N/A,FALSE,"장축";#N/A,#N/A,FALSE,"4WD"}</definedName>
    <definedName localSheetId="5" name="______FG1">{#N/A,#N/A,FALSE,"단축1";#N/A,#N/A,FALSE,"단축2";#N/A,#N/A,FALSE,"단축3";#N/A,#N/A,FALSE,"장축";#N/A,#N/A,FALSE,"4WD"}</definedName>
    <definedName localSheetId="7" name="______FG1">{#N/A,#N/A,FALSE,"단축1";#N/A,#N/A,FALSE,"단축2";#N/A,#N/A,FALSE,"단축3";#N/A,#N/A,FALSE,"장축";#N/A,#N/A,FALSE,"4WD"}</definedName>
    <definedName localSheetId="1" name="______FG1">{#N/A,#N/A,FALSE,"단축1";#N/A,#N/A,FALSE,"단축2";#N/A,#N/A,FALSE,"단축3";#N/A,#N/A,FALSE,"장축";#N/A,#N/A,FALSE,"4WD"}</definedName>
    <definedName name="______FG1">{#N/A,#N/A,FALSE,"단축1";#N/A,#N/A,FALSE,"단축2";#N/A,#N/A,FALSE,"단축3";#N/A,#N/A,FALSE,"장축";#N/A,#N/A,FALSE,"4WD"}</definedName>
    <definedName localSheetId="5" name="______FSA11">{#N/A,#N/A,FALSE,"신규dep";#N/A,#N/A,FALSE,"신규dep-금형상각후";#N/A,#N/A,FALSE,"신규dep-연구비상각후";#N/A,#N/A,FALSE,"신규dep-기계,공구상각후"}</definedName>
    <definedName localSheetId="7" name="______FSA11">{#N/A,#N/A,FALSE,"신규dep";#N/A,#N/A,FALSE,"신규dep-금형상각후";#N/A,#N/A,FALSE,"신규dep-연구비상각후";#N/A,#N/A,FALSE,"신규dep-기계,공구상각후"}</definedName>
    <definedName localSheetId="1" name="______FSA11">{#N/A,#N/A,FALSE,"신규dep";#N/A,#N/A,FALSE,"신규dep-금형상각후";#N/A,#N/A,FALSE,"신규dep-연구비상각후";#N/A,#N/A,FALSE,"신규dep-기계,공구상각후"}</definedName>
    <definedName name="______FSA11">{#N/A,#N/A,FALSE,"신규dep";#N/A,#N/A,FALSE,"신규dep-금형상각후";#N/A,#N/A,FALSE,"신규dep-연구비상각후";#N/A,#N/A,FALSE,"신규dep-기계,공구상각후"}</definedName>
    <definedName localSheetId="5" name="______ftr456">{#N/A,#N/A,FALSE,"단축1";#N/A,#N/A,FALSE,"단축2";#N/A,#N/A,FALSE,"단축3";#N/A,#N/A,FALSE,"장축";#N/A,#N/A,FALSE,"4WD"}</definedName>
    <definedName localSheetId="7" name="______ftr456">{#N/A,#N/A,FALSE,"단축1";#N/A,#N/A,FALSE,"단축2";#N/A,#N/A,FALSE,"단축3";#N/A,#N/A,FALSE,"장축";#N/A,#N/A,FALSE,"4WD"}</definedName>
    <definedName localSheetId="1" name="______ftr456">{#N/A,#N/A,FALSE,"단축1";#N/A,#N/A,FALSE,"단축2";#N/A,#N/A,FALSE,"단축3";#N/A,#N/A,FALSE,"장축";#N/A,#N/A,FALSE,"4WD"}</definedName>
    <definedName name="______ftr456">{#N/A,#N/A,FALSE,"단축1";#N/A,#N/A,FALSE,"단축2";#N/A,#N/A,FALSE,"단축3";#N/A,#N/A,FALSE,"장축";#N/A,#N/A,FALSE,"4WD"}</definedName>
    <definedName localSheetId="5" name="______G1">{#N/A,#N/A,FALSE,"단축1";#N/A,#N/A,FALSE,"단축2";#N/A,#N/A,FALSE,"단축3";#N/A,#N/A,FALSE,"장축";#N/A,#N/A,FALSE,"4WD"}</definedName>
    <definedName localSheetId="7" name="______G1">{#N/A,#N/A,FALSE,"단축1";#N/A,#N/A,FALSE,"단축2";#N/A,#N/A,FALSE,"단축3";#N/A,#N/A,FALSE,"장축";#N/A,#N/A,FALSE,"4WD"}</definedName>
    <definedName localSheetId="1" name="______G1">{#N/A,#N/A,FALSE,"단축1";#N/A,#N/A,FALSE,"단축2";#N/A,#N/A,FALSE,"단축3";#N/A,#N/A,FALSE,"장축";#N/A,#N/A,FALSE,"4WD"}</definedName>
    <definedName name="______G1">{#N/A,#N/A,FALSE,"단축1";#N/A,#N/A,FALSE,"단축2";#N/A,#N/A,FALSE,"단축3";#N/A,#N/A,FALSE,"장축";#N/A,#N/A,FALSE,"4WD"}</definedName>
    <definedName localSheetId="5" name="______gty8">{#N/A,#N/A,FALSE,"단축1";#N/A,#N/A,FALSE,"단축2";#N/A,#N/A,FALSE,"단축3";#N/A,#N/A,FALSE,"장축";#N/A,#N/A,FALSE,"4WD"}</definedName>
    <definedName localSheetId="7" name="______gty8">{#N/A,#N/A,FALSE,"단축1";#N/A,#N/A,FALSE,"단축2";#N/A,#N/A,FALSE,"단축3";#N/A,#N/A,FALSE,"장축";#N/A,#N/A,FALSE,"4WD"}</definedName>
    <definedName localSheetId="1" name="______gty8">{#N/A,#N/A,FALSE,"단축1";#N/A,#N/A,FALSE,"단축2";#N/A,#N/A,FALSE,"단축3";#N/A,#N/A,FALSE,"장축";#N/A,#N/A,FALSE,"4WD"}</definedName>
    <definedName name="______gty8">{#N/A,#N/A,FALSE,"단축1";#N/A,#N/A,FALSE,"단축2";#N/A,#N/A,FALSE,"단축3";#N/A,#N/A,FALSE,"장축";#N/A,#N/A,FALSE,"4WD"}</definedName>
    <definedName localSheetId="5" name="______H1620">{#N/A,#N/A,FALSE,"단축1";#N/A,#N/A,FALSE,"단축2";#N/A,#N/A,FALSE,"단축3";#N/A,#N/A,FALSE,"장축";#N/A,#N/A,FALSE,"4WD"}</definedName>
    <definedName localSheetId="7" name="______H1620">{#N/A,#N/A,FALSE,"단축1";#N/A,#N/A,FALSE,"단축2";#N/A,#N/A,FALSE,"단축3";#N/A,#N/A,FALSE,"장축";#N/A,#N/A,FALSE,"4WD"}</definedName>
    <definedName localSheetId="1" name="______H1620">{#N/A,#N/A,FALSE,"단축1";#N/A,#N/A,FALSE,"단축2";#N/A,#N/A,FALSE,"단축3";#N/A,#N/A,FALSE,"장축";#N/A,#N/A,FALSE,"4WD"}</definedName>
    <definedName name="______H1620">{#N/A,#N/A,FALSE,"단축1";#N/A,#N/A,FALSE,"단축2";#N/A,#N/A,FALSE,"단축3";#N/A,#N/A,FALSE,"장축";#N/A,#N/A,FALSE,"4WD"}</definedName>
    <definedName localSheetId="5" name="______H20">{#N/A,#N/A,FALSE,"단축1";#N/A,#N/A,FALSE,"단축2";#N/A,#N/A,FALSE,"단축3";#N/A,#N/A,FALSE,"장축";#N/A,#N/A,FALSE,"4WD"}</definedName>
    <definedName localSheetId="7" name="______H20">{#N/A,#N/A,FALSE,"단축1";#N/A,#N/A,FALSE,"단축2";#N/A,#N/A,FALSE,"단축3";#N/A,#N/A,FALSE,"장축";#N/A,#N/A,FALSE,"4WD"}</definedName>
    <definedName localSheetId="1" name="______H20">{#N/A,#N/A,FALSE,"단축1";#N/A,#N/A,FALSE,"단축2";#N/A,#N/A,FALSE,"단축3";#N/A,#N/A,FALSE,"장축";#N/A,#N/A,FALSE,"4WD"}</definedName>
    <definedName name="______H20">{#N/A,#N/A,FALSE,"단축1";#N/A,#N/A,FALSE,"단축2";#N/A,#N/A,FALSE,"단축3";#N/A,#N/A,FALSE,"장축";#N/A,#N/A,FALSE,"4WD"}</definedName>
    <definedName localSheetId="5" name="______HP02">{#N/A,#N/A,FALSE,"단축1";#N/A,#N/A,FALSE,"단축2";#N/A,#N/A,FALSE,"단축3";#N/A,#N/A,FALSE,"장축";#N/A,#N/A,FALSE,"4WD"}</definedName>
    <definedName localSheetId="7" name="______HP02">{#N/A,#N/A,FALSE,"단축1";#N/A,#N/A,FALSE,"단축2";#N/A,#N/A,FALSE,"단축3";#N/A,#N/A,FALSE,"장축";#N/A,#N/A,FALSE,"4WD"}</definedName>
    <definedName localSheetId="1" name="______HP02">{#N/A,#N/A,FALSE,"단축1";#N/A,#N/A,FALSE,"단축2";#N/A,#N/A,FALSE,"단축3";#N/A,#N/A,FALSE,"장축";#N/A,#N/A,FALSE,"4WD"}</definedName>
    <definedName name="______HP02">{#N/A,#N/A,FALSE,"단축1";#N/A,#N/A,FALSE,"단축2";#N/A,#N/A,FALSE,"단축3";#N/A,#N/A,FALSE,"장축";#N/A,#N/A,FALSE,"4WD"}</definedName>
    <definedName localSheetId="5" name="______HP2">{#N/A,#N/A,FALSE,"단축1";#N/A,#N/A,FALSE,"단축2";#N/A,#N/A,FALSE,"단축3";#N/A,#N/A,FALSE,"장축";#N/A,#N/A,FALSE,"4WD"}</definedName>
    <definedName localSheetId="7" name="______HP2">{#N/A,#N/A,FALSE,"단축1";#N/A,#N/A,FALSE,"단축2";#N/A,#N/A,FALSE,"단축3";#N/A,#N/A,FALSE,"장축";#N/A,#N/A,FALSE,"4WD"}</definedName>
    <definedName localSheetId="1" name="______HP2">{#N/A,#N/A,FALSE,"단축1";#N/A,#N/A,FALSE,"단축2";#N/A,#N/A,FALSE,"단축3";#N/A,#N/A,FALSE,"장축";#N/A,#N/A,FALSE,"4WD"}</definedName>
    <definedName name="______HP2">{#N/A,#N/A,FALSE,"단축1";#N/A,#N/A,FALSE,"단축2";#N/A,#N/A,FALSE,"단축3";#N/A,#N/A,FALSE,"장축";#N/A,#N/A,FALSE,"4WD"}</definedName>
    <definedName localSheetId="5" name="______IG2">'1-4 PAD'!______IG2</definedName>
    <definedName localSheetId="7" name="______IG2">'1-6. 사상'!______IG2</definedName>
    <definedName name="______IG2">'1-6. 사상'!______IG2</definedName>
    <definedName localSheetId="5" name="______iko09">{#N/A,#N/A,FALSE,"단축1";#N/A,#N/A,FALSE,"단축2";#N/A,#N/A,FALSE,"단축3";#N/A,#N/A,FALSE,"장축";#N/A,#N/A,FALSE,"4WD"}</definedName>
    <definedName localSheetId="7" name="______iko09">{#N/A,#N/A,FALSE,"단축1";#N/A,#N/A,FALSE,"단축2";#N/A,#N/A,FALSE,"단축3";#N/A,#N/A,FALSE,"장축";#N/A,#N/A,FALSE,"4WD"}</definedName>
    <definedName localSheetId="1" name="______iko09">{#N/A,#N/A,FALSE,"단축1";#N/A,#N/A,FALSE,"단축2";#N/A,#N/A,FALSE,"단축3";#N/A,#N/A,FALSE,"장축";#N/A,#N/A,FALSE,"4WD"}</definedName>
    <definedName name="______iko09">{#N/A,#N/A,FALSE,"단축1";#N/A,#N/A,FALSE,"단축2";#N/A,#N/A,FALSE,"단축3";#N/A,#N/A,FALSE,"장축";#N/A,#N/A,FALSE,"4WD"}</definedName>
    <definedName localSheetId="5" name="______K1">{#N/A,#N/A,FALSE,"인원";#N/A,#N/A,FALSE,"비용2";#N/A,#N/A,FALSE,"비용1";#N/A,#N/A,FALSE,"비용";#N/A,#N/A,FALSE,"보증2";#N/A,#N/A,FALSE,"보증1";#N/A,#N/A,FALSE,"보증";#N/A,#N/A,FALSE,"손익1";#N/A,#N/A,FALSE,"손익";#N/A,#N/A,FALSE,"부서별매출";#N/A,#N/A,FALSE,"매출"}</definedName>
    <definedName localSheetId="7" name="______K1">{#N/A,#N/A,FALSE,"인원";#N/A,#N/A,FALSE,"비용2";#N/A,#N/A,FALSE,"비용1";#N/A,#N/A,FALSE,"비용";#N/A,#N/A,FALSE,"보증2";#N/A,#N/A,FALSE,"보증1";#N/A,#N/A,FALSE,"보증";#N/A,#N/A,FALSE,"손익1";#N/A,#N/A,FALSE,"손익";#N/A,#N/A,FALSE,"부서별매출";#N/A,#N/A,FALSE,"매출"}</definedName>
    <definedName localSheetId="1" name="______K1">{#N/A,#N/A,FALSE,"인원";#N/A,#N/A,FALSE,"비용2";#N/A,#N/A,FALSE,"비용1";#N/A,#N/A,FALSE,"비용";#N/A,#N/A,FALSE,"보증2";#N/A,#N/A,FALSE,"보증1";#N/A,#N/A,FALSE,"보증";#N/A,#N/A,FALSE,"손익1";#N/A,#N/A,FALSE,"손익";#N/A,#N/A,FALSE,"부서별매출";#N/A,#N/A,FALSE,"매출"}</definedName>
    <definedName name="______K1">{#N/A,#N/A,FALSE,"인원";#N/A,#N/A,FALSE,"비용2";#N/A,#N/A,FALSE,"비용1";#N/A,#N/A,FALSE,"비용";#N/A,#N/A,FALSE,"보증2";#N/A,#N/A,FALSE,"보증1";#N/A,#N/A,FALSE,"보증";#N/A,#N/A,FALSE,"손익1";#N/A,#N/A,FALSE,"손익";#N/A,#N/A,FALSE,"부서별매출";#N/A,#N/A,FALSE,"매출"}</definedName>
    <definedName localSheetId="5" name="______K115">{#N/A,#N/A,FALSE,"인원";#N/A,#N/A,FALSE,"비용2";#N/A,#N/A,FALSE,"비용1";#N/A,#N/A,FALSE,"비용";#N/A,#N/A,FALSE,"보증2";#N/A,#N/A,FALSE,"보증1";#N/A,#N/A,FALSE,"보증";#N/A,#N/A,FALSE,"손익1";#N/A,#N/A,FALSE,"손익";#N/A,#N/A,FALSE,"부서별매출";#N/A,#N/A,FALSE,"매출"}</definedName>
    <definedName localSheetId="7" name="______K115">{#N/A,#N/A,FALSE,"인원";#N/A,#N/A,FALSE,"비용2";#N/A,#N/A,FALSE,"비용1";#N/A,#N/A,FALSE,"비용";#N/A,#N/A,FALSE,"보증2";#N/A,#N/A,FALSE,"보증1";#N/A,#N/A,FALSE,"보증";#N/A,#N/A,FALSE,"손익1";#N/A,#N/A,FALSE,"손익";#N/A,#N/A,FALSE,"부서별매출";#N/A,#N/A,FALSE,"매출"}</definedName>
    <definedName localSheetId="1" name="______K115">{#N/A,#N/A,FALSE,"인원";#N/A,#N/A,FALSE,"비용2";#N/A,#N/A,FALSE,"비용1";#N/A,#N/A,FALSE,"비용";#N/A,#N/A,FALSE,"보증2";#N/A,#N/A,FALSE,"보증1";#N/A,#N/A,FALSE,"보증";#N/A,#N/A,FALSE,"손익1";#N/A,#N/A,FALSE,"손익";#N/A,#N/A,FALSE,"부서별매출";#N/A,#N/A,FALSE,"매출"}</definedName>
    <definedName name="______K115">{#N/A,#N/A,FALSE,"인원";#N/A,#N/A,FALSE,"비용2";#N/A,#N/A,FALSE,"비용1";#N/A,#N/A,FALSE,"비용";#N/A,#N/A,FALSE,"보증2";#N/A,#N/A,FALSE,"보증1";#N/A,#N/A,FALSE,"보증";#N/A,#N/A,FALSE,"손익1";#N/A,#N/A,FALSE,"손익";#N/A,#N/A,FALSE,"부서별매출";#N/A,#N/A,FALSE,"매출"}</definedName>
    <definedName localSheetId="5" name="______k7">{#N/A,#N/A,FALSE,"단축1";#N/A,#N/A,FALSE,"단축2";#N/A,#N/A,FALSE,"단축3";#N/A,#N/A,FALSE,"장축";#N/A,#N/A,FALSE,"4WD"}</definedName>
    <definedName localSheetId="7" name="______k7">{#N/A,#N/A,FALSE,"단축1";#N/A,#N/A,FALSE,"단축2";#N/A,#N/A,FALSE,"단축3";#N/A,#N/A,FALSE,"장축";#N/A,#N/A,FALSE,"4WD"}</definedName>
    <definedName localSheetId="1" name="______k7">{#N/A,#N/A,FALSE,"단축1";#N/A,#N/A,FALSE,"단축2";#N/A,#N/A,FALSE,"단축3";#N/A,#N/A,FALSE,"장축";#N/A,#N/A,FALSE,"4WD"}</definedName>
    <definedName name="______k7">{#N/A,#N/A,FALSE,"단축1";#N/A,#N/A,FALSE,"단축2";#N/A,#N/A,FALSE,"단축3";#N/A,#N/A,FALSE,"장축";#N/A,#N/A,FALSE,"4WD"}</definedName>
    <definedName localSheetId="5" name="______k8">{#N/A,#N/A,FALSE,"단축1";#N/A,#N/A,FALSE,"단축2";#N/A,#N/A,FALSE,"단축3";#N/A,#N/A,FALSE,"장축";#N/A,#N/A,FALSE,"4WD"}</definedName>
    <definedName localSheetId="7" name="______k8">{#N/A,#N/A,FALSE,"단축1";#N/A,#N/A,FALSE,"단축2";#N/A,#N/A,FALSE,"단축3";#N/A,#N/A,FALSE,"장축";#N/A,#N/A,FALSE,"4WD"}</definedName>
    <definedName localSheetId="1" name="______k8">{#N/A,#N/A,FALSE,"단축1";#N/A,#N/A,FALSE,"단축2";#N/A,#N/A,FALSE,"단축3";#N/A,#N/A,FALSE,"장축";#N/A,#N/A,FALSE,"4WD"}</definedName>
    <definedName name="______k8">{#N/A,#N/A,FALSE,"단축1";#N/A,#N/A,FALSE,"단축2";#N/A,#N/A,FALSE,"단축3";#N/A,#N/A,FALSE,"장축";#N/A,#N/A,FALSE,"4WD"}</definedName>
    <definedName localSheetId="5" name="______k9">{#N/A,#N/A,FALSE,"단축1";#N/A,#N/A,FALSE,"단축2";#N/A,#N/A,FALSE,"단축3";#N/A,#N/A,FALSE,"장축";#N/A,#N/A,FALSE,"4WD"}</definedName>
    <definedName localSheetId="7" name="______k9">{#N/A,#N/A,FALSE,"단축1";#N/A,#N/A,FALSE,"단축2";#N/A,#N/A,FALSE,"단축3";#N/A,#N/A,FALSE,"장축";#N/A,#N/A,FALSE,"4WD"}</definedName>
    <definedName localSheetId="1" name="______k9">{#N/A,#N/A,FALSE,"단축1";#N/A,#N/A,FALSE,"단축2";#N/A,#N/A,FALSE,"단축3";#N/A,#N/A,FALSE,"장축";#N/A,#N/A,FALSE,"4WD"}</definedName>
    <definedName name="______k9">{#N/A,#N/A,FALSE,"단축1";#N/A,#N/A,FALSE,"단축2";#N/A,#N/A,FALSE,"단축3";#N/A,#N/A,FALSE,"장축";#N/A,#N/A,FALSE,"4WD"}</definedName>
    <definedName localSheetId="5" name="______LPS2">{#N/A,#N/A,FALSE,"단축1";#N/A,#N/A,FALSE,"단축2";#N/A,#N/A,FALSE,"단축3";#N/A,#N/A,FALSE,"장축";#N/A,#N/A,FALSE,"4WD"}</definedName>
    <definedName localSheetId="7" name="______LPS2">{#N/A,#N/A,FALSE,"단축1";#N/A,#N/A,FALSE,"단축2";#N/A,#N/A,FALSE,"단축3";#N/A,#N/A,FALSE,"장축";#N/A,#N/A,FALSE,"4WD"}</definedName>
    <definedName localSheetId="1" name="______LPS2">{#N/A,#N/A,FALSE,"단축1";#N/A,#N/A,FALSE,"단축2";#N/A,#N/A,FALSE,"단축3";#N/A,#N/A,FALSE,"장축";#N/A,#N/A,FALSE,"4WD"}</definedName>
    <definedName name="______LPS2">{#N/A,#N/A,FALSE,"단축1";#N/A,#N/A,FALSE,"단축2";#N/A,#N/A,FALSE,"단축3";#N/A,#N/A,FALSE,"장축";#N/A,#N/A,FALSE,"4WD"}</definedName>
    <definedName localSheetId="5" name="______MIP10">{#N/A,#N/A,FALSE,"단축1";#N/A,#N/A,FALSE,"단축2";#N/A,#N/A,FALSE,"단축3";#N/A,#N/A,FALSE,"장축";#N/A,#N/A,FALSE,"4WD"}</definedName>
    <definedName localSheetId="7" name="______MIP10">{#N/A,#N/A,FALSE,"단축1";#N/A,#N/A,FALSE,"단축2";#N/A,#N/A,FALSE,"단축3";#N/A,#N/A,FALSE,"장축";#N/A,#N/A,FALSE,"4WD"}</definedName>
    <definedName localSheetId="1" name="______MIP10">{#N/A,#N/A,FALSE,"단축1";#N/A,#N/A,FALSE,"단축2";#N/A,#N/A,FALSE,"단축3";#N/A,#N/A,FALSE,"장축";#N/A,#N/A,FALSE,"4WD"}</definedName>
    <definedName name="______MIP10">{#N/A,#N/A,FALSE,"단축1";#N/A,#N/A,FALSE,"단축2";#N/A,#N/A,FALSE,"단축3";#N/A,#N/A,FALSE,"장축";#N/A,#N/A,FALSE,"4WD"}</definedName>
    <definedName localSheetId="5" name="______MIP2">{#N/A,#N/A,FALSE,"단축1";#N/A,#N/A,FALSE,"단축2";#N/A,#N/A,FALSE,"단축3";#N/A,#N/A,FALSE,"장축";#N/A,#N/A,FALSE,"4WD"}</definedName>
    <definedName localSheetId="7" name="______MIP2">{#N/A,#N/A,FALSE,"단축1";#N/A,#N/A,FALSE,"단축2";#N/A,#N/A,FALSE,"단축3";#N/A,#N/A,FALSE,"장축";#N/A,#N/A,FALSE,"4WD"}</definedName>
    <definedName localSheetId="1" name="______MIP2">{#N/A,#N/A,FALSE,"단축1";#N/A,#N/A,FALSE,"단축2";#N/A,#N/A,FALSE,"단축3";#N/A,#N/A,FALSE,"장축";#N/A,#N/A,FALSE,"4WD"}</definedName>
    <definedName name="______MIP2">{#N/A,#N/A,FALSE,"단축1";#N/A,#N/A,FALSE,"단축2";#N/A,#N/A,FALSE,"단축3";#N/A,#N/A,FALSE,"장축";#N/A,#N/A,FALSE,"4WD"}</definedName>
    <definedName localSheetId="5" name="______mx1">'1-4 PAD'!______mx1</definedName>
    <definedName localSheetId="7" name="______mx1">'1-6. 사상'!______mx1</definedName>
    <definedName name="______mx1">'1-6. 사상'!______mx1</definedName>
    <definedName localSheetId="5" name="______nbj75">{#N/A,#N/A,FALSE,"단축1";#N/A,#N/A,FALSE,"단축2";#N/A,#N/A,FALSE,"단축3";#N/A,#N/A,FALSE,"장축";#N/A,#N/A,FALSE,"4WD"}</definedName>
    <definedName localSheetId="7" name="______nbj75">{#N/A,#N/A,FALSE,"단축1";#N/A,#N/A,FALSE,"단축2";#N/A,#N/A,FALSE,"단축3";#N/A,#N/A,FALSE,"장축";#N/A,#N/A,FALSE,"4WD"}</definedName>
    <definedName localSheetId="1" name="______nbj75">{#N/A,#N/A,FALSE,"단축1";#N/A,#N/A,FALSE,"단축2";#N/A,#N/A,FALSE,"단축3";#N/A,#N/A,FALSE,"장축";#N/A,#N/A,FALSE,"4WD"}</definedName>
    <definedName name="______nbj75">{#N/A,#N/A,FALSE,"단축1";#N/A,#N/A,FALSE,"단축2";#N/A,#N/A,FALSE,"단축3";#N/A,#N/A,FALSE,"장축";#N/A,#N/A,FALSE,"4WD"}</definedName>
    <definedName localSheetId="5" name="______njh7">{#N/A,#N/A,FALSE,"단축1";#N/A,#N/A,FALSE,"단축2";#N/A,#N/A,FALSE,"단축3";#N/A,#N/A,FALSE,"장축";#N/A,#N/A,FALSE,"4WD"}</definedName>
    <definedName localSheetId="7" name="______njh7">{#N/A,#N/A,FALSE,"단축1";#N/A,#N/A,FALSE,"단축2";#N/A,#N/A,FALSE,"단축3";#N/A,#N/A,FALSE,"장축";#N/A,#N/A,FALSE,"4WD"}</definedName>
    <definedName localSheetId="1" name="______njh7">{#N/A,#N/A,FALSE,"단축1";#N/A,#N/A,FALSE,"단축2";#N/A,#N/A,FALSE,"단축3";#N/A,#N/A,FALSE,"장축";#N/A,#N/A,FALSE,"4WD"}</definedName>
    <definedName name="______njh7">{#N/A,#N/A,FALSE,"단축1";#N/A,#N/A,FALSE,"단축2";#N/A,#N/A,FALSE,"단축3";#N/A,#N/A,FALSE,"장축";#N/A,#N/A,FALSE,"4WD"}</definedName>
    <definedName localSheetId="5" name="______O21">{#N/A,#N/A,FALSE,"단축1";#N/A,#N/A,FALSE,"단축2";#N/A,#N/A,FALSE,"단축3";#N/A,#N/A,FALSE,"장축";#N/A,#N/A,FALSE,"4WD"}</definedName>
    <definedName localSheetId="7" name="______O21">{#N/A,#N/A,FALSE,"단축1";#N/A,#N/A,FALSE,"단축2";#N/A,#N/A,FALSE,"단축3";#N/A,#N/A,FALSE,"장축";#N/A,#N/A,FALSE,"4WD"}</definedName>
    <definedName localSheetId="1" name="______O21">{#N/A,#N/A,FALSE,"단축1";#N/A,#N/A,FALSE,"단축2";#N/A,#N/A,FALSE,"단축3";#N/A,#N/A,FALSE,"장축";#N/A,#N/A,FALSE,"4WD"}</definedName>
    <definedName name="______O21">{#N/A,#N/A,FALSE,"단축1";#N/A,#N/A,FALSE,"단축2";#N/A,#N/A,FALSE,"단축3";#N/A,#N/A,FALSE,"장축";#N/A,#N/A,FALSE,"4WD"}</definedName>
    <definedName localSheetId="5" name="______ok89">{#N/A,#N/A,FALSE,"단축1";#N/A,#N/A,FALSE,"단축2";#N/A,#N/A,FALSE,"단축3";#N/A,#N/A,FALSE,"장축";#N/A,#N/A,FALSE,"4WD"}</definedName>
    <definedName localSheetId="7" name="______ok89">{#N/A,#N/A,FALSE,"단축1";#N/A,#N/A,FALSE,"단축2";#N/A,#N/A,FALSE,"단축3";#N/A,#N/A,FALSE,"장축";#N/A,#N/A,FALSE,"4WD"}</definedName>
    <definedName localSheetId="1" name="______ok89">{#N/A,#N/A,FALSE,"단축1";#N/A,#N/A,FALSE,"단축2";#N/A,#N/A,FALSE,"단축3";#N/A,#N/A,FALSE,"장축";#N/A,#N/A,FALSE,"4WD"}</definedName>
    <definedName name="______ok89">{#N/A,#N/A,FALSE,"단축1";#N/A,#N/A,FALSE,"단축2";#N/A,#N/A,FALSE,"단축3";#N/A,#N/A,FALSE,"장축";#N/A,#N/A,FALSE,"4WD"}</definedName>
    <definedName localSheetId="5" name="______P2">{#N/A,#N/A,FALSE,"단축1";#N/A,#N/A,FALSE,"단축2";#N/A,#N/A,FALSE,"단축3";#N/A,#N/A,FALSE,"장축";#N/A,#N/A,FALSE,"4WD"}</definedName>
    <definedName localSheetId="7" name="______P2">{#N/A,#N/A,FALSE,"단축1";#N/A,#N/A,FALSE,"단축2";#N/A,#N/A,FALSE,"단축3";#N/A,#N/A,FALSE,"장축";#N/A,#N/A,FALSE,"4WD"}</definedName>
    <definedName localSheetId="1" name="______P2">{#N/A,#N/A,FALSE,"단축1";#N/A,#N/A,FALSE,"단축2";#N/A,#N/A,FALSE,"단축3";#N/A,#N/A,FALSE,"장축";#N/A,#N/A,FALSE,"4WD"}</definedName>
    <definedName name="______P2">{#N/A,#N/A,FALSE,"단축1";#N/A,#N/A,FALSE,"단축2";#N/A,#N/A,FALSE,"단축3";#N/A,#N/A,FALSE,"장축";#N/A,#N/A,FALSE,"4WD"}</definedName>
    <definedName localSheetId="5" name="______PB004">{#N/A,#N/A,FALSE,"단축1";#N/A,#N/A,FALSE,"단축2";#N/A,#N/A,FALSE,"단축3";#N/A,#N/A,FALSE,"장축";#N/A,#N/A,FALSE,"4WD"}</definedName>
    <definedName localSheetId="7" name="______PB004">{#N/A,#N/A,FALSE,"단축1";#N/A,#N/A,FALSE,"단축2";#N/A,#N/A,FALSE,"단축3";#N/A,#N/A,FALSE,"장축";#N/A,#N/A,FALSE,"4WD"}</definedName>
    <definedName localSheetId="1" name="______PB004">{#N/A,#N/A,FALSE,"단축1";#N/A,#N/A,FALSE,"단축2";#N/A,#N/A,FALSE,"단축3";#N/A,#N/A,FALSE,"장축";#N/A,#N/A,FALSE,"4WD"}</definedName>
    <definedName name="______PB004">{#N/A,#N/A,FALSE,"단축1";#N/A,#N/A,FALSE,"단축2";#N/A,#N/A,FALSE,"단축3";#N/A,#N/A,FALSE,"장축";#N/A,#N/A,FALSE,"4WD"}</definedName>
    <definedName localSheetId="5" name="______Q12">{#N/A,#N/A,FALSE,"단축1";#N/A,#N/A,FALSE,"단축2";#N/A,#N/A,FALSE,"단축3";#N/A,#N/A,FALSE,"장축";#N/A,#N/A,FALSE,"4WD"}</definedName>
    <definedName localSheetId="7" name="______Q12">{#N/A,#N/A,FALSE,"단축1";#N/A,#N/A,FALSE,"단축2";#N/A,#N/A,FALSE,"단축3";#N/A,#N/A,FALSE,"장축";#N/A,#N/A,FALSE,"4WD"}</definedName>
    <definedName localSheetId="1" name="______Q12">{#N/A,#N/A,FALSE,"단축1";#N/A,#N/A,FALSE,"단축2";#N/A,#N/A,FALSE,"단축3";#N/A,#N/A,FALSE,"장축";#N/A,#N/A,FALSE,"4WD"}</definedName>
    <definedName name="______Q12">{#N/A,#N/A,FALSE,"단축1";#N/A,#N/A,FALSE,"단축2";#N/A,#N/A,FALSE,"단축3";#N/A,#N/A,FALSE,"장축";#N/A,#N/A,FALSE,"4WD"}</definedName>
    <definedName localSheetId="5" name="______Q124">{#N/A,#N/A,FALSE,"단축1";#N/A,#N/A,FALSE,"단축2";#N/A,#N/A,FALSE,"단축3";#N/A,#N/A,FALSE,"장축";#N/A,#N/A,FALSE,"4WD"}</definedName>
    <definedName localSheetId="7" name="______Q124">{#N/A,#N/A,FALSE,"단축1";#N/A,#N/A,FALSE,"단축2";#N/A,#N/A,FALSE,"단축3";#N/A,#N/A,FALSE,"장축";#N/A,#N/A,FALSE,"4WD"}</definedName>
    <definedName localSheetId="1" name="______Q124">{#N/A,#N/A,FALSE,"단축1";#N/A,#N/A,FALSE,"단축2";#N/A,#N/A,FALSE,"단축3";#N/A,#N/A,FALSE,"장축";#N/A,#N/A,FALSE,"4WD"}</definedName>
    <definedName name="______Q124">{#N/A,#N/A,FALSE,"단축1";#N/A,#N/A,FALSE,"단축2";#N/A,#N/A,FALSE,"단축3";#N/A,#N/A,FALSE,"장축";#N/A,#N/A,FALSE,"4WD"}</definedName>
    <definedName localSheetId="5" name="______Q21">{#N/A,#N/A,FALSE,"단축1";#N/A,#N/A,FALSE,"단축2";#N/A,#N/A,FALSE,"단축3";#N/A,#N/A,FALSE,"장축";#N/A,#N/A,FALSE,"4WD"}</definedName>
    <definedName localSheetId="7" name="______Q21">{#N/A,#N/A,FALSE,"단축1";#N/A,#N/A,FALSE,"단축2";#N/A,#N/A,FALSE,"단축3";#N/A,#N/A,FALSE,"장축";#N/A,#N/A,FALSE,"4WD"}</definedName>
    <definedName localSheetId="1" name="______Q21">{#N/A,#N/A,FALSE,"단축1";#N/A,#N/A,FALSE,"단축2";#N/A,#N/A,FALSE,"단축3";#N/A,#N/A,FALSE,"장축";#N/A,#N/A,FALSE,"4WD"}</definedName>
    <definedName name="______Q21">{#N/A,#N/A,FALSE,"단축1";#N/A,#N/A,FALSE,"단축2";#N/A,#N/A,FALSE,"단축3";#N/A,#N/A,FALSE,"장축";#N/A,#N/A,FALSE,"4WD"}</definedName>
    <definedName localSheetId="5" name="______Q32">{#N/A,#N/A,FALSE,"단축1";#N/A,#N/A,FALSE,"단축2";#N/A,#N/A,FALSE,"단축3";#N/A,#N/A,FALSE,"장축";#N/A,#N/A,FALSE,"4WD"}</definedName>
    <definedName localSheetId="7" name="______Q32">{#N/A,#N/A,FALSE,"단축1";#N/A,#N/A,FALSE,"단축2";#N/A,#N/A,FALSE,"단축3";#N/A,#N/A,FALSE,"장축";#N/A,#N/A,FALSE,"4WD"}</definedName>
    <definedName localSheetId="1" name="______Q32">{#N/A,#N/A,FALSE,"단축1";#N/A,#N/A,FALSE,"단축2";#N/A,#N/A,FALSE,"단축3";#N/A,#N/A,FALSE,"장축";#N/A,#N/A,FALSE,"4WD"}</definedName>
    <definedName name="______Q32">{#N/A,#N/A,FALSE,"단축1";#N/A,#N/A,FALSE,"단축2";#N/A,#N/A,FALSE,"단축3";#N/A,#N/A,FALSE,"장축";#N/A,#N/A,FALSE,"4WD"}</definedName>
    <definedName localSheetId="5" name="______Q43">{#N/A,#N/A,FALSE,"단축1";#N/A,#N/A,FALSE,"단축2";#N/A,#N/A,FALSE,"단축3";#N/A,#N/A,FALSE,"장축";#N/A,#N/A,FALSE,"4WD"}</definedName>
    <definedName localSheetId="7" name="______Q43">{#N/A,#N/A,FALSE,"단축1";#N/A,#N/A,FALSE,"단축2";#N/A,#N/A,FALSE,"단축3";#N/A,#N/A,FALSE,"장축";#N/A,#N/A,FALSE,"4WD"}</definedName>
    <definedName localSheetId="1" name="______Q43">{#N/A,#N/A,FALSE,"단축1";#N/A,#N/A,FALSE,"단축2";#N/A,#N/A,FALSE,"단축3";#N/A,#N/A,FALSE,"장축";#N/A,#N/A,FALSE,"4WD"}</definedName>
    <definedName name="______Q43">{#N/A,#N/A,FALSE,"단축1";#N/A,#N/A,FALSE,"단축2";#N/A,#N/A,FALSE,"단축3";#N/A,#N/A,FALSE,"장축";#N/A,#N/A,FALSE,"4WD"}</definedName>
    <definedName localSheetId="5" name="______Q5">{#N/A,#N/A,FALSE,"KMC최종회의(7월) 자료"}</definedName>
    <definedName localSheetId="7" name="______Q5">{#N/A,#N/A,FALSE,"KMC최종회의(7월) 자료"}</definedName>
    <definedName localSheetId="1" name="______Q5">{#N/A,#N/A,FALSE,"KMC최종회의(7월) 자료"}</definedName>
    <definedName name="______Q5">{#N/A,#N/A,FALSE,"KMC최종회의(7월) 자료"}</definedName>
    <definedName localSheetId="5" name="______Q54">{#N/A,#N/A,FALSE,"단축1";#N/A,#N/A,FALSE,"단축2";#N/A,#N/A,FALSE,"단축3";#N/A,#N/A,FALSE,"장축";#N/A,#N/A,FALSE,"4WD"}</definedName>
    <definedName localSheetId="7" name="______Q54">{#N/A,#N/A,FALSE,"단축1";#N/A,#N/A,FALSE,"단축2";#N/A,#N/A,FALSE,"단축3";#N/A,#N/A,FALSE,"장축";#N/A,#N/A,FALSE,"4WD"}</definedName>
    <definedName localSheetId="1" name="______Q54">{#N/A,#N/A,FALSE,"단축1";#N/A,#N/A,FALSE,"단축2";#N/A,#N/A,FALSE,"단축3";#N/A,#N/A,FALSE,"장축";#N/A,#N/A,FALSE,"4WD"}</definedName>
    <definedName name="______Q54">{#N/A,#N/A,FALSE,"단축1";#N/A,#N/A,FALSE,"단축2";#N/A,#N/A,FALSE,"단축3";#N/A,#N/A,FALSE,"장축";#N/A,#N/A,FALSE,"4WD"}</definedName>
    <definedName localSheetId="5" name="______Q56">{#N/A,#N/A,FALSE,"단축1";#N/A,#N/A,FALSE,"단축2";#N/A,#N/A,FALSE,"단축3";#N/A,#N/A,FALSE,"장축";#N/A,#N/A,FALSE,"4WD"}</definedName>
    <definedName localSheetId="7" name="______Q56">{#N/A,#N/A,FALSE,"단축1";#N/A,#N/A,FALSE,"단축2";#N/A,#N/A,FALSE,"단축3";#N/A,#N/A,FALSE,"장축";#N/A,#N/A,FALSE,"4WD"}</definedName>
    <definedName localSheetId="1" name="______Q56">{#N/A,#N/A,FALSE,"단축1";#N/A,#N/A,FALSE,"단축2";#N/A,#N/A,FALSE,"단축3";#N/A,#N/A,FALSE,"장축";#N/A,#N/A,FALSE,"4WD"}</definedName>
    <definedName name="______Q56">{#N/A,#N/A,FALSE,"단축1";#N/A,#N/A,FALSE,"단축2";#N/A,#N/A,FALSE,"단축3";#N/A,#N/A,FALSE,"장축";#N/A,#N/A,FALSE,"4WD"}</definedName>
    <definedName localSheetId="5" name="______Q7">{#N/A,#N/A,FALSE,"KMC최종회의(7월) 자료"}</definedName>
    <definedName localSheetId="7" name="______Q7">{#N/A,#N/A,FALSE,"KMC최종회의(7월) 자료"}</definedName>
    <definedName localSheetId="1" name="______Q7">{#N/A,#N/A,FALSE,"KMC최종회의(7월) 자료"}</definedName>
    <definedName name="______Q7">{#N/A,#N/A,FALSE,"KMC최종회의(7월) 자료"}</definedName>
    <definedName localSheetId="5" name="______Q76">{#N/A,#N/A,FALSE,"단축1";#N/A,#N/A,FALSE,"단축2";#N/A,#N/A,FALSE,"단축3";#N/A,#N/A,FALSE,"장축";#N/A,#N/A,FALSE,"4WD"}</definedName>
    <definedName localSheetId="7" name="______Q76">{#N/A,#N/A,FALSE,"단축1";#N/A,#N/A,FALSE,"단축2";#N/A,#N/A,FALSE,"단축3";#N/A,#N/A,FALSE,"장축";#N/A,#N/A,FALSE,"4WD"}</definedName>
    <definedName localSheetId="1" name="______Q76">{#N/A,#N/A,FALSE,"단축1";#N/A,#N/A,FALSE,"단축2";#N/A,#N/A,FALSE,"단축3";#N/A,#N/A,FALSE,"장축";#N/A,#N/A,FALSE,"4WD"}</definedName>
    <definedName name="______Q76">{#N/A,#N/A,FALSE,"단축1";#N/A,#N/A,FALSE,"단축2";#N/A,#N/A,FALSE,"단축3";#N/A,#N/A,FALSE,"장축";#N/A,#N/A,FALSE,"4WD"}</definedName>
    <definedName localSheetId="5" name="______Q8">{#N/A,#N/A,FALSE,"KMC최종회의(7월) 자료"}</definedName>
    <definedName localSheetId="7" name="______Q8">{#N/A,#N/A,FALSE,"KMC최종회의(7월) 자료"}</definedName>
    <definedName localSheetId="1" name="______Q8">{#N/A,#N/A,FALSE,"KMC최종회의(7월) 자료"}</definedName>
    <definedName name="______Q8">{#N/A,#N/A,FALSE,"KMC최종회의(7월) 자료"}</definedName>
    <definedName localSheetId="5" name="______Q9">{#N/A,#N/A,FALSE,"KMC최종회의(7월) 자료"}</definedName>
    <definedName localSheetId="7" name="______Q9">{#N/A,#N/A,FALSE,"KMC최종회의(7월) 자료"}</definedName>
    <definedName localSheetId="1" name="______Q9">{#N/A,#N/A,FALSE,"KMC최종회의(7월) 자료"}</definedName>
    <definedName name="______Q9">{#N/A,#N/A,FALSE,"KMC최종회의(7월) 자료"}</definedName>
    <definedName localSheetId="5" name="______qwe4">{#N/A,#N/A,FALSE,"단축1";#N/A,#N/A,FALSE,"단축2";#N/A,#N/A,FALSE,"단축3";#N/A,#N/A,FALSE,"장축";#N/A,#N/A,FALSE,"4WD"}</definedName>
    <definedName localSheetId="7" name="______qwe4">{#N/A,#N/A,FALSE,"단축1";#N/A,#N/A,FALSE,"단축2";#N/A,#N/A,FALSE,"단축3";#N/A,#N/A,FALSE,"장축";#N/A,#N/A,FALSE,"4WD"}</definedName>
    <definedName localSheetId="1" name="______qwe4">{#N/A,#N/A,FALSE,"단축1";#N/A,#N/A,FALSE,"단축2";#N/A,#N/A,FALSE,"단축3";#N/A,#N/A,FALSE,"장축";#N/A,#N/A,FALSE,"4WD"}</definedName>
    <definedName name="______qwe4">{#N/A,#N/A,FALSE,"단축1";#N/A,#N/A,FALSE,"단축2";#N/A,#N/A,FALSE,"단축3";#N/A,#N/A,FALSE,"장축";#N/A,#N/A,FALSE,"4WD"}</definedName>
    <definedName localSheetId="5" name="______S12">{#N/A,#N/A,FALSE,"단축1";#N/A,#N/A,FALSE,"단축2";#N/A,#N/A,FALSE,"단축3";#N/A,#N/A,FALSE,"장축";#N/A,#N/A,FALSE,"4WD"}</definedName>
    <definedName localSheetId="7" name="______S12">{#N/A,#N/A,FALSE,"단축1";#N/A,#N/A,FALSE,"단축2";#N/A,#N/A,FALSE,"단축3";#N/A,#N/A,FALSE,"장축";#N/A,#N/A,FALSE,"4WD"}</definedName>
    <definedName localSheetId="1" name="______S12">{#N/A,#N/A,FALSE,"단축1";#N/A,#N/A,FALSE,"단축2";#N/A,#N/A,FALSE,"단축3";#N/A,#N/A,FALSE,"장축";#N/A,#N/A,FALSE,"4WD"}</definedName>
    <definedName name="______S12">{#N/A,#N/A,FALSE,"단축1";#N/A,#N/A,FALSE,"단축2";#N/A,#N/A,FALSE,"단축3";#N/A,#N/A,FALSE,"장축";#N/A,#N/A,FALSE,"4WD"}</definedName>
    <definedName localSheetId="5" name="______S4">{#N/A,#N/A,FALSE,"KMC최종회의(7월) 자료"}</definedName>
    <definedName localSheetId="7" name="______S4">{#N/A,#N/A,FALSE,"KMC최종회의(7월) 자료"}</definedName>
    <definedName localSheetId="1" name="______S4">{#N/A,#N/A,FALSE,"KMC최종회의(7월) 자료"}</definedName>
    <definedName name="______S4">{#N/A,#N/A,FALSE,"KMC최종회의(7월) 자료"}</definedName>
    <definedName localSheetId="5" name="______S5">{#N/A,#N/A,FALSE,"KMC최종회의(7월) 자료"}</definedName>
    <definedName localSheetId="7" name="______S5">{#N/A,#N/A,FALSE,"KMC최종회의(7월) 자료"}</definedName>
    <definedName localSheetId="1" name="______S5">{#N/A,#N/A,FALSE,"KMC최종회의(7월) 자료"}</definedName>
    <definedName name="______S5">{#N/A,#N/A,FALSE,"KMC최종회의(7월) 자료"}</definedName>
    <definedName localSheetId="5" name="______S6">{#N/A,#N/A,FALSE,"KMC최종회의(7월) 자료"}</definedName>
    <definedName localSheetId="7" name="______S6">{#N/A,#N/A,FALSE,"KMC최종회의(7월) 자료"}</definedName>
    <definedName localSheetId="1" name="______S6">{#N/A,#N/A,FALSE,"KMC최종회의(7월) 자료"}</definedName>
    <definedName name="______S6">{#N/A,#N/A,FALSE,"KMC최종회의(7월) 자료"}</definedName>
    <definedName localSheetId="5" name="______S7">{#N/A,#N/A,FALSE,"KMC최종회의(7월) 자료"}</definedName>
    <definedName localSheetId="7" name="______S7">{#N/A,#N/A,FALSE,"KMC최종회의(7월) 자료"}</definedName>
    <definedName localSheetId="1" name="______S7">{#N/A,#N/A,FALSE,"KMC최종회의(7월) 자료"}</definedName>
    <definedName name="______S7">{#N/A,#N/A,FALSE,"KMC최종회의(7월) 자료"}</definedName>
    <definedName localSheetId="5" name="______S8">{#N/A,#N/A,FALSE,"KMC최종회의(7월) 자료"}</definedName>
    <definedName localSheetId="7" name="______S8">{#N/A,#N/A,FALSE,"KMC최종회의(7월) 자료"}</definedName>
    <definedName localSheetId="1" name="______S8">{#N/A,#N/A,FALSE,"KMC최종회의(7월) 자료"}</definedName>
    <definedName name="______S8">{#N/A,#N/A,FALSE,"KMC최종회의(7월) 자료"}</definedName>
    <definedName localSheetId="5" name="______SW34">{#N/A,#N/A,FALSE,"단축1";#N/A,#N/A,FALSE,"단축2";#N/A,#N/A,FALSE,"단축3";#N/A,#N/A,FALSE,"장축";#N/A,#N/A,FALSE,"4WD"}</definedName>
    <definedName localSheetId="7" name="______SW34">{#N/A,#N/A,FALSE,"단축1";#N/A,#N/A,FALSE,"단축2";#N/A,#N/A,FALSE,"단축3";#N/A,#N/A,FALSE,"장축";#N/A,#N/A,FALSE,"4WD"}</definedName>
    <definedName localSheetId="1" name="______SW34">{#N/A,#N/A,FALSE,"단축1";#N/A,#N/A,FALSE,"단축2";#N/A,#N/A,FALSE,"단축3";#N/A,#N/A,FALSE,"장축";#N/A,#N/A,FALSE,"4WD"}</definedName>
    <definedName name="______SW34">{#N/A,#N/A,FALSE,"단축1";#N/A,#N/A,FALSE,"단축2";#N/A,#N/A,FALSE,"단축3";#N/A,#N/A,FALSE,"장축";#N/A,#N/A,FALSE,"4WD"}</definedName>
    <definedName localSheetId="5" name="______swe3">{#N/A,#N/A,FALSE,"단축1";#N/A,#N/A,FALSE,"단축2";#N/A,#N/A,FALSE,"단축3";#N/A,#N/A,FALSE,"장축";#N/A,#N/A,FALSE,"4WD"}</definedName>
    <definedName localSheetId="7" name="______swe3">{#N/A,#N/A,FALSE,"단축1";#N/A,#N/A,FALSE,"단축2";#N/A,#N/A,FALSE,"단축3";#N/A,#N/A,FALSE,"장축";#N/A,#N/A,FALSE,"4WD"}</definedName>
    <definedName localSheetId="1" name="______swe3">{#N/A,#N/A,FALSE,"단축1";#N/A,#N/A,FALSE,"단축2";#N/A,#N/A,FALSE,"단축3";#N/A,#N/A,FALSE,"장축";#N/A,#N/A,FALSE,"4WD"}</definedName>
    <definedName name="______swe3">{#N/A,#N/A,FALSE,"단축1";#N/A,#N/A,FALSE,"단축2";#N/A,#N/A,FALSE,"단축3";#N/A,#N/A,FALSE,"장축";#N/A,#N/A,FALSE,"4WD"}</definedName>
    <definedName localSheetId="5" name="______T2">{#N/A,#N/A,FALSE,"단축1";#N/A,#N/A,FALSE,"단축2";#N/A,#N/A,FALSE,"단축3";#N/A,#N/A,FALSE,"장축";#N/A,#N/A,FALSE,"4WD"}</definedName>
    <definedName localSheetId="7" name="______T2">{#N/A,#N/A,FALSE,"단축1";#N/A,#N/A,FALSE,"단축2";#N/A,#N/A,FALSE,"단축3";#N/A,#N/A,FALSE,"장축";#N/A,#N/A,FALSE,"4WD"}</definedName>
    <definedName localSheetId="1" name="______T2">{#N/A,#N/A,FALSE,"단축1";#N/A,#N/A,FALSE,"단축2";#N/A,#N/A,FALSE,"단축3";#N/A,#N/A,FALSE,"장축";#N/A,#N/A,FALSE,"4WD"}</definedName>
    <definedName name="______T2">{#N/A,#N/A,FALSE,"단축1";#N/A,#N/A,FALSE,"단축2";#N/A,#N/A,FALSE,"단축3";#N/A,#N/A,FALSE,"장축";#N/A,#N/A,FALSE,"4WD"}</definedName>
    <definedName localSheetId="5" name="______T3">{#N/A,#N/A,FALSE,"단축1";#N/A,#N/A,FALSE,"단축2";#N/A,#N/A,FALSE,"단축3";#N/A,#N/A,FALSE,"장축";#N/A,#N/A,FALSE,"4WD"}</definedName>
    <definedName localSheetId="1" name="______T3">{#N/A,#N/A,FALSE,"단축1";#N/A,#N/A,FALSE,"단축2";#N/A,#N/A,FALSE,"단축3";#N/A,#N/A,FALSE,"장축";#N/A,#N/A,FALSE,"4WD"}</definedName>
    <definedName name="______T3">{#N/A,#N/A,FALSE,"단축1";#N/A,#N/A,FALSE,"단축2";#N/A,#N/A,FALSE,"단축3";#N/A,#N/A,FALSE,"장축";#N/A,#N/A,FALSE,"4WD"}</definedName>
    <definedName localSheetId="5" name="______t4">{#N/A,#N/A,FALSE,"단축1";#N/A,#N/A,FALSE,"단축2";#N/A,#N/A,FALSE,"단축3";#N/A,#N/A,FALSE,"장축";#N/A,#N/A,FALSE,"4WD"}</definedName>
    <definedName localSheetId="7" name="______t4">{#N/A,#N/A,FALSE,"단축1";#N/A,#N/A,FALSE,"단축2";#N/A,#N/A,FALSE,"단축3";#N/A,#N/A,FALSE,"장축";#N/A,#N/A,FALSE,"4WD"}</definedName>
    <definedName localSheetId="1" name="______t4">{#N/A,#N/A,FALSE,"단축1";#N/A,#N/A,FALSE,"단축2";#N/A,#N/A,FALSE,"단축3";#N/A,#N/A,FALSE,"장축";#N/A,#N/A,FALSE,"4WD"}</definedName>
    <definedName name="______t4">{#N/A,#N/A,FALSE,"단축1";#N/A,#N/A,FALSE,"단축2";#N/A,#N/A,FALSE,"단축3";#N/A,#N/A,FALSE,"장축";#N/A,#N/A,FALSE,"4WD"}</definedName>
    <definedName localSheetId="5" name="______T5">{#N/A,#N/A,FALSE,"단축1";#N/A,#N/A,FALSE,"단축2";#N/A,#N/A,FALSE,"단축3";#N/A,#N/A,FALSE,"장축";#N/A,#N/A,FALSE,"4WD"}</definedName>
    <definedName localSheetId="1" name="______T5">{#N/A,#N/A,FALSE,"단축1";#N/A,#N/A,FALSE,"단축2";#N/A,#N/A,FALSE,"단축3";#N/A,#N/A,FALSE,"장축";#N/A,#N/A,FALSE,"4WD"}</definedName>
    <definedName name="______T5">{#N/A,#N/A,FALSE,"단축1";#N/A,#N/A,FALSE,"단축2";#N/A,#N/A,FALSE,"단축3";#N/A,#N/A,FALSE,"장축";#N/A,#N/A,FALSE,"4WD"}</definedName>
    <definedName localSheetId="5" name="______TG67">{#N/A,#N/A,FALSE,"단축1";#N/A,#N/A,FALSE,"단축2";#N/A,#N/A,FALSE,"단축3";#N/A,#N/A,FALSE,"장축";#N/A,#N/A,FALSE,"4WD"}</definedName>
    <definedName localSheetId="7" name="______TG67">{#N/A,#N/A,FALSE,"단축1";#N/A,#N/A,FALSE,"단축2";#N/A,#N/A,FALSE,"단축3";#N/A,#N/A,FALSE,"장축";#N/A,#N/A,FALSE,"4WD"}</definedName>
    <definedName localSheetId="1" name="______TG67">{#N/A,#N/A,FALSE,"단축1";#N/A,#N/A,FALSE,"단축2";#N/A,#N/A,FALSE,"단축3";#N/A,#N/A,FALSE,"장축";#N/A,#N/A,FALSE,"4WD"}</definedName>
    <definedName name="______TG67">{#N/A,#N/A,FALSE,"단축1";#N/A,#N/A,FALSE,"단축2";#N/A,#N/A,FALSE,"단축3";#N/A,#N/A,FALSE,"장축";#N/A,#N/A,FALSE,"4WD"}</definedName>
    <definedName localSheetId="5" name="______W1">{#N/A,#N/A,FALSE,"KMC최종회의(7월) 자료"}</definedName>
    <definedName localSheetId="7" name="______W1">{#N/A,#N/A,FALSE,"KMC최종회의(7월) 자료"}</definedName>
    <definedName localSheetId="1" name="______W1">{#N/A,#N/A,FALSE,"KMC최종회의(7월) 자료"}</definedName>
    <definedName name="______W1">{#N/A,#N/A,FALSE,"KMC최종회의(7월) 자료"}</definedName>
    <definedName localSheetId="5" name="______W2">{#N/A,#N/A,FALSE,"KMC최종회의(7월) 자료"}</definedName>
    <definedName localSheetId="7" name="______W2">{#N/A,#N/A,FALSE,"KMC최종회의(7월) 자료"}</definedName>
    <definedName localSheetId="1" name="______W2">{#N/A,#N/A,FALSE,"KMC최종회의(7월) 자료"}</definedName>
    <definedName name="______W2">{#N/A,#N/A,FALSE,"KMC최종회의(7월) 자료"}</definedName>
    <definedName localSheetId="5" name="______W23">{#N/A,#N/A,FALSE,"단축1";#N/A,#N/A,FALSE,"단축2";#N/A,#N/A,FALSE,"단축3";#N/A,#N/A,FALSE,"장축";#N/A,#N/A,FALSE,"4WD"}</definedName>
    <definedName localSheetId="7" name="______W23">{#N/A,#N/A,FALSE,"단축1";#N/A,#N/A,FALSE,"단축2";#N/A,#N/A,FALSE,"단축3";#N/A,#N/A,FALSE,"장축";#N/A,#N/A,FALSE,"4WD"}</definedName>
    <definedName localSheetId="1" name="______W23">{#N/A,#N/A,FALSE,"단축1";#N/A,#N/A,FALSE,"단축2";#N/A,#N/A,FALSE,"단축3";#N/A,#N/A,FALSE,"장축";#N/A,#N/A,FALSE,"4WD"}</definedName>
    <definedName name="______W23">{#N/A,#N/A,FALSE,"단축1";#N/A,#N/A,FALSE,"단축2";#N/A,#N/A,FALSE,"단축3";#N/A,#N/A,FALSE,"장축";#N/A,#N/A,FALSE,"4WD"}</definedName>
    <definedName localSheetId="5" name="______W3">{#N/A,#N/A,FALSE,"KMC최종회의(7월) 자료"}</definedName>
    <definedName localSheetId="7" name="______W3">{#N/A,#N/A,FALSE,"KMC최종회의(7월) 자료"}</definedName>
    <definedName localSheetId="1" name="______W3">{#N/A,#N/A,FALSE,"KMC최종회의(7월) 자료"}</definedName>
    <definedName name="______W3">{#N/A,#N/A,FALSE,"KMC최종회의(7월) 자료"}</definedName>
    <definedName localSheetId="5" name="______W32">{#N/A,#N/A,FALSE,"단축1";#N/A,#N/A,FALSE,"단축2";#N/A,#N/A,FALSE,"단축3";#N/A,#N/A,FALSE,"장축";#N/A,#N/A,FALSE,"4WD"}</definedName>
    <definedName localSheetId="7" name="______W32">{#N/A,#N/A,FALSE,"단축1";#N/A,#N/A,FALSE,"단축2";#N/A,#N/A,FALSE,"단축3";#N/A,#N/A,FALSE,"장축";#N/A,#N/A,FALSE,"4WD"}</definedName>
    <definedName localSheetId="1" name="______W32">{#N/A,#N/A,FALSE,"단축1";#N/A,#N/A,FALSE,"단축2";#N/A,#N/A,FALSE,"단축3";#N/A,#N/A,FALSE,"장축";#N/A,#N/A,FALSE,"4WD"}</definedName>
    <definedName name="______W32">{#N/A,#N/A,FALSE,"단축1";#N/A,#N/A,FALSE,"단축2";#N/A,#N/A,FALSE,"단축3";#N/A,#N/A,FALSE,"장축";#N/A,#N/A,FALSE,"4WD"}</definedName>
    <definedName localSheetId="5" name="______W4">{#N/A,#N/A,FALSE,"KMC최종회의(7월) 자료"}</definedName>
    <definedName localSheetId="7" name="______W4">{#N/A,#N/A,FALSE,"KMC최종회의(7월) 자료"}</definedName>
    <definedName localSheetId="1" name="______W4">{#N/A,#N/A,FALSE,"KMC최종회의(7월) 자료"}</definedName>
    <definedName name="______W4">{#N/A,#N/A,FALSE,"KMC최종회의(7월) 자료"}</definedName>
    <definedName localSheetId="5" name="______W456">{#N/A,#N/A,FALSE,"단축1";#N/A,#N/A,FALSE,"단축2";#N/A,#N/A,FALSE,"단축3";#N/A,#N/A,FALSE,"장축";#N/A,#N/A,FALSE,"4WD"}</definedName>
    <definedName localSheetId="7" name="______W456">{#N/A,#N/A,FALSE,"단축1";#N/A,#N/A,FALSE,"단축2";#N/A,#N/A,FALSE,"단축3";#N/A,#N/A,FALSE,"장축";#N/A,#N/A,FALSE,"4WD"}</definedName>
    <definedName localSheetId="1" name="______W456">{#N/A,#N/A,FALSE,"단축1";#N/A,#N/A,FALSE,"단축2";#N/A,#N/A,FALSE,"단축3";#N/A,#N/A,FALSE,"장축";#N/A,#N/A,FALSE,"4WD"}</definedName>
    <definedName name="______W456">{#N/A,#N/A,FALSE,"단축1";#N/A,#N/A,FALSE,"단축2";#N/A,#N/A,FALSE,"단축3";#N/A,#N/A,FALSE,"장축";#N/A,#N/A,FALSE,"4WD"}</definedName>
    <definedName localSheetId="5" name="______W5">{#N/A,#N/A,FALSE,"KMC최종회의(7월) 자료"}</definedName>
    <definedName localSheetId="7" name="______W5">{#N/A,#N/A,FALSE,"KMC최종회의(7월) 자료"}</definedName>
    <definedName localSheetId="1" name="______W5">{#N/A,#N/A,FALSE,"KMC최종회의(7월) 자료"}</definedName>
    <definedName name="______W5">{#N/A,#N/A,FALSE,"KMC최종회의(7월) 자료"}</definedName>
    <definedName localSheetId="5" name="______W6">{#N/A,#N/A,FALSE,"KMC최종회의(7월) 자료"}</definedName>
    <definedName localSheetId="7" name="______W6">{#N/A,#N/A,FALSE,"KMC최종회의(7월) 자료"}</definedName>
    <definedName localSheetId="1" name="______W6">{#N/A,#N/A,FALSE,"KMC최종회의(7월) 자료"}</definedName>
    <definedName name="______W6">{#N/A,#N/A,FALSE,"KMC최종회의(7월) 자료"}</definedName>
    <definedName localSheetId="5" name="______W7">{#N/A,#N/A,FALSE,"KMC최종회의(7월) 자료"}</definedName>
    <definedName localSheetId="7" name="______W7">{#N/A,#N/A,FALSE,"KMC최종회의(7월) 자료"}</definedName>
    <definedName localSheetId="1" name="______W7">{#N/A,#N/A,FALSE,"KMC최종회의(7월) 자료"}</definedName>
    <definedName name="______W7">{#N/A,#N/A,FALSE,"KMC최종회의(7월) 자료"}</definedName>
    <definedName localSheetId="5" name="______W8">{#N/A,#N/A,FALSE,"KMC최종회의(7월) 자료"}</definedName>
    <definedName localSheetId="7" name="______W8">{#N/A,#N/A,FALSE,"KMC최종회의(7월) 자료"}</definedName>
    <definedName localSheetId="1" name="______W8">{#N/A,#N/A,FALSE,"KMC최종회의(7월) 자료"}</definedName>
    <definedName name="______W8">{#N/A,#N/A,FALSE,"KMC최종회의(7월) 자료"}</definedName>
    <definedName localSheetId="5" name="______wde45">{#N/A,#N/A,FALSE,"단축1";#N/A,#N/A,FALSE,"단축2";#N/A,#N/A,FALSE,"단축3";#N/A,#N/A,FALSE,"장축";#N/A,#N/A,FALSE,"4WD"}</definedName>
    <definedName localSheetId="7" name="______wde45">{#N/A,#N/A,FALSE,"단축1";#N/A,#N/A,FALSE,"단축2";#N/A,#N/A,FALSE,"단축3";#N/A,#N/A,FALSE,"장축";#N/A,#N/A,FALSE,"4WD"}</definedName>
    <definedName localSheetId="1" name="______wde45">{#N/A,#N/A,FALSE,"단축1";#N/A,#N/A,FALSE,"단축2";#N/A,#N/A,FALSE,"단축3";#N/A,#N/A,FALSE,"장축";#N/A,#N/A,FALSE,"4WD"}</definedName>
    <definedName name="______wde45">{#N/A,#N/A,FALSE,"단축1";#N/A,#N/A,FALSE,"단축2";#N/A,#N/A,FALSE,"단축3";#N/A,#N/A,FALSE,"장축";#N/A,#N/A,FALSE,"4WD"}</definedName>
    <definedName localSheetId="5" name="______www123">{#N/A,#N/A,FALSE,"단축1";#N/A,#N/A,FALSE,"단축2";#N/A,#N/A,FALSE,"단축3";#N/A,#N/A,FALSE,"장축";#N/A,#N/A,FALSE,"4WD"}</definedName>
    <definedName localSheetId="7" name="______www123">{#N/A,#N/A,FALSE,"단축1";#N/A,#N/A,FALSE,"단축2";#N/A,#N/A,FALSE,"단축3";#N/A,#N/A,FALSE,"장축";#N/A,#N/A,FALSE,"4WD"}</definedName>
    <definedName localSheetId="1" name="______www123">{#N/A,#N/A,FALSE,"단축1";#N/A,#N/A,FALSE,"단축2";#N/A,#N/A,FALSE,"단축3";#N/A,#N/A,FALSE,"장축";#N/A,#N/A,FALSE,"4WD"}</definedName>
    <definedName name="______www123">{#N/A,#N/A,FALSE,"단축1";#N/A,#N/A,FALSE,"단축2";#N/A,#N/A,FALSE,"단축3";#N/A,#N/A,FALSE,"장축";#N/A,#N/A,FALSE,"4WD"}</definedName>
    <definedName localSheetId="5" name="______X21">{#N/A,#N/A,FALSE,"단축1";#N/A,#N/A,FALSE,"단축2";#N/A,#N/A,FALSE,"단축3";#N/A,#N/A,FALSE,"장축";#N/A,#N/A,FALSE,"4WD"}</definedName>
    <definedName localSheetId="7" name="______X21">{#N/A,#N/A,FALSE,"단축1";#N/A,#N/A,FALSE,"단축2";#N/A,#N/A,FALSE,"단축3";#N/A,#N/A,FALSE,"장축";#N/A,#N/A,FALSE,"4WD"}</definedName>
    <definedName localSheetId="1" name="______X21">{#N/A,#N/A,FALSE,"단축1";#N/A,#N/A,FALSE,"단축2";#N/A,#N/A,FALSE,"단축3";#N/A,#N/A,FALSE,"장축";#N/A,#N/A,FALSE,"4WD"}</definedName>
    <definedName name="______X21">{#N/A,#N/A,FALSE,"단축1";#N/A,#N/A,FALSE,"단축2";#N/A,#N/A,FALSE,"단축3";#N/A,#N/A,FALSE,"장축";#N/A,#N/A,FALSE,"4WD"}</definedName>
    <definedName localSheetId="5" name="______X3">{#N/A,#N/A,FALSE,"KMC최종회의(7월) 자료"}</definedName>
    <definedName localSheetId="7" name="______X3">{#N/A,#N/A,FALSE,"KMC최종회의(7월) 자료"}</definedName>
    <definedName localSheetId="1" name="______X3">{#N/A,#N/A,FALSE,"KMC최종회의(7월) 자료"}</definedName>
    <definedName name="______X3">{#N/A,#N/A,FALSE,"KMC최종회의(7월) 자료"}</definedName>
    <definedName localSheetId="5" name="______X4">{#N/A,#N/A,FALSE,"KMC최종회의(7월) 자료"}</definedName>
    <definedName localSheetId="7" name="______X4">{#N/A,#N/A,FALSE,"KMC최종회의(7월) 자료"}</definedName>
    <definedName localSheetId="1" name="______X4">{#N/A,#N/A,FALSE,"KMC최종회의(7월) 자료"}</definedName>
    <definedName name="______X4">{#N/A,#N/A,FALSE,"KMC최종회의(7월) 자료"}</definedName>
    <definedName localSheetId="5" name="______X5">{#N/A,#N/A,FALSE,"KMC최종회의(7월) 자료"}</definedName>
    <definedName localSheetId="7" name="______X5">{#N/A,#N/A,FALSE,"KMC최종회의(7월) 자료"}</definedName>
    <definedName localSheetId="1" name="______X5">{#N/A,#N/A,FALSE,"KMC최종회의(7월) 자료"}</definedName>
    <definedName name="______X5">{#N/A,#N/A,FALSE,"KMC최종회의(7월) 자료"}</definedName>
    <definedName localSheetId="5" name="______X6">{#N/A,#N/A,FALSE,"KMC최종회의(7월) 자료"}</definedName>
    <definedName localSheetId="7" name="______X6">{#N/A,#N/A,FALSE,"KMC최종회의(7월) 자료"}</definedName>
    <definedName localSheetId="1" name="______X6">{#N/A,#N/A,FALSE,"KMC최종회의(7월) 자료"}</definedName>
    <definedName name="______X6">{#N/A,#N/A,FALSE,"KMC최종회의(7월) 자료"}</definedName>
    <definedName localSheetId="5" name="______X7">{#N/A,#N/A,FALSE,"KMC최종회의(7월) 자료"}</definedName>
    <definedName localSheetId="7" name="______X7">{#N/A,#N/A,FALSE,"KMC최종회의(7월) 자료"}</definedName>
    <definedName localSheetId="1" name="______X7">{#N/A,#N/A,FALSE,"KMC최종회의(7월) 자료"}</definedName>
    <definedName name="______X7">{#N/A,#N/A,FALSE,"KMC최종회의(7월) 자료"}</definedName>
    <definedName localSheetId="5" name="______X8">{#N/A,#N/A,FALSE,"KMC최종회의(7월) 자료"}</definedName>
    <definedName localSheetId="7" name="______X8">{#N/A,#N/A,FALSE,"KMC최종회의(7월) 자료"}</definedName>
    <definedName localSheetId="1" name="______X8">{#N/A,#N/A,FALSE,"KMC최종회의(7월) 자료"}</definedName>
    <definedName name="______X8">{#N/A,#N/A,FALSE,"KMC최종회의(7월) 자료"}</definedName>
    <definedName localSheetId="5" name="______XG2">{#N/A,#N/A,FALSE,"단축1";#N/A,#N/A,FALSE,"단축2";#N/A,#N/A,FALSE,"단축3";#N/A,#N/A,FALSE,"장축";#N/A,#N/A,FALSE,"4WD"}</definedName>
    <definedName localSheetId="7" name="______XG2">{#N/A,#N/A,FALSE,"단축1";#N/A,#N/A,FALSE,"단축2";#N/A,#N/A,FALSE,"단축3";#N/A,#N/A,FALSE,"장축";#N/A,#N/A,FALSE,"4WD"}</definedName>
    <definedName localSheetId="1" name="______XG2">{#N/A,#N/A,FALSE,"단축1";#N/A,#N/A,FALSE,"단축2";#N/A,#N/A,FALSE,"단축3";#N/A,#N/A,FALSE,"장축";#N/A,#N/A,FALSE,"4WD"}</definedName>
    <definedName name="______XG2">{#N/A,#N/A,FALSE,"단축1";#N/A,#N/A,FALSE,"단축2";#N/A,#N/A,FALSE,"단축3";#N/A,#N/A,FALSE,"장축";#N/A,#N/A,FALSE,"4WD"}</definedName>
    <definedName localSheetId="5" name="______yu7">{#N/A,#N/A,FALSE,"단축1";#N/A,#N/A,FALSE,"단축2";#N/A,#N/A,FALSE,"단축3";#N/A,#N/A,FALSE,"장축";#N/A,#N/A,FALSE,"4WD"}</definedName>
    <definedName localSheetId="7" name="______yu7">{#N/A,#N/A,FALSE,"단축1";#N/A,#N/A,FALSE,"단축2";#N/A,#N/A,FALSE,"단축3";#N/A,#N/A,FALSE,"장축";#N/A,#N/A,FALSE,"4WD"}</definedName>
    <definedName localSheetId="1" name="______yu7">{#N/A,#N/A,FALSE,"단축1";#N/A,#N/A,FALSE,"단축2";#N/A,#N/A,FALSE,"단축3";#N/A,#N/A,FALSE,"장축";#N/A,#N/A,FALSE,"4WD"}</definedName>
    <definedName name="______yu7">{#N/A,#N/A,FALSE,"단축1";#N/A,#N/A,FALSE,"단축2";#N/A,#N/A,FALSE,"단축3";#N/A,#N/A,FALSE,"장축";#N/A,#N/A,FALSE,"4WD"}</definedName>
    <definedName localSheetId="5" name="______Z1">{#N/A,#N/A,FALSE,"KMC최종회의(7월) 자료"}</definedName>
    <definedName localSheetId="7" name="______Z1">{#N/A,#N/A,FALSE,"KMC최종회의(7월) 자료"}</definedName>
    <definedName localSheetId="1" name="______Z1">{#N/A,#N/A,FALSE,"KMC최종회의(7월) 자료"}</definedName>
    <definedName name="______Z1">{#N/A,#N/A,FALSE,"KMC최종회의(7월) 자료"}</definedName>
    <definedName localSheetId="5" name="______Z2">{#N/A,#N/A,FALSE,"KMC최종회의(7월) 자료"}</definedName>
    <definedName localSheetId="7" name="______Z2">{#N/A,#N/A,FALSE,"KMC최종회의(7월) 자료"}</definedName>
    <definedName localSheetId="1" name="______Z2">{#N/A,#N/A,FALSE,"KMC최종회의(7월) 자료"}</definedName>
    <definedName name="______Z2">{#N/A,#N/A,FALSE,"KMC최종회의(7월) 자료"}</definedName>
    <definedName localSheetId="5" name="______Z23">{#N/A,#N/A,FALSE,"단축1";#N/A,#N/A,FALSE,"단축2";#N/A,#N/A,FALSE,"단축3";#N/A,#N/A,FALSE,"장축";#N/A,#N/A,FALSE,"4WD"}</definedName>
    <definedName localSheetId="7" name="______Z23">{#N/A,#N/A,FALSE,"단축1";#N/A,#N/A,FALSE,"단축2";#N/A,#N/A,FALSE,"단축3";#N/A,#N/A,FALSE,"장축";#N/A,#N/A,FALSE,"4WD"}</definedName>
    <definedName localSheetId="1" name="______Z23">{#N/A,#N/A,FALSE,"단축1";#N/A,#N/A,FALSE,"단축2";#N/A,#N/A,FALSE,"단축3";#N/A,#N/A,FALSE,"장축";#N/A,#N/A,FALSE,"4WD"}</definedName>
    <definedName name="______Z23">{#N/A,#N/A,FALSE,"단축1";#N/A,#N/A,FALSE,"단축2";#N/A,#N/A,FALSE,"단축3";#N/A,#N/A,FALSE,"장축";#N/A,#N/A,FALSE,"4WD"}</definedName>
    <definedName localSheetId="5" name="______Z3">{#N/A,#N/A,FALSE,"KMC최종회의(7월) 자료"}</definedName>
    <definedName localSheetId="7" name="______Z3">{#N/A,#N/A,FALSE,"KMC최종회의(7월) 자료"}</definedName>
    <definedName localSheetId="1" name="______Z3">{#N/A,#N/A,FALSE,"KMC최종회의(7월) 자료"}</definedName>
    <definedName name="______Z3">{#N/A,#N/A,FALSE,"KMC최종회의(7월) 자료"}</definedName>
    <definedName localSheetId="5" name="______Z4">{#N/A,#N/A,FALSE,"KMC최종회의(7월) 자료"}</definedName>
    <definedName localSheetId="7" name="______Z4">{#N/A,#N/A,FALSE,"KMC최종회의(7월) 자료"}</definedName>
    <definedName localSheetId="1" name="______Z4">{#N/A,#N/A,FALSE,"KMC최종회의(7월) 자료"}</definedName>
    <definedName name="______Z4">{#N/A,#N/A,FALSE,"KMC최종회의(7월) 자료"}</definedName>
    <definedName localSheetId="5" name="______Z5">{#N/A,#N/A,FALSE,"KMC최종회의(7월) 자료"}</definedName>
    <definedName localSheetId="7" name="______Z5">{#N/A,#N/A,FALSE,"KMC최종회의(7월) 자료"}</definedName>
    <definedName localSheetId="1" name="______Z5">{#N/A,#N/A,FALSE,"KMC최종회의(7월) 자료"}</definedName>
    <definedName name="______Z5">{#N/A,#N/A,FALSE,"KMC최종회의(7월) 자료"}</definedName>
    <definedName localSheetId="5" name="______Z6">{#N/A,#N/A,FALSE,"KMC최종회의(7월) 자료"}</definedName>
    <definedName localSheetId="7" name="______Z6">{#N/A,#N/A,FALSE,"KMC최종회의(7월) 자료"}</definedName>
    <definedName localSheetId="1" name="______Z6">{#N/A,#N/A,FALSE,"KMC최종회의(7월) 자료"}</definedName>
    <definedName name="______Z6">{#N/A,#N/A,FALSE,"KMC최종회의(7월) 자료"}</definedName>
    <definedName localSheetId="5" name="______Z7">{#N/A,#N/A,FALSE,"KMC최종회의(7월) 자료"}</definedName>
    <definedName localSheetId="7" name="______Z7">{#N/A,#N/A,FALSE,"KMC최종회의(7월) 자료"}</definedName>
    <definedName localSheetId="1" name="______Z7">{#N/A,#N/A,FALSE,"KMC최종회의(7월) 자료"}</definedName>
    <definedName name="______Z7">{#N/A,#N/A,FALSE,"KMC최종회의(7월) 자료"}</definedName>
    <definedName localSheetId="5" name="______Z8">{#N/A,#N/A,FALSE,"KMC최종회의(7월) 자료"}</definedName>
    <definedName localSheetId="7" name="______Z8">{#N/A,#N/A,FALSE,"KMC최종회의(7월) 자료"}</definedName>
    <definedName localSheetId="1" name="______Z8">{#N/A,#N/A,FALSE,"KMC최종회의(7월) 자료"}</definedName>
    <definedName name="______Z8">{#N/A,#N/A,FALSE,"KMC최종회의(7월) 자료"}</definedName>
    <definedName localSheetId="5" name="______Z9">{#N/A,#N/A,FALSE,"KMC최종회의(7월) 자료"}</definedName>
    <definedName localSheetId="7" name="______Z9">{#N/A,#N/A,FALSE,"KMC최종회의(7월) 자료"}</definedName>
    <definedName localSheetId="1" name="______Z9">{#N/A,#N/A,FALSE,"KMC최종회의(7월) 자료"}</definedName>
    <definedName name="______Z9">{#N/A,#N/A,FALSE,"KMC최종회의(7월) 자료"}</definedName>
    <definedName localSheetId="5" name="______zz12">{#N/A,#N/A,FALSE,"단축1";#N/A,#N/A,FALSE,"단축2";#N/A,#N/A,FALSE,"단축3";#N/A,#N/A,FALSE,"장축";#N/A,#N/A,FALSE,"4WD"}</definedName>
    <definedName localSheetId="7" name="______zz12">{#N/A,#N/A,FALSE,"단축1";#N/A,#N/A,FALSE,"단축2";#N/A,#N/A,FALSE,"단축3";#N/A,#N/A,FALSE,"장축";#N/A,#N/A,FALSE,"4WD"}</definedName>
    <definedName localSheetId="1" name="______zz12">{#N/A,#N/A,FALSE,"단축1";#N/A,#N/A,FALSE,"단축2";#N/A,#N/A,FALSE,"단축3";#N/A,#N/A,FALSE,"장축";#N/A,#N/A,FALSE,"4WD"}</definedName>
    <definedName name="______zz12">{#N/A,#N/A,FALSE,"단축1";#N/A,#N/A,FALSE,"단축2";#N/A,#N/A,FALSE,"단축3";#N/A,#N/A,FALSE,"장축";#N/A,#N/A,FALSE,"4WD"}</definedName>
    <definedName localSheetId="5" name="_____A2">{#N/A,#N/A,FALSE,"단축1";#N/A,#N/A,FALSE,"단축2";#N/A,#N/A,FALSE,"단축3";#N/A,#N/A,FALSE,"장축";#N/A,#N/A,FALSE,"4WD"}</definedName>
    <definedName localSheetId="1" name="_____A2">{#N/A,#N/A,FALSE,"단축1";#N/A,#N/A,FALSE,"단축2";#N/A,#N/A,FALSE,"단축3";#N/A,#N/A,FALSE,"장축";#N/A,#N/A,FALSE,"4WD"}</definedName>
    <definedName name="_____A2">{#N/A,#N/A,FALSE,"단축1";#N/A,#N/A,FALSE,"단축2";#N/A,#N/A,FALSE,"단축3";#N/A,#N/A,FALSE,"장축";#N/A,#N/A,FALSE,"4WD"}</definedName>
    <definedName localSheetId="5" name="_____A2040">{#N/A,#N/A,FALSE,"단축1";#N/A,#N/A,FALSE,"단축2";#N/A,#N/A,FALSE,"단축3";#N/A,#N/A,FALSE,"장축";#N/A,#N/A,FALSE,"4WD"}</definedName>
    <definedName localSheetId="7" name="_____A2040">{#N/A,#N/A,FALSE,"단축1";#N/A,#N/A,FALSE,"단축2";#N/A,#N/A,FALSE,"단축3";#N/A,#N/A,FALSE,"장축";#N/A,#N/A,FALSE,"4WD"}</definedName>
    <definedName localSheetId="1" name="_____A2040">{#N/A,#N/A,FALSE,"단축1";#N/A,#N/A,FALSE,"단축2";#N/A,#N/A,FALSE,"단축3";#N/A,#N/A,FALSE,"장축";#N/A,#N/A,FALSE,"4WD"}</definedName>
    <definedName name="_____A2040">{#N/A,#N/A,FALSE,"단축1";#N/A,#N/A,FALSE,"단축2";#N/A,#N/A,FALSE,"단축3";#N/A,#N/A,FALSE,"장축";#N/A,#N/A,FALSE,"4WD"}</definedName>
    <definedName localSheetId="5" name="_____A21">{#N/A,#N/A,FALSE,"단축1";#N/A,#N/A,FALSE,"단축2";#N/A,#N/A,FALSE,"단축3";#N/A,#N/A,FALSE,"장축";#N/A,#N/A,FALSE,"4WD"}</definedName>
    <definedName localSheetId="7" name="_____A21">{#N/A,#N/A,FALSE,"단축1";#N/A,#N/A,FALSE,"단축2";#N/A,#N/A,FALSE,"단축3";#N/A,#N/A,FALSE,"장축";#N/A,#N/A,FALSE,"4WD"}</definedName>
    <definedName localSheetId="1" name="_____A21">{#N/A,#N/A,FALSE,"단축1";#N/A,#N/A,FALSE,"단축2";#N/A,#N/A,FALSE,"단축3";#N/A,#N/A,FALSE,"장축";#N/A,#N/A,FALSE,"4WD"}</definedName>
    <definedName name="_____A21">{#N/A,#N/A,FALSE,"단축1";#N/A,#N/A,FALSE,"단축2";#N/A,#N/A,FALSE,"단축3";#N/A,#N/A,FALSE,"장축";#N/A,#N/A,FALSE,"4WD"}</definedName>
    <definedName localSheetId="5" name="_____A23">{#N/A,#N/A,FALSE,"단축1";#N/A,#N/A,FALSE,"단축2";#N/A,#N/A,FALSE,"단축3";#N/A,#N/A,FALSE,"장축";#N/A,#N/A,FALSE,"4WD"}</definedName>
    <definedName localSheetId="7" name="_____A23">{#N/A,#N/A,FALSE,"단축1";#N/A,#N/A,FALSE,"단축2";#N/A,#N/A,FALSE,"단축3";#N/A,#N/A,FALSE,"장축";#N/A,#N/A,FALSE,"4WD"}</definedName>
    <definedName localSheetId="1" name="_____A23">{#N/A,#N/A,FALSE,"단축1";#N/A,#N/A,FALSE,"단축2";#N/A,#N/A,FALSE,"단축3";#N/A,#N/A,FALSE,"장축";#N/A,#N/A,FALSE,"4WD"}</definedName>
    <definedName name="_____A23">{#N/A,#N/A,FALSE,"단축1";#N/A,#N/A,FALSE,"단축2";#N/A,#N/A,FALSE,"단축3";#N/A,#N/A,FALSE,"장축";#N/A,#N/A,FALSE,"4WD"}</definedName>
    <definedName localSheetId="5" name="_____A3">{#N/A,#N/A,FALSE,"단축1";#N/A,#N/A,FALSE,"단축2";#N/A,#N/A,FALSE,"단축3";#N/A,#N/A,FALSE,"장축";#N/A,#N/A,FALSE,"4WD"}</definedName>
    <definedName localSheetId="7" name="_____A3">{#N/A,#N/A,FALSE,"단축1";#N/A,#N/A,FALSE,"단축2";#N/A,#N/A,FALSE,"단축3";#N/A,#N/A,FALSE,"장축";#N/A,#N/A,FALSE,"4WD"}</definedName>
    <definedName localSheetId="1" name="_____A3">{#N/A,#N/A,FALSE,"단축1";#N/A,#N/A,FALSE,"단축2";#N/A,#N/A,FALSE,"단축3";#N/A,#N/A,FALSE,"장축";#N/A,#N/A,FALSE,"4WD"}</definedName>
    <definedName name="_____A3">{#N/A,#N/A,FALSE,"단축1";#N/A,#N/A,FALSE,"단축2";#N/A,#N/A,FALSE,"단축3";#N/A,#N/A,FALSE,"장축";#N/A,#N/A,FALSE,"4WD"}</definedName>
    <definedName localSheetId="5" name="_____A41">{#N/A,#N/A,FALSE,"단축1";#N/A,#N/A,FALSE,"단축2";#N/A,#N/A,FALSE,"단축3";#N/A,#N/A,FALSE,"장축";#N/A,#N/A,FALSE,"4WD"}</definedName>
    <definedName localSheetId="7" name="_____A41">{#N/A,#N/A,FALSE,"단축1";#N/A,#N/A,FALSE,"단축2";#N/A,#N/A,FALSE,"단축3";#N/A,#N/A,FALSE,"장축";#N/A,#N/A,FALSE,"4WD"}</definedName>
    <definedName localSheetId="1" name="_____A41">{#N/A,#N/A,FALSE,"단축1";#N/A,#N/A,FALSE,"단축2";#N/A,#N/A,FALSE,"단축3";#N/A,#N/A,FALSE,"장축";#N/A,#N/A,FALSE,"4WD"}</definedName>
    <definedName name="_____A41">{#N/A,#N/A,FALSE,"단축1";#N/A,#N/A,FALSE,"단축2";#N/A,#N/A,FALSE,"단축3";#N/A,#N/A,FALSE,"장축";#N/A,#N/A,FALSE,"4WD"}</definedName>
    <definedName localSheetId="5" name="_____AAA111">{#N/A,#N/A,FALSE,"신규dep";#N/A,#N/A,FALSE,"신규dep-금형상각후";#N/A,#N/A,FALSE,"신규dep-연구비상각후";#N/A,#N/A,FALSE,"신규dep-기계,공구상각후"}</definedName>
    <definedName localSheetId="7" name="_____AAA111">{#N/A,#N/A,FALSE,"신규dep";#N/A,#N/A,FALSE,"신규dep-금형상각후";#N/A,#N/A,FALSE,"신규dep-연구비상각후";#N/A,#N/A,FALSE,"신규dep-기계,공구상각후"}</definedName>
    <definedName localSheetId="1" name="_____AAA111">{#N/A,#N/A,FALSE,"신규dep";#N/A,#N/A,FALSE,"신규dep-금형상각후";#N/A,#N/A,FALSE,"신규dep-연구비상각후";#N/A,#N/A,FALSE,"신규dep-기계,공구상각후"}</definedName>
    <definedName name="_____AAA111">{#N/A,#N/A,FALSE,"신규dep";#N/A,#N/A,FALSE,"신규dep-금형상각후";#N/A,#N/A,FALSE,"신규dep-연구비상각후";#N/A,#N/A,FALSE,"신규dep-기계,공구상각후"}</definedName>
    <definedName localSheetId="5" name="_____AQ2">'1-4 PAD'!_____AQ2</definedName>
    <definedName localSheetId="7" name="_____AQ2">'1-6. 사상'!_____AQ2</definedName>
    <definedName name="_____AQ2">'1-6. 사상'!_____AQ2</definedName>
    <definedName localSheetId="5" name="_____AT1">{#N/A,#N/A,FALSE,"인원";#N/A,#N/A,FALSE,"비용2";#N/A,#N/A,FALSE,"비용1";#N/A,#N/A,FALSE,"비용";#N/A,#N/A,FALSE,"보증2";#N/A,#N/A,FALSE,"보증1";#N/A,#N/A,FALSE,"보증";#N/A,#N/A,FALSE,"손익1";#N/A,#N/A,FALSE,"손익";#N/A,#N/A,FALSE,"부서별매출";#N/A,#N/A,FALSE,"매출"}</definedName>
    <definedName localSheetId="7" name="_____AT1">{#N/A,#N/A,FALSE,"인원";#N/A,#N/A,FALSE,"비용2";#N/A,#N/A,FALSE,"비용1";#N/A,#N/A,FALSE,"비용";#N/A,#N/A,FALSE,"보증2";#N/A,#N/A,FALSE,"보증1";#N/A,#N/A,FALSE,"보증";#N/A,#N/A,FALSE,"손익1";#N/A,#N/A,FALSE,"손익";#N/A,#N/A,FALSE,"부서별매출";#N/A,#N/A,FALSE,"매출"}</definedName>
    <definedName localSheetId="1" name="_____AT1">{#N/A,#N/A,FALSE,"인원";#N/A,#N/A,FALSE,"비용2";#N/A,#N/A,FALSE,"비용1";#N/A,#N/A,FALSE,"비용";#N/A,#N/A,FALSE,"보증2";#N/A,#N/A,FALSE,"보증1";#N/A,#N/A,FALSE,"보증";#N/A,#N/A,FALSE,"손익1";#N/A,#N/A,FALSE,"손익";#N/A,#N/A,FALSE,"부서별매출";#N/A,#N/A,FALSE,"매출"}</definedName>
    <definedName name="_____AT1">{#N/A,#N/A,FALSE,"인원";#N/A,#N/A,FALSE,"비용2";#N/A,#N/A,FALSE,"비용1";#N/A,#N/A,FALSE,"비용";#N/A,#N/A,FALSE,"보증2";#N/A,#N/A,FALSE,"보증1";#N/A,#N/A,FALSE,"보증";#N/A,#N/A,FALSE,"손익1";#N/A,#N/A,FALSE,"손익";#N/A,#N/A,FALSE,"부서별매출";#N/A,#N/A,FALSE,"매출"}</definedName>
    <definedName localSheetId="5" name="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_AT3">{#N/A,#N/A,FALSE,"인원";#N/A,#N/A,FALSE,"비용2";#N/A,#N/A,FALSE,"비용1";#N/A,#N/A,FALSE,"비용";#N/A,#N/A,FALSE,"보증2";#N/A,#N/A,FALSE,"보증1";#N/A,#N/A,FALSE,"보증";#N/A,#N/A,FALSE,"손익1";#N/A,#N/A,FALSE,"손익";#N/A,#N/A,FALSE,"부서별매출";#N/A,#N/A,FALSE,"매출"}</definedName>
    <definedName localSheetId="7" name="_____AT3">{#N/A,#N/A,FALSE,"인원";#N/A,#N/A,FALSE,"비용2";#N/A,#N/A,FALSE,"비용1";#N/A,#N/A,FALSE,"비용";#N/A,#N/A,FALSE,"보증2";#N/A,#N/A,FALSE,"보증1";#N/A,#N/A,FALSE,"보증";#N/A,#N/A,FALSE,"손익1";#N/A,#N/A,FALSE,"손익";#N/A,#N/A,FALSE,"부서별매출";#N/A,#N/A,FALSE,"매출"}</definedName>
    <definedName localSheetId="1" name="_____AT3">{#N/A,#N/A,FALSE,"인원";#N/A,#N/A,FALSE,"비용2";#N/A,#N/A,FALSE,"비용1";#N/A,#N/A,FALSE,"비용";#N/A,#N/A,FALSE,"보증2";#N/A,#N/A,FALSE,"보증1";#N/A,#N/A,FALSE,"보증";#N/A,#N/A,FALSE,"손익1";#N/A,#N/A,FALSE,"손익";#N/A,#N/A,FALSE,"부서별매출";#N/A,#N/A,FALSE,"매출"}</definedName>
    <definedName name="_____AT3">{#N/A,#N/A,FALSE,"인원";#N/A,#N/A,FALSE,"비용2";#N/A,#N/A,FALSE,"비용1";#N/A,#N/A,FALSE,"비용";#N/A,#N/A,FALSE,"보증2";#N/A,#N/A,FALSE,"보증1";#N/A,#N/A,FALSE,"보증";#N/A,#N/A,FALSE,"손익1";#N/A,#N/A,FALSE,"손익";#N/A,#N/A,FALSE,"부서별매출";#N/A,#N/A,FALSE,"매출"}</definedName>
    <definedName localSheetId="5" name="_____au11">{#N/A,#N/A,FALSE,"단축1";#N/A,#N/A,FALSE,"단축2";#N/A,#N/A,FALSE,"단축3";#N/A,#N/A,FALSE,"장축";#N/A,#N/A,FALSE,"4WD"}</definedName>
    <definedName localSheetId="7" name="_____au11">{#N/A,#N/A,FALSE,"단축1";#N/A,#N/A,FALSE,"단축2";#N/A,#N/A,FALSE,"단축3";#N/A,#N/A,FALSE,"장축";#N/A,#N/A,FALSE,"4WD"}</definedName>
    <definedName localSheetId="1" name="_____au11">{#N/A,#N/A,FALSE,"단축1";#N/A,#N/A,FALSE,"단축2";#N/A,#N/A,FALSE,"단축3";#N/A,#N/A,FALSE,"장축";#N/A,#N/A,FALSE,"4WD"}</definedName>
    <definedName name="_____au11">{#N/A,#N/A,FALSE,"단축1";#N/A,#N/A,FALSE,"단축2";#N/A,#N/A,FALSE,"단축3";#N/A,#N/A,FALSE,"장축";#N/A,#N/A,FALSE,"4WD"}</definedName>
    <definedName localSheetId="5" name="_____bgh890">{#N/A,#N/A,FALSE,"단축1";#N/A,#N/A,FALSE,"단축2";#N/A,#N/A,FALSE,"단축3";#N/A,#N/A,FALSE,"장축";#N/A,#N/A,FALSE,"4WD"}</definedName>
    <definedName localSheetId="7" name="_____bgh890">{#N/A,#N/A,FALSE,"단축1";#N/A,#N/A,FALSE,"단축2";#N/A,#N/A,FALSE,"단축3";#N/A,#N/A,FALSE,"장축";#N/A,#N/A,FALSE,"4WD"}</definedName>
    <definedName localSheetId="1" name="_____bgh890">{#N/A,#N/A,FALSE,"단축1";#N/A,#N/A,FALSE,"단축2";#N/A,#N/A,FALSE,"단축3";#N/A,#N/A,FALSE,"장축";#N/A,#N/A,FALSE,"4WD"}</definedName>
    <definedName name="_____bgh890">{#N/A,#N/A,FALSE,"단축1";#N/A,#N/A,FALSE,"단축2";#N/A,#N/A,FALSE,"단축3";#N/A,#N/A,FALSE,"장축";#N/A,#N/A,FALSE,"4WD"}</definedName>
    <definedName localSheetId="5" name="_____d1">{#N/A,#N/A,FALSE,"신규dep";#N/A,#N/A,FALSE,"신규dep-금형상각후";#N/A,#N/A,FALSE,"신규dep-연구비상각후";#N/A,#N/A,FALSE,"신규dep-기계,공구상각후"}</definedName>
    <definedName localSheetId="7" name="_____d1">{#N/A,#N/A,FALSE,"신규dep";#N/A,#N/A,FALSE,"신규dep-금형상각후";#N/A,#N/A,FALSE,"신규dep-연구비상각후";#N/A,#N/A,FALSE,"신규dep-기계,공구상각후"}</definedName>
    <definedName localSheetId="1" name="_____d1">{#N/A,#N/A,FALSE,"신규dep";#N/A,#N/A,FALSE,"신규dep-금형상각후";#N/A,#N/A,FALSE,"신규dep-연구비상각후";#N/A,#N/A,FALSE,"신규dep-기계,공구상각후"}</definedName>
    <definedName name="_____d1">{#N/A,#N/A,FALSE,"신규dep";#N/A,#N/A,FALSE,"신규dep-금형상각후";#N/A,#N/A,FALSE,"신규dep-연구비상각후";#N/A,#N/A,FALSE,"신규dep-기계,공구상각후"}</definedName>
    <definedName localSheetId="5" name="_____D12">{#N/A,#N/A,FALSE,"단축1";#N/A,#N/A,FALSE,"단축2";#N/A,#N/A,FALSE,"단축3";#N/A,#N/A,FALSE,"장축";#N/A,#N/A,FALSE,"4WD"}</definedName>
    <definedName localSheetId="7" name="_____D12">{#N/A,#N/A,FALSE,"단축1";#N/A,#N/A,FALSE,"단축2";#N/A,#N/A,FALSE,"단축3";#N/A,#N/A,FALSE,"장축";#N/A,#N/A,FALSE,"4WD"}</definedName>
    <definedName localSheetId="1" name="_____D12">{#N/A,#N/A,FALSE,"단축1";#N/A,#N/A,FALSE,"단축2";#N/A,#N/A,FALSE,"단축3";#N/A,#N/A,FALSE,"장축";#N/A,#N/A,FALSE,"4WD"}</definedName>
    <definedName name="_____D12">{#N/A,#N/A,FALSE,"단축1";#N/A,#N/A,FALSE,"단축2";#N/A,#N/A,FALSE,"단축3";#N/A,#N/A,FALSE,"장축";#N/A,#N/A,FALSE,"4WD"}</definedName>
    <definedName localSheetId="5" name="_____d2">{#N/A,#N/A,FALSE,"신규dep";#N/A,#N/A,FALSE,"신규dep-금형상각후";#N/A,#N/A,FALSE,"신규dep-연구비상각후";#N/A,#N/A,FALSE,"신규dep-기계,공구상각후"}</definedName>
    <definedName localSheetId="7" name="_____d2">{#N/A,#N/A,FALSE,"신규dep";#N/A,#N/A,FALSE,"신규dep-금형상각후";#N/A,#N/A,FALSE,"신규dep-연구비상각후";#N/A,#N/A,FALSE,"신규dep-기계,공구상각후"}</definedName>
    <definedName localSheetId="1" name="_____d2">{#N/A,#N/A,FALSE,"신규dep";#N/A,#N/A,FALSE,"신규dep-금형상각후";#N/A,#N/A,FALSE,"신규dep-연구비상각후";#N/A,#N/A,FALSE,"신규dep-기계,공구상각후"}</definedName>
    <definedName name="_____d2">{#N/A,#N/A,FALSE,"신규dep";#N/A,#N/A,FALSE,"신규dep-금형상각후";#N/A,#N/A,FALSE,"신규dep-연구비상각후";#N/A,#N/A,FALSE,"신규dep-기계,공구상각후"}</definedName>
    <definedName localSheetId="5" name="_____DB777">{#N/A,#N/A,TRUE,"Y생산";#N/A,#N/A,TRUE,"Y판매";#N/A,#N/A,TRUE,"Y총물량";#N/A,#N/A,TRUE,"Y능력";#N/A,#N/A,TRUE,"YKD"}</definedName>
    <definedName localSheetId="7" name="_____DB777">{#N/A,#N/A,TRUE,"Y생산";#N/A,#N/A,TRUE,"Y판매";#N/A,#N/A,TRUE,"Y총물량";#N/A,#N/A,TRUE,"Y능력";#N/A,#N/A,TRUE,"YKD"}</definedName>
    <definedName localSheetId="1" name="_____DB777">{#N/A,#N/A,TRUE,"Y생산";#N/A,#N/A,TRUE,"Y판매";#N/A,#N/A,TRUE,"Y총물량";#N/A,#N/A,TRUE,"Y능력";#N/A,#N/A,TRUE,"YKD"}</definedName>
    <definedName name="_____DB777">{#N/A,#N/A,TRUE,"Y생산";#N/A,#N/A,TRUE,"Y판매";#N/A,#N/A,TRUE,"Y총물량";#N/A,#N/A,TRUE,"Y능력";#N/A,#N/A,TRUE,"YKD"}</definedName>
    <definedName localSheetId="5" name="_____DR1">{#N/A,#N/A,FALSE,"업체선정";#N/A,#N/A,FALSE,"업체선정sheet";#N/A,#N/A,FALSE,"업체실태";#N/A,#N/A,FALSE,"업체실태(1)";#N/A,#N/A,FALSE,"종업원현황(2)";#N/A,#N/A,FALSE,"생산품목(3)";#N/A,#N/A,FALSE,"장비보유현황";#N/A,#N/A,FALSE,"차량및약도";#N/A,#N/A,FALSE,"금형LIST"}</definedName>
    <definedName localSheetId="7" name="_____DR1">{#N/A,#N/A,FALSE,"업체선정";#N/A,#N/A,FALSE,"업체선정sheet";#N/A,#N/A,FALSE,"업체실태";#N/A,#N/A,FALSE,"업체실태(1)";#N/A,#N/A,FALSE,"종업원현황(2)";#N/A,#N/A,FALSE,"생산품목(3)";#N/A,#N/A,FALSE,"장비보유현황";#N/A,#N/A,FALSE,"차량및약도";#N/A,#N/A,FALSE,"금형LIST"}</definedName>
    <definedName localSheetId="1" name="_____DR1">{#N/A,#N/A,FALSE,"업체선정";#N/A,#N/A,FALSE,"업체선정sheet";#N/A,#N/A,FALSE,"업체실태";#N/A,#N/A,FALSE,"업체실태(1)";#N/A,#N/A,FALSE,"종업원현황(2)";#N/A,#N/A,FALSE,"생산품목(3)";#N/A,#N/A,FALSE,"장비보유현황";#N/A,#N/A,FALSE,"차량및약도";#N/A,#N/A,FALSE,"금형LIST"}</definedName>
    <definedName name="_____DR1">{#N/A,#N/A,FALSE,"업체선정";#N/A,#N/A,FALSE,"업체선정sheet";#N/A,#N/A,FALSE,"업체실태";#N/A,#N/A,FALSE,"업체실태(1)";#N/A,#N/A,FALSE,"종업원현황(2)";#N/A,#N/A,FALSE,"생산품목(3)";#N/A,#N/A,FALSE,"장비보유현황";#N/A,#N/A,FALSE,"차량및약도";#N/A,#N/A,FALSE,"금형LIST"}</definedName>
    <definedName localSheetId="5" name="_____e1">{#N/A,#N/A,FALSE,"단축1";#N/A,#N/A,FALSE,"단축2";#N/A,#N/A,FALSE,"단축3";#N/A,#N/A,FALSE,"장축";#N/A,#N/A,FALSE,"4WD"}</definedName>
    <definedName localSheetId="7" name="_____e1">{#N/A,#N/A,FALSE,"단축1";#N/A,#N/A,FALSE,"단축2";#N/A,#N/A,FALSE,"단축3";#N/A,#N/A,FALSE,"장축";#N/A,#N/A,FALSE,"4WD"}</definedName>
    <definedName localSheetId="1" name="_____e1">{#N/A,#N/A,FALSE,"단축1";#N/A,#N/A,FALSE,"단축2";#N/A,#N/A,FALSE,"단축3";#N/A,#N/A,FALSE,"장축";#N/A,#N/A,FALSE,"4WD"}</definedName>
    <definedName name="_____e1">{#N/A,#N/A,FALSE,"단축1";#N/A,#N/A,FALSE,"단축2";#N/A,#N/A,FALSE,"단축3";#N/A,#N/A,FALSE,"장축";#N/A,#N/A,FALSE,"4WD"}</definedName>
    <definedName localSheetId="5" name="_____e2">{#N/A,#N/A,FALSE,"단축1";#N/A,#N/A,FALSE,"단축2";#N/A,#N/A,FALSE,"단축3";#N/A,#N/A,FALSE,"장축";#N/A,#N/A,FALSE,"4WD"}</definedName>
    <definedName localSheetId="7" name="_____e2">{#N/A,#N/A,FALSE,"단축1";#N/A,#N/A,FALSE,"단축2";#N/A,#N/A,FALSE,"단축3";#N/A,#N/A,FALSE,"장축";#N/A,#N/A,FALSE,"4WD"}</definedName>
    <definedName localSheetId="1" name="_____e2">{#N/A,#N/A,FALSE,"단축1";#N/A,#N/A,FALSE,"단축2";#N/A,#N/A,FALSE,"단축3";#N/A,#N/A,FALSE,"장축";#N/A,#N/A,FALSE,"4WD"}</definedName>
    <definedName name="_____e2">{#N/A,#N/A,FALSE,"단축1";#N/A,#N/A,FALSE,"단축2";#N/A,#N/A,FALSE,"단축3";#N/A,#N/A,FALSE,"장축";#N/A,#N/A,FALSE,"4WD"}</definedName>
    <definedName localSheetId="5" name="_____E222">{#N/A,#N/A,FALSE,"단축1";#N/A,#N/A,FALSE,"단축2";#N/A,#N/A,FALSE,"단축3";#N/A,#N/A,FALSE,"장축";#N/A,#N/A,FALSE,"4WD"}</definedName>
    <definedName localSheetId="7" name="_____E222">{#N/A,#N/A,FALSE,"단축1";#N/A,#N/A,FALSE,"단축2";#N/A,#N/A,FALSE,"단축3";#N/A,#N/A,FALSE,"장축";#N/A,#N/A,FALSE,"4WD"}</definedName>
    <definedName localSheetId="1" name="_____E222">{#N/A,#N/A,FALSE,"단축1";#N/A,#N/A,FALSE,"단축2";#N/A,#N/A,FALSE,"단축3";#N/A,#N/A,FALSE,"장축";#N/A,#N/A,FALSE,"4WD"}</definedName>
    <definedName name="_____E222">{#N/A,#N/A,FALSE,"단축1";#N/A,#N/A,FALSE,"단축2";#N/A,#N/A,FALSE,"단축3";#N/A,#N/A,FALSE,"장축";#N/A,#N/A,FALSE,"4WD"}</definedName>
    <definedName localSheetId="5" name="_____e3">{#N/A,#N/A,FALSE,"단축1";#N/A,#N/A,FALSE,"단축2";#N/A,#N/A,FALSE,"단축3";#N/A,#N/A,FALSE,"장축";#N/A,#N/A,FALSE,"4WD"}</definedName>
    <definedName localSheetId="7" name="_____e3">{#N/A,#N/A,FALSE,"단축1";#N/A,#N/A,FALSE,"단축2";#N/A,#N/A,FALSE,"단축3";#N/A,#N/A,FALSE,"장축";#N/A,#N/A,FALSE,"4WD"}</definedName>
    <definedName localSheetId="1" name="_____e3">{#N/A,#N/A,FALSE,"단축1";#N/A,#N/A,FALSE,"단축2";#N/A,#N/A,FALSE,"단축3";#N/A,#N/A,FALSE,"장축";#N/A,#N/A,FALSE,"4WD"}</definedName>
    <definedName name="_____e3">{#N/A,#N/A,FALSE,"단축1";#N/A,#N/A,FALSE,"단축2";#N/A,#N/A,FALSE,"단축3";#N/A,#N/A,FALSE,"장축";#N/A,#N/A,FALSE,"4WD"}</definedName>
    <definedName localSheetId="5" name="_____E32">{#N/A,#N/A,FALSE,"단축1";#N/A,#N/A,FALSE,"단축2";#N/A,#N/A,FALSE,"단축3";#N/A,#N/A,FALSE,"장축";#N/A,#N/A,FALSE,"4WD"}</definedName>
    <definedName localSheetId="7" name="_____E32">{#N/A,#N/A,FALSE,"단축1";#N/A,#N/A,FALSE,"단축2";#N/A,#N/A,FALSE,"단축3";#N/A,#N/A,FALSE,"장축";#N/A,#N/A,FALSE,"4WD"}</definedName>
    <definedName localSheetId="1" name="_____E32">{#N/A,#N/A,FALSE,"단축1";#N/A,#N/A,FALSE,"단축2";#N/A,#N/A,FALSE,"단축3";#N/A,#N/A,FALSE,"장축";#N/A,#N/A,FALSE,"4WD"}</definedName>
    <definedName name="_____E32">{#N/A,#N/A,FALSE,"단축1";#N/A,#N/A,FALSE,"단축2";#N/A,#N/A,FALSE,"단축3";#N/A,#N/A,FALSE,"장축";#N/A,#N/A,FALSE,"4WD"}</definedName>
    <definedName localSheetId="5" name="_____e4">{#N/A,#N/A,FALSE,"단축1";#N/A,#N/A,FALSE,"단축2";#N/A,#N/A,FALSE,"단축3";#N/A,#N/A,FALSE,"장축";#N/A,#N/A,FALSE,"4WD"}</definedName>
    <definedName localSheetId="7" name="_____e4">{#N/A,#N/A,FALSE,"단축1";#N/A,#N/A,FALSE,"단축2";#N/A,#N/A,FALSE,"단축3";#N/A,#N/A,FALSE,"장축";#N/A,#N/A,FALSE,"4WD"}</definedName>
    <definedName localSheetId="1" name="_____e4">{#N/A,#N/A,FALSE,"단축1";#N/A,#N/A,FALSE,"단축2";#N/A,#N/A,FALSE,"단축3";#N/A,#N/A,FALSE,"장축";#N/A,#N/A,FALSE,"4WD"}</definedName>
    <definedName name="_____e4">{#N/A,#N/A,FALSE,"단축1";#N/A,#N/A,FALSE,"단축2";#N/A,#N/A,FALSE,"단축3";#N/A,#N/A,FALSE,"장축";#N/A,#N/A,FALSE,"4WD"}</definedName>
    <definedName localSheetId="5" name="_____E45">{#N/A,#N/A,FALSE,"단축1";#N/A,#N/A,FALSE,"단축2";#N/A,#N/A,FALSE,"단축3";#N/A,#N/A,FALSE,"장축";#N/A,#N/A,FALSE,"4WD"}</definedName>
    <definedName localSheetId="7" name="_____E45">{#N/A,#N/A,FALSE,"단축1";#N/A,#N/A,FALSE,"단축2";#N/A,#N/A,FALSE,"단축3";#N/A,#N/A,FALSE,"장축";#N/A,#N/A,FALSE,"4WD"}</definedName>
    <definedName localSheetId="1" name="_____E45">{#N/A,#N/A,FALSE,"단축1";#N/A,#N/A,FALSE,"단축2";#N/A,#N/A,FALSE,"단축3";#N/A,#N/A,FALSE,"장축";#N/A,#N/A,FALSE,"4WD"}</definedName>
    <definedName name="_____E45">{#N/A,#N/A,FALSE,"단축1";#N/A,#N/A,FALSE,"단축2";#N/A,#N/A,FALSE,"단축3";#N/A,#N/A,FALSE,"장축";#N/A,#N/A,FALSE,"4WD"}</definedName>
    <definedName localSheetId="5" name="_____e5">{#N/A,#N/A,FALSE,"단축1";#N/A,#N/A,FALSE,"단축2";#N/A,#N/A,FALSE,"단축3";#N/A,#N/A,FALSE,"장축";#N/A,#N/A,FALSE,"4WD"}</definedName>
    <definedName localSheetId="7" name="_____e5">{#N/A,#N/A,FALSE,"단축1";#N/A,#N/A,FALSE,"단축2";#N/A,#N/A,FALSE,"단축3";#N/A,#N/A,FALSE,"장축";#N/A,#N/A,FALSE,"4WD"}</definedName>
    <definedName localSheetId="1" name="_____e5">{#N/A,#N/A,FALSE,"단축1";#N/A,#N/A,FALSE,"단축2";#N/A,#N/A,FALSE,"단축3";#N/A,#N/A,FALSE,"장축";#N/A,#N/A,FALSE,"4WD"}</definedName>
    <definedName name="_____e5">{#N/A,#N/A,FALSE,"단축1";#N/A,#N/A,FALSE,"단축2";#N/A,#N/A,FALSE,"단축3";#N/A,#N/A,FALSE,"장축";#N/A,#N/A,FALSE,"4WD"}</definedName>
    <definedName localSheetId="5" name="_____E56">{#N/A,#N/A,FALSE,"단축1";#N/A,#N/A,FALSE,"단축2";#N/A,#N/A,FALSE,"단축3";#N/A,#N/A,FALSE,"장축";#N/A,#N/A,FALSE,"4WD"}</definedName>
    <definedName localSheetId="7" name="_____E56">{#N/A,#N/A,FALSE,"단축1";#N/A,#N/A,FALSE,"단축2";#N/A,#N/A,FALSE,"단축3";#N/A,#N/A,FALSE,"장축";#N/A,#N/A,FALSE,"4WD"}</definedName>
    <definedName localSheetId="1" name="_____E56">{#N/A,#N/A,FALSE,"단축1";#N/A,#N/A,FALSE,"단축2";#N/A,#N/A,FALSE,"단축3";#N/A,#N/A,FALSE,"장축";#N/A,#N/A,FALSE,"4WD"}</definedName>
    <definedName name="_____E56">{#N/A,#N/A,FALSE,"단축1";#N/A,#N/A,FALSE,"단축2";#N/A,#N/A,FALSE,"단축3";#N/A,#N/A,FALSE,"장축";#N/A,#N/A,FALSE,"4WD"}</definedName>
    <definedName localSheetId="5" name="_____e6">{#N/A,#N/A,FALSE,"단축1";#N/A,#N/A,FALSE,"단축2";#N/A,#N/A,FALSE,"단축3";#N/A,#N/A,FALSE,"장축";#N/A,#N/A,FALSE,"4WD"}</definedName>
    <definedName localSheetId="7" name="_____e6">{#N/A,#N/A,FALSE,"단축1";#N/A,#N/A,FALSE,"단축2";#N/A,#N/A,FALSE,"단축3";#N/A,#N/A,FALSE,"장축";#N/A,#N/A,FALSE,"4WD"}</definedName>
    <definedName localSheetId="1" name="_____e6">{#N/A,#N/A,FALSE,"단축1";#N/A,#N/A,FALSE,"단축2";#N/A,#N/A,FALSE,"단축3";#N/A,#N/A,FALSE,"장축";#N/A,#N/A,FALSE,"4WD"}</definedName>
    <definedName name="_____e6">{#N/A,#N/A,FALSE,"단축1";#N/A,#N/A,FALSE,"단축2";#N/A,#N/A,FALSE,"단축3";#N/A,#N/A,FALSE,"장축";#N/A,#N/A,FALSE,"4WD"}</definedName>
    <definedName localSheetId="5" name="_____e7">{#N/A,#N/A,FALSE,"신규dep";#N/A,#N/A,FALSE,"신규dep-금형상각후";#N/A,#N/A,FALSE,"신규dep-연구비상각후";#N/A,#N/A,FALSE,"신규dep-기계,공구상각후"}</definedName>
    <definedName localSheetId="7" name="_____e7">{#N/A,#N/A,FALSE,"신규dep";#N/A,#N/A,FALSE,"신규dep-금형상각후";#N/A,#N/A,FALSE,"신규dep-연구비상각후";#N/A,#N/A,FALSE,"신규dep-기계,공구상각후"}</definedName>
    <definedName localSheetId="1" name="_____e7">{#N/A,#N/A,FALSE,"신규dep";#N/A,#N/A,FALSE,"신규dep-금형상각후";#N/A,#N/A,FALSE,"신규dep-연구비상각후";#N/A,#N/A,FALSE,"신규dep-기계,공구상각후"}</definedName>
    <definedName name="_____e7">{#N/A,#N/A,FALSE,"신규dep";#N/A,#N/A,FALSE,"신규dep-금형상각후";#N/A,#N/A,FALSE,"신규dep-연구비상각후";#N/A,#N/A,FALSE,"신규dep-기계,공구상각후"}</definedName>
    <definedName localSheetId="5" name="_____EO2">{#N/A,#N/A,FALSE,"신규dep";#N/A,#N/A,FALSE,"신규dep-금형상각후";#N/A,#N/A,FALSE,"신규dep-연구비상각후";#N/A,#N/A,FALSE,"신규dep-기계,공구상각후"}</definedName>
    <definedName localSheetId="7" name="_____EO2">{#N/A,#N/A,FALSE,"신규dep";#N/A,#N/A,FALSE,"신규dep-금형상각후";#N/A,#N/A,FALSE,"신규dep-연구비상각후";#N/A,#N/A,FALSE,"신규dep-기계,공구상각후"}</definedName>
    <definedName localSheetId="1" name="_____EO2">{#N/A,#N/A,FALSE,"신규dep";#N/A,#N/A,FALSE,"신규dep-금형상각후";#N/A,#N/A,FALSE,"신규dep-연구비상각후";#N/A,#N/A,FALSE,"신규dep-기계,공구상각후"}</definedName>
    <definedName name="_____EO2">{#N/A,#N/A,FALSE,"신규dep";#N/A,#N/A,FALSE,"신규dep-금형상각후";#N/A,#N/A,FALSE,"신규dep-연구비상각후";#N/A,#N/A,FALSE,"신규dep-기계,공구상각후"}</definedName>
    <definedName localSheetId="5" name="_____EWA1">{#N/A,#N/A,FALSE,"초도품";#N/A,#N/A,FALSE,"초도품 (2)";#N/A,#N/A,FALSE,"초도품 (3)";#N/A,#N/A,FALSE,"초도품 (4)";#N/A,#N/A,FALSE,"초도품 (5)";#N/A,#N/A,FALSE,"초도품 (6)"}</definedName>
    <definedName localSheetId="7" name="_____EWA1">{#N/A,#N/A,FALSE,"초도품";#N/A,#N/A,FALSE,"초도품 (2)";#N/A,#N/A,FALSE,"초도품 (3)";#N/A,#N/A,FALSE,"초도품 (4)";#N/A,#N/A,FALSE,"초도품 (5)";#N/A,#N/A,FALSE,"초도품 (6)"}</definedName>
    <definedName localSheetId="1" name="_____EWA1">{#N/A,#N/A,FALSE,"초도품";#N/A,#N/A,FALSE,"초도품 (2)";#N/A,#N/A,FALSE,"초도품 (3)";#N/A,#N/A,FALSE,"초도품 (4)";#N/A,#N/A,FALSE,"초도품 (5)";#N/A,#N/A,FALSE,"초도품 (6)"}</definedName>
    <definedName name="_____EWA1">{#N/A,#N/A,FALSE,"초도품";#N/A,#N/A,FALSE,"초도품 (2)";#N/A,#N/A,FALSE,"초도품 (3)";#N/A,#N/A,FALSE,"초도품 (4)";#N/A,#N/A,FALSE,"초도품 (5)";#N/A,#N/A,FALSE,"초도품 (6)"}</definedName>
    <definedName localSheetId="5" name="_____F12">{#N/A,#N/A,FALSE,"단축1";#N/A,#N/A,FALSE,"단축2";#N/A,#N/A,FALSE,"단축3";#N/A,#N/A,FALSE,"장축";#N/A,#N/A,FALSE,"4WD"}</definedName>
    <definedName localSheetId="7" name="_____F12">{#N/A,#N/A,FALSE,"단축1";#N/A,#N/A,FALSE,"단축2";#N/A,#N/A,FALSE,"단축3";#N/A,#N/A,FALSE,"장축";#N/A,#N/A,FALSE,"4WD"}</definedName>
    <definedName localSheetId="1" name="_____F12">{#N/A,#N/A,FALSE,"단축1";#N/A,#N/A,FALSE,"단축2";#N/A,#N/A,FALSE,"단축3";#N/A,#N/A,FALSE,"장축";#N/A,#N/A,FALSE,"4WD"}</definedName>
    <definedName name="_____F12">{#N/A,#N/A,FALSE,"단축1";#N/A,#N/A,FALSE,"단축2";#N/A,#N/A,FALSE,"단축3";#N/A,#N/A,FALSE,"장축";#N/A,#N/A,FALSE,"4WD"}</definedName>
    <definedName localSheetId="5" name="_____FG1">{#N/A,#N/A,FALSE,"단축1";#N/A,#N/A,FALSE,"단축2";#N/A,#N/A,FALSE,"단축3";#N/A,#N/A,FALSE,"장축";#N/A,#N/A,FALSE,"4WD"}</definedName>
    <definedName localSheetId="7" name="_____FG1">{#N/A,#N/A,FALSE,"단축1";#N/A,#N/A,FALSE,"단축2";#N/A,#N/A,FALSE,"단축3";#N/A,#N/A,FALSE,"장축";#N/A,#N/A,FALSE,"4WD"}</definedName>
    <definedName localSheetId="1" name="_____FG1">{#N/A,#N/A,FALSE,"단축1";#N/A,#N/A,FALSE,"단축2";#N/A,#N/A,FALSE,"단축3";#N/A,#N/A,FALSE,"장축";#N/A,#N/A,FALSE,"4WD"}</definedName>
    <definedName name="_____FG1">{#N/A,#N/A,FALSE,"단축1";#N/A,#N/A,FALSE,"단축2";#N/A,#N/A,FALSE,"단축3";#N/A,#N/A,FALSE,"장축";#N/A,#N/A,FALSE,"4WD"}</definedName>
    <definedName localSheetId="5" name="_____ftr456">{#N/A,#N/A,FALSE,"단축1";#N/A,#N/A,FALSE,"단축2";#N/A,#N/A,FALSE,"단축3";#N/A,#N/A,FALSE,"장축";#N/A,#N/A,FALSE,"4WD"}</definedName>
    <definedName localSheetId="7" name="_____ftr456">{#N/A,#N/A,FALSE,"단축1";#N/A,#N/A,FALSE,"단축2";#N/A,#N/A,FALSE,"단축3";#N/A,#N/A,FALSE,"장축";#N/A,#N/A,FALSE,"4WD"}</definedName>
    <definedName localSheetId="1" name="_____ftr456">{#N/A,#N/A,FALSE,"단축1";#N/A,#N/A,FALSE,"단축2";#N/A,#N/A,FALSE,"단축3";#N/A,#N/A,FALSE,"장축";#N/A,#N/A,FALSE,"4WD"}</definedName>
    <definedName name="_____ftr456">{#N/A,#N/A,FALSE,"단축1";#N/A,#N/A,FALSE,"단축2";#N/A,#N/A,FALSE,"단축3";#N/A,#N/A,FALSE,"장축";#N/A,#N/A,FALSE,"4WD"}</definedName>
    <definedName localSheetId="5" name="_____G1">{#N/A,#N/A,FALSE,"단축1";#N/A,#N/A,FALSE,"단축2";#N/A,#N/A,FALSE,"단축3";#N/A,#N/A,FALSE,"장축";#N/A,#N/A,FALSE,"4WD"}</definedName>
    <definedName localSheetId="7" name="_____G1">{#N/A,#N/A,FALSE,"단축1";#N/A,#N/A,FALSE,"단축2";#N/A,#N/A,FALSE,"단축3";#N/A,#N/A,FALSE,"장축";#N/A,#N/A,FALSE,"4WD"}</definedName>
    <definedName localSheetId="1" name="_____G1">{#N/A,#N/A,FALSE,"단축1";#N/A,#N/A,FALSE,"단축2";#N/A,#N/A,FALSE,"단축3";#N/A,#N/A,FALSE,"장축";#N/A,#N/A,FALSE,"4WD"}</definedName>
    <definedName name="_____G1">{#N/A,#N/A,FALSE,"단축1";#N/A,#N/A,FALSE,"단축2";#N/A,#N/A,FALSE,"단축3";#N/A,#N/A,FALSE,"장축";#N/A,#N/A,FALSE,"4WD"}</definedName>
    <definedName localSheetId="5" name="_____gty8">{#N/A,#N/A,FALSE,"단축1";#N/A,#N/A,FALSE,"단축2";#N/A,#N/A,FALSE,"단축3";#N/A,#N/A,FALSE,"장축";#N/A,#N/A,FALSE,"4WD"}</definedName>
    <definedName localSheetId="7" name="_____gty8">{#N/A,#N/A,FALSE,"단축1";#N/A,#N/A,FALSE,"단축2";#N/A,#N/A,FALSE,"단축3";#N/A,#N/A,FALSE,"장축";#N/A,#N/A,FALSE,"4WD"}</definedName>
    <definedName localSheetId="1" name="_____gty8">{#N/A,#N/A,FALSE,"단축1";#N/A,#N/A,FALSE,"단축2";#N/A,#N/A,FALSE,"단축3";#N/A,#N/A,FALSE,"장축";#N/A,#N/A,FALSE,"4WD"}</definedName>
    <definedName name="_____gty8">{#N/A,#N/A,FALSE,"단축1";#N/A,#N/A,FALSE,"단축2";#N/A,#N/A,FALSE,"단축3";#N/A,#N/A,FALSE,"장축";#N/A,#N/A,FALSE,"4WD"}</definedName>
    <definedName localSheetId="5" name="_____H1620">{#N/A,#N/A,FALSE,"단축1";#N/A,#N/A,FALSE,"단축2";#N/A,#N/A,FALSE,"단축3";#N/A,#N/A,FALSE,"장축";#N/A,#N/A,FALSE,"4WD"}</definedName>
    <definedName localSheetId="7" name="_____H1620">{#N/A,#N/A,FALSE,"단축1";#N/A,#N/A,FALSE,"단축2";#N/A,#N/A,FALSE,"단축3";#N/A,#N/A,FALSE,"장축";#N/A,#N/A,FALSE,"4WD"}</definedName>
    <definedName localSheetId="1" name="_____H1620">{#N/A,#N/A,FALSE,"단축1";#N/A,#N/A,FALSE,"단축2";#N/A,#N/A,FALSE,"단축3";#N/A,#N/A,FALSE,"장축";#N/A,#N/A,FALSE,"4WD"}</definedName>
    <definedName name="_____H1620">{#N/A,#N/A,FALSE,"단축1";#N/A,#N/A,FALSE,"단축2";#N/A,#N/A,FALSE,"단축3";#N/A,#N/A,FALSE,"장축";#N/A,#N/A,FALSE,"4WD"}</definedName>
    <definedName localSheetId="5" name="_____H20">{#N/A,#N/A,FALSE,"단축1";#N/A,#N/A,FALSE,"단축2";#N/A,#N/A,FALSE,"단축3";#N/A,#N/A,FALSE,"장축";#N/A,#N/A,FALSE,"4WD"}</definedName>
    <definedName localSheetId="7" name="_____H20">{#N/A,#N/A,FALSE,"단축1";#N/A,#N/A,FALSE,"단축2";#N/A,#N/A,FALSE,"단축3";#N/A,#N/A,FALSE,"장축";#N/A,#N/A,FALSE,"4WD"}</definedName>
    <definedName localSheetId="1" name="_____H20">{#N/A,#N/A,FALSE,"단축1";#N/A,#N/A,FALSE,"단축2";#N/A,#N/A,FALSE,"단축3";#N/A,#N/A,FALSE,"장축";#N/A,#N/A,FALSE,"4WD"}</definedName>
    <definedName name="_____H20">{#N/A,#N/A,FALSE,"단축1";#N/A,#N/A,FALSE,"단축2";#N/A,#N/A,FALSE,"단축3";#N/A,#N/A,FALSE,"장축";#N/A,#N/A,FALSE,"4WD"}</definedName>
    <definedName localSheetId="5" name="_____HP02">{#N/A,#N/A,FALSE,"단축1";#N/A,#N/A,FALSE,"단축2";#N/A,#N/A,FALSE,"단축3";#N/A,#N/A,FALSE,"장축";#N/A,#N/A,FALSE,"4WD"}</definedName>
    <definedName localSheetId="7" name="_____HP02">{#N/A,#N/A,FALSE,"단축1";#N/A,#N/A,FALSE,"단축2";#N/A,#N/A,FALSE,"단축3";#N/A,#N/A,FALSE,"장축";#N/A,#N/A,FALSE,"4WD"}</definedName>
    <definedName localSheetId="1" name="_____HP02">{#N/A,#N/A,FALSE,"단축1";#N/A,#N/A,FALSE,"단축2";#N/A,#N/A,FALSE,"단축3";#N/A,#N/A,FALSE,"장축";#N/A,#N/A,FALSE,"4WD"}</definedName>
    <definedName name="_____HP02">{#N/A,#N/A,FALSE,"단축1";#N/A,#N/A,FALSE,"단축2";#N/A,#N/A,FALSE,"단축3";#N/A,#N/A,FALSE,"장축";#N/A,#N/A,FALSE,"4WD"}</definedName>
    <definedName localSheetId="5" name="_____HP2">{#N/A,#N/A,FALSE,"단축1";#N/A,#N/A,FALSE,"단축2";#N/A,#N/A,FALSE,"단축3";#N/A,#N/A,FALSE,"장축";#N/A,#N/A,FALSE,"4WD"}</definedName>
    <definedName localSheetId="7" name="_____HP2">{#N/A,#N/A,FALSE,"단축1";#N/A,#N/A,FALSE,"단축2";#N/A,#N/A,FALSE,"단축3";#N/A,#N/A,FALSE,"장축";#N/A,#N/A,FALSE,"4WD"}</definedName>
    <definedName localSheetId="1" name="_____HP2">{#N/A,#N/A,FALSE,"단축1";#N/A,#N/A,FALSE,"단축2";#N/A,#N/A,FALSE,"단축3";#N/A,#N/A,FALSE,"장축";#N/A,#N/A,FALSE,"4WD"}</definedName>
    <definedName name="_____HP2">{#N/A,#N/A,FALSE,"단축1";#N/A,#N/A,FALSE,"단축2";#N/A,#N/A,FALSE,"단축3";#N/A,#N/A,FALSE,"장축";#N/A,#N/A,FALSE,"4WD"}</definedName>
    <definedName localSheetId="5" name="_____IG2">'1-4 PAD'!_____IG2</definedName>
    <definedName localSheetId="7" name="_____IG2">'1-6. 사상'!_____IG2</definedName>
    <definedName name="_____IG2">'1-6. 사상'!_____IG2</definedName>
    <definedName localSheetId="5" name="_____iko09">{#N/A,#N/A,FALSE,"단축1";#N/A,#N/A,FALSE,"단축2";#N/A,#N/A,FALSE,"단축3";#N/A,#N/A,FALSE,"장축";#N/A,#N/A,FALSE,"4WD"}</definedName>
    <definedName localSheetId="7" name="_____iko09">{#N/A,#N/A,FALSE,"단축1";#N/A,#N/A,FALSE,"단축2";#N/A,#N/A,FALSE,"단축3";#N/A,#N/A,FALSE,"장축";#N/A,#N/A,FALSE,"4WD"}</definedName>
    <definedName localSheetId="1" name="_____iko09">{#N/A,#N/A,FALSE,"단축1";#N/A,#N/A,FALSE,"단축2";#N/A,#N/A,FALSE,"단축3";#N/A,#N/A,FALSE,"장축";#N/A,#N/A,FALSE,"4WD"}</definedName>
    <definedName name="_____iko09">{#N/A,#N/A,FALSE,"단축1";#N/A,#N/A,FALSE,"단축2";#N/A,#N/A,FALSE,"단축3";#N/A,#N/A,FALSE,"장축";#N/A,#N/A,FALSE,"4WD"}</definedName>
    <definedName localSheetId="5" name="_____INT2">{#N/A,#N/A,TRUE,"일정"}</definedName>
    <definedName localSheetId="1" name="_____INT2">{#N/A,#N/A,TRUE,"일정"}</definedName>
    <definedName name="_____INT2">{#N/A,#N/A,TRUE,"일정"}</definedName>
    <definedName localSheetId="5" name="_____JKS1">{#N/A,#N/A,TRUE,"일정"}</definedName>
    <definedName localSheetId="7" name="_____JKS1">{#N/A,#N/A,TRUE,"일정"}</definedName>
    <definedName localSheetId="1" name="_____JKS1">{#N/A,#N/A,TRUE,"일정"}</definedName>
    <definedName name="_____JKS1">{#N/A,#N/A,TRUE,"일정"}</definedName>
    <definedName localSheetId="5" name="_____JOO111">{#N/A,#N/A,FALSE,"초도품";#N/A,#N/A,FALSE,"초도품 (2)";#N/A,#N/A,FALSE,"초도품 (3)";#N/A,#N/A,FALSE,"초도품 (4)";#N/A,#N/A,FALSE,"초도품 (5)";#N/A,#N/A,FALSE,"초도품 (6)"}</definedName>
    <definedName localSheetId="7" name="_____JOO111">{#N/A,#N/A,FALSE,"초도품";#N/A,#N/A,FALSE,"초도품 (2)";#N/A,#N/A,FALSE,"초도품 (3)";#N/A,#N/A,FALSE,"초도품 (4)";#N/A,#N/A,FALSE,"초도품 (5)";#N/A,#N/A,FALSE,"초도품 (6)"}</definedName>
    <definedName localSheetId="1" name="_____JOO111">{#N/A,#N/A,FALSE,"초도품";#N/A,#N/A,FALSE,"초도품 (2)";#N/A,#N/A,FALSE,"초도품 (3)";#N/A,#N/A,FALSE,"초도품 (4)";#N/A,#N/A,FALSE,"초도품 (5)";#N/A,#N/A,FALSE,"초도품 (6)"}</definedName>
    <definedName name="_____JOO111">{#N/A,#N/A,FALSE,"초도품";#N/A,#N/A,FALSE,"초도품 (2)";#N/A,#N/A,FALSE,"초도품 (3)";#N/A,#N/A,FALSE,"초도품 (4)";#N/A,#N/A,FALSE,"초도품 (5)";#N/A,#N/A,FALSE,"초도품 (6)"}</definedName>
    <definedName localSheetId="5" name="_____K1">{#N/A,#N/A,FALSE,"인원";#N/A,#N/A,FALSE,"비용2";#N/A,#N/A,FALSE,"비용1";#N/A,#N/A,FALSE,"비용";#N/A,#N/A,FALSE,"보증2";#N/A,#N/A,FALSE,"보증1";#N/A,#N/A,FALSE,"보증";#N/A,#N/A,FALSE,"손익1";#N/A,#N/A,FALSE,"손익";#N/A,#N/A,FALSE,"부서별매출";#N/A,#N/A,FALSE,"매출"}</definedName>
    <definedName localSheetId="7" name="_____K1">{#N/A,#N/A,FALSE,"인원";#N/A,#N/A,FALSE,"비용2";#N/A,#N/A,FALSE,"비용1";#N/A,#N/A,FALSE,"비용";#N/A,#N/A,FALSE,"보증2";#N/A,#N/A,FALSE,"보증1";#N/A,#N/A,FALSE,"보증";#N/A,#N/A,FALSE,"손익1";#N/A,#N/A,FALSE,"손익";#N/A,#N/A,FALSE,"부서별매출";#N/A,#N/A,FALSE,"매출"}</definedName>
    <definedName localSheetId="1" name="_____K1">{#N/A,#N/A,FALSE,"인원";#N/A,#N/A,FALSE,"비용2";#N/A,#N/A,FALSE,"비용1";#N/A,#N/A,FALSE,"비용";#N/A,#N/A,FALSE,"보증2";#N/A,#N/A,FALSE,"보증1";#N/A,#N/A,FALSE,"보증";#N/A,#N/A,FALSE,"손익1";#N/A,#N/A,FALSE,"손익";#N/A,#N/A,FALSE,"부서별매출";#N/A,#N/A,FALSE,"매출"}</definedName>
    <definedName name="_____K1">{#N/A,#N/A,FALSE,"인원";#N/A,#N/A,FALSE,"비용2";#N/A,#N/A,FALSE,"비용1";#N/A,#N/A,FALSE,"비용";#N/A,#N/A,FALSE,"보증2";#N/A,#N/A,FALSE,"보증1";#N/A,#N/A,FALSE,"보증";#N/A,#N/A,FALSE,"손익1";#N/A,#N/A,FALSE,"손익";#N/A,#N/A,FALSE,"부서별매출";#N/A,#N/A,FALSE,"매출"}</definedName>
    <definedName localSheetId="5" name="_____K115">{#N/A,#N/A,FALSE,"인원";#N/A,#N/A,FALSE,"비용2";#N/A,#N/A,FALSE,"비용1";#N/A,#N/A,FALSE,"비용";#N/A,#N/A,FALSE,"보증2";#N/A,#N/A,FALSE,"보증1";#N/A,#N/A,FALSE,"보증";#N/A,#N/A,FALSE,"손익1";#N/A,#N/A,FALSE,"손익";#N/A,#N/A,FALSE,"부서별매출";#N/A,#N/A,FALSE,"매출"}</definedName>
    <definedName localSheetId="7" name="_____K115">{#N/A,#N/A,FALSE,"인원";#N/A,#N/A,FALSE,"비용2";#N/A,#N/A,FALSE,"비용1";#N/A,#N/A,FALSE,"비용";#N/A,#N/A,FALSE,"보증2";#N/A,#N/A,FALSE,"보증1";#N/A,#N/A,FALSE,"보증";#N/A,#N/A,FALSE,"손익1";#N/A,#N/A,FALSE,"손익";#N/A,#N/A,FALSE,"부서별매출";#N/A,#N/A,FALSE,"매출"}</definedName>
    <definedName localSheetId="1" name="_____K115">{#N/A,#N/A,FALSE,"인원";#N/A,#N/A,FALSE,"비용2";#N/A,#N/A,FALSE,"비용1";#N/A,#N/A,FALSE,"비용";#N/A,#N/A,FALSE,"보증2";#N/A,#N/A,FALSE,"보증1";#N/A,#N/A,FALSE,"보증";#N/A,#N/A,FALSE,"손익1";#N/A,#N/A,FALSE,"손익";#N/A,#N/A,FALSE,"부서별매출";#N/A,#N/A,FALSE,"매출"}</definedName>
    <definedName name="_____K115">{#N/A,#N/A,FALSE,"인원";#N/A,#N/A,FALSE,"비용2";#N/A,#N/A,FALSE,"비용1";#N/A,#N/A,FALSE,"비용";#N/A,#N/A,FALSE,"보증2";#N/A,#N/A,FALSE,"보증1";#N/A,#N/A,FALSE,"보증";#N/A,#N/A,FALSE,"손익1";#N/A,#N/A,FALSE,"손익";#N/A,#N/A,FALSE,"부서별매출";#N/A,#N/A,FALSE,"매출"}</definedName>
    <definedName localSheetId="5" name="_____k7">{#N/A,#N/A,FALSE,"단축1";#N/A,#N/A,FALSE,"단축2";#N/A,#N/A,FALSE,"단축3";#N/A,#N/A,FALSE,"장축";#N/A,#N/A,FALSE,"4WD"}</definedName>
    <definedName localSheetId="7" name="_____k7">{#N/A,#N/A,FALSE,"단축1";#N/A,#N/A,FALSE,"단축2";#N/A,#N/A,FALSE,"단축3";#N/A,#N/A,FALSE,"장축";#N/A,#N/A,FALSE,"4WD"}</definedName>
    <definedName localSheetId="1" name="_____k7">{#N/A,#N/A,FALSE,"단축1";#N/A,#N/A,FALSE,"단축2";#N/A,#N/A,FALSE,"단축3";#N/A,#N/A,FALSE,"장축";#N/A,#N/A,FALSE,"4WD"}</definedName>
    <definedName name="_____k7">{#N/A,#N/A,FALSE,"단축1";#N/A,#N/A,FALSE,"단축2";#N/A,#N/A,FALSE,"단축3";#N/A,#N/A,FALSE,"장축";#N/A,#N/A,FALSE,"4WD"}</definedName>
    <definedName localSheetId="5" name="_____k8">{#N/A,#N/A,FALSE,"단축1";#N/A,#N/A,FALSE,"단축2";#N/A,#N/A,FALSE,"단축3";#N/A,#N/A,FALSE,"장축";#N/A,#N/A,FALSE,"4WD"}</definedName>
    <definedName localSheetId="7" name="_____k8">{#N/A,#N/A,FALSE,"단축1";#N/A,#N/A,FALSE,"단축2";#N/A,#N/A,FALSE,"단축3";#N/A,#N/A,FALSE,"장축";#N/A,#N/A,FALSE,"4WD"}</definedName>
    <definedName localSheetId="1" name="_____k8">{#N/A,#N/A,FALSE,"단축1";#N/A,#N/A,FALSE,"단축2";#N/A,#N/A,FALSE,"단축3";#N/A,#N/A,FALSE,"장축";#N/A,#N/A,FALSE,"4WD"}</definedName>
    <definedName name="_____k8">{#N/A,#N/A,FALSE,"단축1";#N/A,#N/A,FALSE,"단축2";#N/A,#N/A,FALSE,"단축3";#N/A,#N/A,FALSE,"장축";#N/A,#N/A,FALSE,"4WD"}</definedName>
    <definedName localSheetId="5" name="_____k9">{#N/A,#N/A,FALSE,"단축1";#N/A,#N/A,FALSE,"단축2";#N/A,#N/A,FALSE,"단축3";#N/A,#N/A,FALSE,"장축";#N/A,#N/A,FALSE,"4WD"}</definedName>
    <definedName localSheetId="7" name="_____k9">{#N/A,#N/A,FALSE,"단축1";#N/A,#N/A,FALSE,"단축2";#N/A,#N/A,FALSE,"단축3";#N/A,#N/A,FALSE,"장축";#N/A,#N/A,FALSE,"4WD"}</definedName>
    <definedName localSheetId="1" name="_____k9">{#N/A,#N/A,FALSE,"단축1";#N/A,#N/A,FALSE,"단축2";#N/A,#N/A,FALSE,"단축3";#N/A,#N/A,FALSE,"장축";#N/A,#N/A,FALSE,"4WD"}</definedName>
    <definedName name="_____k9">{#N/A,#N/A,FALSE,"단축1";#N/A,#N/A,FALSE,"단축2";#N/A,#N/A,FALSE,"단축3";#N/A,#N/A,FALSE,"장축";#N/A,#N/A,FALSE,"4WD"}</definedName>
    <definedName localSheetId="5" name="_____LPS2">{#N/A,#N/A,FALSE,"단축1";#N/A,#N/A,FALSE,"단축2";#N/A,#N/A,FALSE,"단축3";#N/A,#N/A,FALSE,"장축";#N/A,#N/A,FALSE,"4WD"}</definedName>
    <definedName localSheetId="7" name="_____LPS2">{#N/A,#N/A,FALSE,"단축1";#N/A,#N/A,FALSE,"단축2";#N/A,#N/A,FALSE,"단축3";#N/A,#N/A,FALSE,"장축";#N/A,#N/A,FALSE,"4WD"}</definedName>
    <definedName localSheetId="1" name="_____LPS2">{#N/A,#N/A,FALSE,"단축1";#N/A,#N/A,FALSE,"단축2";#N/A,#N/A,FALSE,"단축3";#N/A,#N/A,FALSE,"장축";#N/A,#N/A,FALSE,"4WD"}</definedName>
    <definedName name="_____LPS2">{#N/A,#N/A,FALSE,"단축1";#N/A,#N/A,FALSE,"단축2";#N/A,#N/A,FALSE,"단축3";#N/A,#N/A,FALSE,"장축";#N/A,#N/A,FALSE,"4WD"}</definedName>
    <definedName localSheetId="5" name="_____MIP10">{#N/A,#N/A,FALSE,"단축1";#N/A,#N/A,FALSE,"단축2";#N/A,#N/A,FALSE,"단축3";#N/A,#N/A,FALSE,"장축";#N/A,#N/A,FALSE,"4WD"}</definedName>
    <definedName localSheetId="7" name="_____MIP10">{#N/A,#N/A,FALSE,"단축1";#N/A,#N/A,FALSE,"단축2";#N/A,#N/A,FALSE,"단축3";#N/A,#N/A,FALSE,"장축";#N/A,#N/A,FALSE,"4WD"}</definedName>
    <definedName localSheetId="1" name="_____MIP10">{#N/A,#N/A,FALSE,"단축1";#N/A,#N/A,FALSE,"단축2";#N/A,#N/A,FALSE,"단축3";#N/A,#N/A,FALSE,"장축";#N/A,#N/A,FALSE,"4WD"}</definedName>
    <definedName name="_____MIP10">{#N/A,#N/A,FALSE,"단축1";#N/A,#N/A,FALSE,"단축2";#N/A,#N/A,FALSE,"단축3";#N/A,#N/A,FALSE,"장축";#N/A,#N/A,FALSE,"4WD"}</definedName>
    <definedName localSheetId="5" name="_____MIP2">{#N/A,#N/A,FALSE,"단축1";#N/A,#N/A,FALSE,"단축2";#N/A,#N/A,FALSE,"단축3";#N/A,#N/A,FALSE,"장축";#N/A,#N/A,FALSE,"4WD"}</definedName>
    <definedName localSheetId="7" name="_____MIP2">{#N/A,#N/A,FALSE,"단축1";#N/A,#N/A,FALSE,"단축2";#N/A,#N/A,FALSE,"단축3";#N/A,#N/A,FALSE,"장축";#N/A,#N/A,FALSE,"4WD"}</definedName>
    <definedName localSheetId="1" name="_____MIP2">{#N/A,#N/A,FALSE,"단축1";#N/A,#N/A,FALSE,"단축2";#N/A,#N/A,FALSE,"단축3";#N/A,#N/A,FALSE,"장축";#N/A,#N/A,FALSE,"4WD"}</definedName>
    <definedName name="_____MIP2">{#N/A,#N/A,FALSE,"단축1";#N/A,#N/A,FALSE,"단축2";#N/A,#N/A,FALSE,"단축3";#N/A,#N/A,FALSE,"장축";#N/A,#N/A,FALSE,"4WD"}</definedName>
    <definedName localSheetId="5" name="_____mx1">'1-4 PAD'!_____mx1</definedName>
    <definedName localSheetId="7" name="_____mx1">'1-6. 사상'!_____mx1</definedName>
    <definedName name="_____mx1">'1-6. 사상'!_____mx1</definedName>
    <definedName localSheetId="5" name="_____nbj75">{#N/A,#N/A,FALSE,"단축1";#N/A,#N/A,FALSE,"단축2";#N/A,#N/A,FALSE,"단축3";#N/A,#N/A,FALSE,"장축";#N/A,#N/A,FALSE,"4WD"}</definedName>
    <definedName localSheetId="7" name="_____nbj75">{#N/A,#N/A,FALSE,"단축1";#N/A,#N/A,FALSE,"단축2";#N/A,#N/A,FALSE,"단축3";#N/A,#N/A,FALSE,"장축";#N/A,#N/A,FALSE,"4WD"}</definedName>
    <definedName localSheetId="1" name="_____nbj75">{#N/A,#N/A,FALSE,"단축1";#N/A,#N/A,FALSE,"단축2";#N/A,#N/A,FALSE,"단축3";#N/A,#N/A,FALSE,"장축";#N/A,#N/A,FALSE,"4WD"}</definedName>
    <definedName name="_____nbj75">{#N/A,#N/A,FALSE,"단축1";#N/A,#N/A,FALSE,"단축2";#N/A,#N/A,FALSE,"단축3";#N/A,#N/A,FALSE,"장축";#N/A,#N/A,FALSE,"4WD"}</definedName>
    <definedName localSheetId="5" name="_____njh7">{#N/A,#N/A,FALSE,"단축1";#N/A,#N/A,FALSE,"단축2";#N/A,#N/A,FALSE,"단축3";#N/A,#N/A,FALSE,"장축";#N/A,#N/A,FALSE,"4WD"}</definedName>
    <definedName localSheetId="7" name="_____njh7">{#N/A,#N/A,FALSE,"단축1";#N/A,#N/A,FALSE,"단축2";#N/A,#N/A,FALSE,"단축3";#N/A,#N/A,FALSE,"장축";#N/A,#N/A,FALSE,"4WD"}</definedName>
    <definedName localSheetId="1" name="_____njh7">{#N/A,#N/A,FALSE,"단축1";#N/A,#N/A,FALSE,"단축2";#N/A,#N/A,FALSE,"단축3";#N/A,#N/A,FALSE,"장축";#N/A,#N/A,FALSE,"4WD"}</definedName>
    <definedName name="_____njh7">{#N/A,#N/A,FALSE,"단축1";#N/A,#N/A,FALSE,"단축2";#N/A,#N/A,FALSE,"단축3";#N/A,#N/A,FALSE,"장축";#N/A,#N/A,FALSE,"4WD"}</definedName>
    <definedName localSheetId="5" name="_____NPS2">{#N/A,#N/A,FALSE,"인원";#N/A,#N/A,FALSE,"비용2";#N/A,#N/A,FALSE,"비용1";#N/A,#N/A,FALSE,"비용";#N/A,#N/A,FALSE,"보증2";#N/A,#N/A,FALSE,"보증1";#N/A,#N/A,FALSE,"보증";#N/A,#N/A,FALSE,"손익1";#N/A,#N/A,FALSE,"손익";#N/A,#N/A,FALSE,"부서별매출";#N/A,#N/A,FALSE,"매출"}</definedName>
    <definedName localSheetId="7" name="_____NPS2">{#N/A,#N/A,FALSE,"인원";#N/A,#N/A,FALSE,"비용2";#N/A,#N/A,FALSE,"비용1";#N/A,#N/A,FALSE,"비용";#N/A,#N/A,FALSE,"보증2";#N/A,#N/A,FALSE,"보증1";#N/A,#N/A,FALSE,"보증";#N/A,#N/A,FALSE,"손익1";#N/A,#N/A,FALSE,"손익";#N/A,#N/A,FALSE,"부서별매출";#N/A,#N/A,FALSE,"매출"}</definedName>
    <definedName localSheetId="1" name="_____NPS2">{#N/A,#N/A,FALSE,"인원";#N/A,#N/A,FALSE,"비용2";#N/A,#N/A,FALSE,"비용1";#N/A,#N/A,FALSE,"비용";#N/A,#N/A,FALSE,"보증2";#N/A,#N/A,FALSE,"보증1";#N/A,#N/A,FALSE,"보증";#N/A,#N/A,FALSE,"손익1";#N/A,#N/A,FALSE,"손익";#N/A,#N/A,FALSE,"부서별매출";#N/A,#N/A,FALSE,"매출"}</definedName>
    <definedName name="_____NPS2">{#N/A,#N/A,FALSE,"인원";#N/A,#N/A,FALSE,"비용2";#N/A,#N/A,FALSE,"비용1";#N/A,#N/A,FALSE,"비용";#N/A,#N/A,FALSE,"보증2";#N/A,#N/A,FALSE,"보증1";#N/A,#N/A,FALSE,"보증";#N/A,#N/A,FALSE,"손익1";#N/A,#N/A,FALSE,"손익";#N/A,#N/A,FALSE,"부서별매출";#N/A,#N/A,FALSE,"매출"}</definedName>
    <definedName localSheetId="5" name="_____O21">{#N/A,#N/A,FALSE,"단축1";#N/A,#N/A,FALSE,"단축2";#N/A,#N/A,FALSE,"단축3";#N/A,#N/A,FALSE,"장축";#N/A,#N/A,FALSE,"4WD"}</definedName>
    <definedName localSheetId="7" name="_____O21">{#N/A,#N/A,FALSE,"단축1";#N/A,#N/A,FALSE,"단축2";#N/A,#N/A,FALSE,"단축3";#N/A,#N/A,FALSE,"장축";#N/A,#N/A,FALSE,"4WD"}</definedName>
    <definedName localSheetId="1" name="_____O21">{#N/A,#N/A,FALSE,"단축1";#N/A,#N/A,FALSE,"단축2";#N/A,#N/A,FALSE,"단축3";#N/A,#N/A,FALSE,"장축";#N/A,#N/A,FALSE,"4WD"}</definedName>
    <definedName name="_____O21">{#N/A,#N/A,FALSE,"단축1";#N/A,#N/A,FALSE,"단축2";#N/A,#N/A,FALSE,"단축3";#N/A,#N/A,FALSE,"장축";#N/A,#N/A,FALSE,"4WD"}</definedName>
    <definedName localSheetId="5" name="_____ok89">{#N/A,#N/A,FALSE,"단축1";#N/A,#N/A,FALSE,"단축2";#N/A,#N/A,FALSE,"단축3";#N/A,#N/A,FALSE,"장축";#N/A,#N/A,FALSE,"4WD"}</definedName>
    <definedName localSheetId="7" name="_____ok89">{#N/A,#N/A,FALSE,"단축1";#N/A,#N/A,FALSE,"단축2";#N/A,#N/A,FALSE,"단축3";#N/A,#N/A,FALSE,"장축";#N/A,#N/A,FALSE,"4WD"}</definedName>
    <definedName localSheetId="1" name="_____ok89">{#N/A,#N/A,FALSE,"단축1";#N/A,#N/A,FALSE,"단축2";#N/A,#N/A,FALSE,"단축3";#N/A,#N/A,FALSE,"장축";#N/A,#N/A,FALSE,"4WD"}</definedName>
    <definedName name="_____ok89">{#N/A,#N/A,FALSE,"단축1";#N/A,#N/A,FALSE,"단축2";#N/A,#N/A,FALSE,"단축3";#N/A,#N/A,FALSE,"장축";#N/A,#N/A,FALSE,"4WD"}</definedName>
    <definedName localSheetId="5" name="_____P2">{#N/A,#N/A,FALSE,"단축1";#N/A,#N/A,FALSE,"단축2";#N/A,#N/A,FALSE,"단축3";#N/A,#N/A,FALSE,"장축";#N/A,#N/A,FALSE,"4WD"}</definedName>
    <definedName localSheetId="7" name="_____P2">{#N/A,#N/A,FALSE,"단축1";#N/A,#N/A,FALSE,"단축2";#N/A,#N/A,FALSE,"단축3";#N/A,#N/A,FALSE,"장축";#N/A,#N/A,FALSE,"4WD"}</definedName>
    <definedName localSheetId="1" name="_____P2">{#N/A,#N/A,FALSE,"단축1";#N/A,#N/A,FALSE,"단축2";#N/A,#N/A,FALSE,"단축3";#N/A,#N/A,FALSE,"장축";#N/A,#N/A,FALSE,"4WD"}</definedName>
    <definedName name="_____P2">{#N/A,#N/A,FALSE,"단축1";#N/A,#N/A,FALSE,"단축2";#N/A,#N/A,FALSE,"단축3";#N/A,#N/A,FALSE,"장축";#N/A,#N/A,FALSE,"4WD"}</definedName>
    <definedName localSheetId="5" name="_____q1">{#N/A,#N/A,FALSE,"단축1";#N/A,#N/A,FALSE,"단축2";#N/A,#N/A,FALSE,"단축3";#N/A,#N/A,FALSE,"장축";#N/A,#N/A,FALSE,"4WD"}</definedName>
    <definedName localSheetId="7" name="_____q1">{#N/A,#N/A,FALSE,"단축1";#N/A,#N/A,FALSE,"단축2";#N/A,#N/A,FALSE,"단축3";#N/A,#N/A,FALSE,"장축";#N/A,#N/A,FALSE,"4WD"}</definedName>
    <definedName localSheetId="1" name="_____q1">{#N/A,#N/A,FALSE,"단축1";#N/A,#N/A,FALSE,"단축2";#N/A,#N/A,FALSE,"단축3";#N/A,#N/A,FALSE,"장축";#N/A,#N/A,FALSE,"4WD"}</definedName>
    <definedName name="_____q1">{#N/A,#N/A,FALSE,"단축1";#N/A,#N/A,FALSE,"단축2";#N/A,#N/A,FALSE,"단축3";#N/A,#N/A,FALSE,"장축";#N/A,#N/A,FALSE,"4WD"}</definedName>
    <definedName localSheetId="5" name="_____Q12">{#N/A,#N/A,FALSE,"단축1";#N/A,#N/A,FALSE,"단축2";#N/A,#N/A,FALSE,"단축3";#N/A,#N/A,FALSE,"장축";#N/A,#N/A,FALSE,"4WD"}</definedName>
    <definedName localSheetId="7" name="_____Q12">{#N/A,#N/A,FALSE,"단축1";#N/A,#N/A,FALSE,"단축2";#N/A,#N/A,FALSE,"단축3";#N/A,#N/A,FALSE,"장축";#N/A,#N/A,FALSE,"4WD"}</definedName>
    <definedName localSheetId="1" name="_____Q12">{#N/A,#N/A,FALSE,"단축1";#N/A,#N/A,FALSE,"단축2";#N/A,#N/A,FALSE,"단축3";#N/A,#N/A,FALSE,"장축";#N/A,#N/A,FALSE,"4WD"}</definedName>
    <definedName name="_____Q12">{#N/A,#N/A,FALSE,"단축1";#N/A,#N/A,FALSE,"단축2";#N/A,#N/A,FALSE,"단축3";#N/A,#N/A,FALSE,"장축";#N/A,#N/A,FALSE,"4WD"}</definedName>
    <definedName localSheetId="5" name="_____Q124">{#N/A,#N/A,FALSE,"단축1";#N/A,#N/A,FALSE,"단축2";#N/A,#N/A,FALSE,"단축3";#N/A,#N/A,FALSE,"장축";#N/A,#N/A,FALSE,"4WD"}</definedName>
    <definedName localSheetId="7" name="_____Q124">{#N/A,#N/A,FALSE,"단축1";#N/A,#N/A,FALSE,"단축2";#N/A,#N/A,FALSE,"단축3";#N/A,#N/A,FALSE,"장축";#N/A,#N/A,FALSE,"4WD"}</definedName>
    <definedName localSheetId="1" name="_____Q124">{#N/A,#N/A,FALSE,"단축1";#N/A,#N/A,FALSE,"단축2";#N/A,#N/A,FALSE,"단축3";#N/A,#N/A,FALSE,"장축";#N/A,#N/A,FALSE,"4WD"}</definedName>
    <definedName name="_____Q124">{#N/A,#N/A,FALSE,"단축1";#N/A,#N/A,FALSE,"단축2";#N/A,#N/A,FALSE,"단축3";#N/A,#N/A,FALSE,"장축";#N/A,#N/A,FALSE,"4WD"}</definedName>
    <definedName localSheetId="5" name="_____Q21">{#N/A,#N/A,FALSE,"단축1";#N/A,#N/A,FALSE,"단축2";#N/A,#N/A,FALSE,"단축3";#N/A,#N/A,FALSE,"장축";#N/A,#N/A,FALSE,"4WD"}</definedName>
    <definedName localSheetId="7" name="_____Q21">{#N/A,#N/A,FALSE,"단축1";#N/A,#N/A,FALSE,"단축2";#N/A,#N/A,FALSE,"단축3";#N/A,#N/A,FALSE,"장축";#N/A,#N/A,FALSE,"4WD"}</definedName>
    <definedName localSheetId="1" name="_____Q21">{#N/A,#N/A,FALSE,"단축1";#N/A,#N/A,FALSE,"단축2";#N/A,#N/A,FALSE,"단축3";#N/A,#N/A,FALSE,"장축";#N/A,#N/A,FALSE,"4WD"}</definedName>
    <definedName name="_____Q21">{#N/A,#N/A,FALSE,"단축1";#N/A,#N/A,FALSE,"단축2";#N/A,#N/A,FALSE,"단축3";#N/A,#N/A,FALSE,"장축";#N/A,#N/A,FALSE,"4WD"}</definedName>
    <definedName localSheetId="5" name="_____q3">{#N/A,#N/A,FALSE,"단축1";#N/A,#N/A,FALSE,"단축2";#N/A,#N/A,FALSE,"단축3";#N/A,#N/A,FALSE,"장축";#N/A,#N/A,FALSE,"4WD"}</definedName>
    <definedName localSheetId="7" name="_____q3">{#N/A,#N/A,FALSE,"단축1";#N/A,#N/A,FALSE,"단축2";#N/A,#N/A,FALSE,"단축3";#N/A,#N/A,FALSE,"장축";#N/A,#N/A,FALSE,"4WD"}</definedName>
    <definedName localSheetId="1" name="_____q3">{#N/A,#N/A,FALSE,"단축1";#N/A,#N/A,FALSE,"단축2";#N/A,#N/A,FALSE,"단축3";#N/A,#N/A,FALSE,"장축";#N/A,#N/A,FALSE,"4WD"}</definedName>
    <definedName name="_____q3">{#N/A,#N/A,FALSE,"단축1";#N/A,#N/A,FALSE,"단축2";#N/A,#N/A,FALSE,"단축3";#N/A,#N/A,FALSE,"장축";#N/A,#N/A,FALSE,"4WD"}</definedName>
    <definedName localSheetId="5" name="_____Q32">{#N/A,#N/A,FALSE,"단축1";#N/A,#N/A,FALSE,"단축2";#N/A,#N/A,FALSE,"단축3";#N/A,#N/A,FALSE,"장축";#N/A,#N/A,FALSE,"4WD"}</definedName>
    <definedName localSheetId="7" name="_____Q32">{#N/A,#N/A,FALSE,"단축1";#N/A,#N/A,FALSE,"단축2";#N/A,#N/A,FALSE,"단축3";#N/A,#N/A,FALSE,"장축";#N/A,#N/A,FALSE,"4WD"}</definedName>
    <definedName localSheetId="1" name="_____Q32">{#N/A,#N/A,FALSE,"단축1";#N/A,#N/A,FALSE,"단축2";#N/A,#N/A,FALSE,"단축3";#N/A,#N/A,FALSE,"장축";#N/A,#N/A,FALSE,"4WD"}</definedName>
    <definedName name="_____Q32">{#N/A,#N/A,FALSE,"단축1";#N/A,#N/A,FALSE,"단축2";#N/A,#N/A,FALSE,"단축3";#N/A,#N/A,FALSE,"장축";#N/A,#N/A,FALSE,"4WD"}</definedName>
    <definedName localSheetId="5" name="_____Q43">{#N/A,#N/A,FALSE,"단축1";#N/A,#N/A,FALSE,"단축2";#N/A,#N/A,FALSE,"단축3";#N/A,#N/A,FALSE,"장축";#N/A,#N/A,FALSE,"4WD"}</definedName>
    <definedName localSheetId="7" name="_____Q43">{#N/A,#N/A,FALSE,"단축1";#N/A,#N/A,FALSE,"단축2";#N/A,#N/A,FALSE,"단축3";#N/A,#N/A,FALSE,"장축";#N/A,#N/A,FALSE,"4WD"}</definedName>
    <definedName localSheetId="1" name="_____Q43">{#N/A,#N/A,FALSE,"단축1";#N/A,#N/A,FALSE,"단축2";#N/A,#N/A,FALSE,"단축3";#N/A,#N/A,FALSE,"장축";#N/A,#N/A,FALSE,"4WD"}</definedName>
    <definedName name="_____Q43">{#N/A,#N/A,FALSE,"단축1";#N/A,#N/A,FALSE,"단축2";#N/A,#N/A,FALSE,"단축3";#N/A,#N/A,FALSE,"장축";#N/A,#N/A,FALSE,"4WD"}</definedName>
    <definedName localSheetId="5" name="_____Q54">{#N/A,#N/A,FALSE,"단축1";#N/A,#N/A,FALSE,"단축2";#N/A,#N/A,FALSE,"단축3";#N/A,#N/A,FALSE,"장축";#N/A,#N/A,FALSE,"4WD"}</definedName>
    <definedName localSheetId="7" name="_____Q54">{#N/A,#N/A,FALSE,"단축1";#N/A,#N/A,FALSE,"단축2";#N/A,#N/A,FALSE,"단축3";#N/A,#N/A,FALSE,"장축";#N/A,#N/A,FALSE,"4WD"}</definedName>
    <definedName localSheetId="1" name="_____Q54">{#N/A,#N/A,FALSE,"단축1";#N/A,#N/A,FALSE,"단축2";#N/A,#N/A,FALSE,"단축3";#N/A,#N/A,FALSE,"장축";#N/A,#N/A,FALSE,"4WD"}</definedName>
    <definedName name="_____Q54">{#N/A,#N/A,FALSE,"단축1";#N/A,#N/A,FALSE,"단축2";#N/A,#N/A,FALSE,"단축3";#N/A,#N/A,FALSE,"장축";#N/A,#N/A,FALSE,"4WD"}</definedName>
    <definedName localSheetId="5" name="_____Q56">{#N/A,#N/A,FALSE,"단축1";#N/A,#N/A,FALSE,"단축2";#N/A,#N/A,FALSE,"단축3";#N/A,#N/A,FALSE,"장축";#N/A,#N/A,FALSE,"4WD"}</definedName>
    <definedName localSheetId="7" name="_____Q56">{#N/A,#N/A,FALSE,"단축1";#N/A,#N/A,FALSE,"단축2";#N/A,#N/A,FALSE,"단축3";#N/A,#N/A,FALSE,"장축";#N/A,#N/A,FALSE,"4WD"}</definedName>
    <definedName localSheetId="1" name="_____Q56">{#N/A,#N/A,FALSE,"단축1";#N/A,#N/A,FALSE,"단축2";#N/A,#N/A,FALSE,"단축3";#N/A,#N/A,FALSE,"장축";#N/A,#N/A,FALSE,"4WD"}</definedName>
    <definedName name="_____Q56">{#N/A,#N/A,FALSE,"단축1";#N/A,#N/A,FALSE,"단축2";#N/A,#N/A,FALSE,"단축3";#N/A,#N/A,FALSE,"장축";#N/A,#N/A,FALSE,"4WD"}</definedName>
    <definedName localSheetId="5" name="_____Q76">{#N/A,#N/A,FALSE,"단축1";#N/A,#N/A,FALSE,"단축2";#N/A,#N/A,FALSE,"단축3";#N/A,#N/A,FALSE,"장축";#N/A,#N/A,FALSE,"4WD"}</definedName>
    <definedName localSheetId="7" name="_____Q76">{#N/A,#N/A,FALSE,"단축1";#N/A,#N/A,FALSE,"단축2";#N/A,#N/A,FALSE,"단축3";#N/A,#N/A,FALSE,"장축";#N/A,#N/A,FALSE,"4WD"}</definedName>
    <definedName localSheetId="1" name="_____Q76">{#N/A,#N/A,FALSE,"단축1";#N/A,#N/A,FALSE,"단축2";#N/A,#N/A,FALSE,"단축3";#N/A,#N/A,FALSE,"장축";#N/A,#N/A,FALSE,"4WD"}</definedName>
    <definedName name="_____Q76">{#N/A,#N/A,FALSE,"단축1";#N/A,#N/A,FALSE,"단축2";#N/A,#N/A,FALSE,"단축3";#N/A,#N/A,FALSE,"장축";#N/A,#N/A,FALSE,"4WD"}</definedName>
    <definedName localSheetId="5" name="_____qwe4">{#N/A,#N/A,FALSE,"단축1";#N/A,#N/A,FALSE,"단축2";#N/A,#N/A,FALSE,"단축3";#N/A,#N/A,FALSE,"장축";#N/A,#N/A,FALSE,"4WD"}</definedName>
    <definedName localSheetId="7" name="_____qwe4">{#N/A,#N/A,FALSE,"단축1";#N/A,#N/A,FALSE,"단축2";#N/A,#N/A,FALSE,"단축3";#N/A,#N/A,FALSE,"장축";#N/A,#N/A,FALSE,"4WD"}</definedName>
    <definedName localSheetId="1" name="_____qwe4">{#N/A,#N/A,FALSE,"단축1";#N/A,#N/A,FALSE,"단축2";#N/A,#N/A,FALSE,"단축3";#N/A,#N/A,FALSE,"장축";#N/A,#N/A,FALSE,"4WD"}</definedName>
    <definedName name="_____qwe4">{#N/A,#N/A,FALSE,"단축1";#N/A,#N/A,FALSE,"단축2";#N/A,#N/A,FALSE,"단축3";#N/A,#N/A,FALSE,"장축";#N/A,#N/A,FALSE,"4WD"}</definedName>
    <definedName localSheetId="5" name="_____s1">{#N/A,#N/A,FALSE,"신규dep";#N/A,#N/A,FALSE,"신규dep-금형상각후";#N/A,#N/A,FALSE,"신규dep-연구비상각후";#N/A,#N/A,FALSE,"신규dep-기계,공구상각후"}</definedName>
    <definedName localSheetId="7" name="_____s1">{#N/A,#N/A,FALSE,"신규dep";#N/A,#N/A,FALSE,"신규dep-금형상각후";#N/A,#N/A,FALSE,"신규dep-연구비상각후";#N/A,#N/A,FALSE,"신규dep-기계,공구상각후"}</definedName>
    <definedName localSheetId="1" name="_____s1">{#N/A,#N/A,FALSE,"신규dep";#N/A,#N/A,FALSE,"신규dep-금형상각후";#N/A,#N/A,FALSE,"신규dep-연구비상각후";#N/A,#N/A,FALSE,"신규dep-기계,공구상각후"}</definedName>
    <definedName name="_____s1">{#N/A,#N/A,FALSE,"신규dep";#N/A,#N/A,FALSE,"신규dep-금형상각후";#N/A,#N/A,FALSE,"신규dep-연구비상각후";#N/A,#N/A,FALSE,"신규dep-기계,공구상각후"}</definedName>
    <definedName localSheetId="5" name="_____S12">{#N/A,#N/A,FALSE,"단축1";#N/A,#N/A,FALSE,"단축2";#N/A,#N/A,FALSE,"단축3";#N/A,#N/A,FALSE,"장축";#N/A,#N/A,FALSE,"4WD"}</definedName>
    <definedName localSheetId="7" name="_____S12">{#N/A,#N/A,FALSE,"단축1";#N/A,#N/A,FALSE,"단축2";#N/A,#N/A,FALSE,"단축3";#N/A,#N/A,FALSE,"장축";#N/A,#N/A,FALSE,"4WD"}</definedName>
    <definedName localSheetId="1" name="_____S12">{#N/A,#N/A,FALSE,"단축1";#N/A,#N/A,FALSE,"단축2";#N/A,#N/A,FALSE,"단축3";#N/A,#N/A,FALSE,"장축";#N/A,#N/A,FALSE,"4WD"}</definedName>
    <definedName name="_____S12">{#N/A,#N/A,FALSE,"단축1";#N/A,#N/A,FALSE,"단축2";#N/A,#N/A,FALSE,"단축3";#N/A,#N/A,FALSE,"장축";#N/A,#N/A,FALSE,"4WD"}</definedName>
    <definedName localSheetId="5" name="_____s2">{#N/A,#N/A,FALSE,"신규dep";#N/A,#N/A,FALSE,"신규dep-금형상각후";#N/A,#N/A,FALSE,"신규dep-연구비상각후";#N/A,#N/A,FALSE,"신규dep-기계,공구상각후"}</definedName>
    <definedName localSheetId="7" name="_____s2">{#N/A,#N/A,FALSE,"신규dep";#N/A,#N/A,FALSE,"신규dep-금형상각후";#N/A,#N/A,FALSE,"신규dep-연구비상각후";#N/A,#N/A,FALSE,"신규dep-기계,공구상각후"}</definedName>
    <definedName localSheetId="1" name="_____s2">{#N/A,#N/A,FALSE,"신규dep";#N/A,#N/A,FALSE,"신규dep-금형상각후";#N/A,#N/A,FALSE,"신규dep-연구비상각후";#N/A,#N/A,FALSE,"신규dep-기계,공구상각후"}</definedName>
    <definedName name="_____s2">{#N/A,#N/A,FALSE,"신규dep";#N/A,#N/A,FALSE,"신규dep-금형상각후";#N/A,#N/A,FALSE,"신규dep-연구비상각후";#N/A,#N/A,FALSE,"신규dep-기계,공구상각후"}</definedName>
    <definedName localSheetId="5" name="_____s3">{#N/A,#N/A,FALSE,"단축1";#N/A,#N/A,FALSE,"단축2";#N/A,#N/A,FALSE,"단축3";#N/A,#N/A,FALSE,"장축";#N/A,#N/A,FALSE,"4WD"}</definedName>
    <definedName localSheetId="7" name="_____s3">{#N/A,#N/A,FALSE,"단축1";#N/A,#N/A,FALSE,"단축2";#N/A,#N/A,FALSE,"단축3";#N/A,#N/A,FALSE,"장축";#N/A,#N/A,FALSE,"4WD"}</definedName>
    <definedName localSheetId="1" name="_____s3">{#N/A,#N/A,FALSE,"단축1";#N/A,#N/A,FALSE,"단축2";#N/A,#N/A,FALSE,"단축3";#N/A,#N/A,FALSE,"장축";#N/A,#N/A,FALSE,"4WD"}</definedName>
    <definedName name="_____s3">{#N/A,#N/A,FALSE,"단축1";#N/A,#N/A,FALSE,"단축2";#N/A,#N/A,FALSE,"단축3";#N/A,#N/A,FALSE,"장축";#N/A,#N/A,FALSE,"4WD"}</definedName>
    <definedName localSheetId="5" name="_____SW34">{#N/A,#N/A,FALSE,"단축1";#N/A,#N/A,FALSE,"단축2";#N/A,#N/A,FALSE,"단축3";#N/A,#N/A,FALSE,"장축";#N/A,#N/A,FALSE,"4WD"}</definedName>
    <definedName localSheetId="7" name="_____SW34">{#N/A,#N/A,FALSE,"단축1";#N/A,#N/A,FALSE,"단축2";#N/A,#N/A,FALSE,"단축3";#N/A,#N/A,FALSE,"장축";#N/A,#N/A,FALSE,"4WD"}</definedName>
    <definedName localSheetId="1" name="_____SW34">{#N/A,#N/A,FALSE,"단축1";#N/A,#N/A,FALSE,"단축2";#N/A,#N/A,FALSE,"단축3";#N/A,#N/A,FALSE,"장축";#N/A,#N/A,FALSE,"4WD"}</definedName>
    <definedName name="_____SW34">{#N/A,#N/A,FALSE,"단축1";#N/A,#N/A,FALSE,"단축2";#N/A,#N/A,FALSE,"단축3";#N/A,#N/A,FALSE,"장축";#N/A,#N/A,FALSE,"4WD"}</definedName>
    <definedName localSheetId="5" name="_____swe3">{#N/A,#N/A,FALSE,"단축1";#N/A,#N/A,FALSE,"단축2";#N/A,#N/A,FALSE,"단축3";#N/A,#N/A,FALSE,"장축";#N/A,#N/A,FALSE,"4WD"}</definedName>
    <definedName localSheetId="7" name="_____swe3">{#N/A,#N/A,FALSE,"단축1";#N/A,#N/A,FALSE,"단축2";#N/A,#N/A,FALSE,"단축3";#N/A,#N/A,FALSE,"장축";#N/A,#N/A,FALSE,"4WD"}</definedName>
    <definedName localSheetId="1" name="_____swe3">{#N/A,#N/A,FALSE,"단축1";#N/A,#N/A,FALSE,"단축2";#N/A,#N/A,FALSE,"단축3";#N/A,#N/A,FALSE,"장축";#N/A,#N/A,FALSE,"4WD"}</definedName>
    <definedName name="_____swe3">{#N/A,#N/A,FALSE,"단축1";#N/A,#N/A,FALSE,"단축2";#N/A,#N/A,FALSE,"단축3";#N/A,#N/A,FALSE,"장축";#N/A,#N/A,FALSE,"4WD"}</definedName>
    <definedName localSheetId="5" name="_____T2">{#N/A,#N/A,FALSE,"단축1";#N/A,#N/A,FALSE,"단축2";#N/A,#N/A,FALSE,"단축3";#N/A,#N/A,FALSE,"장축";#N/A,#N/A,FALSE,"4WD"}</definedName>
    <definedName localSheetId="7" name="_____T2">{#N/A,#N/A,FALSE,"단축1";#N/A,#N/A,FALSE,"단축2";#N/A,#N/A,FALSE,"단축3";#N/A,#N/A,FALSE,"장축";#N/A,#N/A,FALSE,"4WD"}</definedName>
    <definedName localSheetId="1" name="_____T2">{#N/A,#N/A,FALSE,"단축1";#N/A,#N/A,FALSE,"단축2";#N/A,#N/A,FALSE,"단축3";#N/A,#N/A,FALSE,"장축";#N/A,#N/A,FALSE,"4WD"}</definedName>
    <definedName name="_____T2">{#N/A,#N/A,FALSE,"단축1";#N/A,#N/A,FALSE,"단축2";#N/A,#N/A,FALSE,"단축3";#N/A,#N/A,FALSE,"장축";#N/A,#N/A,FALSE,"4WD"}</definedName>
    <definedName localSheetId="5" name="_____T3">{#N/A,#N/A,FALSE,"단축1";#N/A,#N/A,FALSE,"단축2";#N/A,#N/A,FALSE,"단축3";#N/A,#N/A,FALSE,"장축";#N/A,#N/A,FALSE,"4WD"}</definedName>
    <definedName localSheetId="7" name="_____T3">{#N/A,#N/A,FALSE,"단축1";#N/A,#N/A,FALSE,"단축2";#N/A,#N/A,FALSE,"단축3";#N/A,#N/A,FALSE,"장축";#N/A,#N/A,FALSE,"4WD"}</definedName>
    <definedName localSheetId="1" name="_____T3">{#N/A,#N/A,FALSE,"단축1";#N/A,#N/A,FALSE,"단축2";#N/A,#N/A,FALSE,"단축3";#N/A,#N/A,FALSE,"장축";#N/A,#N/A,FALSE,"4WD"}</definedName>
    <definedName name="_____T3">{#N/A,#N/A,FALSE,"단축1";#N/A,#N/A,FALSE,"단축2";#N/A,#N/A,FALSE,"단축3";#N/A,#N/A,FALSE,"장축";#N/A,#N/A,FALSE,"4WD"}</definedName>
    <definedName localSheetId="5" name="_____t4">{#N/A,#N/A,FALSE,"단축1";#N/A,#N/A,FALSE,"단축2";#N/A,#N/A,FALSE,"단축3";#N/A,#N/A,FALSE,"장축";#N/A,#N/A,FALSE,"4WD"}</definedName>
    <definedName localSheetId="7" name="_____t4">{#N/A,#N/A,FALSE,"단축1";#N/A,#N/A,FALSE,"단축2";#N/A,#N/A,FALSE,"단축3";#N/A,#N/A,FALSE,"장축";#N/A,#N/A,FALSE,"4WD"}</definedName>
    <definedName localSheetId="1" name="_____t4">{#N/A,#N/A,FALSE,"단축1";#N/A,#N/A,FALSE,"단축2";#N/A,#N/A,FALSE,"단축3";#N/A,#N/A,FALSE,"장축";#N/A,#N/A,FALSE,"4WD"}</definedName>
    <definedName name="_____t4">{#N/A,#N/A,FALSE,"단축1";#N/A,#N/A,FALSE,"단축2";#N/A,#N/A,FALSE,"단축3";#N/A,#N/A,FALSE,"장축";#N/A,#N/A,FALSE,"4WD"}</definedName>
    <definedName localSheetId="5" name="_____T5">{#N/A,#N/A,FALSE,"단축1";#N/A,#N/A,FALSE,"단축2";#N/A,#N/A,FALSE,"단축3";#N/A,#N/A,FALSE,"장축";#N/A,#N/A,FALSE,"4WD"}</definedName>
    <definedName localSheetId="7" name="_____T5">{#N/A,#N/A,FALSE,"단축1";#N/A,#N/A,FALSE,"단축2";#N/A,#N/A,FALSE,"단축3";#N/A,#N/A,FALSE,"장축";#N/A,#N/A,FALSE,"4WD"}</definedName>
    <definedName localSheetId="1" name="_____T5">{#N/A,#N/A,FALSE,"단축1";#N/A,#N/A,FALSE,"단축2";#N/A,#N/A,FALSE,"단축3";#N/A,#N/A,FALSE,"장축";#N/A,#N/A,FALSE,"4WD"}</definedName>
    <definedName name="_____T5">{#N/A,#N/A,FALSE,"단축1";#N/A,#N/A,FALSE,"단축2";#N/A,#N/A,FALSE,"단축3";#N/A,#N/A,FALSE,"장축";#N/A,#N/A,FALSE,"4WD"}</definedName>
    <definedName localSheetId="5" name="_____TG67">{#N/A,#N/A,FALSE,"단축1";#N/A,#N/A,FALSE,"단축2";#N/A,#N/A,FALSE,"단축3";#N/A,#N/A,FALSE,"장축";#N/A,#N/A,FALSE,"4WD"}</definedName>
    <definedName localSheetId="7" name="_____TG67">{#N/A,#N/A,FALSE,"단축1";#N/A,#N/A,FALSE,"단축2";#N/A,#N/A,FALSE,"단축3";#N/A,#N/A,FALSE,"장축";#N/A,#N/A,FALSE,"4WD"}</definedName>
    <definedName localSheetId="1" name="_____TG67">{#N/A,#N/A,FALSE,"단축1";#N/A,#N/A,FALSE,"단축2";#N/A,#N/A,FALSE,"단축3";#N/A,#N/A,FALSE,"장축";#N/A,#N/A,FALSE,"4WD"}</definedName>
    <definedName name="_____TG67">{#N/A,#N/A,FALSE,"단축1";#N/A,#N/A,FALSE,"단축2";#N/A,#N/A,FALSE,"단축3";#N/A,#N/A,FALSE,"장축";#N/A,#N/A,FALSE,"4WD"}</definedName>
    <definedName localSheetId="5" name="_____W23">{#N/A,#N/A,FALSE,"단축1";#N/A,#N/A,FALSE,"단축2";#N/A,#N/A,FALSE,"단축3";#N/A,#N/A,FALSE,"장축";#N/A,#N/A,FALSE,"4WD"}</definedName>
    <definedName localSheetId="7" name="_____W23">{#N/A,#N/A,FALSE,"단축1";#N/A,#N/A,FALSE,"단축2";#N/A,#N/A,FALSE,"단축3";#N/A,#N/A,FALSE,"장축";#N/A,#N/A,FALSE,"4WD"}</definedName>
    <definedName localSheetId="1" name="_____W23">{#N/A,#N/A,FALSE,"단축1";#N/A,#N/A,FALSE,"단축2";#N/A,#N/A,FALSE,"단축3";#N/A,#N/A,FALSE,"장축";#N/A,#N/A,FALSE,"4WD"}</definedName>
    <definedName name="_____W23">{#N/A,#N/A,FALSE,"단축1";#N/A,#N/A,FALSE,"단축2";#N/A,#N/A,FALSE,"단축3";#N/A,#N/A,FALSE,"장축";#N/A,#N/A,FALSE,"4WD"}</definedName>
    <definedName localSheetId="5" name="_____W32">{#N/A,#N/A,FALSE,"단축1";#N/A,#N/A,FALSE,"단축2";#N/A,#N/A,FALSE,"단축3";#N/A,#N/A,FALSE,"장축";#N/A,#N/A,FALSE,"4WD"}</definedName>
    <definedName localSheetId="7" name="_____W32">{#N/A,#N/A,FALSE,"단축1";#N/A,#N/A,FALSE,"단축2";#N/A,#N/A,FALSE,"단축3";#N/A,#N/A,FALSE,"장축";#N/A,#N/A,FALSE,"4WD"}</definedName>
    <definedName localSheetId="1" name="_____W32">{#N/A,#N/A,FALSE,"단축1";#N/A,#N/A,FALSE,"단축2";#N/A,#N/A,FALSE,"단축3";#N/A,#N/A,FALSE,"장축";#N/A,#N/A,FALSE,"4WD"}</definedName>
    <definedName name="_____W32">{#N/A,#N/A,FALSE,"단축1";#N/A,#N/A,FALSE,"단축2";#N/A,#N/A,FALSE,"단축3";#N/A,#N/A,FALSE,"장축";#N/A,#N/A,FALSE,"4WD"}</definedName>
    <definedName localSheetId="5" name="_____W456">{#N/A,#N/A,FALSE,"단축1";#N/A,#N/A,FALSE,"단축2";#N/A,#N/A,FALSE,"단축3";#N/A,#N/A,FALSE,"장축";#N/A,#N/A,FALSE,"4WD"}</definedName>
    <definedName localSheetId="7" name="_____W456">{#N/A,#N/A,FALSE,"단축1";#N/A,#N/A,FALSE,"단축2";#N/A,#N/A,FALSE,"단축3";#N/A,#N/A,FALSE,"장축";#N/A,#N/A,FALSE,"4WD"}</definedName>
    <definedName localSheetId="1" name="_____W456">{#N/A,#N/A,FALSE,"단축1";#N/A,#N/A,FALSE,"단축2";#N/A,#N/A,FALSE,"단축3";#N/A,#N/A,FALSE,"장축";#N/A,#N/A,FALSE,"4WD"}</definedName>
    <definedName name="_____W456">{#N/A,#N/A,FALSE,"단축1";#N/A,#N/A,FALSE,"단축2";#N/A,#N/A,FALSE,"단축3";#N/A,#N/A,FALSE,"장축";#N/A,#N/A,FALSE,"4WD"}</definedName>
    <definedName localSheetId="5" name="_____wde45">{#N/A,#N/A,FALSE,"단축1";#N/A,#N/A,FALSE,"단축2";#N/A,#N/A,FALSE,"단축3";#N/A,#N/A,FALSE,"장축";#N/A,#N/A,FALSE,"4WD"}</definedName>
    <definedName localSheetId="7" name="_____wde45">{#N/A,#N/A,FALSE,"단축1";#N/A,#N/A,FALSE,"단축2";#N/A,#N/A,FALSE,"단축3";#N/A,#N/A,FALSE,"장축";#N/A,#N/A,FALSE,"4WD"}</definedName>
    <definedName localSheetId="1" name="_____wde45">{#N/A,#N/A,FALSE,"단축1";#N/A,#N/A,FALSE,"단축2";#N/A,#N/A,FALSE,"단축3";#N/A,#N/A,FALSE,"장축";#N/A,#N/A,FALSE,"4WD"}</definedName>
    <definedName name="_____wde45">{#N/A,#N/A,FALSE,"단축1";#N/A,#N/A,FALSE,"단축2";#N/A,#N/A,FALSE,"단축3";#N/A,#N/A,FALSE,"장축";#N/A,#N/A,FALSE,"4WD"}</definedName>
    <definedName localSheetId="5" name="_____www123">{#N/A,#N/A,FALSE,"단축1";#N/A,#N/A,FALSE,"단축2";#N/A,#N/A,FALSE,"단축3";#N/A,#N/A,FALSE,"장축";#N/A,#N/A,FALSE,"4WD"}</definedName>
    <definedName localSheetId="7" name="_____www123">{#N/A,#N/A,FALSE,"단축1";#N/A,#N/A,FALSE,"단축2";#N/A,#N/A,FALSE,"단축3";#N/A,#N/A,FALSE,"장축";#N/A,#N/A,FALSE,"4WD"}</definedName>
    <definedName localSheetId="1" name="_____www123">{#N/A,#N/A,FALSE,"단축1";#N/A,#N/A,FALSE,"단축2";#N/A,#N/A,FALSE,"단축3";#N/A,#N/A,FALSE,"장축";#N/A,#N/A,FALSE,"4WD"}</definedName>
    <definedName name="_____www123">{#N/A,#N/A,FALSE,"단축1";#N/A,#N/A,FALSE,"단축2";#N/A,#N/A,FALSE,"단축3";#N/A,#N/A,FALSE,"장축";#N/A,#N/A,FALSE,"4WD"}</definedName>
    <definedName localSheetId="5" name="_____X21">{#N/A,#N/A,FALSE,"단축1";#N/A,#N/A,FALSE,"단축2";#N/A,#N/A,FALSE,"단축3";#N/A,#N/A,FALSE,"장축";#N/A,#N/A,FALSE,"4WD"}</definedName>
    <definedName localSheetId="7" name="_____X21">{#N/A,#N/A,FALSE,"단축1";#N/A,#N/A,FALSE,"단축2";#N/A,#N/A,FALSE,"단축3";#N/A,#N/A,FALSE,"장축";#N/A,#N/A,FALSE,"4WD"}</definedName>
    <definedName localSheetId="1" name="_____X21">{#N/A,#N/A,FALSE,"단축1";#N/A,#N/A,FALSE,"단축2";#N/A,#N/A,FALSE,"단축3";#N/A,#N/A,FALSE,"장축";#N/A,#N/A,FALSE,"4WD"}</definedName>
    <definedName name="_____X21">{#N/A,#N/A,FALSE,"단축1";#N/A,#N/A,FALSE,"단축2";#N/A,#N/A,FALSE,"단축3";#N/A,#N/A,FALSE,"장축";#N/A,#N/A,FALSE,"4WD"}</definedName>
    <definedName localSheetId="5" name="_____XG2">{#N/A,#N/A,FALSE,"단축1";#N/A,#N/A,FALSE,"단축2";#N/A,#N/A,FALSE,"단축3";#N/A,#N/A,FALSE,"장축";#N/A,#N/A,FALSE,"4WD"}</definedName>
    <definedName localSheetId="7" name="_____XG2">{#N/A,#N/A,FALSE,"단축1";#N/A,#N/A,FALSE,"단축2";#N/A,#N/A,FALSE,"단축3";#N/A,#N/A,FALSE,"장축";#N/A,#N/A,FALSE,"4WD"}</definedName>
    <definedName localSheetId="1" name="_____XG2">{#N/A,#N/A,FALSE,"단축1";#N/A,#N/A,FALSE,"단축2";#N/A,#N/A,FALSE,"단축3";#N/A,#N/A,FALSE,"장축";#N/A,#N/A,FALSE,"4WD"}</definedName>
    <definedName name="_____XG2">{#N/A,#N/A,FALSE,"단축1";#N/A,#N/A,FALSE,"단축2";#N/A,#N/A,FALSE,"단축3";#N/A,#N/A,FALSE,"장축";#N/A,#N/A,FALSE,"4WD"}</definedName>
    <definedName localSheetId="5" name="_____yu7">{#N/A,#N/A,FALSE,"단축1";#N/A,#N/A,FALSE,"단축2";#N/A,#N/A,FALSE,"단축3";#N/A,#N/A,FALSE,"장축";#N/A,#N/A,FALSE,"4WD"}</definedName>
    <definedName localSheetId="7" name="_____yu7">{#N/A,#N/A,FALSE,"단축1";#N/A,#N/A,FALSE,"단축2";#N/A,#N/A,FALSE,"단축3";#N/A,#N/A,FALSE,"장축";#N/A,#N/A,FALSE,"4WD"}</definedName>
    <definedName localSheetId="1" name="_____yu7">{#N/A,#N/A,FALSE,"단축1";#N/A,#N/A,FALSE,"단축2";#N/A,#N/A,FALSE,"단축3";#N/A,#N/A,FALSE,"장축";#N/A,#N/A,FALSE,"4WD"}</definedName>
    <definedName name="_____yu7">{#N/A,#N/A,FALSE,"단축1";#N/A,#N/A,FALSE,"단축2";#N/A,#N/A,FALSE,"단축3";#N/A,#N/A,FALSE,"장축";#N/A,#N/A,FALSE,"4WD"}</definedName>
    <definedName localSheetId="5" name="_____Z23">{#N/A,#N/A,FALSE,"단축1";#N/A,#N/A,FALSE,"단축2";#N/A,#N/A,FALSE,"단축3";#N/A,#N/A,FALSE,"장축";#N/A,#N/A,FALSE,"4WD"}</definedName>
    <definedName localSheetId="7" name="_____Z23">{#N/A,#N/A,FALSE,"단축1";#N/A,#N/A,FALSE,"단축2";#N/A,#N/A,FALSE,"단축3";#N/A,#N/A,FALSE,"장축";#N/A,#N/A,FALSE,"4WD"}</definedName>
    <definedName localSheetId="1" name="_____Z23">{#N/A,#N/A,FALSE,"단축1";#N/A,#N/A,FALSE,"단축2";#N/A,#N/A,FALSE,"단축3";#N/A,#N/A,FALSE,"장축";#N/A,#N/A,FALSE,"4WD"}</definedName>
    <definedName name="_____Z23">{#N/A,#N/A,FALSE,"단축1";#N/A,#N/A,FALSE,"단축2";#N/A,#N/A,FALSE,"단축3";#N/A,#N/A,FALSE,"장축";#N/A,#N/A,FALSE,"4WD"}</definedName>
    <definedName localSheetId="5" name="_____zz12">{#N/A,#N/A,FALSE,"단축1";#N/A,#N/A,FALSE,"단축2";#N/A,#N/A,FALSE,"단축3";#N/A,#N/A,FALSE,"장축";#N/A,#N/A,FALSE,"4WD"}</definedName>
    <definedName localSheetId="7" name="_____zz12">{#N/A,#N/A,FALSE,"단축1";#N/A,#N/A,FALSE,"단축2";#N/A,#N/A,FALSE,"단축3";#N/A,#N/A,FALSE,"장축";#N/A,#N/A,FALSE,"4WD"}</definedName>
    <definedName localSheetId="1" name="_____zz12">{#N/A,#N/A,FALSE,"단축1";#N/A,#N/A,FALSE,"단축2";#N/A,#N/A,FALSE,"단축3";#N/A,#N/A,FALSE,"장축";#N/A,#N/A,FALSE,"4WD"}</definedName>
    <definedName name="_____zz12">{#N/A,#N/A,FALSE,"단축1";#N/A,#N/A,FALSE,"단축2";#N/A,#N/A,FALSE,"단축3";#N/A,#N/A,FALSE,"장축";#N/A,#N/A,FALSE,"4WD"}</definedName>
    <definedName localSheetId="5" name="____A2">{#N/A,#N/A,FALSE,"단축1";#N/A,#N/A,FALSE,"단축2";#N/A,#N/A,FALSE,"단축3";#N/A,#N/A,FALSE,"장축";#N/A,#N/A,FALSE,"4WD"}</definedName>
    <definedName localSheetId="7" name="____A2">{#N/A,#N/A,FALSE,"단축1";#N/A,#N/A,FALSE,"단축2";#N/A,#N/A,FALSE,"단축3";#N/A,#N/A,FALSE,"장축";#N/A,#N/A,FALSE,"4WD"}</definedName>
    <definedName localSheetId="1" name="____A2">{#N/A,#N/A,FALSE,"단축1";#N/A,#N/A,FALSE,"단축2";#N/A,#N/A,FALSE,"단축3";#N/A,#N/A,FALSE,"장축";#N/A,#N/A,FALSE,"4WD"}</definedName>
    <definedName name="____A2">{#N/A,#N/A,FALSE,"단축1";#N/A,#N/A,FALSE,"단축2";#N/A,#N/A,FALSE,"단축3";#N/A,#N/A,FALSE,"장축";#N/A,#N/A,FALSE,"4WD"}</definedName>
    <definedName localSheetId="5" name="____A2040">{#N/A,#N/A,FALSE,"단축1";#N/A,#N/A,FALSE,"단축2";#N/A,#N/A,FALSE,"단축3";#N/A,#N/A,FALSE,"장축";#N/A,#N/A,FALSE,"4WD"}</definedName>
    <definedName localSheetId="7" name="____A2040">{#N/A,#N/A,FALSE,"단축1";#N/A,#N/A,FALSE,"단축2";#N/A,#N/A,FALSE,"단축3";#N/A,#N/A,FALSE,"장축";#N/A,#N/A,FALSE,"4WD"}</definedName>
    <definedName localSheetId="1" name="____A2040">{#N/A,#N/A,FALSE,"단축1";#N/A,#N/A,FALSE,"단축2";#N/A,#N/A,FALSE,"단축3";#N/A,#N/A,FALSE,"장축";#N/A,#N/A,FALSE,"4WD"}</definedName>
    <definedName name="____A2040">{#N/A,#N/A,FALSE,"단축1";#N/A,#N/A,FALSE,"단축2";#N/A,#N/A,FALSE,"단축3";#N/A,#N/A,FALSE,"장축";#N/A,#N/A,FALSE,"4WD"}</definedName>
    <definedName localSheetId="5" name="____A21">{#N/A,#N/A,FALSE,"단축1";#N/A,#N/A,FALSE,"단축2";#N/A,#N/A,FALSE,"단축3";#N/A,#N/A,FALSE,"장축";#N/A,#N/A,FALSE,"4WD"}</definedName>
    <definedName localSheetId="7" name="____A21">{#N/A,#N/A,FALSE,"단축1";#N/A,#N/A,FALSE,"단축2";#N/A,#N/A,FALSE,"단축3";#N/A,#N/A,FALSE,"장축";#N/A,#N/A,FALSE,"4WD"}</definedName>
    <definedName localSheetId="1" name="____A21">{#N/A,#N/A,FALSE,"단축1";#N/A,#N/A,FALSE,"단축2";#N/A,#N/A,FALSE,"단축3";#N/A,#N/A,FALSE,"장축";#N/A,#N/A,FALSE,"4WD"}</definedName>
    <definedName name="____A21">{#N/A,#N/A,FALSE,"단축1";#N/A,#N/A,FALSE,"단축2";#N/A,#N/A,FALSE,"단축3";#N/A,#N/A,FALSE,"장축";#N/A,#N/A,FALSE,"4WD"}</definedName>
    <definedName localSheetId="5" name="____A23">{#N/A,#N/A,FALSE,"단축1";#N/A,#N/A,FALSE,"단축2";#N/A,#N/A,FALSE,"단축3";#N/A,#N/A,FALSE,"장축";#N/A,#N/A,FALSE,"4WD"}</definedName>
    <definedName localSheetId="7" name="____A23">{#N/A,#N/A,FALSE,"단축1";#N/A,#N/A,FALSE,"단축2";#N/A,#N/A,FALSE,"단축3";#N/A,#N/A,FALSE,"장축";#N/A,#N/A,FALSE,"4WD"}</definedName>
    <definedName localSheetId="1" name="____A23">{#N/A,#N/A,FALSE,"단축1";#N/A,#N/A,FALSE,"단축2";#N/A,#N/A,FALSE,"단축3";#N/A,#N/A,FALSE,"장축";#N/A,#N/A,FALSE,"4WD"}</definedName>
    <definedName name="____A23">{#N/A,#N/A,FALSE,"단축1";#N/A,#N/A,FALSE,"단축2";#N/A,#N/A,FALSE,"단축3";#N/A,#N/A,FALSE,"장축";#N/A,#N/A,FALSE,"4WD"}</definedName>
    <definedName localSheetId="5" name="____A41">{#N/A,#N/A,FALSE,"단축1";#N/A,#N/A,FALSE,"단축2";#N/A,#N/A,FALSE,"단축3";#N/A,#N/A,FALSE,"장축";#N/A,#N/A,FALSE,"4WD"}</definedName>
    <definedName localSheetId="7" name="____A41">{#N/A,#N/A,FALSE,"단축1";#N/A,#N/A,FALSE,"단축2";#N/A,#N/A,FALSE,"단축3";#N/A,#N/A,FALSE,"장축";#N/A,#N/A,FALSE,"4WD"}</definedName>
    <definedName localSheetId="1" name="____A41">{#N/A,#N/A,FALSE,"단축1";#N/A,#N/A,FALSE,"단축2";#N/A,#N/A,FALSE,"단축3";#N/A,#N/A,FALSE,"장축";#N/A,#N/A,FALSE,"4WD"}</definedName>
    <definedName name="____A41">{#N/A,#N/A,FALSE,"단축1";#N/A,#N/A,FALSE,"단축2";#N/A,#N/A,FALSE,"단축3";#N/A,#N/A,FALSE,"장축";#N/A,#N/A,FALSE,"4WD"}</definedName>
    <definedName localSheetId="5" name="____AAA111">{#N/A,#N/A,FALSE,"신규dep";#N/A,#N/A,FALSE,"신규dep-금형상각후";#N/A,#N/A,FALSE,"신규dep-연구비상각후";#N/A,#N/A,FALSE,"신규dep-기계,공구상각후"}</definedName>
    <definedName localSheetId="7" name="____AAA111">{#N/A,#N/A,FALSE,"신규dep";#N/A,#N/A,FALSE,"신규dep-금형상각후";#N/A,#N/A,FALSE,"신규dep-연구비상각후";#N/A,#N/A,FALSE,"신규dep-기계,공구상각후"}</definedName>
    <definedName localSheetId="1" name="____AAA111">{#N/A,#N/A,FALSE,"신규dep";#N/A,#N/A,FALSE,"신규dep-금형상각후";#N/A,#N/A,FALSE,"신규dep-연구비상각후";#N/A,#N/A,FALSE,"신규dep-기계,공구상각후"}</definedName>
    <definedName name="____AAA111">{#N/A,#N/A,FALSE,"신규dep";#N/A,#N/A,FALSE,"신규dep-금형상각후";#N/A,#N/A,FALSE,"신규dep-연구비상각후";#N/A,#N/A,FALSE,"신규dep-기계,공구상각후"}</definedName>
    <definedName localSheetId="5" name="____AQ1">{#N/A,#N/A,FALSE,"단축1";#N/A,#N/A,FALSE,"단축2";#N/A,#N/A,FALSE,"단축3";#N/A,#N/A,FALSE,"장축";#N/A,#N/A,FALSE,"4WD"}</definedName>
    <definedName localSheetId="7" name="____AQ1">{#N/A,#N/A,FALSE,"단축1";#N/A,#N/A,FALSE,"단축2";#N/A,#N/A,FALSE,"단축3";#N/A,#N/A,FALSE,"장축";#N/A,#N/A,FALSE,"4WD"}</definedName>
    <definedName localSheetId="1" name="____AQ1">{#N/A,#N/A,FALSE,"단축1";#N/A,#N/A,FALSE,"단축2";#N/A,#N/A,FALSE,"단축3";#N/A,#N/A,FALSE,"장축";#N/A,#N/A,FALSE,"4WD"}</definedName>
    <definedName name="____AQ1">{#N/A,#N/A,FALSE,"단축1";#N/A,#N/A,FALSE,"단축2";#N/A,#N/A,FALSE,"단축3";#N/A,#N/A,FALSE,"장축";#N/A,#N/A,FALSE,"4WD"}</definedName>
    <definedName localSheetId="5" name="____AQ2">'1-4 PAD'!____AQ2</definedName>
    <definedName localSheetId="7" name="____AQ2">'1-6. 사상'!____AQ2</definedName>
    <definedName name="____AQ2">'1-6. 사상'!____AQ2</definedName>
    <definedName localSheetId="5" name="____AS6">{#N/A,#N/A,FALSE,"Australien";#N/A,#N/A,FALSE,"Birmingham";#N/A,#N/A,FALSE,"Brasilien";#N/A,#N/A,FALSE,"Prag";#N/A,#N/A,FALSE,"Spanien";#N/A,#N/A,FALSE,"Malaysia ( Com)";#N/A,#N/A,FALSE,"Malaysia (Instr)"}</definedName>
    <definedName localSheetId="7" name="____AS6">{#N/A,#N/A,FALSE,"Australien";#N/A,#N/A,FALSE,"Birmingham";#N/A,#N/A,FALSE,"Brasilien";#N/A,#N/A,FALSE,"Prag";#N/A,#N/A,FALSE,"Spanien";#N/A,#N/A,FALSE,"Malaysia ( Com)";#N/A,#N/A,FALSE,"Malaysia (Instr)"}</definedName>
    <definedName localSheetId="1" name="____AS6">{#N/A,#N/A,FALSE,"Australien";#N/A,#N/A,FALSE,"Birmingham";#N/A,#N/A,FALSE,"Brasilien";#N/A,#N/A,FALSE,"Prag";#N/A,#N/A,FALSE,"Spanien";#N/A,#N/A,FALSE,"Malaysia ( Com)";#N/A,#N/A,FALSE,"Malaysia (Instr)"}</definedName>
    <definedName name="____AS6">{#N/A,#N/A,FALSE,"Australien";#N/A,#N/A,FALSE,"Birmingham";#N/A,#N/A,FALSE,"Brasilien";#N/A,#N/A,FALSE,"Prag";#N/A,#N/A,FALSE,"Spanien";#N/A,#N/A,FALSE,"Malaysia ( Com)";#N/A,#N/A,FALSE,"Malaysia (Instr)"}</definedName>
    <definedName localSheetId="5" name="____AT1">{#N/A,#N/A,FALSE,"인원";#N/A,#N/A,FALSE,"비용2";#N/A,#N/A,FALSE,"비용1";#N/A,#N/A,FALSE,"비용";#N/A,#N/A,FALSE,"보증2";#N/A,#N/A,FALSE,"보증1";#N/A,#N/A,FALSE,"보증";#N/A,#N/A,FALSE,"손익1";#N/A,#N/A,FALSE,"손익";#N/A,#N/A,FALSE,"부서별매출";#N/A,#N/A,FALSE,"매출"}</definedName>
    <definedName localSheetId="7" name="____AT1">{#N/A,#N/A,FALSE,"인원";#N/A,#N/A,FALSE,"비용2";#N/A,#N/A,FALSE,"비용1";#N/A,#N/A,FALSE,"비용";#N/A,#N/A,FALSE,"보증2";#N/A,#N/A,FALSE,"보증1";#N/A,#N/A,FALSE,"보증";#N/A,#N/A,FALSE,"손익1";#N/A,#N/A,FALSE,"손익";#N/A,#N/A,FALSE,"부서별매출";#N/A,#N/A,FALSE,"매출"}</definedName>
    <definedName localSheetId="1" name="____AT1">{#N/A,#N/A,FALSE,"인원";#N/A,#N/A,FALSE,"비용2";#N/A,#N/A,FALSE,"비용1";#N/A,#N/A,FALSE,"비용";#N/A,#N/A,FALSE,"보증2";#N/A,#N/A,FALSE,"보증1";#N/A,#N/A,FALSE,"보증";#N/A,#N/A,FALSE,"손익1";#N/A,#N/A,FALSE,"손익";#N/A,#N/A,FALSE,"부서별매출";#N/A,#N/A,FALSE,"매출"}</definedName>
    <definedName name="____AT1">{#N/A,#N/A,FALSE,"인원";#N/A,#N/A,FALSE,"비용2";#N/A,#N/A,FALSE,"비용1";#N/A,#N/A,FALSE,"비용";#N/A,#N/A,FALSE,"보증2";#N/A,#N/A,FALSE,"보증1";#N/A,#N/A,FALSE,"보증";#N/A,#N/A,FALSE,"손익1";#N/A,#N/A,FALSE,"손익";#N/A,#N/A,FALSE,"부서별매출";#N/A,#N/A,FALSE,"매출"}</definedName>
    <definedName localSheetId="5" name="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_AT3">{#N/A,#N/A,FALSE,"인원";#N/A,#N/A,FALSE,"비용2";#N/A,#N/A,FALSE,"비용1";#N/A,#N/A,FALSE,"비용";#N/A,#N/A,FALSE,"보증2";#N/A,#N/A,FALSE,"보증1";#N/A,#N/A,FALSE,"보증";#N/A,#N/A,FALSE,"손익1";#N/A,#N/A,FALSE,"손익";#N/A,#N/A,FALSE,"부서별매출";#N/A,#N/A,FALSE,"매출"}</definedName>
    <definedName localSheetId="7" name="____AT3">{#N/A,#N/A,FALSE,"인원";#N/A,#N/A,FALSE,"비용2";#N/A,#N/A,FALSE,"비용1";#N/A,#N/A,FALSE,"비용";#N/A,#N/A,FALSE,"보증2";#N/A,#N/A,FALSE,"보증1";#N/A,#N/A,FALSE,"보증";#N/A,#N/A,FALSE,"손익1";#N/A,#N/A,FALSE,"손익";#N/A,#N/A,FALSE,"부서별매출";#N/A,#N/A,FALSE,"매출"}</definedName>
    <definedName localSheetId="1" name="____AT3">{#N/A,#N/A,FALSE,"인원";#N/A,#N/A,FALSE,"비용2";#N/A,#N/A,FALSE,"비용1";#N/A,#N/A,FALSE,"비용";#N/A,#N/A,FALSE,"보증2";#N/A,#N/A,FALSE,"보증1";#N/A,#N/A,FALSE,"보증";#N/A,#N/A,FALSE,"손익1";#N/A,#N/A,FALSE,"손익";#N/A,#N/A,FALSE,"부서별매출";#N/A,#N/A,FALSE,"매출"}</definedName>
    <definedName name="____AT3">{#N/A,#N/A,FALSE,"인원";#N/A,#N/A,FALSE,"비용2";#N/A,#N/A,FALSE,"비용1";#N/A,#N/A,FALSE,"비용";#N/A,#N/A,FALSE,"보증2";#N/A,#N/A,FALSE,"보증1";#N/A,#N/A,FALSE,"보증";#N/A,#N/A,FALSE,"손익1";#N/A,#N/A,FALSE,"손익";#N/A,#N/A,FALSE,"부서별매출";#N/A,#N/A,FALSE,"매출"}</definedName>
    <definedName localSheetId="5" name="____au11">{#N/A,#N/A,FALSE,"단축1";#N/A,#N/A,FALSE,"단축2";#N/A,#N/A,FALSE,"단축3";#N/A,#N/A,FALSE,"장축";#N/A,#N/A,FALSE,"4WD"}</definedName>
    <definedName localSheetId="7" name="____au11">{#N/A,#N/A,FALSE,"단축1";#N/A,#N/A,FALSE,"단축2";#N/A,#N/A,FALSE,"단축3";#N/A,#N/A,FALSE,"장축";#N/A,#N/A,FALSE,"4WD"}</definedName>
    <definedName localSheetId="1" name="____au11">{#N/A,#N/A,FALSE,"단축1";#N/A,#N/A,FALSE,"단축2";#N/A,#N/A,FALSE,"단축3";#N/A,#N/A,FALSE,"장축";#N/A,#N/A,FALSE,"4WD"}</definedName>
    <definedName name="____au11">{#N/A,#N/A,FALSE,"단축1";#N/A,#N/A,FALSE,"단축2";#N/A,#N/A,FALSE,"단축3";#N/A,#N/A,FALSE,"장축";#N/A,#N/A,FALSE,"4WD"}</definedName>
    <definedName localSheetId="5" name="____bgh890">{#N/A,#N/A,FALSE,"단축1";#N/A,#N/A,FALSE,"단축2";#N/A,#N/A,FALSE,"단축3";#N/A,#N/A,FALSE,"장축";#N/A,#N/A,FALSE,"4WD"}</definedName>
    <definedName localSheetId="7" name="____bgh890">{#N/A,#N/A,FALSE,"단축1";#N/A,#N/A,FALSE,"단축2";#N/A,#N/A,FALSE,"단축3";#N/A,#N/A,FALSE,"장축";#N/A,#N/A,FALSE,"4WD"}</definedName>
    <definedName localSheetId="1" name="____bgh890">{#N/A,#N/A,FALSE,"단축1";#N/A,#N/A,FALSE,"단축2";#N/A,#N/A,FALSE,"단축3";#N/A,#N/A,FALSE,"장축";#N/A,#N/A,FALSE,"4WD"}</definedName>
    <definedName name="____bgh890">{#N/A,#N/A,FALSE,"단축1";#N/A,#N/A,FALSE,"단축2";#N/A,#N/A,FALSE,"단축3";#N/A,#N/A,FALSE,"장축";#N/A,#N/A,FALSE,"4WD"}</definedName>
    <definedName localSheetId="5" name="____d1">{#N/A,#N/A,FALSE,"신규dep";#N/A,#N/A,FALSE,"신규dep-금형상각후";#N/A,#N/A,FALSE,"신규dep-연구비상각후";#N/A,#N/A,FALSE,"신규dep-기계,공구상각후"}</definedName>
    <definedName localSheetId="1" name="____d1">{#N/A,#N/A,FALSE,"신규dep";#N/A,#N/A,FALSE,"신규dep-금형상각후";#N/A,#N/A,FALSE,"신규dep-연구비상각후";#N/A,#N/A,FALSE,"신규dep-기계,공구상각후"}</definedName>
    <definedName name="____d1">{#N/A,#N/A,FALSE,"신규dep";#N/A,#N/A,FALSE,"신규dep-금형상각후";#N/A,#N/A,FALSE,"신규dep-연구비상각후";#N/A,#N/A,FALSE,"신규dep-기계,공구상각후"}</definedName>
    <definedName localSheetId="5" name="____D12">{#N/A,#N/A,FALSE,"단축1";#N/A,#N/A,FALSE,"단축2";#N/A,#N/A,FALSE,"단축3";#N/A,#N/A,FALSE,"장축";#N/A,#N/A,FALSE,"4WD"}</definedName>
    <definedName localSheetId="7" name="____D12">{#N/A,#N/A,FALSE,"단축1";#N/A,#N/A,FALSE,"단축2";#N/A,#N/A,FALSE,"단축3";#N/A,#N/A,FALSE,"장축";#N/A,#N/A,FALSE,"4WD"}</definedName>
    <definedName localSheetId="1" name="____D12">{#N/A,#N/A,FALSE,"단축1";#N/A,#N/A,FALSE,"단축2";#N/A,#N/A,FALSE,"단축3";#N/A,#N/A,FALSE,"장축";#N/A,#N/A,FALSE,"4WD"}</definedName>
    <definedName name="____D12">{#N/A,#N/A,FALSE,"단축1";#N/A,#N/A,FALSE,"단축2";#N/A,#N/A,FALSE,"단축3";#N/A,#N/A,FALSE,"장축";#N/A,#N/A,FALSE,"4WD"}</definedName>
    <definedName localSheetId="5" name="____d2">{#N/A,#N/A,FALSE,"신규dep";#N/A,#N/A,FALSE,"신규dep-금형상각후";#N/A,#N/A,FALSE,"신규dep-연구비상각후";#N/A,#N/A,FALSE,"신규dep-기계,공구상각후"}</definedName>
    <definedName localSheetId="1" name="____d2">{#N/A,#N/A,FALSE,"신규dep";#N/A,#N/A,FALSE,"신규dep-금형상각후";#N/A,#N/A,FALSE,"신규dep-연구비상각후";#N/A,#N/A,FALSE,"신규dep-기계,공구상각후"}</definedName>
    <definedName name="____d2">{#N/A,#N/A,FALSE,"신규dep";#N/A,#N/A,FALSE,"신규dep-금형상각후";#N/A,#N/A,FALSE,"신규dep-연구비상각후";#N/A,#N/A,FALSE,"신규dep-기계,공구상각후"}</definedName>
    <definedName localSheetId="5" name="____DB777">{#N/A,#N/A,TRUE,"Y생산";#N/A,#N/A,TRUE,"Y판매";#N/A,#N/A,TRUE,"Y총물량";#N/A,#N/A,TRUE,"Y능력";#N/A,#N/A,TRUE,"YKD"}</definedName>
    <definedName localSheetId="7" name="____DB777">{#N/A,#N/A,TRUE,"Y생산";#N/A,#N/A,TRUE,"Y판매";#N/A,#N/A,TRUE,"Y총물량";#N/A,#N/A,TRUE,"Y능력";#N/A,#N/A,TRUE,"YKD"}</definedName>
    <definedName localSheetId="1" name="____DB777">{#N/A,#N/A,TRUE,"Y생산";#N/A,#N/A,TRUE,"Y판매";#N/A,#N/A,TRUE,"Y총물량";#N/A,#N/A,TRUE,"Y능력";#N/A,#N/A,TRUE,"YKD"}</definedName>
    <definedName name="____DB777">{#N/A,#N/A,TRUE,"Y생산";#N/A,#N/A,TRUE,"Y판매";#N/A,#N/A,TRUE,"Y총물량";#N/A,#N/A,TRUE,"Y능력";#N/A,#N/A,TRUE,"YKD"}</definedName>
    <definedName localSheetId="5" name="____DR1">{#N/A,#N/A,FALSE,"업체선정";#N/A,#N/A,FALSE,"업체선정sheet";#N/A,#N/A,FALSE,"업체실태";#N/A,#N/A,FALSE,"업체실태(1)";#N/A,#N/A,FALSE,"종업원현황(2)";#N/A,#N/A,FALSE,"생산품목(3)";#N/A,#N/A,FALSE,"장비보유현황";#N/A,#N/A,FALSE,"차량및약도";#N/A,#N/A,FALSE,"금형LIST"}</definedName>
    <definedName localSheetId="1" name="____DR1">{#N/A,#N/A,FALSE,"업체선정";#N/A,#N/A,FALSE,"업체선정sheet";#N/A,#N/A,FALSE,"업체실태";#N/A,#N/A,FALSE,"업체실태(1)";#N/A,#N/A,FALSE,"종업원현황(2)";#N/A,#N/A,FALSE,"생산품목(3)";#N/A,#N/A,FALSE,"장비보유현황";#N/A,#N/A,FALSE,"차량및약도";#N/A,#N/A,FALSE,"금형LIST"}</definedName>
    <definedName name="____DR1">{#N/A,#N/A,FALSE,"업체선정";#N/A,#N/A,FALSE,"업체선정sheet";#N/A,#N/A,FALSE,"업체실태";#N/A,#N/A,FALSE,"업체실태(1)";#N/A,#N/A,FALSE,"종업원현황(2)";#N/A,#N/A,FALSE,"생산품목(3)";#N/A,#N/A,FALSE,"장비보유현황";#N/A,#N/A,FALSE,"차량및약도";#N/A,#N/A,FALSE,"금형LIST"}</definedName>
    <definedName localSheetId="5" name="____dr2">{#N/A,#N/A,FALSE,"신규dep";#N/A,#N/A,FALSE,"신규dep-금형상각후";#N/A,#N/A,FALSE,"신규dep-연구비상각후";#N/A,#N/A,FALSE,"신규dep-기계,공구상각후"}</definedName>
    <definedName localSheetId="7" name="____dr2">{#N/A,#N/A,FALSE,"신규dep";#N/A,#N/A,FALSE,"신규dep-금형상각후";#N/A,#N/A,FALSE,"신규dep-연구비상각후";#N/A,#N/A,FALSE,"신규dep-기계,공구상각후"}</definedName>
    <definedName localSheetId="1" name="____dr2">{#N/A,#N/A,FALSE,"신규dep";#N/A,#N/A,FALSE,"신규dep-금형상각후";#N/A,#N/A,FALSE,"신규dep-연구비상각후";#N/A,#N/A,FALSE,"신규dep-기계,공구상각후"}</definedName>
    <definedName name="____dr2">{#N/A,#N/A,FALSE,"신규dep";#N/A,#N/A,FALSE,"신규dep-금형상각후";#N/A,#N/A,FALSE,"신규dep-연구비상각후";#N/A,#N/A,FALSE,"신규dep-기계,공구상각후"}</definedName>
    <definedName localSheetId="5" name="____DR7">{#N/A,#N/A,FALSE,"표지";#N/A,#N/A,FALSE,"전제";#N/A,#N/A,FALSE,"손익-자 (2)";#N/A,#N/A,FALSE,"손익-자";#N/A,#N/A,FALSE,"손익-마 (2)";#N/A,#N/A,FALSE,"손익-마";#N/A,#N/A,FALSE,"총손최종"}</definedName>
    <definedName localSheetId="7" name="____DR7">{#N/A,#N/A,FALSE,"표지";#N/A,#N/A,FALSE,"전제";#N/A,#N/A,FALSE,"손익-자 (2)";#N/A,#N/A,FALSE,"손익-자";#N/A,#N/A,FALSE,"손익-마 (2)";#N/A,#N/A,FALSE,"손익-마";#N/A,#N/A,FALSE,"총손최종"}</definedName>
    <definedName localSheetId="1" name="____DR7">{#N/A,#N/A,FALSE,"표지";#N/A,#N/A,FALSE,"전제";#N/A,#N/A,FALSE,"손익-자 (2)";#N/A,#N/A,FALSE,"손익-자";#N/A,#N/A,FALSE,"손익-마 (2)";#N/A,#N/A,FALSE,"손익-마";#N/A,#N/A,FALSE,"총손최종"}</definedName>
    <definedName name="____DR7">{#N/A,#N/A,FALSE,"표지";#N/A,#N/A,FALSE,"전제";#N/A,#N/A,FALSE,"손익-자 (2)";#N/A,#N/A,FALSE,"손익-자";#N/A,#N/A,FALSE,"손익-마 (2)";#N/A,#N/A,FALSE,"손익-마";#N/A,#N/A,FALSE,"총손최종"}</definedName>
    <definedName localSheetId="5" name="____e1">{#N/A,#N/A,FALSE,"단축1";#N/A,#N/A,FALSE,"단축2";#N/A,#N/A,FALSE,"단축3";#N/A,#N/A,FALSE,"장축";#N/A,#N/A,FALSE,"4WD"}</definedName>
    <definedName localSheetId="7" name="____e1">{#N/A,#N/A,FALSE,"단축1";#N/A,#N/A,FALSE,"단축2";#N/A,#N/A,FALSE,"단축3";#N/A,#N/A,FALSE,"장축";#N/A,#N/A,FALSE,"4WD"}</definedName>
    <definedName localSheetId="1" name="____e1">{#N/A,#N/A,FALSE,"단축1";#N/A,#N/A,FALSE,"단축2";#N/A,#N/A,FALSE,"단축3";#N/A,#N/A,FALSE,"장축";#N/A,#N/A,FALSE,"4WD"}</definedName>
    <definedName name="____e1">{#N/A,#N/A,FALSE,"단축1";#N/A,#N/A,FALSE,"단축2";#N/A,#N/A,FALSE,"단축3";#N/A,#N/A,FALSE,"장축";#N/A,#N/A,FALSE,"4WD"}</definedName>
    <definedName localSheetId="5" name="____e2">{#N/A,#N/A,FALSE,"단축1";#N/A,#N/A,FALSE,"단축2";#N/A,#N/A,FALSE,"단축3";#N/A,#N/A,FALSE,"장축";#N/A,#N/A,FALSE,"4WD"}</definedName>
    <definedName localSheetId="7" name="____e2">{#N/A,#N/A,FALSE,"단축1";#N/A,#N/A,FALSE,"단축2";#N/A,#N/A,FALSE,"단축3";#N/A,#N/A,FALSE,"장축";#N/A,#N/A,FALSE,"4WD"}</definedName>
    <definedName localSheetId="1" name="____e2">{#N/A,#N/A,FALSE,"단축1";#N/A,#N/A,FALSE,"단축2";#N/A,#N/A,FALSE,"단축3";#N/A,#N/A,FALSE,"장축";#N/A,#N/A,FALSE,"4WD"}</definedName>
    <definedName name="____e2">{#N/A,#N/A,FALSE,"단축1";#N/A,#N/A,FALSE,"단축2";#N/A,#N/A,FALSE,"단축3";#N/A,#N/A,FALSE,"장축";#N/A,#N/A,FALSE,"4WD"}</definedName>
    <definedName localSheetId="5" name="____E222">{#N/A,#N/A,FALSE,"단축1";#N/A,#N/A,FALSE,"단축2";#N/A,#N/A,FALSE,"단축3";#N/A,#N/A,FALSE,"장축";#N/A,#N/A,FALSE,"4WD"}</definedName>
    <definedName localSheetId="7" name="____E222">{#N/A,#N/A,FALSE,"단축1";#N/A,#N/A,FALSE,"단축2";#N/A,#N/A,FALSE,"단축3";#N/A,#N/A,FALSE,"장축";#N/A,#N/A,FALSE,"4WD"}</definedName>
    <definedName localSheetId="1" name="____E222">{#N/A,#N/A,FALSE,"단축1";#N/A,#N/A,FALSE,"단축2";#N/A,#N/A,FALSE,"단축3";#N/A,#N/A,FALSE,"장축";#N/A,#N/A,FALSE,"4WD"}</definedName>
    <definedName name="____E222">{#N/A,#N/A,FALSE,"단축1";#N/A,#N/A,FALSE,"단축2";#N/A,#N/A,FALSE,"단축3";#N/A,#N/A,FALSE,"장축";#N/A,#N/A,FALSE,"4WD"}</definedName>
    <definedName localSheetId="5" name="____e3">{#N/A,#N/A,FALSE,"단축1";#N/A,#N/A,FALSE,"단축2";#N/A,#N/A,FALSE,"단축3";#N/A,#N/A,FALSE,"장축";#N/A,#N/A,FALSE,"4WD"}</definedName>
    <definedName localSheetId="7" name="____e3">{#N/A,#N/A,FALSE,"단축1";#N/A,#N/A,FALSE,"단축2";#N/A,#N/A,FALSE,"단축3";#N/A,#N/A,FALSE,"장축";#N/A,#N/A,FALSE,"4WD"}</definedName>
    <definedName localSheetId="1" name="____e3">{#N/A,#N/A,FALSE,"단축1";#N/A,#N/A,FALSE,"단축2";#N/A,#N/A,FALSE,"단축3";#N/A,#N/A,FALSE,"장축";#N/A,#N/A,FALSE,"4WD"}</definedName>
    <definedName name="____e3">{#N/A,#N/A,FALSE,"단축1";#N/A,#N/A,FALSE,"단축2";#N/A,#N/A,FALSE,"단축3";#N/A,#N/A,FALSE,"장축";#N/A,#N/A,FALSE,"4WD"}</definedName>
    <definedName localSheetId="5" name="____E32">{#N/A,#N/A,FALSE,"단축1";#N/A,#N/A,FALSE,"단축2";#N/A,#N/A,FALSE,"단축3";#N/A,#N/A,FALSE,"장축";#N/A,#N/A,FALSE,"4WD"}</definedName>
    <definedName localSheetId="7" name="____E32">{#N/A,#N/A,FALSE,"단축1";#N/A,#N/A,FALSE,"단축2";#N/A,#N/A,FALSE,"단축3";#N/A,#N/A,FALSE,"장축";#N/A,#N/A,FALSE,"4WD"}</definedName>
    <definedName localSheetId="1" name="____E32">{#N/A,#N/A,FALSE,"단축1";#N/A,#N/A,FALSE,"단축2";#N/A,#N/A,FALSE,"단축3";#N/A,#N/A,FALSE,"장축";#N/A,#N/A,FALSE,"4WD"}</definedName>
    <definedName name="____E32">{#N/A,#N/A,FALSE,"단축1";#N/A,#N/A,FALSE,"단축2";#N/A,#N/A,FALSE,"단축3";#N/A,#N/A,FALSE,"장축";#N/A,#N/A,FALSE,"4WD"}</definedName>
    <definedName localSheetId="5" name="____e4">{#N/A,#N/A,FALSE,"단축1";#N/A,#N/A,FALSE,"단축2";#N/A,#N/A,FALSE,"단축3";#N/A,#N/A,FALSE,"장축";#N/A,#N/A,FALSE,"4WD"}</definedName>
    <definedName localSheetId="7" name="____e4">{#N/A,#N/A,FALSE,"단축1";#N/A,#N/A,FALSE,"단축2";#N/A,#N/A,FALSE,"단축3";#N/A,#N/A,FALSE,"장축";#N/A,#N/A,FALSE,"4WD"}</definedName>
    <definedName localSheetId="1" name="____e4">{#N/A,#N/A,FALSE,"단축1";#N/A,#N/A,FALSE,"단축2";#N/A,#N/A,FALSE,"단축3";#N/A,#N/A,FALSE,"장축";#N/A,#N/A,FALSE,"4WD"}</definedName>
    <definedName name="____e4">{#N/A,#N/A,FALSE,"단축1";#N/A,#N/A,FALSE,"단축2";#N/A,#N/A,FALSE,"단축3";#N/A,#N/A,FALSE,"장축";#N/A,#N/A,FALSE,"4WD"}</definedName>
    <definedName localSheetId="5" name="____E45">{#N/A,#N/A,FALSE,"단축1";#N/A,#N/A,FALSE,"단축2";#N/A,#N/A,FALSE,"단축3";#N/A,#N/A,FALSE,"장축";#N/A,#N/A,FALSE,"4WD"}</definedName>
    <definedName localSheetId="7" name="____E45">{#N/A,#N/A,FALSE,"단축1";#N/A,#N/A,FALSE,"단축2";#N/A,#N/A,FALSE,"단축3";#N/A,#N/A,FALSE,"장축";#N/A,#N/A,FALSE,"4WD"}</definedName>
    <definedName localSheetId="1" name="____E45">{#N/A,#N/A,FALSE,"단축1";#N/A,#N/A,FALSE,"단축2";#N/A,#N/A,FALSE,"단축3";#N/A,#N/A,FALSE,"장축";#N/A,#N/A,FALSE,"4WD"}</definedName>
    <definedName name="____E45">{#N/A,#N/A,FALSE,"단축1";#N/A,#N/A,FALSE,"단축2";#N/A,#N/A,FALSE,"단축3";#N/A,#N/A,FALSE,"장축";#N/A,#N/A,FALSE,"4WD"}</definedName>
    <definedName localSheetId="5" name="____e5">{#N/A,#N/A,FALSE,"단축1";#N/A,#N/A,FALSE,"단축2";#N/A,#N/A,FALSE,"단축3";#N/A,#N/A,FALSE,"장축";#N/A,#N/A,FALSE,"4WD"}</definedName>
    <definedName localSheetId="7" name="____e5">{#N/A,#N/A,FALSE,"단축1";#N/A,#N/A,FALSE,"단축2";#N/A,#N/A,FALSE,"단축3";#N/A,#N/A,FALSE,"장축";#N/A,#N/A,FALSE,"4WD"}</definedName>
    <definedName localSheetId="1" name="____e5">{#N/A,#N/A,FALSE,"단축1";#N/A,#N/A,FALSE,"단축2";#N/A,#N/A,FALSE,"단축3";#N/A,#N/A,FALSE,"장축";#N/A,#N/A,FALSE,"4WD"}</definedName>
    <definedName name="____e5">{#N/A,#N/A,FALSE,"단축1";#N/A,#N/A,FALSE,"단축2";#N/A,#N/A,FALSE,"단축3";#N/A,#N/A,FALSE,"장축";#N/A,#N/A,FALSE,"4WD"}</definedName>
    <definedName localSheetId="5" name="____E56">{#N/A,#N/A,FALSE,"단축1";#N/A,#N/A,FALSE,"단축2";#N/A,#N/A,FALSE,"단축3";#N/A,#N/A,FALSE,"장축";#N/A,#N/A,FALSE,"4WD"}</definedName>
    <definedName localSheetId="7" name="____E56">{#N/A,#N/A,FALSE,"단축1";#N/A,#N/A,FALSE,"단축2";#N/A,#N/A,FALSE,"단축3";#N/A,#N/A,FALSE,"장축";#N/A,#N/A,FALSE,"4WD"}</definedName>
    <definedName localSheetId="1" name="____E56">{#N/A,#N/A,FALSE,"단축1";#N/A,#N/A,FALSE,"단축2";#N/A,#N/A,FALSE,"단축3";#N/A,#N/A,FALSE,"장축";#N/A,#N/A,FALSE,"4WD"}</definedName>
    <definedName name="____E56">{#N/A,#N/A,FALSE,"단축1";#N/A,#N/A,FALSE,"단축2";#N/A,#N/A,FALSE,"단축3";#N/A,#N/A,FALSE,"장축";#N/A,#N/A,FALSE,"4WD"}</definedName>
    <definedName localSheetId="5" name="____e6">{#N/A,#N/A,FALSE,"단축1";#N/A,#N/A,FALSE,"단축2";#N/A,#N/A,FALSE,"단축3";#N/A,#N/A,FALSE,"장축";#N/A,#N/A,FALSE,"4WD"}</definedName>
    <definedName localSheetId="7" name="____e6">{#N/A,#N/A,FALSE,"단축1";#N/A,#N/A,FALSE,"단축2";#N/A,#N/A,FALSE,"단축3";#N/A,#N/A,FALSE,"장축";#N/A,#N/A,FALSE,"4WD"}</definedName>
    <definedName localSheetId="1" name="____e6">{#N/A,#N/A,FALSE,"단축1";#N/A,#N/A,FALSE,"단축2";#N/A,#N/A,FALSE,"단축3";#N/A,#N/A,FALSE,"장축";#N/A,#N/A,FALSE,"4WD"}</definedName>
    <definedName name="____e6">{#N/A,#N/A,FALSE,"단축1";#N/A,#N/A,FALSE,"단축2";#N/A,#N/A,FALSE,"단축3";#N/A,#N/A,FALSE,"장축";#N/A,#N/A,FALSE,"4WD"}</definedName>
    <definedName localSheetId="5" name="____e7">{#N/A,#N/A,FALSE,"신규dep";#N/A,#N/A,FALSE,"신규dep-금형상각후";#N/A,#N/A,FALSE,"신규dep-연구비상각후";#N/A,#N/A,FALSE,"신규dep-기계,공구상각후"}</definedName>
    <definedName localSheetId="7" name="____e7">{#N/A,#N/A,FALSE,"신규dep";#N/A,#N/A,FALSE,"신규dep-금형상각후";#N/A,#N/A,FALSE,"신규dep-연구비상각후";#N/A,#N/A,FALSE,"신규dep-기계,공구상각후"}</definedName>
    <definedName localSheetId="1" name="____e7">{#N/A,#N/A,FALSE,"신규dep";#N/A,#N/A,FALSE,"신규dep-금형상각후";#N/A,#N/A,FALSE,"신규dep-연구비상각후";#N/A,#N/A,FALSE,"신규dep-기계,공구상각후"}</definedName>
    <definedName name="____e7">{#N/A,#N/A,FALSE,"신규dep";#N/A,#N/A,FALSE,"신규dep-금형상각후";#N/A,#N/A,FALSE,"신규dep-연구비상각후";#N/A,#N/A,FALSE,"신규dep-기계,공구상각후"}</definedName>
    <definedName localSheetId="5" name="____EO2">{#N/A,#N/A,FALSE,"신규dep";#N/A,#N/A,FALSE,"신규dep-금형상각후";#N/A,#N/A,FALSE,"신규dep-연구비상각후";#N/A,#N/A,FALSE,"신규dep-기계,공구상각후"}</definedName>
    <definedName localSheetId="7" name="____EO2">{#N/A,#N/A,FALSE,"신규dep";#N/A,#N/A,FALSE,"신규dep-금형상각후";#N/A,#N/A,FALSE,"신규dep-연구비상각후";#N/A,#N/A,FALSE,"신규dep-기계,공구상각후"}</definedName>
    <definedName localSheetId="1" name="____EO2">{#N/A,#N/A,FALSE,"신규dep";#N/A,#N/A,FALSE,"신규dep-금형상각후";#N/A,#N/A,FALSE,"신규dep-연구비상각후";#N/A,#N/A,FALSE,"신규dep-기계,공구상각후"}</definedName>
    <definedName name="____EO2">{#N/A,#N/A,FALSE,"신규dep";#N/A,#N/A,FALSE,"신규dep-금형상각후";#N/A,#N/A,FALSE,"신규dep-연구비상각후";#N/A,#N/A,FALSE,"신규dep-기계,공구상각후"}</definedName>
    <definedName localSheetId="5" name="____EWA1">{#N/A,#N/A,FALSE,"초도품";#N/A,#N/A,FALSE,"초도품 (2)";#N/A,#N/A,FALSE,"초도품 (3)";#N/A,#N/A,FALSE,"초도품 (4)";#N/A,#N/A,FALSE,"초도품 (5)";#N/A,#N/A,FALSE,"초도품 (6)"}</definedName>
    <definedName localSheetId="7" name="____EWA1">{#N/A,#N/A,FALSE,"초도품";#N/A,#N/A,FALSE,"초도품 (2)";#N/A,#N/A,FALSE,"초도품 (3)";#N/A,#N/A,FALSE,"초도품 (4)";#N/A,#N/A,FALSE,"초도품 (5)";#N/A,#N/A,FALSE,"초도품 (6)"}</definedName>
    <definedName localSheetId="1" name="____EWA1">{#N/A,#N/A,FALSE,"초도품";#N/A,#N/A,FALSE,"초도품 (2)";#N/A,#N/A,FALSE,"초도품 (3)";#N/A,#N/A,FALSE,"초도품 (4)";#N/A,#N/A,FALSE,"초도품 (5)";#N/A,#N/A,FALSE,"초도품 (6)"}</definedName>
    <definedName name="____EWA1">{#N/A,#N/A,FALSE,"초도품";#N/A,#N/A,FALSE,"초도품 (2)";#N/A,#N/A,FALSE,"초도품 (3)";#N/A,#N/A,FALSE,"초도품 (4)";#N/A,#N/A,FALSE,"초도품 (5)";#N/A,#N/A,FALSE,"초도품 (6)"}</definedName>
    <definedName localSheetId="5" name="____F12">{#N/A,#N/A,FALSE,"단축1";#N/A,#N/A,FALSE,"단축2";#N/A,#N/A,FALSE,"단축3";#N/A,#N/A,FALSE,"장축";#N/A,#N/A,FALSE,"4WD"}</definedName>
    <definedName localSheetId="7" name="____F12">{#N/A,#N/A,FALSE,"단축1";#N/A,#N/A,FALSE,"단축2";#N/A,#N/A,FALSE,"단축3";#N/A,#N/A,FALSE,"장축";#N/A,#N/A,FALSE,"4WD"}</definedName>
    <definedName localSheetId="1" name="____F12">{#N/A,#N/A,FALSE,"단축1";#N/A,#N/A,FALSE,"단축2";#N/A,#N/A,FALSE,"단축3";#N/A,#N/A,FALSE,"장축";#N/A,#N/A,FALSE,"4WD"}</definedName>
    <definedName name="____F12">{#N/A,#N/A,FALSE,"단축1";#N/A,#N/A,FALSE,"단축2";#N/A,#N/A,FALSE,"단축3";#N/A,#N/A,FALSE,"장축";#N/A,#N/A,FALSE,"4WD"}</definedName>
    <definedName localSheetId="5" name="____FG1">{#N/A,#N/A,FALSE,"단축1";#N/A,#N/A,FALSE,"단축2";#N/A,#N/A,FALSE,"단축3";#N/A,#N/A,FALSE,"장축";#N/A,#N/A,FALSE,"4WD"}</definedName>
    <definedName localSheetId="7" name="____FG1">{#N/A,#N/A,FALSE,"단축1";#N/A,#N/A,FALSE,"단축2";#N/A,#N/A,FALSE,"단축3";#N/A,#N/A,FALSE,"장축";#N/A,#N/A,FALSE,"4WD"}</definedName>
    <definedName localSheetId="1" name="____FG1">{#N/A,#N/A,FALSE,"단축1";#N/A,#N/A,FALSE,"단축2";#N/A,#N/A,FALSE,"단축3";#N/A,#N/A,FALSE,"장축";#N/A,#N/A,FALSE,"4WD"}</definedName>
    <definedName name="____FG1">{#N/A,#N/A,FALSE,"단축1";#N/A,#N/A,FALSE,"단축2";#N/A,#N/A,FALSE,"단축3";#N/A,#N/A,FALSE,"장축";#N/A,#N/A,FALSE,"4WD"}</definedName>
    <definedName localSheetId="5" name="____FSA11">{#N/A,#N/A,FALSE,"신규dep";#N/A,#N/A,FALSE,"신규dep-금형상각후";#N/A,#N/A,FALSE,"신규dep-연구비상각후";#N/A,#N/A,FALSE,"신규dep-기계,공구상각후"}</definedName>
    <definedName localSheetId="7" name="____FSA11">{#N/A,#N/A,FALSE,"신규dep";#N/A,#N/A,FALSE,"신규dep-금형상각후";#N/A,#N/A,FALSE,"신규dep-연구비상각후";#N/A,#N/A,FALSE,"신규dep-기계,공구상각후"}</definedName>
    <definedName localSheetId="1" name="____FSA11">{#N/A,#N/A,FALSE,"신규dep";#N/A,#N/A,FALSE,"신규dep-금형상각후";#N/A,#N/A,FALSE,"신규dep-연구비상각후";#N/A,#N/A,FALSE,"신규dep-기계,공구상각후"}</definedName>
    <definedName name="____FSA11">{#N/A,#N/A,FALSE,"신규dep";#N/A,#N/A,FALSE,"신규dep-금형상각후";#N/A,#N/A,FALSE,"신규dep-연구비상각후";#N/A,#N/A,FALSE,"신규dep-기계,공구상각후"}</definedName>
    <definedName localSheetId="5" name="____ftr456">{#N/A,#N/A,FALSE,"단축1";#N/A,#N/A,FALSE,"단축2";#N/A,#N/A,FALSE,"단축3";#N/A,#N/A,FALSE,"장축";#N/A,#N/A,FALSE,"4WD"}</definedName>
    <definedName localSheetId="7" name="____ftr456">{#N/A,#N/A,FALSE,"단축1";#N/A,#N/A,FALSE,"단축2";#N/A,#N/A,FALSE,"단축3";#N/A,#N/A,FALSE,"장축";#N/A,#N/A,FALSE,"4WD"}</definedName>
    <definedName localSheetId="1" name="____ftr456">{#N/A,#N/A,FALSE,"단축1";#N/A,#N/A,FALSE,"단축2";#N/A,#N/A,FALSE,"단축3";#N/A,#N/A,FALSE,"장축";#N/A,#N/A,FALSE,"4WD"}</definedName>
    <definedName name="____ftr456">{#N/A,#N/A,FALSE,"단축1";#N/A,#N/A,FALSE,"단축2";#N/A,#N/A,FALSE,"단축3";#N/A,#N/A,FALSE,"장축";#N/A,#N/A,FALSE,"4WD"}</definedName>
    <definedName localSheetId="5" name="____G1">{#N/A,#N/A,FALSE,"단축1";#N/A,#N/A,FALSE,"단축2";#N/A,#N/A,FALSE,"단축3";#N/A,#N/A,FALSE,"장축";#N/A,#N/A,FALSE,"4WD"}</definedName>
    <definedName localSheetId="7" name="____G1">{#N/A,#N/A,FALSE,"단축1";#N/A,#N/A,FALSE,"단축2";#N/A,#N/A,FALSE,"단축3";#N/A,#N/A,FALSE,"장축";#N/A,#N/A,FALSE,"4WD"}</definedName>
    <definedName localSheetId="1" name="____G1">{#N/A,#N/A,FALSE,"단축1";#N/A,#N/A,FALSE,"단축2";#N/A,#N/A,FALSE,"단축3";#N/A,#N/A,FALSE,"장축";#N/A,#N/A,FALSE,"4WD"}</definedName>
    <definedName name="____G1">{#N/A,#N/A,FALSE,"단축1";#N/A,#N/A,FALSE,"단축2";#N/A,#N/A,FALSE,"단축3";#N/A,#N/A,FALSE,"장축";#N/A,#N/A,FALSE,"4WD"}</definedName>
    <definedName localSheetId="5" name="____gty8">{#N/A,#N/A,FALSE,"단축1";#N/A,#N/A,FALSE,"단축2";#N/A,#N/A,FALSE,"단축3";#N/A,#N/A,FALSE,"장축";#N/A,#N/A,FALSE,"4WD"}</definedName>
    <definedName localSheetId="7" name="____gty8">{#N/A,#N/A,FALSE,"단축1";#N/A,#N/A,FALSE,"단축2";#N/A,#N/A,FALSE,"단축3";#N/A,#N/A,FALSE,"장축";#N/A,#N/A,FALSE,"4WD"}</definedName>
    <definedName localSheetId="1" name="____gty8">{#N/A,#N/A,FALSE,"단축1";#N/A,#N/A,FALSE,"단축2";#N/A,#N/A,FALSE,"단축3";#N/A,#N/A,FALSE,"장축";#N/A,#N/A,FALSE,"4WD"}</definedName>
    <definedName name="____gty8">{#N/A,#N/A,FALSE,"단축1";#N/A,#N/A,FALSE,"단축2";#N/A,#N/A,FALSE,"단축3";#N/A,#N/A,FALSE,"장축";#N/A,#N/A,FALSE,"4WD"}</definedName>
    <definedName localSheetId="5" name="____H1620">{#N/A,#N/A,FALSE,"단축1";#N/A,#N/A,FALSE,"단축2";#N/A,#N/A,FALSE,"단축3";#N/A,#N/A,FALSE,"장축";#N/A,#N/A,FALSE,"4WD"}</definedName>
    <definedName localSheetId="7" name="____H1620">{#N/A,#N/A,FALSE,"단축1";#N/A,#N/A,FALSE,"단축2";#N/A,#N/A,FALSE,"단축3";#N/A,#N/A,FALSE,"장축";#N/A,#N/A,FALSE,"4WD"}</definedName>
    <definedName localSheetId="1" name="____H1620">{#N/A,#N/A,FALSE,"단축1";#N/A,#N/A,FALSE,"단축2";#N/A,#N/A,FALSE,"단축3";#N/A,#N/A,FALSE,"장축";#N/A,#N/A,FALSE,"4WD"}</definedName>
    <definedName name="____H1620">{#N/A,#N/A,FALSE,"단축1";#N/A,#N/A,FALSE,"단축2";#N/A,#N/A,FALSE,"단축3";#N/A,#N/A,FALSE,"장축";#N/A,#N/A,FALSE,"4WD"}</definedName>
    <definedName localSheetId="5" name="____H20">{#N/A,#N/A,FALSE,"단축1";#N/A,#N/A,FALSE,"단축2";#N/A,#N/A,FALSE,"단축3";#N/A,#N/A,FALSE,"장축";#N/A,#N/A,FALSE,"4WD"}</definedName>
    <definedName localSheetId="7" name="____H20">{#N/A,#N/A,FALSE,"단축1";#N/A,#N/A,FALSE,"단축2";#N/A,#N/A,FALSE,"단축3";#N/A,#N/A,FALSE,"장축";#N/A,#N/A,FALSE,"4WD"}</definedName>
    <definedName localSheetId="1" name="____H20">{#N/A,#N/A,FALSE,"단축1";#N/A,#N/A,FALSE,"단축2";#N/A,#N/A,FALSE,"단축3";#N/A,#N/A,FALSE,"장축";#N/A,#N/A,FALSE,"4WD"}</definedName>
    <definedName name="____H20">{#N/A,#N/A,FALSE,"단축1";#N/A,#N/A,FALSE,"단축2";#N/A,#N/A,FALSE,"단축3";#N/A,#N/A,FALSE,"장축";#N/A,#N/A,FALSE,"4WD"}</definedName>
    <definedName localSheetId="5" name="____HP02">{#N/A,#N/A,FALSE,"단축1";#N/A,#N/A,FALSE,"단축2";#N/A,#N/A,FALSE,"단축3";#N/A,#N/A,FALSE,"장축";#N/A,#N/A,FALSE,"4WD"}</definedName>
    <definedName localSheetId="7" name="____HP02">{#N/A,#N/A,FALSE,"단축1";#N/A,#N/A,FALSE,"단축2";#N/A,#N/A,FALSE,"단축3";#N/A,#N/A,FALSE,"장축";#N/A,#N/A,FALSE,"4WD"}</definedName>
    <definedName localSheetId="1" name="____HP02">{#N/A,#N/A,FALSE,"단축1";#N/A,#N/A,FALSE,"단축2";#N/A,#N/A,FALSE,"단축3";#N/A,#N/A,FALSE,"장축";#N/A,#N/A,FALSE,"4WD"}</definedName>
    <definedName name="____HP02">{#N/A,#N/A,FALSE,"단축1";#N/A,#N/A,FALSE,"단축2";#N/A,#N/A,FALSE,"단축3";#N/A,#N/A,FALSE,"장축";#N/A,#N/A,FALSE,"4WD"}</definedName>
    <definedName localSheetId="5" name="____HP2">{#N/A,#N/A,FALSE,"단축1";#N/A,#N/A,FALSE,"단축2";#N/A,#N/A,FALSE,"단축3";#N/A,#N/A,FALSE,"장축";#N/A,#N/A,FALSE,"4WD"}</definedName>
    <definedName localSheetId="7" name="____HP2">{#N/A,#N/A,FALSE,"단축1";#N/A,#N/A,FALSE,"단축2";#N/A,#N/A,FALSE,"단축3";#N/A,#N/A,FALSE,"장축";#N/A,#N/A,FALSE,"4WD"}</definedName>
    <definedName localSheetId="1" name="____HP2">{#N/A,#N/A,FALSE,"단축1";#N/A,#N/A,FALSE,"단축2";#N/A,#N/A,FALSE,"단축3";#N/A,#N/A,FALSE,"장축";#N/A,#N/A,FALSE,"4WD"}</definedName>
    <definedName name="____HP2">{#N/A,#N/A,FALSE,"단축1";#N/A,#N/A,FALSE,"단축2";#N/A,#N/A,FALSE,"단축3";#N/A,#N/A,FALSE,"장축";#N/A,#N/A,FALSE,"4WD"}</definedName>
    <definedName localSheetId="5" name="____IG2">'1-4 PAD'!____IG2</definedName>
    <definedName localSheetId="7" name="____IG2">'1-6. 사상'!____IG2</definedName>
    <definedName name="____IG2">'1-6. 사상'!____IG2</definedName>
    <definedName localSheetId="5" name="____iko09">{#N/A,#N/A,FALSE,"단축1";#N/A,#N/A,FALSE,"단축2";#N/A,#N/A,FALSE,"단축3";#N/A,#N/A,FALSE,"장축";#N/A,#N/A,FALSE,"4WD"}</definedName>
    <definedName localSheetId="7" name="____iko09">{#N/A,#N/A,FALSE,"단축1";#N/A,#N/A,FALSE,"단축2";#N/A,#N/A,FALSE,"단축3";#N/A,#N/A,FALSE,"장축";#N/A,#N/A,FALSE,"4WD"}</definedName>
    <definedName localSheetId="1" name="____iko09">{#N/A,#N/A,FALSE,"단축1";#N/A,#N/A,FALSE,"단축2";#N/A,#N/A,FALSE,"단축3";#N/A,#N/A,FALSE,"장축";#N/A,#N/A,FALSE,"4WD"}</definedName>
    <definedName name="____iko09">{#N/A,#N/A,FALSE,"단축1";#N/A,#N/A,FALSE,"단축2";#N/A,#N/A,FALSE,"단축3";#N/A,#N/A,FALSE,"장축";#N/A,#N/A,FALSE,"4WD"}</definedName>
    <definedName localSheetId="5" name="____INT2">{#N/A,#N/A,TRUE,"일정"}</definedName>
    <definedName localSheetId="7" name="____INT2">{#N/A,#N/A,TRUE,"일정"}</definedName>
    <definedName localSheetId="1" name="____INT2">{#N/A,#N/A,TRUE,"일정"}</definedName>
    <definedName name="____INT2">{#N/A,#N/A,TRUE,"일정"}</definedName>
    <definedName localSheetId="5" name="____JKS1">{#N/A,#N/A,TRUE,"일정"}</definedName>
    <definedName localSheetId="7" name="____JKS1">{#N/A,#N/A,TRUE,"일정"}</definedName>
    <definedName localSheetId="1" name="____JKS1">{#N/A,#N/A,TRUE,"일정"}</definedName>
    <definedName name="____JKS1">{#N/A,#N/A,TRUE,"일정"}</definedName>
    <definedName localSheetId="5" name="____JOO111">{#N/A,#N/A,FALSE,"초도품";#N/A,#N/A,FALSE,"초도품 (2)";#N/A,#N/A,FALSE,"초도품 (3)";#N/A,#N/A,FALSE,"초도품 (4)";#N/A,#N/A,FALSE,"초도품 (5)";#N/A,#N/A,FALSE,"초도품 (6)"}</definedName>
    <definedName localSheetId="7" name="____JOO111">{#N/A,#N/A,FALSE,"초도품";#N/A,#N/A,FALSE,"초도품 (2)";#N/A,#N/A,FALSE,"초도품 (3)";#N/A,#N/A,FALSE,"초도품 (4)";#N/A,#N/A,FALSE,"초도품 (5)";#N/A,#N/A,FALSE,"초도품 (6)"}</definedName>
    <definedName localSheetId="1" name="____JOO111">{#N/A,#N/A,FALSE,"초도품";#N/A,#N/A,FALSE,"초도품 (2)";#N/A,#N/A,FALSE,"초도품 (3)";#N/A,#N/A,FALSE,"초도품 (4)";#N/A,#N/A,FALSE,"초도품 (5)";#N/A,#N/A,FALSE,"초도품 (6)"}</definedName>
    <definedName name="____JOO111">{#N/A,#N/A,FALSE,"초도품";#N/A,#N/A,FALSE,"초도품 (2)";#N/A,#N/A,FALSE,"초도품 (3)";#N/A,#N/A,FALSE,"초도품 (4)";#N/A,#N/A,FALSE,"초도품 (5)";#N/A,#N/A,FALSE,"초도품 (6)"}</definedName>
    <definedName localSheetId="5" name="____K1">{#N/A,#N/A,FALSE,"인원";#N/A,#N/A,FALSE,"비용2";#N/A,#N/A,FALSE,"비용1";#N/A,#N/A,FALSE,"비용";#N/A,#N/A,FALSE,"보증2";#N/A,#N/A,FALSE,"보증1";#N/A,#N/A,FALSE,"보증";#N/A,#N/A,FALSE,"손익1";#N/A,#N/A,FALSE,"손익";#N/A,#N/A,FALSE,"부서별매출";#N/A,#N/A,FALSE,"매출"}</definedName>
    <definedName localSheetId="1" name="____K1">{#N/A,#N/A,FALSE,"인원";#N/A,#N/A,FALSE,"비용2";#N/A,#N/A,FALSE,"비용1";#N/A,#N/A,FALSE,"비용";#N/A,#N/A,FALSE,"보증2";#N/A,#N/A,FALSE,"보증1";#N/A,#N/A,FALSE,"보증";#N/A,#N/A,FALSE,"손익1";#N/A,#N/A,FALSE,"손익";#N/A,#N/A,FALSE,"부서별매출";#N/A,#N/A,FALSE,"매출"}</definedName>
    <definedName name="____K1">{#N/A,#N/A,FALSE,"인원";#N/A,#N/A,FALSE,"비용2";#N/A,#N/A,FALSE,"비용1";#N/A,#N/A,FALSE,"비용";#N/A,#N/A,FALSE,"보증2";#N/A,#N/A,FALSE,"보증1";#N/A,#N/A,FALSE,"보증";#N/A,#N/A,FALSE,"손익1";#N/A,#N/A,FALSE,"손익";#N/A,#N/A,FALSE,"부서별매출";#N/A,#N/A,FALSE,"매출"}</definedName>
    <definedName localSheetId="5" name="____K115">{#N/A,#N/A,FALSE,"인원";#N/A,#N/A,FALSE,"비용2";#N/A,#N/A,FALSE,"비용1";#N/A,#N/A,FALSE,"비용";#N/A,#N/A,FALSE,"보증2";#N/A,#N/A,FALSE,"보증1";#N/A,#N/A,FALSE,"보증";#N/A,#N/A,FALSE,"손익1";#N/A,#N/A,FALSE,"손익";#N/A,#N/A,FALSE,"부서별매출";#N/A,#N/A,FALSE,"매출"}</definedName>
    <definedName localSheetId="7" name="____K115">{#N/A,#N/A,FALSE,"인원";#N/A,#N/A,FALSE,"비용2";#N/A,#N/A,FALSE,"비용1";#N/A,#N/A,FALSE,"비용";#N/A,#N/A,FALSE,"보증2";#N/A,#N/A,FALSE,"보증1";#N/A,#N/A,FALSE,"보증";#N/A,#N/A,FALSE,"손익1";#N/A,#N/A,FALSE,"손익";#N/A,#N/A,FALSE,"부서별매출";#N/A,#N/A,FALSE,"매출"}</definedName>
    <definedName localSheetId="1" name="____K115">{#N/A,#N/A,FALSE,"인원";#N/A,#N/A,FALSE,"비용2";#N/A,#N/A,FALSE,"비용1";#N/A,#N/A,FALSE,"비용";#N/A,#N/A,FALSE,"보증2";#N/A,#N/A,FALSE,"보증1";#N/A,#N/A,FALSE,"보증";#N/A,#N/A,FALSE,"손익1";#N/A,#N/A,FALSE,"손익";#N/A,#N/A,FALSE,"부서별매출";#N/A,#N/A,FALSE,"매출"}</definedName>
    <definedName name="____K115">{#N/A,#N/A,FALSE,"인원";#N/A,#N/A,FALSE,"비용2";#N/A,#N/A,FALSE,"비용1";#N/A,#N/A,FALSE,"비용";#N/A,#N/A,FALSE,"보증2";#N/A,#N/A,FALSE,"보증1";#N/A,#N/A,FALSE,"보증";#N/A,#N/A,FALSE,"손익1";#N/A,#N/A,FALSE,"손익";#N/A,#N/A,FALSE,"부서별매출";#N/A,#N/A,FALSE,"매출"}</definedName>
    <definedName localSheetId="5" name="____k7">{#N/A,#N/A,FALSE,"단축1";#N/A,#N/A,FALSE,"단축2";#N/A,#N/A,FALSE,"단축3";#N/A,#N/A,FALSE,"장축";#N/A,#N/A,FALSE,"4WD"}</definedName>
    <definedName localSheetId="7" name="____k7">{#N/A,#N/A,FALSE,"단축1";#N/A,#N/A,FALSE,"단축2";#N/A,#N/A,FALSE,"단축3";#N/A,#N/A,FALSE,"장축";#N/A,#N/A,FALSE,"4WD"}</definedName>
    <definedName localSheetId="1" name="____k7">{#N/A,#N/A,FALSE,"단축1";#N/A,#N/A,FALSE,"단축2";#N/A,#N/A,FALSE,"단축3";#N/A,#N/A,FALSE,"장축";#N/A,#N/A,FALSE,"4WD"}</definedName>
    <definedName name="____k7">{#N/A,#N/A,FALSE,"단축1";#N/A,#N/A,FALSE,"단축2";#N/A,#N/A,FALSE,"단축3";#N/A,#N/A,FALSE,"장축";#N/A,#N/A,FALSE,"4WD"}</definedName>
    <definedName localSheetId="5" name="____k8">{#N/A,#N/A,FALSE,"단축1";#N/A,#N/A,FALSE,"단축2";#N/A,#N/A,FALSE,"단축3";#N/A,#N/A,FALSE,"장축";#N/A,#N/A,FALSE,"4WD"}</definedName>
    <definedName localSheetId="7" name="____k8">{#N/A,#N/A,FALSE,"단축1";#N/A,#N/A,FALSE,"단축2";#N/A,#N/A,FALSE,"단축3";#N/A,#N/A,FALSE,"장축";#N/A,#N/A,FALSE,"4WD"}</definedName>
    <definedName localSheetId="1" name="____k8">{#N/A,#N/A,FALSE,"단축1";#N/A,#N/A,FALSE,"단축2";#N/A,#N/A,FALSE,"단축3";#N/A,#N/A,FALSE,"장축";#N/A,#N/A,FALSE,"4WD"}</definedName>
    <definedName name="____k8">{#N/A,#N/A,FALSE,"단축1";#N/A,#N/A,FALSE,"단축2";#N/A,#N/A,FALSE,"단축3";#N/A,#N/A,FALSE,"장축";#N/A,#N/A,FALSE,"4WD"}</definedName>
    <definedName localSheetId="5" name="____k9">{#N/A,#N/A,FALSE,"단축1";#N/A,#N/A,FALSE,"단축2";#N/A,#N/A,FALSE,"단축3";#N/A,#N/A,FALSE,"장축";#N/A,#N/A,FALSE,"4WD"}</definedName>
    <definedName localSheetId="7" name="____k9">{#N/A,#N/A,FALSE,"단축1";#N/A,#N/A,FALSE,"단축2";#N/A,#N/A,FALSE,"단축3";#N/A,#N/A,FALSE,"장축";#N/A,#N/A,FALSE,"4WD"}</definedName>
    <definedName localSheetId="1" name="____k9">{#N/A,#N/A,FALSE,"단축1";#N/A,#N/A,FALSE,"단축2";#N/A,#N/A,FALSE,"단축3";#N/A,#N/A,FALSE,"장축";#N/A,#N/A,FALSE,"4WD"}</definedName>
    <definedName name="____k9">{#N/A,#N/A,FALSE,"단축1";#N/A,#N/A,FALSE,"단축2";#N/A,#N/A,FALSE,"단축3";#N/A,#N/A,FALSE,"장축";#N/A,#N/A,FALSE,"4WD"}</definedName>
    <definedName localSheetId="5" name="____LPS2">{#N/A,#N/A,FALSE,"단축1";#N/A,#N/A,FALSE,"단축2";#N/A,#N/A,FALSE,"단축3";#N/A,#N/A,FALSE,"장축";#N/A,#N/A,FALSE,"4WD"}</definedName>
    <definedName localSheetId="7" name="____LPS2">{#N/A,#N/A,FALSE,"단축1";#N/A,#N/A,FALSE,"단축2";#N/A,#N/A,FALSE,"단축3";#N/A,#N/A,FALSE,"장축";#N/A,#N/A,FALSE,"4WD"}</definedName>
    <definedName localSheetId="1" name="____LPS2">{#N/A,#N/A,FALSE,"단축1";#N/A,#N/A,FALSE,"단축2";#N/A,#N/A,FALSE,"단축3";#N/A,#N/A,FALSE,"장축";#N/A,#N/A,FALSE,"4WD"}</definedName>
    <definedName name="____LPS2">{#N/A,#N/A,FALSE,"단축1";#N/A,#N/A,FALSE,"단축2";#N/A,#N/A,FALSE,"단축3";#N/A,#N/A,FALSE,"장축";#N/A,#N/A,FALSE,"4WD"}</definedName>
    <definedName localSheetId="5" name="____MIP10">{#N/A,#N/A,FALSE,"단축1";#N/A,#N/A,FALSE,"단축2";#N/A,#N/A,FALSE,"단축3";#N/A,#N/A,FALSE,"장축";#N/A,#N/A,FALSE,"4WD"}</definedName>
    <definedName localSheetId="7" name="____MIP10">{#N/A,#N/A,FALSE,"단축1";#N/A,#N/A,FALSE,"단축2";#N/A,#N/A,FALSE,"단축3";#N/A,#N/A,FALSE,"장축";#N/A,#N/A,FALSE,"4WD"}</definedName>
    <definedName localSheetId="1" name="____MIP10">{#N/A,#N/A,FALSE,"단축1";#N/A,#N/A,FALSE,"단축2";#N/A,#N/A,FALSE,"단축3";#N/A,#N/A,FALSE,"장축";#N/A,#N/A,FALSE,"4WD"}</definedName>
    <definedName name="____MIP10">{#N/A,#N/A,FALSE,"단축1";#N/A,#N/A,FALSE,"단축2";#N/A,#N/A,FALSE,"단축3";#N/A,#N/A,FALSE,"장축";#N/A,#N/A,FALSE,"4WD"}</definedName>
    <definedName localSheetId="5" name="____MIP2">{#N/A,#N/A,FALSE,"단축1";#N/A,#N/A,FALSE,"단축2";#N/A,#N/A,FALSE,"단축3";#N/A,#N/A,FALSE,"장축";#N/A,#N/A,FALSE,"4WD"}</definedName>
    <definedName localSheetId="7" name="____MIP2">{#N/A,#N/A,FALSE,"단축1";#N/A,#N/A,FALSE,"단축2";#N/A,#N/A,FALSE,"단축3";#N/A,#N/A,FALSE,"장축";#N/A,#N/A,FALSE,"4WD"}</definedName>
    <definedName localSheetId="1" name="____MIP2">{#N/A,#N/A,FALSE,"단축1";#N/A,#N/A,FALSE,"단축2";#N/A,#N/A,FALSE,"단축3";#N/A,#N/A,FALSE,"장축";#N/A,#N/A,FALSE,"4WD"}</definedName>
    <definedName name="____MIP2">{#N/A,#N/A,FALSE,"단축1";#N/A,#N/A,FALSE,"단축2";#N/A,#N/A,FALSE,"단축3";#N/A,#N/A,FALSE,"장축";#N/A,#N/A,FALSE,"4WD"}</definedName>
    <definedName localSheetId="5" name="____mx1">'1-4 PAD'!____mx1</definedName>
    <definedName localSheetId="7" name="____mx1">'1-6. 사상'!____mx1</definedName>
    <definedName name="____mx1">'1-6. 사상'!____mx1</definedName>
    <definedName localSheetId="5" name="____nbj75">{#N/A,#N/A,FALSE,"단축1";#N/A,#N/A,FALSE,"단축2";#N/A,#N/A,FALSE,"단축3";#N/A,#N/A,FALSE,"장축";#N/A,#N/A,FALSE,"4WD"}</definedName>
    <definedName localSheetId="7" name="____nbj75">{#N/A,#N/A,FALSE,"단축1";#N/A,#N/A,FALSE,"단축2";#N/A,#N/A,FALSE,"단축3";#N/A,#N/A,FALSE,"장축";#N/A,#N/A,FALSE,"4WD"}</definedName>
    <definedName localSheetId="1" name="____nbj75">{#N/A,#N/A,FALSE,"단축1";#N/A,#N/A,FALSE,"단축2";#N/A,#N/A,FALSE,"단축3";#N/A,#N/A,FALSE,"장축";#N/A,#N/A,FALSE,"4WD"}</definedName>
    <definedName name="____nbj75">{#N/A,#N/A,FALSE,"단축1";#N/A,#N/A,FALSE,"단축2";#N/A,#N/A,FALSE,"단축3";#N/A,#N/A,FALSE,"장축";#N/A,#N/A,FALSE,"4WD"}</definedName>
    <definedName localSheetId="5" name="____njh7">{#N/A,#N/A,FALSE,"단축1";#N/A,#N/A,FALSE,"단축2";#N/A,#N/A,FALSE,"단축3";#N/A,#N/A,FALSE,"장축";#N/A,#N/A,FALSE,"4WD"}</definedName>
    <definedName localSheetId="7" name="____njh7">{#N/A,#N/A,FALSE,"단축1";#N/A,#N/A,FALSE,"단축2";#N/A,#N/A,FALSE,"단축3";#N/A,#N/A,FALSE,"장축";#N/A,#N/A,FALSE,"4WD"}</definedName>
    <definedName localSheetId="1" name="____njh7">{#N/A,#N/A,FALSE,"단축1";#N/A,#N/A,FALSE,"단축2";#N/A,#N/A,FALSE,"단축3";#N/A,#N/A,FALSE,"장축";#N/A,#N/A,FALSE,"4WD"}</definedName>
    <definedName name="____njh7">{#N/A,#N/A,FALSE,"단축1";#N/A,#N/A,FALSE,"단축2";#N/A,#N/A,FALSE,"단축3";#N/A,#N/A,FALSE,"장축";#N/A,#N/A,FALSE,"4WD"}</definedName>
    <definedName localSheetId="5" name="____NPS2">{#N/A,#N/A,FALSE,"인원";#N/A,#N/A,FALSE,"비용2";#N/A,#N/A,FALSE,"비용1";#N/A,#N/A,FALSE,"비용";#N/A,#N/A,FALSE,"보증2";#N/A,#N/A,FALSE,"보증1";#N/A,#N/A,FALSE,"보증";#N/A,#N/A,FALSE,"손익1";#N/A,#N/A,FALSE,"손익";#N/A,#N/A,FALSE,"부서별매출";#N/A,#N/A,FALSE,"매출"}</definedName>
    <definedName localSheetId="7" name="____NPS2">{#N/A,#N/A,FALSE,"인원";#N/A,#N/A,FALSE,"비용2";#N/A,#N/A,FALSE,"비용1";#N/A,#N/A,FALSE,"비용";#N/A,#N/A,FALSE,"보증2";#N/A,#N/A,FALSE,"보증1";#N/A,#N/A,FALSE,"보증";#N/A,#N/A,FALSE,"손익1";#N/A,#N/A,FALSE,"손익";#N/A,#N/A,FALSE,"부서별매출";#N/A,#N/A,FALSE,"매출"}</definedName>
    <definedName localSheetId="1" name="____NPS2">{#N/A,#N/A,FALSE,"인원";#N/A,#N/A,FALSE,"비용2";#N/A,#N/A,FALSE,"비용1";#N/A,#N/A,FALSE,"비용";#N/A,#N/A,FALSE,"보증2";#N/A,#N/A,FALSE,"보증1";#N/A,#N/A,FALSE,"보증";#N/A,#N/A,FALSE,"손익1";#N/A,#N/A,FALSE,"손익";#N/A,#N/A,FALSE,"부서별매출";#N/A,#N/A,FALSE,"매출"}</definedName>
    <definedName name="____NPS2">{#N/A,#N/A,FALSE,"인원";#N/A,#N/A,FALSE,"비용2";#N/A,#N/A,FALSE,"비용1";#N/A,#N/A,FALSE,"비용";#N/A,#N/A,FALSE,"보증2";#N/A,#N/A,FALSE,"보증1";#N/A,#N/A,FALSE,"보증";#N/A,#N/A,FALSE,"손익1";#N/A,#N/A,FALSE,"손익";#N/A,#N/A,FALSE,"부서별매출";#N/A,#N/A,FALSE,"매출"}</definedName>
    <definedName localSheetId="5" name="____O21">{#N/A,#N/A,FALSE,"단축1";#N/A,#N/A,FALSE,"단축2";#N/A,#N/A,FALSE,"단축3";#N/A,#N/A,FALSE,"장축";#N/A,#N/A,FALSE,"4WD"}</definedName>
    <definedName localSheetId="7" name="____O21">{#N/A,#N/A,FALSE,"단축1";#N/A,#N/A,FALSE,"단축2";#N/A,#N/A,FALSE,"단축3";#N/A,#N/A,FALSE,"장축";#N/A,#N/A,FALSE,"4WD"}</definedName>
    <definedName localSheetId="1" name="____O21">{#N/A,#N/A,FALSE,"단축1";#N/A,#N/A,FALSE,"단축2";#N/A,#N/A,FALSE,"단축3";#N/A,#N/A,FALSE,"장축";#N/A,#N/A,FALSE,"4WD"}</definedName>
    <definedName name="____O21">{#N/A,#N/A,FALSE,"단축1";#N/A,#N/A,FALSE,"단축2";#N/A,#N/A,FALSE,"단축3";#N/A,#N/A,FALSE,"장축";#N/A,#N/A,FALSE,"4WD"}</definedName>
    <definedName localSheetId="5" name="____ok89">{#N/A,#N/A,FALSE,"단축1";#N/A,#N/A,FALSE,"단축2";#N/A,#N/A,FALSE,"단축3";#N/A,#N/A,FALSE,"장축";#N/A,#N/A,FALSE,"4WD"}</definedName>
    <definedName localSheetId="7" name="____ok89">{#N/A,#N/A,FALSE,"단축1";#N/A,#N/A,FALSE,"단축2";#N/A,#N/A,FALSE,"단축3";#N/A,#N/A,FALSE,"장축";#N/A,#N/A,FALSE,"4WD"}</definedName>
    <definedName localSheetId="1" name="____ok89">{#N/A,#N/A,FALSE,"단축1";#N/A,#N/A,FALSE,"단축2";#N/A,#N/A,FALSE,"단축3";#N/A,#N/A,FALSE,"장축";#N/A,#N/A,FALSE,"4WD"}</definedName>
    <definedName name="____ok89">{#N/A,#N/A,FALSE,"단축1";#N/A,#N/A,FALSE,"단축2";#N/A,#N/A,FALSE,"단축3";#N/A,#N/A,FALSE,"장축";#N/A,#N/A,FALSE,"4WD"}</definedName>
    <definedName localSheetId="5" name="____PB004">{#N/A,#N/A,FALSE,"단축1";#N/A,#N/A,FALSE,"단축2";#N/A,#N/A,FALSE,"단축3";#N/A,#N/A,FALSE,"장축";#N/A,#N/A,FALSE,"4WD"}</definedName>
    <definedName localSheetId="7" name="____PB004">{#N/A,#N/A,FALSE,"단축1";#N/A,#N/A,FALSE,"단축2";#N/A,#N/A,FALSE,"단축3";#N/A,#N/A,FALSE,"장축";#N/A,#N/A,FALSE,"4WD"}</definedName>
    <definedName localSheetId="1" name="____PB004">{#N/A,#N/A,FALSE,"단축1";#N/A,#N/A,FALSE,"단축2";#N/A,#N/A,FALSE,"단축3";#N/A,#N/A,FALSE,"장축";#N/A,#N/A,FALSE,"4WD"}</definedName>
    <definedName name="____PB004">{#N/A,#N/A,FALSE,"단축1";#N/A,#N/A,FALSE,"단축2";#N/A,#N/A,FALSE,"단축3";#N/A,#N/A,FALSE,"장축";#N/A,#N/A,FALSE,"4WD"}</definedName>
    <definedName localSheetId="5" name="____q1">{#N/A,#N/A,FALSE,"단축1";#N/A,#N/A,FALSE,"단축2";#N/A,#N/A,FALSE,"단축3";#N/A,#N/A,FALSE,"장축";#N/A,#N/A,FALSE,"4WD"}</definedName>
    <definedName localSheetId="1" name="____q1">{#N/A,#N/A,FALSE,"단축1";#N/A,#N/A,FALSE,"단축2";#N/A,#N/A,FALSE,"단축3";#N/A,#N/A,FALSE,"장축";#N/A,#N/A,FALSE,"4WD"}</definedName>
    <definedName name="____q1">{#N/A,#N/A,FALSE,"단축1";#N/A,#N/A,FALSE,"단축2";#N/A,#N/A,FALSE,"단축3";#N/A,#N/A,FALSE,"장축";#N/A,#N/A,FALSE,"4WD"}</definedName>
    <definedName localSheetId="5" name="____Q12">{#N/A,#N/A,FALSE,"단축1";#N/A,#N/A,FALSE,"단축2";#N/A,#N/A,FALSE,"단축3";#N/A,#N/A,FALSE,"장축";#N/A,#N/A,FALSE,"4WD"}</definedName>
    <definedName localSheetId="7" name="____Q12">{#N/A,#N/A,FALSE,"단축1";#N/A,#N/A,FALSE,"단축2";#N/A,#N/A,FALSE,"단축3";#N/A,#N/A,FALSE,"장축";#N/A,#N/A,FALSE,"4WD"}</definedName>
    <definedName localSheetId="1" name="____Q12">{#N/A,#N/A,FALSE,"단축1";#N/A,#N/A,FALSE,"단축2";#N/A,#N/A,FALSE,"단축3";#N/A,#N/A,FALSE,"장축";#N/A,#N/A,FALSE,"4WD"}</definedName>
    <definedName name="____Q12">{#N/A,#N/A,FALSE,"단축1";#N/A,#N/A,FALSE,"단축2";#N/A,#N/A,FALSE,"단축3";#N/A,#N/A,FALSE,"장축";#N/A,#N/A,FALSE,"4WD"}</definedName>
    <definedName localSheetId="5" name="____Q124">{#N/A,#N/A,FALSE,"단축1";#N/A,#N/A,FALSE,"단축2";#N/A,#N/A,FALSE,"단축3";#N/A,#N/A,FALSE,"장축";#N/A,#N/A,FALSE,"4WD"}</definedName>
    <definedName localSheetId="7" name="____Q124">{#N/A,#N/A,FALSE,"단축1";#N/A,#N/A,FALSE,"단축2";#N/A,#N/A,FALSE,"단축3";#N/A,#N/A,FALSE,"장축";#N/A,#N/A,FALSE,"4WD"}</definedName>
    <definedName localSheetId="1" name="____Q124">{#N/A,#N/A,FALSE,"단축1";#N/A,#N/A,FALSE,"단축2";#N/A,#N/A,FALSE,"단축3";#N/A,#N/A,FALSE,"장축";#N/A,#N/A,FALSE,"4WD"}</definedName>
    <definedName name="____Q124">{#N/A,#N/A,FALSE,"단축1";#N/A,#N/A,FALSE,"단축2";#N/A,#N/A,FALSE,"단축3";#N/A,#N/A,FALSE,"장축";#N/A,#N/A,FALSE,"4WD"}</definedName>
    <definedName localSheetId="5" name="____Q21">{#N/A,#N/A,FALSE,"단축1";#N/A,#N/A,FALSE,"단축2";#N/A,#N/A,FALSE,"단축3";#N/A,#N/A,FALSE,"장축";#N/A,#N/A,FALSE,"4WD"}</definedName>
    <definedName localSheetId="7" name="____Q21">{#N/A,#N/A,FALSE,"단축1";#N/A,#N/A,FALSE,"단축2";#N/A,#N/A,FALSE,"단축3";#N/A,#N/A,FALSE,"장축";#N/A,#N/A,FALSE,"4WD"}</definedName>
    <definedName localSheetId="1" name="____Q21">{#N/A,#N/A,FALSE,"단축1";#N/A,#N/A,FALSE,"단축2";#N/A,#N/A,FALSE,"단축3";#N/A,#N/A,FALSE,"장축";#N/A,#N/A,FALSE,"4WD"}</definedName>
    <definedName name="____Q21">{#N/A,#N/A,FALSE,"단축1";#N/A,#N/A,FALSE,"단축2";#N/A,#N/A,FALSE,"단축3";#N/A,#N/A,FALSE,"장축";#N/A,#N/A,FALSE,"4WD"}</definedName>
    <definedName localSheetId="5" name="____q3">{#N/A,#N/A,FALSE,"단축1";#N/A,#N/A,FALSE,"단축2";#N/A,#N/A,FALSE,"단축3";#N/A,#N/A,FALSE,"장축";#N/A,#N/A,FALSE,"4WD"}</definedName>
    <definedName localSheetId="1" name="____q3">{#N/A,#N/A,FALSE,"단축1";#N/A,#N/A,FALSE,"단축2";#N/A,#N/A,FALSE,"단축3";#N/A,#N/A,FALSE,"장축";#N/A,#N/A,FALSE,"4WD"}</definedName>
    <definedName name="____q3">{#N/A,#N/A,FALSE,"단축1";#N/A,#N/A,FALSE,"단축2";#N/A,#N/A,FALSE,"단축3";#N/A,#N/A,FALSE,"장축";#N/A,#N/A,FALSE,"4WD"}</definedName>
    <definedName localSheetId="5" name="____Q32">{#N/A,#N/A,FALSE,"단축1";#N/A,#N/A,FALSE,"단축2";#N/A,#N/A,FALSE,"단축3";#N/A,#N/A,FALSE,"장축";#N/A,#N/A,FALSE,"4WD"}</definedName>
    <definedName localSheetId="7" name="____Q32">{#N/A,#N/A,FALSE,"단축1";#N/A,#N/A,FALSE,"단축2";#N/A,#N/A,FALSE,"단축3";#N/A,#N/A,FALSE,"장축";#N/A,#N/A,FALSE,"4WD"}</definedName>
    <definedName localSheetId="1" name="____Q32">{#N/A,#N/A,FALSE,"단축1";#N/A,#N/A,FALSE,"단축2";#N/A,#N/A,FALSE,"단축3";#N/A,#N/A,FALSE,"장축";#N/A,#N/A,FALSE,"4WD"}</definedName>
    <definedName name="____Q32">{#N/A,#N/A,FALSE,"단축1";#N/A,#N/A,FALSE,"단축2";#N/A,#N/A,FALSE,"단축3";#N/A,#N/A,FALSE,"장축";#N/A,#N/A,FALSE,"4WD"}</definedName>
    <definedName localSheetId="5" name="____Q43">{#N/A,#N/A,FALSE,"단축1";#N/A,#N/A,FALSE,"단축2";#N/A,#N/A,FALSE,"단축3";#N/A,#N/A,FALSE,"장축";#N/A,#N/A,FALSE,"4WD"}</definedName>
    <definedName localSheetId="7" name="____Q43">{#N/A,#N/A,FALSE,"단축1";#N/A,#N/A,FALSE,"단축2";#N/A,#N/A,FALSE,"단축3";#N/A,#N/A,FALSE,"장축";#N/A,#N/A,FALSE,"4WD"}</definedName>
    <definedName localSheetId="1" name="____Q43">{#N/A,#N/A,FALSE,"단축1";#N/A,#N/A,FALSE,"단축2";#N/A,#N/A,FALSE,"단축3";#N/A,#N/A,FALSE,"장축";#N/A,#N/A,FALSE,"4WD"}</definedName>
    <definedName name="____Q43">{#N/A,#N/A,FALSE,"단축1";#N/A,#N/A,FALSE,"단축2";#N/A,#N/A,FALSE,"단축3";#N/A,#N/A,FALSE,"장축";#N/A,#N/A,FALSE,"4WD"}</definedName>
    <definedName localSheetId="5" name="____Q5">{#N/A,#N/A,FALSE,"KMC최종회의(7월) 자료"}</definedName>
    <definedName localSheetId="7" name="____Q5">{#N/A,#N/A,FALSE,"KMC최종회의(7월) 자료"}</definedName>
    <definedName localSheetId="1" name="____Q5">{#N/A,#N/A,FALSE,"KMC최종회의(7월) 자료"}</definedName>
    <definedName name="____Q5">{#N/A,#N/A,FALSE,"KMC최종회의(7월) 자료"}</definedName>
    <definedName localSheetId="5" name="____Q54">{#N/A,#N/A,FALSE,"단축1";#N/A,#N/A,FALSE,"단축2";#N/A,#N/A,FALSE,"단축3";#N/A,#N/A,FALSE,"장축";#N/A,#N/A,FALSE,"4WD"}</definedName>
    <definedName localSheetId="7" name="____Q54">{#N/A,#N/A,FALSE,"단축1";#N/A,#N/A,FALSE,"단축2";#N/A,#N/A,FALSE,"단축3";#N/A,#N/A,FALSE,"장축";#N/A,#N/A,FALSE,"4WD"}</definedName>
    <definedName localSheetId="1" name="____Q54">{#N/A,#N/A,FALSE,"단축1";#N/A,#N/A,FALSE,"단축2";#N/A,#N/A,FALSE,"단축3";#N/A,#N/A,FALSE,"장축";#N/A,#N/A,FALSE,"4WD"}</definedName>
    <definedName name="____Q54">{#N/A,#N/A,FALSE,"단축1";#N/A,#N/A,FALSE,"단축2";#N/A,#N/A,FALSE,"단축3";#N/A,#N/A,FALSE,"장축";#N/A,#N/A,FALSE,"4WD"}</definedName>
    <definedName localSheetId="5" name="____Q56">{#N/A,#N/A,FALSE,"단축1";#N/A,#N/A,FALSE,"단축2";#N/A,#N/A,FALSE,"단축3";#N/A,#N/A,FALSE,"장축";#N/A,#N/A,FALSE,"4WD"}</definedName>
    <definedName localSheetId="7" name="____Q56">{#N/A,#N/A,FALSE,"단축1";#N/A,#N/A,FALSE,"단축2";#N/A,#N/A,FALSE,"단축3";#N/A,#N/A,FALSE,"장축";#N/A,#N/A,FALSE,"4WD"}</definedName>
    <definedName localSheetId="1" name="____Q56">{#N/A,#N/A,FALSE,"단축1";#N/A,#N/A,FALSE,"단축2";#N/A,#N/A,FALSE,"단축3";#N/A,#N/A,FALSE,"장축";#N/A,#N/A,FALSE,"4WD"}</definedName>
    <definedName name="____Q56">{#N/A,#N/A,FALSE,"단축1";#N/A,#N/A,FALSE,"단축2";#N/A,#N/A,FALSE,"단축3";#N/A,#N/A,FALSE,"장축";#N/A,#N/A,FALSE,"4WD"}</definedName>
    <definedName localSheetId="5" name="____Q7">{#N/A,#N/A,FALSE,"KMC최종회의(7월) 자료"}</definedName>
    <definedName localSheetId="7" name="____Q7">{#N/A,#N/A,FALSE,"KMC최종회의(7월) 자료"}</definedName>
    <definedName localSheetId="1" name="____Q7">{#N/A,#N/A,FALSE,"KMC최종회의(7월) 자료"}</definedName>
    <definedName name="____Q7">{#N/A,#N/A,FALSE,"KMC최종회의(7월) 자료"}</definedName>
    <definedName localSheetId="5" name="____Q76">{#N/A,#N/A,FALSE,"단축1";#N/A,#N/A,FALSE,"단축2";#N/A,#N/A,FALSE,"단축3";#N/A,#N/A,FALSE,"장축";#N/A,#N/A,FALSE,"4WD"}</definedName>
    <definedName localSheetId="7" name="____Q76">{#N/A,#N/A,FALSE,"단축1";#N/A,#N/A,FALSE,"단축2";#N/A,#N/A,FALSE,"단축3";#N/A,#N/A,FALSE,"장축";#N/A,#N/A,FALSE,"4WD"}</definedName>
    <definedName localSheetId="1" name="____Q76">{#N/A,#N/A,FALSE,"단축1";#N/A,#N/A,FALSE,"단축2";#N/A,#N/A,FALSE,"단축3";#N/A,#N/A,FALSE,"장축";#N/A,#N/A,FALSE,"4WD"}</definedName>
    <definedName name="____Q76">{#N/A,#N/A,FALSE,"단축1";#N/A,#N/A,FALSE,"단축2";#N/A,#N/A,FALSE,"단축3";#N/A,#N/A,FALSE,"장축";#N/A,#N/A,FALSE,"4WD"}</definedName>
    <definedName localSheetId="5" name="____Q8">{#N/A,#N/A,FALSE,"KMC최종회의(7월) 자료"}</definedName>
    <definedName localSheetId="7" name="____Q8">{#N/A,#N/A,FALSE,"KMC최종회의(7월) 자료"}</definedName>
    <definedName localSheetId="1" name="____Q8">{#N/A,#N/A,FALSE,"KMC최종회의(7월) 자료"}</definedName>
    <definedName name="____Q8">{#N/A,#N/A,FALSE,"KMC최종회의(7월) 자료"}</definedName>
    <definedName localSheetId="5" name="____Q9">{#N/A,#N/A,FALSE,"KMC최종회의(7월) 자료"}</definedName>
    <definedName localSheetId="7" name="____Q9">{#N/A,#N/A,FALSE,"KMC최종회의(7월) 자료"}</definedName>
    <definedName localSheetId="1" name="____Q9">{#N/A,#N/A,FALSE,"KMC최종회의(7월) 자료"}</definedName>
    <definedName name="____Q9">{#N/A,#N/A,FALSE,"KMC최종회의(7월) 자료"}</definedName>
    <definedName localSheetId="5" name="____qwe4">{#N/A,#N/A,FALSE,"단축1";#N/A,#N/A,FALSE,"단축2";#N/A,#N/A,FALSE,"단축3";#N/A,#N/A,FALSE,"장축";#N/A,#N/A,FALSE,"4WD"}</definedName>
    <definedName localSheetId="7" name="____qwe4">{#N/A,#N/A,FALSE,"단축1";#N/A,#N/A,FALSE,"단축2";#N/A,#N/A,FALSE,"단축3";#N/A,#N/A,FALSE,"장축";#N/A,#N/A,FALSE,"4WD"}</definedName>
    <definedName localSheetId="1" name="____qwe4">{#N/A,#N/A,FALSE,"단축1";#N/A,#N/A,FALSE,"단축2";#N/A,#N/A,FALSE,"단축3";#N/A,#N/A,FALSE,"장축";#N/A,#N/A,FALSE,"4WD"}</definedName>
    <definedName name="____qwe4">{#N/A,#N/A,FALSE,"단축1";#N/A,#N/A,FALSE,"단축2";#N/A,#N/A,FALSE,"단축3";#N/A,#N/A,FALSE,"장축";#N/A,#N/A,FALSE,"4WD"}</definedName>
    <definedName localSheetId="5" name="____s1">{#N/A,#N/A,FALSE,"신규dep";#N/A,#N/A,FALSE,"신규dep-금형상각후";#N/A,#N/A,FALSE,"신규dep-연구비상각후";#N/A,#N/A,FALSE,"신규dep-기계,공구상각후"}</definedName>
    <definedName localSheetId="1" name="____s1">{#N/A,#N/A,FALSE,"신규dep";#N/A,#N/A,FALSE,"신규dep-금형상각후";#N/A,#N/A,FALSE,"신규dep-연구비상각후";#N/A,#N/A,FALSE,"신규dep-기계,공구상각후"}</definedName>
    <definedName name="____s1">{#N/A,#N/A,FALSE,"신규dep";#N/A,#N/A,FALSE,"신규dep-금형상각후";#N/A,#N/A,FALSE,"신규dep-연구비상각후";#N/A,#N/A,FALSE,"신규dep-기계,공구상각후"}</definedName>
    <definedName localSheetId="5" name="____S12">{#N/A,#N/A,FALSE,"단축1";#N/A,#N/A,FALSE,"단축2";#N/A,#N/A,FALSE,"단축3";#N/A,#N/A,FALSE,"장축";#N/A,#N/A,FALSE,"4WD"}</definedName>
    <definedName localSheetId="7" name="____S12">{#N/A,#N/A,FALSE,"단축1";#N/A,#N/A,FALSE,"단축2";#N/A,#N/A,FALSE,"단축3";#N/A,#N/A,FALSE,"장축";#N/A,#N/A,FALSE,"4WD"}</definedName>
    <definedName localSheetId="1" name="____S12">{#N/A,#N/A,FALSE,"단축1";#N/A,#N/A,FALSE,"단축2";#N/A,#N/A,FALSE,"단축3";#N/A,#N/A,FALSE,"장축";#N/A,#N/A,FALSE,"4WD"}</definedName>
    <definedName name="____S12">{#N/A,#N/A,FALSE,"단축1";#N/A,#N/A,FALSE,"단축2";#N/A,#N/A,FALSE,"단축3";#N/A,#N/A,FALSE,"장축";#N/A,#N/A,FALSE,"4WD"}</definedName>
    <definedName localSheetId="5" name="____s2">{#N/A,#N/A,FALSE,"신규dep";#N/A,#N/A,FALSE,"신규dep-금형상각후";#N/A,#N/A,FALSE,"신규dep-연구비상각후";#N/A,#N/A,FALSE,"신규dep-기계,공구상각후"}</definedName>
    <definedName localSheetId="1" name="____s2">{#N/A,#N/A,FALSE,"신규dep";#N/A,#N/A,FALSE,"신규dep-금형상각후";#N/A,#N/A,FALSE,"신규dep-연구비상각후";#N/A,#N/A,FALSE,"신규dep-기계,공구상각후"}</definedName>
    <definedName name="____s2">{#N/A,#N/A,FALSE,"신규dep";#N/A,#N/A,FALSE,"신규dep-금형상각후";#N/A,#N/A,FALSE,"신규dep-연구비상각후";#N/A,#N/A,FALSE,"신규dep-기계,공구상각후"}</definedName>
    <definedName localSheetId="5" name="____s3">{#N/A,#N/A,FALSE,"단축1";#N/A,#N/A,FALSE,"단축2";#N/A,#N/A,FALSE,"단축3";#N/A,#N/A,FALSE,"장축";#N/A,#N/A,FALSE,"4WD"}</definedName>
    <definedName localSheetId="1" name="____s3">{#N/A,#N/A,FALSE,"단축1";#N/A,#N/A,FALSE,"단축2";#N/A,#N/A,FALSE,"단축3";#N/A,#N/A,FALSE,"장축";#N/A,#N/A,FALSE,"4WD"}</definedName>
    <definedName name="____s3">{#N/A,#N/A,FALSE,"단축1";#N/A,#N/A,FALSE,"단축2";#N/A,#N/A,FALSE,"단축3";#N/A,#N/A,FALSE,"장축";#N/A,#N/A,FALSE,"4WD"}</definedName>
    <definedName localSheetId="5" name="____S4">{#N/A,#N/A,FALSE,"KMC최종회의(7월) 자료"}</definedName>
    <definedName localSheetId="7" name="____S4">{#N/A,#N/A,FALSE,"KMC최종회의(7월) 자료"}</definedName>
    <definedName localSheetId="1" name="____S4">{#N/A,#N/A,FALSE,"KMC최종회의(7월) 자료"}</definedName>
    <definedName name="____S4">{#N/A,#N/A,FALSE,"KMC최종회의(7월) 자료"}</definedName>
    <definedName localSheetId="5" name="____S5">{#N/A,#N/A,FALSE,"KMC최종회의(7월) 자료"}</definedName>
    <definedName localSheetId="7" name="____S5">{#N/A,#N/A,FALSE,"KMC최종회의(7월) 자료"}</definedName>
    <definedName localSheetId="1" name="____S5">{#N/A,#N/A,FALSE,"KMC최종회의(7월) 자료"}</definedName>
    <definedName name="____S5">{#N/A,#N/A,FALSE,"KMC최종회의(7월) 자료"}</definedName>
    <definedName localSheetId="5" name="____S6">{#N/A,#N/A,FALSE,"KMC최종회의(7월) 자료"}</definedName>
    <definedName localSheetId="7" name="____S6">{#N/A,#N/A,FALSE,"KMC최종회의(7월) 자료"}</definedName>
    <definedName localSheetId="1" name="____S6">{#N/A,#N/A,FALSE,"KMC최종회의(7월) 자료"}</definedName>
    <definedName name="____S6">{#N/A,#N/A,FALSE,"KMC최종회의(7월) 자료"}</definedName>
    <definedName localSheetId="5" name="____S7">{#N/A,#N/A,FALSE,"KMC최종회의(7월) 자료"}</definedName>
    <definedName localSheetId="7" name="____S7">{#N/A,#N/A,FALSE,"KMC최종회의(7월) 자료"}</definedName>
    <definedName localSheetId="1" name="____S7">{#N/A,#N/A,FALSE,"KMC최종회의(7월) 자료"}</definedName>
    <definedName name="____S7">{#N/A,#N/A,FALSE,"KMC최종회의(7월) 자료"}</definedName>
    <definedName localSheetId="5" name="____S8">{#N/A,#N/A,FALSE,"KMC최종회의(7월) 자료"}</definedName>
    <definedName localSheetId="7" name="____S8">{#N/A,#N/A,FALSE,"KMC최종회의(7월) 자료"}</definedName>
    <definedName localSheetId="1" name="____S8">{#N/A,#N/A,FALSE,"KMC최종회의(7월) 자료"}</definedName>
    <definedName name="____S8">{#N/A,#N/A,FALSE,"KMC최종회의(7월) 자료"}</definedName>
    <definedName localSheetId="5" name="____SW34">{#N/A,#N/A,FALSE,"단축1";#N/A,#N/A,FALSE,"단축2";#N/A,#N/A,FALSE,"단축3";#N/A,#N/A,FALSE,"장축";#N/A,#N/A,FALSE,"4WD"}</definedName>
    <definedName localSheetId="7" name="____SW34">{#N/A,#N/A,FALSE,"단축1";#N/A,#N/A,FALSE,"단축2";#N/A,#N/A,FALSE,"단축3";#N/A,#N/A,FALSE,"장축";#N/A,#N/A,FALSE,"4WD"}</definedName>
    <definedName localSheetId="1" name="____SW34">{#N/A,#N/A,FALSE,"단축1";#N/A,#N/A,FALSE,"단축2";#N/A,#N/A,FALSE,"단축3";#N/A,#N/A,FALSE,"장축";#N/A,#N/A,FALSE,"4WD"}</definedName>
    <definedName name="____SW34">{#N/A,#N/A,FALSE,"단축1";#N/A,#N/A,FALSE,"단축2";#N/A,#N/A,FALSE,"단축3";#N/A,#N/A,FALSE,"장축";#N/A,#N/A,FALSE,"4WD"}</definedName>
    <definedName localSheetId="5" name="____swe3">{#N/A,#N/A,FALSE,"단축1";#N/A,#N/A,FALSE,"단축2";#N/A,#N/A,FALSE,"단축3";#N/A,#N/A,FALSE,"장축";#N/A,#N/A,FALSE,"4WD"}</definedName>
    <definedName localSheetId="7" name="____swe3">{#N/A,#N/A,FALSE,"단축1";#N/A,#N/A,FALSE,"단축2";#N/A,#N/A,FALSE,"단축3";#N/A,#N/A,FALSE,"장축";#N/A,#N/A,FALSE,"4WD"}</definedName>
    <definedName localSheetId="1" name="____swe3">{#N/A,#N/A,FALSE,"단축1";#N/A,#N/A,FALSE,"단축2";#N/A,#N/A,FALSE,"단축3";#N/A,#N/A,FALSE,"장축";#N/A,#N/A,FALSE,"4WD"}</definedName>
    <definedName name="____swe3">{#N/A,#N/A,FALSE,"단축1";#N/A,#N/A,FALSE,"단축2";#N/A,#N/A,FALSE,"단축3";#N/A,#N/A,FALSE,"장축";#N/A,#N/A,FALSE,"4WD"}</definedName>
    <definedName localSheetId="5" name="____T2">{#N/A,#N/A,FALSE,"단축1";#N/A,#N/A,FALSE,"단축2";#N/A,#N/A,FALSE,"단축3";#N/A,#N/A,FALSE,"장축";#N/A,#N/A,FALSE,"4WD"}</definedName>
    <definedName localSheetId="7" name="____T2">{#N/A,#N/A,FALSE,"단축1";#N/A,#N/A,FALSE,"단축2";#N/A,#N/A,FALSE,"단축3";#N/A,#N/A,FALSE,"장축";#N/A,#N/A,FALSE,"4WD"}</definedName>
    <definedName localSheetId="1" name="____T2">{#N/A,#N/A,FALSE,"단축1";#N/A,#N/A,FALSE,"단축2";#N/A,#N/A,FALSE,"단축3";#N/A,#N/A,FALSE,"장축";#N/A,#N/A,FALSE,"4WD"}</definedName>
    <definedName name="____T2">{#N/A,#N/A,FALSE,"단축1";#N/A,#N/A,FALSE,"단축2";#N/A,#N/A,FALSE,"단축3";#N/A,#N/A,FALSE,"장축";#N/A,#N/A,FALSE,"4WD"}</definedName>
    <definedName localSheetId="5" name="____T3">{#N/A,#N/A,FALSE,"단축1";#N/A,#N/A,FALSE,"단축2";#N/A,#N/A,FALSE,"단축3";#N/A,#N/A,FALSE,"장축";#N/A,#N/A,FALSE,"4WD"}</definedName>
    <definedName localSheetId="7" name="____T3">{#N/A,#N/A,FALSE,"단축1";#N/A,#N/A,FALSE,"단축2";#N/A,#N/A,FALSE,"단축3";#N/A,#N/A,FALSE,"장축";#N/A,#N/A,FALSE,"4WD"}</definedName>
    <definedName localSheetId="1" name="____T3">{#N/A,#N/A,FALSE,"단축1";#N/A,#N/A,FALSE,"단축2";#N/A,#N/A,FALSE,"단축3";#N/A,#N/A,FALSE,"장축";#N/A,#N/A,FALSE,"4WD"}</definedName>
    <definedName name="____T3">{#N/A,#N/A,FALSE,"단축1";#N/A,#N/A,FALSE,"단축2";#N/A,#N/A,FALSE,"단축3";#N/A,#N/A,FALSE,"장축";#N/A,#N/A,FALSE,"4WD"}</definedName>
    <definedName localSheetId="5" name="____t4">{#N/A,#N/A,FALSE,"단축1";#N/A,#N/A,FALSE,"단축2";#N/A,#N/A,FALSE,"단축3";#N/A,#N/A,FALSE,"장축";#N/A,#N/A,FALSE,"4WD"}</definedName>
    <definedName localSheetId="7" name="____t4">{#N/A,#N/A,FALSE,"단축1";#N/A,#N/A,FALSE,"단축2";#N/A,#N/A,FALSE,"단축3";#N/A,#N/A,FALSE,"장축";#N/A,#N/A,FALSE,"4WD"}</definedName>
    <definedName localSheetId="1" name="____t4">{#N/A,#N/A,FALSE,"단축1";#N/A,#N/A,FALSE,"단축2";#N/A,#N/A,FALSE,"단축3";#N/A,#N/A,FALSE,"장축";#N/A,#N/A,FALSE,"4WD"}</definedName>
    <definedName name="____t4">{#N/A,#N/A,FALSE,"단축1";#N/A,#N/A,FALSE,"단축2";#N/A,#N/A,FALSE,"단축3";#N/A,#N/A,FALSE,"장축";#N/A,#N/A,FALSE,"4WD"}</definedName>
    <definedName localSheetId="5" name="____T5">{#N/A,#N/A,FALSE,"단축1";#N/A,#N/A,FALSE,"단축2";#N/A,#N/A,FALSE,"단축3";#N/A,#N/A,FALSE,"장축";#N/A,#N/A,FALSE,"4WD"}</definedName>
    <definedName localSheetId="7" name="____T5">{#N/A,#N/A,FALSE,"단축1";#N/A,#N/A,FALSE,"단축2";#N/A,#N/A,FALSE,"단축3";#N/A,#N/A,FALSE,"장축";#N/A,#N/A,FALSE,"4WD"}</definedName>
    <definedName localSheetId="1" name="____T5">{#N/A,#N/A,FALSE,"단축1";#N/A,#N/A,FALSE,"단축2";#N/A,#N/A,FALSE,"단축3";#N/A,#N/A,FALSE,"장축";#N/A,#N/A,FALSE,"4WD"}</definedName>
    <definedName name="____T5">{#N/A,#N/A,FALSE,"단축1";#N/A,#N/A,FALSE,"단축2";#N/A,#N/A,FALSE,"단축3";#N/A,#N/A,FALSE,"장축";#N/A,#N/A,FALSE,"4WD"}</definedName>
    <definedName localSheetId="5" name="____TG67">{#N/A,#N/A,FALSE,"단축1";#N/A,#N/A,FALSE,"단축2";#N/A,#N/A,FALSE,"단축3";#N/A,#N/A,FALSE,"장축";#N/A,#N/A,FALSE,"4WD"}</definedName>
    <definedName localSheetId="7" name="____TG67">{#N/A,#N/A,FALSE,"단축1";#N/A,#N/A,FALSE,"단축2";#N/A,#N/A,FALSE,"단축3";#N/A,#N/A,FALSE,"장축";#N/A,#N/A,FALSE,"4WD"}</definedName>
    <definedName localSheetId="1" name="____TG67">{#N/A,#N/A,FALSE,"단축1";#N/A,#N/A,FALSE,"단축2";#N/A,#N/A,FALSE,"단축3";#N/A,#N/A,FALSE,"장축";#N/A,#N/A,FALSE,"4WD"}</definedName>
    <definedName name="____TG67">{#N/A,#N/A,FALSE,"단축1";#N/A,#N/A,FALSE,"단축2";#N/A,#N/A,FALSE,"단축3";#N/A,#N/A,FALSE,"장축";#N/A,#N/A,FALSE,"4WD"}</definedName>
    <definedName localSheetId="5" name="____Tir1">{#N/A,#N/A,TRUE,"일정"}</definedName>
    <definedName localSheetId="7" name="____Tir1">{#N/A,#N/A,TRUE,"일정"}</definedName>
    <definedName localSheetId="1" name="____Tir1">{#N/A,#N/A,TRUE,"일정"}</definedName>
    <definedName name="____Tir1">{#N/A,#N/A,TRUE,"일정"}</definedName>
    <definedName localSheetId="5" name="__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_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_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___W1">{#N/A,#N/A,FALSE,"KMC최종회의(7월) 자료"}</definedName>
    <definedName localSheetId="7" name="____W1">{#N/A,#N/A,FALSE,"KMC최종회의(7월) 자료"}</definedName>
    <definedName localSheetId="1" name="____W1">{#N/A,#N/A,FALSE,"KMC최종회의(7월) 자료"}</definedName>
    <definedName name="____W1">{#N/A,#N/A,FALSE,"KMC최종회의(7월) 자료"}</definedName>
    <definedName localSheetId="5" name="____W2">{#N/A,#N/A,FALSE,"KMC최종회의(7월) 자료"}</definedName>
    <definedName localSheetId="7" name="____W2">{#N/A,#N/A,FALSE,"KMC최종회의(7월) 자료"}</definedName>
    <definedName localSheetId="1" name="____W2">{#N/A,#N/A,FALSE,"KMC최종회의(7월) 자료"}</definedName>
    <definedName name="____W2">{#N/A,#N/A,FALSE,"KMC최종회의(7월) 자료"}</definedName>
    <definedName localSheetId="5" name="____W23">{#N/A,#N/A,FALSE,"단축1";#N/A,#N/A,FALSE,"단축2";#N/A,#N/A,FALSE,"단축3";#N/A,#N/A,FALSE,"장축";#N/A,#N/A,FALSE,"4WD"}</definedName>
    <definedName localSheetId="7" name="____W23">{#N/A,#N/A,FALSE,"단축1";#N/A,#N/A,FALSE,"단축2";#N/A,#N/A,FALSE,"단축3";#N/A,#N/A,FALSE,"장축";#N/A,#N/A,FALSE,"4WD"}</definedName>
    <definedName localSheetId="1" name="____W23">{#N/A,#N/A,FALSE,"단축1";#N/A,#N/A,FALSE,"단축2";#N/A,#N/A,FALSE,"단축3";#N/A,#N/A,FALSE,"장축";#N/A,#N/A,FALSE,"4WD"}</definedName>
    <definedName name="____W23">{#N/A,#N/A,FALSE,"단축1";#N/A,#N/A,FALSE,"단축2";#N/A,#N/A,FALSE,"단축3";#N/A,#N/A,FALSE,"장축";#N/A,#N/A,FALSE,"4WD"}</definedName>
    <definedName localSheetId="5" name="____W3">{#N/A,#N/A,FALSE,"KMC최종회의(7월) 자료"}</definedName>
    <definedName localSheetId="7" name="____W3">{#N/A,#N/A,FALSE,"KMC최종회의(7월) 자료"}</definedName>
    <definedName localSheetId="1" name="____W3">{#N/A,#N/A,FALSE,"KMC최종회의(7월) 자료"}</definedName>
    <definedName name="____W3">{#N/A,#N/A,FALSE,"KMC최종회의(7월) 자료"}</definedName>
    <definedName localSheetId="5" name="____W32">{#N/A,#N/A,FALSE,"단축1";#N/A,#N/A,FALSE,"단축2";#N/A,#N/A,FALSE,"단축3";#N/A,#N/A,FALSE,"장축";#N/A,#N/A,FALSE,"4WD"}</definedName>
    <definedName localSheetId="7" name="____W32">{#N/A,#N/A,FALSE,"단축1";#N/A,#N/A,FALSE,"단축2";#N/A,#N/A,FALSE,"단축3";#N/A,#N/A,FALSE,"장축";#N/A,#N/A,FALSE,"4WD"}</definedName>
    <definedName localSheetId="1" name="____W32">{#N/A,#N/A,FALSE,"단축1";#N/A,#N/A,FALSE,"단축2";#N/A,#N/A,FALSE,"단축3";#N/A,#N/A,FALSE,"장축";#N/A,#N/A,FALSE,"4WD"}</definedName>
    <definedName name="____W32">{#N/A,#N/A,FALSE,"단축1";#N/A,#N/A,FALSE,"단축2";#N/A,#N/A,FALSE,"단축3";#N/A,#N/A,FALSE,"장축";#N/A,#N/A,FALSE,"4WD"}</definedName>
    <definedName localSheetId="5" name="____W4">{#N/A,#N/A,FALSE,"KMC최종회의(7월) 자료"}</definedName>
    <definedName localSheetId="7" name="____W4">{#N/A,#N/A,FALSE,"KMC최종회의(7월) 자료"}</definedName>
    <definedName localSheetId="1" name="____W4">{#N/A,#N/A,FALSE,"KMC최종회의(7월) 자료"}</definedName>
    <definedName name="____W4">{#N/A,#N/A,FALSE,"KMC최종회의(7월) 자료"}</definedName>
    <definedName localSheetId="5" name="____W456">{#N/A,#N/A,FALSE,"단축1";#N/A,#N/A,FALSE,"단축2";#N/A,#N/A,FALSE,"단축3";#N/A,#N/A,FALSE,"장축";#N/A,#N/A,FALSE,"4WD"}</definedName>
    <definedName localSheetId="7" name="____W456">{#N/A,#N/A,FALSE,"단축1";#N/A,#N/A,FALSE,"단축2";#N/A,#N/A,FALSE,"단축3";#N/A,#N/A,FALSE,"장축";#N/A,#N/A,FALSE,"4WD"}</definedName>
    <definedName localSheetId="1" name="____W456">{#N/A,#N/A,FALSE,"단축1";#N/A,#N/A,FALSE,"단축2";#N/A,#N/A,FALSE,"단축3";#N/A,#N/A,FALSE,"장축";#N/A,#N/A,FALSE,"4WD"}</definedName>
    <definedName name="____W456">{#N/A,#N/A,FALSE,"단축1";#N/A,#N/A,FALSE,"단축2";#N/A,#N/A,FALSE,"단축3";#N/A,#N/A,FALSE,"장축";#N/A,#N/A,FALSE,"4WD"}</definedName>
    <definedName localSheetId="5" name="____W5">{#N/A,#N/A,FALSE,"KMC최종회의(7월) 자료"}</definedName>
    <definedName localSheetId="7" name="____W5">{#N/A,#N/A,FALSE,"KMC최종회의(7월) 자료"}</definedName>
    <definedName localSheetId="1" name="____W5">{#N/A,#N/A,FALSE,"KMC최종회의(7월) 자료"}</definedName>
    <definedName name="____W5">{#N/A,#N/A,FALSE,"KMC최종회의(7월) 자료"}</definedName>
    <definedName localSheetId="5" name="____W6">{#N/A,#N/A,FALSE,"KMC최종회의(7월) 자료"}</definedName>
    <definedName localSheetId="7" name="____W6">{#N/A,#N/A,FALSE,"KMC최종회의(7월) 자료"}</definedName>
    <definedName localSheetId="1" name="____W6">{#N/A,#N/A,FALSE,"KMC최종회의(7월) 자료"}</definedName>
    <definedName name="____W6">{#N/A,#N/A,FALSE,"KMC최종회의(7월) 자료"}</definedName>
    <definedName localSheetId="5" name="____W7">{#N/A,#N/A,FALSE,"KMC최종회의(7월) 자료"}</definedName>
    <definedName localSheetId="7" name="____W7">{#N/A,#N/A,FALSE,"KMC최종회의(7월) 자료"}</definedName>
    <definedName localSheetId="1" name="____W7">{#N/A,#N/A,FALSE,"KMC최종회의(7월) 자료"}</definedName>
    <definedName name="____W7">{#N/A,#N/A,FALSE,"KMC최종회의(7월) 자료"}</definedName>
    <definedName localSheetId="5" name="____W8">{#N/A,#N/A,FALSE,"KMC최종회의(7월) 자료"}</definedName>
    <definedName localSheetId="7" name="____W8">{#N/A,#N/A,FALSE,"KMC최종회의(7월) 자료"}</definedName>
    <definedName localSheetId="1" name="____W8">{#N/A,#N/A,FALSE,"KMC최종회의(7월) 자료"}</definedName>
    <definedName name="____W8">{#N/A,#N/A,FALSE,"KMC최종회의(7월) 자료"}</definedName>
    <definedName localSheetId="5" name="____wde45">{#N/A,#N/A,FALSE,"단축1";#N/A,#N/A,FALSE,"단축2";#N/A,#N/A,FALSE,"단축3";#N/A,#N/A,FALSE,"장축";#N/A,#N/A,FALSE,"4WD"}</definedName>
    <definedName localSheetId="7" name="____wde45">{#N/A,#N/A,FALSE,"단축1";#N/A,#N/A,FALSE,"단축2";#N/A,#N/A,FALSE,"단축3";#N/A,#N/A,FALSE,"장축";#N/A,#N/A,FALSE,"4WD"}</definedName>
    <definedName localSheetId="1" name="____wde45">{#N/A,#N/A,FALSE,"단축1";#N/A,#N/A,FALSE,"단축2";#N/A,#N/A,FALSE,"단축3";#N/A,#N/A,FALSE,"장축";#N/A,#N/A,FALSE,"4WD"}</definedName>
    <definedName name="____wde45">{#N/A,#N/A,FALSE,"단축1";#N/A,#N/A,FALSE,"단축2";#N/A,#N/A,FALSE,"단축3";#N/A,#N/A,FALSE,"장축";#N/A,#N/A,FALSE,"4WD"}</definedName>
    <definedName localSheetId="5" name="____www123">{#N/A,#N/A,FALSE,"단축1";#N/A,#N/A,FALSE,"단축2";#N/A,#N/A,FALSE,"단축3";#N/A,#N/A,FALSE,"장축";#N/A,#N/A,FALSE,"4WD"}</definedName>
    <definedName localSheetId="7" name="____www123">{#N/A,#N/A,FALSE,"단축1";#N/A,#N/A,FALSE,"단축2";#N/A,#N/A,FALSE,"단축3";#N/A,#N/A,FALSE,"장축";#N/A,#N/A,FALSE,"4WD"}</definedName>
    <definedName localSheetId="1" name="____www123">{#N/A,#N/A,FALSE,"단축1";#N/A,#N/A,FALSE,"단축2";#N/A,#N/A,FALSE,"단축3";#N/A,#N/A,FALSE,"장축";#N/A,#N/A,FALSE,"4WD"}</definedName>
    <definedName name="____www123">{#N/A,#N/A,FALSE,"단축1";#N/A,#N/A,FALSE,"단축2";#N/A,#N/A,FALSE,"단축3";#N/A,#N/A,FALSE,"장축";#N/A,#N/A,FALSE,"4WD"}</definedName>
    <definedName localSheetId="5" name="____X21">{#N/A,#N/A,FALSE,"단축1";#N/A,#N/A,FALSE,"단축2";#N/A,#N/A,FALSE,"단축3";#N/A,#N/A,FALSE,"장축";#N/A,#N/A,FALSE,"4WD"}</definedName>
    <definedName localSheetId="7" name="____X21">{#N/A,#N/A,FALSE,"단축1";#N/A,#N/A,FALSE,"단축2";#N/A,#N/A,FALSE,"단축3";#N/A,#N/A,FALSE,"장축";#N/A,#N/A,FALSE,"4WD"}</definedName>
    <definedName localSheetId="1" name="____X21">{#N/A,#N/A,FALSE,"단축1";#N/A,#N/A,FALSE,"단축2";#N/A,#N/A,FALSE,"단축3";#N/A,#N/A,FALSE,"장축";#N/A,#N/A,FALSE,"4WD"}</definedName>
    <definedName name="____X21">{#N/A,#N/A,FALSE,"단축1";#N/A,#N/A,FALSE,"단축2";#N/A,#N/A,FALSE,"단축3";#N/A,#N/A,FALSE,"장축";#N/A,#N/A,FALSE,"4WD"}</definedName>
    <definedName localSheetId="5" name="____X3">{#N/A,#N/A,FALSE,"KMC최종회의(7월) 자료"}</definedName>
    <definedName localSheetId="7" name="____X3">{#N/A,#N/A,FALSE,"KMC최종회의(7월) 자료"}</definedName>
    <definedName localSheetId="1" name="____X3">{#N/A,#N/A,FALSE,"KMC최종회의(7월) 자료"}</definedName>
    <definedName name="____X3">{#N/A,#N/A,FALSE,"KMC최종회의(7월) 자료"}</definedName>
    <definedName localSheetId="5" name="____X4">{#N/A,#N/A,FALSE,"KMC최종회의(7월) 자료"}</definedName>
    <definedName localSheetId="7" name="____X4">{#N/A,#N/A,FALSE,"KMC최종회의(7월) 자료"}</definedName>
    <definedName localSheetId="1" name="____X4">{#N/A,#N/A,FALSE,"KMC최종회의(7월) 자료"}</definedName>
    <definedName name="____X4">{#N/A,#N/A,FALSE,"KMC최종회의(7월) 자료"}</definedName>
    <definedName localSheetId="5" name="____X5">{#N/A,#N/A,FALSE,"KMC최종회의(7월) 자료"}</definedName>
    <definedName localSheetId="7" name="____X5">{#N/A,#N/A,FALSE,"KMC최종회의(7월) 자료"}</definedName>
    <definedName localSheetId="1" name="____X5">{#N/A,#N/A,FALSE,"KMC최종회의(7월) 자료"}</definedName>
    <definedName name="____X5">{#N/A,#N/A,FALSE,"KMC최종회의(7월) 자료"}</definedName>
    <definedName localSheetId="5" name="____X6">{#N/A,#N/A,FALSE,"KMC최종회의(7월) 자료"}</definedName>
    <definedName localSheetId="7" name="____X6">{#N/A,#N/A,FALSE,"KMC최종회의(7월) 자료"}</definedName>
    <definedName localSheetId="1" name="____X6">{#N/A,#N/A,FALSE,"KMC최종회의(7월) 자료"}</definedName>
    <definedName name="____X6">{#N/A,#N/A,FALSE,"KMC최종회의(7월) 자료"}</definedName>
    <definedName localSheetId="5" name="____X7">{#N/A,#N/A,FALSE,"KMC최종회의(7월) 자료"}</definedName>
    <definedName localSheetId="7" name="____X7">{#N/A,#N/A,FALSE,"KMC최종회의(7월) 자료"}</definedName>
    <definedName localSheetId="1" name="____X7">{#N/A,#N/A,FALSE,"KMC최종회의(7월) 자료"}</definedName>
    <definedName name="____X7">{#N/A,#N/A,FALSE,"KMC최종회의(7월) 자료"}</definedName>
    <definedName localSheetId="5" name="____X8">{#N/A,#N/A,FALSE,"KMC최종회의(7월) 자료"}</definedName>
    <definedName localSheetId="7" name="____X8">{#N/A,#N/A,FALSE,"KMC최종회의(7월) 자료"}</definedName>
    <definedName localSheetId="1" name="____X8">{#N/A,#N/A,FALSE,"KMC최종회의(7월) 자료"}</definedName>
    <definedName name="____X8">{#N/A,#N/A,FALSE,"KMC최종회의(7월) 자료"}</definedName>
    <definedName localSheetId="5" name="____XG2">{#N/A,#N/A,FALSE,"단축1";#N/A,#N/A,FALSE,"단축2";#N/A,#N/A,FALSE,"단축3";#N/A,#N/A,FALSE,"장축";#N/A,#N/A,FALSE,"4WD"}</definedName>
    <definedName localSheetId="7" name="____XG2">{#N/A,#N/A,FALSE,"단축1";#N/A,#N/A,FALSE,"단축2";#N/A,#N/A,FALSE,"단축3";#N/A,#N/A,FALSE,"장축";#N/A,#N/A,FALSE,"4WD"}</definedName>
    <definedName localSheetId="1" name="____XG2">{#N/A,#N/A,FALSE,"단축1";#N/A,#N/A,FALSE,"단축2";#N/A,#N/A,FALSE,"단축3";#N/A,#N/A,FALSE,"장축";#N/A,#N/A,FALSE,"4WD"}</definedName>
    <definedName name="____XG2">{#N/A,#N/A,FALSE,"단축1";#N/A,#N/A,FALSE,"단축2";#N/A,#N/A,FALSE,"단축3";#N/A,#N/A,FALSE,"장축";#N/A,#N/A,FALSE,"4WD"}</definedName>
    <definedName localSheetId="5" name="____yu7">{#N/A,#N/A,FALSE,"단축1";#N/A,#N/A,FALSE,"단축2";#N/A,#N/A,FALSE,"단축3";#N/A,#N/A,FALSE,"장축";#N/A,#N/A,FALSE,"4WD"}</definedName>
    <definedName localSheetId="7" name="____yu7">{#N/A,#N/A,FALSE,"단축1";#N/A,#N/A,FALSE,"단축2";#N/A,#N/A,FALSE,"단축3";#N/A,#N/A,FALSE,"장축";#N/A,#N/A,FALSE,"4WD"}</definedName>
    <definedName localSheetId="1" name="____yu7">{#N/A,#N/A,FALSE,"단축1";#N/A,#N/A,FALSE,"단축2";#N/A,#N/A,FALSE,"단축3";#N/A,#N/A,FALSE,"장축";#N/A,#N/A,FALSE,"4WD"}</definedName>
    <definedName name="____yu7">{#N/A,#N/A,FALSE,"단축1";#N/A,#N/A,FALSE,"단축2";#N/A,#N/A,FALSE,"단축3";#N/A,#N/A,FALSE,"장축";#N/A,#N/A,FALSE,"4WD"}</definedName>
    <definedName localSheetId="5" name="____Z1">{#N/A,#N/A,FALSE,"KMC최종회의(7월) 자료"}</definedName>
    <definedName localSheetId="7" name="____Z1">{#N/A,#N/A,FALSE,"KMC최종회의(7월) 자료"}</definedName>
    <definedName localSheetId="1" name="____Z1">{#N/A,#N/A,FALSE,"KMC최종회의(7월) 자료"}</definedName>
    <definedName name="____Z1">{#N/A,#N/A,FALSE,"KMC최종회의(7월) 자료"}</definedName>
    <definedName localSheetId="5" name="____Z2">{#N/A,#N/A,FALSE,"KMC최종회의(7월) 자료"}</definedName>
    <definedName localSheetId="7" name="____Z2">{#N/A,#N/A,FALSE,"KMC최종회의(7월) 자료"}</definedName>
    <definedName localSheetId="1" name="____Z2">{#N/A,#N/A,FALSE,"KMC최종회의(7월) 자료"}</definedName>
    <definedName name="____Z2">{#N/A,#N/A,FALSE,"KMC최종회의(7월) 자료"}</definedName>
    <definedName localSheetId="5" name="____Z23">{#N/A,#N/A,FALSE,"단축1";#N/A,#N/A,FALSE,"단축2";#N/A,#N/A,FALSE,"단축3";#N/A,#N/A,FALSE,"장축";#N/A,#N/A,FALSE,"4WD"}</definedName>
    <definedName localSheetId="7" name="____Z23">{#N/A,#N/A,FALSE,"단축1";#N/A,#N/A,FALSE,"단축2";#N/A,#N/A,FALSE,"단축3";#N/A,#N/A,FALSE,"장축";#N/A,#N/A,FALSE,"4WD"}</definedName>
    <definedName localSheetId="1" name="____Z23">{#N/A,#N/A,FALSE,"단축1";#N/A,#N/A,FALSE,"단축2";#N/A,#N/A,FALSE,"단축3";#N/A,#N/A,FALSE,"장축";#N/A,#N/A,FALSE,"4WD"}</definedName>
    <definedName name="____Z23">{#N/A,#N/A,FALSE,"단축1";#N/A,#N/A,FALSE,"단축2";#N/A,#N/A,FALSE,"단축3";#N/A,#N/A,FALSE,"장축";#N/A,#N/A,FALSE,"4WD"}</definedName>
    <definedName localSheetId="5" name="____Z3">{#N/A,#N/A,FALSE,"KMC최종회의(7월) 자료"}</definedName>
    <definedName localSheetId="7" name="____Z3">{#N/A,#N/A,FALSE,"KMC최종회의(7월) 자료"}</definedName>
    <definedName localSheetId="1" name="____Z3">{#N/A,#N/A,FALSE,"KMC최종회의(7월) 자료"}</definedName>
    <definedName name="____Z3">{#N/A,#N/A,FALSE,"KMC최종회의(7월) 자료"}</definedName>
    <definedName localSheetId="5" name="____Z4">{#N/A,#N/A,FALSE,"KMC최종회의(7월) 자료"}</definedName>
    <definedName localSheetId="7" name="____Z4">{#N/A,#N/A,FALSE,"KMC최종회의(7월) 자료"}</definedName>
    <definedName localSheetId="1" name="____Z4">{#N/A,#N/A,FALSE,"KMC최종회의(7월) 자료"}</definedName>
    <definedName name="____Z4">{#N/A,#N/A,FALSE,"KMC최종회의(7월) 자료"}</definedName>
    <definedName localSheetId="5" name="____Z5">{#N/A,#N/A,FALSE,"KMC최종회의(7월) 자료"}</definedName>
    <definedName localSheetId="7" name="____Z5">{#N/A,#N/A,FALSE,"KMC최종회의(7월) 자료"}</definedName>
    <definedName localSheetId="1" name="____Z5">{#N/A,#N/A,FALSE,"KMC최종회의(7월) 자료"}</definedName>
    <definedName name="____Z5">{#N/A,#N/A,FALSE,"KMC최종회의(7월) 자료"}</definedName>
    <definedName localSheetId="5" name="____Z6">{#N/A,#N/A,FALSE,"KMC최종회의(7월) 자료"}</definedName>
    <definedName localSheetId="7" name="____Z6">{#N/A,#N/A,FALSE,"KMC최종회의(7월) 자료"}</definedName>
    <definedName localSheetId="1" name="____Z6">{#N/A,#N/A,FALSE,"KMC최종회의(7월) 자료"}</definedName>
    <definedName name="____Z6">{#N/A,#N/A,FALSE,"KMC최종회의(7월) 자료"}</definedName>
    <definedName localSheetId="5" name="____Z7">{#N/A,#N/A,FALSE,"KMC최종회의(7월) 자료"}</definedName>
    <definedName localSheetId="7" name="____Z7">{#N/A,#N/A,FALSE,"KMC최종회의(7월) 자료"}</definedName>
    <definedName localSheetId="1" name="____Z7">{#N/A,#N/A,FALSE,"KMC최종회의(7월) 자료"}</definedName>
    <definedName name="____Z7">{#N/A,#N/A,FALSE,"KMC최종회의(7월) 자료"}</definedName>
    <definedName localSheetId="5" name="____Z8">{#N/A,#N/A,FALSE,"KMC최종회의(7월) 자료"}</definedName>
    <definedName localSheetId="7" name="____Z8">{#N/A,#N/A,FALSE,"KMC최종회의(7월) 자료"}</definedName>
    <definedName localSheetId="1" name="____Z8">{#N/A,#N/A,FALSE,"KMC최종회의(7월) 자료"}</definedName>
    <definedName name="____Z8">{#N/A,#N/A,FALSE,"KMC최종회의(7월) 자료"}</definedName>
    <definedName localSheetId="5" name="____Z9">{#N/A,#N/A,FALSE,"KMC최종회의(7월) 자료"}</definedName>
    <definedName localSheetId="7" name="____Z9">{#N/A,#N/A,FALSE,"KMC최종회의(7월) 자료"}</definedName>
    <definedName localSheetId="1" name="____Z9">{#N/A,#N/A,FALSE,"KMC최종회의(7월) 자료"}</definedName>
    <definedName name="____Z9">{#N/A,#N/A,FALSE,"KMC최종회의(7월) 자료"}</definedName>
    <definedName localSheetId="5" name="____zz12">{#N/A,#N/A,FALSE,"단축1";#N/A,#N/A,FALSE,"단축2";#N/A,#N/A,FALSE,"단축3";#N/A,#N/A,FALSE,"장축";#N/A,#N/A,FALSE,"4WD"}</definedName>
    <definedName localSheetId="7" name="____zz12">{#N/A,#N/A,FALSE,"단축1";#N/A,#N/A,FALSE,"단축2";#N/A,#N/A,FALSE,"단축3";#N/A,#N/A,FALSE,"장축";#N/A,#N/A,FALSE,"4WD"}</definedName>
    <definedName localSheetId="1" name="____zz12">{#N/A,#N/A,FALSE,"단축1";#N/A,#N/A,FALSE,"단축2";#N/A,#N/A,FALSE,"단축3";#N/A,#N/A,FALSE,"장축";#N/A,#N/A,FALSE,"4WD"}</definedName>
    <definedName name="____zz12">{#N/A,#N/A,FALSE,"단축1";#N/A,#N/A,FALSE,"단축2";#N/A,#N/A,FALSE,"단축3";#N/A,#N/A,FALSE,"장축";#N/A,#N/A,FALSE,"4WD"}</definedName>
    <definedName localSheetId="5" name="___A02">{#N/A,#N/A,FALSE,"단축1";#N/A,#N/A,FALSE,"단축2";#N/A,#N/A,FALSE,"단축3";#N/A,#N/A,FALSE,"장축";#N/A,#N/A,FALSE,"4WD"}</definedName>
    <definedName localSheetId="7" name="___A02">{#N/A,#N/A,FALSE,"단축1";#N/A,#N/A,FALSE,"단축2";#N/A,#N/A,FALSE,"단축3";#N/A,#N/A,FALSE,"장축";#N/A,#N/A,FALSE,"4WD"}</definedName>
    <definedName localSheetId="1" name="___A02">{#N/A,#N/A,FALSE,"단축1";#N/A,#N/A,FALSE,"단축2";#N/A,#N/A,FALSE,"단축3";#N/A,#N/A,FALSE,"장축";#N/A,#N/A,FALSE,"4WD"}</definedName>
    <definedName name="___A02">{#N/A,#N/A,FALSE,"단축1";#N/A,#N/A,FALSE,"단축2";#N/A,#N/A,FALSE,"단축3";#N/A,#N/A,FALSE,"장축";#N/A,#N/A,FALSE,"4WD"}</definedName>
    <definedName localSheetId="5" name="___A0323">{#N/A,#N/A,FALSE,"단축1";#N/A,#N/A,FALSE,"단축2";#N/A,#N/A,FALSE,"단축3";#N/A,#N/A,FALSE,"장축";#N/A,#N/A,FALSE,"4WD"}</definedName>
    <definedName localSheetId="7" name="___A0323">{#N/A,#N/A,FALSE,"단축1";#N/A,#N/A,FALSE,"단축2";#N/A,#N/A,FALSE,"단축3";#N/A,#N/A,FALSE,"장축";#N/A,#N/A,FALSE,"4WD"}</definedName>
    <definedName localSheetId="1" name="___A0323">{#N/A,#N/A,FALSE,"단축1";#N/A,#N/A,FALSE,"단축2";#N/A,#N/A,FALSE,"단축3";#N/A,#N/A,FALSE,"장축";#N/A,#N/A,FALSE,"4WD"}</definedName>
    <definedName name="___A0323">{#N/A,#N/A,FALSE,"단축1";#N/A,#N/A,FALSE,"단축2";#N/A,#N/A,FALSE,"단축3";#N/A,#N/A,FALSE,"장축";#N/A,#N/A,FALSE,"4WD"}</definedName>
    <definedName localSheetId="5" name="___A1232">{#N/A,#N/A,FALSE,"단축1";#N/A,#N/A,FALSE,"단축2";#N/A,#N/A,FALSE,"단축3";#N/A,#N/A,FALSE,"장축";#N/A,#N/A,FALSE,"4WD"}</definedName>
    <definedName localSheetId="7" name="___A1232">{#N/A,#N/A,FALSE,"단축1";#N/A,#N/A,FALSE,"단축2";#N/A,#N/A,FALSE,"단축3";#N/A,#N/A,FALSE,"장축";#N/A,#N/A,FALSE,"4WD"}</definedName>
    <definedName localSheetId="1" name="___A1232">{#N/A,#N/A,FALSE,"단축1";#N/A,#N/A,FALSE,"단축2";#N/A,#N/A,FALSE,"단축3";#N/A,#N/A,FALSE,"장축";#N/A,#N/A,FALSE,"4WD"}</definedName>
    <definedName name="___A1232">{#N/A,#N/A,FALSE,"단축1";#N/A,#N/A,FALSE,"단축2";#N/A,#N/A,FALSE,"단축3";#N/A,#N/A,FALSE,"장축";#N/A,#N/A,FALSE,"4WD"}</definedName>
    <definedName localSheetId="5" name="___A1245">{#N/A,#N/A,FALSE,"단축1";#N/A,#N/A,FALSE,"단축2";#N/A,#N/A,FALSE,"단축3";#N/A,#N/A,FALSE,"장축";#N/A,#N/A,FALSE,"4WD"}</definedName>
    <definedName localSheetId="7" name="___A1245">{#N/A,#N/A,FALSE,"단축1";#N/A,#N/A,FALSE,"단축2";#N/A,#N/A,FALSE,"단축3";#N/A,#N/A,FALSE,"장축";#N/A,#N/A,FALSE,"4WD"}</definedName>
    <definedName localSheetId="1" name="___A1245">{#N/A,#N/A,FALSE,"단축1";#N/A,#N/A,FALSE,"단축2";#N/A,#N/A,FALSE,"단축3";#N/A,#N/A,FALSE,"장축";#N/A,#N/A,FALSE,"4WD"}</definedName>
    <definedName name="___A1245">{#N/A,#N/A,FALSE,"단축1";#N/A,#N/A,FALSE,"단축2";#N/A,#N/A,FALSE,"단축3";#N/A,#N/A,FALSE,"장축";#N/A,#N/A,FALSE,"4WD"}</definedName>
    <definedName localSheetId="5" name="___A12458">{#N/A,#N/A,FALSE,"단축1";#N/A,#N/A,FALSE,"단축2";#N/A,#N/A,FALSE,"단축3";#N/A,#N/A,FALSE,"장축";#N/A,#N/A,FALSE,"4WD"}</definedName>
    <definedName localSheetId="7" name="___A12458">{#N/A,#N/A,FALSE,"단축1";#N/A,#N/A,FALSE,"단축2";#N/A,#N/A,FALSE,"단축3";#N/A,#N/A,FALSE,"장축";#N/A,#N/A,FALSE,"4WD"}</definedName>
    <definedName localSheetId="1" name="___A12458">{#N/A,#N/A,FALSE,"단축1";#N/A,#N/A,FALSE,"단축2";#N/A,#N/A,FALSE,"단축3";#N/A,#N/A,FALSE,"장축";#N/A,#N/A,FALSE,"4WD"}</definedName>
    <definedName name="___A12458">{#N/A,#N/A,FALSE,"단축1";#N/A,#N/A,FALSE,"단축2";#N/A,#N/A,FALSE,"단축3";#N/A,#N/A,FALSE,"장축";#N/A,#N/A,FALSE,"4WD"}</definedName>
    <definedName localSheetId="5" name="___A1454">{#N/A,#N/A,FALSE,"단축1";#N/A,#N/A,FALSE,"단축2";#N/A,#N/A,FALSE,"단축3";#N/A,#N/A,FALSE,"장축";#N/A,#N/A,FALSE,"4WD"}</definedName>
    <definedName localSheetId="7" name="___A1454">{#N/A,#N/A,FALSE,"단축1";#N/A,#N/A,FALSE,"단축2";#N/A,#N/A,FALSE,"단축3";#N/A,#N/A,FALSE,"장축";#N/A,#N/A,FALSE,"4WD"}</definedName>
    <definedName localSheetId="1" name="___A1454">{#N/A,#N/A,FALSE,"단축1";#N/A,#N/A,FALSE,"단축2";#N/A,#N/A,FALSE,"단축3";#N/A,#N/A,FALSE,"장축";#N/A,#N/A,FALSE,"4WD"}</definedName>
    <definedName name="___A1454">{#N/A,#N/A,FALSE,"단축1";#N/A,#N/A,FALSE,"단축2";#N/A,#N/A,FALSE,"단축3";#N/A,#N/A,FALSE,"장축";#N/A,#N/A,FALSE,"4WD"}</definedName>
    <definedName localSheetId="8" name="___A2">{#N/A,#N/A,FALSE,"단축1";#N/A,#N/A,FALSE,"단축2";#N/A,#N/A,FALSE,"단축3";#N/A,#N/A,FALSE,"장축";#N/A,#N/A,FALSE,"4WD"}</definedName>
    <definedName localSheetId="5" name="___A2">{#N/A,#N/A,FALSE,"단축1";#N/A,#N/A,FALSE,"단축2";#N/A,#N/A,FALSE,"단축3";#N/A,#N/A,FALSE,"장축";#N/A,#N/A,FALSE,"4WD"}</definedName>
    <definedName localSheetId="1" name="___A2">{#N/A,#N/A,FALSE,"단축1";#N/A,#N/A,FALSE,"단축2";#N/A,#N/A,FALSE,"단축3";#N/A,#N/A,FALSE,"장축";#N/A,#N/A,FALSE,"4WD"}</definedName>
    <definedName name="___A2">{#N/A,#N/A,FALSE,"단축1";#N/A,#N/A,FALSE,"단축2";#N/A,#N/A,FALSE,"단축3";#N/A,#N/A,FALSE,"장축";#N/A,#N/A,FALSE,"4WD"}</definedName>
    <definedName localSheetId="5" name="___A2040">{#N/A,#N/A,FALSE,"단축1";#N/A,#N/A,FALSE,"단축2";#N/A,#N/A,FALSE,"단축3";#N/A,#N/A,FALSE,"장축";#N/A,#N/A,FALSE,"4WD"}</definedName>
    <definedName localSheetId="7" name="___A2040">{#N/A,#N/A,FALSE,"단축1";#N/A,#N/A,FALSE,"단축2";#N/A,#N/A,FALSE,"단축3";#N/A,#N/A,FALSE,"장축";#N/A,#N/A,FALSE,"4WD"}</definedName>
    <definedName localSheetId="1" name="___A2040">{#N/A,#N/A,FALSE,"단축1";#N/A,#N/A,FALSE,"단축2";#N/A,#N/A,FALSE,"단축3";#N/A,#N/A,FALSE,"장축";#N/A,#N/A,FALSE,"4WD"}</definedName>
    <definedName name="___A2040">{#N/A,#N/A,FALSE,"단축1";#N/A,#N/A,FALSE,"단축2";#N/A,#N/A,FALSE,"단축3";#N/A,#N/A,FALSE,"장축";#N/A,#N/A,FALSE,"4WD"}</definedName>
    <definedName localSheetId="5" name="___A21">{#N/A,#N/A,FALSE,"단축1";#N/A,#N/A,FALSE,"단축2";#N/A,#N/A,FALSE,"단축3";#N/A,#N/A,FALSE,"장축";#N/A,#N/A,FALSE,"4WD"}</definedName>
    <definedName localSheetId="7" name="___A21">{#N/A,#N/A,FALSE,"단축1";#N/A,#N/A,FALSE,"단축2";#N/A,#N/A,FALSE,"단축3";#N/A,#N/A,FALSE,"장축";#N/A,#N/A,FALSE,"4WD"}</definedName>
    <definedName localSheetId="1" name="___A21">{#N/A,#N/A,FALSE,"단축1";#N/A,#N/A,FALSE,"단축2";#N/A,#N/A,FALSE,"단축3";#N/A,#N/A,FALSE,"장축";#N/A,#N/A,FALSE,"4WD"}</definedName>
    <definedName name="___A21">{#N/A,#N/A,FALSE,"단축1";#N/A,#N/A,FALSE,"단축2";#N/A,#N/A,FALSE,"단축3";#N/A,#N/A,FALSE,"장축";#N/A,#N/A,FALSE,"4WD"}</definedName>
    <definedName localSheetId="5" name="___A21321">{#N/A,#N/A,FALSE,"단축1";#N/A,#N/A,FALSE,"단축2";#N/A,#N/A,FALSE,"단축3";#N/A,#N/A,FALSE,"장축";#N/A,#N/A,FALSE,"4WD"}</definedName>
    <definedName localSheetId="7" name="___A21321">{#N/A,#N/A,FALSE,"단축1";#N/A,#N/A,FALSE,"단축2";#N/A,#N/A,FALSE,"단축3";#N/A,#N/A,FALSE,"장축";#N/A,#N/A,FALSE,"4WD"}</definedName>
    <definedName localSheetId="1" name="___A21321">{#N/A,#N/A,FALSE,"단축1";#N/A,#N/A,FALSE,"단축2";#N/A,#N/A,FALSE,"단축3";#N/A,#N/A,FALSE,"장축";#N/A,#N/A,FALSE,"4WD"}</definedName>
    <definedName name="___A21321">{#N/A,#N/A,FALSE,"단축1";#N/A,#N/A,FALSE,"단축2";#N/A,#N/A,FALSE,"단축3";#N/A,#N/A,FALSE,"장축";#N/A,#N/A,FALSE,"4WD"}</definedName>
    <definedName localSheetId="5" name="___A23">{#N/A,#N/A,FALSE,"단축1";#N/A,#N/A,FALSE,"단축2";#N/A,#N/A,FALSE,"단축3";#N/A,#N/A,FALSE,"장축";#N/A,#N/A,FALSE,"4WD"}</definedName>
    <definedName localSheetId="7" name="___A23">{#N/A,#N/A,FALSE,"단축1";#N/A,#N/A,FALSE,"단축2";#N/A,#N/A,FALSE,"단축3";#N/A,#N/A,FALSE,"장축";#N/A,#N/A,FALSE,"4WD"}</definedName>
    <definedName localSheetId="1" name="___A23">{#N/A,#N/A,FALSE,"단축1";#N/A,#N/A,FALSE,"단축2";#N/A,#N/A,FALSE,"단축3";#N/A,#N/A,FALSE,"장축";#N/A,#N/A,FALSE,"4WD"}</definedName>
    <definedName name="___A23">{#N/A,#N/A,FALSE,"단축1";#N/A,#N/A,FALSE,"단축2";#N/A,#N/A,FALSE,"단축3";#N/A,#N/A,FALSE,"장축";#N/A,#N/A,FALSE,"4WD"}</definedName>
    <definedName localSheetId="8" name="___A3">{#N/A,#N/A,FALSE,"단축1";#N/A,#N/A,FALSE,"단축2";#N/A,#N/A,FALSE,"단축3";#N/A,#N/A,FALSE,"장축";#N/A,#N/A,FALSE,"4WD"}</definedName>
    <definedName localSheetId="5" name="___A41">{#N/A,#N/A,FALSE,"단축1";#N/A,#N/A,FALSE,"단축2";#N/A,#N/A,FALSE,"단축3";#N/A,#N/A,FALSE,"장축";#N/A,#N/A,FALSE,"4WD"}</definedName>
    <definedName localSheetId="7" name="___A41">{#N/A,#N/A,FALSE,"단축1";#N/A,#N/A,FALSE,"단축2";#N/A,#N/A,FALSE,"단축3";#N/A,#N/A,FALSE,"장축";#N/A,#N/A,FALSE,"4WD"}</definedName>
    <definedName localSheetId="1" name="___A41">{#N/A,#N/A,FALSE,"단축1";#N/A,#N/A,FALSE,"단축2";#N/A,#N/A,FALSE,"단축3";#N/A,#N/A,FALSE,"장축";#N/A,#N/A,FALSE,"4WD"}</definedName>
    <definedName name="___A41">{#N/A,#N/A,FALSE,"단축1";#N/A,#N/A,FALSE,"단축2";#N/A,#N/A,FALSE,"단축3";#N/A,#N/A,FALSE,"장축";#N/A,#N/A,FALSE,"4WD"}</definedName>
    <definedName localSheetId="5" name="___AA4">{#N/A,#N/A,FALSE,"신규dep";#N/A,#N/A,FALSE,"신규dep-금형상각후";#N/A,#N/A,FALSE,"신규dep-연구비상각후";#N/A,#N/A,FALSE,"신규dep-기계,공구상각후"}</definedName>
    <definedName localSheetId="7" name="___AA4">{#N/A,#N/A,FALSE,"신규dep";#N/A,#N/A,FALSE,"신규dep-금형상각후";#N/A,#N/A,FALSE,"신규dep-연구비상각후";#N/A,#N/A,FALSE,"신규dep-기계,공구상각후"}</definedName>
    <definedName localSheetId="1" name="___AA4">{#N/A,#N/A,FALSE,"신규dep";#N/A,#N/A,FALSE,"신규dep-금형상각후";#N/A,#N/A,FALSE,"신규dep-연구비상각후";#N/A,#N/A,FALSE,"신규dep-기계,공구상각후"}</definedName>
    <definedName name="___AA4">{#N/A,#N/A,FALSE,"신규dep";#N/A,#N/A,FALSE,"신규dep-금형상각후";#N/A,#N/A,FALSE,"신규dep-연구비상각후";#N/A,#N/A,FALSE,"신규dep-기계,공구상각후"}</definedName>
    <definedName localSheetId="5" name="___AAA111">{#N/A,#N/A,FALSE,"신규dep";#N/A,#N/A,FALSE,"신규dep-금형상각후";#N/A,#N/A,FALSE,"신규dep-연구비상각후";#N/A,#N/A,FALSE,"신규dep-기계,공구상각후"}</definedName>
    <definedName localSheetId="7" name="___AAA111">{#N/A,#N/A,FALSE,"신규dep";#N/A,#N/A,FALSE,"신규dep-금형상각후";#N/A,#N/A,FALSE,"신규dep-연구비상각후";#N/A,#N/A,FALSE,"신규dep-기계,공구상각후"}</definedName>
    <definedName localSheetId="1" name="___AAA111">{#N/A,#N/A,FALSE,"신규dep";#N/A,#N/A,FALSE,"신규dep-금형상각후";#N/A,#N/A,FALSE,"신규dep-연구비상각후";#N/A,#N/A,FALSE,"신규dep-기계,공구상각후"}</definedName>
    <definedName name="___AAA111">{#N/A,#N/A,FALSE,"신규dep";#N/A,#N/A,FALSE,"신규dep-금형상각후";#N/A,#N/A,FALSE,"신규dep-연구비상각후";#N/A,#N/A,FALSE,"신규dep-기계,공구상각후"}</definedName>
    <definedName localSheetId="5" name="___AQ1">{#N/A,#N/A,FALSE,"단축1";#N/A,#N/A,FALSE,"단축2";#N/A,#N/A,FALSE,"단축3";#N/A,#N/A,FALSE,"장축";#N/A,#N/A,FALSE,"4WD"}</definedName>
    <definedName localSheetId="7" name="___AQ1">{#N/A,#N/A,FALSE,"단축1";#N/A,#N/A,FALSE,"단축2";#N/A,#N/A,FALSE,"단축3";#N/A,#N/A,FALSE,"장축";#N/A,#N/A,FALSE,"4WD"}</definedName>
    <definedName localSheetId="1" name="___AQ1">{#N/A,#N/A,FALSE,"단축1";#N/A,#N/A,FALSE,"단축2";#N/A,#N/A,FALSE,"단축3";#N/A,#N/A,FALSE,"장축";#N/A,#N/A,FALSE,"4WD"}</definedName>
    <definedName name="___AQ1">{#N/A,#N/A,FALSE,"단축1";#N/A,#N/A,FALSE,"단축2";#N/A,#N/A,FALSE,"단축3";#N/A,#N/A,FALSE,"장축";#N/A,#N/A,FALSE,"4WD"}</definedName>
    <definedName localSheetId="5" name="___AQ2">'1-4 PAD'!___AQ2</definedName>
    <definedName localSheetId="7" name="___AQ2">'1-6. 사상'!___AQ2</definedName>
    <definedName name="___AQ2">'1-6. 사상'!___AQ2</definedName>
    <definedName localSheetId="5" name="___AS6">{#N/A,#N/A,FALSE,"Australien";#N/A,#N/A,FALSE,"Birmingham";#N/A,#N/A,FALSE,"Brasilien";#N/A,#N/A,FALSE,"Prag";#N/A,#N/A,FALSE,"Spanien";#N/A,#N/A,FALSE,"Malaysia ( Com)";#N/A,#N/A,FALSE,"Malaysia (Instr)"}</definedName>
    <definedName localSheetId="7" name="___AS6">{#N/A,#N/A,FALSE,"Australien";#N/A,#N/A,FALSE,"Birmingham";#N/A,#N/A,FALSE,"Brasilien";#N/A,#N/A,FALSE,"Prag";#N/A,#N/A,FALSE,"Spanien";#N/A,#N/A,FALSE,"Malaysia ( Com)";#N/A,#N/A,FALSE,"Malaysia (Instr)"}</definedName>
    <definedName localSheetId="1" name="___AS6">{#N/A,#N/A,FALSE,"Australien";#N/A,#N/A,FALSE,"Birmingham";#N/A,#N/A,FALSE,"Brasilien";#N/A,#N/A,FALSE,"Prag";#N/A,#N/A,FALSE,"Spanien";#N/A,#N/A,FALSE,"Malaysia ( Com)";#N/A,#N/A,FALSE,"Malaysia (Instr)"}</definedName>
    <definedName name="___AS6">{#N/A,#N/A,FALSE,"Australien";#N/A,#N/A,FALSE,"Birmingham";#N/A,#N/A,FALSE,"Brasilien";#N/A,#N/A,FALSE,"Prag";#N/A,#N/A,FALSE,"Spanien";#N/A,#N/A,FALSE,"Malaysia ( Com)";#N/A,#N/A,FALSE,"Malaysia (Instr)"}</definedName>
    <definedName localSheetId="8" name="___AT1">{#N/A,#N/A,FALSE,"인원";#N/A,#N/A,FALSE,"비용2";#N/A,#N/A,FALSE,"비용1";#N/A,#N/A,FALSE,"비용";#N/A,#N/A,FALSE,"보증2";#N/A,#N/A,FALSE,"보증1";#N/A,#N/A,FALSE,"보증";#N/A,#N/A,FALSE,"손익1";#N/A,#N/A,FALSE,"손익";#N/A,#N/A,FALSE,"부서별매출";#N/A,#N/A,FALSE,"매출"}</definedName>
    <definedName localSheetId="5" name="___AT1">{#N/A,#N/A,FALSE,"인원";#N/A,#N/A,FALSE,"비용2";#N/A,#N/A,FALSE,"비용1";#N/A,#N/A,FALSE,"비용";#N/A,#N/A,FALSE,"보증2";#N/A,#N/A,FALSE,"보증1";#N/A,#N/A,FALSE,"보증";#N/A,#N/A,FALSE,"손익1";#N/A,#N/A,FALSE,"손익";#N/A,#N/A,FALSE,"부서별매출";#N/A,#N/A,FALSE,"매출"}</definedName>
    <definedName localSheetId="7" name="___AT1">{#N/A,#N/A,FALSE,"인원";#N/A,#N/A,FALSE,"비용2";#N/A,#N/A,FALSE,"비용1";#N/A,#N/A,FALSE,"비용";#N/A,#N/A,FALSE,"보증2";#N/A,#N/A,FALSE,"보증1";#N/A,#N/A,FALSE,"보증";#N/A,#N/A,FALSE,"손익1";#N/A,#N/A,FALSE,"손익";#N/A,#N/A,FALSE,"부서별매출";#N/A,#N/A,FALSE,"매출"}</definedName>
    <definedName localSheetId="1" name="___AT1">{#N/A,#N/A,FALSE,"인원";#N/A,#N/A,FALSE,"비용2";#N/A,#N/A,FALSE,"비용1";#N/A,#N/A,FALSE,"비용";#N/A,#N/A,FALSE,"보증2";#N/A,#N/A,FALSE,"보증1";#N/A,#N/A,FALSE,"보증";#N/A,#N/A,FALSE,"손익1";#N/A,#N/A,FALSE,"손익";#N/A,#N/A,FALSE,"부서별매출";#N/A,#N/A,FALSE,"매출"}</definedName>
    <definedName name="___AT1">{#N/A,#N/A,FALSE,"인원";#N/A,#N/A,FALSE,"비용2";#N/A,#N/A,FALSE,"비용1";#N/A,#N/A,FALSE,"비용";#N/A,#N/A,FALSE,"보증2";#N/A,#N/A,FALSE,"보증1";#N/A,#N/A,FALSE,"보증";#N/A,#N/A,FALSE,"손익1";#N/A,#N/A,FALSE,"손익";#N/A,#N/A,FALSE,"부서별매출";#N/A,#N/A,FALSE,"매출"}</definedName>
    <definedName localSheetId="8" name="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8" name="___AT3">{#N/A,#N/A,FALSE,"인원";#N/A,#N/A,FALSE,"비용2";#N/A,#N/A,FALSE,"비용1";#N/A,#N/A,FALSE,"비용";#N/A,#N/A,FALSE,"보증2";#N/A,#N/A,FALSE,"보증1";#N/A,#N/A,FALSE,"보증";#N/A,#N/A,FALSE,"손익1";#N/A,#N/A,FALSE,"손익";#N/A,#N/A,FALSE,"부서별매출";#N/A,#N/A,FALSE,"매출"}</definedName>
    <definedName localSheetId="5" name="___AT3">{#N/A,#N/A,FALSE,"인원";#N/A,#N/A,FALSE,"비용2";#N/A,#N/A,FALSE,"비용1";#N/A,#N/A,FALSE,"비용";#N/A,#N/A,FALSE,"보증2";#N/A,#N/A,FALSE,"보증1";#N/A,#N/A,FALSE,"보증";#N/A,#N/A,FALSE,"손익1";#N/A,#N/A,FALSE,"손익";#N/A,#N/A,FALSE,"부서별매출";#N/A,#N/A,FALSE,"매출"}</definedName>
    <definedName localSheetId="7" name="___AT3">{#N/A,#N/A,FALSE,"인원";#N/A,#N/A,FALSE,"비용2";#N/A,#N/A,FALSE,"비용1";#N/A,#N/A,FALSE,"비용";#N/A,#N/A,FALSE,"보증2";#N/A,#N/A,FALSE,"보증1";#N/A,#N/A,FALSE,"보증";#N/A,#N/A,FALSE,"손익1";#N/A,#N/A,FALSE,"손익";#N/A,#N/A,FALSE,"부서별매출";#N/A,#N/A,FALSE,"매출"}</definedName>
    <definedName localSheetId="1" name="___AT3">{#N/A,#N/A,FALSE,"인원";#N/A,#N/A,FALSE,"비용2";#N/A,#N/A,FALSE,"비용1";#N/A,#N/A,FALSE,"비용";#N/A,#N/A,FALSE,"보증2";#N/A,#N/A,FALSE,"보증1";#N/A,#N/A,FALSE,"보증";#N/A,#N/A,FALSE,"손익1";#N/A,#N/A,FALSE,"손익";#N/A,#N/A,FALSE,"부서별매출";#N/A,#N/A,FALSE,"매출"}</definedName>
    <definedName name="___AT3">{#N/A,#N/A,FALSE,"인원";#N/A,#N/A,FALSE,"비용2";#N/A,#N/A,FALSE,"비용1";#N/A,#N/A,FALSE,"비용";#N/A,#N/A,FALSE,"보증2";#N/A,#N/A,FALSE,"보증1";#N/A,#N/A,FALSE,"보증";#N/A,#N/A,FALSE,"손익1";#N/A,#N/A,FALSE,"손익";#N/A,#N/A,FALSE,"부서별매출";#N/A,#N/A,FALSE,"매출"}</definedName>
    <definedName localSheetId="5" name="___au11">{#N/A,#N/A,FALSE,"단축1";#N/A,#N/A,FALSE,"단축2";#N/A,#N/A,FALSE,"단축3";#N/A,#N/A,FALSE,"장축";#N/A,#N/A,FALSE,"4WD"}</definedName>
    <definedName localSheetId="7" name="___au11">{#N/A,#N/A,FALSE,"단축1";#N/A,#N/A,FALSE,"단축2";#N/A,#N/A,FALSE,"단축3";#N/A,#N/A,FALSE,"장축";#N/A,#N/A,FALSE,"4WD"}</definedName>
    <definedName localSheetId="1" name="___au11">{#N/A,#N/A,FALSE,"단축1";#N/A,#N/A,FALSE,"단축2";#N/A,#N/A,FALSE,"단축3";#N/A,#N/A,FALSE,"장축";#N/A,#N/A,FALSE,"4WD"}</definedName>
    <definedName name="___au11">{#N/A,#N/A,FALSE,"단축1";#N/A,#N/A,FALSE,"단축2";#N/A,#N/A,FALSE,"단축3";#N/A,#N/A,FALSE,"장축";#N/A,#N/A,FALSE,"4WD"}</definedName>
    <definedName localSheetId="5" name="___bgh890">{#N/A,#N/A,FALSE,"단축1";#N/A,#N/A,FALSE,"단축2";#N/A,#N/A,FALSE,"단축3";#N/A,#N/A,FALSE,"장축";#N/A,#N/A,FALSE,"4WD"}</definedName>
    <definedName localSheetId="7" name="___bgh890">{#N/A,#N/A,FALSE,"단축1";#N/A,#N/A,FALSE,"단축2";#N/A,#N/A,FALSE,"단축3";#N/A,#N/A,FALSE,"장축";#N/A,#N/A,FALSE,"4WD"}</definedName>
    <definedName localSheetId="1" name="___bgh890">{#N/A,#N/A,FALSE,"단축1";#N/A,#N/A,FALSE,"단축2";#N/A,#N/A,FALSE,"단축3";#N/A,#N/A,FALSE,"장축";#N/A,#N/A,FALSE,"4WD"}</definedName>
    <definedName name="___bgh890">{#N/A,#N/A,FALSE,"단축1";#N/A,#N/A,FALSE,"단축2";#N/A,#N/A,FALSE,"단축3";#N/A,#N/A,FALSE,"장축";#N/A,#N/A,FALSE,"4WD"}</definedName>
    <definedName localSheetId="5" name="___D12">{#N/A,#N/A,FALSE,"단축1";#N/A,#N/A,FALSE,"단축2";#N/A,#N/A,FALSE,"단축3";#N/A,#N/A,FALSE,"장축";#N/A,#N/A,FALSE,"4WD"}</definedName>
    <definedName localSheetId="7" name="___D12">{#N/A,#N/A,FALSE,"단축1";#N/A,#N/A,FALSE,"단축2";#N/A,#N/A,FALSE,"단축3";#N/A,#N/A,FALSE,"장축";#N/A,#N/A,FALSE,"4WD"}</definedName>
    <definedName localSheetId="1" name="___D12">{#N/A,#N/A,FALSE,"단축1";#N/A,#N/A,FALSE,"단축2";#N/A,#N/A,FALSE,"단축3";#N/A,#N/A,FALSE,"장축";#N/A,#N/A,FALSE,"4WD"}</definedName>
    <definedName name="___D12">{#N/A,#N/A,FALSE,"단축1";#N/A,#N/A,FALSE,"단축2";#N/A,#N/A,FALSE,"단축3";#N/A,#N/A,FALSE,"장축";#N/A,#N/A,FALSE,"4WD"}</definedName>
    <definedName localSheetId="8" name="___DB777">{#N/A,#N/A,TRUE,"Y생산";#N/A,#N/A,TRUE,"Y판매";#N/A,#N/A,TRUE,"Y총물량";#N/A,#N/A,TRUE,"Y능력";#N/A,#N/A,TRUE,"YKD"}</definedName>
    <definedName localSheetId="5" name="___DB777">{#N/A,#N/A,TRUE,"Y생산";#N/A,#N/A,TRUE,"Y판매";#N/A,#N/A,TRUE,"Y총물량";#N/A,#N/A,TRUE,"Y능력";#N/A,#N/A,TRUE,"YKD"}</definedName>
    <definedName localSheetId="7" name="___DB777">{#N/A,#N/A,TRUE,"Y생산";#N/A,#N/A,TRUE,"Y판매";#N/A,#N/A,TRUE,"Y총물량";#N/A,#N/A,TRUE,"Y능력";#N/A,#N/A,TRUE,"YKD"}</definedName>
    <definedName localSheetId="1" name="___DB777">{#N/A,#N/A,TRUE,"Y생산";#N/A,#N/A,TRUE,"Y판매";#N/A,#N/A,TRUE,"Y총물량";#N/A,#N/A,TRUE,"Y능력";#N/A,#N/A,TRUE,"YKD"}</definedName>
    <definedName name="___DB777">{#N/A,#N/A,TRUE,"Y생산";#N/A,#N/A,TRUE,"Y판매";#N/A,#N/A,TRUE,"Y총물량";#N/A,#N/A,TRUE,"Y능력";#N/A,#N/A,TRUE,"YKD"}</definedName>
    <definedName localSheetId="5" name="___DC50">{#N/A,#N/A,FALSE,"단축1";#N/A,#N/A,FALSE,"단축2";#N/A,#N/A,FALSE,"단축3";#N/A,#N/A,FALSE,"장축";#N/A,#N/A,FALSE,"4WD"}</definedName>
    <definedName localSheetId="7" name="___DC50">{#N/A,#N/A,FALSE,"단축1";#N/A,#N/A,FALSE,"단축2";#N/A,#N/A,FALSE,"단축3";#N/A,#N/A,FALSE,"장축";#N/A,#N/A,FALSE,"4WD"}</definedName>
    <definedName localSheetId="1" name="___DC50">{#N/A,#N/A,FALSE,"단축1";#N/A,#N/A,FALSE,"단축2";#N/A,#N/A,FALSE,"단축3";#N/A,#N/A,FALSE,"장축";#N/A,#N/A,FALSE,"4WD"}</definedName>
    <definedName name="___DC50">{#N/A,#N/A,FALSE,"단축1";#N/A,#N/A,FALSE,"단축2";#N/A,#N/A,FALSE,"단축3";#N/A,#N/A,FALSE,"장축";#N/A,#N/A,FALSE,"4WD"}</definedName>
    <definedName localSheetId="5" name="___DR1">{#N/A,#N/A,FALSE,"업체선정";#N/A,#N/A,FALSE,"업체선정sheet";#N/A,#N/A,FALSE,"업체실태";#N/A,#N/A,FALSE,"업체실태(1)";#N/A,#N/A,FALSE,"종업원현황(2)";#N/A,#N/A,FALSE,"생산품목(3)";#N/A,#N/A,FALSE,"장비보유현황";#N/A,#N/A,FALSE,"차량및약도";#N/A,#N/A,FALSE,"금형LIST"}</definedName>
    <definedName localSheetId="7" name="___DR1">{#N/A,#N/A,FALSE,"업체선정";#N/A,#N/A,FALSE,"업체선정sheet";#N/A,#N/A,FALSE,"업체실태";#N/A,#N/A,FALSE,"업체실태(1)";#N/A,#N/A,FALSE,"종업원현황(2)";#N/A,#N/A,FALSE,"생산품목(3)";#N/A,#N/A,FALSE,"장비보유현황";#N/A,#N/A,FALSE,"차량및약도";#N/A,#N/A,FALSE,"금형LIST"}</definedName>
    <definedName localSheetId="1" name="___DR1">{#N/A,#N/A,FALSE,"업체선정";#N/A,#N/A,FALSE,"업체선정sheet";#N/A,#N/A,FALSE,"업체실태";#N/A,#N/A,FALSE,"업체실태(1)";#N/A,#N/A,FALSE,"종업원현황(2)";#N/A,#N/A,FALSE,"생산품목(3)";#N/A,#N/A,FALSE,"장비보유현황";#N/A,#N/A,FALSE,"차량및약도";#N/A,#N/A,FALSE,"금형LIST"}</definedName>
    <definedName name="___DR1">{#N/A,#N/A,FALSE,"업체선정";#N/A,#N/A,FALSE,"업체선정sheet";#N/A,#N/A,FALSE,"업체실태";#N/A,#N/A,FALSE,"업체실태(1)";#N/A,#N/A,FALSE,"종업원현황(2)";#N/A,#N/A,FALSE,"생산품목(3)";#N/A,#N/A,FALSE,"장비보유현황";#N/A,#N/A,FALSE,"차량및약도";#N/A,#N/A,FALSE,"금형LIST"}</definedName>
    <definedName localSheetId="5" name="___dr2">{#N/A,#N/A,FALSE,"신규dep";#N/A,#N/A,FALSE,"신규dep-금형상각후";#N/A,#N/A,FALSE,"신규dep-연구비상각후";#N/A,#N/A,FALSE,"신규dep-기계,공구상각후"}</definedName>
    <definedName localSheetId="7" name="___dr2">{#N/A,#N/A,FALSE,"신규dep";#N/A,#N/A,FALSE,"신규dep-금형상각후";#N/A,#N/A,FALSE,"신규dep-연구비상각후";#N/A,#N/A,FALSE,"신규dep-기계,공구상각후"}</definedName>
    <definedName localSheetId="1" name="___dr2">{#N/A,#N/A,FALSE,"신규dep";#N/A,#N/A,FALSE,"신규dep-금형상각후";#N/A,#N/A,FALSE,"신규dep-연구비상각후";#N/A,#N/A,FALSE,"신규dep-기계,공구상각후"}</definedName>
    <definedName name="___dr2">{#N/A,#N/A,FALSE,"신규dep";#N/A,#N/A,FALSE,"신규dep-금형상각후";#N/A,#N/A,FALSE,"신규dep-연구비상각후";#N/A,#N/A,FALSE,"신규dep-기계,공구상각후"}</definedName>
    <definedName localSheetId="5" name="___DR7">{#N/A,#N/A,FALSE,"표지";#N/A,#N/A,FALSE,"전제";#N/A,#N/A,FALSE,"손익-자 (2)";#N/A,#N/A,FALSE,"손익-자";#N/A,#N/A,FALSE,"손익-마 (2)";#N/A,#N/A,FALSE,"손익-마";#N/A,#N/A,FALSE,"총손최종"}</definedName>
    <definedName localSheetId="7" name="___DR7">{#N/A,#N/A,FALSE,"표지";#N/A,#N/A,FALSE,"전제";#N/A,#N/A,FALSE,"손익-자 (2)";#N/A,#N/A,FALSE,"손익-자";#N/A,#N/A,FALSE,"손익-마 (2)";#N/A,#N/A,FALSE,"손익-마";#N/A,#N/A,FALSE,"총손최종"}</definedName>
    <definedName localSheetId="1" name="___DR7">{#N/A,#N/A,FALSE,"표지";#N/A,#N/A,FALSE,"전제";#N/A,#N/A,FALSE,"손익-자 (2)";#N/A,#N/A,FALSE,"손익-자";#N/A,#N/A,FALSE,"손익-마 (2)";#N/A,#N/A,FALSE,"손익-마";#N/A,#N/A,FALSE,"총손최종"}</definedName>
    <definedName name="___DR7">{#N/A,#N/A,FALSE,"표지";#N/A,#N/A,FALSE,"전제";#N/A,#N/A,FALSE,"손익-자 (2)";#N/A,#N/A,FALSE,"손익-자";#N/A,#N/A,FALSE,"손익-마 (2)";#N/A,#N/A,FALSE,"손익-마";#N/A,#N/A,FALSE,"총손최종"}</definedName>
    <definedName localSheetId="5" name="___E222">{#N/A,#N/A,FALSE,"단축1";#N/A,#N/A,FALSE,"단축2";#N/A,#N/A,FALSE,"단축3";#N/A,#N/A,FALSE,"장축";#N/A,#N/A,FALSE,"4WD"}</definedName>
    <definedName localSheetId="7" name="___E222">{#N/A,#N/A,FALSE,"단축1";#N/A,#N/A,FALSE,"단축2";#N/A,#N/A,FALSE,"단축3";#N/A,#N/A,FALSE,"장축";#N/A,#N/A,FALSE,"4WD"}</definedName>
    <definedName localSheetId="1" name="___E222">{#N/A,#N/A,FALSE,"단축1";#N/A,#N/A,FALSE,"단축2";#N/A,#N/A,FALSE,"단축3";#N/A,#N/A,FALSE,"장축";#N/A,#N/A,FALSE,"4WD"}</definedName>
    <definedName name="___E222">{#N/A,#N/A,FALSE,"단축1";#N/A,#N/A,FALSE,"단축2";#N/A,#N/A,FALSE,"단축3";#N/A,#N/A,FALSE,"장축";#N/A,#N/A,FALSE,"4WD"}</definedName>
    <definedName localSheetId="5" name="___E32">{#N/A,#N/A,FALSE,"단축1";#N/A,#N/A,FALSE,"단축2";#N/A,#N/A,FALSE,"단축3";#N/A,#N/A,FALSE,"장축";#N/A,#N/A,FALSE,"4WD"}</definedName>
    <definedName localSheetId="7" name="___E32">{#N/A,#N/A,FALSE,"단축1";#N/A,#N/A,FALSE,"단축2";#N/A,#N/A,FALSE,"단축3";#N/A,#N/A,FALSE,"장축";#N/A,#N/A,FALSE,"4WD"}</definedName>
    <definedName localSheetId="1" name="___E32">{#N/A,#N/A,FALSE,"단축1";#N/A,#N/A,FALSE,"단축2";#N/A,#N/A,FALSE,"단축3";#N/A,#N/A,FALSE,"장축";#N/A,#N/A,FALSE,"4WD"}</definedName>
    <definedName name="___E32">{#N/A,#N/A,FALSE,"단축1";#N/A,#N/A,FALSE,"단축2";#N/A,#N/A,FALSE,"단축3";#N/A,#N/A,FALSE,"장축";#N/A,#N/A,FALSE,"4WD"}</definedName>
    <definedName localSheetId="5" name="___E45">{#N/A,#N/A,FALSE,"단축1";#N/A,#N/A,FALSE,"단축2";#N/A,#N/A,FALSE,"단축3";#N/A,#N/A,FALSE,"장축";#N/A,#N/A,FALSE,"4WD"}</definedName>
    <definedName localSheetId="7" name="___E45">{#N/A,#N/A,FALSE,"단축1";#N/A,#N/A,FALSE,"단축2";#N/A,#N/A,FALSE,"단축3";#N/A,#N/A,FALSE,"장축";#N/A,#N/A,FALSE,"4WD"}</definedName>
    <definedName localSheetId="1" name="___E45">{#N/A,#N/A,FALSE,"단축1";#N/A,#N/A,FALSE,"단축2";#N/A,#N/A,FALSE,"단축3";#N/A,#N/A,FALSE,"장축";#N/A,#N/A,FALSE,"4WD"}</definedName>
    <definedName name="___E45">{#N/A,#N/A,FALSE,"단축1";#N/A,#N/A,FALSE,"단축2";#N/A,#N/A,FALSE,"단축3";#N/A,#N/A,FALSE,"장축";#N/A,#N/A,FALSE,"4WD"}</definedName>
    <definedName localSheetId="5" name="___E56">{#N/A,#N/A,FALSE,"단축1";#N/A,#N/A,FALSE,"단축2";#N/A,#N/A,FALSE,"단축3";#N/A,#N/A,FALSE,"장축";#N/A,#N/A,FALSE,"4WD"}</definedName>
    <definedName localSheetId="7" name="___E56">{#N/A,#N/A,FALSE,"단축1";#N/A,#N/A,FALSE,"단축2";#N/A,#N/A,FALSE,"단축3";#N/A,#N/A,FALSE,"장축";#N/A,#N/A,FALSE,"4WD"}</definedName>
    <definedName localSheetId="1" name="___E56">{#N/A,#N/A,FALSE,"단축1";#N/A,#N/A,FALSE,"단축2";#N/A,#N/A,FALSE,"단축3";#N/A,#N/A,FALSE,"장축";#N/A,#N/A,FALSE,"4WD"}</definedName>
    <definedName name="___E56">{#N/A,#N/A,FALSE,"단축1";#N/A,#N/A,FALSE,"단축2";#N/A,#N/A,FALSE,"단축3";#N/A,#N/A,FALSE,"장축";#N/A,#N/A,FALSE,"4WD"}</definedName>
    <definedName localSheetId="5" name="___e8">{#N/A,#N/A,FALSE,"신규dep";#N/A,#N/A,FALSE,"신규dep-금형상각후";#N/A,#N/A,FALSE,"신규dep-연구비상각후";#N/A,#N/A,FALSE,"신규dep-기계,공구상각후"}</definedName>
    <definedName localSheetId="7" name="___e8">{#N/A,#N/A,FALSE,"신규dep";#N/A,#N/A,FALSE,"신규dep-금형상각후";#N/A,#N/A,FALSE,"신규dep-연구비상각후";#N/A,#N/A,FALSE,"신규dep-기계,공구상각후"}</definedName>
    <definedName localSheetId="1" name="___e8">{#N/A,#N/A,FALSE,"신규dep";#N/A,#N/A,FALSE,"신규dep-금형상각후";#N/A,#N/A,FALSE,"신규dep-연구비상각후";#N/A,#N/A,FALSE,"신규dep-기계,공구상각후"}</definedName>
    <definedName name="___e8">{#N/A,#N/A,FALSE,"신규dep";#N/A,#N/A,FALSE,"신규dep-금형상각후";#N/A,#N/A,FALSE,"신규dep-연구비상각후";#N/A,#N/A,FALSE,"신규dep-기계,공구상각후"}</definedName>
    <definedName localSheetId="5" name="___e9">{#N/A,#N/A,FALSE,"단축1";#N/A,#N/A,FALSE,"단축2";#N/A,#N/A,FALSE,"단축3";#N/A,#N/A,FALSE,"장축";#N/A,#N/A,FALSE,"4WD"}</definedName>
    <definedName localSheetId="7" name="___e9">{#N/A,#N/A,FALSE,"단축1";#N/A,#N/A,FALSE,"단축2";#N/A,#N/A,FALSE,"단축3";#N/A,#N/A,FALSE,"장축";#N/A,#N/A,FALSE,"4WD"}</definedName>
    <definedName localSheetId="1" name="___e9">{#N/A,#N/A,FALSE,"단축1";#N/A,#N/A,FALSE,"단축2";#N/A,#N/A,FALSE,"단축3";#N/A,#N/A,FALSE,"장축";#N/A,#N/A,FALSE,"4WD"}</definedName>
    <definedName name="___e9">{#N/A,#N/A,FALSE,"단축1";#N/A,#N/A,FALSE,"단축2";#N/A,#N/A,FALSE,"단축3";#N/A,#N/A,FALSE,"장축";#N/A,#N/A,FALSE,"4WD"}</definedName>
    <definedName localSheetId="8" name="___EO2">{#N/A,#N/A,FALSE,"신규dep";#N/A,#N/A,FALSE,"신규dep-금형상각후";#N/A,#N/A,FALSE,"신규dep-연구비상각후";#N/A,#N/A,FALSE,"신규dep-기계,공구상각후"}</definedName>
    <definedName localSheetId="5" name="___EO2">{#N/A,#N/A,FALSE,"신규dep";#N/A,#N/A,FALSE,"신규dep-금형상각후";#N/A,#N/A,FALSE,"신규dep-연구비상각후";#N/A,#N/A,FALSE,"신규dep-기계,공구상각후"}</definedName>
    <definedName localSheetId="7" name="___EO2">{#N/A,#N/A,FALSE,"신규dep";#N/A,#N/A,FALSE,"신규dep-금형상각후";#N/A,#N/A,FALSE,"신규dep-연구비상각후";#N/A,#N/A,FALSE,"신규dep-기계,공구상각후"}</definedName>
    <definedName localSheetId="1" name="___EO2">{#N/A,#N/A,FALSE,"신규dep";#N/A,#N/A,FALSE,"신규dep-금형상각후";#N/A,#N/A,FALSE,"신규dep-연구비상각후";#N/A,#N/A,FALSE,"신규dep-기계,공구상각후"}</definedName>
    <definedName name="___EO2">{#N/A,#N/A,FALSE,"신규dep";#N/A,#N/A,FALSE,"신규dep-금형상각후";#N/A,#N/A,FALSE,"신규dep-연구비상각후";#N/A,#N/A,FALSE,"신규dep-기계,공구상각후"}</definedName>
    <definedName localSheetId="5" name="___EWA1">{#N/A,#N/A,FALSE,"초도품";#N/A,#N/A,FALSE,"초도품 (2)";#N/A,#N/A,FALSE,"초도품 (3)";#N/A,#N/A,FALSE,"초도품 (4)";#N/A,#N/A,FALSE,"초도품 (5)";#N/A,#N/A,FALSE,"초도품 (6)"}</definedName>
    <definedName localSheetId="7" name="___EWA1">{#N/A,#N/A,FALSE,"초도품";#N/A,#N/A,FALSE,"초도품 (2)";#N/A,#N/A,FALSE,"초도품 (3)";#N/A,#N/A,FALSE,"초도품 (4)";#N/A,#N/A,FALSE,"초도품 (5)";#N/A,#N/A,FALSE,"초도품 (6)"}</definedName>
    <definedName localSheetId="1" name="___EWA1">{#N/A,#N/A,FALSE,"초도품";#N/A,#N/A,FALSE,"초도품 (2)";#N/A,#N/A,FALSE,"초도품 (3)";#N/A,#N/A,FALSE,"초도품 (4)";#N/A,#N/A,FALSE,"초도품 (5)";#N/A,#N/A,FALSE,"초도품 (6)"}</definedName>
    <definedName name="___EWA1">{#N/A,#N/A,FALSE,"초도품";#N/A,#N/A,FALSE,"초도품 (2)";#N/A,#N/A,FALSE,"초도품 (3)";#N/A,#N/A,FALSE,"초도품 (4)";#N/A,#N/A,FALSE,"초도품 (5)";#N/A,#N/A,FALSE,"초도품 (6)"}</definedName>
    <definedName localSheetId="5" name="___F12">{#N/A,#N/A,FALSE,"단축1";#N/A,#N/A,FALSE,"단축2";#N/A,#N/A,FALSE,"단축3";#N/A,#N/A,FALSE,"장축";#N/A,#N/A,FALSE,"4WD"}</definedName>
    <definedName localSheetId="7" name="___F12">{#N/A,#N/A,FALSE,"단축1";#N/A,#N/A,FALSE,"단축2";#N/A,#N/A,FALSE,"단축3";#N/A,#N/A,FALSE,"장축";#N/A,#N/A,FALSE,"4WD"}</definedName>
    <definedName localSheetId="1" name="___F12">{#N/A,#N/A,FALSE,"단축1";#N/A,#N/A,FALSE,"단축2";#N/A,#N/A,FALSE,"단축3";#N/A,#N/A,FALSE,"장축";#N/A,#N/A,FALSE,"4WD"}</definedName>
    <definedName name="___F12">{#N/A,#N/A,FALSE,"단축1";#N/A,#N/A,FALSE,"단축2";#N/A,#N/A,FALSE,"단축3";#N/A,#N/A,FALSE,"장축";#N/A,#N/A,FALSE,"4WD"}</definedName>
    <definedName localSheetId="8" name="___FG1">{#N/A,#N/A,FALSE,"단축1";#N/A,#N/A,FALSE,"단축2";#N/A,#N/A,FALSE,"단축3";#N/A,#N/A,FALSE,"장축";#N/A,#N/A,FALSE,"4WD"}</definedName>
    <definedName localSheetId="5" name="___FG1">{#N/A,#N/A,FALSE,"단축1";#N/A,#N/A,FALSE,"단축2";#N/A,#N/A,FALSE,"단축3";#N/A,#N/A,FALSE,"장축";#N/A,#N/A,FALSE,"4WD"}</definedName>
    <definedName localSheetId="7" name="___FG1">{#N/A,#N/A,FALSE,"단축1";#N/A,#N/A,FALSE,"단축2";#N/A,#N/A,FALSE,"단축3";#N/A,#N/A,FALSE,"장축";#N/A,#N/A,FALSE,"4WD"}</definedName>
    <definedName localSheetId="1" name="___FG1">{#N/A,#N/A,FALSE,"단축1";#N/A,#N/A,FALSE,"단축2";#N/A,#N/A,FALSE,"단축3";#N/A,#N/A,FALSE,"장축";#N/A,#N/A,FALSE,"4WD"}</definedName>
    <definedName name="___FG1">{#N/A,#N/A,FALSE,"단축1";#N/A,#N/A,FALSE,"단축2";#N/A,#N/A,FALSE,"단축3";#N/A,#N/A,FALSE,"장축";#N/A,#N/A,FALSE,"4WD"}</definedName>
    <definedName localSheetId="5" name="___ftr456">{#N/A,#N/A,FALSE,"단축1";#N/A,#N/A,FALSE,"단축2";#N/A,#N/A,FALSE,"단축3";#N/A,#N/A,FALSE,"장축";#N/A,#N/A,FALSE,"4WD"}</definedName>
    <definedName localSheetId="7" name="___ftr456">{#N/A,#N/A,FALSE,"단축1";#N/A,#N/A,FALSE,"단축2";#N/A,#N/A,FALSE,"단축3";#N/A,#N/A,FALSE,"장축";#N/A,#N/A,FALSE,"4WD"}</definedName>
    <definedName localSheetId="1" name="___ftr456">{#N/A,#N/A,FALSE,"단축1";#N/A,#N/A,FALSE,"단축2";#N/A,#N/A,FALSE,"단축3";#N/A,#N/A,FALSE,"장축";#N/A,#N/A,FALSE,"4WD"}</definedName>
    <definedName name="___ftr456">{#N/A,#N/A,FALSE,"단축1";#N/A,#N/A,FALSE,"단축2";#N/A,#N/A,FALSE,"단축3";#N/A,#N/A,FALSE,"장축";#N/A,#N/A,FALSE,"4WD"}</definedName>
    <definedName localSheetId="5" name="___G1">{#N/A,#N/A,FALSE,"단축1";#N/A,#N/A,FALSE,"단축2";#N/A,#N/A,FALSE,"단축3";#N/A,#N/A,FALSE,"장축";#N/A,#N/A,FALSE,"4WD"}</definedName>
    <definedName localSheetId="7" name="___G1">{#N/A,#N/A,FALSE,"단축1";#N/A,#N/A,FALSE,"단축2";#N/A,#N/A,FALSE,"단축3";#N/A,#N/A,FALSE,"장축";#N/A,#N/A,FALSE,"4WD"}</definedName>
    <definedName localSheetId="1" name="___G1">{#N/A,#N/A,FALSE,"단축1";#N/A,#N/A,FALSE,"단축2";#N/A,#N/A,FALSE,"단축3";#N/A,#N/A,FALSE,"장축";#N/A,#N/A,FALSE,"4WD"}</definedName>
    <definedName name="___G1">{#N/A,#N/A,FALSE,"단축1";#N/A,#N/A,FALSE,"단축2";#N/A,#N/A,FALSE,"단축3";#N/A,#N/A,FALSE,"장축";#N/A,#N/A,FALSE,"4WD"}</definedName>
    <definedName localSheetId="5" name="___gty8">{#N/A,#N/A,FALSE,"단축1";#N/A,#N/A,FALSE,"단축2";#N/A,#N/A,FALSE,"단축3";#N/A,#N/A,FALSE,"장축";#N/A,#N/A,FALSE,"4WD"}</definedName>
    <definedName localSheetId="7" name="___gty8">{#N/A,#N/A,FALSE,"단축1";#N/A,#N/A,FALSE,"단축2";#N/A,#N/A,FALSE,"단축3";#N/A,#N/A,FALSE,"장축";#N/A,#N/A,FALSE,"4WD"}</definedName>
    <definedName localSheetId="1" name="___gty8">{#N/A,#N/A,FALSE,"단축1";#N/A,#N/A,FALSE,"단축2";#N/A,#N/A,FALSE,"단축3";#N/A,#N/A,FALSE,"장축";#N/A,#N/A,FALSE,"4WD"}</definedName>
    <definedName name="___gty8">{#N/A,#N/A,FALSE,"단축1";#N/A,#N/A,FALSE,"단축2";#N/A,#N/A,FALSE,"단축3";#N/A,#N/A,FALSE,"장축";#N/A,#N/A,FALSE,"4WD"}</definedName>
    <definedName localSheetId="8" name="___H1620">{#N/A,#N/A,FALSE,"단축1";#N/A,#N/A,FALSE,"단축2";#N/A,#N/A,FALSE,"단축3";#N/A,#N/A,FALSE,"장축";#N/A,#N/A,FALSE,"4WD"}</definedName>
    <definedName localSheetId="5" name="___H1620">{#N/A,#N/A,FALSE,"단축1";#N/A,#N/A,FALSE,"단축2";#N/A,#N/A,FALSE,"단축3";#N/A,#N/A,FALSE,"장축";#N/A,#N/A,FALSE,"4WD"}</definedName>
    <definedName localSheetId="7" name="___H1620">{#N/A,#N/A,FALSE,"단축1";#N/A,#N/A,FALSE,"단축2";#N/A,#N/A,FALSE,"단축3";#N/A,#N/A,FALSE,"장축";#N/A,#N/A,FALSE,"4WD"}</definedName>
    <definedName localSheetId="1" name="___H1620">{#N/A,#N/A,FALSE,"단축1";#N/A,#N/A,FALSE,"단축2";#N/A,#N/A,FALSE,"단축3";#N/A,#N/A,FALSE,"장축";#N/A,#N/A,FALSE,"4WD"}</definedName>
    <definedName name="___H1620">{#N/A,#N/A,FALSE,"단축1";#N/A,#N/A,FALSE,"단축2";#N/A,#N/A,FALSE,"단축3";#N/A,#N/A,FALSE,"장축";#N/A,#N/A,FALSE,"4WD"}</definedName>
    <definedName localSheetId="8" name="___H20">{#N/A,#N/A,FALSE,"단축1";#N/A,#N/A,FALSE,"단축2";#N/A,#N/A,FALSE,"단축3";#N/A,#N/A,FALSE,"장축";#N/A,#N/A,FALSE,"4WD"}</definedName>
    <definedName localSheetId="5" name="___H20">{#N/A,#N/A,FALSE,"단축1";#N/A,#N/A,FALSE,"단축2";#N/A,#N/A,FALSE,"단축3";#N/A,#N/A,FALSE,"장축";#N/A,#N/A,FALSE,"4WD"}</definedName>
    <definedName localSheetId="7" name="___H20">{#N/A,#N/A,FALSE,"단축1";#N/A,#N/A,FALSE,"단축2";#N/A,#N/A,FALSE,"단축3";#N/A,#N/A,FALSE,"장축";#N/A,#N/A,FALSE,"4WD"}</definedName>
    <definedName localSheetId="1" name="___H20">{#N/A,#N/A,FALSE,"단축1";#N/A,#N/A,FALSE,"단축2";#N/A,#N/A,FALSE,"단축3";#N/A,#N/A,FALSE,"장축";#N/A,#N/A,FALSE,"4WD"}</definedName>
    <definedName name="___H20">{#N/A,#N/A,FALSE,"단축1";#N/A,#N/A,FALSE,"단축2";#N/A,#N/A,FALSE,"단축3";#N/A,#N/A,FALSE,"장축";#N/A,#N/A,FALSE,"4WD"}</definedName>
    <definedName localSheetId="1" name="___HL1">{#N/A,#N/A,FALSE,"단축1";#N/A,#N/A,FALSE,"단축2";#N/A,#N/A,FALSE,"단축3";#N/A,#N/A,FALSE,"장축";#N/A,#N/A,FALSE,"4WD"}</definedName>
    <definedName name="___HL1">{#N/A,#N/A,FALSE,"단축1";#N/A,#N/A,FALSE,"단축2";#N/A,#N/A,FALSE,"단축3";#N/A,#N/A,FALSE,"장축";#N/A,#N/A,FALSE,"4WD"}</definedName>
    <definedName localSheetId="1" name="___HL2">{#N/A,#N/A,FALSE,"단축1";#N/A,#N/A,FALSE,"단축2";#N/A,#N/A,FALSE,"단축3";#N/A,#N/A,FALSE,"장축";#N/A,#N/A,FALSE,"4WD"}</definedName>
    <definedName name="___HL2">{#N/A,#N/A,FALSE,"단축1";#N/A,#N/A,FALSE,"단축2";#N/A,#N/A,FALSE,"단축3";#N/A,#N/A,FALSE,"장축";#N/A,#N/A,FALSE,"4WD"}</definedName>
    <definedName localSheetId="1" name="___HL3">{#N/A,#N/A,TRUE,"Y생산";#N/A,#N/A,TRUE,"Y판매";#N/A,#N/A,TRUE,"Y총물량";#N/A,#N/A,TRUE,"Y능력";#N/A,#N/A,TRUE,"YKD"}</definedName>
    <definedName name="___HL3">{#N/A,#N/A,TRUE,"Y생산";#N/A,#N/A,TRUE,"Y판매";#N/A,#N/A,TRUE,"Y총물량";#N/A,#N/A,TRUE,"Y능력";#N/A,#N/A,TRUE,"YKD"}</definedName>
    <definedName localSheetId="8" name="___HP02">{#N/A,#N/A,FALSE,"단축1";#N/A,#N/A,FALSE,"단축2";#N/A,#N/A,FALSE,"단축3";#N/A,#N/A,FALSE,"장축";#N/A,#N/A,FALSE,"4WD"}</definedName>
    <definedName localSheetId="5" name="___HP02">{#N/A,#N/A,FALSE,"단축1";#N/A,#N/A,FALSE,"단축2";#N/A,#N/A,FALSE,"단축3";#N/A,#N/A,FALSE,"장축";#N/A,#N/A,FALSE,"4WD"}</definedName>
    <definedName localSheetId="7" name="___HP02">{#N/A,#N/A,FALSE,"단축1";#N/A,#N/A,FALSE,"단축2";#N/A,#N/A,FALSE,"단축3";#N/A,#N/A,FALSE,"장축";#N/A,#N/A,FALSE,"4WD"}</definedName>
    <definedName localSheetId="1" name="___HP02">{#N/A,#N/A,FALSE,"단축1";#N/A,#N/A,FALSE,"단축2";#N/A,#N/A,FALSE,"단축3";#N/A,#N/A,FALSE,"장축";#N/A,#N/A,FALSE,"4WD"}</definedName>
    <definedName name="___HP02">{#N/A,#N/A,FALSE,"단축1";#N/A,#N/A,FALSE,"단축2";#N/A,#N/A,FALSE,"단축3";#N/A,#N/A,FALSE,"장축";#N/A,#N/A,FALSE,"4WD"}</definedName>
    <definedName localSheetId="8" name="___HP2">{#N/A,#N/A,FALSE,"단축1";#N/A,#N/A,FALSE,"단축2";#N/A,#N/A,FALSE,"단축3";#N/A,#N/A,FALSE,"장축";#N/A,#N/A,FALSE,"4WD"}</definedName>
    <definedName localSheetId="5" name="___HP2">{#N/A,#N/A,FALSE,"단축1";#N/A,#N/A,FALSE,"단축2";#N/A,#N/A,FALSE,"단축3";#N/A,#N/A,FALSE,"장축";#N/A,#N/A,FALSE,"4WD"}</definedName>
    <definedName localSheetId="7" name="___HP2">{#N/A,#N/A,FALSE,"단축1";#N/A,#N/A,FALSE,"단축2";#N/A,#N/A,FALSE,"단축3";#N/A,#N/A,FALSE,"장축";#N/A,#N/A,FALSE,"4WD"}</definedName>
    <definedName localSheetId="1" name="___HP2">{#N/A,#N/A,FALSE,"단축1";#N/A,#N/A,FALSE,"단축2";#N/A,#N/A,FALSE,"단축3";#N/A,#N/A,FALSE,"장축";#N/A,#N/A,FALSE,"4WD"}</definedName>
    <definedName name="___HP2">{#N/A,#N/A,FALSE,"단축1";#N/A,#N/A,FALSE,"단축2";#N/A,#N/A,FALSE,"단축3";#N/A,#N/A,FALSE,"장축";#N/A,#N/A,FALSE,"4WD"}</definedName>
    <definedName localSheetId="5" name="___IG2">'1-4 PAD'!___IG2</definedName>
    <definedName localSheetId="7" name="___IG2">'1-6. 사상'!___IG2</definedName>
    <definedName name="___IG2">'1-6. 사상'!___IG2</definedName>
    <definedName localSheetId="5" name="___iko09">{#N/A,#N/A,FALSE,"단축1";#N/A,#N/A,FALSE,"단축2";#N/A,#N/A,FALSE,"단축3";#N/A,#N/A,FALSE,"장축";#N/A,#N/A,FALSE,"4WD"}</definedName>
    <definedName localSheetId="7" name="___iko09">{#N/A,#N/A,FALSE,"단축1";#N/A,#N/A,FALSE,"단축2";#N/A,#N/A,FALSE,"단축3";#N/A,#N/A,FALSE,"장축";#N/A,#N/A,FALSE,"4WD"}</definedName>
    <definedName localSheetId="1" name="___iko09">{#N/A,#N/A,FALSE,"단축1";#N/A,#N/A,FALSE,"단축2";#N/A,#N/A,FALSE,"단축3";#N/A,#N/A,FALSE,"장축";#N/A,#N/A,FALSE,"4WD"}</definedName>
    <definedName name="___iko09">{#N/A,#N/A,FALSE,"단축1";#N/A,#N/A,FALSE,"단축2";#N/A,#N/A,FALSE,"단축3";#N/A,#N/A,FALSE,"장축";#N/A,#N/A,FALSE,"4WD"}</definedName>
    <definedName localSheetId="5" name="___INT2">{#N/A,#N/A,TRUE,"일정"}</definedName>
    <definedName localSheetId="7" name="___INT2">{#N/A,#N/A,TRUE,"일정"}</definedName>
    <definedName localSheetId="1" name="___INT2">{#N/A,#N/A,TRUE,"일정"}</definedName>
    <definedName name="___INT2">{#N/A,#N/A,TRUE,"일정"}</definedName>
    <definedName localSheetId="5" name="___JKS1">{#N/A,#N/A,TRUE,"일정"}</definedName>
    <definedName localSheetId="7" name="___JKS1">{#N/A,#N/A,TRUE,"일정"}</definedName>
    <definedName localSheetId="1" name="___JKS1">{#N/A,#N/A,TRUE,"일정"}</definedName>
    <definedName name="___JKS1">{#N/A,#N/A,TRUE,"일정"}</definedName>
    <definedName localSheetId="5" name="___JOO111">{#N/A,#N/A,FALSE,"초도품";#N/A,#N/A,FALSE,"초도품 (2)";#N/A,#N/A,FALSE,"초도품 (3)";#N/A,#N/A,FALSE,"초도품 (4)";#N/A,#N/A,FALSE,"초도품 (5)";#N/A,#N/A,FALSE,"초도품 (6)"}</definedName>
    <definedName localSheetId="7" name="___JOO111">{#N/A,#N/A,FALSE,"초도품";#N/A,#N/A,FALSE,"초도품 (2)";#N/A,#N/A,FALSE,"초도품 (3)";#N/A,#N/A,FALSE,"초도품 (4)";#N/A,#N/A,FALSE,"초도품 (5)";#N/A,#N/A,FALSE,"초도품 (6)"}</definedName>
    <definedName localSheetId="1" name="___JOO111">{#N/A,#N/A,FALSE,"초도품";#N/A,#N/A,FALSE,"초도품 (2)";#N/A,#N/A,FALSE,"초도품 (3)";#N/A,#N/A,FALSE,"초도품 (4)";#N/A,#N/A,FALSE,"초도품 (5)";#N/A,#N/A,FALSE,"초도품 (6)"}</definedName>
    <definedName name="___JOO111">{#N/A,#N/A,FALSE,"초도품";#N/A,#N/A,FALSE,"초도품 (2)";#N/A,#N/A,FALSE,"초도품 (3)";#N/A,#N/A,FALSE,"초도품 (4)";#N/A,#N/A,FALSE,"초도품 (5)";#N/A,#N/A,FALSE,"초도품 (6)"}</definedName>
    <definedName localSheetId="8" name="___K1">{#N/A,#N/A,FALSE,"인원";#N/A,#N/A,FALSE,"비용2";#N/A,#N/A,FALSE,"비용1";#N/A,#N/A,FALSE,"비용";#N/A,#N/A,FALSE,"보증2";#N/A,#N/A,FALSE,"보증1";#N/A,#N/A,FALSE,"보증";#N/A,#N/A,FALSE,"손익1";#N/A,#N/A,FALSE,"손익";#N/A,#N/A,FALSE,"부서별매출";#N/A,#N/A,FALSE,"매출"}</definedName>
    <definedName localSheetId="5" name="___K1">{#N/A,#N/A,FALSE,"인원";#N/A,#N/A,FALSE,"비용2";#N/A,#N/A,FALSE,"비용1";#N/A,#N/A,FALSE,"비용";#N/A,#N/A,FALSE,"보증2";#N/A,#N/A,FALSE,"보증1";#N/A,#N/A,FALSE,"보증";#N/A,#N/A,FALSE,"손익1";#N/A,#N/A,FALSE,"손익";#N/A,#N/A,FALSE,"부서별매출";#N/A,#N/A,FALSE,"매출"}</definedName>
    <definedName localSheetId="7" name="___K1">{#N/A,#N/A,FALSE,"인원";#N/A,#N/A,FALSE,"비용2";#N/A,#N/A,FALSE,"비용1";#N/A,#N/A,FALSE,"비용";#N/A,#N/A,FALSE,"보증2";#N/A,#N/A,FALSE,"보증1";#N/A,#N/A,FALSE,"보증";#N/A,#N/A,FALSE,"손익1";#N/A,#N/A,FALSE,"손익";#N/A,#N/A,FALSE,"부서별매출";#N/A,#N/A,FALSE,"매출"}</definedName>
    <definedName localSheetId="1" name="___K1">{#N/A,#N/A,FALSE,"인원";#N/A,#N/A,FALSE,"비용2";#N/A,#N/A,FALSE,"비용1";#N/A,#N/A,FALSE,"비용";#N/A,#N/A,FALSE,"보증2";#N/A,#N/A,FALSE,"보증1";#N/A,#N/A,FALSE,"보증";#N/A,#N/A,FALSE,"손익1";#N/A,#N/A,FALSE,"손익";#N/A,#N/A,FALSE,"부서별매출";#N/A,#N/A,FALSE,"매출"}</definedName>
    <definedName name="___K1">{#N/A,#N/A,FALSE,"인원";#N/A,#N/A,FALSE,"비용2";#N/A,#N/A,FALSE,"비용1";#N/A,#N/A,FALSE,"비용";#N/A,#N/A,FALSE,"보증2";#N/A,#N/A,FALSE,"보증1";#N/A,#N/A,FALSE,"보증";#N/A,#N/A,FALSE,"손익1";#N/A,#N/A,FALSE,"손익";#N/A,#N/A,FALSE,"부서별매출";#N/A,#N/A,FALSE,"매출"}</definedName>
    <definedName localSheetId="8" name="___K115">{#N/A,#N/A,FALSE,"인원";#N/A,#N/A,FALSE,"비용2";#N/A,#N/A,FALSE,"비용1";#N/A,#N/A,FALSE,"비용";#N/A,#N/A,FALSE,"보증2";#N/A,#N/A,FALSE,"보증1";#N/A,#N/A,FALSE,"보증";#N/A,#N/A,FALSE,"손익1";#N/A,#N/A,FALSE,"손익";#N/A,#N/A,FALSE,"부서별매출";#N/A,#N/A,FALSE,"매출"}</definedName>
    <definedName localSheetId="5" name="___K115">{#N/A,#N/A,FALSE,"인원";#N/A,#N/A,FALSE,"비용2";#N/A,#N/A,FALSE,"비용1";#N/A,#N/A,FALSE,"비용";#N/A,#N/A,FALSE,"보증2";#N/A,#N/A,FALSE,"보증1";#N/A,#N/A,FALSE,"보증";#N/A,#N/A,FALSE,"손익1";#N/A,#N/A,FALSE,"손익";#N/A,#N/A,FALSE,"부서별매출";#N/A,#N/A,FALSE,"매출"}</definedName>
    <definedName localSheetId="7" name="___K115">{#N/A,#N/A,FALSE,"인원";#N/A,#N/A,FALSE,"비용2";#N/A,#N/A,FALSE,"비용1";#N/A,#N/A,FALSE,"비용";#N/A,#N/A,FALSE,"보증2";#N/A,#N/A,FALSE,"보증1";#N/A,#N/A,FALSE,"보증";#N/A,#N/A,FALSE,"손익1";#N/A,#N/A,FALSE,"손익";#N/A,#N/A,FALSE,"부서별매출";#N/A,#N/A,FALSE,"매출"}</definedName>
    <definedName localSheetId="1" name="___K115">{#N/A,#N/A,FALSE,"인원";#N/A,#N/A,FALSE,"비용2";#N/A,#N/A,FALSE,"비용1";#N/A,#N/A,FALSE,"비용";#N/A,#N/A,FALSE,"보증2";#N/A,#N/A,FALSE,"보증1";#N/A,#N/A,FALSE,"보증";#N/A,#N/A,FALSE,"손익1";#N/A,#N/A,FALSE,"손익";#N/A,#N/A,FALSE,"부서별매출";#N/A,#N/A,FALSE,"매출"}</definedName>
    <definedName name="___K115">{#N/A,#N/A,FALSE,"인원";#N/A,#N/A,FALSE,"비용2";#N/A,#N/A,FALSE,"비용1";#N/A,#N/A,FALSE,"비용";#N/A,#N/A,FALSE,"보증2";#N/A,#N/A,FALSE,"보증1";#N/A,#N/A,FALSE,"보증";#N/A,#N/A,FALSE,"손익1";#N/A,#N/A,FALSE,"손익";#N/A,#N/A,FALSE,"부서별매출";#N/A,#N/A,FALSE,"매출"}</definedName>
    <definedName localSheetId="5" name="___k7">{#N/A,#N/A,FALSE,"단축1";#N/A,#N/A,FALSE,"단축2";#N/A,#N/A,FALSE,"단축3";#N/A,#N/A,FALSE,"장축";#N/A,#N/A,FALSE,"4WD"}</definedName>
    <definedName localSheetId="7" name="___k7">{#N/A,#N/A,FALSE,"단축1";#N/A,#N/A,FALSE,"단축2";#N/A,#N/A,FALSE,"단축3";#N/A,#N/A,FALSE,"장축";#N/A,#N/A,FALSE,"4WD"}</definedName>
    <definedName localSheetId="1" name="___k7">{#N/A,#N/A,FALSE,"단축1";#N/A,#N/A,FALSE,"단축2";#N/A,#N/A,FALSE,"단축3";#N/A,#N/A,FALSE,"장축";#N/A,#N/A,FALSE,"4WD"}</definedName>
    <definedName name="___k7">{#N/A,#N/A,FALSE,"단축1";#N/A,#N/A,FALSE,"단축2";#N/A,#N/A,FALSE,"단축3";#N/A,#N/A,FALSE,"장축";#N/A,#N/A,FALSE,"4WD"}</definedName>
    <definedName localSheetId="5" name="___k8">{#N/A,#N/A,FALSE,"단축1";#N/A,#N/A,FALSE,"단축2";#N/A,#N/A,FALSE,"단축3";#N/A,#N/A,FALSE,"장축";#N/A,#N/A,FALSE,"4WD"}</definedName>
    <definedName localSheetId="7" name="___k8">{#N/A,#N/A,FALSE,"단축1";#N/A,#N/A,FALSE,"단축2";#N/A,#N/A,FALSE,"단축3";#N/A,#N/A,FALSE,"장축";#N/A,#N/A,FALSE,"4WD"}</definedName>
    <definedName localSheetId="1" name="___k8">{#N/A,#N/A,FALSE,"단축1";#N/A,#N/A,FALSE,"단축2";#N/A,#N/A,FALSE,"단축3";#N/A,#N/A,FALSE,"장축";#N/A,#N/A,FALSE,"4WD"}</definedName>
    <definedName name="___k8">{#N/A,#N/A,FALSE,"단축1";#N/A,#N/A,FALSE,"단축2";#N/A,#N/A,FALSE,"단축3";#N/A,#N/A,FALSE,"장축";#N/A,#N/A,FALSE,"4WD"}</definedName>
    <definedName localSheetId="5" name="___k9">{#N/A,#N/A,FALSE,"단축1";#N/A,#N/A,FALSE,"단축2";#N/A,#N/A,FALSE,"단축3";#N/A,#N/A,FALSE,"장축";#N/A,#N/A,FALSE,"4WD"}</definedName>
    <definedName localSheetId="7" name="___k9">{#N/A,#N/A,FALSE,"단축1";#N/A,#N/A,FALSE,"단축2";#N/A,#N/A,FALSE,"단축3";#N/A,#N/A,FALSE,"장축";#N/A,#N/A,FALSE,"4WD"}</definedName>
    <definedName localSheetId="1" name="___k9">{#N/A,#N/A,FALSE,"단축1";#N/A,#N/A,FALSE,"단축2";#N/A,#N/A,FALSE,"단축3";#N/A,#N/A,FALSE,"장축";#N/A,#N/A,FALSE,"4WD"}</definedName>
    <definedName name="___k9">{#N/A,#N/A,FALSE,"단축1";#N/A,#N/A,FALSE,"단축2";#N/A,#N/A,FALSE,"단축3";#N/A,#N/A,FALSE,"장축";#N/A,#N/A,FALSE,"4WD"}</definedName>
    <definedName localSheetId="5" name="___LPS2">{#N/A,#N/A,FALSE,"단축1";#N/A,#N/A,FALSE,"단축2";#N/A,#N/A,FALSE,"단축3";#N/A,#N/A,FALSE,"장축";#N/A,#N/A,FALSE,"4WD"}</definedName>
    <definedName localSheetId="7" name="___LPS2">{#N/A,#N/A,FALSE,"단축1";#N/A,#N/A,FALSE,"단축2";#N/A,#N/A,FALSE,"단축3";#N/A,#N/A,FALSE,"장축";#N/A,#N/A,FALSE,"4WD"}</definedName>
    <definedName localSheetId="1" name="___LPS2">{#N/A,#N/A,FALSE,"단축1";#N/A,#N/A,FALSE,"단축2";#N/A,#N/A,FALSE,"단축3";#N/A,#N/A,FALSE,"장축";#N/A,#N/A,FALSE,"4WD"}</definedName>
    <definedName name="___LPS2">{#N/A,#N/A,FALSE,"단축1";#N/A,#N/A,FALSE,"단축2";#N/A,#N/A,FALSE,"단축3";#N/A,#N/A,FALSE,"장축";#N/A,#N/A,FALSE,"4WD"}</definedName>
    <definedName localSheetId="5" name="___M123">{#N/A,#N/A,FALSE,"단축1";#N/A,#N/A,FALSE,"단축2";#N/A,#N/A,FALSE,"단축3";#N/A,#N/A,FALSE,"장축";#N/A,#N/A,FALSE,"4WD"}</definedName>
    <definedName localSheetId="7" name="___M123">{#N/A,#N/A,FALSE,"단축1";#N/A,#N/A,FALSE,"단축2";#N/A,#N/A,FALSE,"단축3";#N/A,#N/A,FALSE,"장축";#N/A,#N/A,FALSE,"4WD"}</definedName>
    <definedName localSheetId="1" name="___M123">{#N/A,#N/A,FALSE,"단축1";#N/A,#N/A,FALSE,"단축2";#N/A,#N/A,FALSE,"단축3";#N/A,#N/A,FALSE,"장축";#N/A,#N/A,FALSE,"4WD"}</definedName>
    <definedName name="___M123">{#N/A,#N/A,FALSE,"단축1";#N/A,#N/A,FALSE,"단축2";#N/A,#N/A,FALSE,"단축3";#N/A,#N/A,FALSE,"장축";#N/A,#N/A,FALSE,"4WD"}</definedName>
    <definedName localSheetId="5" name="___MCP2">{#N/A,#N/A,FALSE,"단축1";#N/A,#N/A,FALSE,"단축2";#N/A,#N/A,FALSE,"단축3";#N/A,#N/A,FALSE,"장축";#N/A,#N/A,FALSE,"4WD"}</definedName>
    <definedName localSheetId="7" name="___MCP2">{#N/A,#N/A,FALSE,"단축1";#N/A,#N/A,FALSE,"단축2";#N/A,#N/A,FALSE,"단축3";#N/A,#N/A,FALSE,"장축";#N/A,#N/A,FALSE,"4WD"}</definedName>
    <definedName localSheetId="1" name="___MCP2">{#N/A,#N/A,FALSE,"단축1";#N/A,#N/A,FALSE,"단축2";#N/A,#N/A,FALSE,"단축3";#N/A,#N/A,FALSE,"장축";#N/A,#N/A,FALSE,"4WD"}</definedName>
    <definedName name="___MCP2">{#N/A,#N/A,FALSE,"단축1";#N/A,#N/A,FALSE,"단축2";#N/A,#N/A,FALSE,"단축3";#N/A,#N/A,FALSE,"장축";#N/A,#N/A,FALSE,"4WD"}</definedName>
    <definedName localSheetId="5" name="___MIP10">{#N/A,#N/A,FALSE,"단축1";#N/A,#N/A,FALSE,"단축2";#N/A,#N/A,FALSE,"단축3";#N/A,#N/A,FALSE,"장축";#N/A,#N/A,FALSE,"4WD"}</definedName>
    <definedName localSheetId="7" name="___MIP10">{#N/A,#N/A,FALSE,"단축1";#N/A,#N/A,FALSE,"단축2";#N/A,#N/A,FALSE,"단축3";#N/A,#N/A,FALSE,"장축";#N/A,#N/A,FALSE,"4WD"}</definedName>
    <definedName localSheetId="1" name="___MIP10">{#N/A,#N/A,FALSE,"단축1";#N/A,#N/A,FALSE,"단축2";#N/A,#N/A,FALSE,"단축3";#N/A,#N/A,FALSE,"장축";#N/A,#N/A,FALSE,"4WD"}</definedName>
    <definedName name="___MIP10">{#N/A,#N/A,FALSE,"단축1";#N/A,#N/A,FALSE,"단축2";#N/A,#N/A,FALSE,"단축3";#N/A,#N/A,FALSE,"장축";#N/A,#N/A,FALSE,"4WD"}</definedName>
    <definedName localSheetId="5" name="___MIP2">{#N/A,#N/A,FALSE,"단축1";#N/A,#N/A,FALSE,"단축2";#N/A,#N/A,FALSE,"단축3";#N/A,#N/A,FALSE,"장축";#N/A,#N/A,FALSE,"4WD"}</definedName>
    <definedName localSheetId="7" name="___MIP2">{#N/A,#N/A,FALSE,"단축1";#N/A,#N/A,FALSE,"단축2";#N/A,#N/A,FALSE,"단축3";#N/A,#N/A,FALSE,"장축";#N/A,#N/A,FALSE,"4WD"}</definedName>
    <definedName localSheetId="1" name="___MIP2">{#N/A,#N/A,FALSE,"단축1";#N/A,#N/A,FALSE,"단축2";#N/A,#N/A,FALSE,"단축3";#N/A,#N/A,FALSE,"장축";#N/A,#N/A,FALSE,"4WD"}</definedName>
    <definedName name="___MIP2">{#N/A,#N/A,FALSE,"단축1";#N/A,#N/A,FALSE,"단축2";#N/A,#N/A,FALSE,"단축3";#N/A,#N/A,FALSE,"장축";#N/A,#N/A,FALSE,"4WD"}</definedName>
    <definedName localSheetId="5" name="___mx1">'1-4 PAD'!___mx1</definedName>
    <definedName localSheetId="7" name="___mx1">'1-6. 사상'!___mx1</definedName>
    <definedName name="___mx1">'1-6. 사상'!___mx1</definedName>
    <definedName localSheetId="5" name="___nbj75">{#N/A,#N/A,FALSE,"단축1";#N/A,#N/A,FALSE,"단축2";#N/A,#N/A,FALSE,"단축3";#N/A,#N/A,FALSE,"장축";#N/A,#N/A,FALSE,"4WD"}</definedName>
    <definedName localSheetId="7" name="___nbj75">{#N/A,#N/A,FALSE,"단축1";#N/A,#N/A,FALSE,"단축2";#N/A,#N/A,FALSE,"단축3";#N/A,#N/A,FALSE,"장축";#N/A,#N/A,FALSE,"4WD"}</definedName>
    <definedName localSheetId="1" name="___nbj75">{#N/A,#N/A,FALSE,"단축1";#N/A,#N/A,FALSE,"단축2";#N/A,#N/A,FALSE,"단축3";#N/A,#N/A,FALSE,"장축";#N/A,#N/A,FALSE,"4WD"}</definedName>
    <definedName name="___nbj75">{#N/A,#N/A,FALSE,"단축1";#N/A,#N/A,FALSE,"단축2";#N/A,#N/A,FALSE,"단축3";#N/A,#N/A,FALSE,"장축";#N/A,#N/A,FALSE,"4WD"}</definedName>
    <definedName localSheetId="5" name="___njh7">{#N/A,#N/A,FALSE,"단축1";#N/A,#N/A,FALSE,"단축2";#N/A,#N/A,FALSE,"단축3";#N/A,#N/A,FALSE,"장축";#N/A,#N/A,FALSE,"4WD"}</definedName>
    <definedName localSheetId="7" name="___njh7">{#N/A,#N/A,FALSE,"단축1";#N/A,#N/A,FALSE,"단축2";#N/A,#N/A,FALSE,"단축3";#N/A,#N/A,FALSE,"장축";#N/A,#N/A,FALSE,"4WD"}</definedName>
    <definedName localSheetId="1" name="___njh7">{#N/A,#N/A,FALSE,"단축1";#N/A,#N/A,FALSE,"단축2";#N/A,#N/A,FALSE,"단축3";#N/A,#N/A,FALSE,"장축";#N/A,#N/A,FALSE,"4WD"}</definedName>
    <definedName name="___njh7">{#N/A,#N/A,FALSE,"단축1";#N/A,#N/A,FALSE,"단축2";#N/A,#N/A,FALSE,"단축3";#N/A,#N/A,FALSE,"장축";#N/A,#N/A,FALSE,"4WD"}</definedName>
    <definedName localSheetId="5" name="___NO1">{#N/A,#N/A,FALSE,"단축1";#N/A,#N/A,FALSE,"단축2";#N/A,#N/A,FALSE,"단축3";#N/A,#N/A,FALSE,"장축";#N/A,#N/A,FALSE,"4WD"}</definedName>
    <definedName localSheetId="7" name="___NO1">{#N/A,#N/A,FALSE,"단축1";#N/A,#N/A,FALSE,"단축2";#N/A,#N/A,FALSE,"단축3";#N/A,#N/A,FALSE,"장축";#N/A,#N/A,FALSE,"4WD"}</definedName>
    <definedName localSheetId="1" name="___NO1">{#N/A,#N/A,FALSE,"단축1";#N/A,#N/A,FALSE,"단축2";#N/A,#N/A,FALSE,"단축3";#N/A,#N/A,FALSE,"장축";#N/A,#N/A,FALSE,"4WD"}</definedName>
    <definedName name="___NO1">{#N/A,#N/A,FALSE,"단축1";#N/A,#N/A,FALSE,"단축2";#N/A,#N/A,FALSE,"단축3";#N/A,#N/A,FALSE,"장축";#N/A,#N/A,FALSE,"4WD"}</definedName>
    <definedName localSheetId="5" name="___NPS2">{#N/A,#N/A,FALSE,"인원";#N/A,#N/A,FALSE,"비용2";#N/A,#N/A,FALSE,"비용1";#N/A,#N/A,FALSE,"비용";#N/A,#N/A,FALSE,"보증2";#N/A,#N/A,FALSE,"보증1";#N/A,#N/A,FALSE,"보증";#N/A,#N/A,FALSE,"손익1";#N/A,#N/A,FALSE,"손익";#N/A,#N/A,FALSE,"부서별매출";#N/A,#N/A,FALSE,"매출"}</definedName>
    <definedName localSheetId="7" name="___NPS2">{#N/A,#N/A,FALSE,"인원";#N/A,#N/A,FALSE,"비용2";#N/A,#N/A,FALSE,"비용1";#N/A,#N/A,FALSE,"비용";#N/A,#N/A,FALSE,"보증2";#N/A,#N/A,FALSE,"보증1";#N/A,#N/A,FALSE,"보증";#N/A,#N/A,FALSE,"손익1";#N/A,#N/A,FALSE,"손익";#N/A,#N/A,FALSE,"부서별매출";#N/A,#N/A,FALSE,"매출"}</definedName>
    <definedName localSheetId="1" name="___NPS2">{#N/A,#N/A,FALSE,"인원";#N/A,#N/A,FALSE,"비용2";#N/A,#N/A,FALSE,"비용1";#N/A,#N/A,FALSE,"비용";#N/A,#N/A,FALSE,"보증2";#N/A,#N/A,FALSE,"보증1";#N/A,#N/A,FALSE,"보증";#N/A,#N/A,FALSE,"손익1";#N/A,#N/A,FALSE,"손익";#N/A,#N/A,FALSE,"부서별매출";#N/A,#N/A,FALSE,"매출"}</definedName>
    <definedName name="___NPS2">{#N/A,#N/A,FALSE,"인원";#N/A,#N/A,FALSE,"비용2";#N/A,#N/A,FALSE,"비용1";#N/A,#N/A,FALSE,"비용";#N/A,#N/A,FALSE,"보증2";#N/A,#N/A,FALSE,"보증1";#N/A,#N/A,FALSE,"보증";#N/A,#N/A,FALSE,"손익1";#N/A,#N/A,FALSE,"손익";#N/A,#N/A,FALSE,"부서별매출";#N/A,#N/A,FALSE,"매출"}</definedName>
    <definedName localSheetId="5" name="___O11">{#N/A,#N/A,FALSE,"단축1";#N/A,#N/A,FALSE,"단축2";#N/A,#N/A,FALSE,"단축3";#N/A,#N/A,FALSE,"장축";#N/A,#N/A,FALSE,"4WD"}</definedName>
    <definedName localSheetId="7" name="___O11">{#N/A,#N/A,FALSE,"단축1";#N/A,#N/A,FALSE,"단축2";#N/A,#N/A,FALSE,"단축3";#N/A,#N/A,FALSE,"장축";#N/A,#N/A,FALSE,"4WD"}</definedName>
    <definedName localSheetId="1" name="___O11">{#N/A,#N/A,FALSE,"단축1";#N/A,#N/A,FALSE,"단축2";#N/A,#N/A,FALSE,"단축3";#N/A,#N/A,FALSE,"장축";#N/A,#N/A,FALSE,"4WD"}</definedName>
    <definedName name="___O11">{#N/A,#N/A,FALSE,"단축1";#N/A,#N/A,FALSE,"단축2";#N/A,#N/A,FALSE,"단축3";#N/A,#N/A,FALSE,"장축";#N/A,#N/A,FALSE,"4WD"}</definedName>
    <definedName localSheetId="5" name="___O21">{#N/A,#N/A,FALSE,"단축1";#N/A,#N/A,FALSE,"단축2";#N/A,#N/A,FALSE,"단축3";#N/A,#N/A,FALSE,"장축";#N/A,#N/A,FALSE,"4WD"}</definedName>
    <definedName localSheetId="7" name="___O21">{#N/A,#N/A,FALSE,"단축1";#N/A,#N/A,FALSE,"단축2";#N/A,#N/A,FALSE,"단축3";#N/A,#N/A,FALSE,"장축";#N/A,#N/A,FALSE,"4WD"}</definedName>
    <definedName localSheetId="1" name="___O21">{#N/A,#N/A,FALSE,"단축1";#N/A,#N/A,FALSE,"단축2";#N/A,#N/A,FALSE,"단축3";#N/A,#N/A,FALSE,"장축";#N/A,#N/A,FALSE,"4WD"}</definedName>
    <definedName name="___O21">{#N/A,#N/A,FALSE,"단축1";#N/A,#N/A,FALSE,"단축2";#N/A,#N/A,FALSE,"단축3";#N/A,#N/A,FALSE,"장축";#N/A,#N/A,FALSE,"4WD"}</definedName>
    <definedName localSheetId="5" name="___ok89">{#N/A,#N/A,FALSE,"단축1";#N/A,#N/A,FALSE,"단축2";#N/A,#N/A,FALSE,"단축3";#N/A,#N/A,FALSE,"장축";#N/A,#N/A,FALSE,"4WD"}</definedName>
    <definedName localSheetId="7" name="___ok89">{#N/A,#N/A,FALSE,"단축1";#N/A,#N/A,FALSE,"단축2";#N/A,#N/A,FALSE,"단축3";#N/A,#N/A,FALSE,"장축";#N/A,#N/A,FALSE,"4WD"}</definedName>
    <definedName localSheetId="1" name="___ok89">{#N/A,#N/A,FALSE,"단축1";#N/A,#N/A,FALSE,"단축2";#N/A,#N/A,FALSE,"단축3";#N/A,#N/A,FALSE,"장축";#N/A,#N/A,FALSE,"4WD"}</definedName>
    <definedName name="___ok89">{#N/A,#N/A,FALSE,"단축1";#N/A,#N/A,FALSE,"단축2";#N/A,#N/A,FALSE,"단축3";#N/A,#N/A,FALSE,"장축";#N/A,#N/A,FALSE,"4WD"}</definedName>
    <definedName localSheetId="8" name="___P2">{#N/A,#N/A,FALSE,"단축1";#N/A,#N/A,FALSE,"단축2";#N/A,#N/A,FALSE,"단축3";#N/A,#N/A,FALSE,"장축";#N/A,#N/A,FALSE,"4WD"}</definedName>
    <definedName localSheetId="5" name="___Q12">{#N/A,#N/A,FALSE,"단축1";#N/A,#N/A,FALSE,"단축2";#N/A,#N/A,FALSE,"단축3";#N/A,#N/A,FALSE,"장축";#N/A,#N/A,FALSE,"4WD"}</definedName>
    <definedName localSheetId="7" name="___Q12">{#N/A,#N/A,FALSE,"단축1";#N/A,#N/A,FALSE,"단축2";#N/A,#N/A,FALSE,"단축3";#N/A,#N/A,FALSE,"장축";#N/A,#N/A,FALSE,"4WD"}</definedName>
    <definedName localSheetId="1" name="___Q12">{#N/A,#N/A,FALSE,"단축1";#N/A,#N/A,FALSE,"단축2";#N/A,#N/A,FALSE,"단축3";#N/A,#N/A,FALSE,"장축";#N/A,#N/A,FALSE,"4WD"}</definedName>
    <definedName name="___Q12">{#N/A,#N/A,FALSE,"단축1";#N/A,#N/A,FALSE,"단축2";#N/A,#N/A,FALSE,"단축3";#N/A,#N/A,FALSE,"장축";#N/A,#N/A,FALSE,"4WD"}</definedName>
    <definedName localSheetId="5" name="___Q124">{#N/A,#N/A,FALSE,"단축1";#N/A,#N/A,FALSE,"단축2";#N/A,#N/A,FALSE,"단축3";#N/A,#N/A,FALSE,"장축";#N/A,#N/A,FALSE,"4WD"}</definedName>
    <definedName localSheetId="7" name="___Q124">{#N/A,#N/A,FALSE,"단축1";#N/A,#N/A,FALSE,"단축2";#N/A,#N/A,FALSE,"단축3";#N/A,#N/A,FALSE,"장축";#N/A,#N/A,FALSE,"4WD"}</definedName>
    <definedName localSheetId="1" name="___Q124">{#N/A,#N/A,FALSE,"단축1";#N/A,#N/A,FALSE,"단축2";#N/A,#N/A,FALSE,"단축3";#N/A,#N/A,FALSE,"장축";#N/A,#N/A,FALSE,"4WD"}</definedName>
    <definedName name="___Q124">{#N/A,#N/A,FALSE,"단축1";#N/A,#N/A,FALSE,"단축2";#N/A,#N/A,FALSE,"단축3";#N/A,#N/A,FALSE,"장축";#N/A,#N/A,FALSE,"4WD"}</definedName>
    <definedName localSheetId="5" name="___Q21">{#N/A,#N/A,FALSE,"단축1";#N/A,#N/A,FALSE,"단축2";#N/A,#N/A,FALSE,"단축3";#N/A,#N/A,FALSE,"장축";#N/A,#N/A,FALSE,"4WD"}</definedName>
    <definedName localSheetId="7" name="___Q21">{#N/A,#N/A,FALSE,"단축1";#N/A,#N/A,FALSE,"단축2";#N/A,#N/A,FALSE,"단축3";#N/A,#N/A,FALSE,"장축";#N/A,#N/A,FALSE,"4WD"}</definedName>
    <definedName localSheetId="1" name="___Q21">{#N/A,#N/A,FALSE,"단축1";#N/A,#N/A,FALSE,"단축2";#N/A,#N/A,FALSE,"단축3";#N/A,#N/A,FALSE,"장축";#N/A,#N/A,FALSE,"4WD"}</definedName>
    <definedName name="___Q21">{#N/A,#N/A,FALSE,"단축1";#N/A,#N/A,FALSE,"단축2";#N/A,#N/A,FALSE,"단축3";#N/A,#N/A,FALSE,"장축";#N/A,#N/A,FALSE,"4WD"}</definedName>
    <definedName localSheetId="5" name="___Q32">{#N/A,#N/A,FALSE,"단축1";#N/A,#N/A,FALSE,"단축2";#N/A,#N/A,FALSE,"단축3";#N/A,#N/A,FALSE,"장축";#N/A,#N/A,FALSE,"4WD"}</definedName>
    <definedName localSheetId="7" name="___Q32">{#N/A,#N/A,FALSE,"단축1";#N/A,#N/A,FALSE,"단축2";#N/A,#N/A,FALSE,"단축3";#N/A,#N/A,FALSE,"장축";#N/A,#N/A,FALSE,"4WD"}</definedName>
    <definedName localSheetId="1" name="___Q32">{#N/A,#N/A,FALSE,"단축1";#N/A,#N/A,FALSE,"단축2";#N/A,#N/A,FALSE,"단축3";#N/A,#N/A,FALSE,"장축";#N/A,#N/A,FALSE,"4WD"}</definedName>
    <definedName name="___Q32">{#N/A,#N/A,FALSE,"단축1";#N/A,#N/A,FALSE,"단축2";#N/A,#N/A,FALSE,"단축3";#N/A,#N/A,FALSE,"장축";#N/A,#N/A,FALSE,"4WD"}</definedName>
    <definedName localSheetId="5" name="___Q43">{#N/A,#N/A,FALSE,"단축1";#N/A,#N/A,FALSE,"단축2";#N/A,#N/A,FALSE,"단축3";#N/A,#N/A,FALSE,"장축";#N/A,#N/A,FALSE,"4WD"}</definedName>
    <definedName localSheetId="7" name="___Q43">{#N/A,#N/A,FALSE,"단축1";#N/A,#N/A,FALSE,"단축2";#N/A,#N/A,FALSE,"단축3";#N/A,#N/A,FALSE,"장축";#N/A,#N/A,FALSE,"4WD"}</definedName>
    <definedName localSheetId="1" name="___Q43">{#N/A,#N/A,FALSE,"단축1";#N/A,#N/A,FALSE,"단축2";#N/A,#N/A,FALSE,"단축3";#N/A,#N/A,FALSE,"장축";#N/A,#N/A,FALSE,"4WD"}</definedName>
    <definedName name="___Q43">{#N/A,#N/A,FALSE,"단축1";#N/A,#N/A,FALSE,"단축2";#N/A,#N/A,FALSE,"단축3";#N/A,#N/A,FALSE,"장축";#N/A,#N/A,FALSE,"4WD"}</definedName>
    <definedName localSheetId="5" name="___q5">{#N/A,#N/A,FALSE,"신규dep";#N/A,#N/A,FALSE,"신규dep-금형상각후";#N/A,#N/A,FALSE,"신규dep-연구비상각후";#N/A,#N/A,FALSE,"신규dep-기계,공구상각후"}</definedName>
    <definedName localSheetId="7" name="___q5">{#N/A,#N/A,FALSE,"신규dep";#N/A,#N/A,FALSE,"신규dep-금형상각후";#N/A,#N/A,FALSE,"신규dep-연구비상각후";#N/A,#N/A,FALSE,"신규dep-기계,공구상각후"}</definedName>
    <definedName localSheetId="1" name="___q5">{#N/A,#N/A,FALSE,"신규dep";#N/A,#N/A,FALSE,"신규dep-금형상각후";#N/A,#N/A,FALSE,"신규dep-연구비상각후";#N/A,#N/A,FALSE,"신규dep-기계,공구상각후"}</definedName>
    <definedName name="___q5">{#N/A,#N/A,FALSE,"신규dep";#N/A,#N/A,FALSE,"신규dep-금형상각후";#N/A,#N/A,FALSE,"신규dep-연구비상각후";#N/A,#N/A,FALSE,"신규dep-기계,공구상각후"}</definedName>
    <definedName localSheetId="5" name="___Q54">{#N/A,#N/A,FALSE,"단축1";#N/A,#N/A,FALSE,"단축2";#N/A,#N/A,FALSE,"단축3";#N/A,#N/A,FALSE,"장축";#N/A,#N/A,FALSE,"4WD"}</definedName>
    <definedName localSheetId="7" name="___Q54">{#N/A,#N/A,FALSE,"단축1";#N/A,#N/A,FALSE,"단축2";#N/A,#N/A,FALSE,"단축3";#N/A,#N/A,FALSE,"장축";#N/A,#N/A,FALSE,"4WD"}</definedName>
    <definedName localSheetId="1" name="___Q54">{#N/A,#N/A,FALSE,"단축1";#N/A,#N/A,FALSE,"단축2";#N/A,#N/A,FALSE,"단축3";#N/A,#N/A,FALSE,"장축";#N/A,#N/A,FALSE,"4WD"}</definedName>
    <definedName name="___Q54">{#N/A,#N/A,FALSE,"단축1";#N/A,#N/A,FALSE,"단축2";#N/A,#N/A,FALSE,"단축3";#N/A,#N/A,FALSE,"장축";#N/A,#N/A,FALSE,"4WD"}</definedName>
    <definedName localSheetId="5" name="___Q56">{#N/A,#N/A,FALSE,"단축1";#N/A,#N/A,FALSE,"단축2";#N/A,#N/A,FALSE,"단축3";#N/A,#N/A,FALSE,"장축";#N/A,#N/A,FALSE,"4WD"}</definedName>
    <definedName localSheetId="7" name="___Q56">{#N/A,#N/A,FALSE,"단축1";#N/A,#N/A,FALSE,"단축2";#N/A,#N/A,FALSE,"단축3";#N/A,#N/A,FALSE,"장축";#N/A,#N/A,FALSE,"4WD"}</definedName>
    <definedName localSheetId="1" name="___Q56">{#N/A,#N/A,FALSE,"단축1";#N/A,#N/A,FALSE,"단축2";#N/A,#N/A,FALSE,"단축3";#N/A,#N/A,FALSE,"장축";#N/A,#N/A,FALSE,"4WD"}</definedName>
    <definedName name="___Q56">{#N/A,#N/A,FALSE,"단축1";#N/A,#N/A,FALSE,"단축2";#N/A,#N/A,FALSE,"단축3";#N/A,#N/A,FALSE,"장축";#N/A,#N/A,FALSE,"4WD"}</definedName>
    <definedName localSheetId="5" name="___q6">{#N/A,#N/A,FALSE,"신규dep";#N/A,#N/A,FALSE,"신규dep-금형상각후";#N/A,#N/A,FALSE,"신규dep-연구비상각후";#N/A,#N/A,FALSE,"신규dep-기계,공구상각후"}</definedName>
    <definedName localSheetId="7" name="___q6">{#N/A,#N/A,FALSE,"신규dep";#N/A,#N/A,FALSE,"신규dep-금형상각후";#N/A,#N/A,FALSE,"신규dep-연구비상각후";#N/A,#N/A,FALSE,"신규dep-기계,공구상각후"}</definedName>
    <definedName localSheetId="1" name="___q6">{#N/A,#N/A,FALSE,"신규dep";#N/A,#N/A,FALSE,"신규dep-금형상각후";#N/A,#N/A,FALSE,"신규dep-연구비상각후";#N/A,#N/A,FALSE,"신규dep-기계,공구상각후"}</definedName>
    <definedName name="___q6">{#N/A,#N/A,FALSE,"신규dep";#N/A,#N/A,FALSE,"신규dep-금형상각후";#N/A,#N/A,FALSE,"신규dep-연구비상각후";#N/A,#N/A,FALSE,"신규dep-기계,공구상각후"}</definedName>
    <definedName localSheetId="5" name="___q7">{#N/A,#N/A,FALSE,"신규dep";#N/A,#N/A,FALSE,"신규dep-금형상각후";#N/A,#N/A,FALSE,"신규dep-연구비상각후";#N/A,#N/A,FALSE,"신규dep-기계,공구상각후"}</definedName>
    <definedName localSheetId="7" name="___q7">{#N/A,#N/A,FALSE,"신규dep";#N/A,#N/A,FALSE,"신규dep-금형상각후";#N/A,#N/A,FALSE,"신규dep-연구비상각후";#N/A,#N/A,FALSE,"신규dep-기계,공구상각후"}</definedName>
    <definedName localSheetId="1" name="___q7">{#N/A,#N/A,FALSE,"신규dep";#N/A,#N/A,FALSE,"신규dep-금형상각후";#N/A,#N/A,FALSE,"신규dep-연구비상각후";#N/A,#N/A,FALSE,"신규dep-기계,공구상각후"}</definedName>
    <definedName name="___q7">{#N/A,#N/A,FALSE,"신규dep";#N/A,#N/A,FALSE,"신규dep-금형상각후";#N/A,#N/A,FALSE,"신규dep-연구비상각후";#N/A,#N/A,FALSE,"신규dep-기계,공구상각후"}</definedName>
    <definedName localSheetId="5" name="___Q76">{#N/A,#N/A,FALSE,"단축1";#N/A,#N/A,FALSE,"단축2";#N/A,#N/A,FALSE,"단축3";#N/A,#N/A,FALSE,"장축";#N/A,#N/A,FALSE,"4WD"}</definedName>
    <definedName localSheetId="7" name="___Q76">{#N/A,#N/A,FALSE,"단축1";#N/A,#N/A,FALSE,"단축2";#N/A,#N/A,FALSE,"단축3";#N/A,#N/A,FALSE,"장축";#N/A,#N/A,FALSE,"4WD"}</definedName>
    <definedName localSheetId="1" name="___Q76">{#N/A,#N/A,FALSE,"단축1";#N/A,#N/A,FALSE,"단축2";#N/A,#N/A,FALSE,"단축3";#N/A,#N/A,FALSE,"장축";#N/A,#N/A,FALSE,"4WD"}</definedName>
    <definedName name="___Q76">{#N/A,#N/A,FALSE,"단축1";#N/A,#N/A,FALSE,"단축2";#N/A,#N/A,FALSE,"단축3";#N/A,#N/A,FALSE,"장축";#N/A,#N/A,FALSE,"4WD"}</definedName>
    <definedName localSheetId="5" name="___q9">{#N/A,#N/A,FALSE,"신규dep";#N/A,#N/A,FALSE,"신규dep-금형상각후";#N/A,#N/A,FALSE,"신규dep-연구비상각후";#N/A,#N/A,FALSE,"신규dep-기계,공구상각후"}</definedName>
    <definedName localSheetId="7" name="___q9">{#N/A,#N/A,FALSE,"신규dep";#N/A,#N/A,FALSE,"신규dep-금형상각후";#N/A,#N/A,FALSE,"신규dep-연구비상각후";#N/A,#N/A,FALSE,"신규dep-기계,공구상각후"}</definedName>
    <definedName localSheetId="1" name="___q9">{#N/A,#N/A,FALSE,"신규dep";#N/A,#N/A,FALSE,"신규dep-금형상각후";#N/A,#N/A,FALSE,"신규dep-연구비상각후";#N/A,#N/A,FALSE,"신규dep-기계,공구상각후"}</definedName>
    <definedName name="___q9">{#N/A,#N/A,FALSE,"신규dep";#N/A,#N/A,FALSE,"신규dep-금형상각후";#N/A,#N/A,FALSE,"신규dep-연구비상각후";#N/A,#N/A,FALSE,"신규dep-기계,공구상각후"}</definedName>
    <definedName localSheetId="5" name="___qwe4">{#N/A,#N/A,FALSE,"단축1";#N/A,#N/A,FALSE,"단축2";#N/A,#N/A,FALSE,"단축3";#N/A,#N/A,FALSE,"장축";#N/A,#N/A,FALSE,"4WD"}</definedName>
    <definedName localSheetId="7" name="___qwe4">{#N/A,#N/A,FALSE,"단축1";#N/A,#N/A,FALSE,"단축2";#N/A,#N/A,FALSE,"단축3";#N/A,#N/A,FALSE,"장축";#N/A,#N/A,FALSE,"4WD"}</definedName>
    <definedName localSheetId="1" name="___qwe4">{#N/A,#N/A,FALSE,"단축1";#N/A,#N/A,FALSE,"단축2";#N/A,#N/A,FALSE,"단축3";#N/A,#N/A,FALSE,"장축";#N/A,#N/A,FALSE,"4WD"}</definedName>
    <definedName name="___qwe4">{#N/A,#N/A,FALSE,"단축1";#N/A,#N/A,FALSE,"단축2";#N/A,#N/A,FALSE,"단축3";#N/A,#N/A,FALSE,"장축";#N/A,#N/A,FALSE,"4WD"}</definedName>
    <definedName localSheetId="5" name="___RS451">{#N/A,#N/A,FALSE,"단축1";#N/A,#N/A,FALSE,"단축2";#N/A,#N/A,FALSE,"단축3";#N/A,#N/A,FALSE,"장축";#N/A,#N/A,FALSE,"4WD"}</definedName>
    <definedName localSheetId="7" name="___RS451">{#N/A,#N/A,FALSE,"단축1";#N/A,#N/A,FALSE,"단축2";#N/A,#N/A,FALSE,"단축3";#N/A,#N/A,FALSE,"장축";#N/A,#N/A,FALSE,"4WD"}</definedName>
    <definedName localSheetId="1" name="___RS451">{#N/A,#N/A,FALSE,"단축1";#N/A,#N/A,FALSE,"단축2";#N/A,#N/A,FALSE,"단축3";#N/A,#N/A,FALSE,"장축";#N/A,#N/A,FALSE,"4WD"}</definedName>
    <definedName name="___RS451">{#N/A,#N/A,FALSE,"단축1";#N/A,#N/A,FALSE,"단축2";#N/A,#N/A,FALSE,"단축3";#N/A,#N/A,FALSE,"장축";#N/A,#N/A,FALSE,"4WD"}</definedName>
    <definedName localSheetId="5" name="___S12">{#N/A,#N/A,FALSE,"단축1";#N/A,#N/A,FALSE,"단축2";#N/A,#N/A,FALSE,"단축3";#N/A,#N/A,FALSE,"장축";#N/A,#N/A,FALSE,"4WD"}</definedName>
    <definedName localSheetId="7" name="___S12">{#N/A,#N/A,FALSE,"단축1";#N/A,#N/A,FALSE,"단축2";#N/A,#N/A,FALSE,"단축3";#N/A,#N/A,FALSE,"장축";#N/A,#N/A,FALSE,"4WD"}</definedName>
    <definedName localSheetId="1" name="___S12">{#N/A,#N/A,FALSE,"단축1";#N/A,#N/A,FALSE,"단축2";#N/A,#N/A,FALSE,"단축3";#N/A,#N/A,FALSE,"장축";#N/A,#N/A,FALSE,"4WD"}</definedName>
    <definedName name="___S12">{#N/A,#N/A,FALSE,"단축1";#N/A,#N/A,FALSE,"단축2";#N/A,#N/A,FALSE,"단축3";#N/A,#N/A,FALSE,"장축";#N/A,#N/A,FALSE,"4WD"}</definedName>
    <definedName localSheetId="5" name="___s4">{#N/A,#N/A,FALSE,"단축1";#N/A,#N/A,FALSE,"단축2";#N/A,#N/A,FALSE,"단축3";#N/A,#N/A,FALSE,"장축";#N/A,#N/A,FALSE,"4WD"}</definedName>
    <definedName localSheetId="7" name="___s4">{#N/A,#N/A,FALSE,"단축1";#N/A,#N/A,FALSE,"단축2";#N/A,#N/A,FALSE,"단축3";#N/A,#N/A,FALSE,"장축";#N/A,#N/A,FALSE,"4WD"}</definedName>
    <definedName localSheetId="1" name="___s4">{#N/A,#N/A,FALSE,"단축1";#N/A,#N/A,FALSE,"단축2";#N/A,#N/A,FALSE,"단축3";#N/A,#N/A,FALSE,"장축";#N/A,#N/A,FALSE,"4WD"}</definedName>
    <definedName name="___s4">{#N/A,#N/A,FALSE,"단축1";#N/A,#N/A,FALSE,"단축2";#N/A,#N/A,FALSE,"단축3";#N/A,#N/A,FALSE,"장축";#N/A,#N/A,FALSE,"4WD"}</definedName>
    <definedName localSheetId="5" name="___s5">{#N/A,#N/A,FALSE,"신규dep";#N/A,#N/A,FALSE,"신규dep-금형상각후";#N/A,#N/A,FALSE,"신규dep-연구비상각후";#N/A,#N/A,FALSE,"신규dep-기계,공구상각후"}</definedName>
    <definedName localSheetId="7" name="___s5">{#N/A,#N/A,FALSE,"신규dep";#N/A,#N/A,FALSE,"신규dep-금형상각후";#N/A,#N/A,FALSE,"신규dep-연구비상각후";#N/A,#N/A,FALSE,"신규dep-기계,공구상각후"}</definedName>
    <definedName localSheetId="1" name="___s5">{#N/A,#N/A,FALSE,"신규dep";#N/A,#N/A,FALSE,"신규dep-금형상각후";#N/A,#N/A,FALSE,"신규dep-연구비상각후";#N/A,#N/A,FALSE,"신규dep-기계,공구상각후"}</definedName>
    <definedName name="___s5">{#N/A,#N/A,FALSE,"신규dep";#N/A,#N/A,FALSE,"신규dep-금형상각후";#N/A,#N/A,FALSE,"신규dep-연구비상각후";#N/A,#N/A,FALSE,"신규dep-기계,공구상각후"}</definedName>
    <definedName localSheetId="5" name="___s6">{#N/A,#N/A,FALSE,"신규dep";#N/A,#N/A,FALSE,"신규dep-금형상각후";#N/A,#N/A,FALSE,"신규dep-연구비상각후";#N/A,#N/A,FALSE,"신규dep-기계,공구상각후"}</definedName>
    <definedName localSheetId="7" name="___s6">{#N/A,#N/A,FALSE,"신규dep";#N/A,#N/A,FALSE,"신규dep-금형상각후";#N/A,#N/A,FALSE,"신규dep-연구비상각후";#N/A,#N/A,FALSE,"신규dep-기계,공구상각후"}</definedName>
    <definedName localSheetId="1" name="___s6">{#N/A,#N/A,FALSE,"신규dep";#N/A,#N/A,FALSE,"신규dep-금형상각후";#N/A,#N/A,FALSE,"신규dep-연구비상각후";#N/A,#N/A,FALSE,"신규dep-기계,공구상각후"}</definedName>
    <definedName name="___s6">{#N/A,#N/A,FALSE,"신규dep";#N/A,#N/A,FALSE,"신규dep-금형상각후";#N/A,#N/A,FALSE,"신규dep-연구비상각후";#N/A,#N/A,FALSE,"신규dep-기계,공구상각후"}</definedName>
    <definedName localSheetId="5" name="___s7">{#N/A,#N/A,FALSE,"신규dep";#N/A,#N/A,FALSE,"신규dep-금형상각후";#N/A,#N/A,FALSE,"신규dep-연구비상각후";#N/A,#N/A,FALSE,"신규dep-기계,공구상각후"}</definedName>
    <definedName localSheetId="7" name="___s7">{#N/A,#N/A,FALSE,"신규dep";#N/A,#N/A,FALSE,"신규dep-금형상각후";#N/A,#N/A,FALSE,"신규dep-연구비상각후";#N/A,#N/A,FALSE,"신규dep-기계,공구상각후"}</definedName>
    <definedName localSheetId="1" name="___s7">{#N/A,#N/A,FALSE,"신규dep";#N/A,#N/A,FALSE,"신규dep-금형상각후";#N/A,#N/A,FALSE,"신규dep-연구비상각후";#N/A,#N/A,FALSE,"신규dep-기계,공구상각후"}</definedName>
    <definedName name="___s7">{#N/A,#N/A,FALSE,"신규dep";#N/A,#N/A,FALSE,"신규dep-금형상각후";#N/A,#N/A,FALSE,"신규dep-연구비상각후";#N/A,#N/A,FALSE,"신규dep-기계,공구상각후"}</definedName>
    <definedName localSheetId="5" name="___s8">{#N/A,#N/A,FALSE,"신규dep";#N/A,#N/A,FALSE,"신규dep-금형상각후";#N/A,#N/A,FALSE,"신규dep-연구비상각후";#N/A,#N/A,FALSE,"신규dep-기계,공구상각후"}</definedName>
    <definedName localSheetId="7" name="___s8">{#N/A,#N/A,FALSE,"신규dep";#N/A,#N/A,FALSE,"신규dep-금형상각후";#N/A,#N/A,FALSE,"신규dep-연구비상각후";#N/A,#N/A,FALSE,"신규dep-기계,공구상각후"}</definedName>
    <definedName localSheetId="1" name="___s8">{#N/A,#N/A,FALSE,"신규dep";#N/A,#N/A,FALSE,"신규dep-금형상각후";#N/A,#N/A,FALSE,"신규dep-연구비상각후";#N/A,#N/A,FALSE,"신규dep-기계,공구상각후"}</definedName>
    <definedName name="___s8">{#N/A,#N/A,FALSE,"신규dep";#N/A,#N/A,FALSE,"신규dep-금형상각후";#N/A,#N/A,FALSE,"신규dep-연구비상각후";#N/A,#N/A,FALSE,"신규dep-기계,공구상각후"}</definedName>
    <definedName localSheetId="5" name="__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_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__SW34">{#N/A,#N/A,FALSE,"단축1";#N/A,#N/A,FALSE,"단축2";#N/A,#N/A,FALSE,"단축3";#N/A,#N/A,FALSE,"장축";#N/A,#N/A,FALSE,"4WD"}</definedName>
    <definedName localSheetId="7" name="___SW34">{#N/A,#N/A,FALSE,"단축1";#N/A,#N/A,FALSE,"단축2";#N/A,#N/A,FALSE,"단축3";#N/A,#N/A,FALSE,"장축";#N/A,#N/A,FALSE,"4WD"}</definedName>
    <definedName localSheetId="1" name="___SW34">{#N/A,#N/A,FALSE,"단축1";#N/A,#N/A,FALSE,"단축2";#N/A,#N/A,FALSE,"단축3";#N/A,#N/A,FALSE,"장축";#N/A,#N/A,FALSE,"4WD"}</definedName>
    <definedName name="___SW34">{#N/A,#N/A,FALSE,"단축1";#N/A,#N/A,FALSE,"단축2";#N/A,#N/A,FALSE,"단축3";#N/A,#N/A,FALSE,"장축";#N/A,#N/A,FALSE,"4WD"}</definedName>
    <definedName localSheetId="5" name="___swe3">{#N/A,#N/A,FALSE,"단축1";#N/A,#N/A,FALSE,"단축2";#N/A,#N/A,FALSE,"단축3";#N/A,#N/A,FALSE,"장축";#N/A,#N/A,FALSE,"4WD"}</definedName>
    <definedName localSheetId="7" name="___swe3">{#N/A,#N/A,FALSE,"단축1";#N/A,#N/A,FALSE,"단축2";#N/A,#N/A,FALSE,"단축3";#N/A,#N/A,FALSE,"장축";#N/A,#N/A,FALSE,"4WD"}</definedName>
    <definedName localSheetId="1" name="___swe3">{#N/A,#N/A,FALSE,"단축1";#N/A,#N/A,FALSE,"단축2";#N/A,#N/A,FALSE,"단축3";#N/A,#N/A,FALSE,"장축";#N/A,#N/A,FALSE,"4WD"}</definedName>
    <definedName name="___swe3">{#N/A,#N/A,FALSE,"단축1";#N/A,#N/A,FALSE,"단축2";#N/A,#N/A,FALSE,"단축3";#N/A,#N/A,FALSE,"장축";#N/A,#N/A,FALSE,"4WD"}</definedName>
    <definedName localSheetId="8" name="___T2">{#N/A,#N/A,FALSE,"단축1";#N/A,#N/A,FALSE,"단축2";#N/A,#N/A,FALSE,"단축3";#N/A,#N/A,FALSE,"장축";#N/A,#N/A,FALSE,"4WD"}</definedName>
    <definedName localSheetId="5" name="___T2">{#N/A,#N/A,FALSE,"단축1";#N/A,#N/A,FALSE,"단축2";#N/A,#N/A,FALSE,"단축3";#N/A,#N/A,FALSE,"장축";#N/A,#N/A,FALSE,"4WD"}</definedName>
    <definedName localSheetId="7" name="___T2">{#N/A,#N/A,FALSE,"단축1";#N/A,#N/A,FALSE,"단축2";#N/A,#N/A,FALSE,"단축3";#N/A,#N/A,FALSE,"장축";#N/A,#N/A,FALSE,"4WD"}</definedName>
    <definedName localSheetId="1" name="___T2">{#N/A,#N/A,FALSE,"단축1";#N/A,#N/A,FALSE,"단축2";#N/A,#N/A,FALSE,"단축3";#N/A,#N/A,FALSE,"장축";#N/A,#N/A,FALSE,"4WD"}</definedName>
    <definedName name="___T2">{#N/A,#N/A,FALSE,"단축1";#N/A,#N/A,FALSE,"단축2";#N/A,#N/A,FALSE,"단축3";#N/A,#N/A,FALSE,"장축";#N/A,#N/A,FALSE,"4WD"}</definedName>
    <definedName localSheetId="8" name="___T3">{#N/A,#N/A,FALSE,"단축1";#N/A,#N/A,FALSE,"단축2";#N/A,#N/A,FALSE,"단축3";#N/A,#N/A,FALSE,"장축";#N/A,#N/A,FALSE,"4WD"}</definedName>
    <definedName localSheetId="5" name="___T3">{#N/A,#N/A,FALSE,"단축1";#N/A,#N/A,FALSE,"단축2";#N/A,#N/A,FALSE,"단축3";#N/A,#N/A,FALSE,"장축";#N/A,#N/A,FALSE,"4WD"}</definedName>
    <definedName localSheetId="7" name="___T3">{#N/A,#N/A,FALSE,"단축1";#N/A,#N/A,FALSE,"단축2";#N/A,#N/A,FALSE,"단축3";#N/A,#N/A,FALSE,"장축";#N/A,#N/A,FALSE,"4WD"}</definedName>
    <definedName localSheetId="1" name="___T3">{#N/A,#N/A,FALSE,"단축1";#N/A,#N/A,FALSE,"단축2";#N/A,#N/A,FALSE,"단축3";#N/A,#N/A,FALSE,"장축";#N/A,#N/A,FALSE,"4WD"}</definedName>
    <definedName name="___T3">{#N/A,#N/A,FALSE,"단축1";#N/A,#N/A,FALSE,"단축2";#N/A,#N/A,FALSE,"단축3";#N/A,#N/A,FALSE,"장축";#N/A,#N/A,FALSE,"4WD"}</definedName>
    <definedName localSheetId="8" name="___t4">{#N/A,#N/A,FALSE,"단축1";#N/A,#N/A,FALSE,"단축2";#N/A,#N/A,FALSE,"단축3";#N/A,#N/A,FALSE,"장축";#N/A,#N/A,FALSE,"4WD"}</definedName>
    <definedName localSheetId="5" name="___t4">{#N/A,#N/A,FALSE,"단축1";#N/A,#N/A,FALSE,"단축2";#N/A,#N/A,FALSE,"단축3";#N/A,#N/A,FALSE,"장축";#N/A,#N/A,FALSE,"4WD"}</definedName>
    <definedName localSheetId="7" name="___t4">{#N/A,#N/A,FALSE,"단축1";#N/A,#N/A,FALSE,"단축2";#N/A,#N/A,FALSE,"단축3";#N/A,#N/A,FALSE,"장축";#N/A,#N/A,FALSE,"4WD"}</definedName>
    <definedName localSheetId="1" name="___t4">{#N/A,#N/A,FALSE,"단축1";#N/A,#N/A,FALSE,"단축2";#N/A,#N/A,FALSE,"단축3";#N/A,#N/A,FALSE,"장축";#N/A,#N/A,FALSE,"4WD"}</definedName>
    <definedName name="___t4">{#N/A,#N/A,FALSE,"단축1";#N/A,#N/A,FALSE,"단축2";#N/A,#N/A,FALSE,"단축3";#N/A,#N/A,FALSE,"장축";#N/A,#N/A,FALSE,"4WD"}</definedName>
    <definedName localSheetId="8" name="___T5">{#N/A,#N/A,FALSE,"단축1";#N/A,#N/A,FALSE,"단축2";#N/A,#N/A,FALSE,"단축3";#N/A,#N/A,FALSE,"장축";#N/A,#N/A,FALSE,"4WD"}</definedName>
    <definedName localSheetId="5" name="___T5">{#N/A,#N/A,FALSE,"단축1";#N/A,#N/A,FALSE,"단축2";#N/A,#N/A,FALSE,"단축3";#N/A,#N/A,FALSE,"장축";#N/A,#N/A,FALSE,"4WD"}</definedName>
    <definedName localSheetId="7" name="___T5">{#N/A,#N/A,FALSE,"단축1";#N/A,#N/A,FALSE,"단축2";#N/A,#N/A,FALSE,"단축3";#N/A,#N/A,FALSE,"장축";#N/A,#N/A,FALSE,"4WD"}</definedName>
    <definedName localSheetId="1" name="___T5">{#N/A,#N/A,FALSE,"단축1";#N/A,#N/A,FALSE,"단축2";#N/A,#N/A,FALSE,"단축3";#N/A,#N/A,FALSE,"장축";#N/A,#N/A,FALSE,"4WD"}</definedName>
    <definedName name="___T5">{#N/A,#N/A,FALSE,"단축1";#N/A,#N/A,FALSE,"단축2";#N/A,#N/A,FALSE,"단축3";#N/A,#N/A,FALSE,"장축";#N/A,#N/A,FALSE,"4WD"}</definedName>
    <definedName localSheetId="5" name="___TG67">{#N/A,#N/A,FALSE,"단축1";#N/A,#N/A,FALSE,"단축2";#N/A,#N/A,FALSE,"단축3";#N/A,#N/A,FALSE,"장축";#N/A,#N/A,FALSE,"4WD"}</definedName>
    <definedName localSheetId="7" name="___TG67">{#N/A,#N/A,FALSE,"단축1";#N/A,#N/A,FALSE,"단축2";#N/A,#N/A,FALSE,"단축3";#N/A,#N/A,FALSE,"장축";#N/A,#N/A,FALSE,"4WD"}</definedName>
    <definedName localSheetId="1" name="___TG67">{#N/A,#N/A,FALSE,"단축1";#N/A,#N/A,FALSE,"단축2";#N/A,#N/A,FALSE,"단축3";#N/A,#N/A,FALSE,"장축";#N/A,#N/A,FALSE,"4WD"}</definedName>
    <definedName name="___TG67">{#N/A,#N/A,FALSE,"단축1";#N/A,#N/A,FALSE,"단축2";#N/A,#N/A,FALSE,"단축3";#N/A,#N/A,FALSE,"장축";#N/A,#N/A,FALSE,"4WD"}</definedName>
    <definedName localSheetId="5" name="___Tir1">{#N/A,#N/A,TRUE,"일정"}</definedName>
    <definedName localSheetId="7" name="___Tir1">{#N/A,#N/A,TRUE,"일정"}</definedName>
    <definedName localSheetId="1" name="___Tir1">{#N/A,#N/A,TRUE,"일정"}</definedName>
    <definedName name="___Tir1">{#N/A,#N/A,TRUE,"일정"}</definedName>
    <definedName localSheetId="5" name="_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__TRT11">{#N/A,#N/A,FALSE,"표지";#N/A,#N/A,FALSE,"전제";#N/A,#N/A,FALSE,"손익-자 (2)";#N/A,#N/A,FALSE,"손익-자";#N/A,#N/A,FALSE,"손익-마 (2)";#N/A,#N/A,FALSE,"손익-마";#N/A,#N/A,FALSE,"총손최종"}</definedName>
    <definedName localSheetId="7" name="___TRT11">{#N/A,#N/A,FALSE,"표지";#N/A,#N/A,FALSE,"전제";#N/A,#N/A,FALSE,"손익-자 (2)";#N/A,#N/A,FALSE,"손익-자";#N/A,#N/A,FALSE,"손익-마 (2)";#N/A,#N/A,FALSE,"손익-마";#N/A,#N/A,FALSE,"총손최종"}</definedName>
    <definedName localSheetId="1" name="___TRT11">{#N/A,#N/A,FALSE,"표지";#N/A,#N/A,FALSE,"전제";#N/A,#N/A,FALSE,"손익-자 (2)";#N/A,#N/A,FALSE,"손익-자";#N/A,#N/A,FALSE,"손익-마 (2)";#N/A,#N/A,FALSE,"손익-마";#N/A,#N/A,FALSE,"총손최종"}</definedName>
    <definedName name="___TRT11">{#N/A,#N/A,FALSE,"표지";#N/A,#N/A,FALSE,"전제";#N/A,#N/A,FALSE,"손익-자 (2)";#N/A,#N/A,FALSE,"손익-자";#N/A,#N/A,FALSE,"손익-마 (2)";#N/A,#N/A,FALSE,"손익-마";#N/A,#N/A,FALSE,"총손최종"}</definedName>
    <definedName localSheetId="5" name="___w1">{#N/A,#N/A,FALSE,"신규dep";#N/A,#N/A,FALSE,"신규dep-금형상각후";#N/A,#N/A,FALSE,"신규dep-연구비상각후";#N/A,#N/A,FALSE,"신규dep-기계,공구상각후"}</definedName>
    <definedName localSheetId="7" name="___w1">{#N/A,#N/A,FALSE,"신규dep";#N/A,#N/A,FALSE,"신규dep-금형상각후";#N/A,#N/A,FALSE,"신규dep-연구비상각후";#N/A,#N/A,FALSE,"신규dep-기계,공구상각후"}</definedName>
    <definedName localSheetId="1" name="___w1">{#N/A,#N/A,FALSE,"신규dep";#N/A,#N/A,FALSE,"신규dep-금형상각후";#N/A,#N/A,FALSE,"신규dep-연구비상각후";#N/A,#N/A,FALSE,"신규dep-기계,공구상각후"}</definedName>
    <definedName name="___w1">{#N/A,#N/A,FALSE,"신규dep";#N/A,#N/A,FALSE,"신규dep-금형상각후";#N/A,#N/A,FALSE,"신규dep-연구비상각후";#N/A,#N/A,FALSE,"신규dep-기계,공구상각후"}</definedName>
    <definedName localSheetId="5" name="___W2">{#N/A,#N/A,FALSE,"품의서";#N/A,#N/A,FALSE,"전제";#N/A,#N/A,FALSE,"총손";#N/A,#N/A,FALSE,"손익"}</definedName>
    <definedName localSheetId="7" name="___W2">{#N/A,#N/A,FALSE,"품의서";#N/A,#N/A,FALSE,"전제";#N/A,#N/A,FALSE,"총손";#N/A,#N/A,FALSE,"손익"}</definedName>
    <definedName localSheetId="1" name="___W2">{#N/A,#N/A,FALSE,"품의서";#N/A,#N/A,FALSE,"전제";#N/A,#N/A,FALSE,"총손";#N/A,#N/A,FALSE,"손익"}</definedName>
    <definedName name="___W2">{#N/A,#N/A,FALSE,"품의서";#N/A,#N/A,FALSE,"전제";#N/A,#N/A,FALSE,"총손";#N/A,#N/A,FALSE,"손익"}</definedName>
    <definedName localSheetId="5" name="___W23">{#N/A,#N/A,FALSE,"단축1";#N/A,#N/A,FALSE,"단축2";#N/A,#N/A,FALSE,"단축3";#N/A,#N/A,FALSE,"장축";#N/A,#N/A,FALSE,"4WD"}</definedName>
    <definedName localSheetId="7" name="___W23">{#N/A,#N/A,FALSE,"단축1";#N/A,#N/A,FALSE,"단축2";#N/A,#N/A,FALSE,"단축3";#N/A,#N/A,FALSE,"장축";#N/A,#N/A,FALSE,"4WD"}</definedName>
    <definedName localSheetId="1" name="___W23">{#N/A,#N/A,FALSE,"단축1";#N/A,#N/A,FALSE,"단축2";#N/A,#N/A,FALSE,"단축3";#N/A,#N/A,FALSE,"장축";#N/A,#N/A,FALSE,"4WD"}</definedName>
    <definedName name="___W23">{#N/A,#N/A,FALSE,"단축1";#N/A,#N/A,FALSE,"단축2";#N/A,#N/A,FALSE,"단축3";#N/A,#N/A,FALSE,"장축";#N/A,#N/A,FALSE,"4WD"}</definedName>
    <definedName localSheetId="5" name="___W32">{#N/A,#N/A,FALSE,"단축1";#N/A,#N/A,FALSE,"단축2";#N/A,#N/A,FALSE,"단축3";#N/A,#N/A,FALSE,"장축";#N/A,#N/A,FALSE,"4WD"}</definedName>
    <definedName localSheetId="7" name="___W32">{#N/A,#N/A,FALSE,"단축1";#N/A,#N/A,FALSE,"단축2";#N/A,#N/A,FALSE,"단축3";#N/A,#N/A,FALSE,"장축";#N/A,#N/A,FALSE,"4WD"}</definedName>
    <definedName localSheetId="1" name="___W32">{#N/A,#N/A,FALSE,"단축1";#N/A,#N/A,FALSE,"단축2";#N/A,#N/A,FALSE,"단축3";#N/A,#N/A,FALSE,"장축";#N/A,#N/A,FALSE,"4WD"}</definedName>
    <definedName name="___W32">{#N/A,#N/A,FALSE,"단축1";#N/A,#N/A,FALSE,"단축2";#N/A,#N/A,FALSE,"단축3";#N/A,#N/A,FALSE,"장축";#N/A,#N/A,FALSE,"4WD"}</definedName>
    <definedName localSheetId="5" name="___w4">{#N/A,#N/A,FALSE,"단축1";#N/A,#N/A,FALSE,"단축2";#N/A,#N/A,FALSE,"단축3";#N/A,#N/A,FALSE,"장축";#N/A,#N/A,FALSE,"4WD"}</definedName>
    <definedName localSheetId="7" name="___w4">{#N/A,#N/A,FALSE,"단축1";#N/A,#N/A,FALSE,"단축2";#N/A,#N/A,FALSE,"단축3";#N/A,#N/A,FALSE,"장축";#N/A,#N/A,FALSE,"4WD"}</definedName>
    <definedName localSheetId="1" name="___w4">{#N/A,#N/A,FALSE,"단축1";#N/A,#N/A,FALSE,"단축2";#N/A,#N/A,FALSE,"단축3";#N/A,#N/A,FALSE,"장축";#N/A,#N/A,FALSE,"4WD"}</definedName>
    <definedName name="___w4">{#N/A,#N/A,FALSE,"단축1";#N/A,#N/A,FALSE,"단축2";#N/A,#N/A,FALSE,"단축3";#N/A,#N/A,FALSE,"장축";#N/A,#N/A,FALSE,"4WD"}</definedName>
    <definedName localSheetId="5" name="___W456">{#N/A,#N/A,FALSE,"단축1";#N/A,#N/A,FALSE,"단축2";#N/A,#N/A,FALSE,"단축3";#N/A,#N/A,FALSE,"장축";#N/A,#N/A,FALSE,"4WD"}</definedName>
    <definedName localSheetId="7" name="___W456">{#N/A,#N/A,FALSE,"단축1";#N/A,#N/A,FALSE,"단축2";#N/A,#N/A,FALSE,"단축3";#N/A,#N/A,FALSE,"장축";#N/A,#N/A,FALSE,"4WD"}</definedName>
    <definedName localSheetId="1" name="___W456">{#N/A,#N/A,FALSE,"단축1";#N/A,#N/A,FALSE,"단축2";#N/A,#N/A,FALSE,"단축3";#N/A,#N/A,FALSE,"장축";#N/A,#N/A,FALSE,"4WD"}</definedName>
    <definedName name="___W456">{#N/A,#N/A,FALSE,"단축1";#N/A,#N/A,FALSE,"단축2";#N/A,#N/A,FALSE,"단축3";#N/A,#N/A,FALSE,"장축";#N/A,#N/A,FALSE,"4WD"}</definedName>
    <definedName localSheetId="5" name="___w5">{#N/A,#N/A,FALSE,"신규dep";#N/A,#N/A,FALSE,"신규dep-금형상각후";#N/A,#N/A,FALSE,"신규dep-연구비상각후";#N/A,#N/A,FALSE,"신규dep-기계,공구상각후"}</definedName>
    <definedName localSheetId="7" name="___w5">{#N/A,#N/A,FALSE,"신규dep";#N/A,#N/A,FALSE,"신규dep-금형상각후";#N/A,#N/A,FALSE,"신규dep-연구비상각후";#N/A,#N/A,FALSE,"신규dep-기계,공구상각후"}</definedName>
    <definedName localSheetId="1" name="___w5">{#N/A,#N/A,FALSE,"신규dep";#N/A,#N/A,FALSE,"신규dep-금형상각후";#N/A,#N/A,FALSE,"신규dep-연구비상각후";#N/A,#N/A,FALSE,"신규dep-기계,공구상각후"}</definedName>
    <definedName name="___w5">{#N/A,#N/A,FALSE,"신규dep";#N/A,#N/A,FALSE,"신규dep-금형상각후";#N/A,#N/A,FALSE,"신규dep-연구비상각후";#N/A,#N/A,FALSE,"신규dep-기계,공구상각후"}</definedName>
    <definedName localSheetId="5" name="___wde45">{#N/A,#N/A,FALSE,"단축1";#N/A,#N/A,FALSE,"단축2";#N/A,#N/A,FALSE,"단축3";#N/A,#N/A,FALSE,"장축";#N/A,#N/A,FALSE,"4WD"}</definedName>
    <definedName localSheetId="7" name="___wde45">{#N/A,#N/A,FALSE,"단축1";#N/A,#N/A,FALSE,"단축2";#N/A,#N/A,FALSE,"단축3";#N/A,#N/A,FALSE,"장축";#N/A,#N/A,FALSE,"4WD"}</definedName>
    <definedName localSheetId="1" name="___wde45">{#N/A,#N/A,FALSE,"단축1";#N/A,#N/A,FALSE,"단축2";#N/A,#N/A,FALSE,"단축3";#N/A,#N/A,FALSE,"장축";#N/A,#N/A,FALSE,"4WD"}</definedName>
    <definedName name="___wde45">{#N/A,#N/A,FALSE,"단축1";#N/A,#N/A,FALSE,"단축2";#N/A,#N/A,FALSE,"단축3";#N/A,#N/A,FALSE,"장축";#N/A,#N/A,FALSE,"4WD"}</definedName>
    <definedName localSheetId="5" name="___WRN2">{#N/A,#N/A,FALSE,"단축1";#N/A,#N/A,FALSE,"단축2";#N/A,#N/A,FALSE,"단축3";#N/A,#N/A,FALSE,"장축";#N/A,#N/A,FALSE,"4WD"}</definedName>
    <definedName localSheetId="1" name="___WRN2">{#N/A,#N/A,FALSE,"단축1";#N/A,#N/A,FALSE,"단축2";#N/A,#N/A,FALSE,"단축3";#N/A,#N/A,FALSE,"장축";#N/A,#N/A,FALSE,"4WD"}</definedName>
    <definedName name="___WRN2">{#N/A,#N/A,FALSE,"단축1";#N/A,#N/A,FALSE,"단축2";#N/A,#N/A,FALSE,"단축3";#N/A,#N/A,FALSE,"장축";#N/A,#N/A,FALSE,"4WD"}</definedName>
    <definedName localSheetId="5" name="___www123">{#N/A,#N/A,FALSE,"단축1";#N/A,#N/A,FALSE,"단축2";#N/A,#N/A,FALSE,"단축3";#N/A,#N/A,FALSE,"장축";#N/A,#N/A,FALSE,"4WD"}</definedName>
    <definedName localSheetId="7" name="___www123">{#N/A,#N/A,FALSE,"단축1";#N/A,#N/A,FALSE,"단축2";#N/A,#N/A,FALSE,"단축3";#N/A,#N/A,FALSE,"장축";#N/A,#N/A,FALSE,"4WD"}</definedName>
    <definedName localSheetId="1" name="___www123">{#N/A,#N/A,FALSE,"단축1";#N/A,#N/A,FALSE,"단축2";#N/A,#N/A,FALSE,"단축3";#N/A,#N/A,FALSE,"장축";#N/A,#N/A,FALSE,"4WD"}</definedName>
    <definedName name="___www123">{#N/A,#N/A,FALSE,"단축1";#N/A,#N/A,FALSE,"단축2";#N/A,#N/A,FALSE,"단축3";#N/A,#N/A,FALSE,"장축";#N/A,#N/A,FALSE,"4WD"}</definedName>
    <definedName localSheetId="5" name="___X21">{#N/A,#N/A,FALSE,"단축1";#N/A,#N/A,FALSE,"단축2";#N/A,#N/A,FALSE,"단축3";#N/A,#N/A,FALSE,"장축";#N/A,#N/A,FALSE,"4WD"}</definedName>
    <definedName localSheetId="7" name="___X21">{#N/A,#N/A,FALSE,"단축1";#N/A,#N/A,FALSE,"단축2";#N/A,#N/A,FALSE,"단축3";#N/A,#N/A,FALSE,"장축";#N/A,#N/A,FALSE,"4WD"}</definedName>
    <definedName localSheetId="1" name="___X21">{#N/A,#N/A,FALSE,"단축1";#N/A,#N/A,FALSE,"단축2";#N/A,#N/A,FALSE,"단축3";#N/A,#N/A,FALSE,"장축";#N/A,#N/A,FALSE,"4WD"}</definedName>
    <definedName name="___X21">{#N/A,#N/A,FALSE,"단축1";#N/A,#N/A,FALSE,"단축2";#N/A,#N/A,FALSE,"단축3";#N/A,#N/A,FALSE,"장축";#N/A,#N/A,FALSE,"4WD"}</definedName>
    <definedName localSheetId="5" name="___XG2">{#N/A,#N/A,FALSE,"단축1";#N/A,#N/A,FALSE,"단축2";#N/A,#N/A,FALSE,"단축3";#N/A,#N/A,FALSE,"장축";#N/A,#N/A,FALSE,"4WD"}</definedName>
    <definedName localSheetId="7" name="___XG2">{#N/A,#N/A,FALSE,"단축1";#N/A,#N/A,FALSE,"단축2";#N/A,#N/A,FALSE,"단축3";#N/A,#N/A,FALSE,"장축";#N/A,#N/A,FALSE,"4WD"}</definedName>
    <definedName localSheetId="1" name="___XG2">{#N/A,#N/A,FALSE,"단축1";#N/A,#N/A,FALSE,"단축2";#N/A,#N/A,FALSE,"단축3";#N/A,#N/A,FALSE,"장축";#N/A,#N/A,FALSE,"4WD"}</definedName>
    <definedName name="___XG2">{#N/A,#N/A,FALSE,"단축1";#N/A,#N/A,FALSE,"단축2";#N/A,#N/A,FALSE,"단축3";#N/A,#N/A,FALSE,"장축";#N/A,#N/A,FALSE,"4WD"}</definedName>
    <definedName localSheetId="5" name="___yu7">{#N/A,#N/A,FALSE,"단축1";#N/A,#N/A,FALSE,"단축2";#N/A,#N/A,FALSE,"단축3";#N/A,#N/A,FALSE,"장축";#N/A,#N/A,FALSE,"4WD"}</definedName>
    <definedName localSheetId="7" name="___yu7">{#N/A,#N/A,FALSE,"단축1";#N/A,#N/A,FALSE,"단축2";#N/A,#N/A,FALSE,"단축3";#N/A,#N/A,FALSE,"장축";#N/A,#N/A,FALSE,"4WD"}</definedName>
    <definedName localSheetId="1" name="___yu7">{#N/A,#N/A,FALSE,"단축1";#N/A,#N/A,FALSE,"단축2";#N/A,#N/A,FALSE,"단축3";#N/A,#N/A,FALSE,"장축";#N/A,#N/A,FALSE,"4WD"}</definedName>
    <definedName name="___yu7">{#N/A,#N/A,FALSE,"단축1";#N/A,#N/A,FALSE,"단축2";#N/A,#N/A,FALSE,"단축3";#N/A,#N/A,FALSE,"장축";#N/A,#N/A,FALSE,"4WD"}</definedName>
    <definedName localSheetId="5" name="___z1">{#N/A,#N/A,FALSE,"단축1";#N/A,#N/A,FALSE,"단축2";#N/A,#N/A,FALSE,"단축3";#N/A,#N/A,FALSE,"장축";#N/A,#N/A,FALSE,"4WD"}</definedName>
    <definedName localSheetId="7" name="___z1">{#N/A,#N/A,FALSE,"단축1";#N/A,#N/A,FALSE,"단축2";#N/A,#N/A,FALSE,"단축3";#N/A,#N/A,FALSE,"장축";#N/A,#N/A,FALSE,"4WD"}</definedName>
    <definedName localSheetId="1" name="___z1">{#N/A,#N/A,FALSE,"단축1";#N/A,#N/A,FALSE,"단축2";#N/A,#N/A,FALSE,"단축3";#N/A,#N/A,FALSE,"장축";#N/A,#N/A,FALSE,"4WD"}</definedName>
    <definedName name="___z1">{#N/A,#N/A,FALSE,"단축1";#N/A,#N/A,FALSE,"단축2";#N/A,#N/A,FALSE,"단축3";#N/A,#N/A,FALSE,"장축";#N/A,#N/A,FALSE,"4WD"}</definedName>
    <definedName localSheetId="5" name="___z123">{#N/A,#N/A,FALSE,"단축1";#N/A,#N/A,FALSE,"단축2";#N/A,#N/A,FALSE,"단축3";#N/A,#N/A,FALSE,"장축";#N/A,#N/A,FALSE,"4WD"}</definedName>
    <definedName localSheetId="7" name="___z123">{#N/A,#N/A,FALSE,"단축1";#N/A,#N/A,FALSE,"단축2";#N/A,#N/A,FALSE,"단축3";#N/A,#N/A,FALSE,"장축";#N/A,#N/A,FALSE,"4WD"}</definedName>
    <definedName localSheetId="1" name="___z123">{#N/A,#N/A,FALSE,"단축1";#N/A,#N/A,FALSE,"단축2";#N/A,#N/A,FALSE,"단축3";#N/A,#N/A,FALSE,"장축";#N/A,#N/A,FALSE,"4WD"}</definedName>
    <definedName name="___z123">{#N/A,#N/A,FALSE,"단축1";#N/A,#N/A,FALSE,"단축2";#N/A,#N/A,FALSE,"단축3";#N/A,#N/A,FALSE,"장축";#N/A,#N/A,FALSE,"4WD"}</definedName>
    <definedName localSheetId="5" name="___z2">{#N/A,#N/A,FALSE,"단축1";#N/A,#N/A,FALSE,"단축2";#N/A,#N/A,FALSE,"단축3";#N/A,#N/A,FALSE,"장축";#N/A,#N/A,FALSE,"4WD"}</definedName>
    <definedName localSheetId="7" name="___z2">{#N/A,#N/A,FALSE,"단축1";#N/A,#N/A,FALSE,"단축2";#N/A,#N/A,FALSE,"단축3";#N/A,#N/A,FALSE,"장축";#N/A,#N/A,FALSE,"4WD"}</definedName>
    <definedName localSheetId="1" name="___z2">{#N/A,#N/A,FALSE,"단축1";#N/A,#N/A,FALSE,"단축2";#N/A,#N/A,FALSE,"단축3";#N/A,#N/A,FALSE,"장축";#N/A,#N/A,FALSE,"4WD"}</definedName>
    <definedName name="___z2">{#N/A,#N/A,FALSE,"단축1";#N/A,#N/A,FALSE,"단축2";#N/A,#N/A,FALSE,"단축3";#N/A,#N/A,FALSE,"장축";#N/A,#N/A,FALSE,"4WD"}</definedName>
    <definedName localSheetId="5" name="___Z23">{#N/A,#N/A,FALSE,"단축1";#N/A,#N/A,FALSE,"단축2";#N/A,#N/A,FALSE,"단축3";#N/A,#N/A,FALSE,"장축";#N/A,#N/A,FALSE,"4WD"}</definedName>
    <definedName localSheetId="7" name="___Z23">{#N/A,#N/A,FALSE,"단축1";#N/A,#N/A,FALSE,"단축2";#N/A,#N/A,FALSE,"단축3";#N/A,#N/A,FALSE,"장축";#N/A,#N/A,FALSE,"4WD"}</definedName>
    <definedName localSheetId="1" name="___Z23">{#N/A,#N/A,FALSE,"단축1";#N/A,#N/A,FALSE,"단축2";#N/A,#N/A,FALSE,"단축3";#N/A,#N/A,FALSE,"장축";#N/A,#N/A,FALSE,"4WD"}</definedName>
    <definedName name="___Z23">{#N/A,#N/A,FALSE,"단축1";#N/A,#N/A,FALSE,"단축2";#N/A,#N/A,FALSE,"단축3";#N/A,#N/A,FALSE,"장축";#N/A,#N/A,FALSE,"4WD"}</definedName>
    <definedName localSheetId="5" name="___z4">{#N/A,#N/A,FALSE,"단축1";#N/A,#N/A,FALSE,"단축2";#N/A,#N/A,FALSE,"단축3";#N/A,#N/A,FALSE,"장축";#N/A,#N/A,FALSE,"4WD"}</definedName>
    <definedName localSheetId="7" name="___z4">{#N/A,#N/A,FALSE,"단축1";#N/A,#N/A,FALSE,"단축2";#N/A,#N/A,FALSE,"단축3";#N/A,#N/A,FALSE,"장축";#N/A,#N/A,FALSE,"4WD"}</definedName>
    <definedName localSheetId="1" name="___z4">{#N/A,#N/A,FALSE,"단축1";#N/A,#N/A,FALSE,"단축2";#N/A,#N/A,FALSE,"단축3";#N/A,#N/A,FALSE,"장축";#N/A,#N/A,FALSE,"4WD"}</definedName>
    <definedName name="___z4">{#N/A,#N/A,FALSE,"단축1";#N/A,#N/A,FALSE,"단축2";#N/A,#N/A,FALSE,"단축3";#N/A,#N/A,FALSE,"장축";#N/A,#N/A,FALSE,"4WD"}</definedName>
    <definedName localSheetId="5" name="___zz12">{#N/A,#N/A,FALSE,"단축1";#N/A,#N/A,FALSE,"단축2";#N/A,#N/A,FALSE,"단축3";#N/A,#N/A,FALSE,"장축";#N/A,#N/A,FALSE,"4WD"}</definedName>
    <definedName localSheetId="7" name="___zz12">{#N/A,#N/A,FALSE,"단축1";#N/A,#N/A,FALSE,"단축2";#N/A,#N/A,FALSE,"단축3";#N/A,#N/A,FALSE,"장축";#N/A,#N/A,FALSE,"4WD"}</definedName>
    <definedName localSheetId="1" name="___zz12">{#N/A,#N/A,FALSE,"단축1";#N/A,#N/A,FALSE,"단축2";#N/A,#N/A,FALSE,"단축3";#N/A,#N/A,FALSE,"장축";#N/A,#N/A,FALSE,"4WD"}</definedName>
    <definedName name="___zz12">{#N/A,#N/A,FALSE,"단축1";#N/A,#N/A,FALSE,"단축2";#N/A,#N/A,FALSE,"단축3";#N/A,#N/A,FALSE,"장축";#N/A,#N/A,FALSE,"4WD"}</definedName>
    <definedName localSheetId="5" name="__123Graph_X">'[1]진행 DATA (2)'!#REF!</definedName>
    <definedName localSheetId="7" name="__123Graph_X">'[1]진행 DATA (2)'!#REF!</definedName>
    <definedName localSheetId="1" name="__123Graph_X">'[1]진행 DATA (2)'!#REF!</definedName>
    <definedName name="__123Graph_X">'[1]진행 DATA (2)'!#REF!</definedName>
    <definedName localSheetId="1" name="__49DB777_">{#N/A,#N/A,TRUE,"Y생산";#N/A,#N/A,TRUE,"Y판매";#N/A,#N/A,TRUE,"Y총물량";#N/A,#N/A,TRUE,"Y능력";#N/A,#N/A,TRUE,"YKD"}</definedName>
    <definedName name="__49DB777_">{#N/A,#N/A,TRUE,"Y생산";#N/A,#N/A,TRUE,"Y판매";#N/A,#N/A,TRUE,"Y총물량";#N/A,#N/A,TRUE,"Y능력";#N/A,#N/A,TRUE,"YKD"}</definedName>
    <definedName localSheetId="1" name="__51EO2_">{#N/A,#N/A,FALSE,"신규dep";#N/A,#N/A,FALSE,"신규dep-금형상각후";#N/A,#N/A,FALSE,"신규dep-연구비상각후";#N/A,#N/A,FALSE,"신규dep-기계,공구상각후"}</definedName>
    <definedName name="__51EO2_">{#N/A,#N/A,FALSE,"신규dep";#N/A,#N/A,FALSE,"신규dep-금형상각후";#N/A,#N/A,FALSE,"신규dep-연구비상각후";#N/A,#N/A,FALSE,"신규dep-기계,공구상각후"}</definedName>
    <definedName localSheetId="1" name="__53FG1_">{#N/A,#N/A,FALSE,"단축1";#N/A,#N/A,FALSE,"단축2";#N/A,#N/A,FALSE,"단축3";#N/A,#N/A,FALSE,"장축";#N/A,#N/A,FALSE,"4WD"}</definedName>
    <definedName name="__53FG1_">{#N/A,#N/A,FALSE,"단축1";#N/A,#N/A,FALSE,"단축2";#N/A,#N/A,FALSE,"단축3";#N/A,#N/A,FALSE,"장축";#N/A,#N/A,FALSE,"4WD"}</definedName>
    <definedName localSheetId="5" name="__A02">{#N/A,#N/A,FALSE,"단축1";#N/A,#N/A,FALSE,"단축2";#N/A,#N/A,FALSE,"단축3";#N/A,#N/A,FALSE,"장축";#N/A,#N/A,FALSE,"4WD"}</definedName>
    <definedName localSheetId="7" name="__A02">{#N/A,#N/A,FALSE,"단축1";#N/A,#N/A,FALSE,"단축2";#N/A,#N/A,FALSE,"단축3";#N/A,#N/A,FALSE,"장축";#N/A,#N/A,FALSE,"4WD"}</definedName>
    <definedName localSheetId="1" name="__A02">{#N/A,#N/A,FALSE,"단축1";#N/A,#N/A,FALSE,"단축2";#N/A,#N/A,FALSE,"단축3";#N/A,#N/A,FALSE,"장축";#N/A,#N/A,FALSE,"4WD"}</definedName>
    <definedName name="__A02">{#N/A,#N/A,FALSE,"단축1";#N/A,#N/A,FALSE,"단축2";#N/A,#N/A,FALSE,"단축3";#N/A,#N/A,FALSE,"장축";#N/A,#N/A,FALSE,"4WD"}</definedName>
    <definedName localSheetId="5" name="__A0323">{#N/A,#N/A,FALSE,"단축1";#N/A,#N/A,FALSE,"단축2";#N/A,#N/A,FALSE,"단축3";#N/A,#N/A,FALSE,"장축";#N/A,#N/A,FALSE,"4WD"}</definedName>
    <definedName localSheetId="7" name="__A0323">{#N/A,#N/A,FALSE,"단축1";#N/A,#N/A,FALSE,"단축2";#N/A,#N/A,FALSE,"단축3";#N/A,#N/A,FALSE,"장축";#N/A,#N/A,FALSE,"4WD"}</definedName>
    <definedName localSheetId="1" name="__A0323">{#N/A,#N/A,FALSE,"단축1";#N/A,#N/A,FALSE,"단축2";#N/A,#N/A,FALSE,"단축3";#N/A,#N/A,FALSE,"장축";#N/A,#N/A,FALSE,"4WD"}</definedName>
    <definedName name="__A0323">{#N/A,#N/A,FALSE,"단축1";#N/A,#N/A,FALSE,"단축2";#N/A,#N/A,FALSE,"단축3";#N/A,#N/A,FALSE,"장축";#N/A,#N/A,FALSE,"4WD"}</definedName>
    <definedName localSheetId="5" name="__A05">{#N/A,#N/A,FALSE,"단축1";#N/A,#N/A,FALSE,"단축2";#N/A,#N/A,FALSE,"단축3";#N/A,#N/A,FALSE,"장축";#N/A,#N/A,FALSE,"4WD"}</definedName>
    <definedName localSheetId="7" name="__A05">{#N/A,#N/A,FALSE,"단축1";#N/A,#N/A,FALSE,"단축2";#N/A,#N/A,FALSE,"단축3";#N/A,#N/A,FALSE,"장축";#N/A,#N/A,FALSE,"4WD"}</definedName>
    <definedName localSheetId="1" name="__A05">{#N/A,#N/A,FALSE,"단축1";#N/A,#N/A,FALSE,"단축2";#N/A,#N/A,FALSE,"단축3";#N/A,#N/A,FALSE,"장축";#N/A,#N/A,FALSE,"4WD"}</definedName>
    <definedName name="__A05">{#N/A,#N/A,FALSE,"단축1";#N/A,#N/A,FALSE,"단축2";#N/A,#N/A,FALSE,"단축3";#N/A,#N/A,FALSE,"장축";#N/A,#N/A,FALSE,"4WD"}</definedName>
    <definedName localSheetId="5" name="__A1232">{#N/A,#N/A,FALSE,"단축1";#N/A,#N/A,FALSE,"단축2";#N/A,#N/A,FALSE,"단축3";#N/A,#N/A,FALSE,"장축";#N/A,#N/A,FALSE,"4WD"}</definedName>
    <definedName localSheetId="7" name="__A1232">{#N/A,#N/A,FALSE,"단축1";#N/A,#N/A,FALSE,"단축2";#N/A,#N/A,FALSE,"단축3";#N/A,#N/A,FALSE,"장축";#N/A,#N/A,FALSE,"4WD"}</definedName>
    <definedName localSheetId="1" name="__A1232">{#N/A,#N/A,FALSE,"단축1";#N/A,#N/A,FALSE,"단축2";#N/A,#N/A,FALSE,"단축3";#N/A,#N/A,FALSE,"장축";#N/A,#N/A,FALSE,"4WD"}</definedName>
    <definedName name="__A1232">{#N/A,#N/A,FALSE,"단축1";#N/A,#N/A,FALSE,"단축2";#N/A,#N/A,FALSE,"단축3";#N/A,#N/A,FALSE,"장축";#N/A,#N/A,FALSE,"4WD"}</definedName>
    <definedName localSheetId="5" name="__A1245">{#N/A,#N/A,FALSE,"단축1";#N/A,#N/A,FALSE,"단축2";#N/A,#N/A,FALSE,"단축3";#N/A,#N/A,FALSE,"장축";#N/A,#N/A,FALSE,"4WD"}</definedName>
    <definedName localSheetId="7" name="__A1245">{#N/A,#N/A,FALSE,"단축1";#N/A,#N/A,FALSE,"단축2";#N/A,#N/A,FALSE,"단축3";#N/A,#N/A,FALSE,"장축";#N/A,#N/A,FALSE,"4WD"}</definedName>
    <definedName localSheetId="1" name="__A1245">{#N/A,#N/A,FALSE,"단축1";#N/A,#N/A,FALSE,"단축2";#N/A,#N/A,FALSE,"단축3";#N/A,#N/A,FALSE,"장축";#N/A,#N/A,FALSE,"4WD"}</definedName>
    <definedName name="__A1245">{#N/A,#N/A,FALSE,"단축1";#N/A,#N/A,FALSE,"단축2";#N/A,#N/A,FALSE,"단축3";#N/A,#N/A,FALSE,"장축";#N/A,#N/A,FALSE,"4WD"}</definedName>
    <definedName localSheetId="5" name="__A12458">{#N/A,#N/A,FALSE,"단축1";#N/A,#N/A,FALSE,"단축2";#N/A,#N/A,FALSE,"단축3";#N/A,#N/A,FALSE,"장축";#N/A,#N/A,FALSE,"4WD"}</definedName>
    <definedName localSheetId="7" name="__A12458">{#N/A,#N/A,FALSE,"단축1";#N/A,#N/A,FALSE,"단축2";#N/A,#N/A,FALSE,"단축3";#N/A,#N/A,FALSE,"장축";#N/A,#N/A,FALSE,"4WD"}</definedName>
    <definedName localSheetId="1" name="__A12458">{#N/A,#N/A,FALSE,"단축1";#N/A,#N/A,FALSE,"단축2";#N/A,#N/A,FALSE,"단축3";#N/A,#N/A,FALSE,"장축";#N/A,#N/A,FALSE,"4WD"}</definedName>
    <definedName name="__A12458">{#N/A,#N/A,FALSE,"단축1";#N/A,#N/A,FALSE,"단축2";#N/A,#N/A,FALSE,"단축3";#N/A,#N/A,FALSE,"장축";#N/A,#N/A,FALSE,"4WD"}</definedName>
    <definedName localSheetId="5" name="__A124587">{#N/A,#N/A,FALSE,"단축1";#N/A,#N/A,FALSE,"단축2";#N/A,#N/A,FALSE,"단축3";#N/A,#N/A,FALSE,"장축";#N/A,#N/A,FALSE,"4WD"}</definedName>
    <definedName localSheetId="7" name="__A124587">{#N/A,#N/A,FALSE,"단축1";#N/A,#N/A,FALSE,"단축2";#N/A,#N/A,FALSE,"단축3";#N/A,#N/A,FALSE,"장축";#N/A,#N/A,FALSE,"4WD"}</definedName>
    <definedName localSheetId="1" name="__A124587">{#N/A,#N/A,FALSE,"단축1";#N/A,#N/A,FALSE,"단축2";#N/A,#N/A,FALSE,"단축3";#N/A,#N/A,FALSE,"장축";#N/A,#N/A,FALSE,"4WD"}</definedName>
    <definedName name="__A124587">{#N/A,#N/A,FALSE,"단축1";#N/A,#N/A,FALSE,"단축2";#N/A,#N/A,FALSE,"단축3";#N/A,#N/A,FALSE,"장축";#N/A,#N/A,FALSE,"4WD"}</definedName>
    <definedName localSheetId="5" name="__A1454">{#N/A,#N/A,FALSE,"단축1";#N/A,#N/A,FALSE,"단축2";#N/A,#N/A,FALSE,"단축3";#N/A,#N/A,FALSE,"장축";#N/A,#N/A,FALSE,"4WD"}</definedName>
    <definedName localSheetId="7" name="__A1454">{#N/A,#N/A,FALSE,"단축1";#N/A,#N/A,FALSE,"단축2";#N/A,#N/A,FALSE,"단축3";#N/A,#N/A,FALSE,"장축";#N/A,#N/A,FALSE,"4WD"}</definedName>
    <definedName localSheetId="1" name="__A1454">{#N/A,#N/A,FALSE,"단축1";#N/A,#N/A,FALSE,"단축2";#N/A,#N/A,FALSE,"단축3";#N/A,#N/A,FALSE,"장축";#N/A,#N/A,FALSE,"4WD"}</definedName>
    <definedName name="__A1454">{#N/A,#N/A,FALSE,"단축1";#N/A,#N/A,FALSE,"단축2";#N/A,#N/A,FALSE,"단축3";#N/A,#N/A,FALSE,"장축";#N/A,#N/A,FALSE,"4WD"}</definedName>
    <definedName localSheetId="8" name="__A2">{#N/A,#N/A,FALSE,"단축1";#N/A,#N/A,FALSE,"단축2";#N/A,#N/A,FALSE,"단축3";#N/A,#N/A,FALSE,"장축";#N/A,#N/A,FALSE,"4WD"}</definedName>
    <definedName localSheetId="5" name="__A2">{#N/A,#N/A,FALSE,"단축1";#N/A,#N/A,FALSE,"단축2";#N/A,#N/A,FALSE,"단축3";#N/A,#N/A,FALSE,"장축";#N/A,#N/A,FALSE,"4WD"}</definedName>
    <definedName localSheetId="7" name="__A2">{#N/A,#N/A,FALSE,"단축1";#N/A,#N/A,FALSE,"단축2";#N/A,#N/A,FALSE,"단축3";#N/A,#N/A,FALSE,"장축";#N/A,#N/A,FALSE,"4WD"}</definedName>
    <definedName localSheetId="1" name="__A2">{#N/A,#N/A,FALSE,"단축1";#N/A,#N/A,FALSE,"단축2";#N/A,#N/A,FALSE,"단축3";#N/A,#N/A,FALSE,"장축";#N/A,#N/A,FALSE,"4WD"}</definedName>
    <definedName name="__A2">{#N/A,#N/A,FALSE,"단축1";#N/A,#N/A,FALSE,"단축2";#N/A,#N/A,FALSE,"단축3";#N/A,#N/A,FALSE,"장축";#N/A,#N/A,FALSE,"4WD"}</definedName>
    <definedName localSheetId="5" name="__A2040">{#N/A,#N/A,FALSE,"단축1";#N/A,#N/A,FALSE,"단축2";#N/A,#N/A,FALSE,"단축3";#N/A,#N/A,FALSE,"장축";#N/A,#N/A,FALSE,"4WD"}</definedName>
    <definedName localSheetId="7" name="__A2040">{#N/A,#N/A,FALSE,"단축1";#N/A,#N/A,FALSE,"단축2";#N/A,#N/A,FALSE,"단축3";#N/A,#N/A,FALSE,"장축";#N/A,#N/A,FALSE,"4WD"}</definedName>
    <definedName localSheetId="1" name="__A2040">{#N/A,#N/A,FALSE,"단축1";#N/A,#N/A,FALSE,"단축2";#N/A,#N/A,FALSE,"단축3";#N/A,#N/A,FALSE,"장축";#N/A,#N/A,FALSE,"4WD"}</definedName>
    <definedName name="__A2040">{#N/A,#N/A,FALSE,"단축1";#N/A,#N/A,FALSE,"단축2";#N/A,#N/A,FALSE,"단축3";#N/A,#N/A,FALSE,"장축";#N/A,#N/A,FALSE,"4WD"}</definedName>
    <definedName localSheetId="5" name="__A21">{#N/A,#N/A,FALSE,"단축1";#N/A,#N/A,FALSE,"단축2";#N/A,#N/A,FALSE,"단축3";#N/A,#N/A,FALSE,"장축";#N/A,#N/A,FALSE,"4WD"}</definedName>
    <definedName localSheetId="7" name="__A21">{#N/A,#N/A,FALSE,"단축1";#N/A,#N/A,FALSE,"단축2";#N/A,#N/A,FALSE,"단축3";#N/A,#N/A,FALSE,"장축";#N/A,#N/A,FALSE,"4WD"}</definedName>
    <definedName localSheetId="1" name="__A21">{#N/A,#N/A,FALSE,"단축1";#N/A,#N/A,FALSE,"단축2";#N/A,#N/A,FALSE,"단축3";#N/A,#N/A,FALSE,"장축";#N/A,#N/A,FALSE,"4WD"}</definedName>
    <definedName name="__A21">{#N/A,#N/A,FALSE,"단축1";#N/A,#N/A,FALSE,"단축2";#N/A,#N/A,FALSE,"단축3";#N/A,#N/A,FALSE,"장축";#N/A,#N/A,FALSE,"4WD"}</definedName>
    <definedName localSheetId="5" name="__A21321">{#N/A,#N/A,FALSE,"단축1";#N/A,#N/A,FALSE,"단축2";#N/A,#N/A,FALSE,"단축3";#N/A,#N/A,FALSE,"장축";#N/A,#N/A,FALSE,"4WD"}</definedName>
    <definedName localSheetId="7" name="__A21321">{#N/A,#N/A,FALSE,"단축1";#N/A,#N/A,FALSE,"단축2";#N/A,#N/A,FALSE,"단축3";#N/A,#N/A,FALSE,"장축";#N/A,#N/A,FALSE,"4WD"}</definedName>
    <definedName localSheetId="1" name="__A21321">{#N/A,#N/A,FALSE,"단축1";#N/A,#N/A,FALSE,"단축2";#N/A,#N/A,FALSE,"단축3";#N/A,#N/A,FALSE,"장축";#N/A,#N/A,FALSE,"4WD"}</definedName>
    <definedName name="__A21321">{#N/A,#N/A,FALSE,"단축1";#N/A,#N/A,FALSE,"단축2";#N/A,#N/A,FALSE,"단축3";#N/A,#N/A,FALSE,"장축";#N/A,#N/A,FALSE,"4WD"}</definedName>
    <definedName localSheetId="5" name="__A23">{#N/A,#N/A,FALSE,"단축1";#N/A,#N/A,FALSE,"단축2";#N/A,#N/A,FALSE,"단축3";#N/A,#N/A,FALSE,"장축";#N/A,#N/A,FALSE,"4WD"}</definedName>
    <definedName localSheetId="7" name="__A23">{#N/A,#N/A,FALSE,"단축1";#N/A,#N/A,FALSE,"단축2";#N/A,#N/A,FALSE,"단축3";#N/A,#N/A,FALSE,"장축";#N/A,#N/A,FALSE,"4WD"}</definedName>
    <definedName localSheetId="1" name="__A23">{#N/A,#N/A,FALSE,"단축1";#N/A,#N/A,FALSE,"단축2";#N/A,#N/A,FALSE,"단축3";#N/A,#N/A,FALSE,"장축";#N/A,#N/A,FALSE,"4WD"}</definedName>
    <definedName name="__A23">{#N/A,#N/A,FALSE,"단축1";#N/A,#N/A,FALSE,"단축2";#N/A,#N/A,FALSE,"단축3";#N/A,#N/A,FALSE,"장축";#N/A,#N/A,FALSE,"4WD"}</definedName>
    <definedName localSheetId="8" name="__A3">{#N/A,#N/A,FALSE,"단축1";#N/A,#N/A,FALSE,"단축2";#N/A,#N/A,FALSE,"단축3";#N/A,#N/A,FALSE,"장축";#N/A,#N/A,FALSE,"4WD"}</definedName>
    <definedName localSheetId="5" name="__A3">{#N/A,#N/A,FALSE,"단축1";#N/A,#N/A,FALSE,"단축2";#N/A,#N/A,FALSE,"단축3";#N/A,#N/A,FALSE,"장축";#N/A,#N/A,FALSE,"4WD"}</definedName>
    <definedName localSheetId="5" name="__A30">{#N/A,#N/A,FALSE,"단축1";#N/A,#N/A,FALSE,"단축2";#N/A,#N/A,FALSE,"단축3";#N/A,#N/A,FALSE,"장축";#N/A,#N/A,FALSE,"4WD"}</definedName>
    <definedName localSheetId="7" name="__A30">{#N/A,#N/A,FALSE,"단축1";#N/A,#N/A,FALSE,"단축2";#N/A,#N/A,FALSE,"단축3";#N/A,#N/A,FALSE,"장축";#N/A,#N/A,FALSE,"4WD"}</definedName>
    <definedName localSheetId="1" name="__A30">{#N/A,#N/A,FALSE,"단축1";#N/A,#N/A,FALSE,"단축2";#N/A,#N/A,FALSE,"단축3";#N/A,#N/A,FALSE,"장축";#N/A,#N/A,FALSE,"4WD"}</definedName>
    <definedName name="__A30">{#N/A,#N/A,FALSE,"단축1";#N/A,#N/A,FALSE,"단축2";#N/A,#N/A,FALSE,"단축3";#N/A,#N/A,FALSE,"장축";#N/A,#N/A,FALSE,"4WD"}</definedName>
    <definedName localSheetId="5" name="__A41">{#N/A,#N/A,FALSE,"단축1";#N/A,#N/A,FALSE,"단축2";#N/A,#N/A,FALSE,"단축3";#N/A,#N/A,FALSE,"장축";#N/A,#N/A,FALSE,"4WD"}</definedName>
    <definedName localSheetId="7" name="__A41">{#N/A,#N/A,FALSE,"단축1";#N/A,#N/A,FALSE,"단축2";#N/A,#N/A,FALSE,"단축3";#N/A,#N/A,FALSE,"장축";#N/A,#N/A,FALSE,"4WD"}</definedName>
    <definedName localSheetId="1" name="__A41">{#N/A,#N/A,FALSE,"단축1";#N/A,#N/A,FALSE,"단축2";#N/A,#N/A,FALSE,"단축3";#N/A,#N/A,FALSE,"장축";#N/A,#N/A,FALSE,"4WD"}</definedName>
    <definedName name="__A41">{#N/A,#N/A,FALSE,"단축1";#N/A,#N/A,FALSE,"단축2";#N/A,#N/A,FALSE,"단축3";#N/A,#N/A,FALSE,"장축";#N/A,#N/A,FALSE,"4WD"}</definedName>
    <definedName localSheetId="5" name="__AA4">{#N/A,#N/A,FALSE,"신규dep";#N/A,#N/A,FALSE,"신규dep-금형상각후";#N/A,#N/A,FALSE,"신규dep-연구비상각후";#N/A,#N/A,FALSE,"신규dep-기계,공구상각후"}</definedName>
    <definedName localSheetId="7" name="__AA4">{#N/A,#N/A,FALSE,"신규dep";#N/A,#N/A,FALSE,"신규dep-금형상각후";#N/A,#N/A,FALSE,"신규dep-연구비상각후";#N/A,#N/A,FALSE,"신규dep-기계,공구상각후"}</definedName>
    <definedName localSheetId="1" name="__AA4">{#N/A,#N/A,FALSE,"신규dep";#N/A,#N/A,FALSE,"신규dep-금형상각후";#N/A,#N/A,FALSE,"신규dep-연구비상각후";#N/A,#N/A,FALSE,"신규dep-기계,공구상각후"}</definedName>
    <definedName name="__AA4">{#N/A,#N/A,FALSE,"신규dep";#N/A,#N/A,FALSE,"신규dep-금형상각후";#N/A,#N/A,FALSE,"신규dep-연구비상각후";#N/A,#N/A,FALSE,"신규dep-기계,공구상각후"}</definedName>
    <definedName localSheetId="8" name="__AAA111">{#N/A,#N/A,FALSE,"신규dep";#N/A,#N/A,FALSE,"신규dep-금형상각후";#N/A,#N/A,FALSE,"신규dep-연구비상각후";#N/A,#N/A,FALSE,"신규dep-기계,공구상각후"}</definedName>
    <definedName localSheetId="5" name="__AAA111">{#N/A,#N/A,FALSE,"신규dep";#N/A,#N/A,FALSE,"신규dep-금형상각후";#N/A,#N/A,FALSE,"신규dep-연구비상각후";#N/A,#N/A,FALSE,"신규dep-기계,공구상각후"}</definedName>
    <definedName localSheetId="7" name="__AAA111">{#N/A,#N/A,FALSE,"신규dep";#N/A,#N/A,FALSE,"신규dep-금형상각후";#N/A,#N/A,FALSE,"신규dep-연구비상각후";#N/A,#N/A,FALSE,"신규dep-기계,공구상각후"}</definedName>
    <definedName localSheetId="1" name="__AAA111">{#N/A,#N/A,FALSE,"신규dep";#N/A,#N/A,FALSE,"신규dep-금형상각후";#N/A,#N/A,FALSE,"신규dep-연구비상각후";#N/A,#N/A,FALSE,"신규dep-기계,공구상각후"}</definedName>
    <definedName name="__AAA111">{#N/A,#N/A,FALSE,"신규dep";#N/A,#N/A,FALSE,"신규dep-금형상각후";#N/A,#N/A,FALSE,"신규dep-연구비상각후";#N/A,#N/A,FALSE,"신규dep-기계,공구상각후"}</definedName>
    <definedName localSheetId="5" name="__AQ1">{#N/A,#N/A,FALSE,"단축1";#N/A,#N/A,FALSE,"단축2";#N/A,#N/A,FALSE,"단축3";#N/A,#N/A,FALSE,"장축";#N/A,#N/A,FALSE,"4WD"}</definedName>
    <definedName localSheetId="7" name="__AQ1">{#N/A,#N/A,FALSE,"단축1";#N/A,#N/A,FALSE,"단축2";#N/A,#N/A,FALSE,"단축3";#N/A,#N/A,FALSE,"장축";#N/A,#N/A,FALSE,"4WD"}</definedName>
    <definedName localSheetId="1" name="__AQ1">{#N/A,#N/A,FALSE,"단축1";#N/A,#N/A,FALSE,"단축2";#N/A,#N/A,FALSE,"단축3";#N/A,#N/A,FALSE,"장축";#N/A,#N/A,FALSE,"4WD"}</definedName>
    <definedName name="__AQ1">{#N/A,#N/A,FALSE,"단축1";#N/A,#N/A,FALSE,"단축2";#N/A,#N/A,FALSE,"단축3";#N/A,#N/A,FALSE,"장축";#N/A,#N/A,FALSE,"4WD"}</definedName>
    <definedName localSheetId="5" name="__AQ2">'1-4 PAD'!__AQ2</definedName>
    <definedName localSheetId="7" name="__AQ2">'1-6. 사상'!__AQ2</definedName>
    <definedName name="__AQ2">'1-6. 사상'!__AQ2</definedName>
    <definedName localSheetId="5" name="__AS6">{#N/A,#N/A,FALSE,"Australien";#N/A,#N/A,FALSE,"Birmingham";#N/A,#N/A,FALSE,"Brasilien";#N/A,#N/A,FALSE,"Prag";#N/A,#N/A,FALSE,"Spanien";#N/A,#N/A,FALSE,"Malaysia ( Com)";#N/A,#N/A,FALSE,"Malaysia (Instr)"}</definedName>
    <definedName localSheetId="7" name="__AS6">{#N/A,#N/A,FALSE,"Australien";#N/A,#N/A,FALSE,"Birmingham";#N/A,#N/A,FALSE,"Brasilien";#N/A,#N/A,FALSE,"Prag";#N/A,#N/A,FALSE,"Spanien";#N/A,#N/A,FALSE,"Malaysia ( Com)";#N/A,#N/A,FALSE,"Malaysia (Instr)"}</definedName>
    <definedName localSheetId="1" name="__AS6">{#N/A,#N/A,FALSE,"Australien";#N/A,#N/A,FALSE,"Birmingham";#N/A,#N/A,FALSE,"Brasilien";#N/A,#N/A,FALSE,"Prag";#N/A,#N/A,FALSE,"Spanien";#N/A,#N/A,FALSE,"Malaysia ( Com)";#N/A,#N/A,FALSE,"Malaysia (Instr)"}</definedName>
    <definedName name="__AS6">{#N/A,#N/A,FALSE,"Australien";#N/A,#N/A,FALSE,"Birmingham";#N/A,#N/A,FALSE,"Brasilien";#N/A,#N/A,FALSE,"Prag";#N/A,#N/A,FALSE,"Spanien";#N/A,#N/A,FALSE,"Malaysia ( Com)";#N/A,#N/A,FALSE,"Malaysia (Instr)"}</definedName>
    <definedName localSheetId="8" name="__AT1">{#N/A,#N/A,FALSE,"인원";#N/A,#N/A,FALSE,"비용2";#N/A,#N/A,FALSE,"비용1";#N/A,#N/A,FALSE,"비용";#N/A,#N/A,FALSE,"보증2";#N/A,#N/A,FALSE,"보증1";#N/A,#N/A,FALSE,"보증";#N/A,#N/A,FALSE,"손익1";#N/A,#N/A,FALSE,"손익";#N/A,#N/A,FALSE,"부서별매출";#N/A,#N/A,FALSE,"매출"}</definedName>
    <definedName localSheetId="5" name="__AT1">{#N/A,#N/A,FALSE,"인원";#N/A,#N/A,FALSE,"비용2";#N/A,#N/A,FALSE,"비용1";#N/A,#N/A,FALSE,"비용";#N/A,#N/A,FALSE,"보증2";#N/A,#N/A,FALSE,"보증1";#N/A,#N/A,FALSE,"보증";#N/A,#N/A,FALSE,"손익1";#N/A,#N/A,FALSE,"손익";#N/A,#N/A,FALSE,"부서별매출";#N/A,#N/A,FALSE,"매출"}</definedName>
    <definedName localSheetId="7" name="__AT1">{#N/A,#N/A,FALSE,"인원";#N/A,#N/A,FALSE,"비용2";#N/A,#N/A,FALSE,"비용1";#N/A,#N/A,FALSE,"비용";#N/A,#N/A,FALSE,"보증2";#N/A,#N/A,FALSE,"보증1";#N/A,#N/A,FALSE,"보증";#N/A,#N/A,FALSE,"손익1";#N/A,#N/A,FALSE,"손익";#N/A,#N/A,FALSE,"부서별매출";#N/A,#N/A,FALSE,"매출"}</definedName>
    <definedName localSheetId="1" name="__AT1">{#N/A,#N/A,FALSE,"인원";#N/A,#N/A,FALSE,"비용2";#N/A,#N/A,FALSE,"비용1";#N/A,#N/A,FALSE,"비용";#N/A,#N/A,FALSE,"보증2";#N/A,#N/A,FALSE,"보증1";#N/A,#N/A,FALSE,"보증";#N/A,#N/A,FALSE,"손익1";#N/A,#N/A,FALSE,"손익";#N/A,#N/A,FALSE,"부서별매출";#N/A,#N/A,FALSE,"매출"}</definedName>
    <definedName name="__AT1">{#N/A,#N/A,FALSE,"인원";#N/A,#N/A,FALSE,"비용2";#N/A,#N/A,FALSE,"비용1";#N/A,#N/A,FALSE,"비용";#N/A,#N/A,FALSE,"보증2";#N/A,#N/A,FALSE,"보증1";#N/A,#N/A,FALSE,"보증";#N/A,#N/A,FALSE,"손익1";#N/A,#N/A,FALSE,"손익";#N/A,#N/A,FALSE,"부서별매출";#N/A,#N/A,FALSE,"매출"}</definedName>
    <definedName localSheetId="8" name="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8" name="__AT3">{#N/A,#N/A,FALSE,"인원";#N/A,#N/A,FALSE,"비용2";#N/A,#N/A,FALSE,"비용1";#N/A,#N/A,FALSE,"비용";#N/A,#N/A,FALSE,"보증2";#N/A,#N/A,FALSE,"보증1";#N/A,#N/A,FALSE,"보증";#N/A,#N/A,FALSE,"손익1";#N/A,#N/A,FALSE,"손익";#N/A,#N/A,FALSE,"부서별매출";#N/A,#N/A,FALSE,"매출"}</definedName>
    <definedName localSheetId="5" name="__AT3">{#N/A,#N/A,FALSE,"인원";#N/A,#N/A,FALSE,"비용2";#N/A,#N/A,FALSE,"비용1";#N/A,#N/A,FALSE,"비용";#N/A,#N/A,FALSE,"보증2";#N/A,#N/A,FALSE,"보증1";#N/A,#N/A,FALSE,"보증";#N/A,#N/A,FALSE,"손익1";#N/A,#N/A,FALSE,"손익";#N/A,#N/A,FALSE,"부서별매출";#N/A,#N/A,FALSE,"매출"}</definedName>
    <definedName localSheetId="7" name="__AT3">{#N/A,#N/A,FALSE,"인원";#N/A,#N/A,FALSE,"비용2";#N/A,#N/A,FALSE,"비용1";#N/A,#N/A,FALSE,"비용";#N/A,#N/A,FALSE,"보증2";#N/A,#N/A,FALSE,"보증1";#N/A,#N/A,FALSE,"보증";#N/A,#N/A,FALSE,"손익1";#N/A,#N/A,FALSE,"손익";#N/A,#N/A,FALSE,"부서별매출";#N/A,#N/A,FALSE,"매출"}</definedName>
    <definedName localSheetId="1" name="__AT3">{#N/A,#N/A,FALSE,"인원";#N/A,#N/A,FALSE,"비용2";#N/A,#N/A,FALSE,"비용1";#N/A,#N/A,FALSE,"비용";#N/A,#N/A,FALSE,"보증2";#N/A,#N/A,FALSE,"보증1";#N/A,#N/A,FALSE,"보증";#N/A,#N/A,FALSE,"손익1";#N/A,#N/A,FALSE,"손익";#N/A,#N/A,FALSE,"부서별매출";#N/A,#N/A,FALSE,"매출"}</definedName>
    <definedName name="__AT3">{#N/A,#N/A,FALSE,"인원";#N/A,#N/A,FALSE,"비용2";#N/A,#N/A,FALSE,"비용1";#N/A,#N/A,FALSE,"비용";#N/A,#N/A,FALSE,"보증2";#N/A,#N/A,FALSE,"보증1";#N/A,#N/A,FALSE,"보증";#N/A,#N/A,FALSE,"손익1";#N/A,#N/A,FALSE,"손익";#N/A,#N/A,FALSE,"부서별매출";#N/A,#N/A,FALSE,"매출"}</definedName>
    <definedName localSheetId="5" name="__bgh890">{#N/A,#N/A,FALSE,"단축1";#N/A,#N/A,FALSE,"단축2";#N/A,#N/A,FALSE,"단축3";#N/A,#N/A,FALSE,"장축";#N/A,#N/A,FALSE,"4WD"}</definedName>
    <definedName localSheetId="7" name="__bgh890">{#N/A,#N/A,FALSE,"단축1";#N/A,#N/A,FALSE,"단축2";#N/A,#N/A,FALSE,"단축3";#N/A,#N/A,FALSE,"장축";#N/A,#N/A,FALSE,"4WD"}</definedName>
    <definedName localSheetId="1" name="__bgh890">{#N/A,#N/A,FALSE,"단축1";#N/A,#N/A,FALSE,"단축2";#N/A,#N/A,FALSE,"단축3";#N/A,#N/A,FALSE,"장축";#N/A,#N/A,FALSE,"4WD"}</definedName>
    <definedName name="__bgh890">{#N/A,#N/A,FALSE,"단축1";#N/A,#N/A,FALSE,"단축2";#N/A,#N/A,FALSE,"단축3";#N/A,#N/A,FALSE,"장축";#N/A,#N/A,FALSE,"4WD"}</definedName>
    <definedName localSheetId="5" name="__CC1">{#N/A,#N/A,FALSE,"신규dep";#N/A,#N/A,FALSE,"신규dep-금형상각후";#N/A,#N/A,FALSE,"신규dep-연구비상각후";#N/A,#N/A,FALSE,"신규dep-기계,공구상각후"}</definedName>
    <definedName localSheetId="7" name="__CC1">{#N/A,#N/A,FALSE,"신규dep";#N/A,#N/A,FALSE,"신규dep-금형상각후";#N/A,#N/A,FALSE,"신규dep-연구비상각후";#N/A,#N/A,FALSE,"신규dep-기계,공구상각후"}</definedName>
    <definedName localSheetId="1" name="__CC1">{#N/A,#N/A,FALSE,"신규dep";#N/A,#N/A,FALSE,"신규dep-금형상각후";#N/A,#N/A,FALSE,"신규dep-연구비상각후";#N/A,#N/A,FALSE,"신규dep-기계,공구상각후"}</definedName>
    <definedName name="__CC1">{#N/A,#N/A,FALSE,"신규dep";#N/A,#N/A,FALSE,"신규dep-금형상각후";#N/A,#N/A,FALSE,"신규dep-연구비상각후";#N/A,#N/A,FALSE,"신규dep-기계,공구상각후"}</definedName>
    <definedName localSheetId="5" name="__d1">{#N/A,#N/A,FALSE,"신규dep";#N/A,#N/A,FALSE,"신규dep-금형상각후";#N/A,#N/A,FALSE,"신규dep-연구비상각후";#N/A,#N/A,FALSE,"신규dep-기계,공구상각후"}</definedName>
    <definedName localSheetId="7" name="__d1">{#N/A,#N/A,FALSE,"신규dep";#N/A,#N/A,FALSE,"신규dep-금형상각후";#N/A,#N/A,FALSE,"신규dep-연구비상각후";#N/A,#N/A,FALSE,"신규dep-기계,공구상각후"}</definedName>
    <definedName localSheetId="1" name="__d1">{#N/A,#N/A,FALSE,"신규dep";#N/A,#N/A,FALSE,"신규dep-금형상각후";#N/A,#N/A,FALSE,"신규dep-연구비상각후";#N/A,#N/A,FALSE,"신규dep-기계,공구상각후"}</definedName>
    <definedName name="__d1">{#N/A,#N/A,FALSE,"신규dep";#N/A,#N/A,FALSE,"신규dep-금형상각후";#N/A,#N/A,FALSE,"신규dep-연구비상각후";#N/A,#N/A,FALSE,"신규dep-기계,공구상각후"}</definedName>
    <definedName localSheetId="5" name="__D12">{#N/A,#N/A,FALSE,"단축1";#N/A,#N/A,FALSE,"단축2";#N/A,#N/A,FALSE,"단축3";#N/A,#N/A,FALSE,"장축";#N/A,#N/A,FALSE,"4WD"}</definedName>
    <definedName localSheetId="7" name="__D12">{#N/A,#N/A,FALSE,"단축1";#N/A,#N/A,FALSE,"단축2";#N/A,#N/A,FALSE,"단축3";#N/A,#N/A,FALSE,"장축";#N/A,#N/A,FALSE,"4WD"}</definedName>
    <definedName localSheetId="1" name="__D12">{#N/A,#N/A,FALSE,"단축1";#N/A,#N/A,FALSE,"단축2";#N/A,#N/A,FALSE,"단축3";#N/A,#N/A,FALSE,"장축";#N/A,#N/A,FALSE,"4WD"}</definedName>
    <definedName name="__D12">{#N/A,#N/A,FALSE,"단축1";#N/A,#N/A,FALSE,"단축2";#N/A,#N/A,FALSE,"단축3";#N/A,#N/A,FALSE,"장축";#N/A,#N/A,FALSE,"4WD"}</definedName>
    <definedName localSheetId="5" name="__d2">{#N/A,#N/A,FALSE,"신규dep";#N/A,#N/A,FALSE,"신규dep-금형상각후";#N/A,#N/A,FALSE,"신규dep-연구비상각후";#N/A,#N/A,FALSE,"신규dep-기계,공구상각후"}</definedName>
    <definedName localSheetId="7" name="__d2">{#N/A,#N/A,FALSE,"신규dep";#N/A,#N/A,FALSE,"신규dep-금형상각후";#N/A,#N/A,FALSE,"신규dep-연구비상각후";#N/A,#N/A,FALSE,"신규dep-기계,공구상각후"}</definedName>
    <definedName localSheetId="1" name="__d2">{#N/A,#N/A,FALSE,"신규dep";#N/A,#N/A,FALSE,"신규dep-금형상각후";#N/A,#N/A,FALSE,"신규dep-연구비상각후";#N/A,#N/A,FALSE,"신규dep-기계,공구상각후"}</definedName>
    <definedName name="__d2">{#N/A,#N/A,FALSE,"신규dep";#N/A,#N/A,FALSE,"신규dep-금형상각후";#N/A,#N/A,FALSE,"신규dep-연구비상각후";#N/A,#N/A,FALSE,"신규dep-기계,공구상각후"}</definedName>
    <definedName localSheetId="5" name="__DA1">{#N/A,#N/A,FALSE,"단축1";#N/A,#N/A,FALSE,"단축2";#N/A,#N/A,FALSE,"단축3";#N/A,#N/A,FALSE,"장축";#N/A,#N/A,FALSE,"4WD"}</definedName>
    <definedName localSheetId="1" name="__DA1">{#N/A,#N/A,FALSE,"단축1";#N/A,#N/A,FALSE,"단축2";#N/A,#N/A,FALSE,"단축3";#N/A,#N/A,FALSE,"장축";#N/A,#N/A,FALSE,"4WD"}</definedName>
    <definedName name="__DA1">{#N/A,#N/A,FALSE,"단축1";#N/A,#N/A,FALSE,"단축2";#N/A,#N/A,FALSE,"단축3";#N/A,#N/A,FALSE,"장축";#N/A,#N/A,FALSE,"4WD"}</definedName>
    <definedName localSheetId="5" name="__DA2">{#N/A,#N/A,FALSE,"단축1";#N/A,#N/A,FALSE,"단축2";#N/A,#N/A,FALSE,"단축3";#N/A,#N/A,FALSE,"장축";#N/A,#N/A,FALSE,"4WD"}</definedName>
    <definedName localSheetId="1" name="__DA2">{#N/A,#N/A,FALSE,"단축1";#N/A,#N/A,FALSE,"단축2";#N/A,#N/A,FALSE,"단축3";#N/A,#N/A,FALSE,"장축";#N/A,#N/A,FALSE,"4WD"}</definedName>
    <definedName name="__DA2">{#N/A,#N/A,FALSE,"단축1";#N/A,#N/A,FALSE,"단축2";#N/A,#N/A,FALSE,"단축3";#N/A,#N/A,FALSE,"장축";#N/A,#N/A,FALSE,"4WD"}</definedName>
    <definedName localSheetId="5" name="__DA3">{#N/A,#N/A,FALSE,"단축1";#N/A,#N/A,FALSE,"단축2";#N/A,#N/A,FALSE,"단축3";#N/A,#N/A,FALSE,"장축";#N/A,#N/A,FALSE,"4WD"}</definedName>
    <definedName localSheetId="1" name="__DA3">{#N/A,#N/A,FALSE,"단축1";#N/A,#N/A,FALSE,"단축2";#N/A,#N/A,FALSE,"단축3";#N/A,#N/A,FALSE,"장축";#N/A,#N/A,FALSE,"4WD"}</definedName>
    <definedName name="__DA3">{#N/A,#N/A,FALSE,"단축1";#N/A,#N/A,FALSE,"단축2";#N/A,#N/A,FALSE,"단축3";#N/A,#N/A,FALSE,"장축";#N/A,#N/A,FALSE,"4WD"}</definedName>
    <definedName localSheetId="5" name="__DA4">{#N/A,#N/A,FALSE,"단축1";#N/A,#N/A,FALSE,"단축2";#N/A,#N/A,FALSE,"단축3";#N/A,#N/A,FALSE,"장축";#N/A,#N/A,FALSE,"4WD"}</definedName>
    <definedName localSheetId="1" name="__DA4">{#N/A,#N/A,FALSE,"단축1";#N/A,#N/A,FALSE,"단축2";#N/A,#N/A,FALSE,"단축3";#N/A,#N/A,FALSE,"장축";#N/A,#N/A,FALSE,"4WD"}</definedName>
    <definedName name="__DA4">{#N/A,#N/A,FALSE,"단축1";#N/A,#N/A,FALSE,"단축2";#N/A,#N/A,FALSE,"단축3";#N/A,#N/A,FALSE,"장축";#N/A,#N/A,FALSE,"4WD"}</definedName>
    <definedName localSheetId="8" name="__DB777">{#N/A,#N/A,TRUE,"Y생산";#N/A,#N/A,TRUE,"Y판매";#N/A,#N/A,TRUE,"Y총물량";#N/A,#N/A,TRUE,"Y능력";#N/A,#N/A,TRUE,"YKD"}</definedName>
    <definedName localSheetId="5" name="__DB777">{#N/A,#N/A,TRUE,"Y생산";#N/A,#N/A,TRUE,"Y판매";#N/A,#N/A,TRUE,"Y총물량";#N/A,#N/A,TRUE,"Y능력";#N/A,#N/A,TRUE,"YKD"}</definedName>
    <definedName localSheetId="7" name="__DB777">{#N/A,#N/A,TRUE,"Y생산";#N/A,#N/A,TRUE,"Y판매";#N/A,#N/A,TRUE,"Y총물량";#N/A,#N/A,TRUE,"Y능력";#N/A,#N/A,TRUE,"YKD"}</definedName>
    <definedName localSheetId="1" name="__DB777">{#N/A,#N/A,TRUE,"Y생산";#N/A,#N/A,TRUE,"Y판매";#N/A,#N/A,TRUE,"Y총물량";#N/A,#N/A,TRUE,"Y능력";#N/A,#N/A,TRUE,"YKD"}</definedName>
    <definedName name="__DB777">{#N/A,#N/A,TRUE,"Y생산";#N/A,#N/A,TRUE,"Y판매";#N/A,#N/A,TRUE,"Y총물량";#N/A,#N/A,TRUE,"Y능력";#N/A,#N/A,TRUE,"YKD"}</definedName>
    <definedName localSheetId="5" name="__DC50">{#N/A,#N/A,FALSE,"단축1";#N/A,#N/A,FALSE,"단축2";#N/A,#N/A,FALSE,"단축3";#N/A,#N/A,FALSE,"장축";#N/A,#N/A,FALSE,"4WD"}</definedName>
    <definedName localSheetId="7" name="__DC50">{#N/A,#N/A,FALSE,"단축1";#N/A,#N/A,FALSE,"단축2";#N/A,#N/A,FALSE,"단축3";#N/A,#N/A,FALSE,"장축";#N/A,#N/A,FALSE,"4WD"}</definedName>
    <definedName localSheetId="1" name="__DC50">{#N/A,#N/A,FALSE,"단축1";#N/A,#N/A,FALSE,"단축2";#N/A,#N/A,FALSE,"단축3";#N/A,#N/A,FALSE,"장축";#N/A,#N/A,FALSE,"4WD"}</definedName>
    <definedName name="__DC50">{#N/A,#N/A,FALSE,"단축1";#N/A,#N/A,FALSE,"단축2";#N/A,#N/A,FALSE,"단축3";#N/A,#N/A,FALSE,"장축";#N/A,#N/A,FALSE,"4WD"}</definedName>
    <definedName localSheetId="5" name="__DD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_DD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_DD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_DR1">{#N/A,#N/A,FALSE,"업체선정";#N/A,#N/A,FALSE,"업체선정sheet";#N/A,#N/A,FALSE,"업체실태";#N/A,#N/A,FALSE,"업체실태(1)";#N/A,#N/A,FALSE,"종업원현황(2)";#N/A,#N/A,FALSE,"생산품목(3)";#N/A,#N/A,FALSE,"장비보유현황";#N/A,#N/A,FALSE,"차량및약도";#N/A,#N/A,FALSE,"금형LIST"}</definedName>
    <definedName localSheetId="7" name="__DR1">{#N/A,#N/A,FALSE,"업체선정";#N/A,#N/A,FALSE,"업체선정sheet";#N/A,#N/A,FALSE,"업체실태";#N/A,#N/A,FALSE,"업체실태(1)";#N/A,#N/A,FALSE,"종업원현황(2)";#N/A,#N/A,FALSE,"생산품목(3)";#N/A,#N/A,FALSE,"장비보유현황";#N/A,#N/A,FALSE,"차량및약도";#N/A,#N/A,FALSE,"금형LIST"}</definedName>
    <definedName localSheetId="1" name="__DR1">{#N/A,#N/A,FALSE,"업체선정";#N/A,#N/A,FALSE,"업체선정sheet";#N/A,#N/A,FALSE,"업체실태";#N/A,#N/A,FALSE,"업체실태(1)";#N/A,#N/A,FALSE,"종업원현황(2)";#N/A,#N/A,FALSE,"생산품목(3)";#N/A,#N/A,FALSE,"장비보유현황";#N/A,#N/A,FALSE,"차량및약도";#N/A,#N/A,FALSE,"금형LIST"}</definedName>
    <definedName name="__DR1">{#N/A,#N/A,FALSE,"업체선정";#N/A,#N/A,FALSE,"업체선정sheet";#N/A,#N/A,FALSE,"업체실태";#N/A,#N/A,FALSE,"업체실태(1)";#N/A,#N/A,FALSE,"종업원현황(2)";#N/A,#N/A,FALSE,"생산품목(3)";#N/A,#N/A,FALSE,"장비보유현황";#N/A,#N/A,FALSE,"차량및약도";#N/A,#N/A,FALSE,"금형LIST"}</definedName>
    <definedName localSheetId="5" name="__dr2">{#N/A,#N/A,FALSE,"신규dep";#N/A,#N/A,FALSE,"신규dep-금형상각후";#N/A,#N/A,FALSE,"신규dep-연구비상각후";#N/A,#N/A,FALSE,"신규dep-기계,공구상각후"}</definedName>
    <definedName localSheetId="7" name="__dr2">{#N/A,#N/A,FALSE,"신규dep";#N/A,#N/A,FALSE,"신규dep-금형상각후";#N/A,#N/A,FALSE,"신규dep-연구비상각후";#N/A,#N/A,FALSE,"신규dep-기계,공구상각후"}</definedName>
    <definedName localSheetId="1" name="__dr2">{#N/A,#N/A,FALSE,"신규dep";#N/A,#N/A,FALSE,"신규dep-금형상각후";#N/A,#N/A,FALSE,"신규dep-연구비상각후";#N/A,#N/A,FALSE,"신규dep-기계,공구상각후"}</definedName>
    <definedName name="__dr2">{#N/A,#N/A,FALSE,"신규dep";#N/A,#N/A,FALSE,"신규dep-금형상각후";#N/A,#N/A,FALSE,"신규dep-연구비상각후";#N/A,#N/A,FALSE,"신규dep-기계,공구상각후"}</definedName>
    <definedName localSheetId="5" name="__DR7">{#N/A,#N/A,FALSE,"표지";#N/A,#N/A,FALSE,"전제";#N/A,#N/A,FALSE,"손익-자 (2)";#N/A,#N/A,FALSE,"손익-자";#N/A,#N/A,FALSE,"손익-마 (2)";#N/A,#N/A,FALSE,"손익-마";#N/A,#N/A,FALSE,"총손최종"}</definedName>
    <definedName localSheetId="7" name="__DR7">{#N/A,#N/A,FALSE,"표지";#N/A,#N/A,FALSE,"전제";#N/A,#N/A,FALSE,"손익-자 (2)";#N/A,#N/A,FALSE,"손익-자";#N/A,#N/A,FALSE,"손익-마 (2)";#N/A,#N/A,FALSE,"손익-마";#N/A,#N/A,FALSE,"총손최종"}</definedName>
    <definedName localSheetId="1" name="__DR7">{#N/A,#N/A,FALSE,"표지";#N/A,#N/A,FALSE,"전제";#N/A,#N/A,FALSE,"손익-자 (2)";#N/A,#N/A,FALSE,"손익-자";#N/A,#N/A,FALSE,"손익-마 (2)";#N/A,#N/A,FALSE,"손익-마";#N/A,#N/A,FALSE,"총손최종"}</definedName>
    <definedName name="__DR7">{#N/A,#N/A,FALSE,"표지";#N/A,#N/A,FALSE,"전제";#N/A,#N/A,FALSE,"손익-자 (2)";#N/A,#N/A,FALSE,"손익-자";#N/A,#N/A,FALSE,"손익-마 (2)";#N/A,#N/A,FALSE,"손익-마";#N/A,#N/A,FALSE,"총손최종"}</definedName>
    <definedName localSheetId="5" name="__e1">{#N/A,#N/A,FALSE,"단축1";#N/A,#N/A,FALSE,"단축2";#N/A,#N/A,FALSE,"단축3";#N/A,#N/A,FALSE,"장축";#N/A,#N/A,FALSE,"4WD"}</definedName>
    <definedName localSheetId="7" name="__e1">{#N/A,#N/A,FALSE,"단축1";#N/A,#N/A,FALSE,"단축2";#N/A,#N/A,FALSE,"단축3";#N/A,#N/A,FALSE,"장축";#N/A,#N/A,FALSE,"4WD"}</definedName>
    <definedName localSheetId="1" name="__e1">{#N/A,#N/A,FALSE,"단축1";#N/A,#N/A,FALSE,"단축2";#N/A,#N/A,FALSE,"단축3";#N/A,#N/A,FALSE,"장축";#N/A,#N/A,FALSE,"4WD"}</definedName>
    <definedName name="__e1">{#N/A,#N/A,FALSE,"단축1";#N/A,#N/A,FALSE,"단축2";#N/A,#N/A,FALSE,"단축3";#N/A,#N/A,FALSE,"장축";#N/A,#N/A,FALSE,"4WD"}</definedName>
    <definedName localSheetId="5" name="__e2">{#N/A,#N/A,FALSE,"단축1";#N/A,#N/A,FALSE,"단축2";#N/A,#N/A,FALSE,"단축3";#N/A,#N/A,FALSE,"장축";#N/A,#N/A,FALSE,"4WD"}</definedName>
    <definedName localSheetId="7" name="__e2">{#N/A,#N/A,FALSE,"단축1";#N/A,#N/A,FALSE,"단축2";#N/A,#N/A,FALSE,"단축3";#N/A,#N/A,FALSE,"장축";#N/A,#N/A,FALSE,"4WD"}</definedName>
    <definedName localSheetId="1" name="__e2">{#N/A,#N/A,FALSE,"단축1";#N/A,#N/A,FALSE,"단축2";#N/A,#N/A,FALSE,"단축3";#N/A,#N/A,FALSE,"장축";#N/A,#N/A,FALSE,"4WD"}</definedName>
    <definedName name="__e2">{#N/A,#N/A,FALSE,"단축1";#N/A,#N/A,FALSE,"단축2";#N/A,#N/A,FALSE,"단축3";#N/A,#N/A,FALSE,"장축";#N/A,#N/A,FALSE,"4WD"}</definedName>
    <definedName localSheetId="5" name="__E222">{#N/A,#N/A,FALSE,"단축1";#N/A,#N/A,FALSE,"단축2";#N/A,#N/A,FALSE,"단축3";#N/A,#N/A,FALSE,"장축";#N/A,#N/A,FALSE,"4WD"}</definedName>
    <definedName localSheetId="7" name="__E222">{#N/A,#N/A,FALSE,"단축1";#N/A,#N/A,FALSE,"단축2";#N/A,#N/A,FALSE,"단축3";#N/A,#N/A,FALSE,"장축";#N/A,#N/A,FALSE,"4WD"}</definedName>
    <definedName localSheetId="1" name="__E222">{#N/A,#N/A,FALSE,"단축1";#N/A,#N/A,FALSE,"단축2";#N/A,#N/A,FALSE,"단축3";#N/A,#N/A,FALSE,"장축";#N/A,#N/A,FALSE,"4WD"}</definedName>
    <definedName name="__E222">{#N/A,#N/A,FALSE,"단축1";#N/A,#N/A,FALSE,"단축2";#N/A,#N/A,FALSE,"단축3";#N/A,#N/A,FALSE,"장축";#N/A,#N/A,FALSE,"4WD"}</definedName>
    <definedName localSheetId="5" name="__e3">{#N/A,#N/A,FALSE,"단축1";#N/A,#N/A,FALSE,"단축2";#N/A,#N/A,FALSE,"단축3";#N/A,#N/A,FALSE,"장축";#N/A,#N/A,FALSE,"4WD"}</definedName>
    <definedName localSheetId="7" name="__e3">{#N/A,#N/A,FALSE,"단축1";#N/A,#N/A,FALSE,"단축2";#N/A,#N/A,FALSE,"단축3";#N/A,#N/A,FALSE,"장축";#N/A,#N/A,FALSE,"4WD"}</definedName>
    <definedName localSheetId="1" name="__e3">{#N/A,#N/A,FALSE,"단축1";#N/A,#N/A,FALSE,"단축2";#N/A,#N/A,FALSE,"단축3";#N/A,#N/A,FALSE,"장축";#N/A,#N/A,FALSE,"4WD"}</definedName>
    <definedName name="__e3">{#N/A,#N/A,FALSE,"단축1";#N/A,#N/A,FALSE,"단축2";#N/A,#N/A,FALSE,"단축3";#N/A,#N/A,FALSE,"장축";#N/A,#N/A,FALSE,"4WD"}</definedName>
    <definedName localSheetId="5" name="__E32">{#N/A,#N/A,FALSE,"단축1";#N/A,#N/A,FALSE,"단축2";#N/A,#N/A,FALSE,"단축3";#N/A,#N/A,FALSE,"장축";#N/A,#N/A,FALSE,"4WD"}</definedName>
    <definedName localSheetId="7" name="__E32">{#N/A,#N/A,FALSE,"단축1";#N/A,#N/A,FALSE,"단축2";#N/A,#N/A,FALSE,"단축3";#N/A,#N/A,FALSE,"장축";#N/A,#N/A,FALSE,"4WD"}</definedName>
    <definedName localSheetId="1" name="__E32">{#N/A,#N/A,FALSE,"단축1";#N/A,#N/A,FALSE,"단축2";#N/A,#N/A,FALSE,"단축3";#N/A,#N/A,FALSE,"장축";#N/A,#N/A,FALSE,"4WD"}</definedName>
    <definedName name="__E32">{#N/A,#N/A,FALSE,"단축1";#N/A,#N/A,FALSE,"단축2";#N/A,#N/A,FALSE,"단축3";#N/A,#N/A,FALSE,"장축";#N/A,#N/A,FALSE,"4WD"}</definedName>
    <definedName localSheetId="5" name="__e4">{#N/A,#N/A,FALSE,"단축1";#N/A,#N/A,FALSE,"단축2";#N/A,#N/A,FALSE,"단축3";#N/A,#N/A,FALSE,"장축";#N/A,#N/A,FALSE,"4WD"}</definedName>
    <definedName localSheetId="7" name="__e4">{#N/A,#N/A,FALSE,"단축1";#N/A,#N/A,FALSE,"단축2";#N/A,#N/A,FALSE,"단축3";#N/A,#N/A,FALSE,"장축";#N/A,#N/A,FALSE,"4WD"}</definedName>
    <definedName localSheetId="1" name="__e4">{#N/A,#N/A,FALSE,"단축1";#N/A,#N/A,FALSE,"단축2";#N/A,#N/A,FALSE,"단축3";#N/A,#N/A,FALSE,"장축";#N/A,#N/A,FALSE,"4WD"}</definedName>
    <definedName name="__e4">{#N/A,#N/A,FALSE,"단축1";#N/A,#N/A,FALSE,"단축2";#N/A,#N/A,FALSE,"단축3";#N/A,#N/A,FALSE,"장축";#N/A,#N/A,FALSE,"4WD"}</definedName>
    <definedName localSheetId="5" name="__E45">{#N/A,#N/A,FALSE,"단축1";#N/A,#N/A,FALSE,"단축2";#N/A,#N/A,FALSE,"단축3";#N/A,#N/A,FALSE,"장축";#N/A,#N/A,FALSE,"4WD"}</definedName>
    <definedName localSheetId="7" name="__E45">{#N/A,#N/A,FALSE,"단축1";#N/A,#N/A,FALSE,"단축2";#N/A,#N/A,FALSE,"단축3";#N/A,#N/A,FALSE,"장축";#N/A,#N/A,FALSE,"4WD"}</definedName>
    <definedName localSheetId="1" name="__E45">{#N/A,#N/A,FALSE,"단축1";#N/A,#N/A,FALSE,"단축2";#N/A,#N/A,FALSE,"단축3";#N/A,#N/A,FALSE,"장축";#N/A,#N/A,FALSE,"4WD"}</definedName>
    <definedName name="__E45">{#N/A,#N/A,FALSE,"단축1";#N/A,#N/A,FALSE,"단축2";#N/A,#N/A,FALSE,"단축3";#N/A,#N/A,FALSE,"장축";#N/A,#N/A,FALSE,"4WD"}</definedName>
    <definedName localSheetId="5" name="__e5">{#N/A,#N/A,FALSE,"단축1";#N/A,#N/A,FALSE,"단축2";#N/A,#N/A,FALSE,"단축3";#N/A,#N/A,FALSE,"장축";#N/A,#N/A,FALSE,"4WD"}</definedName>
    <definedName localSheetId="7" name="__e5">{#N/A,#N/A,FALSE,"단축1";#N/A,#N/A,FALSE,"단축2";#N/A,#N/A,FALSE,"단축3";#N/A,#N/A,FALSE,"장축";#N/A,#N/A,FALSE,"4WD"}</definedName>
    <definedName localSheetId="1" name="__e5">{#N/A,#N/A,FALSE,"단축1";#N/A,#N/A,FALSE,"단축2";#N/A,#N/A,FALSE,"단축3";#N/A,#N/A,FALSE,"장축";#N/A,#N/A,FALSE,"4WD"}</definedName>
    <definedName name="__e5">{#N/A,#N/A,FALSE,"단축1";#N/A,#N/A,FALSE,"단축2";#N/A,#N/A,FALSE,"단축3";#N/A,#N/A,FALSE,"장축";#N/A,#N/A,FALSE,"4WD"}</definedName>
    <definedName localSheetId="5" name="__E56">{#N/A,#N/A,FALSE,"단축1";#N/A,#N/A,FALSE,"단축2";#N/A,#N/A,FALSE,"단축3";#N/A,#N/A,FALSE,"장축";#N/A,#N/A,FALSE,"4WD"}</definedName>
    <definedName localSheetId="7" name="__E56">{#N/A,#N/A,FALSE,"단축1";#N/A,#N/A,FALSE,"단축2";#N/A,#N/A,FALSE,"단축3";#N/A,#N/A,FALSE,"장축";#N/A,#N/A,FALSE,"4WD"}</definedName>
    <definedName localSheetId="1" name="__E56">{#N/A,#N/A,FALSE,"단축1";#N/A,#N/A,FALSE,"단축2";#N/A,#N/A,FALSE,"단축3";#N/A,#N/A,FALSE,"장축";#N/A,#N/A,FALSE,"4WD"}</definedName>
    <definedName name="__E56">{#N/A,#N/A,FALSE,"단축1";#N/A,#N/A,FALSE,"단축2";#N/A,#N/A,FALSE,"단축3";#N/A,#N/A,FALSE,"장축";#N/A,#N/A,FALSE,"4WD"}</definedName>
    <definedName localSheetId="5" name="__e6">{#N/A,#N/A,FALSE,"단축1";#N/A,#N/A,FALSE,"단축2";#N/A,#N/A,FALSE,"단축3";#N/A,#N/A,FALSE,"장축";#N/A,#N/A,FALSE,"4WD"}</definedName>
    <definedName localSheetId="7" name="__e6">{#N/A,#N/A,FALSE,"단축1";#N/A,#N/A,FALSE,"단축2";#N/A,#N/A,FALSE,"단축3";#N/A,#N/A,FALSE,"장축";#N/A,#N/A,FALSE,"4WD"}</definedName>
    <definedName localSheetId="1" name="__e6">{#N/A,#N/A,FALSE,"단축1";#N/A,#N/A,FALSE,"단축2";#N/A,#N/A,FALSE,"단축3";#N/A,#N/A,FALSE,"장축";#N/A,#N/A,FALSE,"4WD"}</definedName>
    <definedName name="__e6">{#N/A,#N/A,FALSE,"단축1";#N/A,#N/A,FALSE,"단축2";#N/A,#N/A,FALSE,"단축3";#N/A,#N/A,FALSE,"장축";#N/A,#N/A,FALSE,"4WD"}</definedName>
    <definedName localSheetId="5" name="__e7">{#N/A,#N/A,FALSE,"신규dep";#N/A,#N/A,FALSE,"신규dep-금형상각후";#N/A,#N/A,FALSE,"신규dep-연구비상각후";#N/A,#N/A,FALSE,"신규dep-기계,공구상각후"}</definedName>
    <definedName localSheetId="7" name="__e7">{#N/A,#N/A,FALSE,"신규dep";#N/A,#N/A,FALSE,"신규dep-금형상각후";#N/A,#N/A,FALSE,"신규dep-연구비상각후";#N/A,#N/A,FALSE,"신규dep-기계,공구상각후"}</definedName>
    <definedName localSheetId="1" name="__e7">{#N/A,#N/A,FALSE,"신규dep";#N/A,#N/A,FALSE,"신규dep-금형상각후";#N/A,#N/A,FALSE,"신규dep-연구비상각후";#N/A,#N/A,FALSE,"신규dep-기계,공구상각후"}</definedName>
    <definedName name="__e7">{#N/A,#N/A,FALSE,"신규dep";#N/A,#N/A,FALSE,"신규dep-금형상각후";#N/A,#N/A,FALSE,"신규dep-연구비상각후";#N/A,#N/A,FALSE,"신규dep-기계,공구상각후"}</definedName>
    <definedName localSheetId="5" name="__e8">{#N/A,#N/A,FALSE,"신규dep";#N/A,#N/A,FALSE,"신규dep-금형상각후";#N/A,#N/A,FALSE,"신규dep-연구비상각후";#N/A,#N/A,FALSE,"신규dep-기계,공구상각후"}</definedName>
    <definedName localSheetId="7" name="__e8">{#N/A,#N/A,FALSE,"신규dep";#N/A,#N/A,FALSE,"신규dep-금형상각후";#N/A,#N/A,FALSE,"신규dep-연구비상각후";#N/A,#N/A,FALSE,"신규dep-기계,공구상각후"}</definedName>
    <definedName localSheetId="1" name="__e8">{#N/A,#N/A,FALSE,"신규dep";#N/A,#N/A,FALSE,"신규dep-금형상각후";#N/A,#N/A,FALSE,"신규dep-연구비상각후";#N/A,#N/A,FALSE,"신규dep-기계,공구상각후"}</definedName>
    <definedName name="__e8">{#N/A,#N/A,FALSE,"신규dep";#N/A,#N/A,FALSE,"신규dep-금형상각후";#N/A,#N/A,FALSE,"신규dep-연구비상각후";#N/A,#N/A,FALSE,"신규dep-기계,공구상각후"}</definedName>
    <definedName localSheetId="5" name="__e9">{#N/A,#N/A,FALSE,"단축1";#N/A,#N/A,FALSE,"단축2";#N/A,#N/A,FALSE,"단축3";#N/A,#N/A,FALSE,"장축";#N/A,#N/A,FALSE,"4WD"}</definedName>
    <definedName localSheetId="7" name="__e9">{#N/A,#N/A,FALSE,"단축1";#N/A,#N/A,FALSE,"단축2";#N/A,#N/A,FALSE,"단축3";#N/A,#N/A,FALSE,"장축";#N/A,#N/A,FALSE,"4WD"}</definedName>
    <definedName localSheetId="1" name="__e9">{#N/A,#N/A,FALSE,"단축1";#N/A,#N/A,FALSE,"단축2";#N/A,#N/A,FALSE,"단축3";#N/A,#N/A,FALSE,"장축";#N/A,#N/A,FALSE,"4WD"}</definedName>
    <definedName name="__e9">{#N/A,#N/A,FALSE,"단축1";#N/A,#N/A,FALSE,"단축2";#N/A,#N/A,FALSE,"단축3";#N/A,#N/A,FALSE,"장축";#N/A,#N/A,FALSE,"4WD"}</definedName>
    <definedName localSheetId="5" name="__EWA1">{#N/A,#N/A,FALSE,"초도품";#N/A,#N/A,FALSE,"초도품 (2)";#N/A,#N/A,FALSE,"초도품 (3)";#N/A,#N/A,FALSE,"초도품 (4)";#N/A,#N/A,FALSE,"초도품 (5)";#N/A,#N/A,FALSE,"초도품 (6)"}</definedName>
    <definedName localSheetId="7" name="__EWA1">{#N/A,#N/A,FALSE,"초도품";#N/A,#N/A,FALSE,"초도품 (2)";#N/A,#N/A,FALSE,"초도품 (3)";#N/A,#N/A,FALSE,"초도품 (4)";#N/A,#N/A,FALSE,"초도품 (5)";#N/A,#N/A,FALSE,"초도품 (6)"}</definedName>
    <definedName localSheetId="1" name="__EWA1">{#N/A,#N/A,FALSE,"초도품";#N/A,#N/A,FALSE,"초도품 (2)";#N/A,#N/A,FALSE,"초도품 (3)";#N/A,#N/A,FALSE,"초도품 (4)";#N/A,#N/A,FALSE,"초도품 (5)";#N/A,#N/A,FALSE,"초도품 (6)"}</definedName>
    <definedName name="__EWA1">{#N/A,#N/A,FALSE,"초도품";#N/A,#N/A,FALSE,"초도품 (2)";#N/A,#N/A,FALSE,"초도품 (3)";#N/A,#N/A,FALSE,"초도품 (4)";#N/A,#N/A,FALSE,"초도품 (5)";#N/A,#N/A,FALSE,"초도품 (6)"}</definedName>
    <definedName localSheetId="5" name="__F12">{#N/A,#N/A,FALSE,"단축1";#N/A,#N/A,FALSE,"단축2";#N/A,#N/A,FALSE,"단축3";#N/A,#N/A,FALSE,"장축";#N/A,#N/A,FALSE,"4WD"}</definedName>
    <definedName localSheetId="7" name="__F12">{#N/A,#N/A,FALSE,"단축1";#N/A,#N/A,FALSE,"단축2";#N/A,#N/A,FALSE,"단축3";#N/A,#N/A,FALSE,"장축";#N/A,#N/A,FALSE,"4WD"}</definedName>
    <definedName localSheetId="1" name="__F12">{#N/A,#N/A,FALSE,"단축1";#N/A,#N/A,FALSE,"단축2";#N/A,#N/A,FALSE,"단축3";#N/A,#N/A,FALSE,"장축";#N/A,#N/A,FALSE,"4WD"}</definedName>
    <definedName name="__F12">{#N/A,#N/A,FALSE,"단축1";#N/A,#N/A,FALSE,"단축2";#N/A,#N/A,FALSE,"단축3";#N/A,#N/A,FALSE,"장축";#N/A,#N/A,FALSE,"4WD"}</definedName>
    <definedName localSheetId="8" name="__FG1">{#N/A,#N/A,FALSE,"단축1";#N/A,#N/A,FALSE,"단축2";#N/A,#N/A,FALSE,"단축3";#N/A,#N/A,FALSE,"장축";#N/A,#N/A,FALSE,"4WD"}</definedName>
    <definedName localSheetId="5" name="__FG1">{#N/A,#N/A,FALSE,"단축1";#N/A,#N/A,FALSE,"단축2";#N/A,#N/A,FALSE,"단축3";#N/A,#N/A,FALSE,"장축";#N/A,#N/A,FALSE,"4WD"}</definedName>
    <definedName localSheetId="7" name="__FG1">{#N/A,#N/A,FALSE,"단축1";#N/A,#N/A,FALSE,"단축2";#N/A,#N/A,FALSE,"단축3";#N/A,#N/A,FALSE,"장축";#N/A,#N/A,FALSE,"4WD"}</definedName>
    <definedName localSheetId="1" name="__FG1">{#N/A,#N/A,FALSE,"단축1";#N/A,#N/A,FALSE,"단축2";#N/A,#N/A,FALSE,"단축3";#N/A,#N/A,FALSE,"장축";#N/A,#N/A,FALSE,"4WD"}</definedName>
    <definedName name="__FG1">{#N/A,#N/A,FALSE,"단축1";#N/A,#N/A,FALSE,"단축2";#N/A,#N/A,FALSE,"단축3";#N/A,#N/A,FALSE,"장축";#N/A,#N/A,FALSE,"4WD"}</definedName>
    <definedName localSheetId="5" name="__FSA11">{#N/A,#N/A,FALSE,"신규dep";#N/A,#N/A,FALSE,"신규dep-금형상각후";#N/A,#N/A,FALSE,"신규dep-연구비상각후";#N/A,#N/A,FALSE,"신규dep-기계,공구상각후"}</definedName>
    <definedName localSheetId="7" name="__FSA11">{#N/A,#N/A,FALSE,"신규dep";#N/A,#N/A,FALSE,"신규dep-금형상각후";#N/A,#N/A,FALSE,"신규dep-연구비상각후";#N/A,#N/A,FALSE,"신규dep-기계,공구상각후"}</definedName>
    <definedName localSheetId="1" name="__FSA11">{#N/A,#N/A,FALSE,"신규dep";#N/A,#N/A,FALSE,"신규dep-금형상각후";#N/A,#N/A,FALSE,"신규dep-연구비상각후";#N/A,#N/A,FALSE,"신규dep-기계,공구상각후"}</definedName>
    <definedName name="__FSA11">{#N/A,#N/A,FALSE,"신규dep";#N/A,#N/A,FALSE,"신규dep-금형상각후";#N/A,#N/A,FALSE,"신규dep-연구비상각후";#N/A,#N/A,FALSE,"신규dep-기계,공구상각후"}</definedName>
    <definedName localSheetId="5" name="__ftr456">{#N/A,#N/A,FALSE,"단축1";#N/A,#N/A,FALSE,"단축2";#N/A,#N/A,FALSE,"단축3";#N/A,#N/A,FALSE,"장축";#N/A,#N/A,FALSE,"4WD"}</definedName>
    <definedName localSheetId="7" name="__ftr456">{#N/A,#N/A,FALSE,"단축1";#N/A,#N/A,FALSE,"단축2";#N/A,#N/A,FALSE,"단축3";#N/A,#N/A,FALSE,"장축";#N/A,#N/A,FALSE,"4WD"}</definedName>
    <definedName localSheetId="1" name="__ftr456">{#N/A,#N/A,FALSE,"단축1";#N/A,#N/A,FALSE,"단축2";#N/A,#N/A,FALSE,"단축3";#N/A,#N/A,FALSE,"장축";#N/A,#N/A,FALSE,"4WD"}</definedName>
    <definedName name="__ftr456">{#N/A,#N/A,FALSE,"단축1";#N/A,#N/A,FALSE,"단축2";#N/A,#N/A,FALSE,"단축3";#N/A,#N/A,FALSE,"장축";#N/A,#N/A,FALSE,"4WD"}</definedName>
    <definedName localSheetId="5" name="__G1">{#N/A,#N/A,FALSE,"단축1";#N/A,#N/A,FALSE,"단축2";#N/A,#N/A,FALSE,"단축3";#N/A,#N/A,FALSE,"장축";#N/A,#N/A,FALSE,"4WD"}</definedName>
    <definedName localSheetId="7" name="__G1">{#N/A,#N/A,FALSE,"단축1";#N/A,#N/A,FALSE,"단축2";#N/A,#N/A,FALSE,"단축3";#N/A,#N/A,FALSE,"장축";#N/A,#N/A,FALSE,"4WD"}</definedName>
    <definedName localSheetId="1" name="__G1">{#N/A,#N/A,FALSE,"단축1";#N/A,#N/A,FALSE,"단축2";#N/A,#N/A,FALSE,"단축3";#N/A,#N/A,FALSE,"장축";#N/A,#N/A,FALSE,"4WD"}</definedName>
    <definedName name="__G1">{#N/A,#N/A,FALSE,"단축1";#N/A,#N/A,FALSE,"단축2";#N/A,#N/A,FALSE,"단축3";#N/A,#N/A,FALSE,"장축";#N/A,#N/A,FALSE,"4WD"}</definedName>
    <definedName localSheetId="5" name="__gty8">{#N/A,#N/A,FALSE,"단축1";#N/A,#N/A,FALSE,"단축2";#N/A,#N/A,FALSE,"단축3";#N/A,#N/A,FALSE,"장축";#N/A,#N/A,FALSE,"4WD"}</definedName>
    <definedName localSheetId="7" name="__gty8">{#N/A,#N/A,FALSE,"단축1";#N/A,#N/A,FALSE,"단축2";#N/A,#N/A,FALSE,"단축3";#N/A,#N/A,FALSE,"장축";#N/A,#N/A,FALSE,"4WD"}</definedName>
    <definedName localSheetId="1" name="__gty8">{#N/A,#N/A,FALSE,"단축1";#N/A,#N/A,FALSE,"단축2";#N/A,#N/A,FALSE,"단축3";#N/A,#N/A,FALSE,"장축";#N/A,#N/A,FALSE,"4WD"}</definedName>
    <definedName name="__gty8">{#N/A,#N/A,FALSE,"단축1";#N/A,#N/A,FALSE,"단축2";#N/A,#N/A,FALSE,"단축3";#N/A,#N/A,FALSE,"장축";#N/A,#N/A,FALSE,"4WD"}</definedName>
    <definedName localSheetId="8" name="__H1620">{#N/A,#N/A,FALSE,"단축1";#N/A,#N/A,FALSE,"단축2";#N/A,#N/A,FALSE,"단축3";#N/A,#N/A,FALSE,"장축";#N/A,#N/A,FALSE,"4WD"}</definedName>
    <definedName localSheetId="5" name="__H1620">{#N/A,#N/A,FALSE,"단축1";#N/A,#N/A,FALSE,"단축2";#N/A,#N/A,FALSE,"단축3";#N/A,#N/A,FALSE,"장축";#N/A,#N/A,FALSE,"4WD"}</definedName>
    <definedName localSheetId="7" name="__H1620">{#N/A,#N/A,FALSE,"단축1";#N/A,#N/A,FALSE,"단축2";#N/A,#N/A,FALSE,"단축3";#N/A,#N/A,FALSE,"장축";#N/A,#N/A,FALSE,"4WD"}</definedName>
    <definedName localSheetId="1" name="__H1620">{#N/A,#N/A,FALSE,"단축1";#N/A,#N/A,FALSE,"단축2";#N/A,#N/A,FALSE,"단축3";#N/A,#N/A,FALSE,"장축";#N/A,#N/A,FALSE,"4WD"}</definedName>
    <definedName name="__H1620">{#N/A,#N/A,FALSE,"단축1";#N/A,#N/A,FALSE,"단축2";#N/A,#N/A,FALSE,"단축3";#N/A,#N/A,FALSE,"장축";#N/A,#N/A,FALSE,"4WD"}</definedName>
    <definedName localSheetId="5" name="__H1630">{#N/A,#N/A,FALSE,"단축1";#N/A,#N/A,FALSE,"단축2";#N/A,#N/A,FALSE,"단축3";#N/A,#N/A,FALSE,"장축";#N/A,#N/A,FALSE,"4WD"}</definedName>
    <definedName localSheetId="7" name="__H1630">{#N/A,#N/A,FALSE,"단축1";#N/A,#N/A,FALSE,"단축2";#N/A,#N/A,FALSE,"단축3";#N/A,#N/A,FALSE,"장축";#N/A,#N/A,FALSE,"4WD"}</definedName>
    <definedName localSheetId="1" name="__H1630">{#N/A,#N/A,FALSE,"단축1";#N/A,#N/A,FALSE,"단축2";#N/A,#N/A,FALSE,"단축3";#N/A,#N/A,FALSE,"장축";#N/A,#N/A,FALSE,"4WD"}</definedName>
    <definedName name="__H1630">{#N/A,#N/A,FALSE,"단축1";#N/A,#N/A,FALSE,"단축2";#N/A,#N/A,FALSE,"단축3";#N/A,#N/A,FALSE,"장축";#N/A,#N/A,FALSE,"4WD"}</definedName>
    <definedName localSheetId="8" name="__H20">{#N/A,#N/A,FALSE,"단축1";#N/A,#N/A,FALSE,"단축2";#N/A,#N/A,FALSE,"단축3";#N/A,#N/A,FALSE,"장축";#N/A,#N/A,FALSE,"4WD"}</definedName>
    <definedName localSheetId="5" name="__H20">{#N/A,#N/A,FALSE,"단축1";#N/A,#N/A,FALSE,"단축2";#N/A,#N/A,FALSE,"단축3";#N/A,#N/A,FALSE,"장축";#N/A,#N/A,FALSE,"4WD"}</definedName>
    <definedName localSheetId="7" name="__H20">{#N/A,#N/A,FALSE,"단축1";#N/A,#N/A,FALSE,"단축2";#N/A,#N/A,FALSE,"단축3";#N/A,#N/A,FALSE,"장축";#N/A,#N/A,FALSE,"4WD"}</definedName>
    <definedName localSheetId="1" name="__H20">{#N/A,#N/A,FALSE,"단축1";#N/A,#N/A,FALSE,"단축2";#N/A,#N/A,FALSE,"단축3";#N/A,#N/A,FALSE,"장축";#N/A,#N/A,FALSE,"4WD"}</definedName>
    <definedName name="__H20">{#N/A,#N/A,FALSE,"단축1";#N/A,#N/A,FALSE,"단축2";#N/A,#N/A,FALSE,"단축3";#N/A,#N/A,FALSE,"장축";#N/A,#N/A,FALSE,"4WD"}</definedName>
    <definedName localSheetId="5" name="__H30">{#N/A,#N/A,FALSE,"단축1";#N/A,#N/A,FALSE,"단축2";#N/A,#N/A,FALSE,"단축3";#N/A,#N/A,FALSE,"장축";#N/A,#N/A,FALSE,"4WD"}</definedName>
    <definedName localSheetId="7" name="__H30">{#N/A,#N/A,FALSE,"단축1";#N/A,#N/A,FALSE,"단축2";#N/A,#N/A,FALSE,"단축3";#N/A,#N/A,FALSE,"장축";#N/A,#N/A,FALSE,"4WD"}</definedName>
    <definedName localSheetId="1" name="__H30">{#N/A,#N/A,FALSE,"단축1";#N/A,#N/A,FALSE,"단축2";#N/A,#N/A,FALSE,"단축3";#N/A,#N/A,FALSE,"장축";#N/A,#N/A,FALSE,"4WD"}</definedName>
    <definedName name="__H30">{#N/A,#N/A,FALSE,"단축1";#N/A,#N/A,FALSE,"단축2";#N/A,#N/A,FALSE,"단축3";#N/A,#N/A,FALSE,"장축";#N/A,#N/A,FALSE,"4WD"}</definedName>
    <definedName localSheetId="5" name="__HL1">{#N/A,#N/A,FALSE,"단축1";#N/A,#N/A,FALSE,"단축2";#N/A,#N/A,FALSE,"단축3";#N/A,#N/A,FALSE,"장축";#N/A,#N/A,FALSE,"4WD"}</definedName>
    <definedName localSheetId="7" name="__HL1">{#N/A,#N/A,FALSE,"단축1";#N/A,#N/A,FALSE,"단축2";#N/A,#N/A,FALSE,"단축3";#N/A,#N/A,FALSE,"장축";#N/A,#N/A,FALSE,"4WD"}</definedName>
    <definedName localSheetId="1" name="__HL1">{#N/A,#N/A,FALSE,"단축1";#N/A,#N/A,FALSE,"단축2";#N/A,#N/A,FALSE,"단축3";#N/A,#N/A,FALSE,"장축";#N/A,#N/A,FALSE,"4WD"}</definedName>
    <definedName name="__HL1">{#N/A,#N/A,FALSE,"단축1";#N/A,#N/A,FALSE,"단축2";#N/A,#N/A,FALSE,"단축3";#N/A,#N/A,FALSE,"장축";#N/A,#N/A,FALSE,"4WD"}</definedName>
    <definedName localSheetId="5" name="__HL2">{#N/A,#N/A,FALSE,"단축1";#N/A,#N/A,FALSE,"단축2";#N/A,#N/A,FALSE,"단축3";#N/A,#N/A,FALSE,"장축";#N/A,#N/A,FALSE,"4WD"}</definedName>
    <definedName localSheetId="7" name="__HL2">{#N/A,#N/A,FALSE,"단축1";#N/A,#N/A,FALSE,"단축2";#N/A,#N/A,FALSE,"단축3";#N/A,#N/A,FALSE,"장축";#N/A,#N/A,FALSE,"4WD"}</definedName>
    <definedName localSheetId="1" name="__HL2">{#N/A,#N/A,FALSE,"단축1";#N/A,#N/A,FALSE,"단축2";#N/A,#N/A,FALSE,"단축3";#N/A,#N/A,FALSE,"장축";#N/A,#N/A,FALSE,"4WD"}</definedName>
    <definedName name="__HL2">{#N/A,#N/A,FALSE,"단축1";#N/A,#N/A,FALSE,"단축2";#N/A,#N/A,FALSE,"단축3";#N/A,#N/A,FALSE,"장축";#N/A,#N/A,FALSE,"4WD"}</definedName>
    <definedName localSheetId="5" name="__HL3">{#N/A,#N/A,TRUE,"Y생산";#N/A,#N/A,TRUE,"Y판매";#N/A,#N/A,TRUE,"Y총물량";#N/A,#N/A,TRUE,"Y능력";#N/A,#N/A,TRUE,"YKD"}</definedName>
    <definedName localSheetId="7" name="__HL3">{#N/A,#N/A,TRUE,"Y생산";#N/A,#N/A,TRUE,"Y판매";#N/A,#N/A,TRUE,"Y총물량";#N/A,#N/A,TRUE,"Y능력";#N/A,#N/A,TRUE,"YKD"}</definedName>
    <definedName localSheetId="1" name="__HL3">{#N/A,#N/A,TRUE,"Y생산";#N/A,#N/A,TRUE,"Y판매";#N/A,#N/A,TRUE,"Y총물량";#N/A,#N/A,TRUE,"Y능력";#N/A,#N/A,TRUE,"YKD"}</definedName>
    <definedName name="__HL3">{#N/A,#N/A,TRUE,"Y생산";#N/A,#N/A,TRUE,"Y판매";#N/A,#N/A,TRUE,"Y총물량";#N/A,#N/A,TRUE,"Y능력";#N/A,#N/A,TRUE,"YKD"}</definedName>
    <definedName localSheetId="8" name="__HP02">{#N/A,#N/A,FALSE,"단축1";#N/A,#N/A,FALSE,"단축2";#N/A,#N/A,FALSE,"단축3";#N/A,#N/A,FALSE,"장축";#N/A,#N/A,FALSE,"4WD"}</definedName>
    <definedName localSheetId="5" name="__HP02">{#N/A,#N/A,FALSE,"단축1";#N/A,#N/A,FALSE,"단축2";#N/A,#N/A,FALSE,"단축3";#N/A,#N/A,FALSE,"장축";#N/A,#N/A,FALSE,"4WD"}</definedName>
    <definedName localSheetId="7" name="__HP02">{#N/A,#N/A,FALSE,"단축1";#N/A,#N/A,FALSE,"단축2";#N/A,#N/A,FALSE,"단축3";#N/A,#N/A,FALSE,"장축";#N/A,#N/A,FALSE,"4WD"}</definedName>
    <definedName localSheetId="1" name="__HP02">{#N/A,#N/A,FALSE,"단축1";#N/A,#N/A,FALSE,"단축2";#N/A,#N/A,FALSE,"단축3";#N/A,#N/A,FALSE,"장축";#N/A,#N/A,FALSE,"4WD"}</definedName>
    <definedName name="__HP02">{#N/A,#N/A,FALSE,"단축1";#N/A,#N/A,FALSE,"단축2";#N/A,#N/A,FALSE,"단축3";#N/A,#N/A,FALSE,"장축";#N/A,#N/A,FALSE,"4WD"}</definedName>
    <definedName localSheetId="8" name="__HP2">{#N/A,#N/A,FALSE,"단축1";#N/A,#N/A,FALSE,"단축2";#N/A,#N/A,FALSE,"단축3";#N/A,#N/A,FALSE,"장축";#N/A,#N/A,FALSE,"4WD"}</definedName>
    <definedName localSheetId="5" name="__HP2">{#N/A,#N/A,FALSE,"단축1";#N/A,#N/A,FALSE,"단축2";#N/A,#N/A,FALSE,"단축3";#N/A,#N/A,FALSE,"장축";#N/A,#N/A,FALSE,"4WD"}</definedName>
    <definedName localSheetId="7" name="__HP2">{#N/A,#N/A,FALSE,"단축1";#N/A,#N/A,FALSE,"단축2";#N/A,#N/A,FALSE,"단축3";#N/A,#N/A,FALSE,"장축";#N/A,#N/A,FALSE,"4WD"}</definedName>
    <definedName localSheetId="1" name="__HP2">{#N/A,#N/A,FALSE,"단축1";#N/A,#N/A,FALSE,"단축2";#N/A,#N/A,FALSE,"단축3";#N/A,#N/A,FALSE,"장축";#N/A,#N/A,FALSE,"4WD"}</definedName>
    <definedName name="__HP2">{#N/A,#N/A,FALSE,"단축1";#N/A,#N/A,FALSE,"단축2";#N/A,#N/A,FALSE,"단축3";#N/A,#N/A,FALSE,"장축";#N/A,#N/A,FALSE,"4WD"}</definedName>
    <definedName localSheetId="5" name="__IG2">'1-4 PAD'!__IG2</definedName>
    <definedName localSheetId="7" name="__IG2">'1-6. 사상'!__IG2</definedName>
    <definedName name="__IG2">'1-6. 사상'!__IG2</definedName>
    <definedName localSheetId="5" name="__iko09">{#N/A,#N/A,FALSE,"단축1";#N/A,#N/A,FALSE,"단축2";#N/A,#N/A,FALSE,"단축3";#N/A,#N/A,FALSE,"장축";#N/A,#N/A,FALSE,"4WD"}</definedName>
    <definedName localSheetId="7" name="__iko09">{#N/A,#N/A,FALSE,"단축1";#N/A,#N/A,FALSE,"단축2";#N/A,#N/A,FALSE,"단축3";#N/A,#N/A,FALSE,"장축";#N/A,#N/A,FALSE,"4WD"}</definedName>
    <definedName localSheetId="1" name="__iko09">{#N/A,#N/A,FALSE,"단축1";#N/A,#N/A,FALSE,"단축2";#N/A,#N/A,FALSE,"단축3";#N/A,#N/A,FALSE,"장축";#N/A,#N/A,FALSE,"4WD"}</definedName>
    <definedName name="__iko09">{#N/A,#N/A,FALSE,"단축1";#N/A,#N/A,FALSE,"단축2";#N/A,#N/A,FALSE,"단축3";#N/A,#N/A,FALSE,"장축";#N/A,#N/A,FALSE,"4WD"}</definedName>
    <definedName localSheetId="5" name="__INT2">{#N/A,#N/A,TRUE,"일정"}</definedName>
    <definedName localSheetId="7" name="__INT2">{#N/A,#N/A,TRUE,"일정"}</definedName>
    <definedName localSheetId="1" name="__INT2">{#N/A,#N/A,TRUE,"일정"}</definedName>
    <definedName name="__INT2">{#N/A,#N/A,TRUE,"일정"}</definedName>
    <definedName name="__IntlFixup">TRUE</definedName>
    <definedName localSheetId="5" name="__IO8">{#N/A,#N/A,FALSE,"단축1";#N/A,#N/A,FALSE,"단축2";#N/A,#N/A,FALSE,"단축3";#N/A,#N/A,FALSE,"장축";#N/A,#N/A,FALSE,"4WD"}</definedName>
    <definedName localSheetId="1" name="__IO8">{#N/A,#N/A,FALSE,"단축1";#N/A,#N/A,FALSE,"단축2";#N/A,#N/A,FALSE,"단축3";#N/A,#N/A,FALSE,"장축";#N/A,#N/A,FALSE,"4WD"}</definedName>
    <definedName name="__IO8">{#N/A,#N/A,FALSE,"단축1";#N/A,#N/A,FALSE,"단축2";#N/A,#N/A,FALSE,"단축3";#N/A,#N/A,FALSE,"장축";#N/A,#N/A,FALSE,"4WD"}</definedName>
    <definedName localSheetId="5" name="__JKS1">{#N/A,#N/A,TRUE,"일정"}</definedName>
    <definedName localSheetId="7" name="__JKS1">{#N/A,#N/A,TRUE,"일정"}</definedName>
    <definedName localSheetId="1" name="__JKS1">{#N/A,#N/A,TRUE,"일정"}</definedName>
    <definedName name="__JKS1">{#N/A,#N/A,TRUE,"일정"}</definedName>
    <definedName localSheetId="5" name="__JOO111">{#N/A,#N/A,FALSE,"초도품";#N/A,#N/A,FALSE,"초도품 (2)";#N/A,#N/A,FALSE,"초도품 (3)";#N/A,#N/A,FALSE,"초도품 (4)";#N/A,#N/A,FALSE,"초도품 (5)";#N/A,#N/A,FALSE,"초도품 (6)"}</definedName>
    <definedName localSheetId="7" name="__JOO111">{#N/A,#N/A,FALSE,"초도품";#N/A,#N/A,FALSE,"초도품 (2)";#N/A,#N/A,FALSE,"초도품 (3)";#N/A,#N/A,FALSE,"초도품 (4)";#N/A,#N/A,FALSE,"초도품 (5)";#N/A,#N/A,FALSE,"초도품 (6)"}</definedName>
    <definedName localSheetId="1" name="__JOO111">{#N/A,#N/A,FALSE,"초도품";#N/A,#N/A,FALSE,"초도품 (2)";#N/A,#N/A,FALSE,"초도품 (3)";#N/A,#N/A,FALSE,"초도품 (4)";#N/A,#N/A,FALSE,"초도품 (5)";#N/A,#N/A,FALSE,"초도품 (6)"}</definedName>
    <definedName name="__JOO111">{#N/A,#N/A,FALSE,"초도품";#N/A,#N/A,FALSE,"초도품 (2)";#N/A,#N/A,FALSE,"초도품 (3)";#N/A,#N/A,FALSE,"초도품 (4)";#N/A,#N/A,FALSE,"초도품 (5)";#N/A,#N/A,FALSE,"초도품 (6)"}</definedName>
    <definedName localSheetId="8" name="__K1">{#N/A,#N/A,FALSE,"인원";#N/A,#N/A,FALSE,"비용2";#N/A,#N/A,FALSE,"비용1";#N/A,#N/A,FALSE,"비용";#N/A,#N/A,FALSE,"보증2";#N/A,#N/A,FALSE,"보증1";#N/A,#N/A,FALSE,"보증";#N/A,#N/A,FALSE,"손익1";#N/A,#N/A,FALSE,"손익";#N/A,#N/A,FALSE,"부서별매출";#N/A,#N/A,FALSE,"매출"}</definedName>
    <definedName localSheetId="5" name="__K1">{#N/A,#N/A,FALSE,"인원";#N/A,#N/A,FALSE,"비용2";#N/A,#N/A,FALSE,"비용1";#N/A,#N/A,FALSE,"비용";#N/A,#N/A,FALSE,"보증2";#N/A,#N/A,FALSE,"보증1";#N/A,#N/A,FALSE,"보증";#N/A,#N/A,FALSE,"손익1";#N/A,#N/A,FALSE,"손익";#N/A,#N/A,FALSE,"부서별매출";#N/A,#N/A,FALSE,"매출"}</definedName>
    <definedName localSheetId="7" name="__K1">{#N/A,#N/A,FALSE,"인원";#N/A,#N/A,FALSE,"비용2";#N/A,#N/A,FALSE,"비용1";#N/A,#N/A,FALSE,"비용";#N/A,#N/A,FALSE,"보증2";#N/A,#N/A,FALSE,"보증1";#N/A,#N/A,FALSE,"보증";#N/A,#N/A,FALSE,"손익1";#N/A,#N/A,FALSE,"손익";#N/A,#N/A,FALSE,"부서별매출";#N/A,#N/A,FALSE,"매출"}</definedName>
    <definedName localSheetId="1" name="__K1">{#N/A,#N/A,FALSE,"인원";#N/A,#N/A,FALSE,"비용2";#N/A,#N/A,FALSE,"비용1";#N/A,#N/A,FALSE,"비용";#N/A,#N/A,FALSE,"보증2";#N/A,#N/A,FALSE,"보증1";#N/A,#N/A,FALSE,"보증";#N/A,#N/A,FALSE,"손익1";#N/A,#N/A,FALSE,"손익";#N/A,#N/A,FALSE,"부서별매출";#N/A,#N/A,FALSE,"매출"}</definedName>
    <definedName name="__K1">{#N/A,#N/A,FALSE,"인원";#N/A,#N/A,FALSE,"비용2";#N/A,#N/A,FALSE,"비용1";#N/A,#N/A,FALSE,"비용";#N/A,#N/A,FALSE,"보증2";#N/A,#N/A,FALSE,"보증1";#N/A,#N/A,FALSE,"보증";#N/A,#N/A,FALSE,"손익1";#N/A,#N/A,FALSE,"손익";#N/A,#N/A,FALSE,"부서별매출";#N/A,#N/A,FALSE,"매출"}</definedName>
    <definedName localSheetId="8" name="__K115">{#N/A,#N/A,FALSE,"인원";#N/A,#N/A,FALSE,"비용2";#N/A,#N/A,FALSE,"비용1";#N/A,#N/A,FALSE,"비용";#N/A,#N/A,FALSE,"보증2";#N/A,#N/A,FALSE,"보증1";#N/A,#N/A,FALSE,"보증";#N/A,#N/A,FALSE,"손익1";#N/A,#N/A,FALSE,"손익";#N/A,#N/A,FALSE,"부서별매출";#N/A,#N/A,FALSE,"매출"}</definedName>
    <definedName localSheetId="5" name="__K115">{#N/A,#N/A,FALSE,"인원";#N/A,#N/A,FALSE,"비용2";#N/A,#N/A,FALSE,"비용1";#N/A,#N/A,FALSE,"비용";#N/A,#N/A,FALSE,"보증2";#N/A,#N/A,FALSE,"보증1";#N/A,#N/A,FALSE,"보증";#N/A,#N/A,FALSE,"손익1";#N/A,#N/A,FALSE,"손익";#N/A,#N/A,FALSE,"부서별매출";#N/A,#N/A,FALSE,"매출"}</definedName>
    <definedName localSheetId="7" name="__K115">{#N/A,#N/A,FALSE,"인원";#N/A,#N/A,FALSE,"비용2";#N/A,#N/A,FALSE,"비용1";#N/A,#N/A,FALSE,"비용";#N/A,#N/A,FALSE,"보증2";#N/A,#N/A,FALSE,"보증1";#N/A,#N/A,FALSE,"보증";#N/A,#N/A,FALSE,"손익1";#N/A,#N/A,FALSE,"손익";#N/A,#N/A,FALSE,"부서별매출";#N/A,#N/A,FALSE,"매출"}</definedName>
    <definedName localSheetId="1" name="__K115">{#N/A,#N/A,FALSE,"인원";#N/A,#N/A,FALSE,"비용2";#N/A,#N/A,FALSE,"비용1";#N/A,#N/A,FALSE,"비용";#N/A,#N/A,FALSE,"보증2";#N/A,#N/A,FALSE,"보증1";#N/A,#N/A,FALSE,"보증";#N/A,#N/A,FALSE,"손익1";#N/A,#N/A,FALSE,"손익";#N/A,#N/A,FALSE,"부서별매출";#N/A,#N/A,FALSE,"매출"}</definedName>
    <definedName name="__K115">{#N/A,#N/A,FALSE,"인원";#N/A,#N/A,FALSE,"비용2";#N/A,#N/A,FALSE,"비용1";#N/A,#N/A,FALSE,"비용";#N/A,#N/A,FALSE,"보증2";#N/A,#N/A,FALSE,"보증1";#N/A,#N/A,FALSE,"보증";#N/A,#N/A,FALSE,"손익1";#N/A,#N/A,FALSE,"손익";#N/A,#N/A,FALSE,"부서별매출";#N/A,#N/A,FALSE,"매출"}</definedName>
    <definedName localSheetId="5" name="__k2">{#N/A,#N/A,FALSE,"Cst of Sales (2)"}</definedName>
    <definedName localSheetId="7" name="__k2">{#N/A,#N/A,FALSE,"Cst of Sales (2)"}</definedName>
    <definedName localSheetId="1" name="__k2">{#N/A,#N/A,FALSE,"Cst of Sales (2)"}</definedName>
    <definedName name="__k2">{#N/A,#N/A,FALSE,"Cst of Sales (2)"}</definedName>
    <definedName localSheetId="5" name="__K7">{#N/A,#N/A,TRUE,"Y생산";#N/A,#N/A,TRUE,"Y판매";#N/A,#N/A,TRUE,"Y총물량";#N/A,#N/A,TRUE,"Y능력";#N/A,#N/A,TRUE,"YKD"}</definedName>
    <definedName localSheetId="7" name="__K7">{#N/A,#N/A,TRUE,"Y생산";#N/A,#N/A,TRUE,"Y판매";#N/A,#N/A,TRUE,"Y총물량";#N/A,#N/A,TRUE,"Y능력";#N/A,#N/A,TRUE,"YKD"}</definedName>
    <definedName localSheetId="1" name="__K7">{#N/A,#N/A,TRUE,"Y생산";#N/A,#N/A,TRUE,"Y판매";#N/A,#N/A,TRUE,"Y총물량";#N/A,#N/A,TRUE,"Y능력";#N/A,#N/A,TRUE,"YKD"}</definedName>
    <definedName name="__K7">{#N/A,#N/A,TRUE,"Y생산";#N/A,#N/A,TRUE,"Y판매";#N/A,#N/A,TRUE,"Y총물량";#N/A,#N/A,TRUE,"Y능력";#N/A,#N/A,TRUE,"YKD"}</definedName>
    <definedName localSheetId="5" name="__k8">{#N/A,#N/A,FALSE,"단축1";#N/A,#N/A,FALSE,"단축2";#N/A,#N/A,FALSE,"단축3";#N/A,#N/A,FALSE,"장축";#N/A,#N/A,FALSE,"4WD"}</definedName>
    <definedName localSheetId="7" name="__k8">{#N/A,#N/A,FALSE,"단축1";#N/A,#N/A,FALSE,"단축2";#N/A,#N/A,FALSE,"단축3";#N/A,#N/A,FALSE,"장축";#N/A,#N/A,FALSE,"4WD"}</definedName>
    <definedName localSheetId="1" name="__k8">{#N/A,#N/A,FALSE,"단축1";#N/A,#N/A,FALSE,"단축2";#N/A,#N/A,FALSE,"단축3";#N/A,#N/A,FALSE,"장축";#N/A,#N/A,FALSE,"4WD"}</definedName>
    <definedName name="__k8">{#N/A,#N/A,FALSE,"단축1";#N/A,#N/A,FALSE,"단축2";#N/A,#N/A,FALSE,"단축3";#N/A,#N/A,FALSE,"장축";#N/A,#N/A,FALSE,"4WD"}</definedName>
    <definedName localSheetId="5" name="__k9">{#N/A,#N/A,FALSE,"단축1";#N/A,#N/A,FALSE,"단축2";#N/A,#N/A,FALSE,"단축3";#N/A,#N/A,FALSE,"장축";#N/A,#N/A,FALSE,"4WD"}</definedName>
    <definedName localSheetId="7" name="__k9">{#N/A,#N/A,FALSE,"단축1";#N/A,#N/A,FALSE,"단축2";#N/A,#N/A,FALSE,"단축3";#N/A,#N/A,FALSE,"장축";#N/A,#N/A,FALSE,"4WD"}</definedName>
    <definedName localSheetId="1" name="__k9">{#N/A,#N/A,FALSE,"단축1";#N/A,#N/A,FALSE,"단축2";#N/A,#N/A,FALSE,"단축3";#N/A,#N/A,FALSE,"장축";#N/A,#N/A,FALSE,"4WD"}</definedName>
    <definedName name="__k9">{#N/A,#N/A,FALSE,"단축1";#N/A,#N/A,FALSE,"단축2";#N/A,#N/A,FALSE,"단축3";#N/A,#N/A,FALSE,"장축";#N/A,#N/A,FALSE,"4WD"}</definedName>
    <definedName localSheetId="5" name="__LPS2">{#N/A,#N/A,FALSE,"단축1";#N/A,#N/A,FALSE,"단축2";#N/A,#N/A,FALSE,"단축3";#N/A,#N/A,FALSE,"장축";#N/A,#N/A,FALSE,"4WD"}</definedName>
    <definedName localSheetId="7" name="__LPS2">{#N/A,#N/A,FALSE,"단축1";#N/A,#N/A,FALSE,"단축2";#N/A,#N/A,FALSE,"단축3";#N/A,#N/A,FALSE,"장축";#N/A,#N/A,FALSE,"4WD"}</definedName>
    <definedName localSheetId="1" name="__LPS2">{#N/A,#N/A,FALSE,"단축1";#N/A,#N/A,FALSE,"단축2";#N/A,#N/A,FALSE,"단축3";#N/A,#N/A,FALSE,"장축";#N/A,#N/A,FALSE,"4WD"}</definedName>
    <definedName name="__LPS2">{#N/A,#N/A,FALSE,"단축1";#N/A,#N/A,FALSE,"단축2";#N/A,#N/A,FALSE,"단축3";#N/A,#N/A,FALSE,"장축";#N/A,#N/A,FALSE,"4WD"}</definedName>
    <definedName localSheetId="5" name="__M123">{#N/A,#N/A,FALSE,"단축1";#N/A,#N/A,FALSE,"단축2";#N/A,#N/A,FALSE,"단축3";#N/A,#N/A,FALSE,"장축";#N/A,#N/A,FALSE,"4WD"}</definedName>
    <definedName localSheetId="7" name="__M123">{#N/A,#N/A,FALSE,"단축1";#N/A,#N/A,FALSE,"단축2";#N/A,#N/A,FALSE,"단축3";#N/A,#N/A,FALSE,"장축";#N/A,#N/A,FALSE,"4WD"}</definedName>
    <definedName localSheetId="1" name="__M123">{#N/A,#N/A,FALSE,"단축1";#N/A,#N/A,FALSE,"단축2";#N/A,#N/A,FALSE,"단축3";#N/A,#N/A,FALSE,"장축";#N/A,#N/A,FALSE,"4WD"}</definedName>
    <definedName name="__M123">{#N/A,#N/A,FALSE,"단축1";#N/A,#N/A,FALSE,"단축2";#N/A,#N/A,FALSE,"단축3";#N/A,#N/A,FALSE,"장축";#N/A,#N/A,FALSE,"4WD"}</definedName>
    <definedName localSheetId="5" name="__MCP2">{#N/A,#N/A,FALSE,"단축1";#N/A,#N/A,FALSE,"단축2";#N/A,#N/A,FALSE,"단축3";#N/A,#N/A,FALSE,"장축";#N/A,#N/A,FALSE,"4WD"}</definedName>
    <definedName localSheetId="7" name="__MCP2">{#N/A,#N/A,FALSE,"단축1";#N/A,#N/A,FALSE,"단축2";#N/A,#N/A,FALSE,"단축3";#N/A,#N/A,FALSE,"장축";#N/A,#N/A,FALSE,"4WD"}</definedName>
    <definedName localSheetId="1" name="__MCP2">{#N/A,#N/A,FALSE,"단축1";#N/A,#N/A,FALSE,"단축2";#N/A,#N/A,FALSE,"단축3";#N/A,#N/A,FALSE,"장축";#N/A,#N/A,FALSE,"4WD"}</definedName>
    <definedName name="__MCP2">{#N/A,#N/A,FALSE,"단축1";#N/A,#N/A,FALSE,"단축2";#N/A,#N/A,FALSE,"단축3";#N/A,#N/A,FALSE,"장축";#N/A,#N/A,FALSE,"4WD"}</definedName>
    <definedName localSheetId="5" name="__MH1">{#N/A,#N/A,FALSE,"단축1";#N/A,#N/A,FALSE,"단축2";#N/A,#N/A,FALSE,"단축3";#N/A,#N/A,FALSE,"장축";#N/A,#N/A,FALSE,"4WD"}</definedName>
    <definedName localSheetId="7" name="__MH1">{#N/A,#N/A,FALSE,"단축1";#N/A,#N/A,FALSE,"단축2";#N/A,#N/A,FALSE,"단축3";#N/A,#N/A,FALSE,"장축";#N/A,#N/A,FALSE,"4WD"}</definedName>
    <definedName localSheetId="1" name="__MH1">{#N/A,#N/A,FALSE,"단축1";#N/A,#N/A,FALSE,"단축2";#N/A,#N/A,FALSE,"단축3";#N/A,#N/A,FALSE,"장축";#N/A,#N/A,FALSE,"4WD"}</definedName>
    <definedName name="__MH1">{#N/A,#N/A,FALSE,"단축1";#N/A,#N/A,FALSE,"단축2";#N/A,#N/A,FALSE,"단축3";#N/A,#N/A,FALSE,"장축";#N/A,#N/A,FALSE,"4WD"}</definedName>
    <definedName localSheetId="5" name="__MIP10">{#N/A,#N/A,FALSE,"단축1";#N/A,#N/A,FALSE,"단축2";#N/A,#N/A,FALSE,"단축3";#N/A,#N/A,FALSE,"장축";#N/A,#N/A,FALSE,"4WD"}</definedName>
    <definedName localSheetId="7" name="__MIP10">{#N/A,#N/A,FALSE,"단축1";#N/A,#N/A,FALSE,"단축2";#N/A,#N/A,FALSE,"단축3";#N/A,#N/A,FALSE,"장축";#N/A,#N/A,FALSE,"4WD"}</definedName>
    <definedName localSheetId="1" name="__MIP10">{#N/A,#N/A,FALSE,"단축1";#N/A,#N/A,FALSE,"단축2";#N/A,#N/A,FALSE,"단축3";#N/A,#N/A,FALSE,"장축";#N/A,#N/A,FALSE,"4WD"}</definedName>
    <definedName name="__MIP10">{#N/A,#N/A,FALSE,"단축1";#N/A,#N/A,FALSE,"단축2";#N/A,#N/A,FALSE,"단축3";#N/A,#N/A,FALSE,"장축";#N/A,#N/A,FALSE,"4WD"}</definedName>
    <definedName localSheetId="5" name="__MIP2">{#N/A,#N/A,FALSE,"단축1";#N/A,#N/A,FALSE,"단축2";#N/A,#N/A,FALSE,"단축3";#N/A,#N/A,FALSE,"장축";#N/A,#N/A,FALSE,"4WD"}</definedName>
    <definedName localSheetId="7" name="__MIP2">{#N/A,#N/A,FALSE,"단축1";#N/A,#N/A,FALSE,"단축2";#N/A,#N/A,FALSE,"단축3";#N/A,#N/A,FALSE,"장축";#N/A,#N/A,FALSE,"4WD"}</definedName>
    <definedName localSheetId="1" name="__MIP2">{#N/A,#N/A,FALSE,"단축1";#N/A,#N/A,FALSE,"단축2";#N/A,#N/A,FALSE,"단축3";#N/A,#N/A,FALSE,"장축";#N/A,#N/A,FALSE,"4WD"}</definedName>
    <definedName name="__MIP2">{#N/A,#N/A,FALSE,"단축1";#N/A,#N/A,FALSE,"단축2";#N/A,#N/A,FALSE,"단축3";#N/A,#N/A,FALSE,"장축";#N/A,#N/A,FALSE,"4WD"}</definedName>
    <definedName localSheetId="5" name="__mx1">'1-4 PAD'!__mx1</definedName>
    <definedName localSheetId="7" name="__mx1">'1-6. 사상'!__mx1</definedName>
    <definedName name="__mx1">'1-6. 사상'!__mx1</definedName>
    <definedName localSheetId="5" name="__NA11">{#N/A,#N/A,FALSE,"단축1";#N/A,#N/A,FALSE,"단축2";#N/A,#N/A,FALSE,"단축3";#N/A,#N/A,FALSE,"장축";#N/A,#N/A,FALSE,"4WD"}</definedName>
    <definedName localSheetId="7" name="__NA11">{#N/A,#N/A,FALSE,"단축1";#N/A,#N/A,FALSE,"단축2";#N/A,#N/A,FALSE,"단축3";#N/A,#N/A,FALSE,"장축";#N/A,#N/A,FALSE,"4WD"}</definedName>
    <definedName localSheetId="1" name="__NA11">{#N/A,#N/A,FALSE,"단축1";#N/A,#N/A,FALSE,"단축2";#N/A,#N/A,FALSE,"단축3";#N/A,#N/A,FALSE,"장축";#N/A,#N/A,FALSE,"4WD"}</definedName>
    <definedName name="__NA11">{#N/A,#N/A,FALSE,"단축1";#N/A,#N/A,FALSE,"단축2";#N/A,#N/A,FALSE,"단축3";#N/A,#N/A,FALSE,"장축";#N/A,#N/A,FALSE,"4WD"}</definedName>
    <definedName localSheetId="5" name="__nbj75">{#N/A,#N/A,FALSE,"단축1";#N/A,#N/A,FALSE,"단축2";#N/A,#N/A,FALSE,"단축3";#N/A,#N/A,FALSE,"장축";#N/A,#N/A,FALSE,"4WD"}</definedName>
    <definedName localSheetId="7" name="__nbj75">{#N/A,#N/A,FALSE,"단축1";#N/A,#N/A,FALSE,"단축2";#N/A,#N/A,FALSE,"단축3";#N/A,#N/A,FALSE,"장축";#N/A,#N/A,FALSE,"4WD"}</definedName>
    <definedName localSheetId="1" name="__nbj75">{#N/A,#N/A,FALSE,"단축1";#N/A,#N/A,FALSE,"단축2";#N/A,#N/A,FALSE,"단축3";#N/A,#N/A,FALSE,"장축";#N/A,#N/A,FALSE,"4WD"}</definedName>
    <definedName name="__nbj75">{#N/A,#N/A,FALSE,"단축1";#N/A,#N/A,FALSE,"단축2";#N/A,#N/A,FALSE,"단축3";#N/A,#N/A,FALSE,"장축";#N/A,#N/A,FALSE,"4WD"}</definedName>
    <definedName localSheetId="5" name="__NI23">{#N/A,#N/A,FALSE,"단축1";#N/A,#N/A,FALSE,"단축2";#N/A,#N/A,FALSE,"단축3";#N/A,#N/A,FALSE,"장축";#N/A,#N/A,FALSE,"4WD"}</definedName>
    <definedName localSheetId="7" name="__NI23">{#N/A,#N/A,FALSE,"단축1";#N/A,#N/A,FALSE,"단축2";#N/A,#N/A,FALSE,"단축3";#N/A,#N/A,FALSE,"장축";#N/A,#N/A,FALSE,"4WD"}</definedName>
    <definedName localSheetId="1" name="__NI23">{#N/A,#N/A,FALSE,"단축1";#N/A,#N/A,FALSE,"단축2";#N/A,#N/A,FALSE,"단축3";#N/A,#N/A,FALSE,"장축";#N/A,#N/A,FALSE,"4WD"}</definedName>
    <definedName name="__NI23">{#N/A,#N/A,FALSE,"단축1";#N/A,#N/A,FALSE,"단축2";#N/A,#N/A,FALSE,"단축3";#N/A,#N/A,FALSE,"장축";#N/A,#N/A,FALSE,"4WD"}</definedName>
    <definedName localSheetId="5" name="__njh7">{#N/A,#N/A,FALSE,"단축1";#N/A,#N/A,FALSE,"단축2";#N/A,#N/A,FALSE,"단축3";#N/A,#N/A,FALSE,"장축";#N/A,#N/A,FALSE,"4WD"}</definedName>
    <definedName localSheetId="7" name="__njh7">{#N/A,#N/A,FALSE,"단축1";#N/A,#N/A,FALSE,"단축2";#N/A,#N/A,FALSE,"단축3";#N/A,#N/A,FALSE,"장축";#N/A,#N/A,FALSE,"4WD"}</definedName>
    <definedName localSheetId="1" name="__njh7">{#N/A,#N/A,FALSE,"단축1";#N/A,#N/A,FALSE,"단축2";#N/A,#N/A,FALSE,"단축3";#N/A,#N/A,FALSE,"장축";#N/A,#N/A,FALSE,"4WD"}</definedName>
    <definedName name="__njh7">{#N/A,#N/A,FALSE,"단축1";#N/A,#N/A,FALSE,"단축2";#N/A,#N/A,FALSE,"단축3";#N/A,#N/A,FALSE,"장축";#N/A,#N/A,FALSE,"4WD"}</definedName>
    <definedName localSheetId="5" name="__NO1">{#N/A,#N/A,FALSE,"96자동차사 계획";#N/A,#N/A,FALSE,"96자동차사 계획"}</definedName>
    <definedName localSheetId="7" name="__NO1">{#N/A,#N/A,FALSE,"96자동차사 계획";#N/A,#N/A,FALSE,"96자동차사 계획"}</definedName>
    <definedName localSheetId="1" name="__NO1">{#N/A,#N/A,FALSE,"96자동차사 계획";#N/A,#N/A,FALSE,"96자동차사 계획"}</definedName>
    <definedName name="__NO1">{#N/A,#N/A,FALSE,"96자동차사 계획";#N/A,#N/A,FALSE,"96자동차사 계획"}</definedName>
    <definedName localSheetId="5" name="__NO11">{#N/A,#N/A,FALSE,"단축1";#N/A,#N/A,FALSE,"단축2";#N/A,#N/A,FALSE,"단축3";#N/A,#N/A,FALSE,"장축";#N/A,#N/A,FALSE,"4WD"}</definedName>
    <definedName localSheetId="7" name="__NO11">{#N/A,#N/A,FALSE,"단축1";#N/A,#N/A,FALSE,"단축2";#N/A,#N/A,FALSE,"단축3";#N/A,#N/A,FALSE,"장축";#N/A,#N/A,FALSE,"4WD"}</definedName>
    <definedName localSheetId="1" name="__NO11">{#N/A,#N/A,FALSE,"단축1";#N/A,#N/A,FALSE,"단축2";#N/A,#N/A,FALSE,"단축3";#N/A,#N/A,FALSE,"장축";#N/A,#N/A,FALSE,"4WD"}</definedName>
    <definedName name="__NO11">{#N/A,#N/A,FALSE,"단축1";#N/A,#N/A,FALSE,"단축2";#N/A,#N/A,FALSE,"단축3";#N/A,#N/A,FALSE,"장축";#N/A,#N/A,FALSE,"4WD"}</definedName>
    <definedName localSheetId="5" name="__NO222">{#N/A,#N/A,FALSE,"단축1";#N/A,#N/A,FALSE,"단축2";#N/A,#N/A,FALSE,"단축3";#N/A,#N/A,FALSE,"장축";#N/A,#N/A,FALSE,"4WD"}</definedName>
    <definedName localSheetId="7" name="__NO222">{#N/A,#N/A,FALSE,"단축1";#N/A,#N/A,FALSE,"단축2";#N/A,#N/A,FALSE,"단축3";#N/A,#N/A,FALSE,"장축";#N/A,#N/A,FALSE,"4WD"}</definedName>
    <definedName localSheetId="1" name="__NO222">{#N/A,#N/A,FALSE,"단축1";#N/A,#N/A,FALSE,"단축2";#N/A,#N/A,FALSE,"단축3";#N/A,#N/A,FALSE,"장축";#N/A,#N/A,FALSE,"4WD"}</definedName>
    <definedName name="__NO222">{#N/A,#N/A,FALSE,"단축1";#N/A,#N/A,FALSE,"단축2";#N/A,#N/A,FALSE,"단축3";#N/A,#N/A,FALSE,"장축";#N/A,#N/A,FALSE,"4WD"}</definedName>
    <definedName localSheetId="5" name="__NO22222">{#N/A,#N/A,FALSE,"단축1";#N/A,#N/A,FALSE,"단축2";#N/A,#N/A,FALSE,"단축3";#N/A,#N/A,FALSE,"장축";#N/A,#N/A,FALSE,"4WD"}</definedName>
    <definedName localSheetId="7" name="__NO22222">{#N/A,#N/A,FALSE,"단축1";#N/A,#N/A,FALSE,"단축2";#N/A,#N/A,FALSE,"단축3";#N/A,#N/A,FALSE,"장축";#N/A,#N/A,FALSE,"4WD"}</definedName>
    <definedName localSheetId="1" name="__NO22222">{#N/A,#N/A,FALSE,"단축1";#N/A,#N/A,FALSE,"단축2";#N/A,#N/A,FALSE,"단축3";#N/A,#N/A,FALSE,"장축";#N/A,#N/A,FALSE,"4WD"}</definedName>
    <definedName name="__NO22222">{#N/A,#N/A,FALSE,"단축1";#N/A,#N/A,FALSE,"단축2";#N/A,#N/A,FALSE,"단축3";#N/A,#N/A,FALSE,"장축";#N/A,#N/A,FALSE,"4WD"}</definedName>
    <definedName localSheetId="5" name="__NO23">{#N/A,#N/A,FALSE,"단축1";#N/A,#N/A,FALSE,"단축2";#N/A,#N/A,FALSE,"단축3";#N/A,#N/A,FALSE,"장축";#N/A,#N/A,FALSE,"4WD"}</definedName>
    <definedName localSheetId="7" name="__NO23">{#N/A,#N/A,FALSE,"단축1";#N/A,#N/A,FALSE,"단축2";#N/A,#N/A,FALSE,"단축3";#N/A,#N/A,FALSE,"장축";#N/A,#N/A,FALSE,"4WD"}</definedName>
    <definedName localSheetId="1" name="__NO23">{#N/A,#N/A,FALSE,"단축1";#N/A,#N/A,FALSE,"단축2";#N/A,#N/A,FALSE,"단축3";#N/A,#N/A,FALSE,"장축";#N/A,#N/A,FALSE,"4WD"}</definedName>
    <definedName name="__NO23">{#N/A,#N/A,FALSE,"단축1";#N/A,#N/A,FALSE,"단축2";#N/A,#N/A,FALSE,"단축3";#N/A,#N/A,FALSE,"장축";#N/A,#N/A,FALSE,"4WD"}</definedName>
    <definedName localSheetId="5" name="__NO33333">{#N/A,#N/A,FALSE,"단축1";#N/A,#N/A,FALSE,"단축2";#N/A,#N/A,FALSE,"단축3";#N/A,#N/A,FALSE,"장축";#N/A,#N/A,FALSE,"4WD"}</definedName>
    <definedName localSheetId="7" name="__NO33333">{#N/A,#N/A,FALSE,"단축1";#N/A,#N/A,FALSE,"단축2";#N/A,#N/A,FALSE,"단축3";#N/A,#N/A,FALSE,"장축";#N/A,#N/A,FALSE,"4WD"}</definedName>
    <definedName localSheetId="1" name="__NO33333">{#N/A,#N/A,FALSE,"단축1";#N/A,#N/A,FALSE,"단축2";#N/A,#N/A,FALSE,"단축3";#N/A,#N/A,FALSE,"장축";#N/A,#N/A,FALSE,"4WD"}</definedName>
    <definedName name="__NO33333">{#N/A,#N/A,FALSE,"단축1";#N/A,#N/A,FALSE,"단축2";#N/A,#N/A,FALSE,"단축3";#N/A,#N/A,FALSE,"장축";#N/A,#N/A,FALSE,"4WD"}</definedName>
    <definedName localSheetId="5" name="__NPS2">{#N/A,#N/A,FALSE,"인원";#N/A,#N/A,FALSE,"비용2";#N/A,#N/A,FALSE,"비용1";#N/A,#N/A,FALSE,"비용";#N/A,#N/A,FALSE,"보증2";#N/A,#N/A,FALSE,"보증1";#N/A,#N/A,FALSE,"보증";#N/A,#N/A,FALSE,"손익1";#N/A,#N/A,FALSE,"손익";#N/A,#N/A,FALSE,"부서별매출";#N/A,#N/A,FALSE,"매출"}</definedName>
    <definedName localSheetId="7" name="__NPS2">{#N/A,#N/A,FALSE,"인원";#N/A,#N/A,FALSE,"비용2";#N/A,#N/A,FALSE,"비용1";#N/A,#N/A,FALSE,"비용";#N/A,#N/A,FALSE,"보증2";#N/A,#N/A,FALSE,"보증1";#N/A,#N/A,FALSE,"보증";#N/A,#N/A,FALSE,"손익1";#N/A,#N/A,FALSE,"손익";#N/A,#N/A,FALSE,"부서별매출";#N/A,#N/A,FALSE,"매출"}</definedName>
    <definedName localSheetId="1" name="__NPS2">{#N/A,#N/A,FALSE,"인원";#N/A,#N/A,FALSE,"비용2";#N/A,#N/A,FALSE,"비용1";#N/A,#N/A,FALSE,"비용";#N/A,#N/A,FALSE,"보증2";#N/A,#N/A,FALSE,"보증1";#N/A,#N/A,FALSE,"보증";#N/A,#N/A,FALSE,"손익1";#N/A,#N/A,FALSE,"손익";#N/A,#N/A,FALSE,"부서별매출";#N/A,#N/A,FALSE,"매출"}</definedName>
    <definedName name="__NPS2">{#N/A,#N/A,FALSE,"인원";#N/A,#N/A,FALSE,"비용2";#N/A,#N/A,FALSE,"비용1";#N/A,#N/A,FALSE,"비용";#N/A,#N/A,FALSE,"보증2";#N/A,#N/A,FALSE,"보증1";#N/A,#N/A,FALSE,"보증";#N/A,#N/A,FALSE,"손익1";#N/A,#N/A,FALSE,"손익";#N/A,#N/A,FALSE,"부서별매출";#N/A,#N/A,FALSE,"매출"}</definedName>
    <definedName localSheetId="5" name="__O11">{#N/A,#N/A,FALSE,"단축1";#N/A,#N/A,FALSE,"단축2";#N/A,#N/A,FALSE,"단축3";#N/A,#N/A,FALSE,"장축";#N/A,#N/A,FALSE,"4WD"}</definedName>
    <definedName localSheetId="7" name="__O11">{#N/A,#N/A,FALSE,"단축1";#N/A,#N/A,FALSE,"단축2";#N/A,#N/A,FALSE,"단축3";#N/A,#N/A,FALSE,"장축";#N/A,#N/A,FALSE,"4WD"}</definedName>
    <definedName localSheetId="1" name="__O11">{#N/A,#N/A,FALSE,"단축1";#N/A,#N/A,FALSE,"단축2";#N/A,#N/A,FALSE,"단축3";#N/A,#N/A,FALSE,"장축";#N/A,#N/A,FALSE,"4WD"}</definedName>
    <definedName name="__O11">{#N/A,#N/A,FALSE,"단축1";#N/A,#N/A,FALSE,"단축2";#N/A,#N/A,FALSE,"단축3";#N/A,#N/A,FALSE,"장축";#N/A,#N/A,FALSE,"4WD"}</definedName>
    <definedName localSheetId="5" name="__O21">{#N/A,#N/A,FALSE,"단축1";#N/A,#N/A,FALSE,"단축2";#N/A,#N/A,FALSE,"단축3";#N/A,#N/A,FALSE,"장축";#N/A,#N/A,FALSE,"4WD"}</definedName>
    <definedName localSheetId="7" name="__O21">{#N/A,#N/A,FALSE,"단축1";#N/A,#N/A,FALSE,"단축2";#N/A,#N/A,FALSE,"단축3";#N/A,#N/A,FALSE,"장축";#N/A,#N/A,FALSE,"4WD"}</definedName>
    <definedName localSheetId="1" name="__O21">{#N/A,#N/A,FALSE,"단축1";#N/A,#N/A,FALSE,"단축2";#N/A,#N/A,FALSE,"단축3";#N/A,#N/A,FALSE,"장축";#N/A,#N/A,FALSE,"4WD"}</definedName>
    <definedName name="__O21">{#N/A,#N/A,FALSE,"단축1";#N/A,#N/A,FALSE,"단축2";#N/A,#N/A,FALSE,"단축3";#N/A,#N/A,FALSE,"장축";#N/A,#N/A,FALSE,"4WD"}</definedName>
    <definedName localSheetId="5" name="__ok89">{#N/A,#N/A,FALSE,"단축1";#N/A,#N/A,FALSE,"단축2";#N/A,#N/A,FALSE,"단축3";#N/A,#N/A,FALSE,"장축";#N/A,#N/A,FALSE,"4WD"}</definedName>
    <definedName localSheetId="7" name="__ok89">{#N/A,#N/A,FALSE,"단축1";#N/A,#N/A,FALSE,"단축2";#N/A,#N/A,FALSE,"단축3";#N/A,#N/A,FALSE,"장축";#N/A,#N/A,FALSE,"4WD"}</definedName>
    <definedName localSheetId="1" name="__ok89">{#N/A,#N/A,FALSE,"단축1";#N/A,#N/A,FALSE,"단축2";#N/A,#N/A,FALSE,"단축3";#N/A,#N/A,FALSE,"장축";#N/A,#N/A,FALSE,"4WD"}</definedName>
    <definedName name="__ok89">{#N/A,#N/A,FALSE,"단축1";#N/A,#N/A,FALSE,"단축2";#N/A,#N/A,FALSE,"단축3";#N/A,#N/A,FALSE,"장축";#N/A,#N/A,FALSE,"4WD"}</definedName>
    <definedName localSheetId="8" name="__P2">{#N/A,#N/A,FALSE,"단축1";#N/A,#N/A,FALSE,"단축2";#N/A,#N/A,FALSE,"단축3";#N/A,#N/A,FALSE,"장축";#N/A,#N/A,FALSE,"4WD"}</definedName>
    <definedName localSheetId="5" name="__P21">{#N/A,#N/A,FALSE,"단축1";#N/A,#N/A,FALSE,"단축2";#N/A,#N/A,FALSE,"단축3";#N/A,#N/A,FALSE,"장축";#N/A,#N/A,FALSE,"4WD"}</definedName>
    <definedName localSheetId="1" name="__P21">{#N/A,#N/A,FALSE,"단축1";#N/A,#N/A,FALSE,"단축2";#N/A,#N/A,FALSE,"단축3";#N/A,#N/A,FALSE,"장축";#N/A,#N/A,FALSE,"4WD"}</definedName>
    <definedName name="__P21">{#N/A,#N/A,FALSE,"단축1";#N/A,#N/A,FALSE,"단축2";#N/A,#N/A,FALSE,"단축3";#N/A,#N/A,FALSE,"장축";#N/A,#N/A,FALSE,"4WD"}</definedName>
    <definedName localSheetId="5" name="__PB004">{#N/A,#N/A,FALSE,"단축1";#N/A,#N/A,FALSE,"단축2";#N/A,#N/A,FALSE,"단축3";#N/A,#N/A,FALSE,"장축";#N/A,#N/A,FALSE,"4WD"}</definedName>
    <definedName localSheetId="7" name="__PB004">{#N/A,#N/A,FALSE,"단축1";#N/A,#N/A,FALSE,"단축2";#N/A,#N/A,FALSE,"단축3";#N/A,#N/A,FALSE,"장축";#N/A,#N/A,FALSE,"4WD"}</definedName>
    <definedName localSheetId="1" name="__PB004">{#N/A,#N/A,FALSE,"단축1";#N/A,#N/A,FALSE,"단축2";#N/A,#N/A,FALSE,"단축3";#N/A,#N/A,FALSE,"장축";#N/A,#N/A,FALSE,"4WD"}</definedName>
    <definedName name="__PB004">{#N/A,#N/A,FALSE,"단축1";#N/A,#N/A,FALSE,"단축2";#N/A,#N/A,FALSE,"단축3";#N/A,#N/A,FALSE,"장축";#N/A,#N/A,FALSE,"4WD"}</definedName>
    <definedName localSheetId="5" name="__q1">{#N/A,#N/A,FALSE,"단축1";#N/A,#N/A,FALSE,"단축2";#N/A,#N/A,FALSE,"단축3";#N/A,#N/A,FALSE,"장축";#N/A,#N/A,FALSE,"4WD"}</definedName>
    <definedName localSheetId="7" name="__q1">{#N/A,#N/A,FALSE,"단축1";#N/A,#N/A,FALSE,"단축2";#N/A,#N/A,FALSE,"단축3";#N/A,#N/A,FALSE,"장축";#N/A,#N/A,FALSE,"4WD"}</definedName>
    <definedName localSheetId="1" name="__q1">{#N/A,#N/A,FALSE,"단축1";#N/A,#N/A,FALSE,"단축2";#N/A,#N/A,FALSE,"단축3";#N/A,#N/A,FALSE,"장축";#N/A,#N/A,FALSE,"4WD"}</definedName>
    <definedName name="__q1">{#N/A,#N/A,FALSE,"단축1";#N/A,#N/A,FALSE,"단축2";#N/A,#N/A,FALSE,"단축3";#N/A,#N/A,FALSE,"장축";#N/A,#N/A,FALSE,"4WD"}</definedName>
    <definedName localSheetId="5" name="__Q12">{#N/A,#N/A,FALSE,"단축1";#N/A,#N/A,FALSE,"단축2";#N/A,#N/A,FALSE,"단축3";#N/A,#N/A,FALSE,"장축";#N/A,#N/A,FALSE,"4WD"}</definedName>
    <definedName localSheetId="7" name="__Q12">{#N/A,#N/A,FALSE,"단축1";#N/A,#N/A,FALSE,"단축2";#N/A,#N/A,FALSE,"단축3";#N/A,#N/A,FALSE,"장축";#N/A,#N/A,FALSE,"4WD"}</definedName>
    <definedName localSheetId="1" name="__Q12">{#N/A,#N/A,FALSE,"단축1";#N/A,#N/A,FALSE,"단축2";#N/A,#N/A,FALSE,"단축3";#N/A,#N/A,FALSE,"장축";#N/A,#N/A,FALSE,"4WD"}</definedName>
    <definedName name="__Q12">{#N/A,#N/A,FALSE,"단축1";#N/A,#N/A,FALSE,"단축2";#N/A,#N/A,FALSE,"단축3";#N/A,#N/A,FALSE,"장축";#N/A,#N/A,FALSE,"4WD"}</definedName>
    <definedName localSheetId="5" name="__Q124">{#N/A,#N/A,FALSE,"단축1";#N/A,#N/A,FALSE,"단축2";#N/A,#N/A,FALSE,"단축3";#N/A,#N/A,FALSE,"장축";#N/A,#N/A,FALSE,"4WD"}</definedName>
    <definedName localSheetId="7" name="__Q124">{#N/A,#N/A,FALSE,"단축1";#N/A,#N/A,FALSE,"단축2";#N/A,#N/A,FALSE,"단축3";#N/A,#N/A,FALSE,"장축";#N/A,#N/A,FALSE,"4WD"}</definedName>
    <definedName localSheetId="1" name="__Q124">{#N/A,#N/A,FALSE,"단축1";#N/A,#N/A,FALSE,"단축2";#N/A,#N/A,FALSE,"단축3";#N/A,#N/A,FALSE,"장축";#N/A,#N/A,FALSE,"4WD"}</definedName>
    <definedName name="__Q124">{#N/A,#N/A,FALSE,"단축1";#N/A,#N/A,FALSE,"단축2";#N/A,#N/A,FALSE,"단축3";#N/A,#N/A,FALSE,"장축";#N/A,#N/A,FALSE,"4WD"}</definedName>
    <definedName localSheetId="5" name="__Q21">{#N/A,#N/A,FALSE,"단축1";#N/A,#N/A,FALSE,"단축2";#N/A,#N/A,FALSE,"단축3";#N/A,#N/A,FALSE,"장축";#N/A,#N/A,FALSE,"4WD"}</definedName>
    <definedName localSheetId="7" name="__Q21">{#N/A,#N/A,FALSE,"단축1";#N/A,#N/A,FALSE,"단축2";#N/A,#N/A,FALSE,"단축3";#N/A,#N/A,FALSE,"장축";#N/A,#N/A,FALSE,"4WD"}</definedName>
    <definedName localSheetId="1" name="__Q21">{#N/A,#N/A,FALSE,"단축1";#N/A,#N/A,FALSE,"단축2";#N/A,#N/A,FALSE,"단축3";#N/A,#N/A,FALSE,"장축";#N/A,#N/A,FALSE,"4WD"}</definedName>
    <definedName name="__Q21">{#N/A,#N/A,FALSE,"단축1";#N/A,#N/A,FALSE,"단축2";#N/A,#N/A,FALSE,"단축3";#N/A,#N/A,FALSE,"장축";#N/A,#N/A,FALSE,"4WD"}</definedName>
    <definedName localSheetId="5" name="__q3">{#N/A,#N/A,FALSE,"단축1";#N/A,#N/A,FALSE,"단축2";#N/A,#N/A,FALSE,"단축3";#N/A,#N/A,FALSE,"장축";#N/A,#N/A,FALSE,"4WD"}</definedName>
    <definedName localSheetId="7" name="__q3">{#N/A,#N/A,FALSE,"단축1";#N/A,#N/A,FALSE,"단축2";#N/A,#N/A,FALSE,"단축3";#N/A,#N/A,FALSE,"장축";#N/A,#N/A,FALSE,"4WD"}</definedName>
    <definedName localSheetId="1" name="__q3">{#N/A,#N/A,FALSE,"단축1";#N/A,#N/A,FALSE,"단축2";#N/A,#N/A,FALSE,"단축3";#N/A,#N/A,FALSE,"장축";#N/A,#N/A,FALSE,"4WD"}</definedName>
    <definedName name="__q3">{#N/A,#N/A,FALSE,"단축1";#N/A,#N/A,FALSE,"단축2";#N/A,#N/A,FALSE,"단축3";#N/A,#N/A,FALSE,"장축";#N/A,#N/A,FALSE,"4WD"}</definedName>
    <definedName localSheetId="5" name="__Q32">{#N/A,#N/A,FALSE,"단축1";#N/A,#N/A,FALSE,"단축2";#N/A,#N/A,FALSE,"단축3";#N/A,#N/A,FALSE,"장축";#N/A,#N/A,FALSE,"4WD"}</definedName>
    <definedName localSheetId="7" name="__Q32">{#N/A,#N/A,FALSE,"단축1";#N/A,#N/A,FALSE,"단축2";#N/A,#N/A,FALSE,"단축3";#N/A,#N/A,FALSE,"장축";#N/A,#N/A,FALSE,"4WD"}</definedName>
    <definedName localSheetId="1" name="__Q32">{#N/A,#N/A,FALSE,"단축1";#N/A,#N/A,FALSE,"단축2";#N/A,#N/A,FALSE,"단축3";#N/A,#N/A,FALSE,"장축";#N/A,#N/A,FALSE,"4WD"}</definedName>
    <definedName name="__Q32">{#N/A,#N/A,FALSE,"단축1";#N/A,#N/A,FALSE,"단축2";#N/A,#N/A,FALSE,"단축3";#N/A,#N/A,FALSE,"장축";#N/A,#N/A,FALSE,"4WD"}</definedName>
    <definedName localSheetId="5" name="__Q43">{#N/A,#N/A,FALSE,"단축1";#N/A,#N/A,FALSE,"단축2";#N/A,#N/A,FALSE,"단축3";#N/A,#N/A,FALSE,"장축";#N/A,#N/A,FALSE,"4WD"}</definedName>
    <definedName localSheetId="7" name="__Q43">{#N/A,#N/A,FALSE,"단축1";#N/A,#N/A,FALSE,"단축2";#N/A,#N/A,FALSE,"단축3";#N/A,#N/A,FALSE,"장축";#N/A,#N/A,FALSE,"4WD"}</definedName>
    <definedName localSheetId="1" name="__Q43">{#N/A,#N/A,FALSE,"단축1";#N/A,#N/A,FALSE,"단축2";#N/A,#N/A,FALSE,"단축3";#N/A,#N/A,FALSE,"장축";#N/A,#N/A,FALSE,"4WD"}</definedName>
    <definedName name="__Q43">{#N/A,#N/A,FALSE,"단축1";#N/A,#N/A,FALSE,"단축2";#N/A,#N/A,FALSE,"단축3";#N/A,#N/A,FALSE,"장축";#N/A,#N/A,FALSE,"4WD"}</definedName>
    <definedName localSheetId="5" name="__q5">{#N/A,#N/A,FALSE,"신규dep";#N/A,#N/A,FALSE,"신규dep-금형상각후";#N/A,#N/A,FALSE,"신규dep-연구비상각후";#N/A,#N/A,FALSE,"신규dep-기계,공구상각후"}</definedName>
    <definedName localSheetId="7" name="__q5">{#N/A,#N/A,FALSE,"신규dep";#N/A,#N/A,FALSE,"신규dep-금형상각후";#N/A,#N/A,FALSE,"신규dep-연구비상각후";#N/A,#N/A,FALSE,"신규dep-기계,공구상각후"}</definedName>
    <definedName localSheetId="1" name="__q5">{#N/A,#N/A,FALSE,"신규dep";#N/A,#N/A,FALSE,"신규dep-금형상각후";#N/A,#N/A,FALSE,"신규dep-연구비상각후";#N/A,#N/A,FALSE,"신규dep-기계,공구상각후"}</definedName>
    <definedName name="__q5">{#N/A,#N/A,FALSE,"신규dep";#N/A,#N/A,FALSE,"신규dep-금형상각후";#N/A,#N/A,FALSE,"신규dep-연구비상각후";#N/A,#N/A,FALSE,"신규dep-기계,공구상각후"}</definedName>
    <definedName localSheetId="5" name="__Q54">{#N/A,#N/A,FALSE,"단축1";#N/A,#N/A,FALSE,"단축2";#N/A,#N/A,FALSE,"단축3";#N/A,#N/A,FALSE,"장축";#N/A,#N/A,FALSE,"4WD"}</definedName>
    <definedName localSheetId="7" name="__Q54">{#N/A,#N/A,FALSE,"단축1";#N/A,#N/A,FALSE,"단축2";#N/A,#N/A,FALSE,"단축3";#N/A,#N/A,FALSE,"장축";#N/A,#N/A,FALSE,"4WD"}</definedName>
    <definedName localSheetId="1" name="__Q54">{#N/A,#N/A,FALSE,"단축1";#N/A,#N/A,FALSE,"단축2";#N/A,#N/A,FALSE,"단축3";#N/A,#N/A,FALSE,"장축";#N/A,#N/A,FALSE,"4WD"}</definedName>
    <definedName name="__Q54">{#N/A,#N/A,FALSE,"단축1";#N/A,#N/A,FALSE,"단축2";#N/A,#N/A,FALSE,"단축3";#N/A,#N/A,FALSE,"장축";#N/A,#N/A,FALSE,"4WD"}</definedName>
    <definedName localSheetId="5" name="__Q56">{#N/A,#N/A,FALSE,"단축1";#N/A,#N/A,FALSE,"단축2";#N/A,#N/A,FALSE,"단축3";#N/A,#N/A,FALSE,"장축";#N/A,#N/A,FALSE,"4WD"}</definedName>
    <definedName localSheetId="7" name="__Q56">{#N/A,#N/A,FALSE,"단축1";#N/A,#N/A,FALSE,"단축2";#N/A,#N/A,FALSE,"단축3";#N/A,#N/A,FALSE,"장축";#N/A,#N/A,FALSE,"4WD"}</definedName>
    <definedName localSheetId="1" name="__Q56">{#N/A,#N/A,FALSE,"단축1";#N/A,#N/A,FALSE,"단축2";#N/A,#N/A,FALSE,"단축3";#N/A,#N/A,FALSE,"장축";#N/A,#N/A,FALSE,"4WD"}</definedName>
    <definedName name="__Q56">{#N/A,#N/A,FALSE,"단축1";#N/A,#N/A,FALSE,"단축2";#N/A,#N/A,FALSE,"단축3";#N/A,#N/A,FALSE,"장축";#N/A,#N/A,FALSE,"4WD"}</definedName>
    <definedName localSheetId="5" name="__q6">{#N/A,#N/A,FALSE,"신규dep";#N/A,#N/A,FALSE,"신규dep-금형상각후";#N/A,#N/A,FALSE,"신규dep-연구비상각후";#N/A,#N/A,FALSE,"신규dep-기계,공구상각후"}</definedName>
    <definedName localSheetId="7" name="__q6">{#N/A,#N/A,FALSE,"신규dep";#N/A,#N/A,FALSE,"신규dep-금형상각후";#N/A,#N/A,FALSE,"신규dep-연구비상각후";#N/A,#N/A,FALSE,"신규dep-기계,공구상각후"}</definedName>
    <definedName localSheetId="1" name="__q6">{#N/A,#N/A,FALSE,"신규dep";#N/A,#N/A,FALSE,"신규dep-금형상각후";#N/A,#N/A,FALSE,"신규dep-연구비상각후";#N/A,#N/A,FALSE,"신규dep-기계,공구상각후"}</definedName>
    <definedName name="__q6">{#N/A,#N/A,FALSE,"신규dep";#N/A,#N/A,FALSE,"신규dep-금형상각후";#N/A,#N/A,FALSE,"신규dep-연구비상각후";#N/A,#N/A,FALSE,"신규dep-기계,공구상각후"}</definedName>
    <definedName localSheetId="5" name="__q7">{#N/A,#N/A,FALSE,"신규dep";#N/A,#N/A,FALSE,"신규dep-금형상각후";#N/A,#N/A,FALSE,"신규dep-연구비상각후";#N/A,#N/A,FALSE,"신규dep-기계,공구상각후"}</definedName>
    <definedName localSheetId="7" name="__q7">{#N/A,#N/A,FALSE,"신규dep";#N/A,#N/A,FALSE,"신규dep-금형상각후";#N/A,#N/A,FALSE,"신규dep-연구비상각후";#N/A,#N/A,FALSE,"신규dep-기계,공구상각후"}</definedName>
    <definedName localSheetId="1" name="__q7">{#N/A,#N/A,FALSE,"신규dep";#N/A,#N/A,FALSE,"신규dep-금형상각후";#N/A,#N/A,FALSE,"신규dep-연구비상각후";#N/A,#N/A,FALSE,"신규dep-기계,공구상각후"}</definedName>
    <definedName name="__q7">{#N/A,#N/A,FALSE,"신규dep";#N/A,#N/A,FALSE,"신규dep-금형상각후";#N/A,#N/A,FALSE,"신규dep-연구비상각후";#N/A,#N/A,FALSE,"신규dep-기계,공구상각후"}</definedName>
    <definedName localSheetId="5" name="__Q76">{#N/A,#N/A,FALSE,"단축1";#N/A,#N/A,FALSE,"단축2";#N/A,#N/A,FALSE,"단축3";#N/A,#N/A,FALSE,"장축";#N/A,#N/A,FALSE,"4WD"}</definedName>
    <definedName localSheetId="7" name="__Q76">{#N/A,#N/A,FALSE,"단축1";#N/A,#N/A,FALSE,"단축2";#N/A,#N/A,FALSE,"단축3";#N/A,#N/A,FALSE,"장축";#N/A,#N/A,FALSE,"4WD"}</definedName>
    <definedName localSheetId="1" name="__Q76">{#N/A,#N/A,FALSE,"단축1";#N/A,#N/A,FALSE,"단축2";#N/A,#N/A,FALSE,"단축3";#N/A,#N/A,FALSE,"장축";#N/A,#N/A,FALSE,"4WD"}</definedName>
    <definedName name="__Q76">{#N/A,#N/A,FALSE,"단축1";#N/A,#N/A,FALSE,"단축2";#N/A,#N/A,FALSE,"단축3";#N/A,#N/A,FALSE,"장축";#N/A,#N/A,FALSE,"4WD"}</definedName>
    <definedName localSheetId="5" name="__Q8">{#N/A,#N/A,FALSE,"KMC최종회의(7월) 자료"}</definedName>
    <definedName localSheetId="7" name="__Q8">{#N/A,#N/A,FALSE,"KMC최종회의(7월) 자료"}</definedName>
    <definedName localSheetId="1" name="__Q8">{#N/A,#N/A,FALSE,"KMC최종회의(7월) 자료"}</definedName>
    <definedName name="__Q8">{#N/A,#N/A,FALSE,"KMC최종회의(7월) 자료"}</definedName>
    <definedName localSheetId="5" name="__q9">{#N/A,#N/A,FALSE,"신규dep";#N/A,#N/A,FALSE,"신규dep-금형상각후";#N/A,#N/A,FALSE,"신규dep-연구비상각후";#N/A,#N/A,FALSE,"신규dep-기계,공구상각후"}</definedName>
    <definedName localSheetId="7" name="__q9">{#N/A,#N/A,FALSE,"신규dep";#N/A,#N/A,FALSE,"신규dep-금형상각후";#N/A,#N/A,FALSE,"신규dep-연구비상각후";#N/A,#N/A,FALSE,"신규dep-기계,공구상각후"}</definedName>
    <definedName localSheetId="1" name="__q9">{#N/A,#N/A,FALSE,"신규dep";#N/A,#N/A,FALSE,"신규dep-금형상각후";#N/A,#N/A,FALSE,"신규dep-연구비상각후";#N/A,#N/A,FALSE,"신규dep-기계,공구상각후"}</definedName>
    <definedName name="__q9">{#N/A,#N/A,FALSE,"신규dep";#N/A,#N/A,FALSE,"신규dep-금형상각후";#N/A,#N/A,FALSE,"신규dep-연구비상각후";#N/A,#N/A,FALSE,"신규dep-기계,공구상각후"}</definedName>
    <definedName localSheetId="5" name="__QQ12">{#N/A,#N/A,FALSE,"단축1";#N/A,#N/A,FALSE,"단축2";#N/A,#N/A,FALSE,"단축3";#N/A,#N/A,FALSE,"장축";#N/A,#N/A,FALSE,"4WD"}</definedName>
    <definedName localSheetId="7" name="__QQ12">{#N/A,#N/A,FALSE,"단축1";#N/A,#N/A,FALSE,"단축2";#N/A,#N/A,FALSE,"단축3";#N/A,#N/A,FALSE,"장축";#N/A,#N/A,FALSE,"4WD"}</definedName>
    <definedName localSheetId="1" name="__QQ12">{#N/A,#N/A,FALSE,"단축1";#N/A,#N/A,FALSE,"단축2";#N/A,#N/A,FALSE,"단축3";#N/A,#N/A,FALSE,"장축";#N/A,#N/A,FALSE,"4WD"}</definedName>
    <definedName name="__QQ12">{#N/A,#N/A,FALSE,"단축1";#N/A,#N/A,FALSE,"단축2";#N/A,#N/A,FALSE,"단축3";#N/A,#N/A,FALSE,"장축";#N/A,#N/A,FALSE,"4WD"}</definedName>
    <definedName localSheetId="5" name="__qwe4">{#N/A,#N/A,FALSE,"단축1";#N/A,#N/A,FALSE,"단축2";#N/A,#N/A,FALSE,"단축3";#N/A,#N/A,FALSE,"장축";#N/A,#N/A,FALSE,"4WD"}</definedName>
    <definedName localSheetId="7" name="__qwe4">{#N/A,#N/A,FALSE,"단축1";#N/A,#N/A,FALSE,"단축2";#N/A,#N/A,FALSE,"단축3";#N/A,#N/A,FALSE,"장축";#N/A,#N/A,FALSE,"4WD"}</definedName>
    <definedName localSheetId="1" name="__qwe4">{#N/A,#N/A,FALSE,"단축1";#N/A,#N/A,FALSE,"단축2";#N/A,#N/A,FALSE,"단축3";#N/A,#N/A,FALSE,"장축";#N/A,#N/A,FALSE,"4WD"}</definedName>
    <definedName name="__qwe4">{#N/A,#N/A,FALSE,"단축1";#N/A,#N/A,FALSE,"단축2";#N/A,#N/A,FALSE,"단축3";#N/A,#N/A,FALSE,"장축";#N/A,#N/A,FALSE,"4WD"}</definedName>
    <definedName localSheetId="5" name="__RS451">{#N/A,#N/A,FALSE,"단축1";#N/A,#N/A,FALSE,"단축2";#N/A,#N/A,FALSE,"단축3";#N/A,#N/A,FALSE,"장축";#N/A,#N/A,FALSE,"4WD"}</definedName>
    <definedName localSheetId="7" name="__RS451">{#N/A,#N/A,FALSE,"단축1";#N/A,#N/A,FALSE,"단축2";#N/A,#N/A,FALSE,"단축3";#N/A,#N/A,FALSE,"장축";#N/A,#N/A,FALSE,"4WD"}</definedName>
    <definedName localSheetId="1" name="__RS451">{#N/A,#N/A,FALSE,"단축1";#N/A,#N/A,FALSE,"단축2";#N/A,#N/A,FALSE,"단축3";#N/A,#N/A,FALSE,"장축";#N/A,#N/A,FALSE,"4WD"}</definedName>
    <definedName name="__RS451">{#N/A,#N/A,FALSE,"단축1";#N/A,#N/A,FALSE,"단축2";#N/A,#N/A,FALSE,"단축3";#N/A,#N/A,FALSE,"장축";#N/A,#N/A,FALSE,"4WD"}</definedName>
    <definedName localSheetId="5" name="__s1">{#N/A,#N/A,FALSE,"신규dep";#N/A,#N/A,FALSE,"신규dep-금형상각후";#N/A,#N/A,FALSE,"신규dep-연구비상각후";#N/A,#N/A,FALSE,"신규dep-기계,공구상각후"}</definedName>
    <definedName localSheetId="7" name="__s1">{#N/A,#N/A,FALSE,"신규dep";#N/A,#N/A,FALSE,"신규dep-금형상각후";#N/A,#N/A,FALSE,"신규dep-연구비상각후";#N/A,#N/A,FALSE,"신규dep-기계,공구상각후"}</definedName>
    <definedName localSheetId="1" name="__s1">{#N/A,#N/A,FALSE,"신규dep";#N/A,#N/A,FALSE,"신규dep-금형상각후";#N/A,#N/A,FALSE,"신규dep-연구비상각후";#N/A,#N/A,FALSE,"신규dep-기계,공구상각후"}</definedName>
    <definedName name="__s1">{#N/A,#N/A,FALSE,"신규dep";#N/A,#N/A,FALSE,"신규dep-금형상각후";#N/A,#N/A,FALSE,"신규dep-연구비상각후";#N/A,#N/A,FALSE,"신규dep-기계,공구상각후"}</definedName>
    <definedName localSheetId="5" name="__S12">{#N/A,#N/A,FALSE,"단축1";#N/A,#N/A,FALSE,"단축2";#N/A,#N/A,FALSE,"단축3";#N/A,#N/A,FALSE,"장축";#N/A,#N/A,FALSE,"4WD"}</definedName>
    <definedName localSheetId="7" name="__S12">{#N/A,#N/A,FALSE,"단축1";#N/A,#N/A,FALSE,"단축2";#N/A,#N/A,FALSE,"단축3";#N/A,#N/A,FALSE,"장축";#N/A,#N/A,FALSE,"4WD"}</definedName>
    <definedName localSheetId="1" name="__S12">{#N/A,#N/A,FALSE,"단축1";#N/A,#N/A,FALSE,"단축2";#N/A,#N/A,FALSE,"단축3";#N/A,#N/A,FALSE,"장축";#N/A,#N/A,FALSE,"4WD"}</definedName>
    <definedName name="__S12">{#N/A,#N/A,FALSE,"단축1";#N/A,#N/A,FALSE,"단축2";#N/A,#N/A,FALSE,"단축3";#N/A,#N/A,FALSE,"장축";#N/A,#N/A,FALSE,"4WD"}</definedName>
    <definedName localSheetId="5" name="__s2">{#N/A,#N/A,FALSE,"신규dep";#N/A,#N/A,FALSE,"신규dep-금형상각후";#N/A,#N/A,FALSE,"신규dep-연구비상각후";#N/A,#N/A,FALSE,"신규dep-기계,공구상각후"}</definedName>
    <definedName localSheetId="7" name="__s2">{#N/A,#N/A,FALSE,"신규dep";#N/A,#N/A,FALSE,"신규dep-금형상각후";#N/A,#N/A,FALSE,"신규dep-연구비상각후";#N/A,#N/A,FALSE,"신규dep-기계,공구상각후"}</definedName>
    <definedName localSheetId="1" name="__s2">{#N/A,#N/A,FALSE,"신규dep";#N/A,#N/A,FALSE,"신규dep-금형상각후";#N/A,#N/A,FALSE,"신규dep-연구비상각후";#N/A,#N/A,FALSE,"신규dep-기계,공구상각후"}</definedName>
    <definedName name="__s2">{#N/A,#N/A,FALSE,"신규dep";#N/A,#N/A,FALSE,"신규dep-금형상각후";#N/A,#N/A,FALSE,"신규dep-연구비상각후";#N/A,#N/A,FALSE,"신규dep-기계,공구상각후"}</definedName>
    <definedName localSheetId="5" name="__s3">{#N/A,#N/A,FALSE,"단축1";#N/A,#N/A,FALSE,"단축2";#N/A,#N/A,FALSE,"단축3";#N/A,#N/A,FALSE,"장축";#N/A,#N/A,FALSE,"4WD"}</definedName>
    <definedName localSheetId="7" name="__s3">{#N/A,#N/A,FALSE,"단축1";#N/A,#N/A,FALSE,"단축2";#N/A,#N/A,FALSE,"단축3";#N/A,#N/A,FALSE,"장축";#N/A,#N/A,FALSE,"4WD"}</definedName>
    <definedName localSheetId="1" name="__s3">{#N/A,#N/A,FALSE,"단축1";#N/A,#N/A,FALSE,"단축2";#N/A,#N/A,FALSE,"단축3";#N/A,#N/A,FALSE,"장축";#N/A,#N/A,FALSE,"4WD"}</definedName>
    <definedName name="__s3">{#N/A,#N/A,FALSE,"단축1";#N/A,#N/A,FALSE,"단축2";#N/A,#N/A,FALSE,"단축3";#N/A,#N/A,FALSE,"장축";#N/A,#N/A,FALSE,"4WD"}</definedName>
    <definedName localSheetId="5" name="__s4">{#N/A,#N/A,FALSE,"단축1";#N/A,#N/A,FALSE,"단축2";#N/A,#N/A,FALSE,"단축3";#N/A,#N/A,FALSE,"장축";#N/A,#N/A,FALSE,"4WD"}</definedName>
    <definedName localSheetId="7" name="__s4">{#N/A,#N/A,FALSE,"단축1";#N/A,#N/A,FALSE,"단축2";#N/A,#N/A,FALSE,"단축3";#N/A,#N/A,FALSE,"장축";#N/A,#N/A,FALSE,"4WD"}</definedName>
    <definedName localSheetId="1" name="__s4">{#N/A,#N/A,FALSE,"단축1";#N/A,#N/A,FALSE,"단축2";#N/A,#N/A,FALSE,"단축3";#N/A,#N/A,FALSE,"장축";#N/A,#N/A,FALSE,"4WD"}</definedName>
    <definedName name="__s4">{#N/A,#N/A,FALSE,"단축1";#N/A,#N/A,FALSE,"단축2";#N/A,#N/A,FALSE,"단축3";#N/A,#N/A,FALSE,"장축";#N/A,#N/A,FALSE,"4WD"}</definedName>
    <definedName localSheetId="5" name="__s5">{#N/A,#N/A,FALSE,"신규dep";#N/A,#N/A,FALSE,"신규dep-금형상각후";#N/A,#N/A,FALSE,"신규dep-연구비상각후";#N/A,#N/A,FALSE,"신규dep-기계,공구상각후"}</definedName>
    <definedName localSheetId="7" name="__s5">{#N/A,#N/A,FALSE,"신규dep";#N/A,#N/A,FALSE,"신규dep-금형상각후";#N/A,#N/A,FALSE,"신규dep-연구비상각후";#N/A,#N/A,FALSE,"신규dep-기계,공구상각후"}</definedName>
    <definedName localSheetId="1" name="__s5">{#N/A,#N/A,FALSE,"신규dep";#N/A,#N/A,FALSE,"신규dep-금형상각후";#N/A,#N/A,FALSE,"신규dep-연구비상각후";#N/A,#N/A,FALSE,"신규dep-기계,공구상각후"}</definedName>
    <definedName name="__s5">{#N/A,#N/A,FALSE,"신규dep";#N/A,#N/A,FALSE,"신규dep-금형상각후";#N/A,#N/A,FALSE,"신규dep-연구비상각후";#N/A,#N/A,FALSE,"신규dep-기계,공구상각후"}</definedName>
    <definedName localSheetId="5" name="__s6">{#N/A,#N/A,FALSE,"신규dep";#N/A,#N/A,FALSE,"신규dep-금형상각후";#N/A,#N/A,FALSE,"신규dep-연구비상각후";#N/A,#N/A,FALSE,"신규dep-기계,공구상각후"}</definedName>
    <definedName localSheetId="7" name="__s6">{#N/A,#N/A,FALSE,"신규dep";#N/A,#N/A,FALSE,"신규dep-금형상각후";#N/A,#N/A,FALSE,"신규dep-연구비상각후";#N/A,#N/A,FALSE,"신규dep-기계,공구상각후"}</definedName>
    <definedName localSheetId="1" name="__s6">{#N/A,#N/A,FALSE,"신규dep";#N/A,#N/A,FALSE,"신규dep-금형상각후";#N/A,#N/A,FALSE,"신규dep-연구비상각후";#N/A,#N/A,FALSE,"신규dep-기계,공구상각후"}</definedName>
    <definedName name="__s6">{#N/A,#N/A,FALSE,"신규dep";#N/A,#N/A,FALSE,"신규dep-금형상각후";#N/A,#N/A,FALSE,"신규dep-연구비상각후";#N/A,#N/A,FALSE,"신규dep-기계,공구상각후"}</definedName>
    <definedName localSheetId="5" name="__s7">{#N/A,#N/A,FALSE,"신규dep";#N/A,#N/A,FALSE,"신규dep-금형상각후";#N/A,#N/A,FALSE,"신규dep-연구비상각후";#N/A,#N/A,FALSE,"신규dep-기계,공구상각후"}</definedName>
    <definedName localSheetId="7" name="__s7">{#N/A,#N/A,FALSE,"신규dep";#N/A,#N/A,FALSE,"신규dep-금형상각후";#N/A,#N/A,FALSE,"신규dep-연구비상각후";#N/A,#N/A,FALSE,"신규dep-기계,공구상각후"}</definedName>
    <definedName localSheetId="1" name="__s7">{#N/A,#N/A,FALSE,"신규dep";#N/A,#N/A,FALSE,"신규dep-금형상각후";#N/A,#N/A,FALSE,"신규dep-연구비상각후";#N/A,#N/A,FALSE,"신규dep-기계,공구상각후"}</definedName>
    <definedName name="__s7">{#N/A,#N/A,FALSE,"신규dep";#N/A,#N/A,FALSE,"신규dep-금형상각후";#N/A,#N/A,FALSE,"신규dep-연구비상각후";#N/A,#N/A,FALSE,"신규dep-기계,공구상각후"}</definedName>
    <definedName localSheetId="5" name="__s8">{#N/A,#N/A,FALSE,"신규dep";#N/A,#N/A,FALSE,"신규dep-금형상각후";#N/A,#N/A,FALSE,"신규dep-연구비상각후";#N/A,#N/A,FALSE,"신규dep-기계,공구상각후"}</definedName>
    <definedName localSheetId="7" name="__s8">{#N/A,#N/A,FALSE,"신규dep";#N/A,#N/A,FALSE,"신규dep-금형상각후";#N/A,#N/A,FALSE,"신규dep-연구비상각후";#N/A,#N/A,FALSE,"신규dep-기계,공구상각후"}</definedName>
    <definedName localSheetId="1" name="__s8">{#N/A,#N/A,FALSE,"신규dep";#N/A,#N/A,FALSE,"신규dep-금형상각후";#N/A,#N/A,FALSE,"신규dep-연구비상각후";#N/A,#N/A,FALSE,"신규dep-기계,공구상각후"}</definedName>
    <definedName name="__s8">{#N/A,#N/A,FALSE,"신규dep";#N/A,#N/A,FALSE,"신규dep-금형상각후";#N/A,#N/A,FALSE,"신규dep-연구비상각후";#N/A,#N/A,FALSE,"신규dep-기계,공구상각후"}</definedName>
    <definedName localSheetId="5" name="__SD2">{#N/A,#N/A,FALSE,"단축1";#N/A,#N/A,FALSE,"단축2";#N/A,#N/A,FALSE,"단축3";#N/A,#N/A,FALSE,"장축";#N/A,#N/A,FALSE,"4WD"}</definedName>
    <definedName localSheetId="7" name="__SD2">{#N/A,#N/A,FALSE,"단축1";#N/A,#N/A,FALSE,"단축2";#N/A,#N/A,FALSE,"단축3";#N/A,#N/A,FALSE,"장축";#N/A,#N/A,FALSE,"4WD"}</definedName>
    <definedName localSheetId="1" name="__SD2">{#N/A,#N/A,FALSE,"단축1";#N/A,#N/A,FALSE,"단축2";#N/A,#N/A,FALSE,"단축3";#N/A,#N/A,FALSE,"장축";#N/A,#N/A,FALSE,"4WD"}</definedName>
    <definedName name="__SD2">{#N/A,#N/A,FALSE,"단축1";#N/A,#N/A,FALSE,"단축2";#N/A,#N/A,FALSE,"단축3";#N/A,#N/A,FALSE,"장축";#N/A,#N/A,FALSE,"4WD"}</definedName>
    <definedName localSheetId="5" name="_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_SUM1">{#N/A,#N/A,FALSE,"단축1";#N/A,#N/A,FALSE,"단축2";#N/A,#N/A,FALSE,"단축3";#N/A,#N/A,FALSE,"장축";#N/A,#N/A,FALSE,"4WD"}</definedName>
    <definedName localSheetId="7" name="__SUM1">{#N/A,#N/A,FALSE,"단축1";#N/A,#N/A,FALSE,"단축2";#N/A,#N/A,FALSE,"단축3";#N/A,#N/A,FALSE,"장축";#N/A,#N/A,FALSE,"4WD"}</definedName>
    <definedName localSheetId="1" name="__SUM1">{#N/A,#N/A,FALSE,"단축1";#N/A,#N/A,FALSE,"단축2";#N/A,#N/A,FALSE,"단축3";#N/A,#N/A,FALSE,"장축";#N/A,#N/A,FALSE,"4WD"}</definedName>
    <definedName name="__SUM1">{#N/A,#N/A,FALSE,"단축1";#N/A,#N/A,FALSE,"단축2";#N/A,#N/A,FALSE,"단축3";#N/A,#N/A,FALSE,"장축";#N/A,#N/A,FALSE,"4WD"}</definedName>
    <definedName localSheetId="5" name="__SW34">{#N/A,#N/A,FALSE,"단축1";#N/A,#N/A,FALSE,"단축2";#N/A,#N/A,FALSE,"단축3";#N/A,#N/A,FALSE,"장축";#N/A,#N/A,FALSE,"4WD"}</definedName>
    <definedName localSheetId="7" name="__SW34">{#N/A,#N/A,FALSE,"단축1";#N/A,#N/A,FALSE,"단축2";#N/A,#N/A,FALSE,"단축3";#N/A,#N/A,FALSE,"장축";#N/A,#N/A,FALSE,"4WD"}</definedName>
    <definedName localSheetId="1" name="__SW34">{#N/A,#N/A,FALSE,"단축1";#N/A,#N/A,FALSE,"단축2";#N/A,#N/A,FALSE,"단축3";#N/A,#N/A,FALSE,"장축";#N/A,#N/A,FALSE,"4WD"}</definedName>
    <definedName name="__SW34">{#N/A,#N/A,FALSE,"단축1";#N/A,#N/A,FALSE,"단축2";#N/A,#N/A,FALSE,"단축3";#N/A,#N/A,FALSE,"장축";#N/A,#N/A,FALSE,"4WD"}</definedName>
    <definedName localSheetId="5" name="__swe3">{#N/A,#N/A,FALSE,"단축1";#N/A,#N/A,FALSE,"단축2";#N/A,#N/A,FALSE,"단축3";#N/A,#N/A,FALSE,"장축";#N/A,#N/A,FALSE,"4WD"}</definedName>
    <definedName localSheetId="7" name="__swe3">{#N/A,#N/A,FALSE,"단축1";#N/A,#N/A,FALSE,"단축2";#N/A,#N/A,FALSE,"단축3";#N/A,#N/A,FALSE,"장축";#N/A,#N/A,FALSE,"4WD"}</definedName>
    <definedName localSheetId="1" name="__swe3">{#N/A,#N/A,FALSE,"단축1";#N/A,#N/A,FALSE,"단축2";#N/A,#N/A,FALSE,"단축3";#N/A,#N/A,FALSE,"장축";#N/A,#N/A,FALSE,"4WD"}</definedName>
    <definedName name="__swe3">{#N/A,#N/A,FALSE,"단축1";#N/A,#N/A,FALSE,"단축2";#N/A,#N/A,FALSE,"단축3";#N/A,#N/A,FALSE,"장축";#N/A,#N/A,FALSE,"4WD"}</definedName>
    <definedName localSheetId="8" name="__T3">{#N/A,#N/A,FALSE,"단축1";#N/A,#N/A,FALSE,"단축2";#N/A,#N/A,FALSE,"단축3";#N/A,#N/A,FALSE,"장축";#N/A,#N/A,FALSE,"4WD"}</definedName>
    <definedName localSheetId="5" name="__T3">{#N/A,#N/A,FALSE,"단축1";#N/A,#N/A,FALSE,"단축2";#N/A,#N/A,FALSE,"단축3";#N/A,#N/A,FALSE,"장축";#N/A,#N/A,FALSE,"4WD"}</definedName>
    <definedName localSheetId="7" name="__T3">{#N/A,#N/A,FALSE,"단축1";#N/A,#N/A,FALSE,"단축2";#N/A,#N/A,FALSE,"단축3";#N/A,#N/A,FALSE,"장축";#N/A,#N/A,FALSE,"4WD"}</definedName>
    <definedName localSheetId="1" name="__T3">{#N/A,#N/A,FALSE,"단축1";#N/A,#N/A,FALSE,"단축2";#N/A,#N/A,FALSE,"단축3";#N/A,#N/A,FALSE,"장축";#N/A,#N/A,FALSE,"4WD"}</definedName>
    <definedName name="__T3">{#N/A,#N/A,FALSE,"단축1";#N/A,#N/A,FALSE,"단축2";#N/A,#N/A,FALSE,"단축3";#N/A,#N/A,FALSE,"장축";#N/A,#N/A,FALSE,"4WD"}</definedName>
    <definedName localSheetId="8" name="__t4">{#N/A,#N/A,FALSE,"단축1";#N/A,#N/A,FALSE,"단축2";#N/A,#N/A,FALSE,"단축3";#N/A,#N/A,FALSE,"장축";#N/A,#N/A,FALSE,"4WD"}</definedName>
    <definedName localSheetId="5" name="__t4">{#N/A,#N/A,FALSE,"단축1";#N/A,#N/A,FALSE,"단축2";#N/A,#N/A,FALSE,"단축3";#N/A,#N/A,FALSE,"장축";#N/A,#N/A,FALSE,"4WD"}</definedName>
    <definedName localSheetId="7" name="__t4">{#N/A,#N/A,FALSE,"단축1";#N/A,#N/A,FALSE,"단축2";#N/A,#N/A,FALSE,"단축3";#N/A,#N/A,FALSE,"장축";#N/A,#N/A,FALSE,"4WD"}</definedName>
    <definedName localSheetId="1" name="__t4">{#N/A,#N/A,FALSE,"단축1";#N/A,#N/A,FALSE,"단축2";#N/A,#N/A,FALSE,"단축3";#N/A,#N/A,FALSE,"장축";#N/A,#N/A,FALSE,"4WD"}</definedName>
    <definedName name="__t4">{#N/A,#N/A,FALSE,"단축1";#N/A,#N/A,FALSE,"단축2";#N/A,#N/A,FALSE,"단축3";#N/A,#N/A,FALSE,"장축";#N/A,#N/A,FALSE,"4WD"}</definedName>
    <definedName localSheetId="8" name="__T5">{#N/A,#N/A,FALSE,"단축1";#N/A,#N/A,FALSE,"단축2";#N/A,#N/A,FALSE,"단축3";#N/A,#N/A,FALSE,"장축";#N/A,#N/A,FALSE,"4WD"}</definedName>
    <definedName localSheetId="5" name="__T5">{#N/A,#N/A,FALSE,"단축1";#N/A,#N/A,FALSE,"단축2";#N/A,#N/A,FALSE,"단축3";#N/A,#N/A,FALSE,"장축";#N/A,#N/A,FALSE,"4WD"}</definedName>
    <definedName localSheetId="7" name="__T5">{#N/A,#N/A,FALSE,"단축1";#N/A,#N/A,FALSE,"단축2";#N/A,#N/A,FALSE,"단축3";#N/A,#N/A,FALSE,"장축";#N/A,#N/A,FALSE,"4WD"}</definedName>
    <definedName localSheetId="1" name="__T5">{#N/A,#N/A,FALSE,"단축1";#N/A,#N/A,FALSE,"단축2";#N/A,#N/A,FALSE,"단축3";#N/A,#N/A,FALSE,"장축";#N/A,#N/A,FALSE,"4WD"}</definedName>
    <definedName name="__T5">{#N/A,#N/A,FALSE,"단축1";#N/A,#N/A,FALSE,"단축2";#N/A,#N/A,FALSE,"단축3";#N/A,#N/A,FALSE,"장축";#N/A,#N/A,FALSE,"4WD"}</definedName>
    <definedName localSheetId="5" name="__TG67">{#N/A,#N/A,FALSE,"단축1";#N/A,#N/A,FALSE,"단축2";#N/A,#N/A,FALSE,"단축3";#N/A,#N/A,FALSE,"장축";#N/A,#N/A,FALSE,"4WD"}</definedName>
    <definedName localSheetId="7" name="__TG67">{#N/A,#N/A,FALSE,"단축1";#N/A,#N/A,FALSE,"단축2";#N/A,#N/A,FALSE,"단축3";#N/A,#N/A,FALSE,"장축";#N/A,#N/A,FALSE,"4WD"}</definedName>
    <definedName localSheetId="1" name="__TG67">{#N/A,#N/A,FALSE,"단축1";#N/A,#N/A,FALSE,"단축2";#N/A,#N/A,FALSE,"단축3";#N/A,#N/A,FALSE,"장축";#N/A,#N/A,FALSE,"4WD"}</definedName>
    <definedName name="__TG67">{#N/A,#N/A,FALSE,"단축1";#N/A,#N/A,FALSE,"단축2";#N/A,#N/A,FALSE,"단축3";#N/A,#N/A,FALSE,"장축";#N/A,#N/A,FALSE,"4WD"}</definedName>
    <definedName localSheetId="5" name="__Tir1">{#N/A,#N/A,TRUE,"일정"}</definedName>
    <definedName localSheetId="7" name="__Tir1">{#N/A,#N/A,TRUE,"일정"}</definedName>
    <definedName localSheetId="1" name="__Tir1">{#N/A,#N/A,TRUE,"일정"}</definedName>
    <definedName name="__Tir1">{#N/A,#N/A,TRUE,"일정"}</definedName>
    <definedName localSheetId="5" name="__TIR2">{#N/A,#N/A,TRUE,"일정"}</definedName>
    <definedName localSheetId="7" name="__TIR2">{#N/A,#N/A,TRUE,"일정"}</definedName>
    <definedName localSheetId="1" name="__TIR2">{#N/A,#N/A,TRUE,"일정"}</definedName>
    <definedName name="__TIR2">{#N/A,#N/A,TRUE,"일정"}</definedName>
    <definedName localSheetId="5" name="__TIR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_TIR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_TIR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IR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_TLS2">{#N/A,#N/A,FALSE,"단축1";#N/A,#N/A,FALSE,"단축2";#N/A,#N/A,FALSE,"단축3";#N/A,#N/A,FALSE,"장축";#N/A,#N/A,FALSE,"4WD"}</definedName>
    <definedName localSheetId="7" name="__TLS2">{#N/A,#N/A,FALSE,"단축1";#N/A,#N/A,FALSE,"단축2";#N/A,#N/A,FALSE,"단축3";#N/A,#N/A,FALSE,"장축";#N/A,#N/A,FALSE,"4WD"}</definedName>
    <definedName localSheetId="1" name="__TLS2">{#N/A,#N/A,FALSE,"단축1";#N/A,#N/A,FALSE,"단축2";#N/A,#N/A,FALSE,"단축3";#N/A,#N/A,FALSE,"장축";#N/A,#N/A,FALSE,"4WD"}</definedName>
    <definedName name="__TLS2">{#N/A,#N/A,FALSE,"단축1";#N/A,#N/A,FALSE,"단축2";#N/A,#N/A,FALSE,"단축3";#N/A,#N/A,FALSE,"장축";#N/A,#N/A,FALSE,"4WD"}</definedName>
    <definedName localSheetId="5" name="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_TRT11">{#N/A,#N/A,FALSE,"표지";#N/A,#N/A,FALSE,"전제";#N/A,#N/A,FALSE,"손익-자 (2)";#N/A,#N/A,FALSE,"손익-자";#N/A,#N/A,FALSE,"손익-마 (2)";#N/A,#N/A,FALSE,"손익-마";#N/A,#N/A,FALSE,"총손최종"}</definedName>
    <definedName localSheetId="7" name="__TRT11">{#N/A,#N/A,FALSE,"표지";#N/A,#N/A,FALSE,"전제";#N/A,#N/A,FALSE,"손익-자 (2)";#N/A,#N/A,FALSE,"손익-자";#N/A,#N/A,FALSE,"손익-마 (2)";#N/A,#N/A,FALSE,"손익-마";#N/A,#N/A,FALSE,"총손최종"}</definedName>
    <definedName localSheetId="1" name="__TRT11">{#N/A,#N/A,FALSE,"표지";#N/A,#N/A,FALSE,"전제";#N/A,#N/A,FALSE,"손익-자 (2)";#N/A,#N/A,FALSE,"손익-자";#N/A,#N/A,FALSE,"손익-마 (2)";#N/A,#N/A,FALSE,"손익-마";#N/A,#N/A,FALSE,"총손최종"}</definedName>
    <definedName name="__TRT11">{#N/A,#N/A,FALSE,"표지";#N/A,#N/A,FALSE,"전제";#N/A,#N/A,FALSE,"손익-자 (2)";#N/A,#N/A,FALSE,"손익-자";#N/A,#N/A,FALSE,"손익-마 (2)";#N/A,#N/A,FALSE,"손익-마";#N/A,#N/A,FALSE,"총손최종"}</definedName>
    <definedName localSheetId="5" name="__V22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_V22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_V22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22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_VQ20">{#N/A,#N/A,FALSE,"FR 계산내역";#N/A,#N/A,FALSE,"RR 계산내역";#N/A,#N/A,FALSE,"기계경비"}</definedName>
    <definedName localSheetId="7" name="__VQ20">{#N/A,#N/A,FALSE,"FR 계산내역";#N/A,#N/A,FALSE,"RR 계산내역";#N/A,#N/A,FALSE,"기계경비"}</definedName>
    <definedName localSheetId="1" name="__VQ20">{#N/A,#N/A,FALSE,"FR 계산내역";#N/A,#N/A,FALSE,"RR 계산내역";#N/A,#N/A,FALSE,"기계경비"}</definedName>
    <definedName name="__VQ20">{#N/A,#N/A,FALSE,"FR 계산내역";#N/A,#N/A,FALSE,"RR 계산내역";#N/A,#N/A,FALSE,"기계경비"}</definedName>
    <definedName localSheetId="5" name="__w1">{#N/A,#N/A,FALSE,"신규dep";#N/A,#N/A,FALSE,"신규dep-금형상각후";#N/A,#N/A,FALSE,"신규dep-연구비상각후";#N/A,#N/A,FALSE,"신규dep-기계,공구상각후"}</definedName>
    <definedName localSheetId="7" name="__w1">{#N/A,#N/A,FALSE,"신규dep";#N/A,#N/A,FALSE,"신규dep-금형상각후";#N/A,#N/A,FALSE,"신규dep-연구비상각후";#N/A,#N/A,FALSE,"신규dep-기계,공구상각후"}</definedName>
    <definedName localSheetId="1" name="__w1">{#N/A,#N/A,FALSE,"신규dep";#N/A,#N/A,FALSE,"신규dep-금형상각후";#N/A,#N/A,FALSE,"신규dep-연구비상각후";#N/A,#N/A,FALSE,"신규dep-기계,공구상각후"}</definedName>
    <definedName name="__w1">{#N/A,#N/A,FALSE,"신규dep";#N/A,#N/A,FALSE,"신규dep-금형상각후";#N/A,#N/A,FALSE,"신규dep-연구비상각후";#N/A,#N/A,FALSE,"신규dep-기계,공구상각후"}</definedName>
    <definedName localSheetId="5" name="__W2">{#N/A,#N/A,FALSE,"품의서";#N/A,#N/A,FALSE,"전제";#N/A,#N/A,FALSE,"총손";#N/A,#N/A,FALSE,"손익"}</definedName>
    <definedName localSheetId="7" name="__W2">{#N/A,#N/A,FALSE,"품의서";#N/A,#N/A,FALSE,"전제";#N/A,#N/A,FALSE,"총손";#N/A,#N/A,FALSE,"손익"}</definedName>
    <definedName localSheetId="1" name="__W2">{#N/A,#N/A,FALSE,"품의서";#N/A,#N/A,FALSE,"전제";#N/A,#N/A,FALSE,"총손";#N/A,#N/A,FALSE,"손익"}</definedName>
    <definedName name="__W2">{#N/A,#N/A,FALSE,"품의서";#N/A,#N/A,FALSE,"전제";#N/A,#N/A,FALSE,"총손";#N/A,#N/A,FALSE,"손익"}</definedName>
    <definedName localSheetId="5" name="__W23">{#N/A,#N/A,FALSE,"단축1";#N/A,#N/A,FALSE,"단축2";#N/A,#N/A,FALSE,"단축3";#N/A,#N/A,FALSE,"장축";#N/A,#N/A,FALSE,"4WD"}</definedName>
    <definedName localSheetId="7" name="__W23">{#N/A,#N/A,FALSE,"단축1";#N/A,#N/A,FALSE,"단축2";#N/A,#N/A,FALSE,"단축3";#N/A,#N/A,FALSE,"장축";#N/A,#N/A,FALSE,"4WD"}</definedName>
    <definedName localSheetId="1" name="__W23">{#N/A,#N/A,FALSE,"단축1";#N/A,#N/A,FALSE,"단축2";#N/A,#N/A,FALSE,"단축3";#N/A,#N/A,FALSE,"장축";#N/A,#N/A,FALSE,"4WD"}</definedName>
    <definedName name="__W23">{#N/A,#N/A,FALSE,"단축1";#N/A,#N/A,FALSE,"단축2";#N/A,#N/A,FALSE,"단축3";#N/A,#N/A,FALSE,"장축";#N/A,#N/A,FALSE,"4WD"}</definedName>
    <definedName localSheetId="5" name="__W3">{#N/A,#N/A,FALSE,"KMC최종회의(7월) 자료"}</definedName>
    <definedName localSheetId="7" name="__W3">{#N/A,#N/A,FALSE,"KMC최종회의(7월) 자료"}</definedName>
    <definedName localSheetId="1" name="__W3">{#N/A,#N/A,FALSE,"KMC최종회의(7월) 자료"}</definedName>
    <definedName name="__W3">{#N/A,#N/A,FALSE,"KMC최종회의(7월) 자료"}</definedName>
    <definedName localSheetId="5" name="__W32">{#N/A,#N/A,FALSE,"단축1";#N/A,#N/A,FALSE,"단축2";#N/A,#N/A,FALSE,"단축3";#N/A,#N/A,FALSE,"장축";#N/A,#N/A,FALSE,"4WD"}</definedName>
    <definedName localSheetId="7" name="__W32">{#N/A,#N/A,FALSE,"단축1";#N/A,#N/A,FALSE,"단축2";#N/A,#N/A,FALSE,"단축3";#N/A,#N/A,FALSE,"장축";#N/A,#N/A,FALSE,"4WD"}</definedName>
    <definedName localSheetId="1" name="__W32">{#N/A,#N/A,FALSE,"단축1";#N/A,#N/A,FALSE,"단축2";#N/A,#N/A,FALSE,"단축3";#N/A,#N/A,FALSE,"장축";#N/A,#N/A,FALSE,"4WD"}</definedName>
    <definedName name="__W32">{#N/A,#N/A,FALSE,"단축1";#N/A,#N/A,FALSE,"단축2";#N/A,#N/A,FALSE,"단축3";#N/A,#N/A,FALSE,"장축";#N/A,#N/A,FALSE,"4WD"}</definedName>
    <definedName localSheetId="5" name="__w4">{#N/A,#N/A,FALSE,"단축1";#N/A,#N/A,FALSE,"단축2";#N/A,#N/A,FALSE,"단축3";#N/A,#N/A,FALSE,"장축";#N/A,#N/A,FALSE,"4WD"}</definedName>
    <definedName localSheetId="7" name="__w4">{#N/A,#N/A,FALSE,"단축1";#N/A,#N/A,FALSE,"단축2";#N/A,#N/A,FALSE,"단축3";#N/A,#N/A,FALSE,"장축";#N/A,#N/A,FALSE,"4WD"}</definedName>
    <definedName localSheetId="1" name="__w4">{#N/A,#N/A,FALSE,"단축1";#N/A,#N/A,FALSE,"단축2";#N/A,#N/A,FALSE,"단축3";#N/A,#N/A,FALSE,"장축";#N/A,#N/A,FALSE,"4WD"}</definedName>
    <definedName name="__w4">{#N/A,#N/A,FALSE,"단축1";#N/A,#N/A,FALSE,"단축2";#N/A,#N/A,FALSE,"단축3";#N/A,#N/A,FALSE,"장축";#N/A,#N/A,FALSE,"4WD"}</definedName>
    <definedName localSheetId="5" name="__W456">{#N/A,#N/A,FALSE,"단축1";#N/A,#N/A,FALSE,"단축2";#N/A,#N/A,FALSE,"단축3";#N/A,#N/A,FALSE,"장축";#N/A,#N/A,FALSE,"4WD"}</definedName>
    <definedName localSheetId="7" name="__W456">{#N/A,#N/A,FALSE,"단축1";#N/A,#N/A,FALSE,"단축2";#N/A,#N/A,FALSE,"단축3";#N/A,#N/A,FALSE,"장축";#N/A,#N/A,FALSE,"4WD"}</definedName>
    <definedName localSheetId="1" name="__W456">{#N/A,#N/A,FALSE,"단축1";#N/A,#N/A,FALSE,"단축2";#N/A,#N/A,FALSE,"단축3";#N/A,#N/A,FALSE,"장축";#N/A,#N/A,FALSE,"4WD"}</definedName>
    <definedName name="__W456">{#N/A,#N/A,FALSE,"단축1";#N/A,#N/A,FALSE,"단축2";#N/A,#N/A,FALSE,"단축3";#N/A,#N/A,FALSE,"장축";#N/A,#N/A,FALSE,"4WD"}</definedName>
    <definedName localSheetId="5" name="__w5">{#N/A,#N/A,FALSE,"신규dep";#N/A,#N/A,FALSE,"신규dep-금형상각후";#N/A,#N/A,FALSE,"신규dep-연구비상각후";#N/A,#N/A,FALSE,"신규dep-기계,공구상각후"}</definedName>
    <definedName localSheetId="7" name="__w5">{#N/A,#N/A,FALSE,"신규dep";#N/A,#N/A,FALSE,"신규dep-금형상각후";#N/A,#N/A,FALSE,"신규dep-연구비상각후";#N/A,#N/A,FALSE,"신규dep-기계,공구상각후"}</definedName>
    <definedName localSheetId="1" name="__w5">{#N/A,#N/A,FALSE,"신규dep";#N/A,#N/A,FALSE,"신규dep-금형상각후";#N/A,#N/A,FALSE,"신규dep-연구비상각후";#N/A,#N/A,FALSE,"신규dep-기계,공구상각후"}</definedName>
    <definedName name="__w5">{#N/A,#N/A,FALSE,"신규dep";#N/A,#N/A,FALSE,"신규dep-금형상각후";#N/A,#N/A,FALSE,"신규dep-연구비상각후";#N/A,#N/A,FALSE,"신규dep-기계,공구상각후"}</definedName>
    <definedName localSheetId="5" name="__W6">{#N/A,#N/A,FALSE,"KMC최종회의(7월) 자료"}</definedName>
    <definedName localSheetId="7" name="__W6">{#N/A,#N/A,FALSE,"KMC최종회의(7월) 자료"}</definedName>
    <definedName localSheetId="1" name="__W6">{#N/A,#N/A,FALSE,"KMC최종회의(7월) 자료"}</definedName>
    <definedName name="__W6">{#N/A,#N/A,FALSE,"KMC최종회의(7월) 자료"}</definedName>
    <definedName localSheetId="5" name="__W7">{#N/A,#N/A,FALSE,"KMC최종회의(7월) 자료"}</definedName>
    <definedName localSheetId="7" name="__W7">{#N/A,#N/A,FALSE,"KMC최종회의(7월) 자료"}</definedName>
    <definedName localSheetId="1" name="__W7">{#N/A,#N/A,FALSE,"KMC최종회의(7월) 자료"}</definedName>
    <definedName name="__W7">{#N/A,#N/A,FALSE,"KMC최종회의(7월) 자료"}</definedName>
    <definedName localSheetId="5" name="__W8">{#N/A,#N/A,FALSE,"KMC최종회의(7월) 자료"}</definedName>
    <definedName localSheetId="7" name="__W8">{#N/A,#N/A,FALSE,"KMC최종회의(7월) 자료"}</definedName>
    <definedName localSheetId="1" name="__W8">{#N/A,#N/A,FALSE,"KMC최종회의(7월) 자료"}</definedName>
    <definedName name="__W8">{#N/A,#N/A,FALSE,"KMC최종회의(7월) 자료"}</definedName>
    <definedName localSheetId="5" name="__wde45">{#N/A,#N/A,FALSE,"단축1";#N/A,#N/A,FALSE,"단축2";#N/A,#N/A,FALSE,"단축3";#N/A,#N/A,FALSE,"장축";#N/A,#N/A,FALSE,"4WD"}</definedName>
    <definedName localSheetId="7" name="__wde45">{#N/A,#N/A,FALSE,"단축1";#N/A,#N/A,FALSE,"단축2";#N/A,#N/A,FALSE,"단축3";#N/A,#N/A,FALSE,"장축";#N/A,#N/A,FALSE,"4WD"}</definedName>
    <definedName localSheetId="1" name="__wde45">{#N/A,#N/A,FALSE,"단축1";#N/A,#N/A,FALSE,"단축2";#N/A,#N/A,FALSE,"단축3";#N/A,#N/A,FALSE,"장축";#N/A,#N/A,FALSE,"4WD"}</definedName>
    <definedName name="__wde45">{#N/A,#N/A,FALSE,"단축1";#N/A,#N/A,FALSE,"단축2";#N/A,#N/A,FALSE,"단축3";#N/A,#N/A,FALSE,"장축";#N/A,#N/A,FALSE,"4WD"}</definedName>
    <definedName localSheetId="5" name="__WRN2">{#N/A,#N/A,FALSE,"단축1";#N/A,#N/A,FALSE,"단축2";#N/A,#N/A,FALSE,"단축3";#N/A,#N/A,FALSE,"장축";#N/A,#N/A,FALSE,"4WD"}</definedName>
    <definedName localSheetId="7" name="__WRN2">{#N/A,#N/A,FALSE,"단축1";#N/A,#N/A,FALSE,"단축2";#N/A,#N/A,FALSE,"단축3";#N/A,#N/A,FALSE,"장축";#N/A,#N/A,FALSE,"4WD"}</definedName>
    <definedName localSheetId="1" name="__WRN2">{#N/A,#N/A,FALSE,"단축1";#N/A,#N/A,FALSE,"단축2";#N/A,#N/A,FALSE,"단축3";#N/A,#N/A,FALSE,"장축";#N/A,#N/A,FALSE,"4WD"}</definedName>
    <definedName name="__WRN2">{#N/A,#N/A,FALSE,"단축1";#N/A,#N/A,FALSE,"단축2";#N/A,#N/A,FALSE,"단축3";#N/A,#N/A,FALSE,"장축";#N/A,#N/A,FALSE,"4WD"}</definedName>
    <definedName localSheetId="5" name="__www123">{#N/A,#N/A,FALSE,"단축1";#N/A,#N/A,FALSE,"단축2";#N/A,#N/A,FALSE,"단축3";#N/A,#N/A,FALSE,"장축";#N/A,#N/A,FALSE,"4WD"}</definedName>
    <definedName localSheetId="7" name="__www123">{#N/A,#N/A,FALSE,"단축1";#N/A,#N/A,FALSE,"단축2";#N/A,#N/A,FALSE,"단축3";#N/A,#N/A,FALSE,"장축";#N/A,#N/A,FALSE,"4WD"}</definedName>
    <definedName localSheetId="1" name="__www123">{#N/A,#N/A,FALSE,"단축1";#N/A,#N/A,FALSE,"단축2";#N/A,#N/A,FALSE,"단축3";#N/A,#N/A,FALSE,"장축";#N/A,#N/A,FALSE,"4WD"}</definedName>
    <definedName name="__www123">{#N/A,#N/A,FALSE,"단축1";#N/A,#N/A,FALSE,"단축2";#N/A,#N/A,FALSE,"단축3";#N/A,#N/A,FALSE,"장축";#N/A,#N/A,FALSE,"4WD"}</definedName>
    <definedName localSheetId="5" name="__X21">{#N/A,#N/A,FALSE,"단축1";#N/A,#N/A,FALSE,"단축2";#N/A,#N/A,FALSE,"단축3";#N/A,#N/A,FALSE,"장축";#N/A,#N/A,FALSE,"4WD"}</definedName>
    <definedName localSheetId="7" name="__X21">{#N/A,#N/A,FALSE,"단축1";#N/A,#N/A,FALSE,"단축2";#N/A,#N/A,FALSE,"단축3";#N/A,#N/A,FALSE,"장축";#N/A,#N/A,FALSE,"4WD"}</definedName>
    <definedName localSheetId="1" name="__X21">{#N/A,#N/A,FALSE,"단축1";#N/A,#N/A,FALSE,"단축2";#N/A,#N/A,FALSE,"단축3";#N/A,#N/A,FALSE,"장축";#N/A,#N/A,FALSE,"4WD"}</definedName>
    <definedName name="__X21">{#N/A,#N/A,FALSE,"단축1";#N/A,#N/A,FALSE,"단축2";#N/A,#N/A,FALSE,"단축3";#N/A,#N/A,FALSE,"장축";#N/A,#N/A,FALSE,"4WD"}</definedName>
    <definedName localSheetId="5" name="__X3">{#N/A,#N/A,FALSE,"KMC최종회의(7월) 자료"}</definedName>
    <definedName localSheetId="7" name="__X3">{#N/A,#N/A,FALSE,"KMC최종회의(7월) 자료"}</definedName>
    <definedName localSheetId="1" name="__X3">{#N/A,#N/A,FALSE,"KMC최종회의(7월) 자료"}</definedName>
    <definedName name="__X3">{#N/A,#N/A,FALSE,"KMC최종회의(7월) 자료"}</definedName>
    <definedName localSheetId="5" name="__X4">{#N/A,#N/A,FALSE,"KMC최종회의(7월) 자료"}</definedName>
    <definedName localSheetId="7" name="__X4">{#N/A,#N/A,FALSE,"KMC최종회의(7월) 자료"}</definedName>
    <definedName localSheetId="1" name="__X4">{#N/A,#N/A,FALSE,"KMC최종회의(7월) 자료"}</definedName>
    <definedName name="__X4">{#N/A,#N/A,FALSE,"KMC최종회의(7월) 자료"}</definedName>
    <definedName localSheetId="5" name="__X5">{#N/A,#N/A,FALSE,"KMC최종회의(7월) 자료"}</definedName>
    <definedName localSheetId="7" name="__X5">{#N/A,#N/A,FALSE,"KMC최종회의(7월) 자료"}</definedName>
    <definedName localSheetId="1" name="__X5">{#N/A,#N/A,FALSE,"KMC최종회의(7월) 자료"}</definedName>
    <definedName name="__X5">{#N/A,#N/A,FALSE,"KMC최종회의(7월) 자료"}</definedName>
    <definedName localSheetId="5" name="__X6">{#N/A,#N/A,FALSE,"KMC최종회의(7월) 자료"}</definedName>
    <definedName localSheetId="7" name="__X6">{#N/A,#N/A,FALSE,"KMC최종회의(7월) 자료"}</definedName>
    <definedName localSheetId="1" name="__X6">{#N/A,#N/A,FALSE,"KMC최종회의(7월) 자료"}</definedName>
    <definedName name="__X6">{#N/A,#N/A,FALSE,"KMC최종회의(7월) 자료"}</definedName>
    <definedName localSheetId="5" name="__X7">{#N/A,#N/A,FALSE,"KMC최종회의(7월) 자료"}</definedName>
    <definedName localSheetId="7" name="__X7">{#N/A,#N/A,FALSE,"KMC최종회의(7월) 자료"}</definedName>
    <definedName localSheetId="1" name="__X7">{#N/A,#N/A,FALSE,"KMC최종회의(7월) 자료"}</definedName>
    <definedName name="__X7">{#N/A,#N/A,FALSE,"KMC최종회의(7월) 자료"}</definedName>
    <definedName localSheetId="5" name="__X8">{#N/A,#N/A,FALSE,"KMC최종회의(7월) 자료"}</definedName>
    <definedName localSheetId="7" name="__X8">{#N/A,#N/A,FALSE,"KMC최종회의(7월) 자료"}</definedName>
    <definedName localSheetId="1" name="__X8">{#N/A,#N/A,FALSE,"KMC최종회의(7월) 자료"}</definedName>
    <definedName name="__X8">{#N/A,#N/A,FALSE,"KMC최종회의(7월) 자료"}</definedName>
    <definedName localSheetId="8" name="__XG2">{#N/A,#N/A,FALSE,"단축1";#N/A,#N/A,FALSE,"단축2";#N/A,#N/A,FALSE,"단축3";#N/A,#N/A,FALSE,"장축";#N/A,#N/A,FALSE,"4WD"}</definedName>
    <definedName localSheetId="5" name="__XG2">{#N/A,#N/A,FALSE,"단축1";#N/A,#N/A,FALSE,"단축2";#N/A,#N/A,FALSE,"단축3";#N/A,#N/A,FALSE,"장축";#N/A,#N/A,FALSE,"4WD"}</definedName>
    <definedName localSheetId="7" name="__XG2">{#N/A,#N/A,FALSE,"단축1";#N/A,#N/A,FALSE,"단축2";#N/A,#N/A,FALSE,"단축3";#N/A,#N/A,FALSE,"장축";#N/A,#N/A,FALSE,"4WD"}</definedName>
    <definedName localSheetId="1" name="__XG2">{#N/A,#N/A,FALSE,"단축1";#N/A,#N/A,FALSE,"단축2";#N/A,#N/A,FALSE,"단축3";#N/A,#N/A,FALSE,"장축";#N/A,#N/A,FALSE,"4WD"}</definedName>
    <definedName name="__XG2">{#N/A,#N/A,FALSE,"단축1";#N/A,#N/A,FALSE,"단축2";#N/A,#N/A,FALSE,"단축3";#N/A,#N/A,FALSE,"장축";#N/A,#N/A,FALSE,"4WD"}</definedName>
    <definedName localSheetId="5" name="__yu7">{#N/A,#N/A,FALSE,"단축1";#N/A,#N/A,FALSE,"단축2";#N/A,#N/A,FALSE,"단축3";#N/A,#N/A,FALSE,"장축";#N/A,#N/A,FALSE,"4WD"}</definedName>
    <definedName localSheetId="7" name="__yu7">{#N/A,#N/A,FALSE,"단축1";#N/A,#N/A,FALSE,"단축2";#N/A,#N/A,FALSE,"단축3";#N/A,#N/A,FALSE,"장축";#N/A,#N/A,FALSE,"4WD"}</definedName>
    <definedName localSheetId="1" name="__yu7">{#N/A,#N/A,FALSE,"단축1";#N/A,#N/A,FALSE,"단축2";#N/A,#N/A,FALSE,"단축3";#N/A,#N/A,FALSE,"장축";#N/A,#N/A,FALSE,"4WD"}</definedName>
    <definedName name="__yu7">{#N/A,#N/A,FALSE,"단축1";#N/A,#N/A,FALSE,"단축2";#N/A,#N/A,FALSE,"단축3";#N/A,#N/A,FALSE,"장축";#N/A,#N/A,FALSE,"4WD"}</definedName>
    <definedName localSheetId="5" name="__z1">{#N/A,#N/A,FALSE,"단축1";#N/A,#N/A,FALSE,"단축2";#N/A,#N/A,FALSE,"단축3";#N/A,#N/A,FALSE,"장축";#N/A,#N/A,FALSE,"4WD"}</definedName>
    <definedName localSheetId="7" name="__z1">{#N/A,#N/A,FALSE,"단축1";#N/A,#N/A,FALSE,"단축2";#N/A,#N/A,FALSE,"단축3";#N/A,#N/A,FALSE,"장축";#N/A,#N/A,FALSE,"4WD"}</definedName>
    <definedName localSheetId="1" name="__z1">{#N/A,#N/A,FALSE,"단축1";#N/A,#N/A,FALSE,"단축2";#N/A,#N/A,FALSE,"단축3";#N/A,#N/A,FALSE,"장축";#N/A,#N/A,FALSE,"4WD"}</definedName>
    <definedName name="__z1">{#N/A,#N/A,FALSE,"단축1";#N/A,#N/A,FALSE,"단축2";#N/A,#N/A,FALSE,"단축3";#N/A,#N/A,FALSE,"장축";#N/A,#N/A,FALSE,"4WD"}</definedName>
    <definedName localSheetId="5" name="__z123">{#N/A,#N/A,FALSE,"단축1";#N/A,#N/A,FALSE,"단축2";#N/A,#N/A,FALSE,"단축3";#N/A,#N/A,FALSE,"장축";#N/A,#N/A,FALSE,"4WD"}</definedName>
    <definedName localSheetId="7" name="__z123">{#N/A,#N/A,FALSE,"단축1";#N/A,#N/A,FALSE,"단축2";#N/A,#N/A,FALSE,"단축3";#N/A,#N/A,FALSE,"장축";#N/A,#N/A,FALSE,"4WD"}</definedName>
    <definedName localSheetId="1" name="__z123">{#N/A,#N/A,FALSE,"단축1";#N/A,#N/A,FALSE,"단축2";#N/A,#N/A,FALSE,"단축3";#N/A,#N/A,FALSE,"장축";#N/A,#N/A,FALSE,"4WD"}</definedName>
    <definedName name="__z123">{#N/A,#N/A,FALSE,"단축1";#N/A,#N/A,FALSE,"단축2";#N/A,#N/A,FALSE,"단축3";#N/A,#N/A,FALSE,"장축";#N/A,#N/A,FALSE,"4WD"}</definedName>
    <definedName localSheetId="5" name="__z2">{#N/A,#N/A,FALSE,"단축1";#N/A,#N/A,FALSE,"단축2";#N/A,#N/A,FALSE,"단축3";#N/A,#N/A,FALSE,"장축";#N/A,#N/A,FALSE,"4WD"}</definedName>
    <definedName localSheetId="7" name="__z2">{#N/A,#N/A,FALSE,"단축1";#N/A,#N/A,FALSE,"단축2";#N/A,#N/A,FALSE,"단축3";#N/A,#N/A,FALSE,"장축";#N/A,#N/A,FALSE,"4WD"}</definedName>
    <definedName localSheetId="1" name="__z2">{#N/A,#N/A,FALSE,"단축1";#N/A,#N/A,FALSE,"단축2";#N/A,#N/A,FALSE,"단축3";#N/A,#N/A,FALSE,"장축";#N/A,#N/A,FALSE,"4WD"}</definedName>
    <definedName name="__z2">{#N/A,#N/A,FALSE,"단축1";#N/A,#N/A,FALSE,"단축2";#N/A,#N/A,FALSE,"단축3";#N/A,#N/A,FALSE,"장축";#N/A,#N/A,FALSE,"4WD"}</definedName>
    <definedName localSheetId="5" name="__Z23">{#N/A,#N/A,FALSE,"단축1";#N/A,#N/A,FALSE,"단축2";#N/A,#N/A,FALSE,"단축3";#N/A,#N/A,FALSE,"장축";#N/A,#N/A,FALSE,"4WD"}</definedName>
    <definedName localSheetId="7" name="__Z23">{#N/A,#N/A,FALSE,"단축1";#N/A,#N/A,FALSE,"단축2";#N/A,#N/A,FALSE,"단축3";#N/A,#N/A,FALSE,"장축";#N/A,#N/A,FALSE,"4WD"}</definedName>
    <definedName localSheetId="1" name="__Z23">{#N/A,#N/A,FALSE,"단축1";#N/A,#N/A,FALSE,"단축2";#N/A,#N/A,FALSE,"단축3";#N/A,#N/A,FALSE,"장축";#N/A,#N/A,FALSE,"4WD"}</definedName>
    <definedName name="__Z23">{#N/A,#N/A,FALSE,"단축1";#N/A,#N/A,FALSE,"단축2";#N/A,#N/A,FALSE,"단축3";#N/A,#N/A,FALSE,"장축";#N/A,#N/A,FALSE,"4WD"}</definedName>
    <definedName localSheetId="5" name="__Z3">{#N/A,#N/A,FALSE,"KMC최종회의(7월) 자료"}</definedName>
    <definedName localSheetId="7" name="__Z3">{#N/A,#N/A,FALSE,"KMC최종회의(7월) 자료"}</definedName>
    <definedName localSheetId="1" name="__Z3">{#N/A,#N/A,FALSE,"KMC최종회의(7월) 자료"}</definedName>
    <definedName name="__Z3">{#N/A,#N/A,FALSE,"KMC최종회의(7월) 자료"}</definedName>
    <definedName localSheetId="5" name="__z4">{#N/A,#N/A,FALSE,"단축1";#N/A,#N/A,FALSE,"단축2";#N/A,#N/A,FALSE,"단축3";#N/A,#N/A,FALSE,"장축";#N/A,#N/A,FALSE,"4WD"}</definedName>
    <definedName localSheetId="7" name="__z4">{#N/A,#N/A,FALSE,"단축1";#N/A,#N/A,FALSE,"단축2";#N/A,#N/A,FALSE,"단축3";#N/A,#N/A,FALSE,"장축";#N/A,#N/A,FALSE,"4WD"}</definedName>
    <definedName localSheetId="1" name="__z4">{#N/A,#N/A,FALSE,"단축1";#N/A,#N/A,FALSE,"단축2";#N/A,#N/A,FALSE,"단축3";#N/A,#N/A,FALSE,"장축";#N/A,#N/A,FALSE,"4WD"}</definedName>
    <definedName name="__z4">{#N/A,#N/A,FALSE,"단축1";#N/A,#N/A,FALSE,"단축2";#N/A,#N/A,FALSE,"단축3";#N/A,#N/A,FALSE,"장축";#N/A,#N/A,FALSE,"4WD"}</definedName>
    <definedName localSheetId="5" name="__Z5">{#N/A,#N/A,FALSE,"KMC최종회의(7월) 자료"}</definedName>
    <definedName localSheetId="7" name="__Z5">{#N/A,#N/A,FALSE,"KMC최종회의(7월) 자료"}</definedName>
    <definedName localSheetId="1" name="__Z5">{#N/A,#N/A,FALSE,"KMC최종회의(7월) 자료"}</definedName>
    <definedName name="__Z5">{#N/A,#N/A,FALSE,"KMC최종회의(7월) 자료"}</definedName>
    <definedName localSheetId="5" name="__Z6">{#N/A,#N/A,FALSE,"KMC최종회의(7월) 자료"}</definedName>
    <definedName localSheetId="7" name="__Z6">{#N/A,#N/A,FALSE,"KMC최종회의(7월) 자료"}</definedName>
    <definedName localSheetId="1" name="__Z6">{#N/A,#N/A,FALSE,"KMC최종회의(7월) 자료"}</definedName>
    <definedName name="__Z6">{#N/A,#N/A,FALSE,"KMC최종회의(7월) 자료"}</definedName>
    <definedName localSheetId="5" name="__Z7">{#N/A,#N/A,FALSE,"KMC최종회의(7월) 자료"}</definedName>
    <definedName localSheetId="7" name="__Z7">{#N/A,#N/A,FALSE,"KMC최종회의(7월) 자료"}</definedName>
    <definedName localSheetId="1" name="__Z7">{#N/A,#N/A,FALSE,"KMC최종회의(7월) 자료"}</definedName>
    <definedName name="__Z7">{#N/A,#N/A,FALSE,"KMC최종회의(7월) 자료"}</definedName>
    <definedName localSheetId="5" name="__Z8">{#N/A,#N/A,FALSE,"KMC최종회의(7월) 자료"}</definedName>
    <definedName localSheetId="7" name="__Z8">{#N/A,#N/A,FALSE,"KMC최종회의(7월) 자료"}</definedName>
    <definedName localSheetId="1" name="__Z8">{#N/A,#N/A,FALSE,"KMC최종회의(7월) 자료"}</definedName>
    <definedName name="__Z8">{#N/A,#N/A,FALSE,"KMC최종회의(7월) 자료"}</definedName>
    <definedName localSheetId="5" name="__Z9">{#N/A,#N/A,FALSE,"KMC최종회의(7월) 자료"}</definedName>
    <definedName localSheetId="7" name="__Z9">{#N/A,#N/A,FALSE,"KMC최종회의(7월) 자료"}</definedName>
    <definedName localSheetId="1" name="__Z9">{#N/A,#N/A,FALSE,"KMC최종회의(7월) 자료"}</definedName>
    <definedName name="__Z9">{#N/A,#N/A,FALSE,"KMC최종회의(7월) 자료"}</definedName>
    <definedName localSheetId="5" name="__zz12">{#N/A,#N/A,FALSE,"단축1";#N/A,#N/A,FALSE,"단축2";#N/A,#N/A,FALSE,"단축3";#N/A,#N/A,FALSE,"장축";#N/A,#N/A,FALSE,"4WD"}</definedName>
    <definedName localSheetId="7" name="__zz12">{#N/A,#N/A,FALSE,"단축1";#N/A,#N/A,FALSE,"단축2";#N/A,#N/A,FALSE,"단축3";#N/A,#N/A,FALSE,"장축";#N/A,#N/A,FALSE,"4WD"}</definedName>
    <definedName localSheetId="1" name="__zz12">{#N/A,#N/A,FALSE,"단축1";#N/A,#N/A,FALSE,"단축2";#N/A,#N/A,FALSE,"단축3";#N/A,#N/A,FALSE,"장축";#N/A,#N/A,FALSE,"4WD"}</definedName>
    <definedName name="__zz12">{#N/A,#N/A,FALSE,"단축1";#N/A,#N/A,FALSE,"단축2";#N/A,#N/A,FALSE,"단축3";#N/A,#N/A,FALSE,"장축";#N/A,#N/A,FALSE,"4WD"}</definedName>
    <definedName localSheetId="5" name="_10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10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100Q54_">{#N/A,#N/A,FALSE,"단축1";#N/A,#N/A,FALSE,"단축2";#N/A,#N/A,FALSE,"단축3";#N/A,#N/A,FALSE,"장축";#N/A,#N/A,FALSE,"4WD"}</definedName>
    <definedName localSheetId="7" name="_100Q54_">{#N/A,#N/A,FALSE,"단축1";#N/A,#N/A,FALSE,"단축2";#N/A,#N/A,FALSE,"단축3";#N/A,#N/A,FALSE,"장축";#N/A,#N/A,FALSE,"4WD"}</definedName>
    <definedName localSheetId="1" name="_100Q54_">{#N/A,#N/A,FALSE,"단축1";#N/A,#N/A,FALSE,"단축2";#N/A,#N/A,FALSE,"단축3";#N/A,#N/A,FALSE,"장축";#N/A,#N/A,FALSE,"4WD"}</definedName>
    <definedName name="_100Q54_">{#N/A,#N/A,FALSE,"단축1";#N/A,#N/A,FALSE,"단축2";#N/A,#N/A,FALSE,"단축3";#N/A,#N/A,FALSE,"장축";#N/A,#N/A,FALSE,"4WD"}</definedName>
    <definedName localSheetId="5" name="_100T2_">{#N/A,#N/A,FALSE,"단축1";#N/A,#N/A,FALSE,"단축2";#N/A,#N/A,FALSE,"단축3";#N/A,#N/A,FALSE,"장축";#N/A,#N/A,FALSE,"4WD"}</definedName>
    <definedName localSheetId="1" name="_100T2_">{#N/A,#N/A,FALSE,"단축1";#N/A,#N/A,FALSE,"단축2";#N/A,#N/A,FALSE,"단축3";#N/A,#N/A,FALSE,"장축";#N/A,#N/A,FALSE,"4WD"}</definedName>
    <definedName name="_100T2_">{#N/A,#N/A,FALSE,"단축1";#N/A,#N/A,FALSE,"단축2";#N/A,#N/A,FALSE,"단축3";#N/A,#N/A,FALSE,"장축";#N/A,#N/A,FALSE,"4WD"}</definedName>
    <definedName localSheetId="5" name="_101AT3_">{#N/A,#N/A,FALSE,"인원";#N/A,#N/A,FALSE,"비용2";#N/A,#N/A,FALSE,"비용1";#N/A,#N/A,FALSE,"비용";#N/A,#N/A,FALSE,"보증2";#N/A,#N/A,FALSE,"보증1";#N/A,#N/A,FALSE,"보증";#N/A,#N/A,FALSE,"손익1";#N/A,#N/A,FALSE,"손익";#N/A,#N/A,FALSE,"부서별매출";#N/A,#N/A,FALSE,"매출"}</definedName>
    <definedName localSheetId="1" name="_101AT3_">{#N/A,#N/A,FALSE,"인원";#N/A,#N/A,FALSE,"비용2";#N/A,#N/A,FALSE,"비용1";#N/A,#N/A,FALSE,"비용";#N/A,#N/A,FALSE,"보증2";#N/A,#N/A,FALSE,"보증1";#N/A,#N/A,FALSE,"보증";#N/A,#N/A,FALSE,"손익1";#N/A,#N/A,FALSE,"손익";#N/A,#N/A,FALSE,"부서별매출";#N/A,#N/A,FALSE,"매출"}</definedName>
    <definedName name="_101AT3_">{#N/A,#N/A,FALSE,"인원";#N/A,#N/A,FALSE,"비용2";#N/A,#N/A,FALSE,"비용1";#N/A,#N/A,FALSE,"비용";#N/A,#N/A,FALSE,"보증2";#N/A,#N/A,FALSE,"보증1";#N/A,#N/A,FALSE,"보증";#N/A,#N/A,FALSE,"손익1";#N/A,#N/A,FALSE,"손익";#N/A,#N/A,FALSE,"부서별매출";#N/A,#N/A,FALSE,"매출"}</definedName>
    <definedName localSheetId="5" name="_101T2_">{#N/A,#N/A,FALSE,"단축1";#N/A,#N/A,FALSE,"단축2";#N/A,#N/A,FALSE,"단축3";#N/A,#N/A,FALSE,"장축";#N/A,#N/A,FALSE,"4WD"}</definedName>
    <definedName localSheetId="7" name="_101T2_">{#N/A,#N/A,FALSE,"단축1";#N/A,#N/A,FALSE,"단축2";#N/A,#N/A,FALSE,"단축3";#N/A,#N/A,FALSE,"장축";#N/A,#N/A,FALSE,"4WD"}</definedName>
    <definedName localSheetId="1" name="_101T2_">{#N/A,#N/A,FALSE,"단축1";#N/A,#N/A,FALSE,"단축2";#N/A,#N/A,FALSE,"단축3";#N/A,#N/A,FALSE,"장축";#N/A,#N/A,FALSE,"4WD"}</definedName>
    <definedName name="_101T2_">{#N/A,#N/A,FALSE,"단축1";#N/A,#N/A,FALSE,"단축2";#N/A,#N/A,FALSE,"단축3";#N/A,#N/A,FALSE,"장축";#N/A,#N/A,FALSE,"4WD"}</definedName>
    <definedName localSheetId="5" name="_101t4_">{#N/A,#N/A,FALSE,"단축1";#N/A,#N/A,FALSE,"단축2";#N/A,#N/A,FALSE,"단축3";#N/A,#N/A,FALSE,"장축";#N/A,#N/A,FALSE,"4WD"}</definedName>
    <definedName localSheetId="7" name="_101t4_">{#N/A,#N/A,FALSE,"단축1";#N/A,#N/A,FALSE,"단축2";#N/A,#N/A,FALSE,"단축3";#N/A,#N/A,FALSE,"장축";#N/A,#N/A,FALSE,"4WD"}</definedName>
    <definedName localSheetId="1" name="_101t4_">{#N/A,#N/A,FALSE,"단축1";#N/A,#N/A,FALSE,"단축2";#N/A,#N/A,FALSE,"단축3";#N/A,#N/A,FALSE,"장축";#N/A,#N/A,FALSE,"4WD"}</definedName>
    <definedName name="_101t4_">{#N/A,#N/A,FALSE,"단축1";#N/A,#N/A,FALSE,"단축2";#N/A,#N/A,FALSE,"단축3";#N/A,#N/A,FALSE,"장축";#N/A,#N/A,FALSE,"4WD"}</definedName>
    <definedName localSheetId="5" name="_102E45_">{#N/A,#N/A,FALSE,"단축1";#N/A,#N/A,FALSE,"단축2";#N/A,#N/A,FALSE,"단축3";#N/A,#N/A,FALSE,"장축";#N/A,#N/A,FALSE,"4WD"}</definedName>
    <definedName localSheetId="7" name="_102E45_">{#N/A,#N/A,FALSE,"단축1";#N/A,#N/A,FALSE,"단축2";#N/A,#N/A,FALSE,"단축3";#N/A,#N/A,FALSE,"장축";#N/A,#N/A,FALSE,"4WD"}</definedName>
    <definedName localSheetId="1" name="_102E45_">{#N/A,#N/A,FALSE,"단축1";#N/A,#N/A,FALSE,"단축2";#N/A,#N/A,FALSE,"단축3";#N/A,#N/A,FALSE,"장축";#N/A,#N/A,FALSE,"4WD"}</definedName>
    <definedName name="_102E45_">{#N/A,#N/A,FALSE,"단축1";#N/A,#N/A,FALSE,"단축2";#N/A,#N/A,FALSE,"단축3";#N/A,#N/A,FALSE,"장축";#N/A,#N/A,FALSE,"4WD"}</definedName>
    <definedName localSheetId="5" name="_102T3_">{#N/A,#N/A,FALSE,"단축1";#N/A,#N/A,FALSE,"단축2";#N/A,#N/A,FALSE,"단축3";#N/A,#N/A,FALSE,"장축";#N/A,#N/A,FALSE,"4WD"}</definedName>
    <definedName localSheetId="1" name="_102T3_">{#N/A,#N/A,FALSE,"단축1";#N/A,#N/A,FALSE,"단축2";#N/A,#N/A,FALSE,"단축3";#N/A,#N/A,FALSE,"장축";#N/A,#N/A,FALSE,"4WD"}</definedName>
    <definedName name="_102T3_">{#N/A,#N/A,FALSE,"단축1";#N/A,#N/A,FALSE,"단축2";#N/A,#N/A,FALSE,"단축3";#N/A,#N/A,FALSE,"장축";#N/A,#N/A,FALSE,"4WD"}</definedName>
    <definedName localSheetId="5" name="_103K1_">{#N/A,#N/A,FALSE,"인원";#N/A,#N/A,FALSE,"비용2";#N/A,#N/A,FALSE,"비용1";#N/A,#N/A,FALSE,"비용";#N/A,#N/A,FALSE,"보증2";#N/A,#N/A,FALSE,"보증1";#N/A,#N/A,FALSE,"보증";#N/A,#N/A,FALSE,"손익1";#N/A,#N/A,FALSE,"손익";#N/A,#N/A,FALSE,"부서별매출";#N/A,#N/A,FALSE,"매출"}</definedName>
    <definedName localSheetId="7" name="_103K1_">{#N/A,#N/A,FALSE,"인원";#N/A,#N/A,FALSE,"비용2";#N/A,#N/A,FALSE,"비용1";#N/A,#N/A,FALSE,"비용";#N/A,#N/A,FALSE,"보증2";#N/A,#N/A,FALSE,"보증1";#N/A,#N/A,FALSE,"보증";#N/A,#N/A,FALSE,"손익1";#N/A,#N/A,FALSE,"손익";#N/A,#N/A,FALSE,"부서별매출";#N/A,#N/A,FALSE,"매출"}</definedName>
    <definedName localSheetId="1" name="_103K1_">{#N/A,#N/A,FALSE,"인원";#N/A,#N/A,FALSE,"비용2";#N/A,#N/A,FALSE,"비용1";#N/A,#N/A,FALSE,"비용";#N/A,#N/A,FALSE,"보증2";#N/A,#N/A,FALSE,"보증1";#N/A,#N/A,FALSE,"보증";#N/A,#N/A,FALSE,"손익1";#N/A,#N/A,FALSE,"손익";#N/A,#N/A,FALSE,"부서별매출";#N/A,#N/A,FALSE,"매출"}</definedName>
    <definedName name="_103K1_">{#N/A,#N/A,FALSE,"인원";#N/A,#N/A,FALSE,"비용2";#N/A,#N/A,FALSE,"비용1";#N/A,#N/A,FALSE,"비용";#N/A,#N/A,FALSE,"보증2";#N/A,#N/A,FALSE,"보증1";#N/A,#N/A,FALSE,"보증";#N/A,#N/A,FALSE,"손익1";#N/A,#N/A,FALSE,"손익";#N/A,#N/A,FALSE,"부서별매출";#N/A,#N/A,FALSE,"매출"}</definedName>
    <definedName localSheetId="5" name="_103Q56_">{#N/A,#N/A,FALSE,"단축1";#N/A,#N/A,FALSE,"단축2";#N/A,#N/A,FALSE,"단축3";#N/A,#N/A,FALSE,"장축";#N/A,#N/A,FALSE,"4WD"}</definedName>
    <definedName localSheetId="7" name="_103Q56_">{#N/A,#N/A,FALSE,"단축1";#N/A,#N/A,FALSE,"단축2";#N/A,#N/A,FALSE,"단축3";#N/A,#N/A,FALSE,"장축";#N/A,#N/A,FALSE,"4WD"}</definedName>
    <definedName localSheetId="1" name="_103Q56_">{#N/A,#N/A,FALSE,"단축1";#N/A,#N/A,FALSE,"단축2";#N/A,#N/A,FALSE,"단축3";#N/A,#N/A,FALSE,"장축";#N/A,#N/A,FALSE,"4WD"}</definedName>
    <definedName name="_103Q56_">{#N/A,#N/A,FALSE,"단축1";#N/A,#N/A,FALSE,"단축2";#N/A,#N/A,FALSE,"단축3";#N/A,#N/A,FALSE,"장축";#N/A,#N/A,FALSE,"4WD"}</definedName>
    <definedName localSheetId="5" name="_104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104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4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104K115_">{#N/A,#N/A,FALSE,"인원";#N/A,#N/A,FALSE,"비용2";#N/A,#N/A,FALSE,"비용1";#N/A,#N/A,FALSE,"비용";#N/A,#N/A,FALSE,"보증2";#N/A,#N/A,FALSE,"보증1";#N/A,#N/A,FALSE,"보증";#N/A,#N/A,FALSE,"손익1";#N/A,#N/A,FALSE,"손익";#N/A,#N/A,FALSE,"부서별매출";#N/A,#N/A,FALSE,"매출"}</definedName>
    <definedName localSheetId="7" name="_104K115_">{#N/A,#N/A,FALSE,"인원";#N/A,#N/A,FALSE,"비용2";#N/A,#N/A,FALSE,"비용1";#N/A,#N/A,FALSE,"비용";#N/A,#N/A,FALSE,"보증2";#N/A,#N/A,FALSE,"보증1";#N/A,#N/A,FALSE,"보증";#N/A,#N/A,FALSE,"손익1";#N/A,#N/A,FALSE,"손익";#N/A,#N/A,FALSE,"부서별매출";#N/A,#N/A,FALSE,"매출"}</definedName>
    <definedName localSheetId="1" name="_104K115_">{#N/A,#N/A,FALSE,"인원";#N/A,#N/A,FALSE,"비용2";#N/A,#N/A,FALSE,"비용1";#N/A,#N/A,FALSE,"비용";#N/A,#N/A,FALSE,"보증2";#N/A,#N/A,FALSE,"보증1";#N/A,#N/A,FALSE,"보증";#N/A,#N/A,FALSE,"손익1";#N/A,#N/A,FALSE,"손익";#N/A,#N/A,FALSE,"부서별매출";#N/A,#N/A,FALSE,"매출"}</definedName>
    <definedName name="_104K115_">{#N/A,#N/A,FALSE,"인원";#N/A,#N/A,FALSE,"비용2";#N/A,#N/A,FALSE,"비용1";#N/A,#N/A,FALSE,"비용";#N/A,#N/A,FALSE,"보증2";#N/A,#N/A,FALSE,"보증1";#N/A,#N/A,FALSE,"보증";#N/A,#N/A,FALSE,"손익1";#N/A,#N/A,FALSE,"손익";#N/A,#N/A,FALSE,"부서별매출";#N/A,#N/A,FALSE,"매출"}</definedName>
    <definedName localSheetId="5" name="_104T5_">{#N/A,#N/A,FALSE,"단축1";#N/A,#N/A,FALSE,"단축2";#N/A,#N/A,FALSE,"단축3";#N/A,#N/A,FALSE,"장축";#N/A,#N/A,FALSE,"4WD"}</definedName>
    <definedName localSheetId="1" name="_104T5_">{#N/A,#N/A,FALSE,"단축1";#N/A,#N/A,FALSE,"단축2";#N/A,#N/A,FALSE,"단축3";#N/A,#N/A,FALSE,"장축";#N/A,#N/A,FALSE,"4WD"}</definedName>
    <definedName name="_104T5_">{#N/A,#N/A,FALSE,"단축1";#N/A,#N/A,FALSE,"단축2";#N/A,#N/A,FALSE,"단축3";#N/A,#N/A,FALSE,"장축";#N/A,#N/A,FALSE,"4WD"}</definedName>
    <definedName localSheetId="5" name="_105AS6_">{#N/A,#N/A,FALSE,"Australien";#N/A,#N/A,FALSE,"Birmingham";#N/A,#N/A,FALSE,"Brasilien";#N/A,#N/A,FALSE,"Prag";#N/A,#N/A,FALSE,"Spanien";#N/A,#N/A,FALSE,"Malaysia ( Com)";#N/A,#N/A,FALSE,"Malaysia (Instr)"}</definedName>
    <definedName localSheetId="7" name="_105AS6_">{#N/A,#N/A,FALSE,"Australien";#N/A,#N/A,FALSE,"Birmingham";#N/A,#N/A,FALSE,"Brasilien";#N/A,#N/A,FALSE,"Prag";#N/A,#N/A,FALSE,"Spanien";#N/A,#N/A,FALSE,"Malaysia ( Com)";#N/A,#N/A,FALSE,"Malaysia (Instr)"}</definedName>
    <definedName localSheetId="1" name="_105AS6_">{#N/A,#N/A,FALSE,"Australien";#N/A,#N/A,FALSE,"Birmingham";#N/A,#N/A,FALSE,"Brasilien";#N/A,#N/A,FALSE,"Prag";#N/A,#N/A,FALSE,"Spanien";#N/A,#N/A,FALSE,"Malaysia ( Com)";#N/A,#N/A,FALSE,"Malaysia (Instr)"}</definedName>
    <definedName name="_105AS6_">{#N/A,#N/A,FALSE,"Australien";#N/A,#N/A,FALSE,"Birmingham";#N/A,#N/A,FALSE,"Brasilien";#N/A,#N/A,FALSE,"Prag";#N/A,#N/A,FALSE,"Spanien";#N/A,#N/A,FALSE,"Malaysia ( Com)";#N/A,#N/A,FALSE,"Malaysia (Instr)"}</definedName>
    <definedName localSheetId="5" name="_105E56_">{#N/A,#N/A,FALSE,"단축1";#N/A,#N/A,FALSE,"단축2";#N/A,#N/A,FALSE,"단축3";#N/A,#N/A,FALSE,"장축";#N/A,#N/A,FALSE,"4WD"}</definedName>
    <definedName localSheetId="7" name="_105E56_">{#N/A,#N/A,FALSE,"단축1";#N/A,#N/A,FALSE,"단축2";#N/A,#N/A,FALSE,"단축3";#N/A,#N/A,FALSE,"장축";#N/A,#N/A,FALSE,"4WD"}</definedName>
    <definedName localSheetId="1" name="_105E56_">{#N/A,#N/A,FALSE,"단축1";#N/A,#N/A,FALSE,"단축2";#N/A,#N/A,FALSE,"단축3";#N/A,#N/A,FALSE,"장축";#N/A,#N/A,FALSE,"4WD"}</definedName>
    <definedName name="_105E56_">{#N/A,#N/A,FALSE,"단축1";#N/A,#N/A,FALSE,"단축2";#N/A,#N/A,FALSE,"단축3";#N/A,#N/A,FALSE,"장축";#N/A,#N/A,FALSE,"4WD"}</definedName>
    <definedName localSheetId="5" name="_105T5_">{#N/A,#N/A,FALSE,"단축1";#N/A,#N/A,FALSE,"단축2";#N/A,#N/A,FALSE,"단축3";#N/A,#N/A,FALSE,"장축";#N/A,#N/A,FALSE,"4WD"}</definedName>
    <definedName localSheetId="7" name="_105T5_">{#N/A,#N/A,FALSE,"단축1";#N/A,#N/A,FALSE,"단축2";#N/A,#N/A,FALSE,"단축3";#N/A,#N/A,FALSE,"장축";#N/A,#N/A,FALSE,"4WD"}</definedName>
    <definedName localSheetId="1" name="_105T5_">{#N/A,#N/A,FALSE,"단축1";#N/A,#N/A,FALSE,"단축2";#N/A,#N/A,FALSE,"단축3";#N/A,#N/A,FALSE,"장축";#N/A,#N/A,FALSE,"4WD"}</definedName>
    <definedName name="_105T5_">{#N/A,#N/A,FALSE,"단축1";#N/A,#N/A,FALSE,"단축2";#N/A,#N/A,FALSE,"단축3";#N/A,#N/A,FALSE,"장축";#N/A,#N/A,FALSE,"4WD"}</definedName>
    <definedName localSheetId="5" name="_106Q12_">{#N/A,#N/A,FALSE,"단축1";#N/A,#N/A,FALSE,"단축2";#N/A,#N/A,FALSE,"단축3";#N/A,#N/A,FALSE,"장축";#N/A,#N/A,FALSE,"4WD"}</definedName>
    <definedName localSheetId="7" name="_106Q12_">{#N/A,#N/A,FALSE,"단축1";#N/A,#N/A,FALSE,"단축2";#N/A,#N/A,FALSE,"단축3";#N/A,#N/A,FALSE,"장축";#N/A,#N/A,FALSE,"4WD"}</definedName>
    <definedName localSheetId="1" name="_106Q12_">{#N/A,#N/A,FALSE,"단축1";#N/A,#N/A,FALSE,"단축2";#N/A,#N/A,FALSE,"단축3";#N/A,#N/A,FALSE,"장축";#N/A,#N/A,FALSE,"4WD"}</definedName>
    <definedName name="_106Q12_">{#N/A,#N/A,FALSE,"단축1";#N/A,#N/A,FALSE,"단축2";#N/A,#N/A,FALSE,"단축3";#N/A,#N/A,FALSE,"장축";#N/A,#N/A,FALSE,"4WD"}</definedName>
    <definedName localSheetId="5" name="_106Q76_">{#N/A,#N/A,FALSE,"단축1";#N/A,#N/A,FALSE,"단축2";#N/A,#N/A,FALSE,"단축3";#N/A,#N/A,FALSE,"장축";#N/A,#N/A,FALSE,"4WD"}</definedName>
    <definedName localSheetId="7" name="_106Q76_">{#N/A,#N/A,FALSE,"단축1";#N/A,#N/A,FALSE,"단축2";#N/A,#N/A,FALSE,"단축3";#N/A,#N/A,FALSE,"장축";#N/A,#N/A,FALSE,"4WD"}</definedName>
    <definedName localSheetId="1" name="_106Q76_">{#N/A,#N/A,FALSE,"단축1";#N/A,#N/A,FALSE,"단축2";#N/A,#N/A,FALSE,"단축3";#N/A,#N/A,FALSE,"장축";#N/A,#N/A,FALSE,"4WD"}</definedName>
    <definedName name="_106Q76_">{#N/A,#N/A,FALSE,"단축1";#N/A,#N/A,FALSE,"단축2";#N/A,#N/A,FALSE,"단축3";#N/A,#N/A,FALSE,"장축";#N/A,#N/A,FALSE,"4WD"}</definedName>
    <definedName localSheetId="5" name="_107Q124_">{#N/A,#N/A,FALSE,"단축1";#N/A,#N/A,FALSE,"단축2";#N/A,#N/A,FALSE,"단축3";#N/A,#N/A,FALSE,"장축";#N/A,#N/A,FALSE,"4WD"}</definedName>
    <definedName localSheetId="7" name="_107Q124_">{#N/A,#N/A,FALSE,"단축1";#N/A,#N/A,FALSE,"단축2";#N/A,#N/A,FALSE,"단축3";#N/A,#N/A,FALSE,"장축";#N/A,#N/A,FALSE,"4WD"}</definedName>
    <definedName localSheetId="1" name="_107Q124_">{#N/A,#N/A,FALSE,"단축1";#N/A,#N/A,FALSE,"단축2";#N/A,#N/A,FALSE,"단축3";#N/A,#N/A,FALSE,"장축";#N/A,#N/A,FALSE,"4WD"}</definedName>
    <definedName name="_107Q124_">{#N/A,#N/A,FALSE,"단축1";#N/A,#N/A,FALSE,"단축2";#N/A,#N/A,FALSE,"단축3";#N/A,#N/A,FALSE,"장축";#N/A,#N/A,FALSE,"4WD"}</definedName>
    <definedName localSheetId="5" name="_108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108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8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108EO2_">{#N/A,#N/A,FALSE,"신규dep";#N/A,#N/A,FALSE,"신규dep-금형상각후";#N/A,#N/A,FALSE,"신규dep-연구비상각후";#N/A,#N/A,FALSE,"신규dep-기계,공구상각후"}</definedName>
    <definedName localSheetId="7" name="_108EO2_">{#N/A,#N/A,FALSE,"신규dep";#N/A,#N/A,FALSE,"신규dep-금형상각후";#N/A,#N/A,FALSE,"신규dep-연구비상각후";#N/A,#N/A,FALSE,"신규dep-기계,공구상각후"}</definedName>
    <definedName localSheetId="1" name="_108EO2_">{#N/A,#N/A,FALSE,"신규dep";#N/A,#N/A,FALSE,"신규dep-금형상각후";#N/A,#N/A,FALSE,"신규dep-연구비상각후";#N/A,#N/A,FALSE,"신규dep-기계,공구상각후"}</definedName>
    <definedName name="_108EO2_">{#N/A,#N/A,FALSE,"신규dep";#N/A,#N/A,FALSE,"신규dep-금형상각후";#N/A,#N/A,FALSE,"신규dep-연구비상각후";#N/A,#N/A,FALSE,"신규dep-기계,공구상각후"}</definedName>
    <definedName localSheetId="5" name="_109A02_">{#N/A,#N/A,FALSE,"단축1";#N/A,#N/A,FALSE,"단축2";#N/A,#N/A,FALSE,"단축3";#N/A,#N/A,FALSE,"장축";#N/A,#N/A,FALSE,"4WD"}</definedName>
    <definedName localSheetId="7" name="_109A02_">{#N/A,#N/A,FALSE,"단축1";#N/A,#N/A,FALSE,"단축2";#N/A,#N/A,FALSE,"단축3";#N/A,#N/A,FALSE,"장축";#N/A,#N/A,FALSE,"4WD"}</definedName>
    <definedName localSheetId="1" name="_109A02_">{#N/A,#N/A,FALSE,"단축1";#N/A,#N/A,FALSE,"단축2";#N/A,#N/A,FALSE,"단축3";#N/A,#N/A,FALSE,"장축";#N/A,#N/A,FALSE,"4WD"}</definedName>
    <definedName name="_109A02_">{#N/A,#N/A,FALSE,"단축1";#N/A,#N/A,FALSE,"단축2";#N/A,#N/A,FALSE,"단축3";#N/A,#N/A,FALSE,"장축";#N/A,#N/A,FALSE,"4WD"}</definedName>
    <definedName localSheetId="5" name="_109Q21_">{#N/A,#N/A,FALSE,"단축1";#N/A,#N/A,FALSE,"단축2";#N/A,#N/A,FALSE,"단축3";#N/A,#N/A,FALSE,"장축";#N/A,#N/A,FALSE,"4WD"}</definedName>
    <definedName localSheetId="7" name="_109Q21_">{#N/A,#N/A,FALSE,"단축1";#N/A,#N/A,FALSE,"단축2";#N/A,#N/A,FALSE,"단축3";#N/A,#N/A,FALSE,"장축";#N/A,#N/A,FALSE,"4WD"}</definedName>
    <definedName localSheetId="1" name="_109Q21_">{#N/A,#N/A,FALSE,"단축1";#N/A,#N/A,FALSE,"단축2";#N/A,#N/A,FALSE,"단축3";#N/A,#N/A,FALSE,"장축";#N/A,#N/A,FALSE,"4WD"}</definedName>
    <definedName name="_109Q21_">{#N/A,#N/A,FALSE,"단축1";#N/A,#N/A,FALSE,"단축2";#N/A,#N/A,FALSE,"단축3";#N/A,#N/A,FALSE,"장축";#N/A,#N/A,FALSE,"4WD"}</definedName>
    <definedName localSheetId="5" name="_109S12_">{#N/A,#N/A,FALSE,"단축1";#N/A,#N/A,FALSE,"단축2";#N/A,#N/A,FALSE,"단축3";#N/A,#N/A,FALSE,"장축";#N/A,#N/A,FALSE,"4WD"}</definedName>
    <definedName localSheetId="7" name="_109S12_">{#N/A,#N/A,FALSE,"단축1";#N/A,#N/A,FALSE,"단축2";#N/A,#N/A,FALSE,"단축3";#N/A,#N/A,FALSE,"장축";#N/A,#N/A,FALSE,"4WD"}</definedName>
    <definedName localSheetId="1" name="_109S12_">{#N/A,#N/A,FALSE,"단축1";#N/A,#N/A,FALSE,"단축2";#N/A,#N/A,FALSE,"단축3";#N/A,#N/A,FALSE,"장축";#N/A,#N/A,FALSE,"4WD"}</definedName>
    <definedName name="_109S12_">{#N/A,#N/A,FALSE,"단축1";#N/A,#N/A,FALSE,"단축2";#N/A,#N/A,FALSE,"단축3";#N/A,#N/A,FALSE,"장축";#N/A,#N/A,FALSE,"4WD"}</definedName>
    <definedName localSheetId="5" name="_109V21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109V21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109V21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9V21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10A02_">{#N/A,#N/A,FALSE,"단축1";#N/A,#N/A,FALSE,"단축2";#N/A,#N/A,FALSE,"단축3";#N/A,#N/A,FALSE,"장축";#N/A,#N/A,FALSE,"4WD"}</definedName>
    <definedName localSheetId="7" name="_10A02_">{#N/A,#N/A,FALSE,"단축1";#N/A,#N/A,FALSE,"단축2";#N/A,#N/A,FALSE,"단축3";#N/A,#N/A,FALSE,"장축";#N/A,#N/A,FALSE,"4WD"}</definedName>
    <definedName localSheetId="1" name="_10A02_">{#N/A,#N/A,FALSE,"단축1";#N/A,#N/A,FALSE,"단축2";#N/A,#N/A,FALSE,"단축3";#N/A,#N/A,FALSE,"장축";#N/A,#N/A,FALSE,"4WD"}</definedName>
    <definedName name="_10A02_">{#N/A,#N/A,FALSE,"단축1";#N/A,#N/A,FALSE,"단축2";#N/A,#N/A,FALSE,"단축3";#N/A,#N/A,FALSE,"장축";#N/A,#N/A,FALSE,"4WD"}</definedName>
    <definedName localSheetId="5" name="_10A3_">{#N/A,#N/A,FALSE,"단축1";#N/A,#N/A,FALSE,"단축2";#N/A,#N/A,FALSE,"단축3";#N/A,#N/A,FALSE,"장축";#N/A,#N/A,FALSE,"4WD"}</definedName>
    <definedName localSheetId="7" name="_10A3_">{#N/A,#N/A,FALSE,"단축1";#N/A,#N/A,FALSE,"단축2";#N/A,#N/A,FALSE,"단축3";#N/A,#N/A,FALSE,"장축";#N/A,#N/A,FALSE,"4WD"}</definedName>
    <definedName localSheetId="1" name="_10A3_">{#N/A,#N/A,FALSE,"단축1";#N/A,#N/A,FALSE,"단축2";#N/A,#N/A,FALSE,"단축3";#N/A,#N/A,FALSE,"장축";#N/A,#N/A,FALSE,"4WD"}</definedName>
    <definedName name="_10A3_">{#N/A,#N/A,FALSE,"단축1";#N/A,#N/A,FALSE,"단축2";#N/A,#N/A,FALSE,"단축3";#N/A,#N/A,FALSE,"장축";#N/A,#N/A,FALSE,"4WD"}</definedName>
    <definedName localSheetId="5" name="_10AS6_">{#N/A,#N/A,FALSE,"Australien";#N/A,#N/A,FALSE,"Birmingham";#N/A,#N/A,FALSE,"Brasilien";#N/A,#N/A,FALSE,"Prag";#N/A,#N/A,FALSE,"Spanien";#N/A,#N/A,FALSE,"Malaysia ( Com)";#N/A,#N/A,FALSE,"Malaysia (Instr)"}</definedName>
    <definedName localSheetId="7" name="_10AS6_">{#N/A,#N/A,FALSE,"Australien";#N/A,#N/A,FALSE,"Birmingham";#N/A,#N/A,FALSE,"Brasilien";#N/A,#N/A,FALSE,"Prag";#N/A,#N/A,FALSE,"Spanien";#N/A,#N/A,FALSE,"Malaysia ( Com)";#N/A,#N/A,FALSE,"Malaysia (Instr)"}</definedName>
    <definedName localSheetId="1" name="_10AS6_">{#N/A,#N/A,FALSE,"Australien";#N/A,#N/A,FALSE,"Birmingham";#N/A,#N/A,FALSE,"Brasilien";#N/A,#N/A,FALSE,"Prag";#N/A,#N/A,FALSE,"Spanien";#N/A,#N/A,FALSE,"Malaysia ( Com)";#N/A,#N/A,FALSE,"Malaysia (Instr)"}</definedName>
    <definedName name="_10AS6_">{#N/A,#N/A,FALSE,"Australien";#N/A,#N/A,FALSE,"Birmingham";#N/A,#N/A,FALSE,"Brasilien";#N/A,#N/A,FALSE,"Prag";#N/A,#N/A,FALSE,"Spanien";#N/A,#N/A,FALSE,"Malaysia ( Com)";#N/A,#N/A,FALSE,"Malaysia (Instr)"}</definedName>
    <definedName localSheetId="5" name="_10AT1_">{#N/A,#N/A,FALSE,"인원";#N/A,#N/A,FALSE,"비용2";#N/A,#N/A,FALSE,"비용1";#N/A,#N/A,FALSE,"비용";#N/A,#N/A,FALSE,"보증2";#N/A,#N/A,FALSE,"보증1";#N/A,#N/A,FALSE,"보증";#N/A,#N/A,FALSE,"손익1";#N/A,#N/A,FALSE,"손익";#N/A,#N/A,FALSE,"부서별매출";#N/A,#N/A,FALSE,"매출"}</definedName>
    <definedName localSheetId="7" name="_10AT1_">{#N/A,#N/A,FALSE,"인원";#N/A,#N/A,FALSE,"비용2";#N/A,#N/A,FALSE,"비용1";#N/A,#N/A,FALSE,"비용";#N/A,#N/A,FALSE,"보증2";#N/A,#N/A,FALSE,"보증1";#N/A,#N/A,FALSE,"보증";#N/A,#N/A,FALSE,"손익1";#N/A,#N/A,FALSE,"손익";#N/A,#N/A,FALSE,"부서별매출";#N/A,#N/A,FALSE,"매출"}</definedName>
    <definedName localSheetId="1" name="_10AT1_">{#N/A,#N/A,FALSE,"인원";#N/A,#N/A,FALSE,"비용2";#N/A,#N/A,FALSE,"비용1";#N/A,#N/A,FALSE,"비용";#N/A,#N/A,FALSE,"보증2";#N/A,#N/A,FALSE,"보증1";#N/A,#N/A,FALSE,"보증";#N/A,#N/A,FALSE,"손익1";#N/A,#N/A,FALSE,"손익";#N/A,#N/A,FALSE,"부서별매출";#N/A,#N/A,FALSE,"매출"}</definedName>
    <definedName name="_10AT1_">{#N/A,#N/A,FALSE,"인원";#N/A,#N/A,FALSE,"비용2";#N/A,#N/A,FALSE,"비용1";#N/A,#N/A,FALSE,"비용";#N/A,#N/A,FALSE,"보증2";#N/A,#N/A,FALSE,"보증1";#N/A,#N/A,FALSE,"보증";#N/A,#N/A,FALSE,"손익1";#N/A,#N/A,FALSE,"손익";#N/A,#N/A,FALSE,"부서별매출";#N/A,#N/A,FALSE,"매출"}</definedName>
    <definedName localSheetId="5" name="_1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1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1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10DB777_">{#N/A,#N/A,TRUE,"Y생산";#N/A,#N/A,TRUE,"Y판매";#N/A,#N/A,TRUE,"Y총물량";#N/A,#N/A,TRUE,"Y능력";#N/A,#N/A,TRUE,"YKD"}</definedName>
    <definedName localSheetId="7" name="_10DB777_">{#N/A,#N/A,TRUE,"Y생산";#N/A,#N/A,TRUE,"Y판매";#N/A,#N/A,TRUE,"Y총물량";#N/A,#N/A,TRUE,"Y능력";#N/A,#N/A,TRUE,"YKD"}</definedName>
    <definedName localSheetId="1" name="_10DB777_">{#N/A,#N/A,TRUE,"Y생산";#N/A,#N/A,TRUE,"Y판매";#N/A,#N/A,TRUE,"Y총물량";#N/A,#N/A,TRUE,"Y능력";#N/A,#N/A,TRUE,"YKD"}</definedName>
    <definedName name="_10DB777_">{#N/A,#N/A,TRUE,"Y생산";#N/A,#N/A,TRUE,"Y판매";#N/A,#N/A,TRUE,"Y총물량";#N/A,#N/A,TRUE,"Y능력";#N/A,#N/A,TRUE,"YKD"}</definedName>
    <definedName localSheetId="5" name="_10EO2_">{#N/A,#N/A,FALSE,"신규dep";#N/A,#N/A,FALSE,"신규dep-금형상각후";#N/A,#N/A,FALSE,"신규dep-연구비상각후";#N/A,#N/A,FALSE,"신규dep-기계,공구상각후"}</definedName>
    <definedName localSheetId="7" name="_10EO2_">{#N/A,#N/A,FALSE,"신규dep";#N/A,#N/A,FALSE,"신규dep-금형상각후";#N/A,#N/A,FALSE,"신규dep-연구비상각후";#N/A,#N/A,FALSE,"신규dep-기계,공구상각후"}</definedName>
    <definedName localSheetId="1" name="_10EO2_">{#N/A,#N/A,FALSE,"신규dep";#N/A,#N/A,FALSE,"신규dep-금형상각후";#N/A,#N/A,FALSE,"신규dep-연구비상각후";#N/A,#N/A,FALSE,"신규dep-기계,공구상각후"}</definedName>
    <definedName name="_10EO2_">{#N/A,#N/A,FALSE,"신규dep";#N/A,#N/A,FALSE,"신규dep-금형상각후";#N/A,#N/A,FALSE,"신규dep-연구비상각후";#N/A,#N/A,FALSE,"신규dep-기계,공구상각후"}</definedName>
    <definedName localSheetId="5" name="_10FG1_">{#N/A,#N/A,FALSE,"단축1";#N/A,#N/A,FALSE,"단축2";#N/A,#N/A,FALSE,"단축3";#N/A,#N/A,FALSE,"장축";#N/A,#N/A,FALSE,"4WD"}</definedName>
    <definedName localSheetId="7" name="_10FG1_">{#N/A,#N/A,FALSE,"단축1";#N/A,#N/A,FALSE,"단축2";#N/A,#N/A,FALSE,"단축3";#N/A,#N/A,FALSE,"장축";#N/A,#N/A,FALSE,"4WD"}</definedName>
    <definedName localSheetId="1" name="_10FG1_">{#N/A,#N/A,FALSE,"단축1";#N/A,#N/A,FALSE,"단축2";#N/A,#N/A,FALSE,"단축3";#N/A,#N/A,FALSE,"장축";#N/A,#N/A,FALSE,"4WD"}</definedName>
    <definedName name="_10FG1_">{#N/A,#N/A,FALSE,"단축1";#N/A,#N/A,FALSE,"단축2";#N/A,#N/A,FALSE,"단축3";#N/A,#N/A,FALSE,"장축";#N/A,#N/A,FALSE,"4WD"}</definedName>
    <definedName localSheetId="5" name="_10H1620_">{#N/A,#N/A,FALSE,"단축1";#N/A,#N/A,FALSE,"단축2";#N/A,#N/A,FALSE,"단축3";#N/A,#N/A,FALSE,"장축";#N/A,#N/A,FALSE,"4WD"}</definedName>
    <definedName localSheetId="7" name="_10H1620_">{#N/A,#N/A,FALSE,"단축1";#N/A,#N/A,FALSE,"단축2";#N/A,#N/A,FALSE,"단축3";#N/A,#N/A,FALSE,"장축";#N/A,#N/A,FALSE,"4WD"}</definedName>
    <definedName localSheetId="1" name="_10H1620_">{#N/A,#N/A,FALSE,"단축1";#N/A,#N/A,FALSE,"단축2";#N/A,#N/A,FALSE,"단축3";#N/A,#N/A,FALSE,"장축";#N/A,#N/A,FALSE,"4WD"}</definedName>
    <definedName name="_10H1620_">{#N/A,#N/A,FALSE,"단축1";#N/A,#N/A,FALSE,"단축2";#N/A,#N/A,FALSE,"단축3";#N/A,#N/A,FALSE,"장축";#N/A,#N/A,FALSE,"4WD"}</definedName>
    <definedName localSheetId="5" name="_10HP2_">{#N/A,#N/A,FALSE,"단축1";#N/A,#N/A,FALSE,"단축2";#N/A,#N/A,FALSE,"단축3";#N/A,#N/A,FALSE,"장축";#N/A,#N/A,FALSE,"4WD"}</definedName>
    <definedName localSheetId="7" name="_10HP2_">{#N/A,#N/A,FALSE,"단축1";#N/A,#N/A,FALSE,"단축2";#N/A,#N/A,FALSE,"단축3";#N/A,#N/A,FALSE,"장축";#N/A,#N/A,FALSE,"4WD"}</definedName>
    <definedName localSheetId="1" name="_10HP2_">{#N/A,#N/A,FALSE,"단축1";#N/A,#N/A,FALSE,"단축2";#N/A,#N/A,FALSE,"단축3";#N/A,#N/A,FALSE,"장축";#N/A,#N/A,FALSE,"4WD"}</definedName>
    <definedName name="_10HP2_">{#N/A,#N/A,FALSE,"단축1";#N/A,#N/A,FALSE,"단축2";#N/A,#N/A,FALSE,"단축3";#N/A,#N/A,FALSE,"장축";#N/A,#N/A,FALSE,"4WD"}</definedName>
    <definedName localSheetId="5" name="_110A0323_">{#N/A,#N/A,FALSE,"단축1";#N/A,#N/A,FALSE,"단축2";#N/A,#N/A,FALSE,"단축3";#N/A,#N/A,FALSE,"장축";#N/A,#N/A,FALSE,"4WD"}</definedName>
    <definedName localSheetId="7" name="_110A0323_">{#N/A,#N/A,FALSE,"단축1";#N/A,#N/A,FALSE,"단축2";#N/A,#N/A,FALSE,"단축3";#N/A,#N/A,FALSE,"장축";#N/A,#N/A,FALSE,"4WD"}</definedName>
    <definedName localSheetId="1" name="_110A0323_">{#N/A,#N/A,FALSE,"단축1";#N/A,#N/A,FALSE,"단축2";#N/A,#N/A,FALSE,"단축3";#N/A,#N/A,FALSE,"장축";#N/A,#N/A,FALSE,"4WD"}</definedName>
    <definedName name="_110A0323_">{#N/A,#N/A,FALSE,"단축1";#N/A,#N/A,FALSE,"단축2";#N/A,#N/A,FALSE,"단축3";#N/A,#N/A,FALSE,"장축";#N/A,#N/A,FALSE,"4WD"}</definedName>
    <definedName localSheetId="1" name="_110A1232_">{#N/A,#N/A,FALSE,"단축1";#N/A,#N/A,FALSE,"단축2";#N/A,#N/A,FALSE,"단축3";#N/A,#N/A,FALSE,"장축";#N/A,#N/A,FALSE,"4WD"}</definedName>
    <definedName name="_110A1232_">{#N/A,#N/A,FALSE,"단축1";#N/A,#N/A,FALSE,"단축2";#N/A,#N/A,FALSE,"단축3";#N/A,#N/A,FALSE,"장축";#N/A,#N/A,FALSE,"4WD"}</definedName>
    <definedName localSheetId="5" name="_111A1_">{#N/A,#N/A,FALSE,"단축1";#N/A,#N/A,FALSE,"단축2";#N/A,#N/A,FALSE,"단축3";#N/A,#N/A,FALSE,"장축";#N/A,#N/A,FALSE,"4WD"}</definedName>
    <definedName localSheetId="7" name="_111A1_">{#N/A,#N/A,FALSE,"단축1";#N/A,#N/A,FALSE,"단축2";#N/A,#N/A,FALSE,"단축3";#N/A,#N/A,FALSE,"장축";#N/A,#N/A,FALSE,"4WD"}</definedName>
    <definedName localSheetId="1" name="_111A1_">{#N/A,#N/A,FALSE,"단축1";#N/A,#N/A,FALSE,"단축2";#N/A,#N/A,FALSE,"단축3";#N/A,#N/A,FALSE,"장축";#N/A,#N/A,FALSE,"4WD"}</definedName>
    <definedName name="_111A1_">{#N/A,#N/A,FALSE,"단축1";#N/A,#N/A,FALSE,"단축2";#N/A,#N/A,FALSE,"단축3";#N/A,#N/A,FALSE,"장축";#N/A,#N/A,FALSE,"4WD"}</definedName>
    <definedName localSheetId="5" name="_111F12_">{#N/A,#N/A,FALSE,"단축1";#N/A,#N/A,FALSE,"단축2";#N/A,#N/A,FALSE,"단축3";#N/A,#N/A,FALSE,"장축";#N/A,#N/A,FALSE,"4WD"}</definedName>
    <definedName localSheetId="7" name="_111F12_">{#N/A,#N/A,FALSE,"단축1";#N/A,#N/A,FALSE,"단축2";#N/A,#N/A,FALSE,"단축3";#N/A,#N/A,FALSE,"장축";#N/A,#N/A,FALSE,"4WD"}</definedName>
    <definedName localSheetId="1" name="_111F12_">{#N/A,#N/A,FALSE,"단축1";#N/A,#N/A,FALSE,"단축2";#N/A,#N/A,FALSE,"단축3";#N/A,#N/A,FALSE,"장축";#N/A,#N/A,FALSE,"4WD"}</definedName>
    <definedName name="_111F12_">{#N/A,#N/A,FALSE,"단축1";#N/A,#N/A,FALSE,"단축2";#N/A,#N/A,FALSE,"단축3";#N/A,#N/A,FALSE,"장축";#N/A,#N/A,FALSE,"4WD"}</definedName>
    <definedName localSheetId="5" name="_111FG1_">{#N/A,#N/A,FALSE,"단축1";#N/A,#N/A,FALSE,"단축2";#N/A,#N/A,FALSE,"단축3";#N/A,#N/A,FALSE,"장축";#N/A,#N/A,FALSE,"4WD"}</definedName>
    <definedName localSheetId="1" name="_111FG1_">{#N/A,#N/A,FALSE,"단축1";#N/A,#N/A,FALSE,"단축2";#N/A,#N/A,FALSE,"단축3";#N/A,#N/A,FALSE,"장축";#N/A,#N/A,FALSE,"4WD"}</definedName>
    <definedName name="_111FG1_">{#N/A,#N/A,FALSE,"단축1";#N/A,#N/A,FALSE,"단축2";#N/A,#N/A,FALSE,"단축3";#N/A,#N/A,FALSE,"장축";#N/A,#N/A,FALSE,"4WD"}</definedName>
    <definedName localSheetId="5" name="_111Q32_">{#N/A,#N/A,FALSE,"단축1";#N/A,#N/A,FALSE,"단축2";#N/A,#N/A,FALSE,"단축3";#N/A,#N/A,FALSE,"장축";#N/A,#N/A,FALSE,"4WD"}</definedName>
    <definedName localSheetId="7" name="_111Q32_">{#N/A,#N/A,FALSE,"단축1";#N/A,#N/A,FALSE,"단축2";#N/A,#N/A,FALSE,"단축3";#N/A,#N/A,FALSE,"장축";#N/A,#N/A,FALSE,"4WD"}</definedName>
    <definedName localSheetId="1" name="_111Q32_">{#N/A,#N/A,FALSE,"단축1";#N/A,#N/A,FALSE,"단축2";#N/A,#N/A,FALSE,"단축3";#N/A,#N/A,FALSE,"장축";#N/A,#N/A,FALSE,"4WD"}</definedName>
    <definedName name="_111Q32_">{#N/A,#N/A,FALSE,"단축1";#N/A,#N/A,FALSE,"단축2";#N/A,#N/A,FALSE,"단축3";#N/A,#N/A,FALSE,"장축";#N/A,#N/A,FALSE,"4WD"}</definedName>
    <definedName localSheetId="5" name="_112A1232_">{#N/A,#N/A,FALSE,"단축1";#N/A,#N/A,FALSE,"단축2";#N/A,#N/A,FALSE,"단축3";#N/A,#N/A,FALSE,"장축";#N/A,#N/A,FALSE,"4WD"}</definedName>
    <definedName localSheetId="7" name="_112A1232_">{#N/A,#N/A,FALSE,"단축1";#N/A,#N/A,FALSE,"단축2";#N/A,#N/A,FALSE,"단축3";#N/A,#N/A,FALSE,"장축";#N/A,#N/A,FALSE,"4WD"}</definedName>
    <definedName localSheetId="1" name="_112A1232_">{#N/A,#N/A,FALSE,"단축1";#N/A,#N/A,FALSE,"단축2";#N/A,#N/A,FALSE,"단축3";#N/A,#N/A,FALSE,"장축";#N/A,#N/A,FALSE,"4WD"}</definedName>
    <definedName name="_112A1232_">{#N/A,#N/A,FALSE,"단축1";#N/A,#N/A,FALSE,"단축2";#N/A,#N/A,FALSE,"단축3";#N/A,#N/A,FALSE,"장축";#N/A,#N/A,FALSE,"4WD"}</definedName>
    <definedName localSheetId="1" name="_112A1245_">{#N/A,#N/A,FALSE,"단축1";#N/A,#N/A,FALSE,"단축2";#N/A,#N/A,FALSE,"단축3";#N/A,#N/A,FALSE,"장축";#N/A,#N/A,FALSE,"4WD"}</definedName>
    <definedName name="_112A1245_">{#N/A,#N/A,FALSE,"단축1";#N/A,#N/A,FALSE,"단축2";#N/A,#N/A,FALSE,"단축3";#N/A,#N/A,FALSE,"장축";#N/A,#N/A,FALSE,"4WD"}</definedName>
    <definedName localSheetId="5" name="_112Q43_">{#N/A,#N/A,FALSE,"단축1";#N/A,#N/A,FALSE,"단축2";#N/A,#N/A,FALSE,"단축3";#N/A,#N/A,FALSE,"장축";#N/A,#N/A,FALSE,"4WD"}</definedName>
    <definedName localSheetId="7" name="_112Q43_">{#N/A,#N/A,FALSE,"단축1";#N/A,#N/A,FALSE,"단축2";#N/A,#N/A,FALSE,"단축3";#N/A,#N/A,FALSE,"장축";#N/A,#N/A,FALSE,"4WD"}</definedName>
    <definedName localSheetId="1" name="_112Q43_">{#N/A,#N/A,FALSE,"단축1";#N/A,#N/A,FALSE,"단축2";#N/A,#N/A,FALSE,"단축3";#N/A,#N/A,FALSE,"장축";#N/A,#N/A,FALSE,"4WD"}</definedName>
    <definedName name="_112Q43_">{#N/A,#N/A,FALSE,"단축1";#N/A,#N/A,FALSE,"단축2";#N/A,#N/A,FALSE,"단축3";#N/A,#N/A,FALSE,"장축";#N/A,#N/A,FALSE,"4WD"}</definedName>
    <definedName localSheetId="5" name="_113A1245_">{#N/A,#N/A,FALSE,"단축1";#N/A,#N/A,FALSE,"단축2";#N/A,#N/A,FALSE,"단축3";#N/A,#N/A,FALSE,"장축";#N/A,#N/A,FALSE,"4WD"}</definedName>
    <definedName localSheetId="7" name="_113A1245_">{#N/A,#N/A,FALSE,"단축1";#N/A,#N/A,FALSE,"단축2";#N/A,#N/A,FALSE,"단축3";#N/A,#N/A,FALSE,"장축";#N/A,#N/A,FALSE,"4WD"}</definedName>
    <definedName localSheetId="1" name="_113A1245_">{#N/A,#N/A,FALSE,"단축1";#N/A,#N/A,FALSE,"단축2";#N/A,#N/A,FALSE,"단축3";#N/A,#N/A,FALSE,"장축";#N/A,#N/A,FALSE,"4WD"}</definedName>
    <definedName name="_113A1245_">{#N/A,#N/A,FALSE,"단축1";#N/A,#N/A,FALSE,"단축2";#N/A,#N/A,FALSE,"단축3";#N/A,#N/A,FALSE,"장축";#N/A,#N/A,FALSE,"4WD"}</definedName>
    <definedName localSheetId="5" name="_113IO8_">{#N/A,#N/A,FALSE,"단축1";#N/A,#N/A,FALSE,"단축2";#N/A,#N/A,FALSE,"단축3";#N/A,#N/A,FALSE,"장축";#N/A,#N/A,FALSE,"4WD"}</definedName>
    <definedName localSheetId="1" name="_113IO8_">{#N/A,#N/A,FALSE,"단축1";#N/A,#N/A,FALSE,"단축2";#N/A,#N/A,FALSE,"단축3";#N/A,#N/A,FALSE,"장축";#N/A,#N/A,FALSE,"4WD"}</definedName>
    <definedName name="_113IO8_">{#N/A,#N/A,FALSE,"단축1";#N/A,#N/A,FALSE,"단축2";#N/A,#N/A,FALSE,"단축3";#N/A,#N/A,FALSE,"장축";#N/A,#N/A,FALSE,"4WD"}</definedName>
    <definedName localSheetId="5" name="_113Q54_">{#N/A,#N/A,FALSE,"단축1";#N/A,#N/A,FALSE,"단축2";#N/A,#N/A,FALSE,"단축3";#N/A,#N/A,FALSE,"장축";#N/A,#N/A,FALSE,"4WD"}</definedName>
    <definedName localSheetId="7" name="_113Q54_">{#N/A,#N/A,FALSE,"단축1";#N/A,#N/A,FALSE,"단축2";#N/A,#N/A,FALSE,"단축3";#N/A,#N/A,FALSE,"장축";#N/A,#N/A,FALSE,"4WD"}</definedName>
    <definedName localSheetId="1" name="_113Q54_">{#N/A,#N/A,FALSE,"단축1";#N/A,#N/A,FALSE,"단축2";#N/A,#N/A,FALSE,"단축3";#N/A,#N/A,FALSE,"장축";#N/A,#N/A,FALSE,"4WD"}</definedName>
    <definedName name="_113Q54_">{#N/A,#N/A,FALSE,"단축1";#N/A,#N/A,FALSE,"단축2";#N/A,#N/A,FALSE,"단축3";#N/A,#N/A,FALSE,"장축";#N/A,#N/A,FALSE,"4WD"}</definedName>
    <definedName localSheetId="5" name="_113T2_">{#N/A,#N/A,FALSE,"단축1";#N/A,#N/A,FALSE,"단축2";#N/A,#N/A,FALSE,"단축3";#N/A,#N/A,FALSE,"장축";#N/A,#N/A,FALSE,"4WD"}</definedName>
    <definedName localSheetId="7" name="_113T2_">{#N/A,#N/A,FALSE,"단축1";#N/A,#N/A,FALSE,"단축2";#N/A,#N/A,FALSE,"단축3";#N/A,#N/A,FALSE,"장축";#N/A,#N/A,FALSE,"4WD"}</definedName>
    <definedName localSheetId="1" name="_113T2_">{#N/A,#N/A,FALSE,"단축1";#N/A,#N/A,FALSE,"단축2";#N/A,#N/A,FALSE,"단축3";#N/A,#N/A,FALSE,"장축";#N/A,#N/A,FALSE,"4WD"}</definedName>
    <definedName name="_113T2_">{#N/A,#N/A,FALSE,"단축1";#N/A,#N/A,FALSE,"단축2";#N/A,#N/A,FALSE,"단축3";#N/A,#N/A,FALSE,"장축";#N/A,#N/A,FALSE,"4WD"}</definedName>
    <definedName localSheetId="5" name="_113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113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113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3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114A12458_">{#N/A,#N/A,FALSE,"단축1";#N/A,#N/A,FALSE,"단축2";#N/A,#N/A,FALSE,"단축3";#N/A,#N/A,FALSE,"장축";#N/A,#N/A,FALSE,"4WD"}</definedName>
    <definedName localSheetId="7" name="_114A12458_">{#N/A,#N/A,FALSE,"단축1";#N/A,#N/A,FALSE,"단축2";#N/A,#N/A,FALSE,"단축3";#N/A,#N/A,FALSE,"장축";#N/A,#N/A,FALSE,"4WD"}</definedName>
    <definedName localSheetId="1" name="_114A12458_">{#N/A,#N/A,FALSE,"단축1";#N/A,#N/A,FALSE,"단축2";#N/A,#N/A,FALSE,"단축3";#N/A,#N/A,FALSE,"장축";#N/A,#N/A,FALSE,"4WD"}</definedName>
    <definedName name="_114A12458_">{#N/A,#N/A,FALSE,"단축1";#N/A,#N/A,FALSE,"단축2";#N/A,#N/A,FALSE,"단축3";#N/A,#N/A,FALSE,"장축";#N/A,#N/A,FALSE,"4WD"}</definedName>
    <definedName localSheetId="5" name="_114Q56_">{#N/A,#N/A,FALSE,"단축1";#N/A,#N/A,FALSE,"단축2";#N/A,#N/A,FALSE,"단축3";#N/A,#N/A,FALSE,"장축";#N/A,#N/A,FALSE,"4WD"}</definedName>
    <definedName localSheetId="7" name="_114Q56_">{#N/A,#N/A,FALSE,"단축1";#N/A,#N/A,FALSE,"단축2";#N/A,#N/A,FALSE,"단축3";#N/A,#N/A,FALSE,"장축";#N/A,#N/A,FALSE,"4WD"}</definedName>
    <definedName localSheetId="1" name="_114Q56_">{#N/A,#N/A,FALSE,"단축1";#N/A,#N/A,FALSE,"단축2";#N/A,#N/A,FALSE,"단축3";#N/A,#N/A,FALSE,"장축";#N/A,#N/A,FALSE,"4WD"}</definedName>
    <definedName name="_114Q56_">{#N/A,#N/A,FALSE,"단축1";#N/A,#N/A,FALSE,"단축2";#N/A,#N/A,FALSE,"단축3";#N/A,#N/A,FALSE,"장축";#N/A,#N/A,FALSE,"4WD"}</definedName>
    <definedName localSheetId="5" name="_115A1454_">{#N/A,#N/A,FALSE,"단축1";#N/A,#N/A,FALSE,"단축2";#N/A,#N/A,FALSE,"단축3";#N/A,#N/A,FALSE,"장축";#N/A,#N/A,FALSE,"4WD"}</definedName>
    <definedName localSheetId="7" name="_115A1454_">{#N/A,#N/A,FALSE,"단축1";#N/A,#N/A,FALSE,"단축2";#N/A,#N/A,FALSE,"단축3";#N/A,#N/A,FALSE,"장축";#N/A,#N/A,FALSE,"4WD"}</definedName>
    <definedName localSheetId="1" name="_115A1454_">{#N/A,#N/A,FALSE,"단축1";#N/A,#N/A,FALSE,"단축2";#N/A,#N/A,FALSE,"단축3";#N/A,#N/A,FALSE,"장축";#N/A,#N/A,FALSE,"4WD"}</definedName>
    <definedName name="_115A1454_">{#N/A,#N/A,FALSE,"단축1";#N/A,#N/A,FALSE,"단축2";#N/A,#N/A,FALSE,"단축3";#N/A,#N/A,FALSE,"장축";#N/A,#N/A,FALSE,"4WD"}</definedName>
    <definedName localSheetId="5" name="_115FG1_">{#N/A,#N/A,FALSE,"단축1";#N/A,#N/A,FALSE,"단축2";#N/A,#N/A,FALSE,"단축3";#N/A,#N/A,FALSE,"장축";#N/A,#N/A,FALSE,"4WD"}</definedName>
    <definedName localSheetId="7" name="_115FG1_">{#N/A,#N/A,FALSE,"단축1";#N/A,#N/A,FALSE,"단축2";#N/A,#N/A,FALSE,"단축3";#N/A,#N/A,FALSE,"장축";#N/A,#N/A,FALSE,"4WD"}</definedName>
    <definedName localSheetId="1" name="_115FG1_">{#N/A,#N/A,FALSE,"단축1";#N/A,#N/A,FALSE,"단축2";#N/A,#N/A,FALSE,"단축3";#N/A,#N/A,FALSE,"장축";#N/A,#N/A,FALSE,"4WD"}</definedName>
    <definedName name="_115FG1_">{#N/A,#N/A,FALSE,"단축1";#N/A,#N/A,FALSE,"단축2";#N/A,#N/A,FALSE,"단축3";#N/A,#N/A,FALSE,"장축";#N/A,#N/A,FALSE,"4WD"}</definedName>
    <definedName localSheetId="5" name="_115Q76_">{#N/A,#N/A,FALSE,"단축1";#N/A,#N/A,FALSE,"단축2";#N/A,#N/A,FALSE,"단축3";#N/A,#N/A,FALSE,"장축";#N/A,#N/A,FALSE,"4WD"}</definedName>
    <definedName localSheetId="7" name="_115Q76_">{#N/A,#N/A,FALSE,"단축1";#N/A,#N/A,FALSE,"단축2";#N/A,#N/A,FALSE,"단축3";#N/A,#N/A,FALSE,"장축";#N/A,#N/A,FALSE,"4WD"}</definedName>
    <definedName localSheetId="1" name="_115Q76_">{#N/A,#N/A,FALSE,"단축1";#N/A,#N/A,FALSE,"단축2";#N/A,#N/A,FALSE,"단축3";#N/A,#N/A,FALSE,"장축";#N/A,#N/A,FALSE,"4WD"}</definedName>
    <definedName name="_115Q76_">{#N/A,#N/A,FALSE,"단축1";#N/A,#N/A,FALSE,"단축2";#N/A,#N/A,FALSE,"단축3";#N/A,#N/A,FALSE,"장축";#N/A,#N/A,FALSE,"4WD"}</definedName>
    <definedName localSheetId="1" name="_116A1454_">{#N/A,#N/A,FALSE,"단축1";#N/A,#N/A,FALSE,"단축2";#N/A,#N/A,FALSE,"단축3";#N/A,#N/A,FALSE,"장축";#N/A,#N/A,FALSE,"4WD"}</definedName>
    <definedName name="_116A1454_">{#N/A,#N/A,FALSE,"단축1";#N/A,#N/A,FALSE,"단축2";#N/A,#N/A,FALSE,"단축3";#N/A,#N/A,FALSE,"장축";#N/A,#N/A,FALSE,"4WD"}</definedName>
    <definedName localSheetId="5" name="_116A21321_">{#N/A,#N/A,FALSE,"단축1";#N/A,#N/A,FALSE,"단축2";#N/A,#N/A,FALSE,"단축3";#N/A,#N/A,FALSE,"장축";#N/A,#N/A,FALSE,"4WD"}</definedName>
    <definedName localSheetId="7" name="_116A21321_">{#N/A,#N/A,FALSE,"단축1";#N/A,#N/A,FALSE,"단축2";#N/A,#N/A,FALSE,"단축3";#N/A,#N/A,FALSE,"장축";#N/A,#N/A,FALSE,"4WD"}</definedName>
    <definedName localSheetId="1" name="_116A21321_">{#N/A,#N/A,FALSE,"단축1";#N/A,#N/A,FALSE,"단축2";#N/A,#N/A,FALSE,"단축3";#N/A,#N/A,FALSE,"장축";#N/A,#N/A,FALSE,"4WD"}</definedName>
    <definedName name="_116A21321_">{#N/A,#N/A,FALSE,"단축1";#N/A,#N/A,FALSE,"단축2";#N/A,#N/A,FALSE,"단축3";#N/A,#N/A,FALSE,"장축";#N/A,#N/A,FALSE,"4WD"}</definedName>
    <definedName localSheetId="5" name="_116S12_">{#N/A,#N/A,FALSE,"단축1";#N/A,#N/A,FALSE,"단축2";#N/A,#N/A,FALSE,"단축3";#N/A,#N/A,FALSE,"장축";#N/A,#N/A,FALSE,"4WD"}</definedName>
    <definedName localSheetId="7" name="_116S12_">{#N/A,#N/A,FALSE,"단축1";#N/A,#N/A,FALSE,"단축2";#N/A,#N/A,FALSE,"단축3";#N/A,#N/A,FALSE,"장축";#N/A,#N/A,FALSE,"4WD"}</definedName>
    <definedName localSheetId="1" name="_116S12_">{#N/A,#N/A,FALSE,"단축1";#N/A,#N/A,FALSE,"단축2";#N/A,#N/A,FALSE,"단축3";#N/A,#N/A,FALSE,"장축";#N/A,#N/A,FALSE,"4WD"}</definedName>
    <definedName name="_116S12_">{#N/A,#N/A,FALSE,"단축1";#N/A,#N/A,FALSE,"단축2";#N/A,#N/A,FALSE,"단축3";#N/A,#N/A,FALSE,"장축";#N/A,#N/A,FALSE,"4WD"}</definedName>
    <definedName localSheetId="5" name="_117A3_">{#N/A,#N/A,FALSE,"단축1";#N/A,#N/A,FALSE,"단축2";#N/A,#N/A,FALSE,"단축3";#N/A,#N/A,FALSE,"장축";#N/A,#N/A,FALSE,"4WD"}</definedName>
    <definedName localSheetId="7" name="_117A3_">{#N/A,#N/A,FALSE,"단축1";#N/A,#N/A,FALSE,"단축2";#N/A,#N/A,FALSE,"단축3";#N/A,#N/A,FALSE,"장축";#N/A,#N/A,FALSE,"4WD"}</definedName>
    <definedName localSheetId="1" name="_117A3_">{#N/A,#N/A,FALSE,"단축1";#N/A,#N/A,FALSE,"단축2";#N/A,#N/A,FALSE,"단축3";#N/A,#N/A,FALSE,"장축";#N/A,#N/A,FALSE,"4WD"}</definedName>
    <definedName name="_117A3_">{#N/A,#N/A,FALSE,"단축1";#N/A,#N/A,FALSE,"단축2";#N/A,#N/A,FALSE,"단축3";#N/A,#N/A,FALSE,"장축";#N/A,#N/A,FALSE,"4WD"}</definedName>
    <definedName localSheetId="5" name="_117FG1_">{#N/A,#N/A,FALSE,"단축1";#N/A,#N/A,FALSE,"단축2";#N/A,#N/A,FALSE,"단축3";#N/A,#N/A,FALSE,"장축";#N/A,#N/A,FALSE,"4WD"}</definedName>
    <definedName localSheetId="1" name="_117FG1_">{#N/A,#N/A,FALSE,"단축1";#N/A,#N/A,FALSE,"단축2";#N/A,#N/A,FALSE,"단축3";#N/A,#N/A,FALSE,"장축";#N/A,#N/A,FALSE,"4WD"}</definedName>
    <definedName name="_117FG1_">{#N/A,#N/A,FALSE,"단축1";#N/A,#N/A,FALSE,"단축2";#N/A,#N/A,FALSE,"단축3";#N/A,#N/A,FALSE,"장축";#N/A,#N/A,FALSE,"4WD"}</definedName>
    <definedName localSheetId="5" name="_117P1_">{#N/A,#N/A,FALSE,"단축1";#N/A,#N/A,FALSE,"단축2";#N/A,#N/A,FALSE,"단축3";#N/A,#N/A,FALSE,"장축";#N/A,#N/A,FALSE,"4WD"}</definedName>
    <definedName localSheetId="1" name="_117P1_">{#N/A,#N/A,FALSE,"단축1";#N/A,#N/A,FALSE,"단축2";#N/A,#N/A,FALSE,"단축3";#N/A,#N/A,FALSE,"장축";#N/A,#N/A,FALSE,"4WD"}</definedName>
    <definedName name="_117P1_">{#N/A,#N/A,FALSE,"단축1";#N/A,#N/A,FALSE,"단축2";#N/A,#N/A,FALSE,"단축3";#N/A,#N/A,FALSE,"장축";#N/A,#N/A,FALSE,"4WD"}</definedName>
    <definedName localSheetId="5" name="_117T3_">{#N/A,#N/A,FALSE,"단축1";#N/A,#N/A,FALSE,"단축2";#N/A,#N/A,FALSE,"단축3";#N/A,#N/A,FALSE,"장축";#N/A,#N/A,FALSE,"4WD"}</definedName>
    <definedName localSheetId="7" name="_117T3_">{#N/A,#N/A,FALSE,"단축1";#N/A,#N/A,FALSE,"단축2";#N/A,#N/A,FALSE,"단축3";#N/A,#N/A,FALSE,"장축";#N/A,#N/A,FALSE,"4WD"}</definedName>
    <definedName localSheetId="1" name="_117T3_">{#N/A,#N/A,FALSE,"단축1";#N/A,#N/A,FALSE,"단축2";#N/A,#N/A,FALSE,"단축3";#N/A,#N/A,FALSE,"장축";#N/A,#N/A,FALSE,"4WD"}</definedName>
    <definedName name="_117T3_">{#N/A,#N/A,FALSE,"단축1";#N/A,#N/A,FALSE,"단축2";#N/A,#N/A,FALSE,"단축3";#N/A,#N/A,FALSE,"장축";#N/A,#N/A,FALSE,"4WD"}</definedName>
    <definedName localSheetId="5" name="_118AS6_">{#N/A,#N/A,FALSE,"Australien";#N/A,#N/A,FALSE,"Birmingham";#N/A,#N/A,FALSE,"Brasilien";#N/A,#N/A,FALSE,"Prag";#N/A,#N/A,FALSE,"Spanien";#N/A,#N/A,FALSE,"Malaysia ( Com)";#N/A,#N/A,FALSE,"Malaysia (Instr)"}</definedName>
    <definedName localSheetId="7" name="_118AS6_">{#N/A,#N/A,FALSE,"Australien";#N/A,#N/A,FALSE,"Birmingham";#N/A,#N/A,FALSE,"Brasilien";#N/A,#N/A,FALSE,"Prag";#N/A,#N/A,FALSE,"Spanien";#N/A,#N/A,FALSE,"Malaysia ( Com)";#N/A,#N/A,FALSE,"Malaysia (Instr)"}</definedName>
    <definedName localSheetId="1" name="_118AS6_">{#N/A,#N/A,FALSE,"Australien";#N/A,#N/A,FALSE,"Birmingham";#N/A,#N/A,FALSE,"Brasilien";#N/A,#N/A,FALSE,"Prag";#N/A,#N/A,FALSE,"Spanien";#N/A,#N/A,FALSE,"Malaysia ( Com)";#N/A,#N/A,FALSE,"Malaysia (Instr)"}</definedName>
    <definedName name="_118AS6_">{#N/A,#N/A,FALSE,"Australien";#N/A,#N/A,FALSE,"Birmingham";#N/A,#N/A,FALSE,"Brasilien";#N/A,#N/A,FALSE,"Prag";#N/A,#N/A,FALSE,"Spanien";#N/A,#N/A,FALSE,"Malaysia ( Com)";#N/A,#N/A,FALSE,"Malaysia (Instr)"}</definedName>
    <definedName localSheetId="5" name="_118H1620_">{#N/A,#N/A,FALSE,"단축1";#N/A,#N/A,FALSE,"단축2";#N/A,#N/A,FALSE,"단축3";#N/A,#N/A,FALSE,"장축";#N/A,#N/A,FALSE,"4WD"}</definedName>
    <definedName localSheetId="7" name="_118H1620_">{#N/A,#N/A,FALSE,"단축1";#N/A,#N/A,FALSE,"단축2";#N/A,#N/A,FALSE,"단축3";#N/A,#N/A,FALSE,"장축";#N/A,#N/A,FALSE,"4WD"}</definedName>
    <definedName localSheetId="1" name="_118H1620_">{#N/A,#N/A,FALSE,"단축1";#N/A,#N/A,FALSE,"단축2";#N/A,#N/A,FALSE,"단축3";#N/A,#N/A,FALSE,"장축";#N/A,#N/A,FALSE,"4WD"}</definedName>
    <definedName name="_118H1620_">{#N/A,#N/A,FALSE,"단축1";#N/A,#N/A,FALSE,"단축2";#N/A,#N/A,FALSE,"단축3";#N/A,#N/A,FALSE,"장축";#N/A,#N/A,FALSE,"4WD"}</definedName>
    <definedName localSheetId="5" name="_118P2_">{#N/A,#N/A,FALSE,"단축1";#N/A,#N/A,FALSE,"단축2";#N/A,#N/A,FALSE,"단축3";#N/A,#N/A,FALSE,"장축";#N/A,#N/A,FALSE,"4WD"}</definedName>
    <definedName localSheetId="1" name="_118P2_">{#N/A,#N/A,FALSE,"단축1";#N/A,#N/A,FALSE,"단축2";#N/A,#N/A,FALSE,"단축3";#N/A,#N/A,FALSE,"장축";#N/A,#N/A,FALSE,"4WD"}</definedName>
    <definedName name="_118P2_">{#N/A,#N/A,FALSE,"단축1";#N/A,#N/A,FALSE,"단축2";#N/A,#N/A,FALSE,"단축3";#N/A,#N/A,FALSE,"장축";#N/A,#N/A,FALSE,"4WD"}</definedName>
    <definedName localSheetId="5" name="_118T2_">{#N/A,#N/A,FALSE,"단축1";#N/A,#N/A,FALSE,"단축2";#N/A,#N/A,FALSE,"단축3";#N/A,#N/A,FALSE,"장축";#N/A,#N/A,FALSE,"4WD"}</definedName>
    <definedName localSheetId="7" name="_118T2_">{#N/A,#N/A,FALSE,"단축1";#N/A,#N/A,FALSE,"단축2";#N/A,#N/A,FALSE,"단축3";#N/A,#N/A,FALSE,"장축";#N/A,#N/A,FALSE,"4WD"}</definedName>
    <definedName localSheetId="1" name="_118T2_">{#N/A,#N/A,FALSE,"단축1";#N/A,#N/A,FALSE,"단축2";#N/A,#N/A,FALSE,"단축3";#N/A,#N/A,FALSE,"장축";#N/A,#N/A,FALSE,"4WD"}</definedName>
    <definedName name="_118T2_">{#N/A,#N/A,FALSE,"단축1";#N/A,#N/A,FALSE,"단축2";#N/A,#N/A,FALSE,"단축3";#N/A,#N/A,FALSE,"장축";#N/A,#N/A,FALSE,"4WD"}</definedName>
    <definedName localSheetId="5" name="_118t4_">{#N/A,#N/A,FALSE,"단축1";#N/A,#N/A,FALSE,"단축2";#N/A,#N/A,FALSE,"단축3";#N/A,#N/A,FALSE,"장축";#N/A,#N/A,FALSE,"4WD"}</definedName>
    <definedName localSheetId="7" name="_118t4_">{#N/A,#N/A,FALSE,"단축1";#N/A,#N/A,FALSE,"단축2";#N/A,#N/A,FALSE,"단축3";#N/A,#N/A,FALSE,"장축";#N/A,#N/A,FALSE,"4WD"}</definedName>
    <definedName localSheetId="1" name="_118t4_">{#N/A,#N/A,FALSE,"단축1";#N/A,#N/A,FALSE,"단축2";#N/A,#N/A,FALSE,"단축3";#N/A,#N/A,FALSE,"장축";#N/A,#N/A,FALSE,"4WD"}</definedName>
    <definedName name="_118t4_">{#N/A,#N/A,FALSE,"단축1";#N/A,#N/A,FALSE,"단축2";#N/A,#N/A,FALSE,"단축3";#N/A,#N/A,FALSE,"장축";#N/A,#N/A,FALSE,"4WD"}</definedName>
    <definedName localSheetId="1" name="_119A21321_">{#N/A,#N/A,FALSE,"단축1";#N/A,#N/A,FALSE,"단축2";#N/A,#N/A,FALSE,"단축3";#N/A,#N/A,FALSE,"장축";#N/A,#N/A,FALSE,"4WD"}</definedName>
    <definedName name="_119A21321_">{#N/A,#N/A,FALSE,"단축1";#N/A,#N/A,FALSE,"단축2";#N/A,#N/A,FALSE,"단축3";#N/A,#N/A,FALSE,"장축";#N/A,#N/A,FALSE,"4WD"}</definedName>
    <definedName localSheetId="5" name="_119AT1_">{#N/A,#N/A,FALSE,"인원";#N/A,#N/A,FALSE,"비용2";#N/A,#N/A,FALSE,"비용1";#N/A,#N/A,FALSE,"비용";#N/A,#N/A,FALSE,"보증2";#N/A,#N/A,FALSE,"보증1";#N/A,#N/A,FALSE,"보증";#N/A,#N/A,FALSE,"손익1";#N/A,#N/A,FALSE,"손익";#N/A,#N/A,FALSE,"부서별매출";#N/A,#N/A,FALSE,"매출"}</definedName>
    <definedName localSheetId="7" name="_119AT1_">{#N/A,#N/A,FALSE,"인원";#N/A,#N/A,FALSE,"비용2";#N/A,#N/A,FALSE,"비용1";#N/A,#N/A,FALSE,"비용";#N/A,#N/A,FALSE,"보증2";#N/A,#N/A,FALSE,"보증1";#N/A,#N/A,FALSE,"보증";#N/A,#N/A,FALSE,"손익1";#N/A,#N/A,FALSE,"손익";#N/A,#N/A,FALSE,"부서별매출";#N/A,#N/A,FALSE,"매출"}</definedName>
    <definedName localSheetId="1" name="_119AT1_">{#N/A,#N/A,FALSE,"인원";#N/A,#N/A,FALSE,"비용2";#N/A,#N/A,FALSE,"비용1";#N/A,#N/A,FALSE,"비용";#N/A,#N/A,FALSE,"보증2";#N/A,#N/A,FALSE,"보증1";#N/A,#N/A,FALSE,"보증";#N/A,#N/A,FALSE,"손익1";#N/A,#N/A,FALSE,"손익";#N/A,#N/A,FALSE,"부서별매출";#N/A,#N/A,FALSE,"매출"}</definedName>
    <definedName name="_119AT1_">{#N/A,#N/A,FALSE,"인원";#N/A,#N/A,FALSE,"비용2";#N/A,#N/A,FALSE,"비용1";#N/A,#N/A,FALSE,"비용";#N/A,#N/A,FALSE,"보증2";#N/A,#N/A,FALSE,"보증1";#N/A,#N/A,FALSE,"보증";#N/A,#N/A,FALSE,"손익1";#N/A,#N/A,FALSE,"손익";#N/A,#N/A,FALSE,"부서별매출";#N/A,#N/A,FALSE,"매출"}</definedName>
    <definedName localSheetId="5" name="_119P21_">{#N/A,#N/A,FALSE,"단축1";#N/A,#N/A,FALSE,"단축2";#N/A,#N/A,FALSE,"단축3";#N/A,#N/A,FALSE,"장축";#N/A,#N/A,FALSE,"4WD"}</definedName>
    <definedName localSheetId="1" name="_119P21_">{#N/A,#N/A,FALSE,"단축1";#N/A,#N/A,FALSE,"단축2";#N/A,#N/A,FALSE,"단축3";#N/A,#N/A,FALSE,"장축";#N/A,#N/A,FALSE,"4WD"}</definedName>
    <definedName name="_119P21_">{#N/A,#N/A,FALSE,"단축1";#N/A,#N/A,FALSE,"단축2";#N/A,#N/A,FALSE,"단축3";#N/A,#N/A,FALSE,"장축";#N/A,#N/A,FALSE,"4WD"}</definedName>
    <definedName localSheetId="5" name="_119T3_">{#N/A,#N/A,FALSE,"단축1";#N/A,#N/A,FALSE,"단축2";#N/A,#N/A,FALSE,"단축3";#N/A,#N/A,FALSE,"장축";#N/A,#N/A,FALSE,"4WD"}</definedName>
    <definedName localSheetId="7" name="_119T3_">{#N/A,#N/A,FALSE,"단축1";#N/A,#N/A,FALSE,"단축2";#N/A,#N/A,FALSE,"단축3";#N/A,#N/A,FALSE,"장축";#N/A,#N/A,FALSE,"4WD"}</definedName>
    <definedName localSheetId="1" name="_119T3_">{#N/A,#N/A,FALSE,"단축1";#N/A,#N/A,FALSE,"단축2";#N/A,#N/A,FALSE,"단축3";#N/A,#N/A,FALSE,"장축";#N/A,#N/A,FALSE,"4WD"}</definedName>
    <definedName name="_119T3_">{#N/A,#N/A,FALSE,"단축1";#N/A,#N/A,FALSE,"단축2";#N/A,#N/A,FALSE,"단축3";#N/A,#N/A,FALSE,"장축";#N/A,#N/A,FALSE,"4WD"}</definedName>
    <definedName localSheetId="5" name="_11A0323_">{#N/A,#N/A,FALSE,"단축1";#N/A,#N/A,FALSE,"단축2";#N/A,#N/A,FALSE,"단축3";#N/A,#N/A,FALSE,"장축";#N/A,#N/A,FALSE,"4WD"}</definedName>
    <definedName localSheetId="7" name="_11A0323_">{#N/A,#N/A,FALSE,"단축1";#N/A,#N/A,FALSE,"단축2";#N/A,#N/A,FALSE,"단축3";#N/A,#N/A,FALSE,"장축";#N/A,#N/A,FALSE,"4WD"}</definedName>
    <definedName localSheetId="1" name="_11A0323_">{#N/A,#N/A,FALSE,"단축1";#N/A,#N/A,FALSE,"단축2";#N/A,#N/A,FALSE,"단축3";#N/A,#N/A,FALSE,"장축";#N/A,#N/A,FALSE,"4WD"}</definedName>
    <definedName name="_11A0323_">{#N/A,#N/A,FALSE,"단축1";#N/A,#N/A,FALSE,"단축2";#N/A,#N/A,FALSE,"단축3";#N/A,#N/A,FALSE,"장축";#N/A,#N/A,FALSE,"4WD"}</definedName>
    <definedName localSheetId="5" name="_11A41_">{#N/A,#N/A,FALSE,"단축1";#N/A,#N/A,FALSE,"단축2";#N/A,#N/A,FALSE,"단축3";#N/A,#N/A,FALSE,"장축";#N/A,#N/A,FALSE,"4WD"}</definedName>
    <definedName localSheetId="7" name="_11A41_">{#N/A,#N/A,FALSE,"단축1";#N/A,#N/A,FALSE,"단축2";#N/A,#N/A,FALSE,"단축3";#N/A,#N/A,FALSE,"장축";#N/A,#N/A,FALSE,"4WD"}</definedName>
    <definedName localSheetId="1" name="_11A41_">{#N/A,#N/A,FALSE,"단축1";#N/A,#N/A,FALSE,"단축2";#N/A,#N/A,FALSE,"단축3";#N/A,#N/A,FALSE,"장축";#N/A,#N/A,FALSE,"4WD"}</definedName>
    <definedName name="_11A41_">{#N/A,#N/A,FALSE,"단축1";#N/A,#N/A,FALSE,"단축2";#N/A,#N/A,FALSE,"단축3";#N/A,#N/A,FALSE,"장축";#N/A,#N/A,FALSE,"4WD"}</definedName>
    <definedName localSheetId="5" name="_11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11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11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1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11AT3_">{#N/A,#N/A,FALSE,"인원";#N/A,#N/A,FALSE,"비용2";#N/A,#N/A,FALSE,"비용1";#N/A,#N/A,FALSE,"비용";#N/A,#N/A,FALSE,"보증2";#N/A,#N/A,FALSE,"보증1";#N/A,#N/A,FALSE,"보증";#N/A,#N/A,FALSE,"손익1";#N/A,#N/A,FALSE,"손익";#N/A,#N/A,FALSE,"부서별매출";#N/A,#N/A,FALSE,"매출"}</definedName>
    <definedName localSheetId="7" name="_11AT3_">{#N/A,#N/A,FALSE,"인원";#N/A,#N/A,FALSE,"비용2";#N/A,#N/A,FALSE,"비용1";#N/A,#N/A,FALSE,"비용";#N/A,#N/A,FALSE,"보증2";#N/A,#N/A,FALSE,"보증1";#N/A,#N/A,FALSE,"보증";#N/A,#N/A,FALSE,"손익1";#N/A,#N/A,FALSE,"손익";#N/A,#N/A,FALSE,"부서별매출";#N/A,#N/A,FALSE,"매출"}</definedName>
    <definedName localSheetId="1" name="_11AT3_">{#N/A,#N/A,FALSE,"인원";#N/A,#N/A,FALSE,"비용2";#N/A,#N/A,FALSE,"비용1";#N/A,#N/A,FALSE,"비용";#N/A,#N/A,FALSE,"보증2";#N/A,#N/A,FALSE,"보증1";#N/A,#N/A,FALSE,"보증";#N/A,#N/A,FALSE,"손익1";#N/A,#N/A,FALSE,"손익";#N/A,#N/A,FALSE,"부서별매출";#N/A,#N/A,FALSE,"매출"}</definedName>
    <definedName name="_11AT3_">{#N/A,#N/A,FALSE,"인원";#N/A,#N/A,FALSE,"비용2";#N/A,#N/A,FALSE,"비용1";#N/A,#N/A,FALSE,"비용";#N/A,#N/A,FALSE,"보증2";#N/A,#N/A,FALSE,"보증1";#N/A,#N/A,FALSE,"보증";#N/A,#N/A,FALSE,"손익1";#N/A,#N/A,FALSE,"손익";#N/A,#N/A,FALSE,"부서별매출";#N/A,#N/A,FALSE,"매출"}</definedName>
    <definedName localSheetId="5" name="_11DB777_">{#N/A,#N/A,TRUE,"Y생산";#N/A,#N/A,TRUE,"Y판매";#N/A,#N/A,TRUE,"Y총물량";#N/A,#N/A,TRUE,"Y능력";#N/A,#N/A,TRUE,"YKD"}</definedName>
    <definedName localSheetId="7" name="_11DB777_">{#N/A,#N/A,TRUE,"Y생산";#N/A,#N/A,TRUE,"Y판매";#N/A,#N/A,TRUE,"Y총물량";#N/A,#N/A,TRUE,"Y능력";#N/A,#N/A,TRUE,"YKD"}</definedName>
    <definedName localSheetId="1" name="_11DB777_">{#N/A,#N/A,TRUE,"Y생산";#N/A,#N/A,TRUE,"Y판매";#N/A,#N/A,TRUE,"Y총물량";#N/A,#N/A,TRUE,"Y능력";#N/A,#N/A,TRUE,"YKD"}</definedName>
    <definedName name="_11DB777_">{#N/A,#N/A,TRUE,"Y생산";#N/A,#N/A,TRUE,"Y판매";#N/A,#N/A,TRUE,"Y총물량";#N/A,#N/A,TRUE,"Y능력";#N/A,#N/A,TRUE,"YKD"}</definedName>
    <definedName localSheetId="5" name="_11dr2_">{#N/A,#N/A,FALSE,"신규dep";#N/A,#N/A,FALSE,"신규dep-금형상각후";#N/A,#N/A,FALSE,"신규dep-연구비상각후";#N/A,#N/A,FALSE,"신규dep-기계,공구상각후"}</definedName>
    <definedName localSheetId="7" name="_11dr2_">{#N/A,#N/A,FALSE,"신규dep";#N/A,#N/A,FALSE,"신규dep-금형상각후";#N/A,#N/A,FALSE,"신규dep-연구비상각후";#N/A,#N/A,FALSE,"신규dep-기계,공구상각후"}</definedName>
    <definedName localSheetId="1" name="_11dr2_">{#N/A,#N/A,FALSE,"신규dep";#N/A,#N/A,FALSE,"신규dep-금형상각후";#N/A,#N/A,FALSE,"신규dep-연구비상각후";#N/A,#N/A,FALSE,"신규dep-기계,공구상각후"}</definedName>
    <definedName name="_11dr2_">{#N/A,#N/A,FALSE,"신규dep";#N/A,#N/A,FALSE,"신규dep-금형상각후";#N/A,#N/A,FALSE,"신규dep-연구비상각후";#N/A,#N/A,FALSE,"신규dep-기계,공구상각후"}</definedName>
    <definedName localSheetId="5" name="_11DR7_">{#N/A,#N/A,FALSE,"표지";#N/A,#N/A,FALSE,"전제";#N/A,#N/A,FALSE,"손익-자 (2)";#N/A,#N/A,FALSE,"손익-자";#N/A,#N/A,FALSE,"손익-마 (2)";#N/A,#N/A,FALSE,"손익-마";#N/A,#N/A,FALSE,"총손최종"}</definedName>
    <definedName localSheetId="7" name="_11DR7_">{#N/A,#N/A,FALSE,"표지";#N/A,#N/A,FALSE,"전제";#N/A,#N/A,FALSE,"손익-자 (2)";#N/A,#N/A,FALSE,"손익-자";#N/A,#N/A,FALSE,"손익-마 (2)";#N/A,#N/A,FALSE,"손익-마";#N/A,#N/A,FALSE,"총손최종"}</definedName>
    <definedName localSheetId="1" name="_11DR7_">{#N/A,#N/A,FALSE,"표지";#N/A,#N/A,FALSE,"전제";#N/A,#N/A,FALSE,"손익-자 (2)";#N/A,#N/A,FALSE,"손익-자";#N/A,#N/A,FALSE,"손익-마 (2)";#N/A,#N/A,FALSE,"손익-마";#N/A,#N/A,FALSE,"총손최종"}</definedName>
    <definedName name="_11DR7_">{#N/A,#N/A,FALSE,"표지";#N/A,#N/A,FALSE,"전제";#N/A,#N/A,FALSE,"손익-자 (2)";#N/A,#N/A,FALSE,"손익-자";#N/A,#N/A,FALSE,"손익-마 (2)";#N/A,#N/A,FALSE,"손익-마";#N/A,#N/A,FALSE,"총손최종"}</definedName>
    <definedName localSheetId="5" name="_11EO2_">{#N/A,#N/A,FALSE,"신규dep";#N/A,#N/A,FALSE,"신규dep-금형상각후";#N/A,#N/A,FALSE,"신규dep-연구비상각후";#N/A,#N/A,FALSE,"신규dep-기계,공구상각후"}</definedName>
    <definedName localSheetId="1" name="_11EO2_">{#N/A,#N/A,FALSE,"신규dep";#N/A,#N/A,FALSE,"신규dep-금형상각후";#N/A,#N/A,FALSE,"신규dep-연구비상각후";#N/A,#N/A,FALSE,"신규dep-기계,공구상각후"}</definedName>
    <definedName name="_11EO2_">{#N/A,#N/A,FALSE,"신규dep";#N/A,#N/A,FALSE,"신규dep-금형상각후";#N/A,#N/A,FALSE,"신규dep-연구비상각후";#N/A,#N/A,FALSE,"신규dep-기계,공구상각후"}</definedName>
    <definedName localSheetId="5" name="_11H1620_">{#N/A,#N/A,FALSE,"단축1";#N/A,#N/A,FALSE,"단축2";#N/A,#N/A,FALSE,"단축3";#N/A,#N/A,FALSE,"장축";#N/A,#N/A,FALSE,"4WD"}</definedName>
    <definedName localSheetId="7" name="_11H1620_">{#N/A,#N/A,FALSE,"단축1";#N/A,#N/A,FALSE,"단축2";#N/A,#N/A,FALSE,"단축3";#N/A,#N/A,FALSE,"장축";#N/A,#N/A,FALSE,"4WD"}</definedName>
    <definedName localSheetId="1" name="_11H1620_">{#N/A,#N/A,FALSE,"단축1";#N/A,#N/A,FALSE,"단축2";#N/A,#N/A,FALSE,"단축3";#N/A,#N/A,FALSE,"장축";#N/A,#N/A,FALSE,"4WD"}</definedName>
    <definedName name="_11H1620_">{#N/A,#N/A,FALSE,"단축1";#N/A,#N/A,FALSE,"단축2";#N/A,#N/A,FALSE,"단축3";#N/A,#N/A,FALSE,"장축";#N/A,#N/A,FALSE,"4WD"}</definedName>
    <definedName localSheetId="5" name="_11H20_">{#N/A,#N/A,FALSE,"단축1";#N/A,#N/A,FALSE,"단축2";#N/A,#N/A,FALSE,"단축3";#N/A,#N/A,FALSE,"장축";#N/A,#N/A,FALSE,"4WD"}</definedName>
    <definedName localSheetId="7" name="_11H20_">{#N/A,#N/A,FALSE,"단축1";#N/A,#N/A,FALSE,"단축2";#N/A,#N/A,FALSE,"단축3";#N/A,#N/A,FALSE,"장축";#N/A,#N/A,FALSE,"4WD"}</definedName>
    <definedName localSheetId="1" name="_11H20_">{#N/A,#N/A,FALSE,"단축1";#N/A,#N/A,FALSE,"단축2";#N/A,#N/A,FALSE,"단축3";#N/A,#N/A,FALSE,"장축";#N/A,#N/A,FALSE,"4WD"}</definedName>
    <definedName name="_11H20_">{#N/A,#N/A,FALSE,"단축1";#N/A,#N/A,FALSE,"단축2";#N/A,#N/A,FALSE,"단축3";#N/A,#N/A,FALSE,"장축";#N/A,#N/A,FALSE,"4WD"}</definedName>
    <definedName localSheetId="5" name="_11T2_">{#N/A,#N/A,FALSE,"단축1";#N/A,#N/A,FALSE,"단축2";#N/A,#N/A,FALSE,"단축3";#N/A,#N/A,FALSE,"장축";#N/A,#N/A,FALSE,"4WD"}</definedName>
    <definedName localSheetId="7" name="_11T2_">{#N/A,#N/A,FALSE,"단축1";#N/A,#N/A,FALSE,"단축2";#N/A,#N/A,FALSE,"단축3";#N/A,#N/A,FALSE,"장축";#N/A,#N/A,FALSE,"4WD"}</definedName>
    <definedName localSheetId="1" name="_11T2_">{#N/A,#N/A,FALSE,"단축1";#N/A,#N/A,FALSE,"단축2";#N/A,#N/A,FALSE,"단축3";#N/A,#N/A,FALSE,"장축";#N/A,#N/A,FALSE,"4WD"}</definedName>
    <definedName name="_11T2_">{#N/A,#N/A,FALSE,"단축1";#N/A,#N/A,FALSE,"단축2";#N/A,#N/A,FALSE,"단축3";#N/A,#N/A,FALSE,"장축";#N/A,#N/A,FALSE,"4WD"}</definedName>
    <definedName localSheetId="5" name="_120AS6_">{#N/A,#N/A,FALSE,"Australien";#N/A,#N/A,FALSE,"Birmingham";#N/A,#N/A,FALSE,"Brasilien";#N/A,#N/A,FALSE,"Prag";#N/A,#N/A,FALSE,"Spanien";#N/A,#N/A,FALSE,"Malaysia ( Com)";#N/A,#N/A,FALSE,"Malaysia (Instr)"}</definedName>
    <definedName localSheetId="7" name="_120AS6_">{#N/A,#N/A,FALSE,"Australien";#N/A,#N/A,FALSE,"Birmingham";#N/A,#N/A,FALSE,"Brasilien";#N/A,#N/A,FALSE,"Prag";#N/A,#N/A,FALSE,"Spanien";#N/A,#N/A,FALSE,"Malaysia ( Com)";#N/A,#N/A,FALSE,"Malaysia (Instr)"}</definedName>
    <definedName localSheetId="1" name="_120AS6_">{#N/A,#N/A,FALSE,"Australien";#N/A,#N/A,FALSE,"Birmingham";#N/A,#N/A,FALSE,"Brasilien";#N/A,#N/A,FALSE,"Prag";#N/A,#N/A,FALSE,"Spanien";#N/A,#N/A,FALSE,"Malaysia ( Com)";#N/A,#N/A,FALSE,"Malaysia (Instr)"}</definedName>
    <definedName name="_120AS6_">{#N/A,#N/A,FALSE,"Australien";#N/A,#N/A,FALSE,"Birmingham";#N/A,#N/A,FALSE,"Brasilien";#N/A,#N/A,FALSE,"Prag";#N/A,#N/A,FALSE,"Spanien";#N/A,#N/A,FALSE,"Malaysia ( Com)";#N/A,#N/A,FALSE,"Malaysia (Instr)"}</definedName>
    <definedName localSheetId="5" name="_12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12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12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2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120t4_">{#N/A,#N/A,FALSE,"단축1";#N/A,#N/A,FALSE,"단축2";#N/A,#N/A,FALSE,"단축3";#N/A,#N/A,FALSE,"장축";#N/A,#N/A,FALSE,"4WD"}</definedName>
    <definedName localSheetId="7" name="_120t4_">{#N/A,#N/A,FALSE,"단축1";#N/A,#N/A,FALSE,"단축2";#N/A,#N/A,FALSE,"단축3";#N/A,#N/A,FALSE,"장축";#N/A,#N/A,FALSE,"4WD"}</definedName>
    <definedName localSheetId="1" name="_120t4_">{#N/A,#N/A,FALSE,"단축1";#N/A,#N/A,FALSE,"단축2";#N/A,#N/A,FALSE,"단축3";#N/A,#N/A,FALSE,"장축";#N/A,#N/A,FALSE,"4WD"}</definedName>
    <definedName name="_120t4_">{#N/A,#N/A,FALSE,"단축1";#N/A,#N/A,FALSE,"단축2";#N/A,#N/A,FALSE,"단축3";#N/A,#N/A,FALSE,"장축";#N/A,#N/A,FALSE,"4WD"}</definedName>
    <definedName localSheetId="5" name="_121AT3_">{#N/A,#N/A,FALSE,"인원";#N/A,#N/A,FALSE,"비용2";#N/A,#N/A,FALSE,"비용1";#N/A,#N/A,FALSE,"비용";#N/A,#N/A,FALSE,"보증2";#N/A,#N/A,FALSE,"보증1";#N/A,#N/A,FALSE,"보증";#N/A,#N/A,FALSE,"손익1";#N/A,#N/A,FALSE,"손익";#N/A,#N/A,FALSE,"부서별매출";#N/A,#N/A,FALSE,"매출"}</definedName>
    <definedName localSheetId="7" name="_121AT3_">{#N/A,#N/A,FALSE,"인원";#N/A,#N/A,FALSE,"비용2";#N/A,#N/A,FALSE,"비용1";#N/A,#N/A,FALSE,"비용";#N/A,#N/A,FALSE,"보증2";#N/A,#N/A,FALSE,"보증1";#N/A,#N/A,FALSE,"보증";#N/A,#N/A,FALSE,"손익1";#N/A,#N/A,FALSE,"손익";#N/A,#N/A,FALSE,"부서별매출";#N/A,#N/A,FALSE,"매출"}</definedName>
    <definedName localSheetId="1" name="_121AT3_">{#N/A,#N/A,FALSE,"인원";#N/A,#N/A,FALSE,"비용2";#N/A,#N/A,FALSE,"비용1";#N/A,#N/A,FALSE,"비용";#N/A,#N/A,FALSE,"보증2";#N/A,#N/A,FALSE,"보증1";#N/A,#N/A,FALSE,"보증";#N/A,#N/A,FALSE,"손익1";#N/A,#N/A,FALSE,"손익";#N/A,#N/A,FALSE,"부서별매출";#N/A,#N/A,FALSE,"매출"}</definedName>
    <definedName name="_121AT3_">{#N/A,#N/A,FALSE,"인원";#N/A,#N/A,FALSE,"비용2";#N/A,#N/A,FALSE,"비용1";#N/A,#N/A,FALSE,"비용";#N/A,#N/A,FALSE,"보증2";#N/A,#N/A,FALSE,"보증1";#N/A,#N/A,FALSE,"보증";#N/A,#N/A,FALSE,"손익1";#N/A,#N/A,FALSE,"손익";#N/A,#N/A,FALSE,"부서별매출";#N/A,#N/A,FALSE,"매출"}</definedName>
    <definedName localSheetId="5" name="_121H20_">{#N/A,#N/A,FALSE,"단축1";#N/A,#N/A,FALSE,"단축2";#N/A,#N/A,FALSE,"단축3";#N/A,#N/A,FALSE,"장축";#N/A,#N/A,FALSE,"4WD"}</definedName>
    <definedName localSheetId="7" name="_121H20_">{#N/A,#N/A,FALSE,"단축1";#N/A,#N/A,FALSE,"단축2";#N/A,#N/A,FALSE,"단축3";#N/A,#N/A,FALSE,"장축";#N/A,#N/A,FALSE,"4WD"}</definedName>
    <definedName localSheetId="1" name="_121H20_">{#N/A,#N/A,FALSE,"단축1";#N/A,#N/A,FALSE,"단축2";#N/A,#N/A,FALSE,"단축3";#N/A,#N/A,FALSE,"장축";#N/A,#N/A,FALSE,"4WD"}</definedName>
    <definedName name="_121H20_">{#N/A,#N/A,FALSE,"단축1";#N/A,#N/A,FALSE,"단축2";#N/A,#N/A,FALSE,"단축3";#N/A,#N/A,FALSE,"장축";#N/A,#N/A,FALSE,"4WD"}</definedName>
    <definedName localSheetId="5" name="_121IO8_">{#N/A,#N/A,FALSE,"단축1";#N/A,#N/A,FALSE,"단축2";#N/A,#N/A,FALSE,"단축3";#N/A,#N/A,FALSE,"장축";#N/A,#N/A,FALSE,"4WD"}</definedName>
    <definedName localSheetId="1" name="_121IO8_">{#N/A,#N/A,FALSE,"단축1";#N/A,#N/A,FALSE,"단축2";#N/A,#N/A,FALSE,"단축3";#N/A,#N/A,FALSE,"장축";#N/A,#N/A,FALSE,"4WD"}</definedName>
    <definedName name="_121IO8_">{#N/A,#N/A,FALSE,"단축1";#N/A,#N/A,FALSE,"단축2";#N/A,#N/A,FALSE,"단축3";#N/A,#N/A,FALSE,"장축";#N/A,#N/A,FALSE,"4WD"}</definedName>
    <definedName localSheetId="5" name="_121T2_">{#N/A,#N/A,FALSE,"단축1";#N/A,#N/A,FALSE,"단축2";#N/A,#N/A,FALSE,"단축3";#N/A,#N/A,FALSE,"장축";#N/A,#N/A,FALSE,"4WD"}</definedName>
    <definedName localSheetId="7" name="_121T2_">{#N/A,#N/A,FALSE,"단축1";#N/A,#N/A,FALSE,"단축2";#N/A,#N/A,FALSE,"단축3";#N/A,#N/A,FALSE,"장축";#N/A,#N/A,FALSE,"4WD"}</definedName>
    <definedName localSheetId="1" name="_121T2_">{#N/A,#N/A,FALSE,"단축1";#N/A,#N/A,FALSE,"단축2";#N/A,#N/A,FALSE,"단축3";#N/A,#N/A,FALSE,"장축";#N/A,#N/A,FALSE,"4WD"}</definedName>
    <definedName name="_121T2_">{#N/A,#N/A,FALSE,"단축1";#N/A,#N/A,FALSE,"단축2";#N/A,#N/A,FALSE,"단축3";#N/A,#N/A,FALSE,"장축";#N/A,#N/A,FALSE,"4WD"}</definedName>
    <definedName localSheetId="5" name="_121T5_">{#N/A,#N/A,FALSE,"단축1";#N/A,#N/A,FALSE,"단축2";#N/A,#N/A,FALSE,"단축3";#N/A,#N/A,FALSE,"장축";#N/A,#N/A,FALSE,"4WD"}</definedName>
    <definedName localSheetId="7" name="_121T5_">{#N/A,#N/A,FALSE,"단축1";#N/A,#N/A,FALSE,"단축2";#N/A,#N/A,FALSE,"단축3";#N/A,#N/A,FALSE,"장축";#N/A,#N/A,FALSE,"4WD"}</definedName>
    <definedName localSheetId="1" name="_121T5_">{#N/A,#N/A,FALSE,"단축1";#N/A,#N/A,FALSE,"단축2";#N/A,#N/A,FALSE,"단축3";#N/A,#N/A,FALSE,"장축";#N/A,#N/A,FALSE,"4WD"}</definedName>
    <definedName name="_121T5_">{#N/A,#N/A,FALSE,"단축1";#N/A,#N/A,FALSE,"단축2";#N/A,#N/A,FALSE,"단축3";#N/A,#N/A,FALSE,"장축";#N/A,#N/A,FALSE,"4WD"}</definedName>
    <definedName localSheetId="1" name="_122A3_">{#N/A,#N/A,FALSE,"단축1";#N/A,#N/A,FALSE,"단축2";#N/A,#N/A,FALSE,"단축3";#N/A,#N/A,FALSE,"장축";#N/A,#N/A,FALSE,"4WD"}</definedName>
    <definedName name="_122A3_">{#N/A,#N/A,FALSE,"단축1";#N/A,#N/A,FALSE,"단축2";#N/A,#N/A,FALSE,"단축3";#N/A,#N/A,FALSE,"장축";#N/A,#N/A,FALSE,"4WD"}</definedName>
    <definedName localSheetId="5" name="_122DB777_">{#N/A,#N/A,TRUE,"Y생산";#N/A,#N/A,TRUE,"Y판매";#N/A,#N/A,TRUE,"Y총물량";#N/A,#N/A,TRUE,"Y능력";#N/A,#N/A,TRUE,"YKD"}</definedName>
    <definedName localSheetId="7" name="_122DB777_">{#N/A,#N/A,TRUE,"Y생산";#N/A,#N/A,TRUE,"Y판매";#N/A,#N/A,TRUE,"Y총물량";#N/A,#N/A,TRUE,"Y능력";#N/A,#N/A,TRUE,"YKD"}</definedName>
    <definedName localSheetId="1" name="_122DB777_">{#N/A,#N/A,TRUE,"Y생산";#N/A,#N/A,TRUE,"Y판매";#N/A,#N/A,TRUE,"Y총물량";#N/A,#N/A,TRUE,"Y능력";#N/A,#N/A,TRUE,"YKD"}</definedName>
    <definedName name="_122DB777_">{#N/A,#N/A,TRUE,"Y생산";#N/A,#N/A,TRUE,"Y판매";#N/A,#N/A,TRUE,"Y총물량";#N/A,#N/A,TRUE,"Y능력";#N/A,#N/A,TRUE,"YKD"}</definedName>
    <definedName localSheetId="5" name="_122T5_">{#N/A,#N/A,FALSE,"단축1";#N/A,#N/A,FALSE,"단축2";#N/A,#N/A,FALSE,"단축3";#N/A,#N/A,FALSE,"장축";#N/A,#N/A,FALSE,"4WD"}</definedName>
    <definedName localSheetId="7" name="_122T5_">{#N/A,#N/A,FALSE,"단축1";#N/A,#N/A,FALSE,"단축2";#N/A,#N/A,FALSE,"단축3";#N/A,#N/A,FALSE,"장축";#N/A,#N/A,FALSE,"4WD"}</definedName>
    <definedName localSheetId="1" name="_122T5_">{#N/A,#N/A,FALSE,"단축1";#N/A,#N/A,FALSE,"단축2";#N/A,#N/A,FALSE,"단축3";#N/A,#N/A,FALSE,"장축";#N/A,#N/A,FALSE,"4WD"}</definedName>
    <definedName name="_122T5_">{#N/A,#N/A,FALSE,"단축1";#N/A,#N/A,FALSE,"단축2";#N/A,#N/A,FALSE,"단축3";#N/A,#N/A,FALSE,"장축";#N/A,#N/A,FALSE,"4WD"}</definedName>
    <definedName localSheetId="5" name="_123dr2_">{#N/A,#N/A,FALSE,"신규dep";#N/A,#N/A,FALSE,"신규dep-금형상각후";#N/A,#N/A,FALSE,"신규dep-연구비상각후";#N/A,#N/A,FALSE,"신규dep-기계,공구상각후"}</definedName>
    <definedName localSheetId="7" name="_123dr2_">{#N/A,#N/A,FALSE,"신규dep";#N/A,#N/A,FALSE,"신규dep-금형상각후";#N/A,#N/A,FALSE,"신규dep-연구비상각후";#N/A,#N/A,FALSE,"신규dep-기계,공구상각후"}</definedName>
    <definedName localSheetId="1" name="_123dr2_">{#N/A,#N/A,FALSE,"신규dep";#N/A,#N/A,FALSE,"신규dep-금형상각후";#N/A,#N/A,FALSE,"신규dep-연구비상각후";#N/A,#N/A,FALSE,"신규dep-기계,공구상각후"}</definedName>
    <definedName name="_123dr2_">{#N/A,#N/A,FALSE,"신규dep";#N/A,#N/A,FALSE,"신규dep-금형상각후";#N/A,#N/A,FALSE,"신규dep-연구비상각후";#N/A,#N/A,FALSE,"신규dep-기계,공구상각후"}</definedName>
    <definedName localSheetId="5" name="_123T2_">{#N/A,#N/A,FALSE,"단축1";#N/A,#N/A,FALSE,"단축2";#N/A,#N/A,FALSE,"단축3";#N/A,#N/A,FALSE,"장축";#N/A,#N/A,FALSE,"4WD"}</definedName>
    <definedName localSheetId="1" name="_123T2_">{#N/A,#N/A,FALSE,"단축1";#N/A,#N/A,FALSE,"단축2";#N/A,#N/A,FALSE,"단축3";#N/A,#N/A,FALSE,"장축";#N/A,#N/A,FALSE,"4WD"}</definedName>
    <definedName name="_123T2_">{#N/A,#N/A,FALSE,"단축1";#N/A,#N/A,FALSE,"단축2";#N/A,#N/A,FALSE,"단축3";#N/A,#N/A,FALSE,"장축";#N/A,#N/A,FALSE,"4WD"}</definedName>
    <definedName localSheetId="5" name="_123T3_">{#N/A,#N/A,FALSE,"단축1";#N/A,#N/A,FALSE,"단축2";#N/A,#N/A,FALSE,"단축3";#N/A,#N/A,FALSE,"장축";#N/A,#N/A,FALSE,"4WD"}</definedName>
    <definedName localSheetId="7" name="_123T3_">{#N/A,#N/A,FALSE,"단축1";#N/A,#N/A,FALSE,"단축2";#N/A,#N/A,FALSE,"단축3";#N/A,#N/A,FALSE,"장축";#N/A,#N/A,FALSE,"4WD"}</definedName>
    <definedName localSheetId="1" name="_123T3_">{#N/A,#N/A,FALSE,"단축1";#N/A,#N/A,FALSE,"단축2";#N/A,#N/A,FALSE,"단축3";#N/A,#N/A,FALSE,"장축";#N/A,#N/A,FALSE,"4WD"}</definedName>
    <definedName name="_123T3_">{#N/A,#N/A,FALSE,"단축1";#N/A,#N/A,FALSE,"단축2";#N/A,#N/A,FALSE,"단축3";#N/A,#N/A,FALSE,"장축";#N/A,#N/A,FALSE,"4WD"}</definedName>
    <definedName localSheetId="5" name="_123W23_">{#N/A,#N/A,FALSE,"단축1";#N/A,#N/A,FALSE,"단축2";#N/A,#N/A,FALSE,"단축3";#N/A,#N/A,FALSE,"장축";#N/A,#N/A,FALSE,"4WD"}</definedName>
    <definedName localSheetId="7" name="_123W23_">{#N/A,#N/A,FALSE,"단축1";#N/A,#N/A,FALSE,"단축2";#N/A,#N/A,FALSE,"단축3";#N/A,#N/A,FALSE,"장축";#N/A,#N/A,FALSE,"4WD"}</definedName>
    <definedName localSheetId="1" name="_123W23_">{#N/A,#N/A,FALSE,"단축1";#N/A,#N/A,FALSE,"단축2";#N/A,#N/A,FALSE,"단축3";#N/A,#N/A,FALSE,"장축";#N/A,#N/A,FALSE,"4WD"}</definedName>
    <definedName name="_123W23_">{#N/A,#N/A,FALSE,"단축1";#N/A,#N/A,FALSE,"단축2";#N/A,#N/A,FALSE,"단축3";#N/A,#N/A,FALSE,"장축";#N/A,#N/A,FALSE,"4WD"}</definedName>
    <definedName localSheetId="1" name="_124A02_">{#N/A,#N/A,FALSE,"단축1";#N/A,#N/A,FALSE,"단축2";#N/A,#N/A,FALSE,"단축3";#N/A,#N/A,FALSE,"장축";#N/A,#N/A,FALSE,"4WD"}</definedName>
    <definedName name="_124A02_">{#N/A,#N/A,FALSE,"단축1";#N/A,#N/A,FALSE,"단축2";#N/A,#N/A,FALSE,"단축3";#N/A,#N/A,FALSE,"장축";#N/A,#N/A,FALSE,"4WD"}</definedName>
    <definedName localSheetId="5" name="_124DR7_">{#N/A,#N/A,FALSE,"표지";#N/A,#N/A,FALSE,"전제";#N/A,#N/A,FALSE,"손익-자 (2)";#N/A,#N/A,FALSE,"손익-자";#N/A,#N/A,FALSE,"손익-마 (2)";#N/A,#N/A,FALSE,"손익-마";#N/A,#N/A,FALSE,"총손최종"}</definedName>
    <definedName localSheetId="7" name="_124DR7_">{#N/A,#N/A,FALSE,"표지";#N/A,#N/A,FALSE,"전제";#N/A,#N/A,FALSE,"손익-자 (2)";#N/A,#N/A,FALSE,"손익-자";#N/A,#N/A,FALSE,"손익-마 (2)";#N/A,#N/A,FALSE,"손익-마";#N/A,#N/A,FALSE,"총손최종"}</definedName>
    <definedName localSheetId="1" name="_124DR7_">{#N/A,#N/A,FALSE,"표지";#N/A,#N/A,FALSE,"전제";#N/A,#N/A,FALSE,"손익-자 (2)";#N/A,#N/A,FALSE,"손익-자";#N/A,#N/A,FALSE,"손익-마 (2)";#N/A,#N/A,FALSE,"손익-마";#N/A,#N/A,FALSE,"총손최종"}</definedName>
    <definedName name="_124DR7_">{#N/A,#N/A,FALSE,"표지";#N/A,#N/A,FALSE,"전제";#N/A,#N/A,FALSE,"손익-자 (2)";#N/A,#N/A,FALSE,"손익-자";#N/A,#N/A,FALSE,"손익-마 (2)";#N/A,#N/A,FALSE,"손익-마";#N/A,#N/A,FALSE,"총손최종"}</definedName>
    <definedName localSheetId="5" name="_124HP02_">{#N/A,#N/A,FALSE,"단축1";#N/A,#N/A,FALSE,"단축2";#N/A,#N/A,FALSE,"단축3";#N/A,#N/A,FALSE,"장축";#N/A,#N/A,FALSE,"4WD"}</definedName>
    <definedName localSheetId="7" name="_124HP02_">{#N/A,#N/A,FALSE,"단축1";#N/A,#N/A,FALSE,"단축2";#N/A,#N/A,FALSE,"단축3";#N/A,#N/A,FALSE,"장축";#N/A,#N/A,FALSE,"4WD"}</definedName>
    <definedName localSheetId="1" name="_124HP02_">{#N/A,#N/A,FALSE,"단축1";#N/A,#N/A,FALSE,"단축2";#N/A,#N/A,FALSE,"단축3";#N/A,#N/A,FALSE,"장축";#N/A,#N/A,FALSE,"4WD"}</definedName>
    <definedName name="_124HP02_">{#N/A,#N/A,FALSE,"단축1";#N/A,#N/A,FALSE,"단축2";#N/A,#N/A,FALSE,"단축3";#N/A,#N/A,FALSE,"장축";#N/A,#N/A,FALSE,"4WD"}</definedName>
    <definedName localSheetId="5" name="_124T3_">{#N/A,#N/A,FALSE,"단축1";#N/A,#N/A,FALSE,"단축2";#N/A,#N/A,FALSE,"단축3";#N/A,#N/A,FALSE,"장축";#N/A,#N/A,FALSE,"4WD"}</definedName>
    <definedName localSheetId="1" name="_124T3_">{#N/A,#N/A,FALSE,"단축1";#N/A,#N/A,FALSE,"단축2";#N/A,#N/A,FALSE,"단축3";#N/A,#N/A,FALSE,"장축";#N/A,#N/A,FALSE,"4WD"}</definedName>
    <definedName name="_124T3_">{#N/A,#N/A,FALSE,"단축1";#N/A,#N/A,FALSE,"단축2";#N/A,#N/A,FALSE,"단축3";#N/A,#N/A,FALSE,"장축";#N/A,#N/A,FALSE,"4WD"}</definedName>
    <definedName localSheetId="5" name="_124t4_">{#N/A,#N/A,FALSE,"단축1";#N/A,#N/A,FALSE,"단축2";#N/A,#N/A,FALSE,"단축3";#N/A,#N/A,FALSE,"장축";#N/A,#N/A,FALSE,"4WD"}</definedName>
    <definedName localSheetId="7" name="_124t4_">{#N/A,#N/A,FALSE,"단축1";#N/A,#N/A,FALSE,"단축2";#N/A,#N/A,FALSE,"단축3";#N/A,#N/A,FALSE,"장축";#N/A,#N/A,FALSE,"4WD"}</definedName>
    <definedName localSheetId="1" name="_124t4_">{#N/A,#N/A,FALSE,"단축1";#N/A,#N/A,FALSE,"단축2";#N/A,#N/A,FALSE,"단축3";#N/A,#N/A,FALSE,"장축";#N/A,#N/A,FALSE,"4WD"}</definedName>
    <definedName name="_124t4_">{#N/A,#N/A,FALSE,"단축1";#N/A,#N/A,FALSE,"단축2";#N/A,#N/A,FALSE,"단축3";#N/A,#N/A,FALSE,"장축";#N/A,#N/A,FALSE,"4WD"}</definedName>
    <definedName localSheetId="5" name="_124W32_">{#N/A,#N/A,FALSE,"단축1";#N/A,#N/A,FALSE,"단축2";#N/A,#N/A,FALSE,"단축3";#N/A,#N/A,FALSE,"장축";#N/A,#N/A,FALSE,"4WD"}</definedName>
    <definedName localSheetId="7" name="_124W32_">{#N/A,#N/A,FALSE,"단축1";#N/A,#N/A,FALSE,"단축2";#N/A,#N/A,FALSE,"단축3";#N/A,#N/A,FALSE,"장축";#N/A,#N/A,FALSE,"4WD"}</definedName>
    <definedName localSheetId="1" name="_124W32_">{#N/A,#N/A,FALSE,"단축1";#N/A,#N/A,FALSE,"단축2";#N/A,#N/A,FALSE,"단축3";#N/A,#N/A,FALSE,"장축";#N/A,#N/A,FALSE,"4WD"}</definedName>
    <definedName name="_124W32_">{#N/A,#N/A,FALSE,"단축1";#N/A,#N/A,FALSE,"단축2";#N/A,#N/A,FALSE,"단축3";#N/A,#N/A,FALSE,"장축";#N/A,#N/A,FALSE,"4WD"}</definedName>
    <definedName localSheetId="5" name="_125DB777_">{#N/A,#N/A,TRUE,"Y생산";#N/A,#N/A,TRUE,"Y판매";#N/A,#N/A,TRUE,"Y총물량";#N/A,#N/A,TRUE,"Y능력";#N/A,#N/A,TRUE,"YKD"}</definedName>
    <definedName localSheetId="7" name="_125DB777_">{#N/A,#N/A,TRUE,"Y생산";#N/A,#N/A,TRUE,"Y판매";#N/A,#N/A,TRUE,"Y총물량";#N/A,#N/A,TRUE,"Y능력";#N/A,#N/A,TRUE,"YKD"}</definedName>
    <definedName localSheetId="1" name="_125DB777_">{#N/A,#N/A,TRUE,"Y생산";#N/A,#N/A,TRUE,"Y판매";#N/A,#N/A,TRUE,"Y총물량";#N/A,#N/A,TRUE,"Y능력";#N/A,#N/A,TRUE,"YKD"}</definedName>
    <definedName name="_125DB777_">{#N/A,#N/A,TRUE,"Y생산";#N/A,#N/A,TRUE,"Y판매";#N/A,#N/A,TRUE,"Y총물량";#N/A,#N/A,TRUE,"Y능력";#N/A,#N/A,TRUE,"YKD"}</definedName>
    <definedName localSheetId="5" name="_125EO2_">{#N/A,#N/A,FALSE,"신규dep";#N/A,#N/A,FALSE,"신규dep-금형상각후";#N/A,#N/A,FALSE,"신규dep-연구비상각후";#N/A,#N/A,FALSE,"신규dep-기계,공구상각후"}</definedName>
    <definedName localSheetId="7" name="_125EO2_">{#N/A,#N/A,FALSE,"신규dep";#N/A,#N/A,FALSE,"신규dep-금형상각후";#N/A,#N/A,FALSE,"신규dep-연구비상각후";#N/A,#N/A,FALSE,"신규dep-기계,공구상각후"}</definedName>
    <definedName localSheetId="1" name="_125EO2_">{#N/A,#N/A,FALSE,"신규dep";#N/A,#N/A,FALSE,"신규dep-금형상각후";#N/A,#N/A,FALSE,"신규dep-연구비상각후";#N/A,#N/A,FALSE,"신규dep-기계,공구상각후"}</definedName>
    <definedName name="_125EO2_">{#N/A,#N/A,FALSE,"신규dep";#N/A,#N/A,FALSE,"신규dep-금형상각후";#N/A,#N/A,FALSE,"신규dep-연구비상각후";#N/A,#N/A,FALSE,"신규dep-기계,공구상각후"}</definedName>
    <definedName localSheetId="5" name="_125T5_">{#N/A,#N/A,FALSE,"단축1";#N/A,#N/A,FALSE,"단축2";#N/A,#N/A,FALSE,"단축3";#N/A,#N/A,FALSE,"장축";#N/A,#N/A,FALSE,"4WD"}</definedName>
    <definedName localSheetId="7" name="_125T5_">{#N/A,#N/A,FALSE,"단축1";#N/A,#N/A,FALSE,"단축2";#N/A,#N/A,FALSE,"단축3";#N/A,#N/A,FALSE,"장축";#N/A,#N/A,FALSE,"4WD"}</definedName>
    <definedName localSheetId="1" name="_125T5_">{#N/A,#N/A,FALSE,"단축1";#N/A,#N/A,FALSE,"단축2";#N/A,#N/A,FALSE,"단축3";#N/A,#N/A,FALSE,"장축";#N/A,#N/A,FALSE,"4WD"}</definedName>
    <definedName name="_125T5_">{#N/A,#N/A,FALSE,"단축1";#N/A,#N/A,FALSE,"단축2";#N/A,#N/A,FALSE,"단축3";#N/A,#N/A,FALSE,"장축";#N/A,#N/A,FALSE,"4WD"}</definedName>
    <definedName localSheetId="5" name="_125W23_">{#N/A,#N/A,FALSE,"단축1";#N/A,#N/A,FALSE,"단축2";#N/A,#N/A,FALSE,"단축3";#N/A,#N/A,FALSE,"장축";#N/A,#N/A,FALSE,"4WD"}</definedName>
    <definedName localSheetId="7" name="_125W23_">{#N/A,#N/A,FALSE,"단축1";#N/A,#N/A,FALSE,"단축2";#N/A,#N/A,FALSE,"단축3";#N/A,#N/A,FALSE,"장축";#N/A,#N/A,FALSE,"4WD"}</definedName>
    <definedName localSheetId="1" name="_125W23_">{#N/A,#N/A,FALSE,"단축1";#N/A,#N/A,FALSE,"단축2";#N/A,#N/A,FALSE,"단축3";#N/A,#N/A,FALSE,"장축";#N/A,#N/A,FALSE,"4WD"}</definedName>
    <definedName name="_125W23_">{#N/A,#N/A,FALSE,"단축1";#N/A,#N/A,FALSE,"단축2";#N/A,#N/A,FALSE,"단축3";#N/A,#N/A,FALSE,"장축";#N/A,#N/A,FALSE,"4WD"}</definedName>
    <definedName localSheetId="5" name="_125W456_">{#N/A,#N/A,FALSE,"단축1";#N/A,#N/A,FALSE,"단축2";#N/A,#N/A,FALSE,"단축3";#N/A,#N/A,FALSE,"장축";#N/A,#N/A,FALSE,"4WD"}</definedName>
    <definedName localSheetId="7" name="_125W456_">{#N/A,#N/A,FALSE,"단축1";#N/A,#N/A,FALSE,"단축2";#N/A,#N/A,FALSE,"단축3";#N/A,#N/A,FALSE,"장축";#N/A,#N/A,FALSE,"4WD"}</definedName>
    <definedName localSheetId="1" name="_125W456_">{#N/A,#N/A,FALSE,"단축1";#N/A,#N/A,FALSE,"단축2";#N/A,#N/A,FALSE,"단축3";#N/A,#N/A,FALSE,"장축";#N/A,#N/A,FALSE,"4WD"}</definedName>
    <definedName name="_125W456_">{#N/A,#N/A,FALSE,"단축1";#N/A,#N/A,FALSE,"단축2";#N/A,#N/A,FALSE,"단축3";#N/A,#N/A,FALSE,"장축";#N/A,#N/A,FALSE,"4WD"}</definedName>
    <definedName localSheetId="5" name="_126F44_">{#N/A,#N/A,FALSE,"단축1";#N/A,#N/A,FALSE,"단축2";#N/A,#N/A,FALSE,"단축3";#N/A,#N/A,FALSE,"장축";#N/A,#N/A,FALSE,"4WD"}</definedName>
    <definedName localSheetId="7" name="_126F44_">{#N/A,#N/A,FALSE,"단축1";#N/A,#N/A,FALSE,"단축2";#N/A,#N/A,FALSE,"단축3";#N/A,#N/A,FALSE,"장축";#N/A,#N/A,FALSE,"4WD"}</definedName>
    <definedName localSheetId="1" name="_126F44_">{#N/A,#N/A,FALSE,"단축1";#N/A,#N/A,FALSE,"단축2";#N/A,#N/A,FALSE,"단축3";#N/A,#N/A,FALSE,"장축";#N/A,#N/A,FALSE,"4WD"}</definedName>
    <definedName name="_126F44_">{#N/A,#N/A,FALSE,"단축1";#N/A,#N/A,FALSE,"단축2";#N/A,#N/A,FALSE,"단축3";#N/A,#N/A,FALSE,"장축";#N/A,#N/A,FALSE,"4WD"}</definedName>
    <definedName localSheetId="5" name="_127FG1_">{#N/A,#N/A,FALSE,"단축1";#N/A,#N/A,FALSE,"단축2";#N/A,#N/A,FALSE,"단축3";#N/A,#N/A,FALSE,"장축";#N/A,#N/A,FALSE,"4WD"}</definedName>
    <definedName localSheetId="7" name="_127FG1_">{#N/A,#N/A,FALSE,"단축1";#N/A,#N/A,FALSE,"단축2";#N/A,#N/A,FALSE,"단축3";#N/A,#N/A,FALSE,"장축";#N/A,#N/A,FALSE,"4WD"}</definedName>
    <definedName localSheetId="1" name="_127FG1_">{#N/A,#N/A,FALSE,"단축1";#N/A,#N/A,FALSE,"단축2";#N/A,#N/A,FALSE,"단축3";#N/A,#N/A,FALSE,"장축";#N/A,#N/A,FALSE,"4WD"}</definedName>
    <definedName name="_127FG1_">{#N/A,#N/A,FALSE,"단축1";#N/A,#N/A,FALSE,"단축2";#N/A,#N/A,FALSE,"단축3";#N/A,#N/A,FALSE,"장축";#N/A,#N/A,FALSE,"4WD"}</definedName>
    <definedName localSheetId="5" name="_127HP2_">{#N/A,#N/A,FALSE,"단축1";#N/A,#N/A,FALSE,"단축2";#N/A,#N/A,FALSE,"단축3";#N/A,#N/A,FALSE,"장축";#N/A,#N/A,FALSE,"4WD"}</definedName>
    <definedName localSheetId="7" name="_127HP2_">{#N/A,#N/A,FALSE,"단축1";#N/A,#N/A,FALSE,"단축2";#N/A,#N/A,FALSE,"단축3";#N/A,#N/A,FALSE,"장축";#N/A,#N/A,FALSE,"4WD"}</definedName>
    <definedName localSheetId="1" name="_127HP2_">{#N/A,#N/A,FALSE,"단축1";#N/A,#N/A,FALSE,"단축2";#N/A,#N/A,FALSE,"단축3";#N/A,#N/A,FALSE,"장축";#N/A,#N/A,FALSE,"4WD"}</definedName>
    <definedName name="_127HP2_">{#N/A,#N/A,FALSE,"단축1";#N/A,#N/A,FALSE,"단축2";#N/A,#N/A,FALSE,"단축3";#N/A,#N/A,FALSE,"장축";#N/A,#N/A,FALSE,"4WD"}</definedName>
    <definedName localSheetId="5" name="_127P21_">{#N/A,#N/A,FALSE,"단축1";#N/A,#N/A,FALSE,"단축2";#N/A,#N/A,FALSE,"단축3";#N/A,#N/A,FALSE,"장축";#N/A,#N/A,FALSE,"4WD"}</definedName>
    <definedName localSheetId="1" name="_127P21_">{#N/A,#N/A,FALSE,"단축1";#N/A,#N/A,FALSE,"단축2";#N/A,#N/A,FALSE,"단축3";#N/A,#N/A,FALSE,"장축";#N/A,#N/A,FALSE,"4WD"}</definedName>
    <definedName name="_127P21_">{#N/A,#N/A,FALSE,"단축1";#N/A,#N/A,FALSE,"단축2";#N/A,#N/A,FALSE,"단축3";#N/A,#N/A,FALSE,"장축";#N/A,#N/A,FALSE,"4WD"}</definedName>
    <definedName localSheetId="1" name="_128A0323_">{#N/A,#N/A,FALSE,"단축1";#N/A,#N/A,FALSE,"단축2";#N/A,#N/A,FALSE,"단축3";#N/A,#N/A,FALSE,"장축";#N/A,#N/A,FALSE,"4WD"}</definedName>
    <definedName name="_128A0323_">{#N/A,#N/A,FALSE,"단축1";#N/A,#N/A,FALSE,"단축2";#N/A,#N/A,FALSE,"단축3";#N/A,#N/A,FALSE,"장축";#N/A,#N/A,FALSE,"4WD"}</definedName>
    <definedName localSheetId="1" name="_128AS6_">{#N/A,#N/A,FALSE,"Australien";#N/A,#N/A,FALSE,"Birmingham";#N/A,#N/A,FALSE,"Brasilien";#N/A,#N/A,FALSE,"Prag";#N/A,#N/A,FALSE,"Spanien";#N/A,#N/A,FALSE,"Malaysia ( Com)";#N/A,#N/A,FALSE,"Malaysia (Instr)"}</definedName>
    <definedName name="_128AS6_">{#N/A,#N/A,FALSE,"Australien";#N/A,#N/A,FALSE,"Birmingham";#N/A,#N/A,FALSE,"Brasilien";#N/A,#N/A,FALSE,"Prag";#N/A,#N/A,FALSE,"Spanien";#N/A,#N/A,FALSE,"Malaysia ( Com)";#N/A,#N/A,FALSE,"Malaysia (Instr)"}</definedName>
    <definedName localSheetId="5" name="_128H1620_">{#N/A,#N/A,FALSE,"단축1";#N/A,#N/A,FALSE,"단축2";#N/A,#N/A,FALSE,"단축3";#N/A,#N/A,FALSE,"장축";#N/A,#N/A,FALSE,"4WD"}</definedName>
    <definedName localSheetId="7" name="_128H1620_">{#N/A,#N/A,FALSE,"단축1";#N/A,#N/A,FALSE,"단축2";#N/A,#N/A,FALSE,"단축3";#N/A,#N/A,FALSE,"장축";#N/A,#N/A,FALSE,"4WD"}</definedName>
    <definedName localSheetId="1" name="_128H1620_">{#N/A,#N/A,FALSE,"단축1";#N/A,#N/A,FALSE,"단축2";#N/A,#N/A,FALSE,"단축3";#N/A,#N/A,FALSE,"장축";#N/A,#N/A,FALSE,"4WD"}</definedName>
    <definedName name="_128H1620_">{#N/A,#N/A,FALSE,"단축1";#N/A,#N/A,FALSE,"단축2";#N/A,#N/A,FALSE,"단축3";#N/A,#N/A,FALSE,"장축";#N/A,#N/A,FALSE,"4WD"}</definedName>
    <definedName localSheetId="5" name="_128W32_">{#N/A,#N/A,FALSE,"단축1";#N/A,#N/A,FALSE,"단축2";#N/A,#N/A,FALSE,"단축3";#N/A,#N/A,FALSE,"장축";#N/A,#N/A,FALSE,"4WD"}</definedName>
    <definedName localSheetId="7" name="_128W32_">{#N/A,#N/A,FALSE,"단축1";#N/A,#N/A,FALSE,"단축2";#N/A,#N/A,FALSE,"단축3";#N/A,#N/A,FALSE,"장축";#N/A,#N/A,FALSE,"4WD"}</definedName>
    <definedName localSheetId="1" name="_128W32_">{#N/A,#N/A,FALSE,"단축1";#N/A,#N/A,FALSE,"단축2";#N/A,#N/A,FALSE,"단축3";#N/A,#N/A,FALSE,"장축";#N/A,#N/A,FALSE,"4WD"}</definedName>
    <definedName name="_128W32_">{#N/A,#N/A,FALSE,"단축1";#N/A,#N/A,FALSE,"단축2";#N/A,#N/A,FALSE,"단축3";#N/A,#N/A,FALSE,"장축";#N/A,#N/A,FALSE,"4WD"}</definedName>
    <definedName localSheetId="5" name="_129H20_">{#N/A,#N/A,FALSE,"단축1";#N/A,#N/A,FALSE,"단축2";#N/A,#N/A,FALSE,"단축3";#N/A,#N/A,FALSE,"장축";#N/A,#N/A,FALSE,"4WD"}</definedName>
    <definedName localSheetId="7" name="_129H20_">{#N/A,#N/A,FALSE,"단축1";#N/A,#N/A,FALSE,"단축2";#N/A,#N/A,FALSE,"단축3";#N/A,#N/A,FALSE,"장축";#N/A,#N/A,FALSE,"4WD"}</definedName>
    <definedName localSheetId="1" name="_129H20_">{#N/A,#N/A,FALSE,"단축1";#N/A,#N/A,FALSE,"단축2";#N/A,#N/A,FALSE,"단축3";#N/A,#N/A,FALSE,"장축";#N/A,#N/A,FALSE,"4WD"}</definedName>
    <definedName name="_129H20_">{#N/A,#N/A,FALSE,"단축1";#N/A,#N/A,FALSE,"단축2";#N/A,#N/A,FALSE,"단축3";#N/A,#N/A,FALSE,"장축";#N/A,#N/A,FALSE,"4WD"}</definedName>
    <definedName localSheetId="5" name="_129X21_">{#N/A,#N/A,FALSE,"단축1";#N/A,#N/A,FALSE,"단축2";#N/A,#N/A,FALSE,"단축3";#N/A,#N/A,FALSE,"장축";#N/A,#N/A,FALSE,"4WD"}</definedName>
    <definedName localSheetId="7" name="_129X21_">{#N/A,#N/A,FALSE,"단축1";#N/A,#N/A,FALSE,"단축2";#N/A,#N/A,FALSE,"단축3";#N/A,#N/A,FALSE,"장축";#N/A,#N/A,FALSE,"4WD"}</definedName>
    <definedName localSheetId="1" name="_129X21_">{#N/A,#N/A,FALSE,"단축1";#N/A,#N/A,FALSE,"단축2";#N/A,#N/A,FALSE,"단축3";#N/A,#N/A,FALSE,"장축";#N/A,#N/A,FALSE,"4WD"}</definedName>
    <definedName name="_129X21_">{#N/A,#N/A,FALSE,"단축1";#N/A,#N/A,FALSE,"단축2";#N/A,#N/A,FALSE,"단축3";#N/A,#N/A,FALSE,"장축";#N/A,#N/A,FALSE,"4WD"}</definedName>
    <definedName localSheetId="5" name="_12A2040_">{#N/A,#N/A,FALSE,"단축1";#N/A,#N/A,FALSE,"단축2";#N/A,#N/A,FALSE,"단축3";#N/A,#N/A,FALSE,"장축";#N/A,#N/A,FALSE,"4WD"}</definedName>
    <definedName localSheetId="7" name="_12A2040_">{#N/A,#N/A,FALSE,"단축1";#N/A,#N/A,FALSE,"단축2";#N/A,#N/A,FALSE,"단축3";#N/A,#N/A,FALSE,"장축";#N/A,#N/A,FALSE,"4WD"}</definedName>
    <definedName localSheetId="1" name="_12A2040_">{#N/A,#N/A,FALSE,"단축1";#N/A,#N/A,FALSE,"단축2";#N/A,#N/A,FALSE,"단축3";#N/A,#N/A,FALSE,"장축";#N/A,#N/A,FALSE,"4WD"}</definedName>
    <definedName name="_12A2040_">{#N/A,#N/A,FALSE,"단축1";#N/A,#N/A,FALSE,"단축2";#N/A,#N/A,FALSE,"단축3";#N/A,#N/A,FALSE,"장축";#N/A,#N/A,FALSE,"4WD"}</definedName>
    <definedName localSheetId="5" name="_12AT3_">{#N/A,#N/A,FALSE,"인원";#N/A,#N/A,FALSE,"비용2";#N/A,#N/A,FALSE,"비용1";#N/A,#N/A,FALSE,"비용";#N/A,#N/A,FALSE,"보증2";#N/A,#N/A,FALSE,"보증1";#N/A,#N/A,FALSE,"보증";#N/A,#N/A,FALSE,"손익1";#N/A,#N/A,FALSE,"손익";#N/A,#N/A,FALSE,"부서별매출";#N/A,#N/A,FALSE,"매출"}</definedName>
    <definedName localSheetId="7" name="_12AT3_">{#N/A,#N/A,FALSE,"인원";#N/A,#N/A,FALSE,"비용2";#N/A,#N/A,FALSE,"비용1";#N/A,#N/A,FALSE,"비용";#N/A,#N/A,FALSE,"보증2";#N/A,#N/A,FALSE,"보증1";#N/A,#N/A,FALSE,"보증";#N/A,#N/A,FALSE,"손익1";#N/A,#N/A,FALSE,"손익";#N/A,#N/A,FALSE,"부서별매출";#N/A,#N/A,FALSE,"매출"}</definedName>
    <definedName localSheetId="1" name="_12AT3_">{#N/A,#N/A,FALSE,"인원";#N/A,#N/A,FALSE,"비용2";#N/A,#N/A,FALSE,"비용1";#N/A,#N/A,FALSE,"비용";#N/A,#N/A,FALSE,"보증2";#N/A,#N/A,FALSE,"보증1";#N/A,#N/A,FALSE,"보증";#N/A,#N/A,FALSE,"손익1";#N/A,#N/A,FALSE,"손익";#N/A,#N/A,FALSE,"부서별매출";#N/A,#N/A,FALSE,"매출"}</definedName>
    <definedName name="_12AT3_">{#N/A,#N/A,FALSE,"인원";#N/A,#N/A,FALSE,"비용2";#N/A,#N/A,FALSE,"비용1";#N/A,#N/A,FALSE,"비용";#N/A,#N/A,FALSE,"보증2";#N/A,#N/A,FALSE,"보증1";#N/A,#N/A,FALSE,"보증";#N/A,#N/A,FALSE,"손익1";#N/A,#N/A,FALSE,"손익";#N/A,#N/A,FALSE,"부서별매출";#N/A,#N/A,FALSE,"매출"}</definedName>
    <definedName localSheetId="5" name="_12DB777_">{#N/A,#N/A,TRUE,"Y생산";#N/A,#N/A,TRUE,"Y판매";#N/A,#N/A,TRUE,"Y총물량";#N/A,#N/A,TRUE,"Y능력";#N/A,#N/A,TRUE,"YKD"}</definedName>
    <definedName localSheetId="7" name="_12DB777_">{#N/A,#N/A,TRUE,"Y생산";#N/A,#N/A,TRUE,"Y판매";#N/A,#N/A,TRUE,"Y총물량";#N/A,#N/A,TRUE,"Y능력";#N/A,#N/A,TRUE,"YKD"}</definedName>
    <definedName localSheetId="1" name="_12DB777_">{#N/A,#N/A,TRUE,"Y생산";#N/A,#N/A,TRUE,"Y판매";#N/A,#N/A,TRUE,"Y총물량";#N/A,#N/A,TRUE,"Y능력";#N/A,#N/A,TRUE,"YKD"}</definedName>
    <definedName name="_12DB777_">{#N/A,#N/A,TRUE,"Y생산";#N/A,#N/A,TRUE,"Y판매";#N/A,#N/A,TRUE,"Y총물량";#N/A,#N/A,TRUE,"Y능력";#N/A,#N/A,TRUE,"YKD"}</definedName>
    <definedName localSheetId="5" name="_12DR7_">{#N/A,#N/A,FALSE,"표지";#N/A,#N/A,FALSE,"전제";#N/A,#N/A,FALSE,"손익-자 (2)";#N/A,#N/A,FALSE,"손익-자";#N/A,#N/A,FALSE,"손익-마 (2)";#N/A,#N/A,FALSE,"손익-마";#N/A,#N/A,FALSE,"총손최종"}</definedName>
    <definedName localSheetId="7" name="_12DR7_">{#N/A,#N/A,FALSE,"표지";#N/A,#N/A,FALSE,"전제";#N/A,#N/A,FALSE,"손익-자 (2)";#N/A,#N/A,FALSE,"손익-자";#N/A,#N/A,FALSE,"손익-마 (2)";#N/A,#N/A,FALSE,"손익-마";#N/A,#N/A,FALSE,"총손최종"}</definedName>
    <definedName localSheetId="1" name="_12DR7_">{#N/A,#N/A,FALSE,"표지";#N/A,#N/A,FALSE,"전제";#N/A,#N/A,FALSE,"손익-자 (2)";#N/A,#N/A,FALSE,"손익-자";#N/A,#N/A,FALSE,"손익-마 (2)";#N/A,#N/A,FALSE,"손익-마";#N/A,#N/A,FALSE,"총손최종"}</definedName>
    <definedName name="_12DR7_">{#N/A,#N/A,FALSE,"표지";#N/A,#N/A,FALSE,"전제";#N/A,#N/A,FALSE,"손익-자 (2)";#N/A,#N/A,FALSE,"손익-자";#N/A,#N/A,FALSE,"손익-마 (2)";#N/A,#N/A,FALSE,"손익-마";#N/A,#N/A,FALSE,"총손최종"}</definedName>
    <definedName localSheetId="5" name="_12H20_">{#N/A,#N/A,FALSE,"단축1";#N/A,#N/A,FALSE,"단축2";#N/A,#N/A,FALSE,"단축3";#N/A,#N/A,FALSE,"장축";#N/A,#N/A,FALSE,"4WD"}</definedName>
    <definedName localSheetId="7" name="_12H20_">{#N/A,#N/A,FALSE,"단축1";#N/A,#N/A,FALSE,"단축2";#N/A,#N/A,FALSE,"단축3";#N/A,#N/A,FALSE,"장축";#N/A,#N/A,FALSE,"4WD"}</definedName>
    <definedName localSheetId="1" name="_12H20_">{#N/A,#N/A,FALSE,"단축1";#N/A,#N/A,FALSE,"단축2";#N/A,#N/A,FALSE,"단축3";#N/A,#N/A,FALSE,"장축";#N/A,#N/A,FALSE,"4WD"}</definedName>
    <definedName name="_12H20_">{#N/A,#N/A,FALSE,"단축1";#N/A,#N/A,FALSE,"단축2";#N/A,#N/A,FALSE,"단축3";#N/A,#N/A,FALSE,"장축";#N/A,#N/A,FALSE,"4WD"}</definedName>
    <definedName localSheetId="5" name="_12HP02_">{#N/A,#N/A,FALSE,"단축1";#N/A,#N/A,FALSE,"단축2";#N/A,#N/A,FALSE,"단축3";#N/A,#N/A,FALSE,"장축";#N/A,#N/A,FALSE,"4WD"}</definedName>
    <definedName localSheetId="7" name="_12HP02_">{#N/A,#N/A,FALSE,"단축1";#N/A,#N/A,FALSE,"단축2";#N/A,#N/A,FALSE,"단축3";#N/A,#N/A,FALSE,"장축";#N/A,#N/A,FALSE,"4WD"}</definedName>
    <definedName localSheetId="1" name="_12HP02_">{#N/A,#N/A,FALSE,"단축1";#N/A,#N/A,FALSE,"단축2";#N/A,#N/A,FALSE,"단축3";#N/A,#N/A,FALSE,"장축";#N/A,#N/A,FALSE,"4WD"}</definedName>
    <definedName name="_12HP02_">{#N/A,#N/A,FALSE,"단축1";#N/A,#N/A,FALSE,"단축2";#N/A,#N/A,FALSE,"단축3";#N/A,#N/A,FALSE,"장축";#N/A,#N/A,FALSE,"4WD"}</definedName>
    <definedName localSheetId="5" name="_12T2_">{#N/A,#N/A,FALSE,"단축1";#N/A,#N/A,FALSE,"단축2";#N/A,#N/A,FALSE,"단축3";#N/A,#N/A,FALSE,"장축";#N/A,#N/A,FALSE,"4WD"}</definedName>
    <definedName localSheetId="7" name="_12T2_">{#N/A,#N/A,FALSE,"단축1";#N/A,#N/A,FALSE,"단축2";#N/A,#N/A,FALSE,"단축3";#N/A,#N/A,FALSE,"장축";#N/A,#N/A,FALSE,"4WD"}</definedName>
    <definedName localSheetId="1" name="_12T2_">{#N/A,#N/A,FALSE,"단축1";#N/A,#N/A,FALSE,"단축2";#N/A,#N/A,FALSE,"단축3";#N/A,#N/A,FALSE,"장축";#N/A,#N/A,FALSE,"4WD"}</definedName>
    <definedName name="_12T2_">{#N/A,#N/A,FALSE,"단축1";#N/A,#N/A,FALSE,"단축2";#N/A,#N/A,FALSE,"단축3";#N/A,#N/A,FALSE,"장축";#N/A,#N/A,FALSE,"4WD"}</definedName>
    <definedName localSheetId="5" name="_12T3_">{#N/A,#N/A,FALSE,"단축1";#N/A,#N/A,FALSE,"단축2";#N/A,#N/A,FALSE,"단축3";#N/A,#N/A,FALSE,"장축";#N/A,#N/A,FALSE,"4WD"}</definedName>
    <definedName localSheetId="7" name="_12T3_">{#N/A,#N/A,FALSE,"단축1";#N/A,#N/A,FALSE,"단축2";#N/A,#N/A,FALSE,"단축3";#N/A,#N/A,FALSE,"장축";#N/A,#N/A,FALSE,"4WD"}</definedName>
    <definedName localSheetId="1" name="_12T3_">{#N/A,#N/A,FALSE,"단축1";#N/A,#N/A,FALSE,"단축2";#N/A,#N/A,FALSE,"단축3";#N/A,#N/A,FALSE,"장축";#N/A,#N/A,FALSE,"4WD"}</definedName>
    <definedName name="_12T3_">{#N/A,#N/A,FALSE,"단축1";#N/A,#N/A,FALSE,"단축2";#N/A,#N/A,FALSE,"단축3";#N/A,#N/A,FALSE,"장축";#N/A,#N/A,FALSE,"4WD"}</definedName>
    <definedName localSheetId="5" name="_130HP02_">{#N/A,#N/A,FALSE,"단축1";#N/A,#N/A,FALSE,"단축2";#N/A,#N/A,FALSE,"단축3";#N/A,#N/A,FALSE,"장축";#N/A,#N/A,FALSE,"4WD"}</definedName>
    <definedName localSheetId="7" name="_130HP02_">{#N/A,#N/A,FALSE,"단축1";#N/A,#N/A,FALSE,"단축2";#N/A,#N/A,FALSE,"단축3";#N/A,#N/A,FALSE,"장축";#N/A,#N/A,FALSE,"4WD"}</definedName>
    <definedName localSheetId="1" name="_130HP02_">{#N/A,#N/A,FALSE,"단축1";#N/A,#N/A,FALSE,"단축2";#N/A,#N/A,FALSE,"단축3";#N/A,#N/A,FALSE,"장축";#N/A,#N/A,FALSE,"4WD"}</definedName>
    <definedName name="_130HP02_">{#N/A,#N/A,FALSE,"단축1";#N/A,#N/A,FALSE,"단축2";#N/A,#N/A,FALSE,"단축3";#N/A,#N/A,FALSE,"장축";#N/A,#N/A,FALSE,"4WD"}</definedName>
    <definedName localSheetId="5" name="_130Z23_">{#N/A,#N/A,FALSE,"단축1";#N/A,#N/A,FALSE,"단축2";#N/A,#N/A,FALSE,"단축3";#N/A,#N/A,FALSE,"장축";#N/A,#N/A,FALSE,"4WD"}</definedName>
    <definedName localSheetId="7" name="_130Z23_">{#N/A,#N/A,FALSE,"단축1";#N/A,#N/A,FALSE,"단축2";#N/A,#N/A,FALSE,"단축3";#N/A,#N/A,FALSE,"장축";#N/A,#N/A,FALSE,"4WD"}</definedName>
    <definedName localSheetId="1" name="_130Z23_">{#N/A,#N/A,FALSE,"단축1";#N/A,#N/A,FALSE,"단축2";#N/A,#N/A,FALSE,"단축3";#N/A,#N/A,FALSE,"장축";#N/A,#N/A,FALSE,"4WD"}</definedName>
    <definedName name="_130Z23_">{#N/A,#N/A,FALSE,"단축1";#N/A,#N/A,FALSE,"단축2";#N/A,#N/A,FALSE,"단축3";#N/A,#N/A,FALSE,"장축";#N/A,#N/A,FALSE,"4WD"}</definedName>
    <definedName localSheetId="5" name="_131HP2_">{#N/A,#N/A,FALSE,"단축1";#N/A,#N/A,FALSE,"단축2";#N/A,#N/A,FALSE,"단축3";#N/A,#N/A,FALSE,"장축";#N/A,#N/A,FALSE,"4WD"}</definedName>
    <definedName localSheetId="7" name="_131HP2_">{#N/A,#N/A,FALSE,"단축1";#N/A,#N/A,FALSE,"단축2";#N/A,#N/A,FALSE,"단축3";#N/A,#N/A,FALSE,"장축";#N/A,#N/A,FALSE,"4WD"}</definedName>
    <definedName localSheetId="1" name="_131HP2_">{#N/A,#N/A,FALSE,"단축1";#N/A,#N/A,FALSE,"단축2";#N/A,#N/A,FALSE,"단축3";#N/A,#N/A,FALSE,"장축";#N/A,#N/A,FALSE,"4WD"}</definedName>
    <definedName name="_131HP2_">{#N/A,#N/A,FALSE,"단축1";#N/A,#N/A,FALSE,"단축2";#N/A,#N/A,FALSE,"단축3";#N/A,#N/A,FALSE,"장축";#N/A,#N/A,FALSE,"4WD"}</definedName>
    <definedName localSheetId="5" name="_131W456_">{#N/A,#N/A,FALSE,"단축1";#N/A,#N/A,FALSE,"단축2";#N/A,#N/A,FALSE,"단축3";#N/A,#N/A,FALSE,"장축";#N/A,#N/A,FALSE,"4WD"}</definedName>
    <definedName localSheetId="7" name="_131W456_">{#N/A,#N/A,FALSE,"단축1";#N/A,#N/A,FALSE,"단축2";#N/A,#N/A,FALSE,"단축3";#N/A,#N/A,FALSE,"장축";#N/A,#N/A,FALSE,"4WD"}</definedName>
    <definedName localSheetId="1" name="_131W456_">{#N/A,#N/A,FALSE,"단축1";#N/A,#N/A,FALSE,"단축2";#N/A,#N/A,FALSE,"단축3";#N/A,#N/A,FALSE,"장축";#N/A,#N/A,FALSE,"4WD"}</definedName>
    <definedName name="_131W456_">{#N/A,#N/A,FALSE,"단축1";#N/A,#N/A,FALSE,"단축2";#N/A,#N/A,FALSE,"단축3";#N/A,#N/A,FALSE,"장축";#N/A,#N/A,FALSE,"4WD"}</definedName>
    <definedName localSheetId="5" name="_132K1_">{#N/A,#N/A,FALSE,"인원";#N/A,#N/A,FALSE,"비용2";#N/A,#N/A,FALSE,"비용1";#N/A,#N/A,FALSE,"비용";#N/A,#N/A,FALSE,"보증2";#N/A,#N/A,FALSE,"보증1";#N/A,#N/A,FALSE,"보증";#N/A,#N/A,FALSE,"손익1";#N/A,#N/A,FALSE,"손익";#N/A,#N/A,FALSE,"부서별매출";#N/A,#N/A,FALSE,"매출"}</definedName>
    <definedName localSheetId="7" name="_132K1_">{#N/A,#N/A,FALSE,"인원";#N/A,#N/A,FALSE,"비용2";#N/A,#N/A,FALSE,"비용1";#N/A,#N/A,FALSE,"비용";#N/A,#N/A,FALSE,"보증2";#N/A,#N/A,FALSE,"보증1";#N/A,#N/A,FALSE,"보증";#N/A,#N/A,FALSE,"손익1";#N/A,#N/A,FALSE,"손익";#N/A,#N/A,FALSE,"부서별매출";#N/A,#N/A,FALSE,"매출"}</definedName>
    <definedName localSheetId="1" name="_132K1_">{#N/A,#N/A,FALSE,"인원";#N/A,#N/A,FALSE,"비용2";#N/A,#N/A,FALSE,"비용1";#N/A,#N/A,FALSE,"비용";#N/A,#N/A,FALSE,"보증2";#N/A,#N/A,FALSE,"보증1";#N/A,#N/A,FALSE,"보증";#N/A,#N/A,FALSE,"손익1";#N/A,#N/A,FALSE,"손익";#N/A,#N/A,FALSE,"부서별매출";#N/A,#N/A,FALSE,"매출"}</definedName>
    <definedName name="_132K1_">{#N/A,#N/A,FALSE,"인원";#N/A,#N/A,FALSE,"비용2";#N/A,#N/A,FALSE,"비용1";#N/A,#N/A,FALSE,"비용";#N/A,#N/A,FALSE,"보증2";#N/A,#N/A,FALSE,"보증1";#N/A,#N/A,FALSE,"보증";#N/A,#N/A,FALSE,"손익1";#N/A,#N/A,FALSE,"손익";#N/A,#N/A,FALSE,"부서별매출";#N/A,#N/A,FALSE,"매출"}</definedName>
    <definedName localSheetId="5" name="_132K115_">{#N/A,#N/A,FALSE,"인원";#N/A,#N/A,FALSE,"비용2";#N/A,#N/A,FALSE,"비용1";#N/A,#N/A,FALSE,"비용";#N/A,#N/A,FALSE,"보증2";#N/A,#N/A,FALSE,"보증1";#N/A,#N/A,FALSE,"보증";#N/A,#N/A,FALSE,"손익1";#N/A,#N/A,FALSE,"손익";#N/A,#N/A,FALSE,"부서별매출";#N/A,#N/A,FALSE,"매출"}</definedName>
    <definedName localSheetId="7" name="_132K115_">{#N/A,#N/A,FALSE,"인원";#N/A,#N/A,FALSE,"비용2";#N/A,#N/A,FALSE,"비용1";#N/A,#N/A,FALSE,"비용";#N/A,#N/A,FALSE,"보증2";#N/A,#N/A,FALSE,"보증1";#N/A,#N/A,FALSE,"보증";#N/A,#N/A,FALSE,"손익1";#N/A,#N/A,FALSE,"손익";#N/A,#N/A,FALSE,"부서별매출";#N/A,#N/A,FALSE,"매출"}</definedName>
    <definedName localSheetId="1" name="_132K115_">{#N/A,#N/A,FALSE,"인원";#N/A,#N/A,FALSE,"비용2";#N/A,#N/A,FALSE,"비용1";#N/A,#N/A,FALSE,"비용";#N/A,#N/A,FALSE,"보증2";#N/A,#N/A,FALSE,"보증1";#N/A,#N/A,FALSE,"보증";#N/A,#N/A,FALSE,"손익1";#N/A,#N/A,FALSE,"손익";#N/A,#N/A,FALSE,"부서별매출";#N/A,#N/A,FALSE,"매출"}</definedName>
    <definedName name="_132K115_">{#N/A,#N/A,FALSE,"인원";#N/A,#N/A,FALSE,"비용2";#N/A,#N/A,FALSE,"비용1";#N/A,#N/A,FALSE,"비용";#N/A,#N/A,FALSE,"보증2";#N/A,#N/A,FALSE,"보증1";#N/A,#N/A,FALSE,"보증";#N/A,#N/A,FALSE,"손익1";#N/A,#N/A,FALSE,"손익";#N/A,#N/A,FALSE,"부서별매출";#N/A,#N/A,FALSE,"매출"}</definedName>
    <definedName localSheetId="5" name="_133K115_">{#N/A,#N/A,FALSE,"인원";#N/A,#N/A,FALSE,"비용2";#N/A,#N/A,FALSE,"비용1";#N/A,#N/A,FALSE,"비용";#N/A,#N/A,FALSE,"보증2";#N/A,#N/A,FALSE,"보증1";#N/A,#N/A,FALSE,"보증";#N/A,#N/A,FALSE,"손익1";#N/A,#N/A,FALSE,"손익";#N/A,#N/A,FALSE,"부서별매출";#N/A,#N/A,FALSE,"매출"}</definedName>
    <definedName localSheetId="7" name="_133K115_">{#N/A,#N/A,FALSE,"인원";#N/A,#N/A,FALSE,"비용2";#N/A,#N/A,FALSE,"비용1";#N/A,#N/A,FALSE,"비용";#N/A,#N/A,FALSE,"보증2";#N/A,#N/A,FALSE,"보증1";#N/A,#N/A,FALSE,"보증";#N/A,#N/A,FALSE,"손익1";#N/A,#N/A,FALSE,"손익";#N/A,#N/A,FALSE,"부서별매출";#N/A,#N/A,FALSE,"매출"}</definedName>
    <definedName localSheetId="1" name="_133K115_">{#N/A,#N/A,FALSE,"인원";#N/A,#N/A,FALSE,"비용2";#N/A,#N/A,FALSE,"비용1";#N/A,#N/A,FALSE,"비용";#N/A,#N/A,FALSE,"보증2";#N/A,#N/A,FALSE,"보증1";#N/A,#N/A,FALSE,"보증";#N/A,#N/A,FALSE,"손익1";#N/A,#N/A,FALSE,"손익";#N/A,#N/A,FALSE,"부서별매출";#N/A,#N/A,FALSE,"매출"}</definedName>
    <definedName name="_133K115_">{#N/A,#N/A,FALSE,"인원";#N/A,#N/A,FALSE,"비용2";#N/A,#N/A,FALSE,"비용1";#N/A,#N/A,FALSE,"비용";#N/A,#N/A,FALSE,"보증2";#N/A,#N/A,FALSE,"보증1";#N/A,#N/A,FALSE,"보증";#N/A,#N/A,FALSE,"손익1";#N/A,#N/A,FALSE,"손익";#N/A,#N/A,FALSE,"부서별매출";#N/A,#N/A,FALSE,"매출"}</definedName>
    <definedName localSheetId="5" name="_133T2_">{#N/A,#N/A,FALSE,"단축1";#N/A,#N/A,FALSE,"단축2";#N/A,#N/A,FALSE,"단축3";#N/A,#N/A,FALSE,"장축";#N/A,#N/A,FALSE,"4WD"}</definedName>
    <definedName localSheetId="1" name="_133T2_">{#N/A,#N/A,FALSE,"단축1";#N/A,#N/A,FALSE,"단축2";#N/A,#N/A,FALSE,"단축3";#N/A,#N/A,FALSE,"장축";#N/A,#N/A,FALSE,"4WD"}</definedName>
    <definedName name="_133T2_">{#N/A,#N/A,FALSE,"단축1";#N/A,#N/A,FALSE,"단축2";#N/A,#N/A,FALSE,"단축3";#N/A,#N/A,FALSE,"장축";#N/A,#N/A,FALSE,"4WD"}</definedName>
    <definedName localSheetId="5" name="_134k2_">{#N/A,#N/A,FALSE,"Cst of Sales (2)"}</definedName>
    <definedName localSheetId="7" name="_134k2_">{#N/A,#N/A,FALSE,"Cst of Sales (2)"}</definedName>
    <definedName localSheetId="1" name="_134k2_">{#N/A,#N/A,FALSE,"Cst of Sales (2)"}</definedName>
    <definedName name="_134k2_">{#N/A,#N/A,FALSE,"Cst of Sales (2)"}</definedName>
    <definedName localSheetId="5" name="_134X21_">{#N/A,#N/A,FALSE,"단축1";#N/A,#N/A,FALSE,"단축2";#N/A,#N/A,FALSE,"단축3";#N/A,#N/A,FALSE,"장축";#N/A,#N/A,FALSE,"4WD"}</definedName>
    <definedName localSheetId="7" name="_134X21_">{#N/A,#N/A,FALSE,"단축1";#N/A,#N/A,FALSE,"단축2";#N/A,#N/A,FALSE,"단축3";#N/A,#N/A,FALSE,"장축";#N/A,#N/A,FALSE,"4WD"}</definedName>
    <definedName localSheetId="1" name="_134X21_">{#N/A,#N/A,FALSE,"단축1";#N/A,#N/A,FALSE,"단축2";#N/A,#N/A,FALSE,"단축3";#N/A,#N/A,FALSE,"장축";#N/A,#N/A,FALSE,"4WD"}</definedName>
    <definedName name="_134X21_">{#N/A,#N/A,FALSE,"단축1";#N/A,#N/A,FALSE,"단축2";#N/A,#N/A,FALSE,"단축3";#N/A,#N/A,FALSE,"장축";#N/A,#N/A,FALSE,"4WD"}</definedName>
    <definedName localSheetId="5" name="_135EO2_">{#N/A,#N/A,FALSE,"신규dep";#N/A,#N/A,FALSE,"신규dep-금형상각후";#N/A,#N/A,FALSE,"신규dep-연구비상각후";#N/A,#N/A,FALSE,"신규dep-기계,공구상각후"}</definedName>
    <definedName localSheetId="7" name="_135EO2_">{#N/A,#N/A,FALSE,"신규dep";#N/A,#N/A,FALSE,"신규dep-금형상각후";#N/A,#N/A,FALSE,"신규dep-연구비상각후";#N/A,#N/A,FALSE,"신규dep-기계,공구상각후"}</definedName>
    <definedName localSheetId="1" name="_135EO2_">{#N/A,#N/A,FALSE,"신규dep";#N/A,#N/A,FALSE,"신규dep-금형상각후";#N/A,#N/A,FALSE,"신규dep-연구비상각후";#N/A,#N/A,FALSE,"신규dep-기계,공구상각후"}</definedName>
    <definedName name="_135EO2_">{#N/A,#N/A,FALSE,"신규dep";#N/A,#N/A,FALSE,"신규dep-금형상각후";#N/A,#N/A,FALSE,"신규dep-연구비상각후";#N/A,#N/A,FALSE,"신규dep-기계,공구상각후"}</definedName>
    <definedName localSheetId="5" name="_135k7_">{#N/A,#N/A,FALSE,"단축1";#N/A,#N/A,FALSE,"단축2";#N/A,#N/A,FALSE,"단축3";#N/A,#N/A,FALSE,"장축";#N/A,#N/A,FALSE,"4WD"}</definedName>
    <definedName localSheetId="7" name="_135k7_">{#N/A,#N/A,FALSE,"단축1";#N/A,#N/A,FALSE,"단축2";#N/A,#N/A,FALSE,"단축3";#N/A,#N/A,FALSE,"장축";#N/A,#N/A,FALSE,"4WD"}</definedName>
    <definedName localSheetId="1" name="_135k7_">{#N/A,#N/A,FALSE,"단축1";#N/A,#N/A,FALSE,"단축2";#N/A,#N/A,FALSE,"단축3";#N/A,#N/A,FALSE,"장축";#N/A,#N/A,FALSE,"4WD"}</definedName>
    <definedName name="_135k7_">{#N/A,#N/A,FALSE,"단축1";#N/A,#N/A,FALSE,"단축2";#N/A,#N/A,FALSE,"단축3";#N/A,#N/A,FALSE,"장축";#N/A,#N/A,FALSE,"4WD"}</definedName>
    <definedName localSheetId="1" name="_136A1232_">{#N/A,#N/A,FALSE,"단축1";#N/A,#N/A,FALSE,"단축2";#N/A,#N/A,FALSE,"단축3";#N/A,#N/A,FALSE,"장축";#N/A,#N/A,FALSE,"4WD"}</definedName>
    <definedName name="_136A1232_">{#N/A,#N/A,FALSE,"단축1";#N/A,#N/A,FALSE,"단축2";#N/A,#N/A,FALSE,"단축3";#N/A,#N/A,FALSE,"장축";#N/A,#N/A,FALSE,"4WD"}</definedName>
    <definedName localSheetId="5" name="_136k8_">{#N/A,#N/A,FALSE,"단축1";#N/A,#N/A,FALSE,"단축2";#N/A,#N/A,FALSE,"단축3";#N/A,#N/A,FALSE,"장축";#N/A,#N/A,FALSE,"4WD"}</definedName>
    <definedName localSheetId="7" name="_136k8_">{#N/A,#N/A,FALSE,"단축1";#N/A,#N/A,FALSE,"단축2";#N/A,#N/A,FALSE,"단축3";#N/A,#N/A,FALSE,"장축";#N/A,#N/A,FALSE,"4WD"}</definedName>
    <definedName localSheetId="1" name="_136k8_">{#N/A,#N/A,FALSE,"단축1";#N/A,#N/A,FALSE,"단축2";#N/A,#N/A,FALSE,"단축3";#N/A,#N/A,FALSE,"장축";#N/A,#N/A,FALSE,"4WD"}</definedName>
    <definedName name="_136k8_">{#N/A,#N/A,FALSE,"단축1";#N/A,#N/A,FALSE,"단축2";#N/A,#N/A,FALSE,"단축3";#N/A,#N/A,FALSE,"장축";#N/A,#N/A,FALSE,"4WD"}</definedName>
    <definedName localSheetId="5" name="_137A2040_">{#N/A,#N/A,FALSE,"단축1";#N/A,#N/A,FALSE,"단축2";#N/A,#N/A,FALSE,"단축3";#N/A,#N/A,FALSE,"장축";#N/A,#N/A,FALSE,"4WD"}</definedName>
    <definedName localSheetId="7" name="_137A2040_">{#N/A,#N/A,FALSE,"단축1";#N/A,#N/A,FALSE,"단축2";#N/A,#N/A,FALSE,"단축3";#N/A,#N/A,FALSE,"장축";#N/A,#N/A,FALSE,"4WD"}</definedName>
    <definedName localSheetId="1" name="_137A2040_">{#N/A,#N/A,FALSE,"단축1";#N/A,#N/A,FALSE,"단축2";#N/A,#N/A,FALSE,"단축3";#N/A,#N/A,FALSE,"장축";#N/A,#N/A,FALSE,"4WD"}</definedName>
    <definedName name="_137A2040_">{#N/A,#N/A,FALSE,"단축1";#N/A,#N/A,FALSE,"단축2";#N/A,#N/A,FALSE,"단축3";#N/A,#N/A,FALSE,"장축";#N/A,#N/A,FALSE,"4WD"}</definedName>
    <definedName localSheetId="5" name="_137k7_">{#N/A,#N/A,FALSE,"단축1";#N/A,#N/A,FALSE,"단축2";#N/A,#N/A,FALSE,"단축3";#N/A,#N/A,FALSE,"장축";#N/A,#N/A,FALSE,"4WD"}</definedName>
    <definedName localSheetId="7" name="_137k7_">{#N/A,#N/A,FALSE,"단축1";#N/A,#N/A,FALSE,"단축2";#N/A,#N/A,FALSE,"단축3";#N/A,#N/A,FALSE,"장축";#N/A,#N/A,FALSE,"4WD"}</definedName>
    <definedName localSheetId="1" name="_137k7_">{#N/A,#N/A,FALSE,"단축1";#N/A,#N/A,FALSE,"단축2";#N/A,#N/A,FALSE,"단축3";#N/A,#N/A,FALSE,"장축";#N/A,#N/A,FALSE,"4WD"}</definedName>
    <definedName name="_137k7_">{#N/A,#N/A,FALSE,"단축1";#N/A,#N/A,FALSE,"단축2";#N/A,#N/A,FALSE,"단축3";#N/A,#N/A,FALSE,"장축";#N/A,#N/A,FALSE,"4WD"}</definedName>
    <definedName localSheetId="5" name="_137k9_">{#N/A,#N/A,FALSE,"단축1";#N/A,#N/A,FALSE,"단축2";#N/A,#N/A,FALSE,"단축3";#N/A,#N/A,FALSE,"장축";#N/A,#N/A,FALSE,"4WD"}</definedName>
    <definedName localSheetId="7" name="_137k9_">{#N/A,#N/A,FALSE,"단축1";#N/A,#N/A,FALSE,"단축2";#N/A,#N/A,FALSE,"단축3";#N/A,#N/A,FALSE,"장축";#N/A,#N/A,FALSE,"4WD"}</definedName>
    <definedName localSheetId="1" name="_137k9_">{#N/A,#N/A,FALSE,"단축1";#N/A,#N/A,FALSE,"단축2";#N/A,#N/A,FALSE,"단축3";#N/A,#N/A,FALSE,"장축";#N/A,#N/A,FALSE,"4WD"}</definedName>
    <definedName name="_137k9_">{#N/A,#N/A,FALSE,"단축1";#N/A,#N/A,FALSE,"단축2";#N/A,#N/A,FALSE,"단축3";#N/A,#N/A,FALSE,"장축";#N/A,#N/A,FALSE,"4WD"}</definedName>
    <definedName localSheetId="5" name="_137Z23_">{#N/A,#N/A,FALSE,"단축1";#N/A,#N/A,FALSE,"단축2";#N/A,#N/A,FALSE,"단축3";#N/A,#N/A,FALSE,"장축";#N/A,#N/A,FALSE,"4WD"}</definedName>
    <definedName localSheetId="7" name="_137Z23_">{#N/A,#N/A,FALSE,"단축1";#N/A,#N/A,FALSE,"단축2";#N/A,#N/A,FALSE,"단축3";#N/A,#N/A,FALSE,"장축";#N/A,#N/A,FALSE,"4WD"}</definedName>
    <definedName localSheetId="1" name="_137Z23_">{#N/A,#N/A,FALSE,"단축1";#N/A,#N/A,FALSE,"단축2";#N/A,#N/A,FALSE,"단축3";#N/A,#N/A,FALSE,"장축";#N/A,#N/A,FALSE,"4WD"}</definedName>
    <definedName name="_137Z23_">{#N/A,#N/A,FALSE,"단축1";#N/A,#N/A,FALSE,"단축2";#N/A,#N/A,FALSE,"단축3";#N/A,#N/A,FALSE,"장축";#N/A,#N/A,FALSE,"4WD"}</definedName>
    <definedName localSheetId="5" name="_138M123_">{#N/A,#N/A,FALSE,"단축1";#N/A,#N/A,FALSE,"단축2";#N/A,#N/A,FALSE,"단축3";#N/A,#N/A,FALSE,"장축";#N/A,#N/A,FALSE,"4WD"}</definedName>
    <definedName localSheetId="7" name="_138M123_">{#N/A,#N/A,FALSE,"단축1";#N/A,#N/A,FALSE,"단축2";#N/A,#N/A,FALSE,"단축3";#N/A,#N/A,FALSE,"장축";#N/A,#N/A,FALSE,"4WD"}</definedName>
    <definedName localSheetId="1" name="_138M123_">{#N/A,#N/A,FALSE,"단축1";#N/A,#N/A,FALSE,"단축2";#N/A,#N/A,FALSE,"단축3";#N/A,#N/A,FALSE,"장축";#N/A,#N/A,FALSE,"4WD"}</definedName>
    <definedName name="_138M123_">{#N/A,#N/A,FALSE,"단축1";#N/A,#N/A,FALSE,"단축2";#N/A,#N/A,FALSE,"단축3";#N/A,#N/A,FALSE,"장축";#N/A,#N/A,FALSE,"4WD"}</definedName>
    <definedName localSheetId="5" name="_13A2_">{#N/A,#N/A,FALSE,"단축1";#N/A,#N/A,FALSE,"단축2";#N/A,#N/A,FALSE,"단축3";#N/A,#N/A,FALSE,"장축";#N/A,#N/A,FALSE,"4WD"}</definedName>
    <definedName localSheetId="7" name="_13A2_">{#N/A,#N/A,FALSE,"단축1";#N/A,#N/A,FALSE,"단축2";#N/A,#N/A,FALSE,"단축3";#N/A,#N/A,FALSE,"장축";#N/A,#N/A,FALSE,"4WD"}</definedName>
    <definedName localSheetId="1" name="_13A2_">{#N/A,#N/A,FALSE,"단축1";#N/A,#N/A,FALSE,"단축2";#N/A,#N/A,FALSE,"단축3";#N/A,#N/A,FALSE,"장축";#N/A,#N/A,FALSE,"4WD"}</definedName>
    <definedName name="_13A2_">{#N/A,#N/A,FALSE,"단축1";#N/A,#N/A,FALSE,"단축2";#N/A,#N/A,FALSE,"단축3";#N/A,#N/A,FALSE,"장축";#N/A,#N/A,FALSE,"4WD"}</definedName>
    <definedName localSheetId="5" name="_13A21_">{#N/A,#N/A,FALSE,"단축1";#N/A,#N/A,FALSE,"단축2";#N/A,#N/A,FALSE,"단축3";#N/A,#N/A,FALSE,"장축";#N/A,#N/A,FALSE,"4WD"}</definedName>
    <definedName localSheetId="7" name="_13A21_">{#N/A,#N/A,FALSE,"단축1";#N/A,#N/A,FALSE,"단축2";#N/A,#N/A,FALSE,"단축3";#N/A,#N/A,FALSE,"장축";#N/A,#N/A,FALSE,"4WD"}</definedName>
    <definedName localSheetId="1" name="_13A21_">{#N/A,#N/A,FALSE,"단축1";#N/A,#N/A,FALSE,"단축2";#N/A,#N/A,FALSE,"단축3";#N/A,#N/A,FALSE,"장축";#N/A,#N/A,FALSE,"4WD"}</definedName>
    <definedName name="_13A21_">{#N/A,#N/A,FALSE,"단축1";#N/A,#N/A,FALSE,"단축2";#N/A,#N/A,FALSE,"단축3";#N/A,#N/A,FALSE,"장축";#N/A,#N/A,FALSE,"4WD"}</definedName>
    <definedName localSheetId="5" name="_13A3_">{#N/A,#N/A,FALSE,"단축1";#N/A,#N/A,FALSE,"단축2";#N/A,#N/A,FALSE,"단축3";#N/A,#N/A,FALSE,"장축";#N/A,#N/A,FALSE,"4WD"}</definedName>
    <definedName localSheetId="1" name="_13A3_">{#N/A,#N/A,FALSE,"단축1";#N/A,#N/A,FALSE,"단축2";#N/A,#N/A,FALSE,"단축3";#N/A,#N/A,FALSE,"장축";#N/A,#N/A,FALSE,"4WD"}</definedName>
    <definedName name="_13A3_">{#N/A,#N/A,FALSE,"단축1";#N/A,#N/A,FALSE,"단축2";#N/A,#N/A,FALSE,"단축3";#N/A,#N/A,FALSE,"장축";#N/A,#N/A,FALSE,"4WD"}</definedName>
    <definedName localSheetId="5" name="_13AT1_">{#N/A,#N/A,FALSE,"인원";#N/A,#N/A,FALSE,"비용2";#N/A,#N/A,FALSE,"비용1";#N/A,#N/A,FALSE,"비용";#N/A,#N/A,FALSE,"보증2";#N/A,#N/A,FALSE,"보증1";#N/A,#N/A,FALSE,"보증";#N/A,#N/A,FALSE,"손익1";#N/A,#N/A,FALSE,"손익";#N/A,#N/A,FALSE,"부서별매출";#N/A,#N/A,FALSE,"매출"}</definedName>
    <definedName localSheetId="7" name="_13AT1_">{#N/A,#N/A,FALSE,"인원";#N/A,#N/A,FALSE,"비용2";#N/A,#N/A,FALSE,"비용1";#N/A,#N/A,FALSE,"비용";#N/A,#N/A,FALSE,"보증2";#N/A,#N/A,FALSE,"보증1";#N/A,#N/A,FALSE,"보증";#N/A,#N/A,FALSE,"손익1";#N/A,#N/A,FALSE,"손익";#N/A,#N/A,FALSE,"부서별매출";#N/A,#N/A,FALSE,"매출"}</definedName>
    <definedName localSheetId="1" name="_13AT1_">{#N/A,#N/A,FALSE,"인원";#N/A,#N/A,FALSE,"비용2";#N/A,#N/A,FALSE,"비용1";#N/A,#N/A,FALSE,"비용";#N/A,#N/A,FALSE,"보증2";#N/A,#N/A,FALSE,"보증1";#N/A,#N/A,FALSE,"보증";#N/A,#N/A,FALSE,"손익1";#N/A,#N/A,FALSE,"손익";#N/A,#N/A,FALSE,"부서별매출";#N/A,#N/A,FALSE,"매출"}</definedName>
    <definedName name="_13AT1_">{#N/A,#N/A,FALSE,"인원";#N/A,#N/A,FALSE,"비용2";#N/A,#N/A,FALSE,"비용1";#N/A,#N/A,FALSE,"비용";#N/A,#N/A,FALSE,"보증2";#N/A,#N/A,FALSE,"보증1";#N/A,#N/A,FALSE,"보증";#N/A,#N/A,FALSE,"손익1";#N/A,#N/A,FALSE,"손익";#N/A,#N/A,FALSE,"부서별매출";#N/A,#N/A,FALSE,"매출"}</definedName>
    <definedName localSheetId="5" name="_1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1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1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13D12_">{#N/A,#N/A,FALSE,"단축1";#N/A,#N/A,FALSE,"단축2";#N/A,#N/A,FALSE,"단축3";#N/A,#N/A,FALSE,"장축";#N/A,#N/A,FALSE,"4WD"}</definedName>
    <definedName localSheetId="7" name="_13D12_">{#N/A,#N/A,FALSE,"단축1";#N/A,#N/A,FALSE,"단축2";#N/A,#N/A,FALSE,"단축3";#N/A,#N/A,FALSE,"장축";#N/A,#N/A,FALSE,"4WD"}</definedName>
    <definedName localSheetId="1" name="_13D12_">{#N/A,#N/A,FALSE,"단축1";#N/A,#N/A,FALSE,"단축2";#N/A,#N/A,FALSE,"단축3";#N/A,#N/A,FALSE,"장축";#N/A,#N/A,FALSE,"4WD"}</definedName>
    <definedName name="_13D12_">{#N/A,#N/A,FALSE,"단축1";#N/A,#N/A,FALSE,"단축2";#N/A,#N/A,FALSE,"단축3";#N/A,#N/A,FALSE,"장축";#N/A,#N/A,FALSE,"4WD"}</definedName>
    <definedName localSheetId="5" name="_13DA1_">{#N/A,#N/A,FALSE,"단축1";#N/A,#N/A,FALSE,"단축2";#N/A,#N/A,FALSE,"단축3";#N/A,#N/A,FALSE,"장축";#N/A,#N/A,FALSE,"4WD"}</definedName>
    <definedName localSheetId="7" name="_13DA1_">{#N/A,#N/A,FALSE,"단축1";#N/A,#N/A,FALSE,"단축2";#N/A,#N/A,FALSE,"단축3";#N/A,#N/A,FALSE,"장축";#N/A,#N/A,FALSE,"4WD"}</definedName>
    <definedName localSheetId="1" name="_13DA1_">{#N/A,#N/A,FALSE,"단축1";#N/A,#N/A,FALSE,"단축2";#N/A,#N/A,FALSE,"단축3";#N/A,#N/A,FALSE,"장축";#N/A,#N/A,FALSE,"4WD"}</definedName>
    <definedName name="_13DA1_">{#N/A,#N/A,FALSE,"단축1";#N/A,#N/A,FALSE,"단축2";#N/A,#N/A,FALSE,"단축3";#N/A,#N/A,FALSE,"장축";#N/A,#N/A,FALSE,"4WD"}</definedName>
    <definedName localSheetId="5" name="_13DB777_">{#N/A,#N/A,TRUE,"Y생산";#N/A,#N/A,TRUE,"Y판매";#N/A,#N/A,TRUE,"Y총물량";#N/A,#N/A,TRUE,"Y능력";#N/A,#N/A,TRUE,"YKD"}</definedName>
    <definedName localSheetId="7" name="_13DB777_">{#N/A,#N/A,TRUE,"Y생산";#N/A,#N/A,TRUE,"Y판매";#N/A,#N/A,TRUE,"Y총물량";#N/A,#N/A,TRUE,"Y능력";#N/A,#N/A,TRUE,"YKD"}</definedName>
    <definedName localSheetId="1" name="_13DB777_">{#N/A,#N/A,TRUE,"Y생산";#N/A,#N/A,TRUE,"Y판매";#N/A,#N/A,TRUE,"Y총물량";#N/A,#N/A,TRUE,"Y능력";#N/A,#N/A,TRUE,"YKD"}</definedName>
    <definedName name="_13DB777_">{#N/A,#N/A,TRUE,"Y생산";#N/A,#N/A,TRUE,"Y판매";#N/A,#N/A,TRUE,"Y총물량";#N/A,#N/A,TRUE,"Y능력";#N/A,#N/A,TRUE,"YKD"}</definedName>
    <definedName localSheetId="5" name="_13dr2_">{#N/A,#N/A,FALSE,"신규dep";#N/A,#N/A,FALSE,"신규dep-금형상각후";#N/A,#N/A,FALSE,"신규dep-연구비상각후";#N/A,#N/A,FALSE,"신규dep-기계,공구상각후"}</definedName>
    <definedName localSheetId="7" name="_13dr2_">{#N/A,#N/A,FALSE,"신규dep";#N/A,#N/A,FALSE,"신규dep-금형상각후";#N/A,#N/A,FALSE,"신규dep-연구비상각후";#N/A,#N/A,FALSE,"신규dep-기계,공구상각후"}</definedName>
    <definedName localSheetId="1" name="_13dr2_">{#N/A,#N/A,FALSE,"신규dep";#N/A,#N/A,FALSE,"신규dep-금형상각후";#N/A,#N/A,FALSE,"신규dep-연구비상각후";#N/A,#N/A,FALSE,"신규dep-기계,공구상각후"}</definedName>
    <definedName name="_13dr2_">{#N/A,#N/A,FALSE,"신규dep";#N/A,#N/A,FALSE,"신규dep-금형상각후";#N/A,#N/A,FALSE,"신규dep-연구비상각후";#N/A,#N/A,FALSE,"신규dep-기계,공구상각후"}</definedName>
    <definedName localSheetId="5" name="_13EO2_">{#N/A,#N/A,FALSE,"신규dep";#N/A,#N/A,FALSE,"신규dep-금형상각후";#N/A,#N/A,FALSE,"신규dep-연구비상각후";#N/A,#N/A,FALSE,"신규dep-기계,공구상각후"}</definedName>
    <definedName localSheetId="7" name="_13EO2_">{#N/A,#N/A,FALSE,"신규dep";#N/A,#N/A,FALSE,"신규dep-금형상각후";#N/A,#N/A,FALSE,"신규dep-연구비상각후";#N/A,#N/A,FALSE,"신규dep-기계,공구상각후"}</definedName>
    <definedName localSheetId="1" name="_13EO2_">{#N/A,#N/A,FALSE,"신규dep";#N/A,#N/A,FALSE,"신규dep-금형상각후";#N/A,#N/A,FALSE,"신규dep-연구비상각후";#N/A,#N/A,FALSE,"신규dep-기계,공구상각후"}</definedName>
    <definedName name="_13EO2_">{#N/A,#N/A,FALSE,"신규dep";#N/A,#N/A,FALSE,"신규dep-금형상각후";#N/A,#N/A,FALSE,"신규dep-연구비상각후";#N/A,#N/A,FALSE,"신규dep-기계,공구상각후"}</definedName>
    <definedName localSheetId="5" name="_13HP02_">{#N/A,#N/A,FALSE,"단축1";#N/A,#N/A,FALSE,"단축2";#N/A,#N/A,FALSE,"단축3";#N/A,#N/A,FALSE,"장축";#N/A,#N/A,FALSE,"4WD"}</definedName>
    <definedName localSheetId="7" name="_13HP02_">{#N/A,#N/A,FALSE,"단축1";#N/A,#N/A,FALSE,"단축2";#N/A,#N/A,FALSE,"단축3";#N/A,#N/A,FALSE,"장축";#N/A,#N/A,FALSE,"4WD"}</definedName>
    <definedName localSheetId="1" name="_13HP02_">{#N/A,#N/A,FALSE,"단축1";#N/A,#N/A,FALSE,"단축2";#N/A,#N/A,FALSE,"단축3";#N/A,#N/A,FALSE,"장축";#N/A,#N/A,FALSE,"4WD"}</definedName>
    <definedName name="_13HP02_">{#N/A,#N/A,FALSE,"단축1";#N/A,#N/A,FALSE,"단축2";#N/A,#N/A,FALSE,"단축3";#N/A,#N/A,FALSE,"장축";#N/A,#N/A,FALSE,"4WD"}</definedName>
    <definedName localSheetId="5" name="_13HP2_">{#N/A,#N/A,FALSE,"단축1";#N/A,#N/A,FALSE,"단축2";#N/A,#N/A,FALSE,"단축3";#N/A,#N/A,FALSE,"장축";#N/A,#N/A,FALSE,"4WD"}</definedName>
    <definedName localSheetId="7" name="_13HP2_">{#N/A,#N/A,FALSE,"단축1";#N/A,#N/A,FALSE,"단축2";#N/A,#N/A,FALSE,"단축3";#N/A,#N/A,FALSE,"장축";#N/A,#N/A,FALSE,"4WD"}</definedName>
    <definedName localSheetId="1" name="_13HP2_">{#N/A,#N/A,FALSE,"단축1";#N/A,#N/A,FALSE,"단축2";#N/A,#N/A,FALSE,"단축3";#N/A,#N/A,FALSE,"장축";#N/A,#N/A,FALSE,"4WD"}</definedName>
    <definedName name="_13HP2_">{#N/A,#N/A,FALSE,"단축1";#N/A,#N/A,FALSE,"단축2";#N/A,#N/A,FALSE,"단축3";#N/A,#N/A,FALSE,"장축";#N/A,#N/A,FALSE,"4WD"}</definedName>
    <definedName localSheetId="5" name="_13k2_">{#N/A,#N/A,FALSE,"Cst of Sales (2)"}</definedName>
    <definedName localSheetId="7" name="_13k2_">{#N/A,#N/A,FALSE,"Cst of Sales (2)"}</definedName>
    <definedName localSheetId="1" name="_13k2_">{#N/A,#N/A,FALSE,"Cst of Sales (2)"}</definedName>
    <definedName name="_13k2_">{#N/A,#N/A,FALSE,"Cst of Sales (2)"}</definedName>
    <definedName localSheetId="5" name="_13T5_">{#N/A,#N/A,FALSE,"단축1";#N/A,#N/A,FALSE,"단축2";#N/A,#N/A,FALSE,"단축3";#N/A,#N/A,FALSE,"장축";#N/A,#N/A,FALSE,"4WD"}</definedName>
    <definedName localSheetId="7" name="_13T5_">{#N/A,#N/A,FALSE,"단축1";#N/A,#N/A,FALSE,"단축2";#N/A,#N/A,FALSE,"단축3";#N/A,#N/A,FALSE,"장축";#N/A,#N/A,FALSE,"4WD"}</definedName>
    <definedName localSheetId="1" name="_13T5_">{#N/A,#N/A,FALSE,"단축1";#N/A,#N/A,FALSE,"단축2";#N/A,#N/A,FALSE,"단축3";#N/A,#N/A,FALSE,"장축";#N/A,#N/A,FALSE,"4WD"}</definedName>
    <definedName name="_13T5_">{#N/A,#N/A,FALSE,"단축1";#N/A,#N/A,FALSE,"단축2";#N/A,#N/A,FALSE,"단축3";#N/A,#N/A,FALSE,"장축";#N/A,#N/A,FALSE,"4WD"}</definedName>
    <definedName localSheetId="1" name="_140A1245_">{#N/A,#N/A,FALSE,"단축1";#N/A,#N/A,FALSE,"단축2";#N/A,#N/A,FALSE,"단축3";#N/A,#N/A,FALSE,"장축";#N/A,#N/A,FALSE,"4WD"}</definedName>
    <definedName name="_140A1245_">{#N/A,#N/A,FALSE,"단축1";#N/A,#N/A,FALSE,"단축2";#N/A,#N/A,FALSE,"단축3";#N/A,#N/A,FALSE,"장축";#N/A,#N/A,FALSE,"4WD"}</definedName>
    <definedName localSheetId="5" name="_140FG1_">{#N/A,#N/A,FALSE,"단축1";#N/A,#N/A,FALSE,"단축2";#N/A,#N/A,FALSE,"단축3";#N/A,#N/A,FALSE,"장축";#N/A,#N/A,FALSE,"4WD"}</definedName>
    <definedName localSheetId="7" name="_140FG1_">{#N/A,#N/A,FALSE,"단축1";#N/A,#N/A,FALSE,"단축2";#N/A,#N/A,FALSE,"단축3";#N/A,#N/A,FALSE,"장축";#N/A,#N/A,FALSE,"4WD"}</definedName>
    <definedName localSheetId="1" name="_140FG1_">{#N/A,#N/A,FALSE,"단축1";#N/A,#N/A,FALSE,"단축2";#N/A,#N/A,FALSE,"단축3";#N/A,#N/A,FALSE,"장축";#N/A,#N/A,FALSE,"4WD"}</definedName>
    <definedName name="_140FG1_">{#N/A,#N/A,FALSE,"단축1";#N/A,#N/A,FALSE,"단축2";#N/A,#N/A,FALSE,"단축3";#N/A,#N/A,FALSE,"장축";#N/A,#N/A,FALSE,"4WD"}</definedName>
    <definedName localSheetId="5" name="_140k8_">{#N/A,#N/A,FALSE,"단축1";#N/A,#N/A,FALSE,"단축2";#N/A,#N/A,FALSE,"단축3";#N/A,#N/A,FALSE,"장축";#N/A,#N/A,FALSE,"4WD"}</definedName>
    <definedName localSheetId="7" name="_140k8_">{#N/A,#N/A,FALSE,"단축1";#N/A,#N/A,FALSE,"단축2";#N/A,#N/A,FALSE,"단축3";#N/A,#N/A,FALSE,"장축";#N/A,#N/A,FALSE,"4WD"}</definedName>
    <definedName localSheetId="1" name="_140k8_">{#N/A,#N/A,FALSE,"단축1";#N/A,#N/A,FALSE,"단축2";#N/A,#N/A,FALSE,"단축3";#N/A,#N/A,FALSE,"장축";#N/A,#N/A,FALSE,"4WD"}</definedName>
    <definedName name="_140k8_">{#N/A,#N/A,FALSE,"단축1";#N/A,#N/A,FALSE,"단축2";#N/A,#N/A,FALSE,"단축3";#N/A,#N/A,FALSE,"장축";#N/A,#N/A,FALSE,"4WD"}</definedName>
    <definedName localSheetId="5" name="_140Q1_">{#N/A,#N/A,FALSE,"단축1";#N/A,#N/A,FALSE,"단축2";#N/A,#N/A,FALSE,"단축3";#N/A,#N/A,FALSE,"장축";#N/A,#N/A,FALSE,"4WD"}</definedName>
    <definedName localSheetId="7" name="_140Q1_">{#N/A,#N/A,FALSE,"단축1";#N/A,#N/A,FALSE,"단축2";#N/A,#N/A,FALSE,"단축3";#N/A,#N/A,FALSE,"장축";#N/A,#N/A,FALSE,"4WD"}</definedName>
    <definedName localSheetId="1" name="_140Q1_">{#N/A,#N/A,FALSE,"단축1";#N/A,#N/A,FALSE,"단축2";#N/A,#N/A,FALSE,"단축3";#N/A,#N/A,FALSE,"장축";#N/A,#N/A,FALSE,"4WD"}</definedName>
    <definedName name="_140Q1_">{#N/A,#N/A,FALSE,"단축1";#N/A,#N/A,FALSE,"단축2";#N/A,#N/A,FALSE,"단축3";#N/A,#N/A,FALSE,"장축";#N/A,#N/A,FALSE,"4WD"}</definedName>
    <definedName localSheetId="5" name="_141A21_">{#N/A,#N/A,FALSE,"단축1";#N/A,#N/A,FALSE,"단축2";#N/A,#N/A,FALSE,"단축3";#N/A,#N/A,FALSE,"장축";#N/A,#N/A,FALSE,"4WD"}</definedName>
    <definedName localSheetId="7" name="_141A21_">{#N/A,#N/A,FALSE,"단축1";#N/A,#N/A,FALSE,"단축2";#N/A,#N/A,FALSE,"단축3";#N/A,#N/A,FALSE,"장축";#N/A,#N/A,FALSE,"4WD"}</definedName>
    <definedName localSheetId="1" name="_141A21_">{#N/A,#N/A,FALSE,"단축1";#N/A,#N/A,FALSE,"단축2";#N/A,#N/A,FALSE,"단축3";#N/A,#N/A,FALSE,"장축";#N/A,#N/A,FALSE,"4WD"}</definedName>
    <definedName name="_141A21_">{#N/A,#N/A,FALSE,"단축1";#N/A,#N/A,FALSE,"단축2";#N/A,#N/A,FALSE,"단축3";#N/A,#N/A,FALSE,"장축";#N/A,#N/A,FALSE,"4WD"}</definedName>
    <definedName localSheetId="1" name="_141DA1_">{#N/A,#N/A,FALSE,"단축1";#N/A,#N/A,FALSE,"단축2";#N/A,#N/A,FALSE,"단축3";#N/A,#N/A,FALSE,"장축";#N/A,#N/A,FALSE,"4WD"}</definedName>
    <definedName name="_141DA1_">{#N/A,#N/A,FALSE,"단축1";#N/A,#N/A,FALSE,"단축2";#N/A,#N/A,FALSE,"단축3";#N/A,#N/A,FALSE,"장축";#N/A,#N/A,FALSE,"4WD"}</definedName>
    <definedName localSheetId="5" name="_141FG1_">{#N/A,#N/A,FALSE,"단축1";#N/A,#N/A,FALSE,"단축2";#N/A,#N/A,FALSE,"단축3";#N/A,#N/A,FALSE,"장축";#N/A,#N/A,FALSE,"4WD"}</definedName>
    <definedName localSheetId="7" name="_141FG1_">{#N/A,#N/A,FALSE,"단축1";#N/A,#N/A,FALSE,"단축2";#N/A,#N/A,FALSE,"단축3";#N/A,#N/A,FALSE,"장축";#N/A,#N/A,FALSE,"4WD"}</definedName>
    <definedName localSheetId="1" name="_141FG1_">{#N/A,#N/A,FALSE,"단축1";#N/A,#N/A,FALSE,"단축2";#N/A,#N/A,FALSE,"단축3";#N/A,#N/A,FALSE,"장축";#N/A,#N/A,FALSE,"4WD"}</definedName>
    <definedName name="_141FG1_">{#N/A,#N/A,FALSE,"단축1";#N/A,#N/A,FALSE,"단축2";#N/A,#N/A,FALSE,"단축3";#N/A,#N/A,FALSE,"장축";#N/A,#N/A,FALSE,"4WD"}</definedName>
    <definedName localSheetId="5" name="_141T2_">{#N/A,#N/A,FALSE,"단축1";#N/A,#N/A,FALSE,"단축2";#N/A,#N/A,FALSE,"단축3";#N/A,#N/A,FALSE,"장축";#N/A,#N/A,FALSE,"4WD"}</definedName>
    <definedName localSheetId="7" name="_141T2_">{#N/A,#N/A,FALSE,"단축1";#N/A,#N/A,FALSE,"단축2";#N/A,#N/A,FALSE,"단축3";#N/A,#N/A,FALSE,"장축";#N/A,#N/A,FALSE,"4WD"}</definedName>
    <definedName localSheetId="1" name="_141T2_">{#N/A,#N/A,FALSE,"단축1";#N/A,#N/A,FALSE,"단축2";#N/A,#N/A,FALSE,"단축3";#N/A,#N/A,FALSE,"장축";#N/A,#N/A,FALSE,"4WD"}</definedName>
    <definedName name="_141T2_">{#N/A,#N/A,FALSE,"단축1";#N/A,#N/A,FALSE,"단축2";#N/A,#N/A,FALSE,"단축3";#N/A,#N/A,FALSE,"장축";#N/A,#N/A,FALSE,"4WD"}</definedName>
    <definedName localSheetId="5" name="_142IO8_">{#N/A,#N/A,FALSE,"단축1";#N/A,#N/A,FALSE,"단축2";#N/A,#N/A,FALSE,"단축3";#N/A,#N/A,FALSE,"장축";#N/A,#N/A,FALSE,"4WD"}</definedName>
    <definedName localSheetId="7" name="_142IO8_">{#N/A,#N/A,FALSE,"단축1";#N/A,#N/A,FALSE,"단축2";#N/A,#N/A,FALSE,"단축3";#N/A,#N/A,FALSE,"장축";#N/A,#N/A,FALSE,"4WD"}</definedName>
    <definedName localSheetId="1" name="_142IO8_">{#N/A,#N/A,FALSE,"단축1";#N/A,#N/A,FALSE,"단축2";#N/A,#N/A,FALSE,"단축3";#N/A,#N/A,FALSE,"장축";#N/A,#N/A,FALSE,"4WD"}</definedName>
    <definedName name="_142IO8_">{#N/A,#N/A,FALSE,"단축1";#N/A,#N/A,FALSE,"단축2";#N/A,#N/A,FALSE,"단축3";#N/A,#N/A,FALSE,"장축";#N/A,#N/A,FALSE,"4WD"}</definedName>
    <definedName localSheetId="5" name="_142T3_">{#N/A,#N/A,FALSE,"단축1";#N/A,#N/A,FALSE,"단축2";#N/A,#N/A,FALSE,"단축3";#N/A,#N/A,FALSE,"장축";#N/A,#N/A,FALSE,"4WD"}</definedName>
    <definedName localSheetId="7" name="_142T3_">{#N/A,#N/A,FALSE,"단축1";#N/A,#N/A,FALSE,"단축2";#N/A,#N/A,FALSE,"단축3";#N/A,#N/A,FALSE,"장축";#N/A,#N/A,FALSE,"4WD"}</definedName>
    <definedName localSheetId="1" name="_142T3_">{#N/A,#N/A,FALSE,"단축1";#N/A,#N/A,FALSE,"단축2";#N/A,#N/A,FALSE,"단축3";#N/A,#N/A,FALSE,"장축";#N/A,#N/A,FALSE,"4WD"}</definedName>
    <definedName name="_142T3_">{#N/A,#N/A,FALSE,"단축1";#N/A,#N/A,FALSE,"단축2";#N/A,#N/A,FALSE,"단축3";#N/A,#N/A,FALSE,"장축";#N/A,#N/A,FALSE,"4WD"}</definedName>
    <definedName localSheetId="1" name="_143DA2_">{#N/A,#N/A,FALSE,"단축1";#N/A,#N/A,FALSE,"단축2";#N/A,#N/A,FALSE,"단축3";#N/A,#N/A,FALSE,"장축";#N/A,#N/A,FALSE,"4WD"}</definedName>
    <definedName name="_143DA2_">{#N/A,#N/A,FALSE,"단축1";#N/A,#N/A,FALSE,"단축2";#N/A,#N/A,FALSE,"단축3";#N/A,#N/A,FALSE,"장축";#N/A,#N/A,FALSE,"4WD"}</definedName>
    <definedName localSheetId="5" name="_143H1620_">{#N/A,#N/A,FALSE,"단축1";#N/A,#N/A,FALSE,"단축2";#N/A,#N/A,FALSE,"단축3";#N/A,#N/A,FALSE,"장축";#N/A,#N/A,FALSE,"4WD"}</definedName>
    <definedName localSheetId="7" name="_143H1620_">{#N/A,#N/A,FALSE,"단축1";#N/A,#N/A,FALSE,"단축2";#N/A,#N/A,FALSE,"단축3";#N/A,#N/A,FALSE,"장축";#N/A,#N/A,FALSE,"4WD"}</definedName>
    <definedName localSheetId="1" name="_143H1620_">{#N/A,#N/A,FALSE,"단축1";#N/A,#N/A,FALSE,"단축2";#N/A,#N/A,FALSE,"단축3";#N/A,#N/A,FALSE,"장축";#N/A,#N/A,FALSE,"4WD"}</definedName>
    <definedName name="_143H1620_">{#N/A,#N/A,FALSE,"단축1";#N/A,#N/A,FALSE,"단축2";#N/A,#N/A,FALSE,"단축3";#N/A,#N/A,FALSE,"장축";#N/A,#N/A,FALSE,"4WD"}</definedName>
    <definedName localSheetId="5" name="_143k9_">{#N/A,#N/A,FALSE,"단축1";#N/A,#N/A,FALSE,"단축2";#N/A,#N/A,FALSE,"단축3";#N/A,#N/A,FALSE,"장축";#N/A,#N/A,FALSE,"4WD"}</definedName>
    <definedName localSheetId="7" name="_143k9_">{#N/A,#N/A,FALSE,"단축1";#N/A,#N/A,FALSE,"단축2";#N/A,#N/A,FALSE,"단축3";#N/A,#N/A,FALSE,"장축";#N/A,#N/A,FALSE,"4WD"}</definedName>
    <definedName localSheetId="1" name="_143k9_">{#N/A,#N/A,FALSE,"단축1";#N/A,#N/A,FALSE,"단축2";#N/A,#N/A,FALSE,"단축3";#N/A,#N/A,FALSE,"장축";#N/A,#N/A,FALSE,"4WD"}</definedName>
    <definedName name="_143k9_">{#N/A,#N/A,FALSE,"단축1";#N/A,#N/A,FALSE,"단축2";#N/A,#N/A,FALSE,"단축3";#N/A,#N/A,FALSE,"장축";#N/A,#N/A,FALSE,"4WD"}</definedName>
    <definedName localSheetId="5" name="_143T5_">{#N/A,#N/A,FALSE,"단축1";#N/A,#N/A,FALSE,"단축2";#N/A,#N/A,FALSE,"단축3";#N/A,#N/A,FALSE,"장축";#N/A,#N/A,FALSE,"4WD"}</definedName>
    <definedName localSheetId="7" name="_143T5_">{#N/A,#N/A,FALSE,"단축1";#N/A,#N/A,FALSE,"단축2";#N/A,#N/A,FALSE,"단축3";#N/A,#N/A,FALSE,"장축";#N/A,#N/A,FALSE,"4WD"}</definedName>
    <definedName localSheetId="1" name="_143T5_">{#N/A,#N/A,FALSE,"단축1";#N/A,#N/A,FALSE,"단축2";#N/A,#N/A,FALSE,"단축3";#N/A,#N/A,FALSE,"장축";#N/A,#N/A,FALSE,"4WD"}</definedName>
    <definedName name="_143T5_">{#N/A,#N/A,FALSE,"단축1";#N/A,#N/A,FALSE,"단축2";#N/A,#N/A,FALSE,"단축3";#N/A,#N/A,FALSE,"장축";#N/A,#N/A,FALSE,"4WD"}</definedName>
    <definedName localSheetId="1" name="_144A12458_">{#N/A,#N/A,FALSE,"단축1";#N/A,#N/A,FALSE,"단축2";#N/A,#N/A,FALSE,"단축3";#N/A,#N/A,FALSE,"장축";#N/A,#N/A,FALSE,"4WD"}</definedName>
    <definedName name="_144A12458_">{#N/A,#N/A,FALSE,"단축1";#N/A,#N/A,FALSE,"단축2";#N/A,#N/A,FALSE,"단축3";#N/A,#N/A,FALSE,"장축";#N/A,#N/A,FALSE,"4WD"}</definedName>
    <definedName localSheetId="5" name="_144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144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144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44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145A23_">{#N/A,#N/A,FALSE,"단축1";#N/A,#N/A,FALSE,"단축2";#N/A,#N/A,FALSE,"단축3";#N/A,#N/A,FALSE,"장축";#N/A,#N/A,FALSE,"4WD"}</definedName>
    <definedName localSheetId="7" name="_145A23_">{#N/A,#N/A,FALSE,"단축1";#N/A,#N/A,FALSE,"단축2";#N/A,#N/A,FALSE,"단축3";#N/A,#N/A,FALSE,"장축";#N/A,#N/A,FALSE,"4WD"}</definedName>
    <definedName localSheetId="1" name="_145A23_">{#N/A,#N/A,FALSE,"단축1";#N/A,#N/A,FALSE,"단축2";#N/A,#N/A,FALSE,"단축3";#N/A,#N/A,FALSE,"장축";#N/A,#N/A,FALSE,"4WD"}</definedName>
    <definedName name="_145A23_">{#N/A,#N/A,FALSE,"단축1";#N/A,#N/A,FALSE,"단축2";#N/A,#N/A,FALSE,"단축3";#N/A,#N/A,FALSE,"장축";#N/A,#N/A,FALSE,"4WD"}</definedName>
    <definedName localSheetId="1" name="_145DA3_">{#N/A,#N/A,FALSE,"단축1";#N/A,#N/A,FALSE,"단축2";#N/A,#N/A,FALSE,"단축3";#N/A,#N/A,FALSE,"장축";#N/A,#N/A,FALSE,"4WD"}</definedName>
    <definedName name="_145DA3_">{#N/A,#N/A,FALSE,"단축1";#N/A,#N/A,FALSE,"단축2";#N/A,#N/A,FALSE,"단축3";#N/A,#N/A,FALSE,"장축";#N/A,#N/A,FALSE,"4WD"}</definedName>
    <definedName localSheetId="5" name="_145W3_">{#N/A,#N/A,FALSE,"96 3월물량표";#N/A,#N/A,FALSE,"96 4월물량표";#N/A,#N/A,FALSE,"96 5월물량표"}</definedName>
    <definedName localSheetId="7" name="_145W3_">{#N/A,#N/A,FALSE,"96 3월물량표";#N/A,#N/A,FALSE,"96 4월물량표";#N/A,#N/A,FALSE,"96 5월물량표"}</definedName>
    <definedName localSheetId="1" name="_145W3_">{#N/A,#N/A,FALSE,"96 3월물량표";#N/A,#N/A,FALSE,"96 4월물량표";#N/A,#N/A,FALSE,"96 5월물량표"}</definedName>
    <definedName name="_145W3_">{#N/A,#N/A,FALSE,"96 3월물량표";#N/A,#N/A,FALSE,"96 4월물량표";#N/A,#N/A,FALSE,"96 5월물량표"}</definedName>
    <definedName localSheetId="5" name="_146A2040_">{#N/A,#N/A,FALSE,"단축1";#N/A,#N/A,FALSE,"단축2";#N/A,#N/A,FALSE,"단축3";#N/A,#N/A,FALSE,"장축";#N/A,#N/A,FALSE,"4WD"}</definedName>
    <definedName localSheetId="7" name="_146A2040_">{#N/A,#N/A,FALSE,"단축1";#N/A,#N/A,FALSE,"단축2";#N/A,#N/A,FALSE,"단축3";#N/A,#N/A,FALSE,"장축";#N/A,#N/A,FALSE,"4WD"}</definedName>
    <definedName localSheetId="1" name="_146A2040_">{#N/A,#N/A,FALSE,"단축1";#N/A,#N/A,FALSE,"단축2";#N/A,#N/A,FALSE,"단축3";#N/A,#N/A,FALSE,"장축";#N/A,#N/A,FALSE,"4WD"}</definedName>
    <definedName name="_146A2040_">{#N/A,#N/A,FALSE,"단축1";#N/A,#N/A,FALSE,"단축2";#N/A,#N/A,FALSE,"단축3";#N/A,#N/A,FALSE,"장축";#N/A,#N/A,FALSE,"4WD"}</definedName>
    <definedName localSheetId="5" name="_146H20_">{#N/A,#N/A,FALSE,"단축1";#N/A,#N/A,FALSE,"단축2";#N/A,#N/A,FALSE,"단축3";#N/A,#N/A,FALSE,"장축";#N/A,#N/A,FALSE,"4WD"}</definedName>
    <definedName localSheetId="7" name="_146H20_">{#N/A,#N/A,FALSE,"단축1";#N/A,#N/A,FALSE,"단축2";#N/A,#N/A,FALSE,"단축3";#N/A,#N/A,FALSE,"장축";#N/A,#N/A,FALSE,"4WD"}</definedName>
    <definedName localSheetId="1" name="_146H20_">{#N/A,#N/A,FALSE,"단축1";#N/A,#N/A,FALSE,"단축2";#N/A,#N/A,FALSE,"단축3";#N/A,#N/A,FALSE,"장축";#N/A,#N/A,FALSE,"4WD"}</definedName>
    <definedName name="_146H20_">{#N/A,#N/A,FALSE,"단축1";#N/A,#N/A,FALSE,"단축2";#N/A,#N/A,FALSE,"단축3";#N/A,#N/A,FALSE,"장축";#N/A,#N/A,FALSE,"4WD"}</definedName>
    <definedName localSheetId="5" name="_146W4_">{#N/A,#N/A,TRUE,"Y생산";#N/A,#N/A,TRUE,"Y판매";#N/A,#N/A,TRUE,"Y총물량";#N/A,#N/A,TRUE,"Y능력";#N/A,#N/A,TRUE,"YKD"}</definedName>
    <definedName localSheetId="7" name="_146W4_">{#N/A,#N/A,TRUE,"Y생산";#N/A,#N/A,TRUE,"Y판매";#N/A,#N/A,TRUE,"Y총물량";#N/A,#N/A,TRUE,"Y능력";#N/A,#N/A,TRUE,"YKD"}</definedName>
    <definedName localSheetId="1" name="_146W4_">{#N/A,#N/A,TRUE,"Y생산";#N/A,#N/A,TRUE,"Y판매";#N/A,#N/A,TRUE,"Y총물량";#N/A,#N/A,TRUE,"Y능력";#N/A,#N/A,TRUE,"YKD"}</definedName>
    <definedName name="_146W4_">{#N/A,#N/A,TRUE,"Y생산";#N/A,#N/A,TRUE,"Y판매";#N/A,#N/A,TRUE,"Y총물량";#N/A,#N/A,TRUE,"Y능력";#N/A,#N/A,TRUE,"YKD"}</definedName>
    <definedName localSheetId="1" name="_147DA4_">{#N/A,#N/A,FALSE,"단축1";#N/A,#N/A,FALSE,"단축2";#N/A,#N/A,FALSE,"단축3";#N/A,#N/A,FALSE,"장축";#N/A,#N/A,FALSE,"4WD"}</definedName>
    <definedName name="_147DA4_">{#N/A,#N/A,FALSE,"단축1";#N/A,#N/A,FALSE,"단축2";#N/A,#N/A,FALSE,"단축3";#N/A,#N/A,FALSE,"장축";#N/A,#N/A,FALSE,"4WD"}</definedName>
    <definedName localSheetId="5" name="_147z123_">{#N/A,#N/A,FALSE,"단축1";#N/A,#N/A,FALSE,"단축2";#N/A,#N/A,FALSE,"단축3";#N/A,#N/A,FALSE,"장축";#N/A,#N/A,FALSE,"4WD"}</definedName>
    <definedName localSheetId="7" name="_147z123_">{#N/A,#N/A,FALSE,"단축1";#N/A,#N/A,FALSE,"단축2";#N/A,#N/A,FALSE,"단축3";#N/A,#N/A,FALSE,"장축";#N/A,#N/A,FALSE,"4WD"}</definedName>
    <definedName localSheetId="1" name="_147z123_">{#N/A,#N/A,FALSE,"단축1";#N/A,#N/A,FALSE,"단축2";#N/A,#N/A,FALSE,"단축3";#N/A,#N/A,FALSE,"장축";#N/A,#N/A,FALSE,"4WD"}</definedName>
    <definedName name="_147z123_">{#N/A,#N/A,FALSE,"단축1";#N/A,#N/A,FALSE,"단축2";#N/A,#N/A,FALSE,"단축3";#N/A,#N/A,FALSE,"장축";#N/A,#N/A,FALSE,"4WD"}</definedName>
    <definedName localSheetId="1" name="_148A1454_">{#N/A,#N/A,FALSE,"단축1";#N/A,#N/A,FALSE,"단축2";#N/A,#N/A,FALSE,"단축3";#N/A,#N/A,FALSE,"장축";#N/A,#N/A,FALSE,"4WD"}</definedName>
    <definedName name="_148A1454_">{#N/A,#N/A,FALSE,"단축1";#N/A,#N/A,FALSE,"단축2";#N/A,#N/A,FALSE,"단축3";#N/A,#N/A,FALSE,"장축";#N/A,#N/A,FALSE,"4WD"}</definedName>
    <definedName localSheetId="5" name="_148HL1_">{#N/A,#N/A,FALSE,"단축1";#N/A,#N/A,FALSE,"단축2";#N/A,#N/A,FALSE,"단축3";#N/A,#N/A,FALSE,"장축";#N/A,#N/A,FALSE,"4WD"}</definedName>
    <definedName localSheetId="7" name="_148HL1_">{#N/A,#N/A,FALSE,"단축1";#N/A,#N/A,FALSE,"단축2";#N/A,#N/A,FALSE,"단축3";#N/A,#N/A,FALSE,"장축";#N/A,#N/A,FALSE,"4WD"}</definedName>
    <definedName localSheetId="1" name="_148HL1_">{#N/A,#N/A,FALSE,"단축1";#N/A,#N/A,FALSE,"단축2";#N/A,#N/A,FALSE,"단축3";#N/A,#N/A,FALSE,"장축";#N/A,#N/A,FALSE,"4WD"}</definedName>
    <definedName name="_148HL1_">{#N/A,#N/A,FALSE,"단축1";#N/A,#N/A,FALSE,"단축2";#N/A,#N/A,FALSE,"단축3";#N/A,#N/A,FALSE,"장축";#N/A,#N/A,FALSE,"4WD"}</definedName>
    <definedName localSheetId="5" name="_148T2_">{#N/A,#N/A,FALSE,"단축1";#N/A,#N/A,FALSE,"단축2";#N/A,#N/A,FALSE,"단축3";#N/A,#N/A,FALSE,"장축";#N/A,#N/A,FALSE,"4WD"}</definedName>
    <definedName localSheetId="7" name="_148T2_">{#N/A,#N/A,FALSE,"단축1";#N/A,#N/A,FALSE,"단축2";#N/A,#N/A,FALSE,"단축3";#N/A,#N/A,FALSE,"장축";#N/A,#N/A,FALSE,"4WD"}</definedName>
    <definedName localSheetId="1" name="_148T2_">{#N/A,#N/A,FALSE,"단축1";#N/A,#N/A,FALSE,"단축2";#N/A,#N/A,FALSE,"단축3";#N/A,#N/A,FALSE,"장축";#N/A,#N/A,FALSE,"4WD"}</definedName>
    <definedName name="_148T2_">{#N/A,#N/A,FALSE,"단축1";#N/A,#N/A,FALSE,"단축2";#N/A,#N/A,FALSE,"단축3";#N/A,#N/A,FALSE,"장축";#N/A,#N/A,FALSE,"4WD"}</definedName>
    <definedName localSheetId="5" name="_149A3_">{#N/A,#N/A,FALSE,"단축1";#N/A,#N/A,FALSE,"단축2";#N/A,#N/A,FALSE,"단축3";#N/A,#N/A,FALSE,"장축";#N/A,#N/A,FALSE,"4WD"}</definedName>
    <definedName localSheetId="7" name="_149A3_">{#N/A,#N/A,FALSE,"단축1";#N/A,#N/A,FALSE,"단축2";#N/A,#N/A,FALSE,"단축3";#N/A,#N/A,FALSE,"장축";#N/A,#N/A,FALSE,"4WD"}</definedName>
    <definedName localSheetId="1" name="_149A3_">{#N/A,#N/A,FALSE,"단축1";#N/A,#N/A,FALSE,"단축2";#N/A,#N/A,FALSE,"단축3";#N/A,#N/A,FALSE,"장축";#N/A,#N/A,FALSE,"4WD"}</definedName>
    <definedName name="_149A3_">{#N/A,#N/A,FALSE,"단축1";#N/A,#N/A,FALSE,"단축2";#N/A,#N/A,FALSE,"단축3";#N/A,#N/A,FALSE,"장축";#N/A,#N/A,FALSE,"4WD"}</definedName>
    <definedName localSheetId="5" name="_149O21_">{#N/A,#N/A,FALSE,"단축1";#N/A,#N/A,FALSE,"단축2";#N/A,#N/A,FALSE,"단축3";#N/A,#N/A,FALSE,"장축";#N/A,#N/A,FALSE,"4WD"}</definedName>
    <definedName localSheetId="7" name="_149O21_">{#N/A,#N/A,FALSE,"단축1";#N/A,#N/A,FALSE,"단축2";#N/A,#N/A,FALSE,"단축3";#N/A,#N/A,FALSE,"장축";#N/A,#N/A,FALSE,"4WD"}</definedName>
    <definedName localSheetId="1" name="_149O21_">{#N/A,#N/A,FALSE,"단축1";#N/A,#N/A,FALSE,"단축2";#N/A,#N/A,FALSE,"단축3";#N/A,#N/A,FALSE,"장축";#N/A,#N/A,FALSE,"4WD"}</definedName>
    <definedName name="_149O21_">{#N/A,#N/A,FALSE,"단축1";#N/A,#N/A,FALSE,"단축2";#N/A,#N/A,FALSE,"단축3";#N/A,#N/A,FALSE,"장축";#N/A,#N/A,FALSE,"4WD"}</definedName>
    <definedName localSheetId="5" name="_14A23_">{#N/A,#N/A,FALSE,"단축1";#N/A,#N/A,FALSE,"단축2";#N/A,#N/A,FALSE,"단축3";#N/A,#N/A,FALSE,"장축";#N/A,#N/A,FALSE,"4WD"}</definedName>
    <definedName localSheetId="7" name="_14A23_">{#N/A,#N/A,FALSE,"단축1";#N/A,#N/A,FALSE,"단축2";#N/A,#N/A,FALSE,"단축3";#N/A,#N/A,FALSE,"장축";#N/A,#N/A,FALSE,"4WD"}</definedName>
    <definedName localSheetId="1" name="_14A23_">{#N/A,#N/A,FALSE,"단축1";#N/A,#N/A,FALSE,"단축2";#N/A,#N/A,FALSE,"단축3";#N/A,#N/A,FALSE,"장축";#N/A,#N/A,FALSE,"4WD"}</definedName>
    <definedName name="_14A23_">{#N/A,#N/A,FALSE,"단축1";#N/A,#N/A,FALSE,"단축2";#N/A,#N/A,FALSE,"단축3";#N/A,#N/A,FALSE,"장축";#N/A,#N/A,FALSE,"4WD"}</definedName>
    <definedName localSheetId="5" name="_14A3_">{#N/A,#N/A,FALSE,"단축1";#N/A,#N/A,FALSE,"단축2";#N/A,#N/A,FALSE,"단축3";#N/A,#N/A,FALSE,"장축";#N/A,#N/A,FALSE,"4WD"}</definedName>
    <definedName localSheetId="7" name="_14A3_">{#N/A,#N/A,FALSE,"단축1";#N/A,#N/A,FALSE,"단축2";#N/A,#N/A,FALSE,"단축3";#N/A,#N/A,FALSE,"장축";#N/A,#N/A,FALSE,"4WD"}</definedName>
    <definedName localSheetId="1" name="_14A3_">{#N/A,#N/A,FALSE,"단축1";#N/A,#N/A,FALSE,"단축2";#N/A,#N/A,FALSE,"단축3";#N/A,#N/A,FALSE,"장축";#N/A,#N/A,FALSE,"4WD"}</definedName>
    <definedName name="_14A3_">{#N/A,#N/A,FALSE,"단축1";#N/A,#N/A,FALSE,"단축2";#N/A,#N/A,FALSE,"단축3";#N/A,#N/A,FALSE,"장축";#N/A,#N/A,FALSE,"4WD"}</definedName>
    <definedName localSheetId="5" name="_14DR7_">{#N/A,#N/A,FALSE,"표지";#N/A,#N/A,FALSE,"전제";#N/A,#N/A,FALSE,"손익-자 (2)";#N/A,#N/A,FALSE,"손익-자";#N/A,#N/A,FALSE,"손익-마 (2)";#N/A,#N/A,FALSE,"손익-마";#N/A,#N/A,FALSE,"총손최종"}</definedName>
    <definedName localSheetId="7" name="_14DR7_">{#N/A,#N/A,FALSE,"표지";#N/A,#N/A,FALSE,"전제";#N/A,#N/A,FALSE,"손익-자 (2)";#N/A,#N/A,FALSE,"손익-자";#N/A,#N/A,FALSE,"손익-마 (2)";#N/A,#N/A,FALSE,"손익-마";#N/A,#N/A,FALSE,"총손최종"}</definedName>
    <definedName localSheetId="1" name="_14DR7_">{#N/A,#N/A,FALSE,"표지";#N/A,#N/A,FALSE,"전제";#N/A,#N/A,FALSE,"손익-자 (2)";#N/A,#N/A,FALSE,"손익-자";#N/A,#N/A,FALSE,"손익-마 (2)";#N/A,#N/A,FALSE,"손익-마";#N/A,#N/A,FALSE,"총손최종"}</definedName>
    <definedName name="_14DR7_">{#N/A,#N/A,FALSE,"표지";#N/A,#N/A,FALSE,"전제";#N/A,#N/A,FALSE,"손익-자 (2)";#N/A,#N/A,FALSE,"손익-자";#N/A,#N/A,FALSE,"손익-마 (2)";#N/A,#N/A,FALSE,"손익-마";#N/A,#N/A,FALSE,"총손최종"}</definedName>
    <definedName localSheetId="5" name="_14HP2_">{#N/A,#N/A,FALSE,"단축1";#N/A,#N/A,FALSE,"단축2";#N/A,#N/A,FALSE,"단축3";#N/A,#N/A,FALSE,"장축";#N/A,#N/A,FALSE,"4WD"}</definedName>
    <definedName localSheetId="7" name="_14HP2_">{#N/A,#N/A,FALSE,"단축1";#N/A,#N/A,FALSE,"단축2";#N/A,#N/A,FALSE,"단축3";#N/A,#N/A,FALSE,"장축";#N/A,#N/A,FALSE,"4WD"}</definedName>
    <definedName localSheetId="1" name="_14HP2_">{#N/A,#N/A,FALSE,"단축1";#N/A,#N/A,FALSE,"단축2";#N/A,#N/A,FALSE,"단축3";#N/A,#N/A,FALSE,"장축";#N/A,#N/A,FALSE,"4WD"}</definedName>
    <definedName name="_14HP2_">{#N/A,#N/A,FALSE,"단축1";#N/A,#N/A,FALSE,"단축2";#N/A,#N/A,FALSE,"단축3";#N/A,#N/A,FALSE,"장축";#N/A,#N/A,FALSE,"4WD"}</definedName>
    <definedName localSheetId="5" name="_14K1_">{#N/A,#N/A,FALSE,"인원";#N/A,#N/A,FALSE,"비용2";#N/A,#N/A,FALSE,"비용1";#N/A,#N/A,FALSE,"비용";#N/A,#N/A,FALSE,"보증2";#N/A,#N/A,FALSE,"보증1";#N/A,#N/A,FALSE,"보증";#N/A,#N/A,FALSE,"손익1";#N/A,#N/A,FALSE,"손익";#N/A,#N/A,FALSE,"부서별매출";#N/A,#N/A,FALSE,"매출"}</definedName>
    <definedName localSheetId="7" name="_14K1_">{#N/A,#N/A,FALSE,"인원";#N/A,#N/A,FALSE,"비용2";#N/A,#N/A,FALSE,"비용1";#N/A,#N/A,FALSE,"비용";#N/A,#N/A,FALSE,"보증2";#N/A,#N/A,FALSE,"보증1";#N/A,#N/A,FALSE,"보증";#N/A,#N/A,FALSE,"손익1";#N/A,#N/A,FALSE,"손익";#N/A,#N/A,FALSE,"부서별매출";#N/A,#N/A,FALSE,"매출"}</definedName>
    <definedName localSheetId="1" name="_14K1_">{#N/A,#N/A,FALSE,"인원";#N/A,#N/A,FALSE,"비용2";#N/A,#N/A,FALSE,"비용1";#N/A,#N/A,FALSE,"비용";#N/A,#N/A,FALSE,"보증2";#N/A,#N/A,FALSE,"보증1";#N/A,#N/A,FALSE,"보증";#N/A,#N/A,FALSE,"손익1";#N/A,#N/A,FALSE,"손익";#N/A,#N/A,FALSE,"부서별매출";#N/A,#N/A,FALSE,"매출"}</definedName>
    <definedName name="_14K1_">{#N/A,#N/A,FALSE,"인원";#N/A,#N/A,FALSE,"비용2";#N/A,#N/A,FALSE,"비용1";#N/A,#N/A,FALSE,"비용";#N/A,#N/A,FALSE,"보증2";#N/A,#N/A,FALSE,"보증1";#N/A,#N/A,FALSE,"보증";#N/A,#N/A,FALSE,"손익1";#N/A,#N/A,FALSE,"손익";#N/A,#N/A,FALSE,"부서별매출";#N/A,#N/A,FALSE,"매출"}</definedName>
    <definedName localSheetId="5" name="_14P2_">{#N/A,#N/A,FALSE,"단축1";#N/A,#N/A,FALSE,"단축2";#N/A,#N/A,FALSE,"단축3";#N/A,#N/A,FALSE,"장축";#N/A,#N/A,FALSE,"4WD"}</definedName>
    <definedName localSheetId="7" name="_14P2_">{#N/A,#N/A,FALSE,"단축1";#N/A,#N/A,FALSE,"단축2";#N/A,#N/A,FALSE,"단축3";#N/A,#N/A,FALSE,"장축";#N/A,#N/A,FALSE,"4WD"}</definedName>
    <definedName localSheetId="1" name="_14P2_">{#N/A,#N/A,FALSE,"단축1";#N/A,#N/A,FALSE,"단축2";#N/A,#N/A,FALSE,"단축3";#N/A,#N/A,FALSE,"장축";#N/A,#N/A,FALSE,"4WD"}</definedName>
    <definedName name="_14P2_">{#N/A,#N/A,FALSE,"단축1";#N/A,#N/A,FALSE,"단축2";#N/A,#N/A,FALSE,"단축3";#N/A,#N/A,FALSE,"장축";#N/A,#N/A,FALSE,"4WD"}</definedName>
    <definedName localSheetId="5" name="_14T3_">{#N/A,#N/A,FALSE,"단축1";#N/A,#N/A,FALSE,"단축2";#N/A,#N/A,FALSE,"단축3";#N/A,#N/A,FALSE,"장축";#N/A,#N/A,FALSE,"4WD"}</definedName>
    <definedName localSheetId="7" name="_14T3_">{#N/A,#N/A,FALSE,"단축1";#N/A,#N/A,FALSE,"단축2";#N/A,#N/A,FALSE,"단축3";#N/A,#N/A,FALSE,"장축";#N/A,#N/A,FALSE,"4WD"}</definedName>
    <definedName localSheetId="1" name="_14T3_">{#N/A,#N/A,FALSE,"단축1";#N/A,#N/A,FALSE,"단축2";#N/A,#N/A,FALSE,"단축3";#N/A,#N/A,FALSE,"장축";#N/A,#N/A,FALSE,"4WD"}</definedName>
    <definedName name="_14T3_">{#N/A,#N/A,FALSE,"단축1";#N/A,#N/A,FALSE,"단축2";#N/A,#N/A,FALSE,"단축3";#N/A,#N/A,FALSE,"장축";#N/A,#N/A,FALSE,"4WD"}</definedName>
    <definedName localSheetId="1" name="_150DR1_">{#N/A,#N/A,FALSE,"업체선정";#N/A,#N/A,FALSE,"업체선정sheet";#N/A,#N/A,FALSE,"업체실태";#N/A,#N/A,FALSE,"업체실태(1)";#N/A,#N/A,FALSE,"종업원현황(2)";#N/A,#N/A,FALSE,"생산품목(3)";#N/A,#N/A,FALSE,"장비보유현황";#N/A,#N/A,FALSE,"차량및약도";#N/A,#N/A,FALSE,"금형LIST"}</definedName>
    <definedName name="_150DR1_">{#N/A,#N/A,FALSE,"업체선정";#N/A,#N/A,FALSE,"업체선정sheet";#N/A,#N/A,FALSE,"업체실태";#N/A,#N/A,FALSE,"업체실태(1)";#N/A,#N/A,FALSE,"종업원현황(2)";#N/A,#N/A,FALSE,"생산품목(3)";#N/A,#N/A,FALSE,"장비보유현황";#N/A,#N/A,FALSE,"차량및약도";#N/A,#N/A,FALSE,"금형LIST"}</definedName>
    <definedName localSheetId="5" name="_150HL2_">{#N/A,#N/A,FALSE,"단축1";#N/A,#N/A,FALSE,"단축2";#N/A,#N/A,FALSE,"단축3";#N/A,#N/A,FALSE,"장축";#N/A,#N/A,FALSE,"4WD"}</definedName>
    <definedName localSheetId="7" name="_150HL2_">{#N/A,#N/A,FALSE,"단축1";#N/A,#N/A,FALSE,"단축2";#N/A,#N/A,FALSE,"단축3";#N/A,#N/A,FALSE,"장축";#N/A,#N/A,FALSE,"4WD"}</definedName>
    <definedName localSheetId="1" name="_150HL2_">{#N/A,#N/A,FALSE,"단축1";#N/A,#N/A,FALSE,"단축2";#N/A,#N/A,FALSE,"단축3";#N/A,#N/A,FALSE,"장축";#N/A,#N/A,FALSE,"4WD"}</definedName>
    <definedName name="_150HL2_">{#N/A,#N/A,FALSE,"단축1";#N/A,#N/A,FALSE,"단축2";#N/A,#N/A,FALSE,"단축3";#N/A,#N/A,FALSE,"장축";#N/A,#N/A,FALSE,"4WD"}</definedName>
    <definedName localSheetId="1" name="_152A2_">{#N/A,#N/A,FALSE,"단축1";#N/A,#N/A,FALSE,"단축2";#N/A,#N/A,FALSE,"단축3";#N/A,#N/A,FALSE,"장축";#N/A,#N/A,FALSE,"4WD"}</definedName>
    <definedName name="_152A2_">{#N/A,#N/A,FALSE,"단축1";#N/A,#N/A,FALSE,"단축2";#N/A,#N/A,FALSE,"단축3";#N/A,#N/A,FALSE,"장축";#N/A,#N/A,FALSE,"4WD"}</definedName>
    <definedName localSheetId="5" name="_152HL3_">{#N/A,#N/A,TRUE,"Y생산";#N/A,#N/A,TRUE,"Y판매";#N/A,#N/A,TRUE,"Y총물량";#N/A,#N/A,TRUE,"Y능력";#N/A,#N/A,TRUE,"YKD"}</definedName>
    <definedName localSheetId="7" name="_152HL3_">{#N/A,#N/A,TRUE,"Y생산";#N/A,#N/A,TRUE,"Y판매";#N/A,#N/A,TRUE,"Y총물량";#N/A,#N/A,TRUE,"Y능력";#N/A,#N/A,TRUE,"YKD"}</definedName>
    <definedName localSheetId="1" name="_152HL3_">{#N/A,#N/A,TRUE,"Y생산";#N/A,#N/A,TRUE,"Y판매";#N/A,#N/A,TRUE,"Y총물량";#N/A,#N/A,TRUE,"Y능력";#N/A,#N/A,TRUE,"YKD"}</definedName>
    <definedName name="_152HL3_">{#N/A,#N/A,TRUE,"Y생산";#N/A,#N/A,TRUE,"Y판매";#N/A,#N/A,TRUE,"Y총물량";#N/A,#N/A,TRUE,"Y능력";#N/A,#N/A,TRUE,"YKD"}</definedName>
    <definedName localSheetId="5" name="_155HP02_">{#N/A,#N/A,FALSE,"단축1";#N/A,#N/A,FALSE,"단축2";#N/A,#N/A,FALSE,"단축3";#N/A,#N/A,FALSE,"장축";#N/A,#N/A,FALSE,"4WD"}</definedName>
    <definedName localSheetId="7" name="_155HP02_">{#N/A,#N/A,FALSE,"단축1";#N/A,#N/A,FALSE,"단축2";#N/A,#N/A,FALSE,"단축3";#N/A,#N/A,FALSE,"장축";#N/A,#N/A,FALSE,"4WD"}</definedName>
    <definedName localSheetId="1" name="_155HP02_">{#N/A,#N/A,FALSE,"단축1";#N/A,#N/A,FALSE,"단축2";#N/A,#N/A,FALSE,"단축3";#N/A,#N/A,FALSE,"장축";#N/A,#N/A,FALSE,"4WD"}</definedName>
    <definedName name="_155HP02_">{#N/A,#N/A,FALSE,"단축1";#N/A,#N/A,FALSE,"단축2";#N/A,#N/A,FALSE,"단축3";#N/A,#N/A,FALSE,"장축";#N/A,#N/A,FALSE,"4WD"}</definedName>
    <definedName localSheetId="1" name="_156EO2_">{#N/A,#N/A,FALSE,"신규dep";#N/A,#N/A,FALSE,"신규dep-금형상각후";#N/A,#N/A,FALSE,"신규dep-연구비상각후";#N/A,#N/A,FALSE,"신규dep-기계,공구상각후"}</definedName>
    <definedName name="_156EO2_">{#N/A,#N/A,FALSE,"신규dep";#N/A,#N/A,FALSE,"신규dep-금형상각후";#N/A,#N/A,FALSE,"신규dep-연구비상각후";#N/A,#N/A,FALSE,"신규dep-기계,공구상각후"}</definedName>
    <definedName localSheetId="1" name="_157A21321_">{#N/A,#N/A,FALSE,"단축1";#N/A,#N/A,FALSE,"단축2";#N/A,#N/A,FALSE,"단축3";#N/A,#N/A,FALSE,"장축";#N/A,#N/A,FALSE,"4WD"}</definedName>
    <definedName name="_157A21321_">{#N/A,#N/A,FALSE,"단축1";#N/A,#N/A,FALSE,"단축2";#N/A,#N/A,FALSE,"단축3";#N/A,#N/A,FALSE,"장축";#N/A,#N/A,FALSE,"4WD"}</definedName>
    <definedName localSheetId="5" name="_158A41_">{#N/A,#N/A,FALSE,"단축1";#N/A,#N/A,FALSE,"단축2";#N/A,#N/A,FALSE,"단축3";#N/A,#N/A,FALSE,"장축";#N/A,#N/A,FALSE,"4WD"}</definedName>
    <definedName localSheetId="7" name="_158A41_">{#N/A,#N/A,FALSE,"단축1";#N/A,#N/A,FALSE,"단축2";#N/A,#N/A,FALSE,"단축3";#N/A,#N/A,FALSE,"장축";#N/A,#N/A,FALSE,"4WD"}</definedName>
    <definedName localSheetId="1" name="_158A41_">{#N/A,#N/A,FALSE,"단축1";#N/A,#N/A,FALSE,"단축2";#N/A,#N/A,FALSE,"단축3";#N/A,#N/A,FALSE,"장축";#N/A,#N/A,FALSE,"4WD"}</definedName>
    <definedName name="_158A41_">{#N/A,#N/A,FALSE,"단축1";#N/A,#N/A,FALSE,"단축2";#N/A,#N/A,FALSE,"단축3";#N/A,#N/A,FALSE,"장축";#N/A,#N/A,FALSE,"4WD"}</definedName>
    <definedName localSheetId="1" name="_158DB777_">{#N/A,#N/A,TRUE,"Y생산";#N/A,#N/A,TRUE,"Y판매";#N/A,#N/A,TRUE,"Y총물량";#N/A,#N/A,TRUE,"Y능력";#N/A,#N/A,TRUE,"YKD"}</definedName>
    <definedName name="_158DB777_">{#N/A,#N/A,TRUE,"Y생산";#N/A,#N/A,TRUE,"Y판매";#N/A,#N/A,TRUE,"Y총물량";#N/A,#N/A,TRUE,"Y능력";#N/A,#N/A,TRUE,"YKD"}</definedName>
    <definedName localSheetId="5" name="_158HP2_">{#N/A,#N/A,FALSE,"단축1";#N/A,#N/A,FALSE,"단축2";#N/A,#N/A,FALSE,"단축3";#N/A,#N/A,FALSE,"장축";#N/A,#N/A,FALSE,"4WD"}</definedName>
    <definedName localSheetId="7" name="_158HP2_">{#N/A,#N/A,FALSE,"단축1";#N/A,#N/A,FALSE,"단축2";#N/A,#N/A,FALSE,"단축3";#N/A,#N/A,FALSE,"장축";#N/A,#N/A,FALSE,"4WD"}</definedName>
    <definedName localSheetId="1" name="_158HP2_">{#N/A,#N/A,FALSE,"단축1";#N/A,#N/A,FALSE,"단축2";#N/A,#N/A,FALSE,"단축3";#N/A,#N/A,FALSE,"장축";#N/A,#N/A,FALSE,"4WD"}</definedName>
    <definedName name="_158HP2_">{#N/A,#N/A,FALSE,"단축1";#N/A,#N/A,FALSE,"단축2";#N/A,#N/A,FALSE,"단축3";#N/A,#N/A,FALSE,"장축";#N/A,#N/A,FALSE,"4WD"}</definedName>
    <definedName localSheetId="5" name="_15A1232_">{#N/A,#N/A,FALSE,"단축1";#N/A,#N/A,FALSE,"단축2";#N/A,#N/A,FALSE,"단축3";#N/A,#N/A,FALSE,"장축";#N/A,#N/A,FALSE,"4WD"}</definedName>
    <definedName localSheetId="7" name="_15A1232_">{#N/A,#N/A,FALSE,"단축1";#N/A,#N/A,FALSE,"단축2";#N/A,#N/A,FALSE,"단축3";#N/A,#N/A,FALSE,"장축";#N/A,#N/A,FALSE,"4WD"}</definedName>
    <definedName localSheetId="1" name="_15A1232_">{#N/A,#N/A,FALSE,"단축1";#N/A,#N/A,FALSE,"단축2";#N/A,#N/A,FALSE,"단축3";#N/A,#N/A,FALSE,"장축";#N/A,#N/A,FALSE,"4WD"}</definedName>
    <definedName name="_15A1232_">{#N/A,#N/A,FALSE,"단축1";#N/A,#N/A,FALSE,"단축2";#N/A,#N/A,FALSE,"단축3";#N/A,#N/A,FALSE,"장축";#N/A,#N/A,FALSE,"4WD"}</definedName>
    <definedName localSheetId="5" name="_15A3_">{#N/A,#N/A,FALSE,"단축1";#N/A,#N/A,FALSE,"단축2";#N/A,#N/A,FALSE,"단축3";#N/A,#N/A,FALSE,"장축";#N/A,#N/A,FALSE,"4WD"}</definedName>
    <definedName localSheetId="7" name="_15A3_">{#N/A,#N/A,FALSE,"단축1";#N/A,#N/A,FALSE,"단축2";#N/A,#N/A,FALSE,"단축3";#N/A,#N/A,FALSE,"장축";#N/A,#N/A,FALSE,"4WD"}</definedName>
    <definedName localSheetId="1" name="_15A3_">{#N/A,#N/A,FALSE,"단축1";#N/A,#N/A,FALSE,"단축2";#N/A,#N/A,FALSE,"단축3";#N/A,#N/A,FALSE,"장축";#N/A,#N/A,FALSE,"4WD"}</definedName>
    <definedName name="_15A3_">{#N/A,#N/A,FALSE,"단축1";#N/A,#N/A,FALSE,"단축2";#N/A,#N/A,FALSE,"단축3";#N/A,#N/A,FALSE,"장축";#N/A,#N/A,FALSE,"4WD"}</definedName>
    <definedName localSheetId="5" name="_15AT1_">{#N/A,#N/A,FALSE,"인원";#N/A,#N/A,FALSE,"비용2";#N/A,#N/A,FALSE,"비용1";#N/A,#N/A,FALSE,"비용";#N/A,#N/A,FALSE,"보증2";#N/A,#N/A,FALSE,"보증1";#N/A,#N/A,FALSE,"보증";#N/A,#N/A,FALSE,"손익1";#N/A,#N/A,FALSE,"손익";#N/A,#N/A,FALSE,"부서별매출";#N/A,#N/A,FALSE,"매출"}</definedName>
    <definedName localSheetId="7" name="_15AT1_">{#N/A,#N/A,FALSE,"인원";#N/A,#N/A,FALSE,"비용2";#N/A,#N/A,FALSE,"비용1";#N/A,#N/A,FALSE,"비용";#N/A,#N/A,FALSE,"보증2";#N/A,#N/A,FALSE,"보증1";#N/A,#N/A,FALSE,"보증";#N/A,#N/A,FALSE,"손익1";#N/A,#N/A,FALSE,"손익";#N/A,#N/A,FALSE,"부서별매출";#N/A,#N/A,FALSE,"매출"}</definedName>
    <definedName localSheetId="1" name="_15AT1_">{#N/A,#N/A,FALSE,"인원";#N/A,#N/A,FALSE,"비용2";#N/A,#N/A,FALSE,"비용1";#N/A,#N/A,FALSE,"비용";#N/A,#N/A,FALSE,"보증2";#N/A,#N/A,FALSE,"보증1";#N/A,#N/A,FALSE,"보증";#N/A,#N/A,FALSE,"손익1";#N/A,#N/A,FALSE,"손익";#N/A,#N/A,FALSE,"부서별매출";#N/A,#N/A,FALSE,"매출"}</definedName>
    <definedName name="_15AT1_">{#N/A,#N/A,FALSE,"인원";#N/A,#N/A,FALSE,"비용2";#N/A,#N/A,FALSE,"비용1";#N/A,#N/A,FALSE,"비용";#N/A,#N/A,FALSE,"보증2";#N/A,#N/A,FALSE,"보증1";#N/A,#N/A,FALSE,"보증";#N/A,#N/A,FALSE,"손익1";#N/A,#N/A,FALSE,"손익";#N/A,#N/A,FALSE,"부서별매출";#N/A,#N/A,FALSE,"매출"}</definedName>
    <definedName localSheetId="5" name="_1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1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1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15EO2_">{#N/A,#N/A,FALSE,"신규dep";#N/A,#N/A,FALSE,"신규dep-금형상각후";#N/A,#N/A,FALSE,"신규dep-연구비상각후";#N/A,#N/A,FALSE,"신규dep-기계,공구상각후"}</definedName>
    <definedName localSheetId="7" name="_15EO2_">{#N/A,#N/A,FALSE,"신규dep";#N/A,#N/A,FALSE,"신규dep-금형상각후";#N/A,#N/A,FALSE,"신규dep-연구비상각후";#N/A,#N/A,FALSE,"신규dep-기계,공구상각후"}</definedName>
    <definedName localSheetId="1" name="_15EO2_">{#N/A,#N/A,FALSE,"신규dep";#N/A,#N/A,FALSE,"신규dep-금형상각후";#N/A,#N/A,FALSE,"신규dep-연구비상각후";#N/A,#N/A,FALSE,"신규dep-기계,공구상각후"}</definedName>
    <definedName name="_15EO2_">{#N/A,#N/A,FALSE,"신규dep";#N/A,#N/A,FALSE,"신규dep-금형상각후";#N/A,#N/A,FALSE,"신규dep-연구비상각후";#N/A,#N/A,FALSE,"신규dep-기계,공구상각후"}</definedName>
    <definedName localSheetId="5" name="_15h1_">{#N/A,#N/A,FALSE,"단축1";#N/A,#N/A,FALSE,"단축2";#N/A,#N/A,FALSE,"단축3";#N/A,#N/A,FALSE,"장축";#N/A,#N/A,FALSE,"4WD"}</definedName>
    <definedName localSheetId="7" name="_15h1_">{#N/A,#N/A,FALSE,"단축1";#N/A,#N/A,FALSE,"단축2";#N/A,#N/A,FALSE,"단축3";#N/A,#N/A,FALSE,"장축";#N/A,#N/A,FALSE,"4WD"}</definedName>
    <definedName localSheetId="1" name="_15h1_">{#N/A,#N/A,FALSE,"단축1";#N/A,#N/A,FALSE,"단축2";#N/A,#N/A,FALSE,"단축3";#N/A,#N/A,FALSE,"장축";#N/A,#N/A,FALSE,"4WD"}</definedName>
    <definedName name="_15h1_">{#N/A,#N/A,FALSE,"단축1";#N/A,#N/A,FALSE,"단축2";#N/A,#N/A,FALSE,"단축3";#N/A,#N/A,FALSE,"장축";#N/A,#N/A,FALSE,"4WD"}</definedName>
    <definedName localSheetId="5" name="_15K1_">{#N/A,#N/A,FALSE,"인원";#N/A,#N/A,FALSE,"비용2";#N/A,#N/A,FALSE,"비용1";#N/A,#N/A,FALSE,"비용";#N/A,#N/A,FALSE,"보증2";#N/A,#N/A,FALSE,"보증1";#N/A,#N/A,FALSE,"보증";#N/A,#N/A,FALSE,"손익1";#N/A,#N/A,FALSE,"손익";#N/A,#N/A,FALSE,"부서별매출";#N/A,#N/A,FALSE,"매출"}</definedName>
    <definedName localSheetId="7" name="_15K1_">{#N/A,#N/A,FALSE,"인원";#N/A,#N/A,FALSE,"비용2";#N/A,#N/A,FALSE,"비용1";#N/A,#N/A,FALSE,"비용";#N/A,#N/A,FALSE,"보증2";#N/A,#N/A,FALSE,"보증1";#N/A,#N/A,FALSE,"보증";#N/A,#N/A,FALSE,"손익1";#N/A,#N/A,FALSE,"손익";#N/A,#N/A,FALSE,"부서별매출";#N/A,#N/A,FALSE,"매출"}</definedName>
    <definedName localSheetId="1" name="_15K1_">{#N/A,#N/A,FALSE,"인원";#N/A,#N/A,FALSE,"비용2";#N/A,#N/A,FALSE,"비용1";#N/A,#N/A,FALSE,"비용";#N/A,#N/A,FALSE,"보증2";#N/A,#N/A,FALSE,"보증1";#N/A,#N/A,FALSE,"보증";#N/A,#N/A,FALSE,"손익1";#N/A,#N/A,FALSE,"손익";#N/A,#N/A,FALSE,"부서별매출";#N/A,#N/A,FALSE,"매출"}</definedName>
    <definedName name="_15K1_">{#N/A,#N/A,FALSE,"인원";#N/A,#N/A,FALSE,"비용2";#N/A,#N/A,FALSE,"비용1";#N/A,#N/A,FALSE,"비용";#N/A,#N/A,FALSE,"보증2";#N/A,#N/A,FALSE,"보증1";#N/A,#N/A,FALSE,"보증";#N/A,#N/A,FALSE,"손익1";#N/A,#N/A,FALSE,"손익";#N/A,#N/A,FALSE,"부서별매출";#N/A,#N/A,FALSE,"매출"}</definedName>
    <definedName localSheetId="5" name="_15K115_">{#N/A,#N/A,FALSE,"인원";#N/A,#N/A,FALSE,"비용2";#N/A,#N/A,FALSE,"비용1";#N/A,#N/A,FALSE,"비용";#N/A,#N/A,FALSE,"보증2";#N/A,#N/A,FALSE,"보증1";#N/A,#N/A,FALSE,"보증";#N/A,#N/A,FALSE,"손익1";#N/A,#N/A,FALSE,"손익";#N/A,#N/A,FALSE,"부서별매출";#N/A,#N/A,FALSE,"매출"}</definedName>
    <definedName localSheetId="7" name="_15K115_">{#N/A,#N/A,FALSE,"인원";#N/A,#N/A,FALSE,"비용2";#N/A,#N/A,FALSE,"비용1";#N/A,#N/A,FALSE,"비용";#N/A,#N/A,FALSE,"보증2";#N/A,#N/A,FALSE,"보증1";#N/A,#N/A,FALSE,"보증";#N/A,#N/A,FALSE,"손익1";#N/A,#N/A,FALSE,"손익";#N/A,#N/A,FALSE,"부서별매출";#N/A,#N/A,FALSE,"매출"}</definedName>
    <definedName localSheetId="1" name="_15K115_">{#N/A,#N/A,FALSE,"인원";#N/A,#N/A,FALSE,"비용2";#N/A,#N/A,FALSE,"비용1";#N/A,#N/A,FALSE,"비용";#N/A,#N/A,FALSE,"보증2";#N/A,#N/A,FALSE,"보증1";#N/A,#N/A,FALSE,"보증";#N/A,#N/A,FALSE,"손익1";#N/A,#N/A,FALSE,"손익";#N/A,#N/A,FALSE,"부서별매출";#N/A,#N/A,FALSE,"매출"}</definedName>
    <definedName name="_15K115_">{#N/A,#N/A,FALSE,"인원";#N/A,#N/A,FALSE,"비용2";#N/A,#N/A,FALSE,"비용1";#N/A,#N/A,FALSE,"비용";#N/A,#N/A,FALSE,"보증2";#N/A,#N/A,FALSE,"보증1";#N/A,#N/A,FALSE,"보증";#N/A,#N/A,FALSE,"손익1";#N/A,#N/A,FALSE,"손익";#N/A,#N/A,FALSE,"부서별매출";#N/A,#N/A,FALSE,"매출"}</definedName>
    <definedName localSheetId="1" name="_162A3_">{#N/A,#N/A,FALSE,"단축1";#N/A,#N/A,FALSE,"단축2";#N/A,#N/A,FALSE,"단축3";#N/A,#N/A,FALSE,"장축";#N/A,#N/A,FALSE,"4WD"}</definedName>
    <definedName name="_162A3_">{#N/A,#N/A,FALSE,"단축1";#N/A,#N/A,FALSE,"단축2";#N/A,#N/A,FALSE,"단축3";#N/A,#N/A,FALSE,"장축";#N/A,#N/A,FALSE,"4WD"}</definedName>
    <definedName localSheetId="5" name="_162Q12_">{#N/A,#N/A,FALSE,"단축1";#N/A,#N/A,FALSE,"단축2";#N/A,#N/A,FALSE,"단축3";#N/A,#N/A,FALSE,"장축";#N/A,#N/A,FALSE,"4WD"}</definedName>
    <definedName localSheetId="7" name="_162Q12_">{#N/A,#N/A,FALSE,"단축1";#N/A,#N/A,FALSE,"단축2";#N/A,#N/A,FALSE,"단축3";#N/A,#N/A,FALSE,"장축";#N/A,#N/A,FALSE,"4WD"}</definedName>
    <definedName localSheetId="1" name="_162Q12_">{#N/A,#N/A,FALSE,"단축1";#N/A,#N/A,FALSE,"단축2";#N/A,#N/A,FALSE,"단축3";#N/A,#N/A,FALSE,"장축";#N/A,#N/A,FALSE,"4WD"}</definedName>
    <definedName name="_162Q12_">{#N/A,#N/A,FALSE,"단축1";#N/A,#N/A,FALSE,"단축2";#N/A,#N/A,FALSE,"단축3";#N/A,#N/A,FALSE,"장축";#N/A,#N/A,FALSE,"4WD"}</definedName>
    <definedName localSheetId="5" name="_163A02_">{#N/A,#N/A,FALSE,"단축1";#N/A,#N/A,FALSE,"단축2";#N/A,#N/A,FALSE,"단축3";#N/A,#N/A,FALSE,"장축";#N/A,#N/A,FALSE,"4WD"}</definedName>
    <definedName localSheetId="7" name="_163A02_">{#N/A,#N/A,FALSE,"단축1";#N/A,#N/A,FALSE,"단축2";#N/A,#N/A,FALSE,"단축3";#N/A,#N/A,FALSE,"장축";#N/A,#N/A,FALSE,"4WD"}</definedName>
    <definedName localSheetId="1" name="_163A02_">{#N/A,#N/A,FALSE,"단축1";#N/A,#N/A,FALSE,"단축2";#N/A,#N/A,FALSE,"단축3";#N/A,#N/A,FALSE,"장축";#N/A,#N/A,FALSE,"4WD"}</definedName>
    <definedName name="_163A02_">{#N/A,#N/A,FALSE,"단축1";#N/A,#N/A,FALSE,"단축2";#N/A,#N/A,FALSE,"단축3";#N/A,#N/A,FALSE,"장축";#N/A,#N/A,FALSE,"4WD"}</definedName>
    <definedName localSheetId="5" name="_164A0323_">{#N/A,#N/A,FALSE,"단축1";#N/A,#N/A,FALSE,"단축2";#N/A,#N/A,FALSE,"단축3";#N/A,#N/A,FALSE,"장축";#N/A,#N/A,FALSE,"4WD"}</definedName>
    <definedName localSheetId="7" name="_164A0323_">{#N/A,#N/A,FALSE,"단축1";#N/A,#N/A,FALSE,"단축2";#N/A,#N/A,FALSE,"단축3";#N/A,#N/A,FALSE,"장축";#N/A,#N/A,FALSE,"4WD"}</definedName>
    <definedName localSheetId="1" name="_164A0323_">{#N/A,#N/A,FALSE,"단축1";#N/A,#N/A,FALSE,"단축2";#N/A,#N/A,FALSE,"단축3";#N/A,#N/A,FALSE,"장축";#N/A,#N/A,FALSE,"4WD"}</definedName>
    <definedName name="_164A0323_">{#N/A,#N/A,FALSE,"단축1";#N/A,#N/A,FALSE,"단축2";#N/A,#N/A,FALSE,"단축3";#N/A,#N/A,FALSE,"장축";#N/A,#N/A,FALSE,"4WD"}</definedName>
    <definedName localSheetId="5" name="_165A1_">{#N/A,#N/A,FALSE,"단축1";#N/A,#N/A,FALSE,"단축2";#N/A,#N/A,FALSE,"단축3";#N/A,#N/A,FALSE,"장축";#N/A,#N/A,FALSE,"4WD"}</definedName>
    <definedName localSheetId="7" name="_165A1_">{#N/A,#N/A,FALSE,"단축1";#N/A,#N/A,FALSE,"단축2";#N/A,#N/A,FALSE,"단축3";#N/A,#N/A,FALSE,"장축";#N/A,#N/A,FALSE,"4WD"}</definedName>
    <definedName localSheetId="1" name="_165A1_">{#N/A,#N/A,FALSE,"단축1";#N/A,#N/A,FALSE,"단축2";#N/A,#N/A,FALSE,"단축3";#N/A,#N/A,FALSE,"장축";#N/A,#N/A,FALSE,"4WD"}</definedName>
    <definedName name="_165A1_">{#N/A,#N/A,FALSE,"단축1";#N/A,#N/A,FALSE,"단축2";#N/A,#N/A,FALSE,"단축3";#N/A,#N/A,FALSE,"장축";#N/A,#N/A,FALSE,"4WD"}</definedName>
    <definedName localSheetId="5" name="_165A2040_">{#N/A,#N/A,FALSE,"단축1";#N/A,#N/A,FALSE,"단축2";#N/A,#N/A,FALSE,"단축3";#N/A,#N/A,FALSE,"장축";#N/A,#N/A,FALSE,"4WD"}</definedName>
    <definedName localSheetId="1" name="_165A2040_">{#N/A,#N/A,FALSE,"단축1";#N/A,#N/A,FALSE,"단축2";#N/A,#N/A,FALSE,"단축3";#N/A,#N/A,FALSE,"장축";#N/A,#N/A,FALSE,"4WD"}</definedName>
    <definedName name="_165A2040_">{#N/A,#N/A,FALSE,"단축1";#N/A,#N/A,FALSE,"단축2";#N/A,#N/A,FALSE,"단축3";#N/A,#N/A,FALSE,"장축";#N/A,#N/A,FALSE,"4WD"}</definedName>
    <definedName localSheetId="5" name="_165Q124_">{#N/A,#N/A,FALSE,"단축1";#N/A,#N/A,FALSE,"단축2";#N/A,#N/A,FALSE,"단축3";#N/A,#N/A,FALSE,"장축";#N/A,#N/A,FALSE,"4WD"}</definedName>
    <definedName localSheetId="7" name="_165Q124_">{#N/A,#N/A,FALSE,"단축1";#N/A,#N/A,FALSE,"단축2";#N/A,#N/A,FALSE,"단축3";#N/A,#N/A,FALSE,"장축";#N/A,#N/A,FALSE,"4WD"}</definedName>
    <definedName localSheetId="1" name="_165Q124_">{#N/A,#N/A,FALSE,"단축1";#N/A,#N/A,FALSE,"단축2";#N/A,#N/A,FALSE,"단축3";#N/A,#N/A,FALSE,"장축";#N/A,#N/A,FALSE,"4WD"}</definedName>
    <definedName name="_165Q124_">{#N/A,#N/A,FALSE,"단축1";#N/A,#N/A,FALSE,"단축2";#N/A,#N/A,FALSE,"단축3";#N/A,#N/A,FALSE,"장축";#N/A,#N/A,FALSE,"4WD"}</definedName>
    <definedName localSheetId="5" name="_166A1232_">{#N/A,#N/A,FALSE,"단축1";#N/A,#N/A,FALSE,"단축2";#N/A,#N/A,FALSE,"단축3";#N/A,#N/A,FALSE,"장축";#N/A,#N/A,FALSE,"4WD"}</definedName>
    <definedName localSheetId="7" name="_166A1232_">{#N/A,#N/A,FALSE,"단축1";#N/A,#N/A,FALSE,"단축2";#N/A,#N/A,FALSE,"단축3";#N/A,#N/A,FALSE,"장축";#N/A,#N/A,FALSE,"4WD"}</definedName>
    <definedName localSheetId="1" name="_166A1232_">{#N/A,#N/A,FALSE,"단축1";#N/A,#N/A,FALSE,"단축2";#N/A,#N/A,FALSE,"단축3";#N/A,#N/A,FALSE,"장축";#N/A,#N/A,FALSE,"4WD"}</definedName>
    <definedName name="_166A1232_">{#N/A,#N/A,FALSE,"단축1";#N/A,#N/A,FALSE,"단축2";#N/A,#N/A,FALSE,"단축3";#N/A,#N/A,FALSE,"장축";#N/A,#N/A,FALSE,"4WD"}</definedName>
    <definedName localSheetId="1" name="_166H1620_">{#N/A,#N/A,FALSE,"단축1";#N/A,#N/A,FALSE,"단축2";#N/A,#N/A,FALSE,"단축3";#N/A,#N/A,FALSE,"장축";#N/A,#N/A,FALSE,"4WD"}</definedName>
    <definedName name="_166H1620_">{#N/A,#N/A,FALSE,"단축1";#N/A,#N/A,FALSE,"단축2";#N/A,#N/A,FALSE,"단축3";#N/A,#N/A,FALSE,"장축";#N/A,#N/A,FALSE,"4WD"}</definedName>
    <definedName localSheetId="5" name="_166K1_">{#N/A,#N/A,FALSE,"인원";#N/A,#N/A,FALSE,"비용2";#N/A,#N/A,FALSE,"비용1";#N/A,#N/A,FALSE,"비용";#N/A,#N/A,FALSE,"보증2";#N/A,#N/A,FALSE,"보증1";#N/A,#N/A,FALSE,"보증";#N/A,#N/A,FALSE,"손익1";#N/A,#N/A,FALSE,"손익";#N/A,#N/A,FALSE,"부서별매출";#N/A,#N/A,FALSE,"매출"}</definedName>
    <definedName localSheetId="7" name="_166K1_">{#N/A,#N/A,FALSE,"인원";#N/A,#N/A,FALSE,"비용2";#N/A,#N/A,FALSE,"비용1";#N/A,#N/A,FALSE,"비용";#N/A,#N/A,FALSE,"보증2";#N/A,#N/A,FALSE,"보증1";#N/A,#N/A,FALSE,"보증";#N/A,#N/A,FALSE,"손익1";#N/A,#N/A,FALSE,"손익";#N/A,#N/A,FALSE,"부서별매출";#N/A,#N/A,FALSE,"매출"}</definedName>
    <definedName localSheetId="1" name="_166K1_">{#N/A,#N/A,FALSE,"인원";#N/A,#N/A,FALSE,"비용2";#N/A,#N/A,FALSE,"비용1";#N/A,#N/A,FALSE,"비용";#N/A,#N/A,FALSE,"보증2";#N/A,#N/A,FALSE,"보증1";#N/A,#N/A,FALSE,"보증";#N/A,#N/A,FALSE,"손익1";#N/A,#N/A,FALSE,"손익";#N/A,#N/A,FALSE,"부서별매출";#N/A,#N/A,FALSE,"매출"}</definedName>
    <definedName name="_166K1_">{#N/A,#N/A,FALSE,"인원";#N/A,#N/A,FALSE,"비용2";#N/A,#N/A,FALSE,"비용1";#N/A,#N/A,FALSE,"비용";#N/A,#N/A,FALSE,"보증2";#N/A,#N/A,FALSE,"보증1";#N/A,#N/A,FALSE,"보증";#N/A,#N/A,FALSE,"손익1";#N/A,#N/A,FALSE,"손익";#N/A,#N/A,FALSE,"부서별매출";#N/A,#N/A,FALSE,"매출"}</definedName>
    <definedName localSheetId="5" name="_167A1245_">{#N/A,#N/A,FALSE,"단축1";#N/A,#N/A,FALSE,"단축2";#N/A,#N/A,FALSE,"단축3";#N/A,#N/A,FALSE,"장축";#N/A,#N/A,FALSE,"4WD"}</definedName>
    <definedName localSheetId="7" name="_167A1245_">{#N/A,#N/A,FALSE,"단축1";#N/A,#N/A,FALSE,"단축2";#N/A,#N/A,FALSE,"단축3";#N/A,#N/A,FALSE,"장축";#N/A,#N/A,FALSE,"4WD"}</definedName>
    <definedName localSheetId="1" name="_167A1245_">{#N/A,#N/A,FALSE,"단축1";#N/A,#N/A,FALSE,"단축2";#N/A,#N/A,FALSE,"단축3";#N/A,#N/A,FALSE,"장축";#N/A,#N/A,FALSE,"4WD"}</definedName>
    <definedName name="_167A1245_">{#N/A,#N/A,FALSE,"단축1";#N/A,#N/A,FALSE,"단축2";#N/A,#N/A,FALSE,"단축3";#N/A,#N/A,FALSE,"장축";#N/A,#N/A,FALSE,"4WD"}</definedName>
    <definedName localSheetId="1" name="_167H20_">{#N/A,#N/A,FALSE,"단축1";#N/A,#N/A,FALSE,"단축2";#N/A,#N/A,FALSE,"단축3";#N/A,#N/A,FALSE,"장축";#N/A,#N/A,FALSE,"4WD"}</definedName>
    <definedName name="_167H20_">{#N/A,#N/A,FALSE,"단축1";#N/A,#N/A,FALSE,"단축2";#N/A,#N/A,FALSE,"단축3";#N/A,#N/A,FALSE,"장축";#N/A,#N/A,FALSE,"4WD"}</definedName>
    <definedName localSheetId="5" name="_168A12458_">{#N/A,#N/A,FALSE,"단축1";#N/A,#N/A,FALSE,"단축2";#N/A,#N/A,FALSE,"단축3";#N/A,#N/A,FALSE,"장축";#N/A,#N/A,FALSE,"4WD"}</definedName>
    <definedName localSheetId="7" name="_168A12458_">{#N/A,#N/A,FALSE,"단축1";#N/A,#N/A,FALSE,"단축2";#N/A,#N/A,FALSE,"단축3";#N/A,#N/A,FALSE,"장축";#N/A,#N/A,FALSE,"4WD"}</definedName>
    <definedName localSheetId="1" name="_168A12458_">{#N/A,#N/A,FALSE,"단축1";#N/A,#N/A,FALSE,"단축2";#N/A,#N/A,FALSE,"단축3";#N/A,#N/A,FALSE,"장축";#N/A,#N/A,FALSE,"4WD"}</definedName>
    <definedName name="_168A12458_">{#N/A,#N/A,FALSE,"단축1";#N/A,#N/A,FALSE,"단축2";#N/A,#N/A,FALSE,"단축3";#N/A,#N/A,FALSE,"장축";#N/A,#N/A,FALSE,"4WD"}</definedName>
    <definedName localSheetId="5" name="_169A1454_">{#N/A,#N/A,FALSE,"단축1";#N/A,#N/A,FALSE,"단축2";#N/A,#N/A,FALSE,"단축3";#N/A,#N/A,FALSE,"장축";#N/A,#N/A,FALSE,"4WD"}</definedName>
    <definedName localSheetId="7" name="_169A1454_">{#N/A,#N/A,FALSE,"단축1";#N/A,#N/A,FALSE,"단축2";#N/A,#N/A,FALSE,"단축3";#N/A,#N/A,FALSE,"장축";#N/A,#N/A,FALSE,"4WD"}</definedName>
    <definedName localSheetId="1" name="_169A1454_">{#N/A,#N/A,FALSE,"단축1";#N/A,#N/A,FALSE,"단축2";#N/A,#N/A,FALSE,"단축3";#N/A,#N/A,FALSE,"장축";#N/A,#N/A,FALSE,"4WD"}</definedName>
    <definedName name="_169A1454_">{#N/A,#N/A,FALSE,"단축1";#N/A,#N/A,FALSE,"단축2";#N/A,#N/A,FALSE,"단축3";#N/A,#N/A,FALSE,"장축";#N/A,#N/A,FALSE,"4WD"}</definedName>
    <definedName localSheetId="5" name="_169K115_">{#N/A,#N/A,FALSE,"인원";#N/A,#N/A,FALSE,"비용2";#N/A,#N/A,FALSE,"비용1";#N/A,#N/A,FALSE,"비용";#N/A,#N/A,FALSE,"보증2";#N/A,#N/A,FALSE,"보증1";#N/A,#N/A,FALSE,"보증";#N/A,#N/A,FALSE,"손익1";#N/A,#N/A,FALSE,"손익";#N/A,#N/A,FALSE,"부서별매출";#N/A,#N/A,FALSE,"매출"}</definedName>
    <definedName localSheetId="7" name="_169K115_">{#N/A,#N/A,FALSE,"인원";#N/A,#N/A,FALSE,"비용2";#N/A,#N/A,FALSE,"비용1";#N/A,#N/A,FALSE,"비용";#N/A,#N/A,FALSE,"보증2";#N/A,#N/A,FALSE,"보증1";#N/A,#N/A,FALSE,"보증";#N/A,#N/A,FALSE,"손익1";#N/A,#N/A,FALSE,"손익";#N/A,#N/A,FALSE,"부서별매출";#N/A,#N/A,FALSE,"매출"}</definedName>
    <definedName localSheetId="1" name="_169K115_">{#N/A,#N/A,FALSE,"인원";#N/A,#N/A,FALSE,"비용2";#N/A,#N/A,FALSE,"비용1";#N/A,#N/A,FALSE,"비용";#N/A,#N/A,FALSE,"보증2";#N/A,#N/A,FALSE,"보증1";#N/A,#N/A,FALSE,"보증";#N/A,#N/A,FALSE,"손익1";#N/A,#N/A,FALSE,"손익";#N/A,#N/A,FALSE,"부서별매출";#N/A,#N/A,FALSE,"매출"}</definedName>
    <definedName name="_169K115_">{#N/A,#N/A,FALSE,"인원";#N/A,#N/A,FALSE,"비용2";#N/A,#N/A,FALSE,"비용1";#N/A,#N/A,FALSE,"비용";#N/A,#N/A,FALSE,"보증2";#N/A,#N/A,FALSE,"보증1";#N/A,#N/A,FALSE,"보증";#N/A,#N/A,FALSE,"손익1";#N/A,#N/A,FALSE,"손익";#N/A,#N/A,FALSE,"부서별매출";#N/A,#N/A,FALSE,"매출"}</definedName>
    <definedName localSheetId="5" name="_169Q21_">{#N/A,#N/A,FALSE,"단축1";#N/A,#N/A,FALSE,"단축2";#N/A,#N/A,FALSE,"단축3";#N/A,#N/A,FALSE,"장축";#N/A,#N/A,FALSE,"4WD"}</definedName>
    <definedName localSheetId="7" name="_169Q21_">{#N/A,#N/A,FALSE,"단축1";#N/A,#N/A,FALSE,"단축2";#N/A,#N/A,FALSE,"단축3";#N/A,#N/A,FALSE,"장축";#N/A,#N/A,FALSE,"4WD"}</definedName>
    <definedName localSheetId="1" name="_169Q21_">{#N/A,#N/A,FALSE,"단축1";#N/A,#N/A,FALSE,"단축2";#N/A,#N/A,FALSE,"단축3";#N/A,#N/A,FALSE,"장축";#N/A,#N/A,FALSE,"4WD"}</definedName>
    <definedName name="_169Q21_">{#N/A,#N/A,FALSE,"단축1";#N/A,#N/A,FALSE,"단축2";#N/A,#N/A,FALSE,"단축3";#N/A,#N/A,FALSE,"장축";#N/A,#N/A,FALSE,"4WD"}</definedName>
    <definedName localSheetId="5" name="_16A1245_">{#N/A,#N/A,FALSE,"단축1";#N/A,#N/A,FALSE,"단축2";#N/A,#N/A,FALSE,"단축3";#N/A,#N/A,FALSE,"장축";#N/A,#N/A,FALSE,"4WD"}</definedName>
    <definedName localSheetId="7" name="_16A1245_">{#N/A,#N/A,FALSE,"단축1";#N/A,#N/A,FALSE,"단축2";#N/A,#N/A,FALSE,"단축3";#N/A,#N/A,FALSE,"장축";#N/A,#N/A,FALSE,"4WD"}</definedName>
    <definedName localSheetId="1" name="_16A1245_">{#N/A,#N/A,FALSE,"단축1";#N/A,#N/A,FALSE,"단축2";#N/A,#N/A,FALSE,"단축3";#N/A,#N/A,FALSE,"장축";#N/A,#N/A,FALSE,"4WD"}</definedName>
    <definedName name="_16A1245_">{#N/A,#N/A,FALSE,"단축1";#N/A,#N/A,FALSE,"단축2";#N/A,#N/A,FALSE,"단축3";#N/A,#N/A,FALSE,"장축";#N/A,#N/A,FALSE,"4WD"}</definedName>
    <definedName localSheetId="5" name="_16A2040_">{#N/A,#N/A,FALSE,"단축1";#N/A,#N/A,FALSE,"단축2";#N/A,#N/A,FALSE,"단축3";#N/A,#N/A,FALSE,"장축";#N/A,#N/A,FALSE,"4WD"}</definedName>
    <definedName localSheetId="7" name="_16A2040_">{#N/A,#N/A,FALSE,"단축1";#N/A,#N/A,FALSE,"단축2";#N/A,#N/A,FALSE,"단축3";#N/A,#N/A,FALSE,"장축";#N/A,#N/A,FALSE,"4WD"}</definedName>
    <definedName localSheetId="1" name="_16A2040_">{#N/A,#N/A,FALSE,"단축1";#N/A,#N/A,FALSE,"단축2";#N/A,#N/A,FALSE,"단축3";#N/A,#N/A,FALSE,"장축";#N/A,#N/A,FALSE,"4WD"}</definedName>
    <definedName name="_16A2040_">{#N/A,#N/A,FALSE,"단축1";#N/A,#N/A,FALSE,"단축2";#N/A,#N/A,FALSE,"단축3";#N/A,#N/A,FALSE,"장축";#N/A,#N/A,FALSE,"4WD"}</definedName>
    <definedName localSheetId="5" name="_16AT1_">{#N/A,#N/A,FALSE,"인원";#N/A,#N/A,FALSE,"비용2";#N/A,#N/A,FALSE,"비용1";#N/A,#N/A,FALSE,"비용";#N/A,#N/A,FALSE,"보증2";#N/A,#N/A,FALSE,"보증1";#N/A,#N/A,FALSE,"보증";#N/A,#N/A,FALSE,"손익1";#N/A,#N/A,FALSE,"손익";#N/A,#N/A,FALSE,"부서별매출";#N/A,#N/A,FALSE,"매출"}</definedName>
    <definedName localSheetId="7" name="_16AT1_">{#N/A,#N/A,FALSE,"인원";#N/A,#N/A,FALSE,"비용2";#N/A,#N/A,FALSE,"비용1";#N/A,#N/A,FALSE,"비용";#N/A,#N/A,FALSE,"보증2";#N/A,#N/A,FALSE,"보증1";#N/A,#N/A,FALSE,"보증";#N/A,#N/A,FALSE,"손익1";#N/A,#N/A,FALSE,"손익";#N/A,#N/A,FALSE,"부서별매출";#N/A,#N/A,FALSE,"매출"}</definedName>
    <definedName localSheetId="1" name="_16AT1_">{#N/A,#N/A,FALSE,"인원";#N/A,#N/A,FALSE,"비용2";#N/A,#N/A,FALSE,"비용1";#N/A,#N/A,FALSE,"비용";#N/A,#N/A,FALSE,"보증2";#N/A,#N/A,FALSE,"보증1";#N/A,#N/A,FALSE,"보증";#N/A,#N/A,FALSE,"손익1";#N/A,#N/A,FALSE,"손익";#N/A,#N/A,FALSE,"부서별매출";#N/A,#N/A,FALSE,"매출"}</definedName>
    <definedName name="_16AT1_">{#N/A,#N/A,FALSE,"인원";#N/A,#N/A,FALSE,"비용2";#N/A,#N/A,FALSE,"비용1";#N/A,#N/A,FALSE,"비용";#N/A,#N/A,FALSE,"보증2";#N/A,#N/A,FALSE,"보증1";#N/A,#N/A,FALSE,"보증";#N/A,#N/A,FALSE,"손익1";#N/A,#N/A,FALSE,"손익";#N/A,#N/A,FALSE,"부서별매출";#N/A,#N/A,FALSE,"매출"}</definedName>
    <definedName localSheetId="5" name="_16DA2_">{#N/A,#N/A,FALSE,"단축1";#N/A,#N/A,FALSE,"단축2";#N/A,#N/A,FALSE,"단축3";#N/A,#N/A,FALSE,"장축";#N/A,#N/A,FALSE,"4WD"}</definedName>
    <definedName localSheetId="7" name="_16DA2_">{#N/A,#N/A,FALSE,"단축1";#N/A,#N/A,FALSE,"단축2";#N/A,#N/A,FALSE,"단축3";#N/A,#N/A,FALSE,"장축";#N/A,#N/A,FALSE,"4WD"}</definedName>
    <definedName localSheetId="1" name="_16DA2_">{#N/A,#N/A,FALSE,"단축1";#N/A,#N/A,FALSE,"단축2";#N/A,#N/A,FALSE,"단축3";#N/A,#N/A,FALSE,"장축";#N/A,#N/A,FALSE,"4WD"}</definedName>
    <definedName name="_16DA2_">{#N/A,#N/A,FALSE,"단축1";#N/A,#N/A,FALSE,"단축2";#N/A,#N/A,FALSE,"단축3";#N/A,#N/A,FALSE,"장축";#N/A,#N/A,FALSE,"4WD"}</definedName>
    <definedName localSheetId="5" name="_16FG1_">{#N/A,#N/A,FALSE,"단축1";#N/A,#N/A,FALSE,"단축2";#N/A,#N/A,FALSE,"단축3";#N/A,#N/A,FALSE,"장축";#N/A,#N/A,FALSE,"4WD"}</definedName>
    <definedName localSheetId="7" name="_16FG1_">{#N/A,#N/A,FALSE,"단축1";#N/A,#N/A,FALSE,"단축2";#N/A,#N/A,FALSE,"단축3";#N/A,#N/A,FALSE,"장축";#N/A,#N/A,FALSE,"4WD"}</definedName>
    <definedName localSheetId="1" name="_16FG1_">{#N/A,#N/A,FALSE,"단축1";#N/A,#N/A,FALSE,"단축2";#N/A,#N/A,FALSE,"단축3";#N/A,#N/A,FALSE,"장축";#N/A,#N/A,FALSE,"4WD"}</definedName>
    <definedName name="_16FG1_">{#N/A,#N/A,FALSE,"단축1";#N/A,#N/A,FALSE,"단축2";#N/A,#N/A,FALSE,"단축3";#N/A,#N/A,FALSE,"장축";#N/A,#N/A,FALSE,"4WD"}</definedName>
    <definedName localSheetId="5" name="_16K115_">{#N/A,#N/A,FALSE,"인원";#N/A,#N/A,FALSE,"비용2";#N/A,#N/A,FALSE,"비용1";#N/A,#N/A,FALSE,"비용";#N/A,#N/A,FALSE,"보증2";#N/A,#N/A,FALSE,"보증1";#N/A,#N/A,FALSE,"보증";#N/A,#N/A,FALSE,"손익1";#N/A,#N/A,FALSE,"손익";#N/A,#N/A,FALSE,"부서별매출";#N/A,#N/A,FALSE,"매출"}</definedName>
    <definedName localSheetId="7" name="_16K115_">{#N/A,#N/A,FALSE,"인원";#N/A,#N/A,FALSE,"비용2";#N/A,#N/A,FALSE,"비용1";#N/A,#N/A,FALSE,"비용";#N/A,#N/A,FALSE,"보증2";#N/A,#N/A,FALSE,"보증1";#N/A,#N/A,FALSE,"보증";#N/A,#N/A,FALSE,"손익1";#N/A,#N/A,FALSE,"손익";#N/A,#N/A,FALSE,"부서별매출";#N/A,#N/A,FALSE,"매출"}</definedName>
    <definedName localSheetId="1" name="_16K115_">{#N/A,#N/A,FALSE,"인원";#N/A,#N/A,FALSE,"비용2";#N/A,#N/A,FALSE,"비용1";#N/A,#N/A,FALSE,"비용";#N/A,#N/A,FALSE,"보증2";#N/A,#N/A,FALSE,"보증1";#N/A,#N/A,FALSE,"보증";#N/A,#N/A,FALSE,"손익1";#N/A,#N/A,FALSE,"손익";#N/A,#N/A,FALSE,"부서별매출";#N/A,#N/A,FALSE,"매출"}</definedName>
    <definedName name="_16K115_">{#N/A,#N/A,FALSE,"인원";#N/A,#N/A,FALSE,"비용2";#N/A,#N/A,FALSE,"비용1";#N/A,#N/A,FALSE,"비용";#N/A,#N/A,FALSE,"보증2";#N/A,#N/A,FALSE,"보증1";#N/A,#N/A,FALSE,"보증";#N/A,#N/A,FALSE,"손익1";#N/A,#N/A,FALSE,"손익";#N/A,#N/A,FALSE,"부서별매출";#N/A,#N/A,FALSE,"매출"}</definedName>
    <definedName localSheetId="5" name="_16T2_">{#N/A,#N/A,FALSE,"단축1";#N/A,#N/A,FALSE,"단축2";#N/A,#N/A,FALSE,"단축3";#N/A,#N/A,FALSE,"장축";#N/A,#N/A,FALSE,"4WD"}</definedName>
    <definedName localSheetId="1" name="_16T2_">{#N/A,#N/A,FALSE,"단축1";#N/A,#N/A,FALSE,"단축2";#N/A,#N/A,FALSE,"단축3";#N/A,#N/A,FALSE,"장축";#N/A,#N/A,FALSE,"4WD"}</definedName>
    <definedName name="_16T2_">{#N/A,#N/A,FALSE,"단축1";#N/A,#N/A,FALSE,"단축2";#N/A,#N/A,FALSE,"단축3";#N/A,#N/A,FALSE,"장축";#N/A,#N/A,FALSE,"4WD"}</definedName>
    <definedName localSheetId="5" name="_16T5_">{#N/A,#N/A,FALSE,"단축1";#N/A,#N/A,FALSE,"단축2";#N/A,#N/A,FALSE,"단축3";#N/A,#N/A,FALSE,"장축";#N/A,#N/A,FALSE,"4WD"}</definedName>
    <definedName localSheetId="7" name="_16T5_">{#N/A,#N/A,FALSE,"단축1";#N/A,#N/A,FALSE,"단축2";#N/A,#N/A,FALSE,"단축3";#N/A,#N/A,FALSE,"장축";#N/A,#N/A,FALSE,"4WD"}</definedName>
    <definedName localSheetId="1" name="_16T5_">{#N/A,#N/A,FALSE,"단축1";#N/A,#N/A,FALSE,"단축2";#N/A,#N/A,FALSE,"단축3";#N/A,#N/A,FALSE,"장축";#N/A,#N/A,FALSE,"4WD"}</definedName>
    <definedName name="_16T5_">{#N/A,#N/A,FALSE,"단축1";#N/A,#N/A,FALSE,"단축2";#N/A,#N/A,FALSE,"단축3";#N/A,#N/A,FALSE,"장축";#N/A,#N/A,FALSE,"4WD"}</definedName>
    <definedName localSheetId="5" name="_170A21321_">{#N/A,#N/A,FALSE,"단축1";#N/A,#N/A,FALSE,"단축2";#N/A,#N/A,FALSE,"단축3";#N/A,#N/A,FALSE,"장축";#N/A,#N/A,FALSE,"4WD"}</definedName>
    <definedName localSheetId="7" name="_170A21321_">{#N/A,#N/A,FALSE,"단축1";#N/A,#N/A,FALSE,"단축2";#N/A,#N/A,FALSE,"단축3";#N/A,#N/A,FALSE,"장축";#N/A,#N/A,FALSE,"4WD"}</definedName>
    <definedName localSheetId="1" name="_170A21321_">{#N/A,#N/A,FALSE,"단축1";#N/A,#N/A,FALSE,"단축2";#N/A,#N/A,FALSE,"단축3";#N/A,#N/A,FALSE,"장축";#N/A,#N/A,FALSE,"4WD"}</definedName>
    <definedName name="_170A21321_">{#N/A,#N/A,FALSE,"단축1";#N/A,#N/A,FALSE,"단축2";#N/A,#N/A,FALSE,"단축3";#N/A,#N/A,FALSE,"장축";#N/A,#N/A,FALSE,"4WD"}</definedName>
    <definedName localSheetId="5" name="_171A3_">{#N/A,#N/A,FALSE,"단축1";#N/A,#N/A,FALSE,"단축2";#N/A,#N/A,FALSE,"단축3";#N/A,#N/A,FALSE,"장축";#N/A,#N/A,FALSE,"4WD"}</definedName>
    <definedName localSheetId="7" name="_171A3_">{#N/A,#N/A,FALSE,"단축1";#N/A,#N/A,FALSE,"단축2";#N/A,#N/A,FALSE,"단축3";#N/A,#N/A,FALSE,"장축";#N/A,#N/A,FALSE,"4WD"}</definedName>
    <definedName localSheetId="1" name="_171A3_">{#N/A,#N/A,FALSE,"단축1";#N/A,#N/A,FALSE,"단축2";#N/A,#N/A,FALSE,"단축3";#N/A,#N/A,FALSE,"장축";#N/A,#N/A,FALSE,"4WD"}</definedName>
    <definedName name="_171A3_">{#N/A,#N/A,FALSE,"단축1";#N/A,#N/A,FALSE,"단축2";#N/A,#N/A,FALSE,"단축3";#N/A,#N/A,FALSE,"장축";#N/A,#N/A,FALSE,"4WD"}</definedName>
    <definedName localSheetId="5" name="_172A3_">{#N/A,#N/A,FALSE,"단축1";#N/A,#N/A,FALSE,"단축2";#N/A,#N/A,FALSE,"단축3";#N/A,#N/A,FALSE,"장축";#N/A,#N/A,FALSE,"4WD"}</definedName>
    <definedName localSheetId="1" name="_172A3_">{#N/A,#N/A,FALSE,"단축1";#N/A,#N/A,FALSE,"단축2";#N/A,#N/A,FALSE,"단축3";#N/A,#N/A,FALSE,"장축";#N/A,#N/A,FALSE,"4WD"}</definedName>
    <definedName name="_172A3_">{#N/A,#N/A,FALSE,"단축1";#N/A,#N/A,FALSE,"단축2";#N/A,#N/A,FALSE,"단축3";#N/A,#N/A,FALSE,"장축";#N/A,#N/A,FALSE,"4WD"}</definedName>
    <definedName localSheetId="5" name="_172AS6_">{#N/A,#N/A,FALSE,"Australien";#N/A,#N/A,FALSE,"Birmingham";#N/A,#N/A,FALSE,"Brasilien";#N/A,#N/A,FALSE,"Prag";#N/A,#N/A,FALSE,"Spanien";#N/A,#N/A,FALSE,"Malaysia ( Com)";#N/A,#N/A,FALSE,"Malaysia (Instr)"}</definedName>
    <definedName localSheetId="7" name="_172AS6_">{#N/A,#N/A,FALSE,"Australien";#N/A,#N/A,FALSE,"Birmingham";#N/A,#N/A,FALSE,"Brasilien";#N/A,#N/A,FALSE,"Prag";#N/A,#N/A,FALSE,"Spanien";#N/A,#N/A,FALSE,"Malaysia ( Com)";#N/A,#N/A,FALSE,"Malaysia (Instr)"}</definedName>
    <definedName localSheetId="1" name="_172AS6_">{#N/A,#N/A,FALSE,"Australien";#N/A,#N/A,FALSE,"Birmingham";#N/A,#N/A,FALSE,"Brasilien";#N/A,#N/A,FALSE,"Prag";#N/A,#N/A,FALSE,"Spanien";#N/A,#N/A,FALSE,"Malaysia ( Com)";#N/A,#N/A,FALSE,"Malaysia (Instr)"}</definedName>
    <definedName name="_172AS6_">{#N/A,#N/A,FALSE,"Australien";#N/A,#N/A,FALSE,"Birmingham";#N/A,#N/A,FALSE,"Brasilien";#N/A,#N/A,FALSE,"Prag";#N/A,#N/A,FALSE,"Spanien";#N/A,#N/A,FALSE,"Malaysia ( Com)";#N/A,#N/A,FALSE,"Malaysia (Instr)"}</definedName>
    <definedName localSheetId="5" name="_173AT1_">{#N/A,#N/A,FALSE,"인원";#N/A,#N/A,FALSE,"비용2";#N/A,#N/A,FALSE,"비용1";#N/A,#N/A,FALSE,"비용";#N/A,#N/A,FALSE,"보증2";#N/A,#N/A,FALSE,"보증1";#N/A,#N/A,FALSE,"보증";#N/A,#N/A,FALSE,"손익1";#N/A,#N/A,FALSE,"손익";#N/A,#N/A,FALSE,"부서별매출";#N/A,#N/A,FALSE,"매출"}</definedName>
    <definedName localSheetId="7" name="_173AT1_">{#N/A,#N/A,FALSE,"인원";#N/A,#N/A,FALSE,"비용2";#N/A,#N/A,FALSE,"비용1";#N/A,#N/A,FALSE,"비용";#N/A,#N/A,FALSE,"보증2";#N/A,#N/A,FALSE,"보증1";#N/A,#N/A,FALSE,"보증";#N/A,#N/A,FALSE,"손익1";#N/A,#N/A,FALSE,"손익";#N/A,#N/A,FALSE,"부서별매출";#N/A,#N/A,FALSE,"매출"}</definedName>
    <definedName localSheetId="1" name="_173AT1_">{#N/A,#N/A,FALSE,"인원";#N/A,#N/A,FALSE,"비용2";#N/A,#N/A,FALSE,"비용1";#N/A,#N/A,FALSE,"비용";#N/A,#N/A,FALSE,"보증2";#N/A,#N/A,FALSE,"보증1";#N/A,#N/A,FALSE,"보증";#N/A,#N/A,FALSE,"손익1";#N/A,#N/A,FALSE,"손익";#N/A,#N/A,FALSE,"부서별매출";#N/A,#N/A,FALSE,"매출"}</definedName>
    <definedName name="_173AT1_">{#N/A,#N/A,FALSE,"인원";#N/A,#N/A,FALSE,"비용2";#N/A,#N/A,FALSE,"비용1";#N/A,#N/A,FALSE,"비용";#N/A,#N/A,FALSE,"보증2";#N/A,#N/A,FALSE,"보증1";#N/A,#N/A,FALSE,"보증";#N/A,#N/A,FALSE,"손익1";#N/A,#N/A,FALSE,"손익";#N/A,#N/A,FALSE,"부서별매출";#N/A,#N/A,FALSE,"매출"}</definedName>
    <definedName localSheetId="5" name="_173Q32_">{#N/A,#N/A,FALSE,"단축1";#N/A,#N/A,FALSE,"단축2";#N/A,#N/A,FALSE,"단축3";#N/A,#N/A,FALSE,"장축";#N/A,#N/A,FALSE,"4WD"}</definedName>
    <definedName localSheetId="7" name="_173Q32_">{#N/A,#N/A,FALSE,"단축1";#N/A,#N/A,FALSE,"단축2";#N/A,#N/A,FALSE,"단축3";#N/A,#N/A,FALSE,"장축";#N/A,#N/A,FALSE,"4WD"}</definedName>
    <definedName localSheetId="1" name="_173Q32_">{#N/A,#N/A,FALSE,"단축1";#N/A,#N/A,FALSE,"단축2";#N/A,#N/A,FALSE,"단축3";#N/A,#N/A,FALSE,"장축";#N/A,#N/A,FALSE,"4WD"}</definedName>
    <definedName name="_173Q32_">{#N/A,#N/A,FALSE,"단축1";#N/A,#N/A,FALSE,"단축2";#N/A,#N/A,FALSE,"단축3";#N/A,#N/A,FALSE,"장축";#N/A,#N/A,FALSE,"4WD"}</definedName>
    <definedName localSheetId="5" name="_17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17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17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7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175AT3_">{#N/A,#N/A,FALSE,"인원";#N/A,#N/A,FALSE,"비용2";#N/A,#N/A,FALSE,"비용1";#N/A,#N/A,FALSE,"비용";#N/A,#N/A,FALSE,"보증2";#N/A,#N/A,FALSE,"보증1";#N/A,#N/A,FALSE,"보증";#N/A,#N/A,FALSE,"손익1";#N/A,#N/A,FALSE,"손익";#N/A,#N/A,FALSE,"부서별매출";#N/A,#N/A,FALSE,"매출"}</definedName>
    <definedName localSheetId="7" name="_175AT3_">{#N/A,#N/A,FALSE,"인원";#N/A,#N/A,FALSE,"비용2";#N/A,#N/A,FALSE,"비용1";#N/A,#N/A,FALSE,"비용";#N/A,#N/A,FALSE,"보증2";#N/A,#N/A,FALSE,"보증1";#N/A,#N/A,FALSE,"보증";#N/A,#N/A,FALSE,"손익1";#N/A,#N/A,FALSE,"손익";#N/A,#N/A,FALSE,"부서별매출";#N/A,#N/A,FALSE,"매출"}</definedName>
    <definedName localSheetId="1" name="_175AT3_">{#N/A,#N/A,FALSE,"인원";#N/A,#N/A,FALSE,"비용2";#N/A,#N/A,FALSE,"비용1";#N/A,#N/A,FALSE,"비용";#N/A,#N/A,FALSE,"보증2";#N/A,#N/A,FALSE,"보증1";#N/A,#N/A,FALSE,"보증";#N/A,#N/A,FALSE,"손익1";#N/A,#N/A,FALSE,"손익";#N/A,#N/A,FALSE,"부서별매출";#N/A,#N/A,FALSE,"매출"}</definedName>
    <definedName name="_175AT3_">{#N/A,#N/A,FALSE,"인원";#N/A,#N/A,FALSE,"비용2";#N/A,#N/A,FALSE,"비용1";#N/A,#N/A,FALSE,"비용";#N/A,#N/A,FALSE,"보증2";#N/A,#N/A,FALSE,"보증1";#N/A,#N/A,FALSE,"보증";#N/A,#N/A,FALSE,"손익1";#N/A,#N/A,FALSE,"손익";#N/A,#N/A,FALSE,"부서별매출";#N/A,#N/A,FALSE,"매출"}</definedName>
    <definedName localSheetId="1" name="_175FG1_">{#N/A,#N/A,FALSE,"단축1";#N/A,#N/A,FALSE,"단축2";#N/A,#N/A,FALSE,"단축3";#N/A,#N/A,FALSE,"장축";#N/A,#N/A,FALSE,"4WD"}</definedName>
    <definedName name="_175FG1_">{#N/A,#N/A,FALSE,"단축1";#N/A,#N/A,FALSE,"단축2";#N/A,#N/A,FALSE,"단축3";#N/A,#N/A,FALSE,"장축";#N/A,#N/A,FALSE,"4WD"}</definedName>
    <definedName localSheetId="5" name="_176DB777_">{#N/A,#N/A,TRUE,"Y생산";#N/A,#N/A,TRUE,"Y판매";#N/A,#N/A,TRUE,"Y총물량";#N/A,#N/A,TRUE,"Y능력";#N/A,#N/A,TRUE,"YKD"}</definedName>
    <definedName localSheetId="7" name="_176DB777_">{#N/A,#N/A,TRUE,"Y생산";#N/A,#N/A,TRUE,"Y판매";#N/A,#N/A,TRUE,"Y총물량";#N/A,#N/A,TRUE,"Y능력";#N/A,#N/A,TRUE,"YKD"}</definedName>
    <definedName localSheetId="1" name="_176DB777_">{#N/A,#N/A,TRUE,"Y생산";#N/A,#N/A,TRUE,"Y판매";#N/A,#N/A,TRUE,"Y총물량";#N/A,#N/A,TRUE,"Y능력";#N/A,#N/A,TRUE,"YKD"}</definedName>
    <definedName name="_176DB777_">{#N/A,#N/A,TRUE,"Y생산";#N/A,#N/A,TRUE,"Y판매";#N/A,#N/A,TRUE,"Y총물량";#N/A,#N/A,TRUE,"Y능력";#N/A,#N/A,TRUE,"YKD"}</definedName>
    <definedName localSheetId="5" name="_176Q43_">{#N/A,#N/A,FALSE,"단축1";#N/A,#N/A,FALSE,"단축2";#N/A,#N/A,FALSE,"단축3";#N/A,#N/A,FALSE,"장축";#N/A,#N/A,FALSE,"4WD"}</definedName>
    <definedName localSheetId="7" name="_176Q43_">{#N/A,#N/A,FALSE,"단축1";#N/A,#N/A,FALSE,"단축2";#N/A,#N/A,FALSE,"단축3";#N/A,#N/A,FALSE,"장축";#N/A,#N/A,FALSE,"4WD"}</definedName>
    <definedName localSheetId="1" name="_176Q43_">{#N/A,#N/A,FALSE,"단축1";#N/A,#N/A,FALSE,"단축2";#N/A,#N/A,FALSE,"단축3";#N/A,#N/A,FALSE,"장축";#N/A,#N/A,FALSE,"4WD"}</definedName>
    <definedName name="_176Q43_">{#N/A,#N/A,FALSE,"단축1";#N/A,#N/A,FALSE,"단축2";#N/A,#N/A,FALSE,"단축3";#N/A,#N/A,FALSE,"장축";#N/A,#N/A,FALSE,"4WD"}</definedName>
    <definedName localSheetId="5" name="_177dr2_">{#N/A,#N/A,FALSE,"신규dep";#N/A,#N/A,FALSE,"신규dep-금형상각후";#N/A,#N/A,FALSE,"신규dep-연구비상각후";#N/A,#N/A,FALSE,"신규dep-기계,공구상각후"}</definedName>
    <definedName localSheetId="7" name="_177dr2_">{#N/A,#N/A,FALSE,"신규dep";#N/A,#N/A,FALSE,"신규dep-금형상각후";#N/A,#N/A,FALSE,"신규dep-연구비상각후";#N/A,#N/A,FALSE,"신규dep-기계,공구상각후"}</definedName>
    <definedName localSheetId="1" name="_177dr2_">{#N/A,#N/A,FALSE,"신규dep";#N/A,#N/A,FALSE,"신규dep-금형상각후";#N/A,#N/A,FALSE,"신규dep-연구비상각후";#N/A,#N/A,FALSE,"신규dep-기계,공구상각후"}</definedName>
    <definedName name="_177dr2_">{#N/A,#N/A,FALSE,"신규dep";#N/A,#N/A,FALSE,"신규dep-금형상각후";#N/A,#N/A,FALSE,"신규dep-연구비상각후";#N/A,#N/A,FALSE,"신규dep-기계,공구상각후"}</definedName>
    <definedName localSheetId="1" name="_177H1620_">{#N/A,#N/A,FALSE,"단축1";#N/A,#N/A,FALSE,"단축2";#N/A,#N/A,FALSE,"단축3";#N/A,#N/A,FALSE,"장축";#N/A,#N/A,FALSE,"4WD"}</definedName>
    <definedName name="_177H1620_">{#N/A,#N/A,FALSE,"단축1";#N/A,#N/A,FALSE,"단축2";#N/A,#N/A,FALSE,"단축3";#N/A,#N/A,FALSE,"장축";#N/A,#N/A,FALSE,"4WD"}</definedName>
    <definedName localSheetId="5" name="_178DR7_">{#N/A,#N/A,FALSE,"표지";#N/A,#N/A,FALSE,"전제";#N/A,#N/A,FALSE,"손익-자 (2)";#N/A,#N/A,FALSE,"손익-자";#N/A,#N/A,FALSE,"손익-마 (2)";#N/A,#N/A,FALSE,"손익-마";#N/A,#N/A,FALSE,"총손최종"}</definedName>
    <definedName localSheetId="7" name="_178DR7_">{#N/A,#N/A,FALSE,"표지";#N/A,#N/A,FALSE,"전제";#N/A,#N/A,FALSE,"손익-자 (2)";#N/A,#N/A,FALSE,"손익-자";#N/A,#N/A,FALSE,"손익-마 (2)";#N/A,#N/A,FALSE,"손익-마";#N/A,#N/A,FALSE,"총손최종"}</definedName>
    <definedName localSheetId="1" name="_178DR7_">{#N/A,#N/A,FALSE,"표지";#N/A,#N/A,FALSE,"전제";#N/A,#N/A,FALSE,"손익-자 (2)";#N/A,#N/A,FALSE,"손익-자";#N/A,#N/A,FALSE,"손익-마 (2)";#N/A,#N/A,FALSE,"손익-마";#N/A,#N/A,FALSE,"총손최종"}</definedName>
    <definedName name="_178DR7_">{#N/A,#N/A,FALSE,"표지";#N/A,#N/A,FALSE,"전제";#N/A,#N/A,FALSE,"손익-자 (2)";#N/A,#N/A,FALSE,"손익-자";#N/A,#N/A,FALSE,"손익-마 (2)";#N/A,#N/A,FALSE,"손익-마";#N/A,#N/A,FALSE,"총손최종"}</definedName>
    <definedName localSheetId="5" name="_178P2_">{#N/A,#N/A,FALSE,"단축1";#N/A,#N/A,FALSE,"단축2";#N/A,#N/A,FALSE,"단축3";#N/A,#N/A,FALSE,"장축";#N/A,#N/A,FALSE,"4WD"}</definedName>
    <definedName localSheetId="7" name="_178P2_">{#N/A,#N/A,FALSE,"단축1";#N/A,#N/A,FALSE,"단축2";#N/A,#N/A,FALSE,"단축3";#N/A,#N/A,FALSE,"장축";#N/A,#N/A,FALSE,"4WD"}</definedName>
    <definedName localSheetId="1" name="_178P2_">{#N/A,#N/A,FALSE,"단축1";#N/A,#N/A,FALSE,"단축2";#N/A,#N/A,FALSE,"단축3";#N/A,#N/A,FALSE,"장축";#N/A,#N/A,FALSE,"4WD"}</definedName>
    <definedName name="_178P2_">{#N/A,#N/A,FALSE,"단축1";#N/A,#N/A,FALSE,"단축2";#N/A,#N/A,FALSE,"단축3";#N/A,#N/A,FALSE,"장축";#N/A,#N/A,FALSE,"4WD"}</definedName>
    <definedName localSheetId="1" name="_179AS6_">{#N/A,#N/A,FALSE,"Australien";#N/A,#N/A,FALSE,"Birmingham";#N/A,#N/A,FALSE,"Brasilien";#N/A,#N/A,FALSE,"Prag";#N/A,#N/A,FALSE,"Spanien";#N/A,#N/A,FALSE,"Malaysia ( Com)";#N/A,#N/A,FALSE,"Malaysia (Instr)"}</definedName>
    <definedName name="_179AS6_">{#N/A,#N/A,FALSE,"Australien";#N/A,#N/A,FALSE,"Birmingham";#N/A,#N/A,FALSE,"Brasilien";#N/A,#N/A,FALSE,"Prag";#N/A,#N/A,FALSE,"Spanien";#N/A,#N/A,FALSE,"Malaysia ( Com)";#N/A,#N/A,FALSE,"Malaysia (Instr)"}</definedName>
    <definedName localSheetId="5" name="_179D12_">{#N/A,#N/A,FALSE,"단축1";#N/A,#N/A,FALSE,"단축2";#N/A,#N/A,FALSE,"단축3";#N/A,#N/A,FALSE,"장축";#N/A,#N/A,FALSE,"4WD"}</definedName>
    <definedName localSheetId="7" name="_179D12_">{#N/A,#N/A,FALSE,"단축1";#N/A,#N/A,FALSE,"단축2";#N/A,#N/A,FALSE,"단축3";#N/A,#N/A,FALSE,"장축";#N/A,#N/A,FALSE,"4WD"}</definedName>
    <definedName localSheetId="1" name="_179D12_">{#N/A,#N/A,FALSE,"단축1";#N/A,#N/A,FALSE,"단축2";#N/A,#N/A,FALSE,"단축3";#N/A,#N/A,FALSE,"장축";#N/A,#N/A,FALSE,"4WD"}</definedName>
    <definedName name="_179D12_">{#N/A,#N/A,FALSE,"단축1";#N/A,#N/A,FALSE,"단축2";#N/A,#N/A,FALSE,"단축3";#N/A,#N/A,FALSE,"장축";#N/A,#N/A,FALSE,"4WD"}</definedName>
    <definedName localSheetId="5" name="_179EO2_">{#N/A,#N/A,FALSE,"신규dep";#N/A,#N/A,FALSE,"신규dep-금형상각후";#N/A,#N/A,FALSE,"신규dep-연구비상각후";#N/A,#N/A,FALSE,"신규dep-기계,공구상각후"}</definedName>
    <definedName localSheetId="7" name="_179EO2_">{#N/A,#N/A,FALSE,"신규dep";#N/A,#N/A,FALSE,"신규dep-금형상각후";#N/A,#N/A,FALSE,"신규dep-연구비상각후";#N/A,#N/A,FALSE,"신규dep-기계,공구상각후"}</definedName>
    <definedName localSheetId="1" name="_179EO2_">{#N/A,#N/A,FALSE,"신규dep";#N/A,#N/A,FALSE,"신규dep-금형상각후";#N/A,#N/A,FALSE,"신규dep-연구비상각후";#N/A,#N/A,FALSE,"신규dep-기계,공구상각후"}</definedName>
    <definedName name="_179EO2_">{#N/A,#N/A,FALSE,"신규dep";#N/A,#N/A,FALSE,"신규dep-금형상각후";#N/A,#N/A,FALSE,"신규dep-연구비상각후";#N/A,#N/A,FALSE,"신규dep-기계,공구상각후"}</definedName>
    <definedName localSheetId="1" name="_179H20_">{#N/A,#N/A,FALSE,"단축1";#N/A,#N/A,FALSE,"단축2";#N/A,#N/A,FALSE,"단축3";#N/A,#N/A,FALSE,"장축";#N/A,#N/A,FALSE,"4WD"}</definedName>
    <definedName name="_179H20_">{#N/A,#N/A,FALSE,"단축1";#N/A,#N/A,FALSE,"단축2";#N/A,#N/A,FALSE,"단축3";#N/A,#N/A,FALSE,"장축";#N/A,#N/A,FALSE,"4WD"}</definedName>
    <definedName localSheetId="5" name="_179Q54_">{#N/A,#N/A,FALSE,"단축1";#N/A,#N/A,FALSE,"단축2";#N/A,#N/A,FALSE,"단축3";#N/A,#N/A,FALSE,"장축";#N/A,#N/A,FALSE,"4WD"}</definedName>
    <definedName localSheetId="7" name="_179Q54_">{#N/A,#N/A,FALSE,"단축1";#N/A,#N/A,FALSE,"단축2";#N/A,#N/A,FALSE,"단축3";#N/A,#N/A,FALSE,"장축";#N/A,#N/A,FALSE,"4WD"}</definedName>
    <definedName localSheetId="1" name="_179Q54_">{#N/A,#N/A,FALSE,"단축1";#N/A,#N/A,FALSE,"단축2";#N/A,#N/A,FALSE,"단축3";#N/A,#N/A,FALSE,"장축";#N/A,#N/A,FALSE,"4WD"}</definedName>
    <definedName name="_179Q54_">{#N/A,#N/A,FALSE,"단축1";#N/A,#N/A,FALSE,"단축2";#N/A,#N/A,FALSE,"단축3";#N/A,#N/A,FALSE,"장축";#N/A,#N/A,FALSE,"4WD"}</definedName>
    <definedName localSheetId="5" name="_17A12458_">{#N/A,#N/A,FALSE,"단축1";#N/A,#N/A,FALSE,"단축2";#N/A,#N/A,FALSE,"단축3";#N/A,#N/A,FALSE,"장축";#N/A,#N/A,FALSE,"4WD"}</definedName>
    <definedName localSheetId="7" name="_17A12458_">{#N/A,#N/A,FALSE,"단축1";#N/A,#N/A,FALSE,"단축2";#N/A,#N/A,FALSE,"단축3";#N/A,#N/A,FALSE,"장축";#N/A,#N/A,FALSE,"4WD"}</definedName>
    <definedName localSheetId="1" name="_17A12458_">{#N/A,#N/A,FALSE,"단축1";#N/A,#N/A,FALSE,"단축2";#N/A,#N/A,FALSE,"단축3";#N/A,#N/A,FALSE,"장축";#N/A,#N/A,FALSE,"4WD"}</definedName>
    <definedName name="_17A12458_">{#N/A,#N/A,FALSE,"단축1";#N/A,#N/A,FALSE,"단축2";#N/A,#N/A,FALSE,"단축3";#N/A,#N/A,FALSE,"장축";#N/A,#N/A,FALSE,"4WD"}</definedName>
    <definedName localSheetId="5" name="_17A41_">{#N/A,#N/A,FALSE,"단축1";#N/A,#N/A,FALSE,"단축2";#N/A,#N/A,FALSE,"단축3";#N/A,#N/A,FALSE,"장축";#N/A,#N/A,FALSE,"4WD"}</definedName>
    <definedName localSheetId="7" name="_17A41_">{#N/A,#N/A,FALSE,"단축1";#N/A,#N/A,FALSE,"단축2";#N/A,#N/A,FALSE,"단축3";#N/A,#N/A,FALSE,"장축";#N/A,#N/A,FALSE,"4WD"}</definedName>
    <definedName localSheetId="1" name="_17A41_">{#N/A,#N/A,FALSE,"단축1";#N/A,#N/A,FALSE,"단축2";#N/A,#N/A,FALSE,"단축3";#N/A,#N/A,FALSE,"장축";#N/A,#N/A,FALSE,"4WD"}</definedName>
    <definedName name="_17A41_">{#N/A,#N/A,FALSE,"단축1";#N/A,#N/A,FALSE,"단축2";#N/A,#N/A,FALSE,"단축3";#N/A,#N/A,FALSE,"장축";#N/A,#N/A,FALSE,"4WD"}</definedName>
    <definedName localSheetId="5" name="_17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17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17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7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17AT3_">{#N/A,#N/A,FALSE,"인원";#N/A,#N/A,FALSE,"비용2";#N/A,#N/A,FALSE,"비용1";#N/A,#N/A,FALSE,"비용";#N/A,#N/A,FALSE,"보증2";#N/A,#N/A,FALSE,"보증1";#N/A,#N/A,FALSE,"보증";#N/A,#N/A,FALSE,"손익1";#N/A,#N/A,FALSE,"손익";#N/A,#N/A,FALSE,"부서별매출";#N/A,#N/A,FALSE,"매출"}</definedName>
    <definedName localSheetId="7" name="_17AT3_">{#N/A,#N/A,FALSE,"인원";#N/A,#N/A,FALSE,"비용2";#N/A,#N/A,FALSE,"비용1";#N/A,#N/A,FALSE,"비용";#N/A,#N/A,FALSE,"보증2";#N/A,#N/A,FALSE,"보증1";#N/A,#N/A,FALSE,"보증";#N/A,#N/A,FALSE,"손익1";#N/A,#N/A,FALSE,"손익";#N/A,#N/A,FALSE,"부서별매출";#N/A,#N/A,FALSE,"매출"}</definedName>
    <definedName localSheetId="1" name="_17AT3_">{#N/A,#N/A,FALSE,"인원";#N/A,#N/A,FALSE,"비용2";#N/A,#N/A,FALSE,"비용1";#N/A,#N/A,FALSE,"비용";#N/A,#N/A,FALSE,"보증2";#N/A,#N/A,FALSE,"보증1";#N/A,#N/A,FALSE,"보증";#N/A,#N/A,FALSE,"손익1";#N/A,#N/A,FALSE,"손익";#N/A,#N/A,FALSE,"부서별매출";#N/A,#N/A,FALSE,"매출"}</definedName>
    <definedName name="_17AT3_">{#N/A,#N/A,FALSE,"인원";#N/A,#N/A,FALSE,"비용2";#N/A,#N/A,FALSE,"비용1";#N/A,#N/A,FALSE,"비용";#N/A,#N/A,FALSE,"보증2";#N/A,#N/A,FALSE,"보증1";#N/A,#N/A,FALSE,"보증";#N/A,#N/A,FALSE,"손익1";#N/A,#N/A,FALSE,"손익";#N/A,#N/A,FALSE,"부서별매출";#N/A,#N/A,FALSE,"매출"}</definedName>
    <definedName localSheetId="5" name="_17DB777_">{#N/A,#N/A,TRUE,"Y생산";#N/A,#N/A,TRUE,"Y판매";#N/A,#N/A,TRUE,"Y총물량";#N/A,#N/A,TRUE,"Y능력";#N/A,#N/A,TRUE,"YKD"}</definedName>
    <definedName localSheetId="7" name="_17DB777_">{#N/A,#N/A,TRUE,"Y생산";#N/A,#N/A,TRUE,"Y판매";#N/A,#N/A,TRUE,"Y총물량";#N/A,#N/A,TRUE,"Y능력";#N/A,#N/A,TRUE,"YKD"}</definedName>
    <definedName localSheetId="1" name="_17DB777_">{#N/A,#N/A,TRUE,"Y생산";#N/A,#N/A,TRUE,"Y판매";#N/A,#N/A,TRUE,"Y총물량";#N/A,#N/A,TRUE,"Y능력";#N/A,#N/A,TRUE,"YKD"}</definedName>
    <definedName name="_17DB777_">{#N/A,#N/A,TRUE,"Y생산";#N/A,#N/A,TRUE,"Y판매";#N/A,#N/A,TRUE,"Y총물량";#N/A,#N/A,TRUE,"Y능력";#N/A,#N/A,TRUE,"YKD"}</definedName>
    <definedName localSheetId="5" name="_17FG1_">{#N/A,#N/A,FALSE,"단축1";#N/A,#N/A,FALSE,"단축2";#N/A,#N/A,FALSE,"단축3";#N/A,#N/A,FALSE,"장축";#N/A,#N/A,FALSE,"4WD"}</definedName>
    <definedName localSheetId="7" name="_17FG1_">{#N/A,#N/A,FALSE,"단축1";#N/A,#N/A,FALSE,"단축2";#N/A,#N/A,FALSE,"단축3";#N/A,#N/A,FALSE,"장축";#N/A,#N/A,FALSE,"4WD"}</definedName>
    <definedName localSheetId="1" name="_17FG1_">{#N/A,#N/A,FALSE,"단축1";#N/A,#N/A,FALSE,"단축2";#N/A,#N/A,FALSE,"단축3";#N/A,#N/A,FALSE,"장축";#N/A,#N/A,FALSE,"4WD"}</definedName>
    <definedName name="_17FG1_">{#N/A,#N/A,FALSE,"단축1";#N/A,#N/A,FALSE,"단축2";#N/A,#N/A,FALSE,"단축3";#N/A,#N/A,FALSE,"장축";#N/A,#N/A,FALSE,"4WD"}</definedName>
    <definedName localSheetId="5" name="_17H1620_">{#N/A,#N/A,FALSE,"단축1";#N/A,#N/A,FALSE,"단축2";#N/A,#N/A,FALSE,"단축3";#N/A,#N/A,FALSE,"장축";#N/A,#N/A,FALSE,"4WD"}</definedName>
    <definedName localSheetId="7" name="_17H1620_">{#N/A,#N/A,FALSE,"단축1";#N/A,#N/A,FALSE,"단축2";#N/A,#N/A,FALSE,"단축3";#N/A,#N/A,FALSE,"장축";#N/A,#N/A,FALSE,"4WD"}</definedName>
    <definedName localSheetId="1" name="_17H1620_">{#N/A,#N/A,FALSE,"단축1";#N/A,#N/A,FALSE,"단축2";#N/A,#N/A,FALSE,"단축3";#N/A,#N/A,FALSE,"장축";#N/A,#N/A,FALSE,"4WD"}</definedName>
    <definedName name="_17H1620_">{#N/A,#N/A,FALSE,"단축1";#N/A,#N/A,FALSE,"단축2";#N/A,#N/A,FALSE,"단축3";#N/A,#N/A,FALSE,"장축";#N/A,#N/A,FALSE,"4WD"}</definedName>
    <definedName localSheetId="5" name="_17P2_">{#N/A,#N/A,FALSE,"단축1";#N/A,#N/A,FALSE,"단축2";#N/A,#N/A,FALSE,"단축3";#N/A,#N/A,FALSE,"장축";#N/A,#N/A,FALSE,"4WD"}</definedName>
    <definedName localSheetId="7" name="_17P2_">{#N/A,#N/A,FALSE,"단축1";#N/A,#N/A,FALSE,"단축2";#N/A,#N/A,FALSE,"단축3";#N/A,#N/A,FALSE,"장축";#N/A,#N/A,FALSE,"4WD"}</definedName>
    <definedName localSheetId="1" name="_17P2_">{#N/A,#N/A,FALSE,"단축1";#N/A,#N/A,FALSE,"단축2";#N/A,#N/A,FALSE,"단축3";#N/A,#N/A,FALSE,"장축";#N/A,#N/A,FALSE,"4WD"}</definedName>
    <definedName name="_17P2_">{#N/A,#N/A,FALSE,"단축1";#N/A,#N/A,FALSE,"단축2";#N/A,#N/A,FALSE,"단축3";#N/A,#N/A,FALSE,"장축";#N/A,#N/A,FALSE,"4WD"}</definedName>
    <definedName localSheetId="5" name="_17T2_">{#N/A,#N/A,FALSE,"단축1";#N/A,#N/A,FALSE,"단축2";#N/A,#N/A,FALSE,"단축3";#N/A,#N/A,FALSE,"장축";#N/A,#N/A,FALSE,"4WD"}</definedName>
    <definedName localSheetId="7" name="_17T2_">{#N/A,#N/A,FALSE,"단축1";#N/A,#N/A,FALSE,"단축2";#N/A,#N/A,FALSE,"단축3";#N/A,#N/A,FALSE,"장축";#N/A,#N/A,FALSE,"4WD"}</definedName>
    <definedName localSheetId="1" name="_17T2_">{#N/A,#N/A,FALSE,"단축1";#N/A,#N/A,FALSE,"단축2";#N/A,#N/A,FALSE,"단축3";#N/A,#N/A,FALSE,"장축";#N/A,#N/A,FALSE,"4WD"}</definedName>
    <definedName name="_17T2_">{#N/A,#N/A,FALSE,"단축1";#N/A,#N/A,FALSE,"단축2";#N/A,#N/A,FALSE,"단축3";#N/A,#N/A,FALSE,"장축";#N/A,#N/A,FALSE,"4WD"}</definedName>
    <definedName localSheetId="1" name="_180AT1_">{#N/A,#N/A,FALSE,"인원";#N/A,#N/A,FALSE,"비용2";#N/A,#N/A,FALSE,"비용1";#N/A,#N/A,FALSE,"비용";#N/A,#N/A,FALSE,"보증2";#N/A,#N/A,FALSE,"보증1";#N/A,#N/A,FALSE,"보증";#N/A,#N/A,FALSE,"손익1";#N/A,#N/A,FALSE,"손익";#N/A,#N/A,FALSE,"부서별매출";#N/A,#N/A,FALSE,"매출"}</definedName>
    <definedName name="_180AT1_">{#N/A,#N/A,FALSE,"인원";#N/A,#N/A,FALSE,"비용2";#N/A,#N/A,FALSE,"비용1";#N/A,#N/A,FALSE,"비용";#N/A,#N/A,FALSE,"보증2";#N/A,#N/A,FALSE,"보증1";#N/A,#N/A,FALSE,"보증";#N/A,#N/A,FALSE,"손익1";#N/A,#N/A,FALSE,"손익";#N/A,#N/A,FALSE,"부서별매출";#N/A,#N/A,FALSE,"매출"}</definedName>
    <definedName localSheetId="5" name="_180F44_">{#N/A,#N/A,FALSE,"단축1";#N/A,#N/A,FALSE,"단축2";#N/A,#N/A,FALSE,"단축3";#N/A,#N/A,FALSE,"장축";#N/A,#N/A,FALSE,"4WD"}</definedName>
    <definedName localSheetId="7" name="_180F44_">{#N/A,#N/A,FALSE,"단축1";#N/A,#N/A,FALSE,"단축2";#N/A,#N/A,FALSE,"단축3";#N/A,#N/A,FALSE,"장축";#N/A,#N/A,FALSE,"4WD"}</definedName>
    <definedName localSheetId="1" name="_180F44_">{#N/A,#N/A,FALSE,"단축1";#N/A,#N/A,FALSE,"단축2";#N/A,#N/A,FALSE,"단축3";#N/A,#N/A,FALSE,"장축";#N/A,#N/A,FALSE,"4WD"}</definedName>
    <definedName name="_180F44_">{#N/A,#N/A,FALSE,"단축1";#N/A,#N/A,FALSE,"단축2";#N/A,#N/A,FALSE,"단축3";#N/A,#N/A,FALSE,"장축";#N/A,#N/A,FALSE,"4WD"}</definedName>
    <definedName localSheetId="1" name="_181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81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181FG1_">{#N/A,#N/A,FALSE,"단축1";#N/A,#N/A,FALSE,"단축2";#N/A,#N/A,FALSE,"단축3";#N/A,#N/A,FALSE,"장축";#N/A,#N/A,FALSE,"4WD"}</definedName>
    <definedName localSheetId="7" name="_181FG1_">{#N/A,#N/A,FALSE,"단축1";#N/A,#N/A,FALSE,"단축2";#N/A,#N/A,FALSE,"단축3";#N/A,#N/A,FALSE,"장축";#N/A,#N/A,FALSE,"4WD"}</definedName>
    <definedName localSheetId="1" name="_181FG1_">{#N/A,#N/A,FALSE,"단축1";#N/A,#N/A,FALSE,"단축2";#N/A,#N/A,FALSE,"단축3";#N/A,#N/A,FALSE,"장축";#N/A,#N/A,FALSE,"4WD"}</definedName>
    <definedName name="_181FG1_">{#N/A,#N/A,FALSE,"단축1";#N/A,#N/A,FALSE,"단축2";#N/A,#N/A,FALSE,"단축3";#N/A,#N/A,FALSE,"장축";#N/A,#N/A,FALSE,"4WD"}</definedName>
    <definedName localSheetId="1" name="_181M123_">{#N/A,#N/A,FALSE,"단축1";#N/A,#N/A,FALSE,"단축2";#N/A,#N/A,FALSE,"단축3";#N/A,#N/A,FALSE,"장축";#N/A,#N/A,FALSE,"4WD"}</definedName>
    <definedName name="_181M123_">{#N/A,#N/A,FALSE,"단축1";#N/A,#N/A,FALSE,"단축2";#N/A,#N/A,FALSE,"단축3";#N/A,#N/A,FALSE,"장축";#N/A,#N/A,FALSE,"4WD"}</definedName>
    <definedName localSheetId="1" name="_182AT3_">{#N/A,#N/A,FALSE,"인원";#N/A,#N/A,FALSE,"비용2";#N/A,#N/A,FALSE,"비용1";#N/A,#N/A,FALSE,"비용";#N/A,#N/A,FALSE,"보증2";#N/A,#N/A,FALSE,"보증1";#N/A,#N/A,FALSE,"보증";#N/A,#N/A,FALSE,"손익1";#N/A,#N/A,FALSE,"손익";#N/A,#N/A,FALSE,"부서별매출";#N/A,#N/A,FALSE,"매출"}</definedName>
    <definedName name="_182AT3_">{#N/A,#N/A,FALSE,"인원";#N/A,#N/A,FALSE,"비용2";#N/A,#N/A,FALSE,"비용1";#N/A,#N/A,FALSE,"비용";#N/A,#N/A,FALSE,"보증2";#N/A,#N/A,FALSE,"보증1";#N/A,#N/A,FALSE,"보증";#N/A,#N/A,FALSE,"손익1";#N/A,#N/A,FALSE,"손익";#N/A,#N/A,FALSE,"부서별매출";#N/A,#N/A,FALSE,"매출"}</definedName>
    <definedName localSheetId="5" name="_182H1620_">{#N/A,#N/A,FALSE,"단축1";#N/A,#N/A,FALSE,"단축2";#N/A,#N/A,FALSE,"단축3";#N/A,#N/A,FALSE,"장축";#N/A,#N/A,FALSE,"4WD"}</definedName>
    <definedName localSheetId="7" name="_182H1620_">{#N/A,#N/A,FALSE,"단축1";#N/A,#N/A,FALSE,"단축2";#N/A,#N/A,FALSE,"단축3";#N/A,#N/A,FALSE,"장축";#N/A,#N/A,FALSE,"4WD"}</definedName>
    <definedName localSheetId="1" name="_182H1620_">{#N/A,#N/A,FALSE,"단축1";#N/A,#N/A,FALSE,"단축2";#N/A,#N/A,FALSE,"단축3";#N/A,#N/A,FALSE,"장축";#N/A,#N/A,FALSE,"4WD"}</definedName>
    <definedName name="_182H1620_">{#N/A,#N/A,FALSE,"단축1";#N/A,#N/A,FALSE,"단축2";#N/A,#N/A,FALSE,"단축3";#N/A,#N/A,FALSE,"장축";#N/A,#N/A,FALSE,"4WD"}</definedName>
    <definedName localSheetId="5" name="_182Q56_">{#N/A,#N/A,FALSE,"단축1";#N/A,#N/A,FALSE,"단축2";#N/A,#N/A,FALSE,"단축3";#N/A,#N/A,FALSE,"장축";#N/A,#N/A,FALSE,"4WD"}</definedName>
    <definedName localSheetId="7" name="_182Q56_">{#N/A,#N/A,FALSE,"단축1";#N/A,#N/A,FALSE,"단축2";#N/A,#N/A,FALSE,"단축3";#N/A,#N/A,FALSE,"장축";#N/A,#N/A,FALSE,"4WD"}</definedName>
    <definedName localSheetId="1" name="_182Q56_">{#N/A,#N/A,FALSE,"단축1";#N/A,#N/A,FALSE,"단축2";#N/A,#N/A,FALSE,"단축3";#N/A,#N/A,FALSE,"장축";#N/A,#N/A,FALSE,"4WD"}</definedName>
    <definedName name="_182Q56_">{#N/A,#N/A,FALSE,"단축1";#N/A,#N/A,FALSE,"단축2";#N/A,#N/A,FALSE,"단축3";#N/A,#N/A,FALSE,"장축";#N/A,#N/A,FALSE,"4WD"}</definedName>
    <definedName localSheetId="5" name="_183DB777_">{#N/A,#N/A,TRUE,"Y생산";#N/A,#N/A,TRUE,"Y판매";#N/A,#N/A,TRUE,"Y총물량";#N/A,#N/A,TRUE,"Y능력";#N/A,#N/A,TRUE,"YKD"}</definedName>
    <definedName localSheetId="7" name="_183DB777_">{#N/A,#N/A,TRUE,"Y생산";#N/A,#N/A,TRUE,"Y판매";#N/A,#N/A,TRUE,"Y총물량";#N/A,#N/A,TRUE,"Y능력";#N/A,#N/A,TRUE,"YKD"}</definedName>
    <definedName localSheetId="1" name="_183DB777_">{#N/A,#N/A,TRUE,"Y생산";#N/A,#N/A,TRUE,"Y판매";#N/A,#N/A,TRUE,"Y총물량";#N/A,#N/A,TRUE,"Y능력";#N/A,#N/A,TRUE,"YKD"}</definedName>
    <definedName name="_183DB777_">{#N/A,#N/A,TRUE,"Y생산";#N/A,#N/A,TRUE,"Y판매";#N/A,#N/A,TRUE,"Y총물량";#N/A,#N/A,TRUE,"Y능력";#N/A,#N/A,TRUE,"YKD"}</definedName>
    <definedName localSheetId="5" name="_183H20_">{#N/A,#N/A,FALSE,"단축1";#N/A,#N/A,FALSE,"단축2";#N/A,#N/A,FALSE,"단축3";#N/A,#N/A,FALSE,"장축";#N/A,#N/A,FALSE,"4WD"}</definedName>
    <definedName localSheetId="7" name="_183H20_">{#N/A,#N/A,FALSE,"단축1";#N/A,#N/A,FALSE,"단축2";#N/A,#N/A,FALSE,"단축3";#N/A,#N/A,FALSE,"장축";#N/A,#N/A,FALSE,"4WD"}</definedName>
    <definedName localSheetId="1" name="_183H20_">{#N/A,#N/A,FALSE,"단축1";#N/A,#N/A,FALSE,"단축2";#N/A,#N/A,FALSE,"단축3";#N/A,#N/A,FALSE,"장축";#N/A,#N/A,FALSE,"4WD"}</definedName>
    <definedName name="_183H20_">{#N/A,#N/A,FALSE,"단축1";#N/A,#N/A,FALSE,"단축2";#N/A,#N/A,FALSE,"단축3";#N/A,#N/A,FALSE,"장축";#N/A,#N/A,FALSE,"4WD"}</definedName>
    <definedName localSheetId="5" name="_184HP02_">{#N/A,#N/A,FALSE,"단축1";#N/A,#N/A,FALSE,"단축2";#N/A,#N/A,FALSE,"단축3";#N/A,#N/A,FALSE,"장축";#N/A,#N/A,FALSE,"4WD"}</definedName>
    <definedName localSheetId="7" name="_184HP02_">{#N/A,#N/A,FALSE,"단축1";#N/A,#N/A,FALSE,"단축2";#N/A,#N/A,FALSE,"단축3";#N/A,#N/A,FALSE,"장축";#N/A,#N/A,FALSE,"4WD"}</definedName>
    <definedName localSheetId="1" name="_184HP02_">{#N/A,#N/A,FALSE,"단축1";#N/A,#N/A,FALSE,"단축2";#N/A,#N/A,FALSE,"단축3";#N/A,#N/A,FALSE,"장축";#N/A,#N/A,FALSE,"4WD"}</definedName>
    <definedName name="_184HP02_">{#N/A,#N/A,FALSE,"단축1";#N/A,#N/A,FALSE,"단축2";#N/A,#N/A,FALSE,"단축3";#N/A,#N/A,FALSE,"장축";#N/A,#N/A,FALSE,"4WD"}</definedName>
    <definedName localSheetId="5" name="_185A02_">{#N/A,#N/A,FALSE,"단축1";#N/A,#N/A,FALSE,"단축2";#N/A,#N/A,FALSE,"단축3";#N/A,#N/A,FALSE,"장축";#N/A,#N/A,FALSE,"4WD"}</definedName>
    <definedName localSheetId="7" name="_185A02_">{#N/A,#N/A,FALSE,"단축1";#N/A,#N/A,FALSE,"단축2";#N/A,#N/A,FALSE,"단축3";#N/A,#N/A,FALSE,"장축";#N/A,#N/A,FALSE,"4WD"}</definedName>
    <definedName localSheetId="1" name="_185A02_">{#N/A,#N/A,FALSE,"단축1";#N/A,#N/A,FALSE,"단축2";#N/A,#N/A,FALSE,"단축3";#N/A,#N/A,FALSE,"장축";#N/A,#N/A,FALSE,"4WD"}</definedName>
    <definedName name="_185A02_">{#N/A,#N/A,FALSE,"단축1";#N/A,#N/A,FALSE,"단축2";#N/A,#N/A,FALSE,"단축3";#N/A,#N/A,FALSE,"장축";#N/A,#N/A,FALSE,"4WD"}</definedName>
    <definedName localSheetId="5" name="_185HP2_">{#N/A,#N/A,FALSE,"단축1";#N/A,#N/A,FALSE,"단축2";#N/A,#N/A,FALSE,"단축3";#N/A,#N/A,FALSE,"장축";#N/A,#N/A,FALSE,"4WD"}</definedName>
    <definedName localSheetId="7" name="_185HP2_">{#N/A,#N/A,FALSE,"단축1";#N/A,#N/A,FALSE,"단축2";#N/A,#N/A,FALSE,"단축3";#N/A,#N/A,FALSE,"장축";#N/A,#N/A,FALSE,"4WD"}</definedName>
    <definedName localSheetId="1" name="_185HP2_">{#N/A,#N/A,FALSE,"단축1";#N/A,#N/A,FALSE,"단축2";#N/A,#N/A,FALSE,"단축3";#N/A,#N/A,FALSE,"장축";#N/A,#N/A,FALSE,"4WD"}</definedName>
    <definedName name="_185HP2_">{#N/A,#N/A,FALSE,"단축1";#N/A,#N/A,FALSE,"단축2";#N/A,#N/A,FALSE,"단축3";#N/A,#N/A,FALSE,"장축";#N/A,#N/A,FALSE,"4WD"}</definedName>
    <definedName localSheetId="5" name="_185Q76_">{#N/A,#N/A,FALSE,"단축1";#N/A,#N/A,FALSE,"단축2";#N/A,#N/A,FALSE,"단축3";#N/A,#N/A,FALSE,"장축";#N/A,#N/A,FALSE,"4WD"}</definedName>
    <definedName localSheetId="7" name="_185Q76_">{#N/A,#N/A,FALSE,"단축1";#N/A,#N/A,FALSE,"단축2";#N/A,#N/A,FALSE,"단축3";#N/A,#N/A,FALSE,"장축";#N/A,#N/A,FALSE,"4WD"}</definedName>
    <definedName localSheetId="1" name="_185Q76_">{#N/A,#N/A,FALSE,"단축1";#N/A,#N/A,FALSE,"단축2";#N/A,#N/A,FALSE,"단축3";#N/A,#N/A,FALSE,"장축";#N/A,#N/A,FALSE,"4WD"}</definedName>
    <definedName name="_185Q76_">{#N/A,#N/A,FALSE,"단축1";#N/A,#N/A,FALSE,"단축2";#N/A,#N/A,FALSE,"단축3";#N/A,#N/A,FALSE,"장축";#N/A,#N/A,FALSE,"4WD"}</definedName>
    <definedName localSheetId="5" name="_186K1_">{#N/A,#N/A,FALSE,"인원";#N/A,#N/A,FALSE,"비용2";#N/A,#N/A,FALSE,"비용1";#N/A,#N/A,FALSE,"비용";#N/A,#N/A,FALSE,"보증2";#N/A,#N/A,FALSE,"보증1";#N/A,#N/A,FALSE,"보증";#N/A,#N/A,FALSE,"손익1";#N/A,#N/A,FALSE,"손익";#N/A,#N/A,FALSE,"부서별매출";#N/A,#N/A,FALSE,"매출"}</definedName>
    <definedName localSheetId="7" name="_186K1_">{#N/A,#N/A,FALSE,"인원";#N/A,#N/A,FALSE,"비용2";#N/A,#N/A,FALSE,"비용1";#N/A,#N/A,FALSE,"비용";#N/A,#N/A,FALSE,"보증2";#N/A,#N/A,FALSE,"보증1";#N/A,#N/A,FALSE,"보증";#N/A,#N/A,FALSE,"손익1";#N/A,#N/A,FALSE,"손익";#N/A,#N/A,FALSE,"부서별매출";#N/A,#N/A,FALSE,"매출"}</definedName>
    <definedName localSheetId="1" name="_186K1_">{#N/A,#N/A,FALSE,"인원";#N/A,#N/A,FALSE,"비용2";#N/A,#N/A,FALSE,"비용1";#N/A,#N/A,FALSE,"비용";#N/A,#N/A,FALSE,"보증2";#N/A,#N/A,FALSE,"보증1";#N/A,#N/A,FALSE,"보증";#N/A,#N/A,FALSE,"손익1";#N/A,#N/A,FALSE,"손익";#N/A,#N/A,FALSE,"부서별매출";#N/A,#N/A,FALSE,"매출"}</definedName>
    <definedName name="_186K1_">{#N/A,#N/A,FALSE,"인원";#N/A,#N/A,FALSE,"비용2";#N/A,#N/A,FALSE,"비용1";#N/A,#N/A,FALSE,"비용";#N/A,#N/A,FALSE,"보증2";#N/A,#N/A,FALSE,"보증1";#N/A,#N/A,FALSE,"보증";#N/A,#N/A,FALSE,"손익1";#N/A,#N/A,FALSE,"손익";#N/A,#N/A,FALSE,"부서별매출";#N/A,#N/A,FALSE,"매출"}</definedName>
    <definedName localSheetId="5" name="_187A0323_">{#N/A,#N/A,FALSE,"단축1";#N/A,#N/A,FALSE,"단축2";#N/A,#N/A,FALSE,"단축3";#N/A,#N/A,FALSE,"장축";#N/A,#N/A,FALSE,"4WD"}</definedName>
    <definedName localSheetId="7" name="_187A0323_">{#N/A,#N/A,FALSE,"단축1";#N/A,#N/A,FALSE,"단축2";#N/A,#N/A,FALSE,"단축3";#N/A,#N/A,FALSE,"장축";#N/A,#N/A,FALSE,"4WD"}</definedName>
    <definedName localSheetId="1" name="_187A0323_">{#N/A,#N/A,FALSE,"단축1";#N/A,#N/A,FALSE,"단축2";#N/A,#N/A,FALSE,"단축3";#N/A,#N/A,FALSE,"장축";#N/A,#N/A,FALSE,"4WD"}</definedName>
    <definedName name="_187A0323_">{#N/A,#N/A,FALSE,"단축1";#N/A,#N/A,FALSE,"단축2";#N/A,#N/A,FALSE,"단축3";#N/A,#N/A,FALSE,"장축";#N/A,#N/A,FALSE,"4WD"}</definedName>
    <definedName localSheetId="5" name="_187DB777_">{#N/A,#N/A,TRUE,"Y생산";#N/A,#N/A,TRUE,"Y판매";#N/A,#N/A,TRUE,"Y총물량";#N/A,#N/A,TRUE,"Y능력";#N/A,#N/A,TRUE,"YKD"}</definedName>
    <definedName localSheetId="1" name="_187DB777_">{#N/A,#N/A,TRUE,"Y생산";#N/A,#N/A,TRUE,"Y판매";#N/A,#N/A,TRUE,"Y총물량";#N/A,#N/A,TRUE,"Y능력";#N/A,#N/A,TRUE,"YKD"}</definedName>
    <definedName name="_187DB777_">{#N/A,#N/A,TRUE,"Y생산";#N/A,#N/A,TRUE,"Y판매";#N/A,#N/A,TRUE,"Y총물량";#N/A,#N/A,TRUE,"Y능력";#N/A,#N/A,TRUE,"YKD"}</definedName>
    <definedName localSheetId="5" name="_187K115_">{#N/A,#N/A,FALSE,"인원";#N/A,#N/A,FALSE,"비용2";#N/A,#N/A,FALSE,"비용1";#N/A,#N/A,FALSE,"비용";#N/A,#N/A,FALSE,"보증2";#N/A,#N/A,FALSE,"보증1";#N/A,#N/A,FALSE,"보증";#N/A,#N/A,FALSE,"손익1";#N/A,#N/A,FALSE,"손익";#N/A,#N/A,FALSE,"부서별매출";#N/A,#N/A,FALSE,"매출"}</definedName>
    <definedName localSheetId="7" name="_187K115_">{#N/A,#N/A,FALSE,"인원";#N/A,#N/A,FALSE,"비용2";#N/A,#N/A,FALSE,"비용1";#N/A,#N/A,FALSE,"비용";#N/A,#N/A,FALSE,"보증2";#N/A,#N/A,FALSE,"보증1";#N/A,#N/A,FALSE,"보증";#N/A,#N/A,FALSE,"손익1";#N/A,#N/A,FALSE,"손익";#N/A,#N/A,FALSE,"부서별매출";#N/A,#N/A,FALSE,"매출"}</definedName>
    <definedName localSheetId="1" name="_187K115_">{#N/A,#N/A,FALSE,"인원";#N/A,#N/A,FALSE,"비용2";#N/A,#N/A,FALSE,"비용1";#N/A,#N/A,FALSE,"비용";#N/A,#N/A,FALSE,"보증2";#N/A,#N/A,FALSE,"보증1";#N/A,#N/A,FALSE,"보증";#N/A,#N/A,FALSE,"손익1";#N/A,#N/A,FALSE,"손익";#N/A,#N/A,FALSE,"부서별매출";#N/A,#N/A,FALSE,"매출"}</definedName>
    <definedName name="_187K115_">{#N/A,#N/A,FALSE,"인원";#N/A,#N/A,FALSE,"비용2";#N/A,#N/A,FALSE,"비용1";#N/A,#N/A,FALSE,"비용";#N/A,#N/A,FALSE,"보증2";#N/A,#N/A,FALSE,"보증1";#N/A,#N/A,FALSE,"보증";#N/A,#N/A,FALSE,"손익1";#N/A,#N/A,FALSE,"손익";#N/A,#N/A,FALSE,"부서별매출";#N/A,#N/A,FALSE,"매출"}</definedName>
    <definedName localSheetId="5" name="_188k2_">{#N/A,#N/A,FALSE,"Cst of Sales (2)"}</definedName>
    <definedName localSheetId="7" name="_188k2_">{#N/A,#N/A,FALSE,"Cst of Sales (2)"}</definedName>
    <definedName localSheetId="1" name="_188k2_">{#N/A,#N/A,FALSE,"Cst of Sales (2)"}</definedName>
    <definedName name="_188k2_">{#N/A,#N/A,FALSE,"Cst of Sales (2)"}</definedName>
    <definedName localSheetId="5" name="_188S12_">{#N/A,#N/A,FALSE,"단축1";#N/A,#N/A,FALSE,"단축2";#N/A,#N/A,FALSE,"단축3";#N/A,#N/A,FALSE,"장축";#N/A,#N/A,FALSE,"4WD"}</definedName>
    <definedName localSheetId="7" name="_188S12_">{#N/A,#N/A,FALSE,"단축1";#N/A,#N/A,FALSE,"단축2";#N/A,#N/A,FALSE,"단축3";#N/A,#N/A,FALSE,"장축";#N/A,#N/A,FALSE,"4WD"}</definedName>
    <definedName localSheetId="1" name="_188S12_">{#N/A,#N/A,FALSE,"단축1";#N/A,#N/A,FALSE,"단축2";#N/A,#N/A,FALSE,"단축3";#N/A,#N/A,FALSE,"장축";#N/A,#N/A,FALSE,"4WD"}</definedName>
    <definedName name="_188S12_">{#N/A,#N/A,FALSE,"단축1";#N/A,#N/A,FALSE,"단축2";#N/A,#N/A,FALSE,"단축3";#N/A,#N/A,FALSE,"장축";#N/A,#N/A,FALSE,"4WD"}</definedName>
    <definedName localSheetId="5" name="_189A1_">{#N/A,#N/A,FALSE,"단축1";#N/A,#N/A,FALSE,"단축2";#N/A,#N/A,FALSE,"단축3";#N/A,#N/A,FALSE,"장축";#N/A,#N/A,FALSE,"4WD"}</definedName>
    <definedName localSheetId="7" name="_189A1_">{#N/A,#N/A,FALSE,"단축1";#N/A,#N/A,FALSE,"단축2";#N/A,#N/A,FALSE,"단축3";#N/A,#N/A,FALSE,"장축";#N/A,#N/A,FALSE,"4WD"}</definedName>
    <definedName localSheetId="1" name="_189A1_">{#N/A,#N/A,FALSE,"단축1";#N/A,#N/A,FALSE,"단축2";#N/A,#N/A,FALSE,"단축3";#N/A,#N/A,FALSE,"장축";#N/A,#N/A,FALSE,"4WD"}</definedName>
    <definedName name="_189A1_">{#N/A,#N/A,FALSE,"단축1";#N/A,#N/A,FALSE,"단축2";#N/A,#N/A,FALSE,"단축3";#N/A,#N/A,FALSE,"장축";#N/A,#N/A,FALSE,"4WD"}</definedName>
    <definedName localSheetId="5" name="_189AS6_">{#N/A,#N/A,FALSE,"Australien";#N/A,#N/A,FALSE,"Birmingham";#N/A,#N/A,FALSE,"Brasilien";#N/A,#N/A,FALSE,"Prag";#N/A,#N/A,FALSE,"Spanien";#N/A,#N/A,FALSE,"Malaysia ( Com)";#N/A,#N/A,FALSE,"Malaysia (Instr)"}</definedName>
    <definedName localSheetId="1" name="_189AS6_">{#N/A,#N/A,FALSE,"Australien";#N/A,#N/A,FALSE,"Birmingham";#N/A,#N/A,FALSE,"Brasilien";#N/A,#N/A,FALSE,"Prag";#N/A,#N/A,FALSE,"Spanien";#N/A,#N/A,FALSE,"Malaysia ( Com)";#N/A,#N/A,FALSE,"Malaysia (Instr)"}</definedName>
    <definedName name="_189AS6_">{#N/A,#N/A,FALSE,"Australien";#N/A,#N/A,FALSE,"Birmingham";#N/A,#N/A,FALSE,"Brasilien";#N/A,#N/A,FALSE,"Prag";#N/A,#N/A,FALSE,"Spanien";#N/A,#N/A,FALSE,"Malaysia ( Com)";#N/A,#N/A,FALSE,"Malaysia (Instr)"}</definedName>
    <definedName localSheetId="5" name="_189E222_">{#N/A,#N/A,FALSE,"단축1";#N/A,#N/A,FALSE,"단축2";#N/A,#N/A,FALSE,"단축3";#N/A,#N/A,FALSE,"장축";#N/A,#N/A,FALSE,"4WD"}</definedName>
    <definedName localSheetId="7" name="_189E222_">{#N/A,#N/A,FALSE,"단축1";#N/A,#N/A,FALSE,"단축2";#N/A,#N/A,FALSE,"단축3";#N/A,#N/A,FALSE,"장축";#N/A,#N/A,FALSE,"4WD"}</definedName>
    <definedName localSheetId="1" name="_189E222_">{#N/A,#N/A,FALSE,"단축1";#N/A,#N/A,FALSE,"단축2";#N/A,#N/A,FALSE,"단축3";#N/A,#N/A,FALSE,"장축";#N/A,#N/A,FALSE,"4WD"}</definedName>
    <definedName name="_189E222_">{#N/A,#N/A,FALSE,"단축1";#N/A,#N/A,FALSE,"단축2";#N/A,#N/A,FALSE,"단축3";#N/A,#N/A,FALSE,"장축";#N/A,#N/A,FALSE,"4WD"}</definedName>
    <definedName localSheetId="5" name="_189k7_">{#N/A,#N/A,FALSE,"단축1";#N/A,#N/A,FALSE,"단축2";#N/A,#N/A,FALSE,"단축3";#N/A,#N/A,FALSE,"장축";#N/A,#N/A,FALSE,"4WD"}</definedName>
    <definedName localSheetId="7" name="_189k7_">{#N/A,#N/A,FALSE,"단축1";#N/A,#N/A,FALSE,"단축2";#N/A,#N/A,FALSE,"단축3";#N/A,#N/A,FALSE,"장축";#N/A,#N/A,FALSE,"4WD"}</definedName>
    <definedName localSheetId="1" name="_189k7_">{#N/A,#N/A,FALSE,"단축1";#N/A,#N/A,FALSE,"단축2";#N/A,#N/A,FALSE,"단축3";#N/A,#N/A,FALSE,"장축";#N/A,#N/A,FALSE,"4WD"}</definedName>
    <definedName name="_189k7_">{#N/A,#N/A,FALSE,"단축1";#N/A,#N/A,FALSE,"단축2";#N/A,#N/A,FALSE,"단축3";#N/A,#N/A,FALSE,"장축";#N/A,#N/A,FALSE,"4WD"}</definedName>
    <definedName localSheetId="5" name="_18A1454_">{#N/A,#N/A,FALSE,"단축1";#N/A,#N/A,FALSE,"단축2";#N/A,#N/A,FALSE,"단축3";#N/A,#N/A,FALSE,"장축";#N/A,#N/A,FALSE,"4WD"}</definedName>
    <definedName localSheetId="7" name="_18A1454_">{#N/A,#N/A,FALSE,"단축1";#N/A,#N/A,FALSE,"단축2";#N/A,#N/A,FALSE,"단축3";#N/A,#N/A,FALSE,"장축";#N/A,#N/A,FALSE,"4WD"}</definedName>
    <definedName localSheetId="1" name="_18A1454_">{#N/A,#N/A,FALSE,"단축1";#N/A,#N/A,FALSE,"단축2";#N/A,#N/A,FALSE,"단축3";#N/A,#N/A,FALSE,"장축";#N/A,#N/A,FALSE,"4WD"}</definedName>
    <definedName name="_18A1454_">{#N/A,#N/A,FALSE,"단축1";#N/A,#N/A,FALSE,"단축2";#N/A,#N/A,FALSE,"단축3";#N/A,#N/A,FALSE,"장축";#N/A,#N/A,FALSE,"4WD"}</definedName>
    <definedName localSheetId="5" name="_18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18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18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8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18AT3_">{#N/A,#N/A,FALSE,"인원";#N/A,#N/A,FALSE,"비용2";#N/A,#N/A,FALSE,"비용1";#N/A,#N/A,FALSE,"비용";#N/A,#N/A,FALSE,"보증2";#N/A,#N/A,FALSE,"보증1";#N/A,#N/A,FALSE,"보증";#N/A,#N/A,FALSE,"손익1";#N/A,#N/A,FALSE,"손익";#N/A,#N/A,FALSE,"부서별매출";#N/A,#N/A,FALSE,"매출"}</definedName>
    <definedName localSheetId="7" name="_18AT3_">{#N/A,#N/A,FALSE,"인원";#N/A,#N/A,FALSE,"비용2";#N/A,#N/A,FALSE,"비용1";#N/A,#N/A,FALSE,"비용";#N/A,#N/A,FALSE,"보증2";#N/A,#N/A,FALSE,"보증1";#N/A,#N/A,FALSE,"보증";#N/A,#N/A,FALSE,"손익1";#N/A,#N/A,FALSE,"손익";#N/A,#N/A,FALSE,"부서별매출";#N/A,#N/A,FALSE,"매출"}</definedName>
    <definedName localSheetId="1" name="_18AT3_">{#N/A,#N/A,FALSE,"인원";#N/A,#N/A,FALSE,"비용2";#N/A,#N/A,FALSE,"비용1";#N/A,#N/A,FALSE,"비용";#N/A,#N/A,FALSE,"보증2";#N/A,#N/A,FALSE,"보증1";#N/A,#N/A,FALSE,"보증";#N/A,#N/A,FALSE,"손익1";#N/A,#N/A,FALSE,"손익";#N/A,#N/A,FALSE,"부서별매출";#N/A,#N/A,FALSE,"매출"}</definedName>
    <definedName name="_18AT3_">{#N/A,#N/A,FALSE,"인원";#N/A,#N/A,FALSE,"비용2";#N/A,#N/A,FALSE,"비용1";#N/A,#N/A,FALSE,"비용";#N/A,#N/A,FALSE,"보증2";#N/A,#N/A,FALSE,"보증1";#N/A,#N/A,FALSE,"보증";#N/A,#N/A,FALSE,"손익1";#N/A,#N/A,FALSE,"손익";#N/A,#N/A,FALSE,"부서별매출";#N/A,#N/A,FALSE,"매출"}</definedName>
    <definedName localSheetId="5" name="_18D12_">{#N/A,#N/A,FALSE,"단축1";#N/A,#N/A,FALSE,"단축2";#N/A,#N/A,FALSE,"단축3";#N/A,#N/A,FALSE,"장축";#N/A,#N/A,FALSE,"4WD"}</definedName>
    <definedName localSheetId="7" name="_18D12_">{#N/A,#N/A,FALSE,"단축1";#N/A,#N/A,FALSE,"단축2";#N/A,#N/A,FALSE,"단축3";#N/A,#N/A,FALSE,"장축";#N/A,#N/A,FALSE,"4WD"}</definedName>
    <definedName localSheetId="1" name="_18D12_">{#N/A,#N/A,FALSE,"단축1";#N/A,#N/A,FALSE,"단축2";#N/A,#N/A,FALSE,"단축3";#N/A,#N/A,FALSE,"장축";#N/A,#N/A,FALSE,"4WD"}</definedName>
    <definedName name="_18D12_">{#N/A,#N/A,FALSE,"단축1";#N/A,#N/A,FALSE,"단축2";#N/A,#N/A,FALSE,"단축3";#N/A,#N/A,FALSE,"장축";#N/A,#N/A,FALSE,"4WD"}</definedName>
    <definedName localSheetId="5" name="_18H20_">{#N/A,#N/A,FALSE,"단축1";#N/A,#N/A,FALSE,"단축2";#N/A,#N/A,FALSE,"단축3";#N/A,#N/A,FALSE,"장축";#N/A,#N/A,FALSE,"4WD"}</definedName>
    <definedName localSheetId="7" name="_18H20_">{#N/A,#N/A,FALSE,"단축1";#N/A,#N/A,FALSE,"단축2";#N/A,#N/A,FALSE,"단축3";#N/A,#N/A,FALSE,"장축";#N/A,#N/A,FALSE,"4WD"}</definedName>
    <definedName localSheetId="1" name="_18H20_">{#N/A,#N/A,FALSE,"단축1";#N/A,#N/A,FALSE,"단축2";#N/A,#N/A,FALSE,"단축3";#N/A,#N/A,FALSE,"장축";#N/A,#N/A,FALSE,"4WD"}</definedName>
    <definedName name="_18H20_">{#N/A,#N/A,FALSE,"단축1";#N/A,#N/A,FALSE,"단축2";#N/A,#N/A,FALSE,"단축3";#N/A,#N/A,FALSE,"장축";#N/A,#N/A,FALSE,"4WD"}</definedName>
    <definedName localSheetId="5" name="_18T2_">{#N/A,#N/A,FALSE,"단축1";#N/A,#N/A,FALSE,"단축2";#N/A,#N/A,FALSE,"단축3";#N/A,#N/A,FALSE,"장축";#N/A,#N/A,FALSE,"4WD"}</definedName>
    <definedName localSheetId="7" name="_18T2_">{#N/A,#N/A,FALSE,"단축1";#N/A,#N/A,FALSE,"단축2";#N/A,#N/A,FALSE,"단축3";#N/A,#N/A,FALSE,"장축";#N/A,#N/A,FALSE,"4WD"}</definedName>
    <definedName localSheetId="1" name="_18T2_">{#N/A,#N/A,FALSE,"단축1";#N/A,#N/A,FALSE,"단축2";#N/A,#N/A,FALSE,"단축3";#N/A,#N/A,FALSE,"장축";#N/A,#N/A,FALSE,"4WD"}</definedName>
    <definedName name="_18T2_">{#N/A,#N/A,FALSE,"단축1";#N/A,#N/A,FALSE,"단축2";#N/A,#N/A,FALSE,"단축3";#N/A,#N/A,FALSE,"장축";#N/A,#N/A,FALSE,"4WD"}</definedName>
    <definedName localSheetId="5" name="_18T3_">{#N/A,#N/A,FALSE,"단축1";#N/A,#N/A,FALSE,"단축2";#N/A,#N/A,FALSE,"단축3";#N/A,#N/A,FALSE,"장축";#N/A,#N/A,FALSE,"4WD"}</definedName>
    <definedName localSheetId="7" name="_18T3_">{#N/A,#N/A,FALSE,"단축1";#N/A,#N/A,FALSE,"단축2";#N/A,#N/A,FALSE,"단축3";#N/A,#N/A,FALSE,"장축";#N/A,#N/A,FALSE,"4WD"}</definedName>
    <definedName localSheetId="1" name="_18T3_">{#N/A,#N/A,FALSE,"단축1";#N/A,#N/A,FALSE,"단축2";#N/A,#N/A,FALSE,"단축3";#N/A,#N/A,FALSE,"장축";#N/A,#N/A,FALSE,"4WD"}</definedName>
    <definedName name="_18T3_">{#N/A,#N/A,FALSE,"단축1";#N/A,#N/A,FALSE,"단축2";#N/A,#N/A,FALSE,"단축3";#N/A,#N/A,FALSE,"장축";#N/A,#N/A,FALSE,"4WD"}</definedName>
    <definedName localSheetId="5" name="_190dr2_">{#N/A,#N/A,FALSE,"신규dep";#N/A,#N/A,FALSE,"신규dep-금형상각후";#N/A,#N/A,FALSE,"신규dep-연구비상각후";#N/A,#N/A,FALSE,"신규dep-기계,공구상각후"}</definedName>
    <definedName localSheetId="1" name="_190dr2_">{#N/A,#N/A,FALSE,"신규dep";#N/A,#N/A,FALSE,"신규dep-금형상각후";#N/A,#N/A,FALSE,"신규dep-연구비상각후";#N/A,#N/A,FALSE,"신규dep-기계,공구상각후"}</definedName>
    <definedName name="_190dr2_">{#N/A,#N/A,FALSE,"신규dep";#N/A,#N/A,FALSE,"신규dep-금형상각후";#N/A,#N/A,FALSE,"신규dep-연구비상각후";#N/A,#N/A,FALSE,"신규dep-기계,공구상각후"}</definedName>
    <definedName localSheetId="5" name="_190k8_">{#N/A,#N/A,FALSE,"단축1";#N/A,#N/A,FALSE,"단축2";#N/A,#N/A,FALSE,"단축3";#N/A,#N/A,FALSE,"장축";#N/A,#N/A,FALSE,"4WD"}</definedName>
    <definedName localSheetId="7" name="_190k8_">{#N/A,#N/A,FALSE,"단축1";#N/A,#N/A,FALSE,"단축2";#N/A,#N/A,FALSE,"단축3";#N/A,#N/A,FALSE,"장축";#N/A,#N/A,FALSE,"4WD"}</definedName>
    <definedName localSheetId="1" name="_190k8_">{#N/A,#N/A,FALSE,"단축1";#N/A,#N/A,FALSE,"단축2";#N/A,#N/A,FALSE,"단축3";#N/A,#N/A,FALSE,"장축";#N/A,#N/A,FALSE,"4WD"}</definedName>
    <definedName name="_190k8_">{#N/A,#N/A,FALSE,"단축1";#N/A,#N/A,FALSE,"단축2";#N/A,#N/A,FALSE,"단축3";#N/A,#N/A,FALSE,"장축";#N/A,#N/A,FALSE,"4WD"}</definedName>
    <definedName localSheetId="5" name="_191A1232_">{#N/A,#N/A,FALSE,"단축1";#N/A,#N/A,FALSE,"단축2";#N/A,#N/A,FALSE,"단축3";#N/A,#N/A,FALSE,"장축";#N/A,#N/A,FALSE,"4WD"}</definedName>
    <definedName localSheetId="7" name="_191A1232_">{#N/A,#N/A,FALSE,"단축1";#N/A,#N/A,FALSE,"단축2";#N/A,#N/A,FALSE,"단축3";#N/A,#N/A,FALSE,"장축";#N/A,#N/A,FALSE,"4WD"}</definedName>
    <definedName localSheetId="1" name="_191A1232_">{#N/A,#N/A,FALSE,"단축1";#N/A,#N/A,FALSE,"단축2";#N/A,#N/A,FALSE,"단축3";#N/A,#N/A,FALSE,"장축";#N/A,#N/A,FALSE,"4WD"}</definedName>
    <definedName name="_191A1232_">{#N/A,#N/A,FALSE,"단축1";#N/A,#N/A,FALSE,"단축2";#N/A,#N/A,FALSE,"단축3";#N/A,#N/A,FALSE,"장축";#N/A,#N/A,FALSE,"4WD"}</definedName>
    <definedName localSheetId="5" name="_191k9_">{#N/A,#N/A,FALSE,"단축1";#N/A,#N/A,FALSE,"단축2";#N/A,#N/A,FALSE,"단축3";#N/A,#N/A,FALSE,"장축";#N/A,#N/A,FALSE,"4WD"}</definedName>
    <definedName localSheetId="7" name="_191k9_">{#N/A,#N/A,FALSE,"단축1";#N/A,#N/A,FALSE,"단축2";#N/A,#N/A,FALSE,"단축3";#N/A,#N/A,FALSE,"장축";#N/A,#N/A,FALSE,"4WD"}</definedName>
    <definedName localSheetId="1" name="_191k9_">{#N/A,#N/A,FALSE,"단축1";#N/A,#N/A,FALSE,"단축2";#N/A,#N/A,FALSE,"단축3";#N/A,#N/A,FALSE,"장축";#N/A,#N/A,FALSE,"4WD"}</definedName>
    <definedName name="_191k9_">{#N/A,#N/A,FALSE,"단축1";#N/A,#N/A,FALSE,"단축2";#N/A,#N/A,FALSE,"단축3";#N/A,#N/A,FALSE,"장축";#N/A,#N/A,FALSE,"4WD"}</definedName>
    <definedName localSheetId="5" name="_191T2_">{#N/A,#N/A,FALSE,"단축1";#N/A,#N/A,FALSE,"단축2";#N/A,#N/A,FALSE,"단축3";#N/A,#N/A,FALSE,"장축";#N/A,#N/A,FALSE,"4WD"}</definedName>
    <definedName localSheetId="7" name="_191T2_">{#N/A,#N/A,FALSE,"단축1";#N/A,#N/A,FALSE,"단축2";#N/A,#N/A,FALSE,"단축3";#N/A,#N/A,FALSE,"장축";#N/A,#N/A,FALSE,"4WD"}</definedName>
    <definedName localSheetId="1" name="_191T2_">{#N/A,#N/A,FALSE,"단축1";#N/A,#N/A,FALSE,"단축2";#N/A,#N/A,FALSE,"단축3";#N/A,#N/A,FALSE,"장축";#N/A,#N/A,FALSE,"4WD"}</definedName>
    <definedName name="_191T2_">{#N/A,#N/A,FALSE,"단축1";#N/A,#N/A,FALSE,"단축2";#N/A,#N/A,FALSE,"단축3";#N/A,#N/A,FALSE,"장축";#N/A,#N/A,FALSE,"4WD"}</definedName>
    <definedName localSheetId="5" name="_192M123_">{#N/A,#N/A,FALSE,"단축1";#N/A,#N/A,FALSE,"단축2";#N/A,#N/A,FALSE,"단축3";#N/A,#N/A,FALSE,"장축";#N/A,#N/A,FALSE,"4WD"}</definedName>
    <definedName localSheetId="7" name="_192M123_">{#N/A,#N/A,FALSE,"단축1";#N/A,#N/A,FALSE,"단축2";#N/A,#N/A,FALSE,"단축3";#N/A,#N/A,FALSE,"장축";#N/A,#N/A,FALSE,"4WD"}</definedName>
    <definedName localSheetId="1" name="_192M123_">{#N/A,#N/A,FALSE,"단축1";#N/A,#N/A,FALSE,"단축2";#N/A,#N/A,FALSE,"단축3";#N/A,#N/A,FALSE,"장축";#N/A,#N/A,FALSE,"4WD"}</definedName>
    <definedName name="_192M123_">{#N/A,#N/A,FALSE,"단축1";#N/A,#N/A,FALSE,"단축2";#N/A,#N/A,FALSE,"단축3";#N/A,#N/A,FALSE,"장축";#N/A,#N/A,FALSE,"4WD"}</definedName>
    <definedName localSheetId="5" name="_192T2_">{#N/A,#N/A,FALSE,"단축1";#N/A,#N/A,FALSE,"단축2";#N/A,#N/A,FALSE,"단축3";#N/A,#N/A,FALSE,"장축";#N/A,#N/A,FALSE,"4WD"}</definedName>
    <definedName localSheetId="7" name="_192T2_">{#N/A,#N/A,FALSE,"단축1";#N/A,#N/A,FALSE,"단축2";#N/A,#N/A,FALSE,"단축3";#N/A,#N/A,FALSE,"장축";#N/A,#N/A,FALSE,"4WD"}</definedName>
    <definedName localSheetId="1" name="_192T2_">{#N/A,#N/A,FALSE,"단축1";#N/A,#N/A,FALSE,"단축2";#N/A,#N/A,FALSE,"단축3";#N/A,#N/A,FALSE,"장축";#N/A,#N/A,FALSE,"4WD"}</definedName>
    <definedName name="_192T2_">{#N/A,#N/A,FALSE,"단축1";#N/A,#N/A,FALSE,"단축2";#N/A,#N/A,FALSE,"단축3";#N/A,#N/A,FALSE,"장축";#N/A,#N/A,FALSE,"4WD"}</definedName>
    <definedName localSheetId="5" name="_193A1245_">{#N/A,#N/A,FALSE,"단축1";#N/A,#N/A,FALSE,"단축2";#N/A,#N/A,FALSE,"단축3";#N/A,#N/A,FALSE,"장축";#N/A,#N/A,FALSE,"4WD"}</definedName>
    <definedName localSheetId="7" name="_193A1245_">{#N/A,#N/A,FALSE,"단축1";#N/A,#N/A,FALSE,"단축2";#N/A,#N/A,FALSE,"단축3";#N/A,#N/A,FALSE,"장축";#N/A,#N/A,FALSE,"4WD"}</definedName>
    <definedName localSheetId="1" name="_193A1245_">{#N/A,#N/A,FALSE,"단축1";#N/A,#N/A,FALSE,"단축2";#N/A,#N/A,FALSE,"단축3";#N/A,#N/A,FALSE,"장축";#N/A,#N/A,FALSE,"4WD"}</definedName>
    <definedName name="_193A1245_">{#N/A,#N/A,FALSE,"단축1";#N/A,#N/A,FALSE,"단축2";#N/A,#N/A,FALSE,"단축3";#N/A,#N/A,FALSE,"장축";#N/A,#N/A,FALSE,"4WD"}</definedName>
    <definedName localSheetId="5" name="_193DR7_">{#N/A,#N/A,FALSE,"표지";#N/A,#N/A,FALSE,"전제";#N/A,#N/A,FALSE,"손익-자 (2)";#N/A,#N/A,FALSE,"손익-자";#N/A,#N/A,FALSE,"손익-마 (2)";#N/A,#N/A,FALSE,"손익-마";#N/A,#N/A,FALSE,"총손최종"}</definedName>
    <definedName localSheetId="1" name="_193DR7_">{#N/A,#N/A,FALSE,"표지";#N/A,#N/A,FALSE,"전제";#N/A,#N/A,FALSE,"손익-자 (2)";#N/A,#N/A,FALSE,"손익-자";#N/A,#N/A,FALSE,"손익-마 (2)";#N/A,#N/A,FALSE,"손익-마";#N/A,#N/A,FALSE,"총손최종"}</definedName>
    <definedName name="_193DR7_">{#N/A,#N/A,FALSE,"표지";#N/A,#N/A,FALSE,"전제";#N/A,#N/A,FALSE,"손익-자 (2)";#N/A,#N/A,FALSE,"손익-자";#N/A,#N/A,FALSE,"손익-마 (2)";#N/A,#N/A,FALSE,"손익-마";#N/A,#N/A,FALSE,"총손최종"}</definedName>
    <definedName localSheetId="5" name="_194E32_">{#N/A,#N/A,FALSE,"단축1";#N/A,#N/A,FALSE,"단축2";#N/A,#N/A,FALSE,"단축3";#N/A,#N/A,FALSE,"장축";#N/A,#N/A,FALSE,"4WD"}</definedName>
    <definedName localSheetId="7" name="_194E32_">{#N/A,#N/A,FALSE,"단축1";#N/A,#N/A,FALSE,"단축2";#N/A,#N/A,FALSE,"단축3";#N/A,#N/A,FALSE,"장축";#N/A,#N/A,FALSE,"4WD"}</definedName>
    <definedName localSheetId="1" name="_194E32_">{#N/A,#N/A,FALSE,"단축1";#N/A,#N/A,FALSE,"단축2";#N/A,#N/A,FALSE,"단축3";#N/A,#N/A,FALSE,"장축";#N/A,#N/A,FALSE,"4WD"}</definedName>
    <definedName name="_194E32_">{#N/A,#N/A,FALSE,"단축1";#N/A,#N/A,FALSE,"단축2";#N/A,#N/A,FALSE,"단축3";#N/A,#N/A,FALSE,"장축";#N/A,#N/A,FALSE,"4WD"}</definedName>
    <definedName localSheetId="5" name="_194EO2_">{#N/A,#N/A,FALSE,"신규dep";#N/A,#N/A,FALSE,"신규dep-금형상각후";#N/A,#N/A,FALSE,"신규dep-연구비상각후";#N/A,#N/A,FALSE,"신규dep-기계,공구상각후"}</definedName>
    <definedName localSheetId="7" name="_194EO2_">{#N/A,#N/A,FALSE,"신규dep";#N/A,#N/A,FALSE,"신규dep-금형상각후";#N/A,#N/A,FALSE,"신규dep-연구비상각후";#N/A,#N/A,FALSE,"신규dep-기계,공구상각후"}</definedName>
    <definedName localSheetId="1" name="_194EO2_">{#N/A,#N/A,FALSE,"신규dep";#N/A,#N/A,FALSE,"신규dep-금형상각후";#N/A,#N/A,FALSE,"신규dep-연구비상각후";#N/A,#N/A,FALSE,"신규dep-기계,공구상각후"}</definedName>
    <definedName name="_194EO2_">{#N/A,#N/A,FALSE,"신규dep";#N/A,#N/A,FALSE,"신규dep-금형상각후";#N/A,#N/A,FALSE,"신규dep-연구비상각후";#N/A,#N/A,FALSE,"신규dep-기계,공구상각후"}</definedName>
    <definedName localSheetId="5" name="_194Q1_">{#N/A,#N/A,FALSE,"단축1";#N/A,#N/A,FALSE,"단축2";#N/A,#N/A,FALSE,"단축3";#N/A,#N/A,FALSE,"장축";#N/A,#N/A,FALSE,"4WD"}</definedName>
    <definedName localSheetId="7" name="_194Q1_">{#N/A,#N/A,FALSE,"단축1";#N/A,#N/A,FALSE,"단축2";#N/A,#N/A,FALSE,"단축3";#N/A,#N/A,FALSE,"장축";#N/A,#N/A,FALSE,"4WD"}</definedName>
    <definedName localSheetId="1" name="_194Q1_">{#N/A,#N/A,FALSE,"단축1";#N/A,#N/A,FALSE,"단축2";#N/A,#N/A,FALSE,"단축3";#N/A,#N/A,FALSE,"장축";#N/A,#N/A,FALSE,"4WD"}</definedName>
    <definedName name="_194Q1_">{#N/A,#N/A,FALSE,"단축1";#N/A,#N/A,FALSE,"단축2";#N/A,#N/A,FALSE,"단축3";#N/A,#N/A,FALSE,"장축";#N/A,#N/A,FALSE,"4WD"}</definedName>
    <definedName localSheetId="5" name="_195A12458_">{#N/A,#N/A,FALSE,"단축1";#N/A,#N/A,FALSE,"단축2";#N/A,#N/A,FALSE,"단축3";#N/A,#N/A,FALSE,"장축";#N/A,#N/A,FALSE,"4WD"}</definedName>
    <definedName localSheetId="7" name="_195A12458_">{#N/A,#N/A,FALSE,"단축1";#N/A,#N/A,FALSE,"단축2";#N/A,#N/A,FALSE,"단축3";#N/A,#N/A,FALSE,"장축";#N/A,#N/A,FALSE,"4WD"}</definedName>
    <definedName localSheetId="1" name="_195A12458_">{#N/A,#N/A,FALSE,"단축1";#N/A,#N/A,FALSE,"단축2";#N/A,#N/A,FALSE,"단축3";#N/A,#N/A,FALSE,"장축";#N/A,#N/A,FALSE,"4WD"}</definedName>
    <definedName name="_195A12458_">{#N/A,#N/A,FALSE,"단축1";#N/A,#N/A,FALSE,"단축2";#N/A,#N/A,FALSE,"단축3";#N/A,#N/A,FALSE,"장축";#N/A,#N/A,FALSE,"4WD"}</definedName>
    <definedName localSheetId="5" name="_195T2_">{#N/A,#N/A,FALSE,"단축1";#N/A,#N/A,FALSE,"단축2";#N/A,#N/A,FALSE,"단축3";#N/A,#N/A,FALSE,"장축";#N/A,#N/A,FALSE,"4WD"}</definedName>
    <definedName localSheetId="7" name="_195T2_">{#N/A,#N/A,FALSE,"단축1";#N/A,#N/A,FALSE,"단축2";#N/A,#N/A,FALSE,"단축3";#N/A,#N/A,FALSE,"장축";#N/A,#N/A,FALSE,"4WD"}</definedName>
    <definedName localSheetId="1" name="_195T2_">{#N/A,#N/A,FALSE,"단축1";#N/A,#N/A,FALSE,"단축2";#N/A,#N/A,FALSE,"단축3";#N/A,#N/A,FALSE,"장축";#N/A,#N/A,FALSE,"4WD"}</definedName>
    <definedName name="_195T2_">{#N/A,#N/A,FALSE,"단축1";#N/A,#N/A,FALSE,"단축2";#N/A,#N/A,FALSE,"단축3";#N/A,#N/A,FALSE,"장축";#N/A,#N/A,FALSE,"4WD"}</definedName>
    <definedName localSheetId="5" name="_195T3_">{#N/A,#N/A,FALSE,"단축1";#N/A,#N/A,FALSE,"단축2";#N/A,#N/A,FALSE,"단축3";#N/A,#N/A,FALSE,"장축";#N/A,#N/A,FALSE,"4WD"}</definedName>
    <definedName localSheetId="7" name="_195T3_">{#N/A,#N/A,FALSE,"단축1";#N/A,#N/A,FALSE,"단축2";#N/A,#N/A,FALSE,"단축3";#N/A,#N/A,FALSE,"장축";#N/A,#N/A,FALSE,"4WD"}</definedName>
    <definedName localSheetId="1" name="_195T3_">{#N/A,#N/A,FALSE,"단축1";#N/A,#N/A,FALSE,"단축2";#N/A,#N/A,FALSE,"단축3";#N/A,#N/A,FALSE,"장축";#N/A,#N/A,FALSE,"4WD"}</definedName>
    <definedName name="_195T3_">{#N/A,#N/A,FALSE,"단축1";#N/A,#N/A,FALSE,"단축2";#N/A,#N/A,FALSE,"단축3";#N/A,#N/A,FALSE,"장축";#N/A,#N/A,FALSE,"4WD"}</definedName>
    <definedName localSheetId="5" name="_196AT1_">{#N/A,#N/A,FALSE,"인원";#N/A,#N/A,FALSE,"비용2";#N/A,#N/A,FALSE,"비용1";#N/A,#N/A,FALSE,"비용";#N/A,#N/A,FALSE,"보증2";#N/A,#N/A,FALSE,"보증1";#N/A,#N/A,FALSE,"보증";#N/A,#N/A,FALSE,"손익1";#N/A,#N/A,FALSE,"손익";#N/A,#N/A,FALSE,"부서별매출";#N/A,#N/A,FALSE,"매출"}</definedName>
    <definedName localSheetId="1" name="_196AT1_">{#N/A,#N/A,FALSE,"인원";#N/A,#N/A,FALSE,"비용2";#N/A,#N/A,FALSE,"비용1";#N/A,#N/A,FALSE,"비용";#N/A,#N/A,FALSE,"보증2";#N/A,#N/A,FALSE,"보증1";#N/A,#N/A,FALSE,"보증";#N/A,#N/A,FALSE,"손익1";#N/A,#N/A,FALSE,"손익";#N/A,#N/A,FALSE,"부서별매출";#N/A,#N/A,FALSE,"매출"}</definedName>
    <definedName name="_196AT1_">{#N/A,#N/A,FALSE,"인원";#N/A,#N/A,FALSE,"비용2";#N/A,#N/A,FALSE,"비용1";#N/A,#N/A,FALSE,"비용";#N/A,#N/A,FALSE,"보증2";#N/A,#N/A,FALSE,"보증1";#N/A,#N/A,FALSE,"보증";#N/A,#N/A,FALSE,"손익1";#N/A,#N/A,FALSE,"손익";#N/A,#N/A,FALSE,"부서별매출";#N/A,#N/A,FALSE,"매출"}</definedName>
    <definedName localSheetId="5" name="_196T3_">{#N/A,#N/A,FALSE,"단축1";#N/A,#N/A,FALSE,"단축2";#N/A,#N/A,FALSE,"단축3";#N/A,#N/A,FALSE,"장축";#N/A,#N/A,FALSE,"4WD"}</definedName>
    <definedName localSheetId="7" name="_196T3_">{#N/A,#N/A,FALSE,"단축1";#N/A,#N/A,FALSE,"단축2";#N/A,#N/A,FALSE,"단축3";#N/A,#N/A,FALSE,"장축";#N/A,#N/A,FALSE,"4WD"}</definedName>
    <definedName localSheetId="1" name="_196T3_">{#N/A,#N/A,FALSE,"단축1";#N/A,#N/A,FALSE,"단축2";#N/A,#N/A,FALSE,"단축3";#N/A,#N/A,FALSE,"장축";#N/A,#N/A,FALSE,"4WD"}</definedName>
    <definedName name="_196T3_">{#N/A,#N/A,FALSE,"단축1";#N/A,#N/A,FALSE,"단축2";#N/A,#N/A,FALSE,"단축3";#N/A,#N/A,FALSE,"장축";#N/A,#N/A,FALSE,"4WD"}</definedName>
    <definedName localSheetId="5" name="_197A1454_">{#N/A,#N/A,FALSE,"단축1";#N/A,#N/A,FALSE,"단축2";#N/A,#N/A,FALSE,"단축3";#N/A,#N/A,FALSE,"장축";#N/A,#N/A,FALSE,"4WD"}</definedName>
    <definedName localSheetId="7" name="_197A1454_">{#N/A,#N/A,FALSE,"단축1";#N/A,#N/A,FALSE,"단축2";#N/A,#N/A,FALSE,"단축3";#N/A,#N/A,FALSE,"장축";#N/A,#N/A,FALSE,"4WD"}</definedName>
    <definedName localSheetId="1" name="_197A1454_">{#N/A,#N/A,FALSE,"단축1";#N/A,#N/A,FALSE,"단축2";#N/A,#N/A,FALSE,"단축3";#N/A,#N/A,FALSE,"장축";#N/A,#N/A,FALSE,"4WD"}</definedName>
    <definedName name="_197A1454_">{#N/A,#N/A,FALSE,"단축1";#N/A,#N/A,FALSE,"단축2";#N/A,#N/A,FALSE,"단축3";#N/A,#N/A,FALSE,"장축";#N/A,#N/A,FALSE,"4WD"}</definedName>
    <definedName localSheetId="5" name="_197T5_">{#N/A,#N/A,FALSE,"단축1";#N/A,#N/A,FALSE,"단축2";#N/A,#N/A,FALSE,"단축3";#N/A,#N/A,FALSE,"장축";#N/A,#N/A,FALSE,"4WD"}</definedName>
    <definedName localSheetId="7" name="_197T5_">{#N/A,#N/A,FALSE,"단축1";#N/A,#N/A,FALSE,"단축2";#N/A,#N/A,FALSE,"단축3";#N/A,#N/A,FALSE,"장축";#N/A,#N/A,FALSE,"4WD"}</definedName>
    <definedName localSheetId="1" name="_197T5_">{#N/A,#N/A,FALSE,"단축1";#N/A,#N/A,FALSE,"단축2";#N/A,#N/A,FALSE,"단축3";#N/A,#N/A,FALSE,"장축";#N/A,#N/A,FALSE,"4WD"}</definedName>
    <definedName name="_197T5_">{#N/A,#N/A,FALSE,"단축1";#N/A,#N/A,FALSE,"단축2";#N/A,#N/A,FALSE,"단축3";#N/A,#N/A,FALSE,"장축";#N/A,#N/A,FALSE,"4WD"}</definedName>
    <definedName localSheetId="5" name="_198t4_">{#N/A,#N/A,FALSE,"단축1";#N/A,#N/A,FALSE,"단축2";#N/A,#N/A,FALSE,"단축3";#N/A,#N/A,FALSE,"장축";#N/A,#N/A,FALSE,"4WD"}</definedName>
    <definedName localSheetId="7" name="_198t4_">{#N/A,#N/A,FALSE,"단축1";#N/A,#N/A,FALSE,"단축2";#N/A,#N/A,FALSE,"단축3";#N/A,#N/A,FALSE,"장축";#N/A,#N/A,FALSE,"4WD"}</definedName>
    <definedName localSheetId="1" name="_198t4_">{#N/A,#N/A,FALSE,"단축1";#N/A,#N/A,FALSE,"단축2";#N/A,#N/A,FALSE,"단축3";#N/A,#N/A,FALSE,"장축";#N/A,#N/A,FALSE,"4WD"}</definedName>
    <definedName name="_198t4_">{#N/A,#N/A,FALSE,"단축1";#N/A,#N/A,FALSE,"단축2";#N/A,#N/A,FALSE,"단축3";#N/A,#N/A,FALSE,"장축";#N/A,#N/A,FALSE,"4WD"}</definedName>
    <definedName localSheetId="5" name="_198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198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198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98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199A21321_">{#N/A,#N/A,FALSE,"단축1";#N/A,#N/A,FALSE,"단축2";#N/A,#N/A,FALSE,"단축3";#N/A,#N/A,FALSE,"장축";#N/A,#N/A,FALSE,"4WD"}</definedName>
    <definedName localSheetId="7" name="_199A21321_">{#N/A,#N/A,FALSE,"단축1";#N/A,#N/A,FALSE,"단축2";#N/A,#N/A,FALSE,"단축3";#N/A,#N/A,FALSE,"장축";#N/A,#N/A,FALSE,"4WD"}</definedName>
    <definedName localSheetId="1" name="_199A21321_">{#N/A,#N/A,FALSE,"단축1";#N/A,#N/A,FALSE,"단축2";#N/A,#N/A,FALSE,"단축3";#N/A,#N/A,FALSE,"장축";#N/A,#N/A,FALSE,"4WD"}</definedName>
    <definedName name="_199A21321_">{#N/A,#N/A,FALSE,"단축1";#N/A,#N/A,FALSE,"단축2";#N/A,#N/A,FALSE,"단축3";#N/A,#N/A,FALSE,"장축";#N/A,#N/A,FALSE,"4WD"}</definedName>
    <definedName localSheetId="5" name="_199E45_">{#N/A,#N/A,FALSE,"단축1";#N/A,#N/A,FALSE,"단축2";#N/A,#N/A,FALSE,"단축3";#N/A,#N/A,FALSE,"장축";#N/A,#N/A,FALSE,"4WD"}</definedName>
    <definedName localSheetId="7" name="_199E45_">{#N/A,#N/A,FALSE,"단축1";#N/A,#N/A,FALSE,"단축2";#N/A,#N/A,FALSE,"단축3";#N/A,#N/A,FALSE,"장축";#N/A,#N/A,FALSE,"4WD"}</definedName>
    <definedName localSheetId="1" name="_199E45_">{#N/A,#N/A,FALSE,"단축1";#N/A,#N/A,FALSE,"단축2";#N/A,#N/A,FALSE,"단축3";#N/A,#N/A,FALSE,"장축";#N/A,#N/A,FALSE,"4WD"}</definedName>
    <definedName name="_199E45_">{#N/A,#N/A,FALSE,"단축1";#N/A,#N/A,FALSE,"단축2";#N/A,#N/A,FALSE,"단축3";#N/A,#N/A,FALSE,"장축";#N/A,#N/A,FALSE,"4WD"}</definedName>
    <definedName localSheetId="5" name="_199W3_">{#N/A,#N/A,FALSE,"96 3월물량표";#N/A,#N/A,FALSE,"96 4월물량표";#N/A,#N/A,FALSE,"96 5월물량표"}</definedName>
    <definedName localSheetId="7" name="_199W3_">{#N/A,#N/A,FALSE,"96 3월물량표";#N/A,#N/A,FALSE,"96 4월물량표";#N/A,#N/A,FALSE,"96 5월물량표"}</definedName>
    <definedName localSheetId="1" name="_199W3_">{#N/A,#N/A,FALSE,"96 3월물량표";#N/A,#N/A,FALSE,"96 4월물량표";#N/A,#N/A,FALSE,"96 5월물량표"}</definedName>
    <definedName name="_199W3_">{#N/A,#N/A,FALSE,"96 3월물량표";#N/A,#N/A,FALSE,"96 4월물량표";#N/A,#N/A,FALSE,"96 5월물량표"}</definedName>
    <definedName localSheetId="5" name="_19A21_">{#N/A,#N/A,FALSE,"단축1";#N/A,#N/A,FALSE,"단축2";#N/A,#N/A,FALSE,"단축3";#N/A,#N/A,FALSE,"장축";#N/A,#N/A,FALSE,"4WD"}</definedName>
    <definedName localSheetId="7" name="_19A21_">{#N/A,#N/A,FALSE,"단축1";#N/A,#N/A,FALSE,"단축2";#N/A,#N/A,FALSE,"단축3";#N/A,#N/A,FALSE,"장축";#N/A,#N/A,FALSE,"4WD"}</definedName>
    <definedName localSheetId="1" name="_19A21_">{#N/A,#N/A,FALSE,"단축1";#N/A,#N/A,FALSE,"단축2";#N/A,#N/A,FALSE,"단축3";#N/A,#N/A,FALSE,"장축";#N/A,#N/A,FALSE,"4WD"}</definedName>
    <definedName name="_19A21_">{#N/A,#N/A,FALSE,"단축1";#N/A,#N/A,FALSE,"단축2";#N/A,#N/A,FALSE,"단축3";#N/A,#N/A,FALSE,"장축";#N/A,#N/A,FALSE,"4WD"}</definedName>
    <definedName localSheetId="5" name="_19DA3_">{#N/A,#N/A,FALSE,"단축1";#N/A,#N/A,FALSE,"단축2";#N/A,#N/A,FALSE,"단축3";#N/A,#N/A,FALSE,"장축";#N/A,#N/A,FALSE,"4WD"}</definedName>
    <definedName localSheetId="7" name="_19DA3_">{#N/A,#N/A,FALSE,"단축1";#N/A,#N/A,FALSE,"단축2";#N/A,#N/A,FALSE,"단축3";#N/A,#N/A,FALSE,"장축";#N/A,#N/A,FALSE,"4WD"}</definedName>
    <definedName localSheetId="1" name="_19DA3_">{#N/A,#N/A,FALSE,"단축1";#N/A,#N/A,FALSE,"단축2";#N/A,#N/A,FALSE,"단축3";#N/A,#N/A,FALSE,"장축";#N/A,#N/A,FALSE,"4WD"}</definedName>
    <definedName name="_19DA3_">{#N/A,#N/A,FALSE,"단축1";#N/A,#N/A,FALSE,"단축2";#N/A,#N/A,FALSE,"단축3";#N/A,#N/A,FALSE,"장축";#N/A,#N/A,FALSE,"4WD"}</definedName>
    <definedName localSheetId="5" name="_19DB777_">{#N/A,#N/A,TRUE,"Y생산";#N/A,#N/A,TRUE,"Y판매";#N/A,#N/A,TRUE,"Y총물량";#N/A,#N/A,TRUE,"Y능력";#N/A,#N/A,TRUE,"YKD"}</definedName>
    <definedName localSheetId="7" name="_19DB777_">{#N/A,#N/A,TRUE,"Y생산";#N/A,#N/A,TRUE,"Y판매";#N/A,#N/A,TRUE,"Y총물량";#N/A,#N/A,TRUE,"Y능력";#N/A,#N/A,TRUE,"YKD"}</definedName>
    <definedName localSheetId="1" name="_19DB777_">{#N/A,#N/A,TRUE,"Y생산";#N/A,#N/A,TRUE,"Y판매";#N/A,#N/A,TRUE,"Y총물량";#N/A,#N/A,TRUE,"Y능력";#N/A,#N/A,TRUE,"YKD"}</definedName>
    <definedName name="_19DB777_">{#N/A,#N/A,TRUE,"Y생산";#N/A,#N/A,TRUE,"Y판매";#N/A,#N/A,TRUE,"Y총물량";#N/A,#N/A,TRUE,"Y능력";#N/A,#N/A,TRUE,"YKD"}</definedName>
    <definedName localSheetId="5" name="_19H1620_">{#N/A,#N/A,FALSE,"단축1";#N/A,#N/A,FALSE,"단축2";#N/A,#N/A,FALSE,"단축3";#N/A,#N/A,FALSE,"장축";#N/A,#N/A,FALSE,"4WD"}</definedName>
    <definedName localSheetId="7" name="_19H1620_">{#N/A,#N/A,FALSE,"단축1";#N/A,#N/A,FALSE,"단축2";#N/A,#N/A,FALSE,"단축3";#N/A,#N/A,FALSE,"장축";#N/A,#N/A,FALSE,"4WD"}</definedName>
    <definedName localSheetId="1" name="_19H1620_">{#N/A,#N/A,FALSE,"단축1";#N/A,#N/A,FALSE,"단축2";#N/A,#N/A,FALSE,"단축3";#N/A,#N/A,FALSE,"장축";#N/A,#N/A,FALSE,"4WD"}</definedName>
    <definedName name="_19H1620_">{#N/A,#N/A,FALSE,"단축1";#N/A,#N/A,FALSE,"단축2";#N/A,#N/A,FALSE,"단축3";#N/A,#N/A,FALSE,"장축";#N/A,#N/A,FALSE,"4WD"}</definedName>
    <definedName localSheetId="5" name="_19HP02_">{#N/A,#N/A,FALSE,"단축1";#N/A,#N/A,FALSE,"단축2";#N/A,#N/A,FALSE,"단축3";#N/A,#N/A,FALSE,"장축";#N/A,#N/A,FALSE,"4WD"}</definedName>
    <definedName localSheetId="7" name="_19HP02_">{#N/A,#N/A,FALSE,"단축1";#N/A,#N/A,FALSE,"단축2";#N/A,#N/A,FALSE,"단축3";#N/A,#N/A,FALSE,"장축";#N/A,#N/A,FALSE,"4WD"}</definedName>
    <definedName localSheetId="1" name="_19HP02_">{#N/A,#N/A,FALSE,"단축1";#N/A,#N/A,FALSE,"단축2";#N/A,#N/A,FALSE,"단축3";#N/A,#N/A,FALSE,"장축";#N/A,#N/A,FALSE,"4WD"}</definedName>
    <definedName name="_19HP02_">{#N/A,#N/A,FALSE,"단축1";#N/A,#N/A,FALSE,"단축2";#N/A,#N/A,FALSE,"단축3";#N/A,#N/A,FALSE,"장축";#N/A,#N/A,FALSE,"4WD"}</definedName>
    <definedName localSheetId="5" name="_19T2_">{#N/A,#N/A,FALSE,"단축1";#N/A,#N/A,FALSE,"단축2";#N/A,#N/A,FALSE,"단축3";#N/A,#N/A,FALSE,"장축";#N/A,#N/A,FALSE,"4WD"}</definedName>
    <definedName localSheetId="7" name="_19T2_">{#N/A,#N/A,FALSE,"단축1";#N/A,#N/A,FALSE,"단축2";#N/A,#N/A,FALSE,"단축3";#N/A,#N/A,FALSE,"장축";#N/A,#N/A,FALSE,"4WD"}</definedName>
    <definedName localSheetId="1" name="_19T2_">{#N/A,#N/A,FALSE,"단축1";#N/A,#N/A,FALSE,"단축2";#N/A,#N/A,FALSE,"단축3";#N/A,#N/A,FALSE,"장축";#N/A,#N/A,FALSE,"4WD"}</definedName>
    <definedName name="_19T2_">{#N/A,#N/A,FALSE,"단축1";#N/A,#N/A,FALSE,"단축2";#N/A,#N/A,FALSE,"단축3";#N/A,#N/A,FALSE,"장축";#N/A,#N/A,FALSE,"4WD"}</definedName>
    <definedName localSheetId="5" name="_19T3_">{#N/A,#N/A,FALSE,"단축1";#N/A,#N/A,FALSE,"단축2";#N/A,#N/A,FALSE,"단축3";#N/A,#N/A,FALSE,"장축";#N/A,#N/A,FALSE,"4WD"}</definedName>
    <definedName localSheetId="7" name="_19T3_">{#N/A,#N/A,FALSE,"단축1";#N/A,#N/A,FALSE,"단축2";#N/A,#N/A,FALSE,"단축3";#N/A,#N/A,FALSE,"장축";#N/A,#N/A,FALSE,"4WD"}</definedName>
    <definedName localSheetId="1" name="_19T3_">{#N/A,#N/A,FALSE,"단축1";#N/A,#N/A,FALSE,"단축2";#N/A,#N/A,FALSE,"단축3";#N/A,#N/A,FALSE,"장축";#N/A,#N/A,FALSE,"4WD"}</definedName>
    <definedName name="_19T3_">{#N/A,#N/A,FALSE,"단축1";#N/A,#N/A,FALSE,"단축2";#N/A,#N/A,FALSE,"단축3";#N/A,#N/A,FALSE,"장축";#N/A,#N/A,FALSE,"4WD"}</definedName>
    <definedName localSheetId="5" name="_19t4_">{#N/A,#N/A,FALSE,"단축1";#N/A,#N/A,FALSE,"단축2";#N/A,#N/A,FALSE,"단축3";#N/A,#N/A,FALSE,"장축";#N/A,#N/A,FALSE,"4WD"}</definedName>
    <definedName localSheetId="7" name="_19t4_">{#N/A,#N/A,FALSE,"단축1";#N/A,#N/A,FALSE,"단축2";#N/A,#N/A,FALSE,"단축3";#N/A,#N/A,FALSE,"장축";#N/A,#N/A,FALSE,"4WD"}</definedName>
    <definedName localSheetId="1" name="_19t4_">{#N/A,#N/A,FALSE,"단축1";#N/A,#N/A,FALSE,"단축2";#N/A,#N/A,FALSE,"단축3";#N/A,#N/A,FALSE,"장축";#N/A,#N/A,FALSE,"4WD"}</definedName>
    <definedName name="_19t4_">{#N/A,#N/A,FALSE,"단축1";#N/A,#N/A,FALSE,"단축2";#N/A,#N/A,FALSE,"단축3";#N/A,#N/A,FALSE,"장축";#N/A,#N/A,FALSE,"4WD"}</definedName>
    <definedName localSheetId="5" name="_19T5_">{#N/A,#N/A,FALSE,"단축1";#N/A,#N/A,FALSE,"단축2";#N/A,#N/A,FALSE,"단축3";#N/A,#N/A,FALSE,"장축";#N/A,#N/A,FALSE,"4WD"}</definedName>
    <definedName localSheetId="7" name="_19T5_">{#N/A,#N/A,FALSE,"단축1";#N/A,#N/A,FALSE,"단축2";#N/A,#N/A,FALSE,"단축3";#N/A,#N/A,FALSE,"장축";#N/A,#N/A,FALSE,"4WD"}</definedName>
    <definedName localSheetId="1" name="_19T5_">{#N/A,#N/A,FALSE,"단축1";#N/A,#N/A,FALSE,"단축2";#N/A,#N/A,FALSE,"단축3";#N/A,#N/A,FALSE,"장축";#N/A,#N/A,FALSE,"4WD"}</definedName>
    <definedName name="_19T5_">{#N/A,#N/A,FALSE,"단축1";#N/A,#N/A,FALSE,"단축2";#N/A,#N/A,FALSE,"단축3";#N/A,#N/A,FALSE,"장축";#N/A,#N/A,FALSE,"4WD"}</definedName>
    <definedName localSheetId="5" name="_1A3_">{#N/A,#N/A,FALSE,"단축1";#N/A,#N/A,FALSE,"단축2";#N/A,#N/A,FALSE,"단축3";#N/A,#N/A,FALSE,"장축";#N/A,#N/A,FALSE,"4WD"}</definedName>
    <definedName localSheetId="7" name="_1A3_">{#N/A,#N/A,FALSE,"단축1";#N/A,#N/A,FALSE,"단축2";#N/A,#N/A,FALSE,"단축3";#N/A,#N/A,FALSE,"장축";#N/A,#N/A,FALSE,"4WD"}</definedName>
    <definedName localSheetId="1" name="_1A3_">{#N/A,#N/A,FALSE,"단축1";#N/A,#N/A,FALSE,"단축2";#N/A,#N/A,FALSE,"단축3";#N/A,#N/A,FALSE,"장축";#N/A,#N/A,FALSE,"4WD"}</definedName>
    <definedName name="_1A3_">{#N/A,#N/A,FALSE,"단축1";#N/A,#N/A,FALSE,"단축2";#N/A,#N/A,FALSE,"단축3";#N/A,#N/A,FALSE,"장축";#N/A,#N/A,FALSE,"4WD"}</definedName>
    <definedName localSheetId="1" name="_1FG1_">{#N/A,#N/A,FALSE,"단축1";#N/A,#N/A,FALSE,"단축2";#N/A,#N/A,FALSE,"단축3";#N/A,#N/A,FALSE,"장축";#N/A,#N/A,FALSE,"4WD"}</definedName>
    <definedName name="_1FG1_">{#N/A,#N/A,FALSE,"단축1";#N/A,#N/A,FALSE,"단축2";#N/A,#N/A,FALSE,"단축3";#N/A,#N/A,FALSE,"장축";#N/A,#N/A,FALSE,"4WD"}</definedName>
    <definedName localSheetId="5" name="_1M150_">{#N/A,#N/A,FALSE,"단축1";#N/A,#N/A,FALSE,"단축2";#N/A,#N/A,FALSE,"단축3";#N/A,#N/A,FALSE,"장축";#N/A,#N/A,FALSE,"4WD"}</definedName>
    <definedName localSheetId="1" name="_1M150_">{#N/A,#N/A,FALSE,"단축1";#N/A,#N/A,FALSE,"단축2";#N/A,#N/A,FALSE,"단축3";#N/A,#N/A,FALSE,"장축";#N/A,#N/A,FALSE,"4WD"}</definedName>
    <definedName name="_1M150_">{#N/A,#N/A,FALSE,"단축1";#N/A,#N/A,FALSE,"단축2";#N/A,#N/A,FALSE,"단축3";#N/A,#N/A,FALSE,"장축";#N/A,#N/A,FALSE,"4WD"}</definedName>
    <definedName localSheetId="5" name="_200A2040_">{#N/A,#N/A,FALSE,"단축1";#N/A,#N/A,FALSE,"단축2";#N/A,#N/A,FALSE,"단축3";#N/A,#N/A,FALSE,"장축";#N/A,#N/A,FALSE,"4WD"}</definedName>
    <definedName localSheetId="1" name="_200A2040_">{#N/A,#N/A,FALSE,"단축1";#N/A,#N/A,FALSE,"단축2";#N/A,#N/A,FALSE,"단축3";#N/A,#N/A,FALSE,"장축";#N/A,#N/A,FALSE,"4WD"}</definedName>
    <definedName name="_200A2040_">{#N/A,#N/A,FALSE,"단축1";#N/A,#N/A,FALSE,"단축2";#N/A,#N/A,FALSE,"단축3";#N/A,#N/A,FALSE,"장축";#N/A,#N/A,FALSE,"4WD"}</definedName>
    <definedName localSheetId="5" name="_200W4_">{#N/A,#N/A,TRUE,"Y생산";#N/A,#N/A,TRUE,"Y판매";#N/A,#N/A,TRUE,"Y총물량";#N/A,#N/A,TRUE,"Y능력";#N/A,#N/A,TRUE,"YKD"}</definedName>
    <definedName localSheetId="7" name="_200W4_">{#N/A,#N/A,TRUE,"Y생산";#N/A,#N/A,TRUE,"Y판매";#N/A,#N/A,TRUE,"Y총물량";#N/A,#N/A,TRUE,"Y능력";#N/A,#N/A,TRUE,"YKD"}</definedName>
    <definedName localSheetId="1" name="_200W4_">{#N/A,#N/A,TRUE,"Y생산";#N/A,#N/A,TRUE,"Y판매";#N/A,#N/A,TRUE,"Y총물량";#N/A,#N/A,TRUE,"Y능력";#N/A,#N/A,TRUE,"YKD"}</definedName>
    <definedName name="_200W4_">{#N/A,#N/A,TRUE,"Y생산";#N/A,#N/A,TRUE,"Y판매";#N/A,#N/A,TRUE,"Y총물량";#N/A,#N/A,TRUE,"Y능력";#N/A,#N/A,TRUE,"YKD"}</definedName>
    <definedName localSheetId="5" name="_201A3_">{#N/A,#N/A,FALSE,"단축1";#N/A,#N/A,FALSE,"단축2";#N/A,#N/A,FALSE,"단축3";#N/A,#N/A,FALSE,"장축";#N/A,#N/A,FALSE,"4WD"}</definedName>
    <definedName localSheetId="1" name="_201A3_">{#N/A,#N/A,FALSE,"단축1";#N/A,#N/A,FALSE,"단축2";#N/A,#N/A,FALSE,"단축3";#N/A,#N/A,FALSE,"장축";#N/A,#N/A,FALSE,"4WD"}</definedName>
    <definedName name="_201A3_">{#N/A,#N/A,FALSE,"단축1";#N/A,#N/A,FALSE,"단축2";#N/A,#N/A,FALSE,"단축3";#N/A,#N/A,FALSE,"장축";#N/A,#N/A,FALSE,"4WD"}</definedName>
    <definedName localSheetId="5" name="_201FG1_">{#N/A,#N/A,FALSE,"단축1";#N/A,#N/A,FALSE,"단축2";#N/A,#N/A,FALSE,"단축3";#N/A,#N/A,FALSE,"장축";#N/A,#N/A,FALSE,"4WD"}</definedName>
    <definedName localSheetId="7" name="_201FG1_">{#N/A,#N/A,FALSE,"단축1";#N/A,#N/A,FALSE,"단축2";#N/A,#N/A,FALSE,"단축3";#N/A,#N/A,FALSE,"장축";#N/A,#N/A,FALSE,"4WD"}</definedName>
    <definedName localSheetId="1" name="_201FG1_">{#N/A,#N/A,FALSE,"단축1";#N/A,#N/A,FALSE,"단축2";#N/A,#N/A,FALSE,"단축3";#N/A,#N/A,FALSE,"장축";#N/A,#N/A,FALSE,"4WD"}</definedName>
    <definedName name="_201FG1_">{#N/A,#N/A,FALSE,"단축1";#N/A,#N/A,FALSE,"단축2";#N/A,#N/A,FALSE,"단축3";#N/A,#N/A,FALSE,"장축";#N/A,#N/A,FALSE,"4WD"}</definedName>
    <definedName localSheetId="1" name="_201P2_">{#N/A,#N/A,FALSE,"단축1";#N/A,#N/A,FALSE,"단축2";#N/A,#N/A,FALSE,"단축3";#N/A,#N/A,FALSE,"장축";#N/A,#N/A,FALSE,"4WD"}</definedName>
    <definedName name="_201P2_">{#N/A,#N/A,FALSE,"단축1";#N/A,#N/A,FALSE,"단축2";#N/A,#N/A,FALSE,"단축3";#N/A,#N/A,FALSE,"장축";#N/A,#N/A,FALSE,"4WD"}</definedName>
    <definedName localSheetId="5" name="_201T5_">{#N/A,#N/A,FALSE,"단축1";#N/A,#N/A,FALSE,"단축2";#N/A,#N/A,FALSE,"단축3";#N/A,#N/A,FALSE,"장축";#N/A,#N/A,FALSE,"4WD"}</definedName>
    <definedName localSheetId="7" name="_201T5_">{#N/A,#N/A,FALSE,"단축1";#N/A,#N/A,FALSE,"단축2";#N/A,#N/A,FALSE,"단축3";#N/A,#N/A,FALSE,"장축";#N/A,#N/A,FALSE,"4WD"}</definedName>
    <definedName localSheetId="1" name="_201T5_">{#N/A,#N/A,FALSE,"단축1";#N/A,#N/A,FALSE,"단축2";#N/A,#N/A,FALSE,"단축3";#N/A,#N/A,FALSE,"장축";#N/A,#N/A,FALSE,"4WD"}</definedName>
    <definedName name="_201T5_">{#N/A,#N/A,FALSE,"단축1";#N/A,#N/A,FALSE,"단축2";#N/A,#N/A,FALSE,"단축3";#N/A,#N/A,FALSE,"장축";#N/A,#N/A,FALSE,"4WD"}</definedName>
    <definedName localSheetId="5" name="_201z123_">{#N/A,#N/A,FALSE,"단축1";#N/A,#N/A,FALSE,"단축2";#N/A,#N/A,FALSE,"단축3";#N/A,#N/A,FALSE,"장축";#N/A,#N/A,FALSE,"4WD"}</definedName>
    <definedName localSheetId="7" name="_201z123_">{#N/A,#N/A,FALSE,"단축1";#N/A,#N/A,FALSE,"단축2";#N/A,#N/A,FALSE,"단축3";#N/A,#N/A,FALSE,"장축";#N/A,#N/A,FALSE,"4WD"}</definedName>
    <definedName localSheetId="1" name="_201z123_">{#N/A,#N/A,FALSE,"단축1";#N/A,#N/A,FALSE,"단축2";#N/A,#N/A,FALSE,"단축3";#N/A,#N/A,FALSE,"장축";#N/A,#N/A,FALSE,"4WD"}</definedName>
    <definedName name="_201z123_">{#N/A,#N/A,FALSE,"단축1";#N/A,#N/A,FALSE,"단축2";#N/A,#N/A,FALSE,"단축3";#N/A,#N/A,FALSE,"장축";#N/A,#N/A,FALSE,"4WD"}</definedName>
    <definedName localSheetId="5" name="_202H1620_">{#N/A,#N/A,FALSE,"단축1";#N/A,#N/A,FALSE,"단축2";#N/A,#N/A,FALSE,"단축3";#N/A,#N/A,FALSE,"장축";#N/A,#N/A,FALSE,"4WD"}</definedName>
    <definedName localSheetId="7" name="_202H1620_">{#N/A,#N/A,FALSE,"단축1";#N/A,#N/A,FALSE,"단축2";#N/A,#N/A,FALSE,"단축3";#N/A,#N/A,FALSE,"장축";#N/A,#N/A,FALSE,"4WD"}</definedName>
    <definedName localSheetId="1" name="_202H1620_">{#N/A,#N/A,FALSE,"단축1";#N/A,#N/A,FALSE,"단축2";#N/A,#N/A,FALSE,"단축3";#N/A,#N/A,FALSE,"장축";#N/A,#N/A,FALSE,"4WD"}</definedName>
    <definedName name="_202H1620_">{#N/A,#N/A,FALSE,"단축1";#N/A,#N/A,FALSE,"단축2";#N/A,#N/A,FALSE,"단축3";#N/A,#N/A,FALSE,"장축";#N/A,#N/A,FALSE,"4WD"}</definedName>
    <definedName localSheetId="5" name="_20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20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0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203H20_">{#N/A,#N/A,FALSE,"단축1";#N/A,#N/A,FALSE,"단축2";#N/A,#N/A,FALSE,"단축3";#N/A,#N/A,FALSE,"장축";#N/A,#N/A,FALSE,"4WD"}</definedName>
    <definedName localSheetId="7" name="_203H20_">{#N/A,#N/A,FALSE,"단축1";#N/A,#N/A,FALSE,"단축2";#N/A,#N/A,FALSE,"단축3";#N/A,#N/A,FALSE,"장축";#N/A,#N/A,FALSE,"4WD"}</definedName>
    <definedName localSheetId="1" name="_203H20_">{#N/A,#N/A,FALSE,"단축1";#N/A,#N/A,FALSE,"단축2";#N/A,#N/A,FALSE,"단축3";#N/A,#N/A,FALSE,"장축";#N/A,#N/A,FALSE,"4WD"}</definedName>
    <definedName name="_203H20_">{#N/A,#N/A,FALSE,"단축1";#N/A,#N/A,FALSE,"단축2";#N/A,#N/A,FALSE,"단축3";#N/A,#N/A,FALSE,"장축";#N/A,#N/A,FALSE,"4WD"}</definedName>
    <definedName localSheetId="5" name="_204A3_">{#N/A,#N/A,FALSE,"단축1";#N/A,#N/A,FALSE,"단축2";#N/A,#N/A,FALSE,"단축3";#N/A,#N/A,FALSE,"장축";#N/A,#N/A,FALSE,"4WD"}</definedName>
    <definedName localSheetId="7" name="_204A3_">{#N/A,#N/A,FALSE,"단축1";#N/A,#N/A,FALSE,"단축2";#N/A,#N/A,FALSE,"단축3";#N/A,#N/A,FALSE,"장축";#N/A,#N/A,FALSE,"4WD"}</definedName>
    <definedName localSheetId="1" name="_204A3_">{#N/A,#N/A,FALSE,"단축1";#N/A,#N/A,FALSE,"단축2";#N/A,#N/A,FALSE,"단축3";#N/A,#N/A,FALSE,"장축";#N/A,#N/A,FALSE,"4WD"}</definedName>
    <definedName name="_204A3_">{#N/A,#N/A,FALSE,"단축1";#N/A,#N/A,FALSE,"단축2";#N/A,#N/A,FALSE,"단축3";#N/A,#N/A,FALSE,"장축";#N/A,#N/A,FALSE,"4WD"}</definedName>
    <definedName localSheetId="5" name="_204E56_">{#N/A,#N/A,FALSE,"단축1";#N/A,#N/A,FALSE,"단축2";#N/A,#N/A,FALSE,"단축3";#N/A,#N/A,FALSE,"장축";#N/A,#N/A,FALSE,"4WD"}</definedName>
    <definedName localSheetId="7" name="_204E56_">{#N/A,#N/A,FALSE,"단축1";#N/A,#N/A,FALSE,"단축2";#N/A,#N/A,FALSE,"단축3";#N/A,#N/A,FALSE,"장축";#N/A,#N/A,FALSE,"4WD"}</definedName>
    <definedName localSheetId="1" name="_204E56_">{#N/A,#N/A,FALSE,"단축1";#N/A,#N/A,FALSE,"단축2";#N/A,#N/A,FALSE,"단축3";#N/A,#N/A,FALSE,"장축";#N/A,#N/A,FALSE,"4WD"}</definedName>
    <definedName name="_204E56_">{#N/A,#N/A,FALSE,"단축1";#N/A,#N/A,FALSE,"단축2";#N/A,#N/A,FALSE,"단축3";#N/A,#N/A,FALSE,"장축";#N/A,#N/A,FALSE,"4WD"}</definedName>
    <definedName localSheetId="5" name="_204HL1_">{#N/A,#N/A,FALSE,"단축1";#N/A,#N/A,FALSE,"단축2";#N/A,#N/A,FALSE,"단축3";#N/A,#N/A,FALSE,"장축";#N/A,#N/A,FALSE,"4WD"}</definedName>
    <definedName localSheetId="7" name="_204HL1_">{#N/A,#N/A,FALSE,"단축1";#N/A,#N/A,FALSE,"단축2";#N/A,#N/A,FALSE,"단축3";#N/A,#N/A,FALSE,"장축";#N/A,#N/A,FALSE,"4WD"}</definedName>
    <definedName localSheetId="1" name="_204HL1_">{#N/A,#N/A,FALSE,"단축1";#N/A,#N/A,FALSE,"단축2";#N/A,#N/A,FALSE,"단축3";#N/A,#N/A,FALSE,"장축";#N/A,#N/A,FALSE,"4WD"}</definedName>
    <definedName name="_204HL1_">{#N/A,#N/A,FALSE,"단축1";#N/A,#N/A,FALSE,"단축2";#N/A,#N/A,FALSE,"단축3";#N/A,#N/A,FALSE,"장축";#N/A,#N/A,FALSE,"4WD"}</definedName>
    <definedName localSheetId="5" name="_205HL2_">{#N/A,#N/A,FALSE,"단축1";#N/A,#N/A,FALSE,"단축2";#N/A,#N/A,FALSE,"단축3";#N/A,#N/A,FALSE,"장축";#N/A,#N/A,FALSE,"4WD"}</definedName>
    <definedName localSheetId="7" name="_205HL2_">{#N/A,#N/A,FALSE,"단축1";#N/A,#N/A,FALSE,"단축2";#N/A,#N/A,FALSE,"단축3";#N/A,#N/A,FALSE,"장축";#N/A,#N/A,FALSE,"4WD"}</definedName>
    <definedName localSheetId="1" name="_205HL2_">{#N/A,#N/A,FALSE,"단축1";#N/A,#N/A,FALSE,"단축2";#N/A,#N/A,FALSE,"단축3";#N/A,#N/A,FALSE,"장축";#N/A,#N/A,FALSE,"4WD"}</definedName>
    <definedName name="_205HL2_">{#N/A,#N/A,FALSE,"단축1";#N/A,#N/A,FALSE,"단축2";#N/A,#N/A,FALSE,"단축3";#N/A,#N/A,FALSE,"장축";#N/A,#N/A,FALSE,"4WD"}</definedName>
    <definedName localSheetId="5" name="_205W23_">{#N/A,#N/A,FALSE,"단축1";#N/A,#N/A,FALSE,"단축2";#N/A,#N/A,FALSE,"단축3";#N/A,#N/A,FALSE,"장축";#N/A,#N/A,FALSE,"4WD"}</definedName>
    <definedName localSheetId="7" name="_205W23_">{#N/A,#N/A,FALSE,"단축1";#N/A,#N/A,FALSE,"단축2";#N/A,#N/A,FALSE,"단축3";#N/A,#N/A,FALSE,"장축";#N/A,#N/A,FALSE,"4WD"}</definedName>
    <definedName localSheetId="1" name="_205W23_">{#N/A,#N/A,FALSE,"단축1";#N/A,#N/A,FALSE,"단축2";#N/A,#N/A,FALSE,"단축3";#N/A,#N/A,FALSE,"장축";#N/A,#N/A,FALSE,"4WD"}</definedName>
    <definedName name="_205W23_">{#N/A,#N/A,FALSE,"단축1";#N/A,#N/A,FALSE,"단축2";#N/A,#N/A,FALSE,"단축3";#N/A,#N/A,FALSE,"장축";#N/A,#N/A,FALSE,"4WD"}</definedName>
    <definedName localSheetId="1" name="_206DB777_">{#N/A,#N/A,TRUE,"Y생산";#N/A,#N/A,TRUE,"Y판매";#N/A,#N/A,TRUE,"Y총물량";#N/A,#N/A,TRUE,"Y능력";#N/A,#N/A,TRUE,"YKD"}</definedName>
    <definedName name="_206DB777_">{#N/A,#N/A,TRUE,"Y생산";#N/A,#N/A,TRUE,"Y판매";#N/A,#N/A,TRUE,"Y총물량";#N/A,#N/A,TRUE,"Y능력";#N/A,#N/A,TRUE,"YKD"}</definedName>
    <definedName localSheetId="5" name="_206HL3_">{#N/A,#N/A,TRUE,"Y생산";#N/A,#N/A,TRUE,"Y판매";#N/A,#N/A,TRUE,"Y총물량";#N/A,#N/A,TRUE,"Y능력";#N/A,#N/A,TRUE,"YKD"}</definedName>
    <definedName localSheetId="7" name="_206HL3_">{#N/A,#N/A,TRUE,"Y생산";#N/A,#N/A,TRUE,"Y판매";#N/A,#N/A,TRUE,"Y총물량";#N/A,#N/A,TRUE,"Y능력";#N/A,#N/A,TRUE,"YKD"}</definedName>
    <definedName localSheetId="1" name="_206HL3_">{#N/A,#N/A,TRUE,"Y생산";#N/A,#N/A,TRUE,"Y판매";#N/A,#N/A,TRUE,"Y총물량";#N/A,#N/A,TRUE,"Y능력";#N/A,#N/A,TRUE,"YKD"}</definedName>
    <definedName name="_206HL3_">{#N/A,#N/A,TRUE,"Y생산";#N/A,#N/A,TRUE,"Y판매";#N/A,#N/A,TRUE,"Y총물량";#N/A,#N/A,TRUE,"Y능력";#N/A,#N/A,TRUE,"YKD"}</definedName>
    <definedName localSheetId="5" name="_207EO2_">{#N/A,#N/A,FALSE,"신규dep";#N/A,#N/A,FALSE,"신규dep-금형상각후";#N/A,#N/A,FALSE,"신규dep-연구비상각후";#N/A,#N/A,FALSE,"신규dep-기계,공구상각후"}</definedName>
    <definedName localSheetId="1" name="_207EO2_">{#N/A,#N/A,FALSE,"신규dep";#N/A,#N/A,FALSE,"신규dep-금형상각후";#N/A,#N/A,FALSE,"신규dep-연구비상각후";#N/A,#N/A,FALSE,"신규dep-기계,공구상각후"}</definedName>
    <definedName name="_207EO2_">{#N/A,#N/A,FALSE,"신규dep";#N/A,#N/A,FALSE,"신규dep-금형상각후";#N/A,#N/A,FALSE,"신규dep-연구비상각후";#N/A,#N/A,FALSE,"신규dep-기계,공구상각후"}</definedName>
    <definedName localSheetId="5" name="_207HP02_">{#N/A,#N/A,FALSE,"단축1";#N/A,#N/A,FALSE,"단축2";#N/A,#N/A,FALSE,"단축3";#N/A,#N/A,FALSE,"장축";#N/A,#N/A,FALSE,"4WD"}</definedName>
    <definedName localSheetId="7" name="_207HP02_">{#N/A,#N/A,FALSE,"단축1";#N/A,#N/A,FALSE,"단축2";#N/A,#N/A,FALSE,"단축3";#N/A,#N/A,FALSE,"장축";#N/A,#N/A,FALSE,"4WD"}</definedName>
    <definedName localSheetId="1" name="_207HP02_">{#N/A,#N/A,FALSE,"단축1";#N/A,#N/A,FALSE,"단축2";#N/A,#N/A,FALSE,"단축3";#N/A,#N/A,FALSE,"장축";#N/A,#N/A,FALSE,"4WD"}</definedName>
    <definedName name="_207HP02_">{#N/A,#N/A,FALSE,"단축1";#N/A,#N/A,FALSE,"단축2";#N/A,#N/A,FALSE,"단축3";#N/A,#N/A,FALSE,"장축";#N/A,#N/A,FALSE,"4WD"}</definedName>
    <definedName localSheetId="5" name="_208W32_">{#N/A,#N/A,FALSE,"단축1";#N/A,#N/A,FALSE,"단축2";#N/A,#N/A,FALSE,"단축3";#N/A,#N/A,FALSE,"장축";#N/A,#N/A,FALSE,"4WD"}</definedName>
    <definedName localSheetId="7" name="_208W32_">{#N/A,#N/A,FALSE,"단축1";#N/A,#N/A,FALSE,"단축2";#N/A,#N/A,FALSE,"단축3";#N/A,#N/A,FALSE,"장축";#N/A,#N/A,FALSE,"4WD"}</definedName>
    <definedName localSheetId="1" name="_208W32_">{#N/A,#N/A,FALSE,"단축1";#N/A,#N/A,FALSE,"단축2";#N/A,#N/A,FALSE,"단축3";#N/A,#N/A,FALSE,"장축";#N/A,#N/A,FALSE,"4WD"}</definedName>
    <definedName name="_208W32_">{#N/A,#N/A,FALSE,"단축1";#N/A,#N/A,FALSE,"단축2";#N/A,#N/A,FALSE,"단축3";#N/A,#N/A,FALSE,"장축";#N/A,#N/A,FALSE,"4WD"}</definedName>
    <definedName localSheetId="5" name="_209AS6_">{#N/A,#N/A,FALSE,"Australien";#N/A,#N/A,FALSE,"Birmingham";#N/A,#N/A,FALSE,"Brasilien";#N/A,#N/A,FALSE,"Prag";#N/A,#N/A,FALSE,"Spanien";#N/A,#N/A,FALSE,"Malaysia ( Com)";#N/A,#N/A,FALSE,"Malaysia (Instr)"}</definedName>
    <definedName localSheetId="7" name="_209AS6_">{#N/A,#N/A,FALSE,"Australien";#N/A,#N/A,FALSE,"Birmingham";#N/A,#N/A,FALSE,"Brasilien";#N/A,#N/A,FALSE,"Prag";#N/A,#N/A,FALSE,"Spanien";#N/A,#N/A,FALSE,"Malaysia ( Com)";#N/A,#N/A,FALSE,"Malaysia (Instr)"}</definedName>
    <definedName localSheetId="1" name="_209AS6_">{#N/A,#N/A,FALSE,"Australien";#N/A,#N/A,FALSE,"Birmingham";#N/A,#N/A,FALSE,"Brasilien";#N/A,#N/A,FALSE,"Prag";#N/A,#N/A,FALSE,"Spanien";#N/A,#N/A,FALSE,"Malaysia ( Com)";#N/A,#N/A,FALSE,"Malaysia (Instr)"}</definedName>
    <definedName name="_209AS6_">{#N/A,#N/A,FALSE,"Australien";#N/A,#N/A,FALSE,"Birmingham";#N/A,#N/A,FALSE,"Brasilien";#N/A,#N/A,FALSE,"Prag";#N/A,#N/A,FALSE,"Spanien";#N/A,#N/A,FALSE,"Malaysia ( Com)";#N/A,#N/A,FALSE,"Malaysia (Instr)"}</definedName>
    <definedName localSheetId="5" name="_209HP2_">{#N/A,#N/A,FALSE,"단축1";#N/A,#N/A,FALSE,"단축2";#N/A,#N/A,FALSE,"단축3";#N/A,#N/A,FALSE,"장축";#N/A,#N/A,FALSE,"4WD"}</definedName>
    <definedName localSheetId="7" name="_209HP2_">{#N/A,#N/A,FALSE,"단축1";#N/A,#N/A,FALSE,"단축2";#N/A,#N/A,FALSE,"단축3";#N/A,#N/A,FALSE,"장축";#N/A,#N/A,FALSE,"4WD"}</definedName>
    <definedName localSheetId="1" name="_209HP2_">{#N/A,#N/A,FALSE,"단축1";#N/A,#N/A,FALSE,"단축2";#N/A,#N/A,FALSE,"단축3";#N/A,#N/A,FALSE,"장축";#N/A,#N/A,FALSE,"4WD"}</definedName>
    <definedName name="_209HP2_">{#N/A,#N/A,FALSE,"단축1";#N/A,#N/A,FALSE,"단축2";#N/A,#N/A,FALSE,"단축3";#N/A,#N/A,FALSE,"장축";#N/A,#N/A,FALSE,"4WD"}</definedName>
    <definedName localSheetId="5" name="_20DB777_">{#N/A,#N/A,TRUE,"Y생산";#N/A,#N/A,TRUE,"Y판매";#N/A,#N/A,TRUE,"Y총물량";#N/A,#N/A,TRUE,"Y능력";#N/A,#N/A,TRUE,"YKD"}</definedName>
    <definedName localSheetId="7" name="_20DB777_">{#N/A,#N/A,TRUE,"Y생산";#N/A,#N/A,TRUE,"Y판매";#N/A,#N/A,TRUE,"Y총물량";#N/A,#N/A,TRUE,"Y능력";#N/A,#N/A,TRUE,"YKD"}</definedName>
    <definedName localSheetId="1" name="_20DB777_">{#N/A,#N/A,TRUE,"Y생산";#N/A,#N/A,TRUE,"Y판매";#N/A,#N/A,TRUE,"Y총물량";#N/A,#N/A,TRUE,"Y능력";#N/A,#N/A,TRUE,"YKD"}</definedName>
    <definedName name="_20DB777_">{#N/A,#N/A,TRUE,"Y생산";#N/A,#N/A,TRUE,"Y판매";#N/A,#N/A,TRUE,"Y총물량";#N/A,#N/A,TRUE,"Y능력";#N/A,#N/A,TRUE,"YKD"}</definedName>
    <definedName localSheetId="5" name="_20E222_">{#N/A,#N/A,FALSE,"단축1";#N/A,#N/A,FALSE,"단축2";#N/A,#N/A,FALSE,"단축3";#N/A,#N/A,FALSE,"장축";#N/A,#N/A,FALSE,"4WD"}</definedName>
    <definedName localSheetId="7" name="_20E222_">{#N/A,#N/A,FALSE,"단축1";#N/A,#N/A,FALSE,"단축2";#N/A,#N/A,FALSE,"단축3";#N/A,#N/A,FALSE,"장축";#N/A,#N/A,FALSE,"4WD"}</definedName>
    <definedName localSheetId="1" name="_20E222_">{#N/A,#N/A,FALSE,"단축1";#N/A,#N/A,FALSE,"단축2";#N/A,#N/A,FALSE,"단축3";#N/A,#N/A,FALSE,"장축";#N/A,#N/A,FALSE,"4WD"}</definedName>
    <definedName name="_20E222_">{#N/A,#N/A,FALSE,"단축1";#N/A,#N/A,FALSE,"단축2";#N/A,#N/A,FALSE,"단축3";#N/A,#N/A,FALSE,"장축";#N/A,#N/A,FALSE,"4WD"}</definedName>
    <definedName localSheetId="5" name="_20EO2_">{#N/A,#N/A,FALSE,"신규dep";#N/A,#N/A,FALSE,"신규dep-금형상각후";#N/A,#N/A,FALSE,"신규dep-연구비상각후";#N/A,#N/A,FALSE,"신규dep-기계,공구상각후"}</definedName>
    <definedName localSheetId="7" name="_20EO2_">{#N/A,#N/A,FALSE,"신규dep";#N/A,#N/A,FALSE,"신규dep-금형상각후";#N/A,#N/A,FALSE,"신규dep-연구비상각후";#N/A,#N/A,FALSE,"신규dep-기계,공구상각후"}</definedName>
    <definedName localSheetId="1" name="_20EO2_">{#N/A,#N/A,FALSE,"신규dep";#N/A,#N/A,FALSE,"신규dep-금형상각후";#N/A,#N/A,FALSE,"신규dep-연구비상각후";#N/A,#N/A,FALSE,"신규dep-기계,공구상각후"}</definedName>
    <definedName name="_20EO2_">{#N/A,#N/A,FALSE,"신규dep";#N/A,#N/A,FALSE,"신규dep-금형상각후";#N/A,#N/A,FALSE,"신규dep-연구비상각후";#N/A,#N/A,FALSE,"신규dep-기계,공구상각후"}</definedName>
    <definedName localSheetId="5" name="_20HP2_">{#N/A,#N/A,FALSE,"단축1";#N/A,#N/A,FALSE,"단축2";#N/A,#N/A,FALSE,"단축3";#N/A,#N/A,FALSE,"장축";#N/A,#N/A,FALSE,"4WD"}</definedName>
    <definedName localSheetId="7" name="_20HP2_">{#N/A,#N/A,FALSE,"단축1";#N/A,#N/A,FALSE,"단축2";#N/A,#N/A,FALSE,"단축3";#N/A,#N/A,FALSE,"장축";#N/A,#N/A,FALSE,"4WD"}</definedName>
    <definedName localSheetId="1" name="_20HP2_">{#N/A,#N/A,FALSE,"단축1";#N/A,#N/A,FALSE,"단축2";#N/A,#N/A,FALSE,"단축3";#N/A,#N/A,FALSE,"장축";#N/A,#N/A,FALSE,"4WD"}</definedName>
    <definedName name="_20HP2_">{#N/A,#N/A,FALSE,"단축1";#N/A,#N/A,FALSE,"단축2";#N/A,#N/A,FALSE,"단축3";#N/A,#N/A,FALSE,"장축";#N/A,#N/A,FALSE,"4WD"}</definedName>
    <definedName localSheetId="5" name="_20t4_">{#N/A,#N/A,FALSE,"단축1";#N/A,#N/A,FALSE,"단축2";#N/A,#N/A,FALSE,"단축3";#N/A,#N/A,FALSE,"장축";#N/A,#N/A,FALSE,"4WD"}</definedName>
    <definedName localSheetId="7" name="_20t4_">{#N/A,#N/A,FALSE,"단축1";#N/A,#N/A,FALSE,"단축2";#N/A,#N/A,FALSE,"단축3";#N/A,#N/A,FALSE,"장축";#N/A,#N/A,FALSE,"4WD"}</definedName>
    <definedName localSheetId="1" name="_20t4_">{#N/A,#N/A,FALSE,"단축1";#N/A,#N/A,FALSE,"단축2";#N/A,#N/A,FALSE,"단축3";#N/A,#N/A,FALSE,"장축";#N/A,#N/A,FALSE,"4WD"}</definedName>
    <definedName name="_20t4_">{#N/A,#N/A,FALSE,"단축1";#N/A,#N/A,FALSE,"단축2";#N/A,#N/A,FALSE,"단축3";#N/A,#N/A,FALSE,"장축";#N/A,#N/A,FALSE,"4WD"}</definedName>
    <definedName localSheetId="5" name="_20T5_">{#N/A,#N/A,FALSE,"단축1";#N/A,#N/A,FALSE,"단축2";#N/A,#N/A,FALSE,"단축3";#N/A,#N/A,FALSE,"장축";#N/A,#N/A,FALSE,"4WD"}</definedName>
    <definedName localSheetId="7" name="_20T5_">{#N/A,#N/A,FALSE,"단축1";#N/A,#N/A,FALSE,"단축2";#N/A,#N/A,FALSE,"단축3";#N/A,#N/A,FALSE,"장축";#N/A,#N/A,FALSE,"4WD"}</definedName>
    <definedName localSheetId="1" name="_20T5_">{#N/A,#N/A,FALSE,"단축1";#N/A,#N/A,FALSE,"단축2";#N/A,#N/A,FALSE,"단축3";#N/A,#N/A,FALSE,"장축";#N/A,#N/A,FALSE,"4WD"}</definedName>
    <definedName name="_20T5_">{#N/A,#N/A,FALSE,"단축1";#N/A,#N/A,FALSE,"단축2";#N/A,#N/A,FALSE,"단축3";#N/A,#N/A,FALSE,"장축";#N/A,#N/A,FALSE,"4WD"}</definedName>
    <definedName localSheetId="5" name="_210AT3_">{#N/A,#N/A,FALSE,"인원";#N/A,#N/A,FALSE,"비용2";#N/A,#N/A,FALSE,"비용1";#N/A,#N/A,FALSE,"비용";#N/A,#N/A,FALSE,"보증2";#N/A,#N/A,FALSE,"보증1";#N/A,#N/A,FALSE,"보증";#N/A,#N/A,FALSE,"손익1";#N/A,#N/A,FALSE,"손익";#N/A,#N/A,FALSE,"부서별매출";#N/A,#N/A,FALSE,"매출"}</definedName>
    <definedName localSheetId="1" name="_210AT3_">{#N/A,#N/A,FALSE,"인원";#N/A,#N/A,FALSE,"비용2";#N/A,#N/A,FALSE,"비용1";#N/A,#N/A,FALSE,"비용";#N/A,#N/A,FALSE,"보증2";#N/A,#N/A,FALSE,"보증1";#N/A,#N/A,FALSE,"보증";#N/A,#N/A,FALSE,"손익1";#N/A,#N/A,FALSE,"손익";#N/A,#N/A,FALSE,"부서별매출";#N/A,#N/A,FALSE,"매출"}</definedName>
    <definedName name="_210AT3_">{#N/A,#N/A,FALSE,"인원";#N/A,#N/A,FALSE,"비용2";#N/A,#N/A,FALSE,"비용1";#N/A,#N/A,FALSE,"비용";#N/A,#N/A,FALSE,"보증2";#N/A,#N/A,FALSE,"보증1";#N/A,#N/A,FALSE,"보증";#N/A,#N/A,FALSE,"손익1";#N/A,#N/A,FALSE,"손익";#N/A,#N/A,FALSE,"부서별매출";#N/A,#N/A,FALSE,"매출"}</definedName>
    <definedName localSheetId="5" name="_210EO2_">{#N/A,#N/A,FALSE,"신규dep";#N/A,#N/A,FALSE,"신규dep-금형상각후";#N/A,#N/A,FALSE,"신규dep-연구비상각후";#N/A,#N/A,FALSE,"신규dep-기계,공구상각후"}</definedName>
    <definedName localSheetId="7" name="_210EO2_">{#N/A,#N/A,FALSE,"신규dep";#N/A,#N/A,FALSE,"신규dep-금형상각후";#N/A,#N/A,FALSE,"신규dep-연구비상각후";#N/A,#N/A,FALSE,"신규dep-기계,공구상각후"}</definedName>
    <definedName localSheetId="1" name="_210EO2_">{#N/A,#N/A,FALSE,"신규dep";#N/A,#N/A,FALSE,"신규dep-금형상각후";#N/A,#N/A,FALSE,"신규dep-연구비상각후";#N/A,#N/A,FALSE,"신규dep-기계,공구상각후"}</definedName>
    <definedName name="_210EO2_">{#N/A,#N/A,FALSE,"신규dep";#N/A,#N/A,FALSE,"신규dep-금형상각후";#N/A,#N/A,FALSE,"신규dep-연구비상각후";#N/A,#N/A,FALSE,"신규dep-기계,공구상각후"}</definedName>
    <definedName localSheetId="5" name="_211AT1_">{#N/A,#N/A,FALSE,"인원";#N/A,#N/A,FALSE,"비용2";#N/A,#N/A,FALSE,"비용1";#N/A,#N/A,FALSE,"비용";#N/A,#N/A,FALSE,"보증2";#N/A,#N/A,FALSE,"보증1";#N/A,#N/A,FALSE,"보증";#N/A,#N/A,FALSE,"손익1";#N/A,#N/A,FALSE,"손익";#N/A,#N/A,FALSE,"부서별매출";#N/A,#N/A,FALSE,"매출"}</definedName>
    <definedName localSheetId="7" name="_211AT1_">{#N/A,#N/A,FALSE,"인원";#N/A,#N/A,FALSE,"비용2";#N/A,#N/A,FALSE,"비용1";#N/A,#N/A,FALSE,"비용";#N/A,#N/A,FALSE,"보증2";#N/A,#N/A,FALSE,"보증1";#N/A,#N/A,FALSE,"보증";#N/A,#N/A,FALSE,"손익1";#N/A,#N/A,FALSE,"손익";#N/A,#N/A,FALSE,"부서별매출";#N/A,#N/A,FALSE,"매출"}</definedName>
    <definedName localSheetId="1" name="_211AT1_">{#N/A,#N/A,FALSE,"인원";#N/A,#N/A,FALSE,"비용2";#N/A,#N/A,FALSE,"비용1";#N/A,#N/A,FALSE,"비용";#N/A,#N/A,FALSE,"보증2";#N/A,#N/A,FALSE,"보증1";#N/A,#N/A,FALSE,"보증";#N/A,#N/A,FALSE,"손익1";#N/A,#N/A,FALSE,"손익";#N/A,#N/A,FALSE,"부서별매출";#N/A,#N/A,FALSE,"매출"}</definedName>
    <definedName name="_211AT1_">{#N/A,#N/A,FALSE,"인원";#N/A,#N/A,FALSE,"비용2";#N/A,#N/A,FALSE,"비용1";#N/A,#N/A,FALSE,"비용";#N/A,#N/A,FALSE,"보증2";#N/A,#N/A,FALSE,"보증1";#N/A,#N/A,FALSE,"보증";#N/A,#N/A,FALSE,"손익1";#N/A,#N/A,FALSE,"손익";#N/A,#N/A,FALSE,"부서별매출";#N/A,#N/A,FALSE,"매출"}</definedName>
    <definedName localSheetId="5" name="_211W456_">{#N/A,#N/A,FALSE,"단축1";#N/A,#N/A,FALSE,"단축2";#N/A,#N/A,FALSE,"단축3";#N/A,#N/A,FALSE,"장축";#N/A,#N/A,FALSE,"4WD"}</definedName>
    <definedName localSheetId="7" name="_211W456_">{#N/A,#N/A,FALSE,"단축1";#N/A,#N/A,FALSE,"단축2";#N/A,#N/A,FALSE,"단축3";#N/A,#N/A,FALSE,"장축";#N/A,#N/A,FALSE,"4WD"}</definedName>
    <definedName localSheetId="1" name="_211W456_">{#N/A,#N/A,FALSE,"단축1";#N/A,#N/A,FALSE,"단축2";#N/A,#N/A,FALSE,"단축3";#N/A,#N/A,FALSE,"장축";#N/A,#N/A,FALSE,"4WD"}</definedName>
    <definedName name="_211W456_">{#N/A,#N/A,FALSE,"단축1";#N/A,#N/A,FALSE,"단축2";#N/A,#N/A,FALSE,"단축3";#N/A,#N/A,FALSE,"장축";#N/A,#N/A,FALSE,"4WD"}</definedName>
    <definedName localSheetId="5" name="_21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21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21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1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214T2_">{#N/A,#N/A,FALSE,"단축1";#N/A,#N/A,FALSE,"단축2";#N/A,#N/A,FALSE,"단축3";#N/A,#N/A,FALSE,"장축";#N/A,#N/A,FALSE,"4WD"}</definedName>
    <definedName name="_214T2_">{#N/A,#N/A,FALSE,"단축1";#N/A,#N/A,FALSE,"단축2";#N/A,#N/A,FALSE,"단축3";#N/A,#N/A,FALSE,"장축";#N/A,#N/A,FALSE,"4WD"}</definedName>
    <definedName localSheetId="5" name="_215AT3_">{#N/A,#N/A,FALSE,"인원";#N/A,#N/A,FALSE,"비용2";#N/A,#N/A,FALSE,"비용1";#N/A,#N/A,FALSE,"비용";#N/A,#N/A,FALSE,"보증2";#N/A,#N/A,FALSE,"보증1";#N/A,#N/A,FALSE,"보증";#N/A,#N/A,FALSE,"손익1";#N/A,#N/A,FALSE,"손익";#N/A,#N/A,FALSE,"부서별매출";#N/A,#N/A,FALSE,"매출"}</definedName>
    <definedName localSheetId="7" name="_215AT3_">{#N/A,#N/A,FALSE,"인원";#N/A,#N/A,FALSE,"비용2";#N/A,#N/A,FALSE,"비용1";#N/A,#N/A,FALSE,"비용";#N/A,#N/A,FALSE,"보증2";#N/A,#N/A,FALSE,"보증1";#N/A,#N/A,FALSE,"보증";#N/A,#N/A,FALSE,"손익1";#N/A,#N/A,FALSE,"손익";#N/A,#N/A,FALSE,"부서별매출";#N/A,#N/A,FALSE,"매출"}</definedName>
    <definedName localSheetId="1" name="_215AT3_">{#N/A,#N/A,FALSE,"인원";#N/A,#N/A,FALSE,"비용2";#N/A,#N/A,FALSE,"비용1";#N/A,#N/A,FALSE,"비용";#N/A,#N/A,FALSE,"보증2";#N/A,#N/A,FALSE,"보증1";#N/A,#N/A,FALSE,"보증";#N/A,#N/A,FALSE,"손익1";#N/A,#N/A,FALSE,"손익";#N/A,#N/A,FALSE,"부서별매출";#N/A,#N/A,FALSE,"매출"}</definedName>
    <definedName name="_215AT3_">{#N/A,#N/A,FALSE,"인원";#N/A,#N/A,FALSE,"비용2";#N/A,#N/A,FALSE,"비용1";#N/A,#N/A,FALSE,"비용";#N/A,#N/A,FALSE,"보증2";#N/A,#N/A,FALSE,"보증1";#N/A,#N/A,FALSE,"보증";#N/A,#N/A,FALSE,"손익1";#N/A,#N/A,FALSE,"손익";#N/A,#N/A,FALSE,"부서별매출";#N/A,#N/A,FALSE,"매출"}</definedName>
    <definedName localSheetId="5" name="_216F12_">{#N/A,#N/A,FALSE,"단축1";#N/A,#N/A,FALSE,"단축2";#N/A,#N/A,FALSE,"단축3";#N/A,#N/A,FALSE,"장축";#N/A,#N/A,FALSE,"4WD"}</definedName>
    <definedName localSheetId="7" name="_216F12_">{#N/A,#N/A,FALSE,"단축1";#N/A,#N/A,FALSE,"단축2";#N/A,#N/A,FALSE,"단축3";#N/A,#N/A,FALSE,"장축";#N/A,#N/A,FALSE,"4WD"}</definedName>
    <definedName localSheetId="1" name="_216F12_">{#N/A,#N/A,FALSE,"단축1";#N/A,#N/A,FALSE,"단축2";#N/A,#N/A,FALSE,"단축3";#N/A,#N/A,FALSE,"장축";#N/A,#N/A,FALSE,"4WD"}</definedName>
    <definedName name="_216F12_">{#N/A,#N/A,FALSE,"단축1";#N/A,#N/A,FALSE,"단축2";#N/A,#N/A,FALSE,"단축3";#N/A,#N/A,FALSE,"장축";#N/A,#N/A,FALSE,"4WD"}</definedName>
    <definedName localSheetId="1" name="_216T22_">{#N/A,#N/A,FALSE,"단축1";#N/A,#N/A,FALSE,"단축2";#N/A,#N/A,FALSE,"단축3";#N/A,#N/A,FALSE,"장축";#N/A,#N/A,FALSE,"4WD"}</definedName>
    <definedName name="_216T22_">{#N/A,#N/A,FALSE,"단축1";#N/A,#N/A,FALSE,"단축2";#N/A,#N/A,FALSE,"단축3";#N/A,#N/A,FALSE,"장축";#N/A,#N/A,FALSE,"4WD"}</definedName>
    <definedName localSheetId="5" name="_217DB777_">{#N/A,#N/A,TRUE,"Y생산";#N/A,#N/A,TRUE,"Y판매";#N/A,#N/A,TRUE,"Y총물량";#N/A,#N/A,TRUE,"Y능력";#N/A,#N/A,TRUE,"YKD"}</definedName>
    <definedName localSheetId="7" name="_217DB777_">{#N/A,#N/A,TRUE,"Y생산";#N/A,#N/A,TRUE,"Y판매";#N/A,#N/A,TRUE,"Y총물량";#N/A,#N/A,TRUE,"Y능력";#N/A,#N/A,TRUE,"YKD"}</definedName>
    <definedName localSheetId="1" name="_217DB777_">{#N/A,#N/A,TRUE,"Y생산";#N/A,#N/A,TRUE,"Y판매";#N/A,#N/A,TRUE,"Y총물량";#N/A,#N/A,TRUE,"Y능력";#N/A,#N/A,TRUE,"YKD"}</definedName>
    <definedName name="_217DB777_">{#N/A,#N/A,TRUE,"Y생산";#N/A,#N/A,TRUE,"Y판매";#N/A,#N/A,TRUE,"Y총물량";#N/A,#N/A,TRUE,"Y능력";#N/A,#N/A,TRUE,"YKD"}</definedName>
    <definedName localSheetId="5" name="_217X21_">{#N/A,#N/A,FALSE,"단축1";#N/A,#N/A,FALSE,"단축2";#N/A,#N/A,FALSE,"단축3";#N/A,#N/A,FALSE,"장축";#N/A,#N/A,FALSE,"4WD"}</definedName>
    <definedName localSheetId="7" name="_217X21_">{#N/A,#N/A,FALSE,"단축1";#N/A,#N/A,FALSE,"단축2";#N/A,#N/A,FALSE,"단축3";#N/A,#N/A,FALSE,"장축";#N/A,#N/A,FALSE,"4WD"}</definedName>
    <definedName localSheetId="1" name="_217X21_">{#N/A,#N/A,FALSE,"단축1";#N/A,#N/A,FALSE,"단축2";#N/A,#N/A,FALSE,"단축3";#N/A,#N/A,FALSE,"장축";#N/A,#N/A,FALSE,"4WD"}</definedName>
    <definedName name="_217X21_">{#N/A,#N/A,FALSE,"단축1";#N/A,#N/A,FALSE,"단축2";#N/A,#N/A,FALSE,"단축3";#N/A,#N/A,FALSE,"장축";#N/A,#N/A,FALSE,"4WD"}</definedName>
    <definedName localSheetId="5" name="_218AS6_">{#N/A,#N/A,FALSE,"Australien";#N/A,#N/A,FALSE,"Birmingham";#N/A,#N/A,FALSE,"Brasilien";#N/A,#N/A,FALSE,"Prag";#N/A,#N/A,FALSE,"Spanien";#N/A,#N/A,FALSE,"Malaysia ( Com)";#N/A,#N/A,FALSE,"Malaysia (Instr)"}</definedName>
    <definedName localSheetId="1" name="_218AS6_">{#N/A,#N/A,FALSE,"Australien";#N/A,#N/A,FALSE,"Birmingham";#N/A,#N/A,FALSE,"Brasilien";#N/A,#N/A,FALSE,"Prag";#N/A,#N/A,FALSE,"Spanien";#N/A,#N/A,FALSE,"Malaysia ( Com)";#N/A,#N/A,FALSE,"Malaysia (Instr)"}</definedName>
    <definedName name="_218AS6_">{#N/A,#N/A,FALSE,"Australien";#N/A,#N/A,FALSE,"Birmingham";#N/A,#N/A,FALSE,"Brasilien";#N/A,#N/A,FALSE,"Prag";#N/A,#N/A,FALSE,"Spanien";#N/A,#N/A,FALSE,"Malaysia ( Com)";#N/A,#N/A,FALSE,"Malaysia (Instr)"}</definedName>
    <definedName localSheetId="1" name="_218T3_">{#N/A,#N/A,FALSE,"단축1";#N/A,#N/A,FALSE,"단축2";#N/A,#N/A,FALSE,"단축3";#N/A,#N/A,FALSE,"장축";#N/A,#N/A,FALSE,"4WD"}</definedName>
    <definedName name="_218T3_">{#N/A,#N/A,FALSE,"단축1";#N/A,#N/A,FALSE,"단축2";#N/A,#N/A,FALSE,"단축3";#N/A,#N/A,FALSE,"장축";#N/A,#N/A,FALSE,"4WD"}</definedName>
    <definedName localSheetId="5" name="_219AT1_">{#N/A,#N/A,FALSE,"인원";#N/A,#N/A,FALSE,"비용2";#N/A,#N/A,FALSE,"비용1";#N/A,#N/A,FALSE,"비용";#N/A,#N/A,FALSE,"보증2";#N/A,#N/A,FALSE,"보증1";#N/A,#N/A,FALSE,"보증";#N/A,#N/A,FALSE,"손익1";#N/A,#N/A,FALSE,"손익";#N/A,#N/A,FALSE,"부서별매출";#N/A,#N/A,FALSE,"매출"}</definedName>
    <definedName localSheetId="1" name="_219AT1_">{#N/A,#N/A,FALSE,"인원";#N/A,#N/A,FALSE,"비용2";#N/A,#N/A,FALSE,"비용1";#N/A,#N/A,FALSE,"비용";#N/A,#N/A,FALSE,"보증2";#N/A,#N/A,FALSE,"보증1";#N/A,#N/A,FALSE,"보증";#N/A,#N/A,FALSE,"손익1";#N/A,#N/A,FALSE,"손익";#N/A,#N/A,FALSE,"부서별매출";#N/A,#N/A,FALSE,"매출"}</definedName>
    <definedName name="_219AT1_">{#N/A,#N/A,FALSE,"인원";#N/A,#N/A,FALSE,"비용2";#N/A,#N/A,FALSE,"비용1";#N/A,#N/A,FALSE,"비용";#N/A,#N/A,FALSE,"보증2";#N/A,#N/A,FALSE,"보증1";#N/A,#N/A,FALSE,"보증";#N/A,#N/A,FALSE,"손익1";#N/A,#N/A,FALSE,"손익";#N/A,#N/A,FALSE,"부서별매출";#N/A,#N/A,FALSE,"매출"}</definedName>
    <definedName localSheetId="5" name="_219dr2_">{#N/A,#N/A,FALSE,"신규dep";#N/A,#N/A,FALSE,"신규dep-금형상각후";#N/A,#N/A,FALSE,"신규dep-연구비상각후";#N/A,#N/A,FALSE,"신규dep-기계,공구상각후"}</definedName>
    <definedName localSheetId="7" name="_219dr2_">{#N/A,#N/A,FALSE,"신규dep";#N/A,#N/A,FALSE,"신규dep-금형상각후";#N/A,#N/A,FALSE,"신규dep-연구비상각후";#N/A,#N/A,FALSE,"신규dep-기계,공구상각후"}</definedName>
    <definedName localSheetId="1" name="_219dr2_">{#N/A,#N/A,FALSE,"신규dep";#N/A,#N/A,FALSE,"신규dep-금형상각후";#N/A,#N/A,FALSE,"신규dep-연구비상각후";#N/A,#N/A,FALSE,"신규dep-기계,공구상각후"}</definedName>
    <definedName name="_219dr2_">{#N/A,#N/A,FALSE,"신규dep";#N/A,#N/A,FALSE,"신규dep-금형상각후";#N/A,#N/A,FALSE,"신규dep-연구비상각후";#N/A,#N/A,FALSE,"신규dep-기계,공구상각후"}</definedName>
    <definedName localSheetId="5" name="_21AT3_">{#N/A,#N/A,FALSE,"인원";#N/A,#N/A,FALSE,"비용2";#N/A,#N/A,FALSE,"비용1";#N/A,#N/A,FALSE,"비용";#N/A,#N/A,FALSE,"보증2";#N/A,#N/A,FALSE,"보증1";#N/A,#N/A,FALSE,"보증";#N/A,#N/A,FALSE,"손익1";#N/A,#N/A,FALSE,"손익";#N/A,#N/A,FALSE,"부서별매출";#N/A,#N/A,FALSE,"매출"}</definedName>
    <definedName localSheetId="7" name="_21AT3_">{#N/A,#N/A,FALSE,"인원";#N/A,#N/A,FALSE,"비용2";#N/A,#N/A,FALSE,"비용1";#N/A,#N/A,FALSE,"비용";#N/A,#N/A,FALSE,"보증2";#N/A,#N/A,FALSE,"보증1";#N/A,#N/A,FALSE,"보증";#N/A,#N/A,FALSE,"손익1";#N/A,#N/A,FALSE,"손익";#N/A,#N/A,FALSE,"부서별매출";#N/A,#N/A,FALSE,"매출"}</definedName>
    <definedName localSheetId="1" name="_21AT3_">{#N/A,#N/A,FALSE,"인원";#N/A,#N/A,FALSE,"비용2";#N/A,#N/A,FALSE,"비용1";#N/A,#N/A,FALSE,"비용";#N/A,#N/A,FALSE,"보증2";#N/A,#N/A,FALSE,"보증1";#N/A,#N/A,FALSE,"보증";#N/A,#N/A,FALSE,"손익1";#N/A,#N/A,FALSE,"손익";#N/A,#N/A,FALSE,"부서별매출";#N/A,#N/A,FALSE,"매출"}</definedName>
    <definedName name="_21AT3_">{#N/A,#N/A,FALSE,"인원";#N/A,#N/A,FALSE,"비용2";#N/A,#N/A,FALSE,"비용1";#N/A,#N/A,FALSE,"비용";#N/A,#N/A,FALSE,"보증2";#N/A,#N/A,FALSE,"보증1";#N/A,#N/A,FALSE,"보증";#N/A,#N/A,FALSE,"손익1";#N/A,#N/A,FALSE,"손익";#N/A,#N/A,FALSE,"부서별매출";#N/A,#N/A,FALSE,"매출"}</definedName>
    <definedName localSheetId="5" name="_21DB777_">{#N/A,#N/A,TRUE,"Y생산";#N/A,#N/A,TRUE,"Y판매";#N/A,#N/A,TRUE,"Y총물량";#N/A,#N/A,TRUE,"Y능력";#N/A,#N/A,TRUE,"YKD"}</definedName>
    <definedName localSheetId="7" name="_21DB777_">{#N/A,#N/A,TRUE,"Y생산";#N/A,#N/A,TRUE,"Y판매";#N/A,#N/A,TRUE,"Y총물량";#N/A,#N/A,TRUE,"Y능력";#N/A,#N/A,TRUE,"YKD"}</definedName>
    <definedName localSheetId="1" name="_21DB777_">{#N/A,#N/A,TRUE,"Y생산";#N/A,#N/A,TRUE,"Y판매";#N/A,#N/A,TRUE,"Y총물량";#N/A,#N/A,TRUE,"Y능력";#N/A,#N/A,TRUE,"YKD"}</definedName>
    <definedName name="_21DB777_">{#N/A,#N/A,TRUE,"Y생산";#N/A,#N/A,TRUE,"Y판매";#N/A,#N/A,TRUE,"Y총물량";#N/A,#N/A,TRUE,"Y능력";#N/A,#N/A,TRUE,"YKD"}</definedName>
    <definedName localSheetId="5" name="_21dr2_">{#N/A,#N/A,FALSE,"신규dep";#N/A,#N/A,FALSE,"신규dep-금형상각후";#N/A,#N/A,FALSE,"신규dep-연구비상각후";#N/A,#N/A,FALSE,"신규dep-기계,공구상각후"}</definedName>
    <definedName localSheetId="7" name="_21dr2_">{#N/A,#N/A,FALSE,"신규dep";#N/A,#N/A,FALSE,"신규dep-금형상각후";#N/A,#N/A,FALSE,"신규dep-연구비상각후";#N/A,#N/A,FALSE,"신규dep-기계,공구상각후"}</definedName>
    <definedName localSheetId="1" name="_21dr2_">{#N/A,#N/A,FALSE,"신규dep";#N/A,#N/A,FALSE,"신규dep-금형상각후";#N/A,#N/A,FALSE,"신규dep-연구비상각후";#N/A,#N/A,FALSE,"신규dep-기계,공구상각후"}</definedName>
    <definedName name="_21dr2_">{#N/A,#N/A,FALSE,"신규dep";#N/A,#N/A,FALSE,"신규dep-금형상각후";#N/A,#N/A,FALSE,"신규dep-연구비상각후";#N/A,#N/A,FALSE,"신규dep-기계,공구상각후"}</definedName>
    <definedName localSheetId="5" name="_21E222_">{#N/A,#N/A,FALSE,"단축1";#N/A,#N/A,FALSE,"단축2";#N/A,#N/A,FALSE,"단축3";#N/A,#N/A,FALSE,"장축";#N/A,#N/A,FALSE,"4WD"}</definedName>
    <definedName localSheetId="7" name="_21E222_">{#N/A,#N/A,FALSE,"단축1";#N/A,#N/A,FALSE,"단축2";#N/A,#N/A,FALSE,"단축3";#N/A,#N/A,FALSE,"장축";#N/A,#N/A,FALSE,"4WD"}</definedName>
    <definedName localSheetId="1" name="_21E222_">{#N/A,#N/A,FALSE,"단축1";#N/A,#N/A,FALSE,"단축2";#N/A,#N/A,FALSE,"단축3";#N/A,#N/A,FALSE,"장축";#N/A,#N/A,FALSE,"4WD"}</definedName>
    <definedName name="_21E222_">{#N/A,#N/A,FALSE,"단축1";#N/A,#N/A,FALSE,"단축2";#N/A,#N/A,FALSE,"단축3";#N/A,#N/A,FALSE,"장축";#N/A,#N/A,FALSE,"4WD"}</definedName>
    <definedName localSheetId="5" name="_21E32_">{#N/A,#N/A,FALSE,"단축1";#N/A,#N/A,FALSE,"단축2";#N/A,#N/A,FALSE,"단축3";#N/A,#N/A,FALSE,"장축";#N/A,#N/A,FALSE,"4WD"}</definedName>
    <definedName localSheetId="7" name="_21E32_">{#N/A,#N/A,FALSE,"단축1";#N/A,#N/A,FALSE,"단축2";#N/A,#N/A,FALSE,"단축3";#N/A,#N/A,FALSE,"장축";#N/A,#N/A,FALSE,"4WD"}</definedName>
    <definedName localSheetId="1" name="_21E32_">{#N/A,#N/A,FALSE,"단축1";#N/A,#N/A,FALSE,"단축2";#N/A,#N/A,FALSE,"단축3";#N/A,#N/A,FALSE,"장축";#N/A,#N/A,FALSE,"4WD"}</definedName>
    <definedName name="_21E32_">{#N/A,#N/A,FALSE,"단축1";#N/A,#N/A,FALSE,"단축2";#N/A,#N/A,FALSE,"단축3";#N/A,#N/A,FALSE,"장축";#N/A,#N/A,FALSE,"4WD"}</definedName>
    <definedName localSheetId="5" name="_21FG1_">{#N/A,#N/A,FALSE,"단축1";#N/A,#N/A,FALSE,"단축2";#N/A,#N/A,FALSE,"단축3";#N/A,#N/A,FALSE,"장축";#N/A,#N/A,FALSE,"4WD"}</definedName>
    <definedName localSheetId="7" name="_21FG1_">{#N/A,#N/A,FALSE,"단축1";#N/A,#N/A,FALSE,"단축2";#N/A,#N/A,FALSE,"단축3";#N/A,#N/A,FALSE,"장축";#N/A,#N/A,FALSE,"4WD"}</definedName>
    <definedName localSheetId="1" name="_21FG1_">{#N/A,#N/A,FALSE,"단축1";#N/A,#N/A,FALSE,"단축2";#N/A,#N/A,FALSE,"단축3";#N/A,#N/A,FALSE,"장축";#N/A,#N/A,FALSE,"4WD"}</definedName>
    <definedName name="_21FG1_">{#N/A,#N/A,FALSE,"단축1";#N/A,#N/A,FALSE,"단축2";#N/A,#N/A,FALSE,"단축3";#N/A,#N/A,FALSE,"장축";#N/A,#N/A,FALSE,"4WD"}</definedName>
    <definedName localSheetId="5" name="_21H20_">{#N/A,#N/A,FALSE,"단축1";#N/A,#N/A,FALSE,"단축2";#N/A,#N/A,FALSE,"단축3";#N/A,#N/A,FALSE,"장축";#N/A,#N/A,FALSE,"4WD"}</definedName>
    <definedName localSheetId="7" name="_21H20_">{#N/A,#N/A,FALSE,"단축1";#N/A,#N/A,FALSE,"단축2";#N/A,#N/A,FALSE,"단축3";#N/A,#N/A,FALSE,"장축";#N/A,#N/A,FALSE,"4WD"}</definedName>
    <definedName localSheetId="1" name="_21H20_">{#N/A,#N/A,FALSE,"단축1";#N/A,#N/A,FALSE,"단축2";#N/A,#N/A,FALSE,"단축3";#N/A,#N/A,FALSE,"장축";#N/A,#N/A,FALSE,"4WD"}</definedName>
    <definedName name="_21H20_">{#N/A,#N/A,FALSE,"단축1";#N/A,#N/A,FALSE,"단축2";#N/A,#N/A,FALSE,"단축3";#N/A,#N/A,FALSE,"장축";#N/A,#N/A,FALSE,"4WD"}</definedName>
    <definedName localSheetId="5" name="_21K1_">{#N/A,#N/A,FALSE,"인원";#N/A,#N/A,FALSE,"비용2";#N/A,#N/A,FALSE,"비용1";#N/A,#N/A,FALSE,"비용";#N/A,#N/A,FALSE,"보증2";#N/A,#N/A,FALSE,"보증1";#N/A,#N/A,FALSE,"보증";#N/A,#N/A,FALSE,"손익1";#N/A,#N/A,FALSE,"손익";#N/A,#N/A,FALSE,"부서별매출";#N/A,#N/A,FALSE,"매출"}</definedName>
    <definedName localSheetId="7" name="_21K1_">{#N/A,#N/A,FALSE,"인원";#N/A,#N/A,FALSE,"비용2";#N/A,#N/A,FALSE,"비용1";#N/A,#N/A,FALSE,"비용";#N/A,#N/A,FALSE,"보증2";#N/A,#N/A,FALSE,"보증1";#N/A,#N/A,FALSE,"보증";#N/A,#N/A,FALSE,"손익1";#N/A,#N/A,FALSE,"손익";#N/A,#N/A,FALSE,"부서별매출";#N/A,#N/A,FALSE,"매출"}</definedName>
    <definedName localSheetId="1" name="_21K1_">{#N/A,#N/A,FALSE,"인원";#N/A,#N/A,FALSE,"비용2";#N/A,#N/A,FALSE,"비용1";#N/A,#N/A,FALSE,"비용";#N/A,#N/A,FALSE,"보증2";#N/A,#N/A,FALSE,"보증1";#N/A,#N/A,FALSE,"보증";#N/A,#N/A,FALSE,"손익1";#N/A,#N/A,FALSE,"손익";#N/A,#N/A,FALSE,"부서별매출";#N/A,#N/A,FALSE,"매출"}</definedName>
    <definedName name="_21K1_">{#N/A,#N/A,FALSE,"인원";#N/A,#N/A,FALSE,"비용2";#N/A,#N/A,FALSE,"비용1";#N/A,#N/A,FALSE,"비용";#N/A,#N/A,FALSE,"보증2";#N/A,#N/A,FALSE,"보증1";#N/A,#N/A,FALSE,"보증";#N/A,#N/A,FALSE,"손익1";#N/A,#N/A,FALSE,"손익";#N/A,#N/A,FALSE,"부서별매출";#N/A,#N/A,FALSE,"매출"}</definedName>
    <definedName localSheetId="5" name="_21T3_">{#N/A,#N/A,FALSE,"단축1";#N/A,#N/A,FALSE,"단축2";#N/A,#N/A,FALSE,"단축3";#N/A,#N/A,FALSE,"장축";#N/A,#N/A,FALSE,"4WD"}</definedName>
    <definedName localSheetId="7" name="_21T3_">{#N/A,#N/A,FALSE,"단축1";#N/A,#N/A,FALSE,"단축2";#N/A,#N/A,FALSE,"단축3";#N/A,#N/A,FALSE,"장축";#N/A,#N/A,FALSE,"4WD"}</definedName>
    <definedName localSheetId="1" name="_21T3_">{#N/A,#N/A,FALSE,"단축1";#N/A,#N/A,FALSE,"단축2";#N/A,#N/A,FALSE,"단축3";#N/A,#N/A,FALSE,"장축";#N/A,#N/A,FALSE,"4WD"}</definedName>
    <definedName name="_21T3_">{#N/A,#N/A,FALSE,"단축1";#N/A,#N/A,FALSE,"단축2";#N/A,#N/A,FALSE,"단축3";#N/A,#N/A,FALSE,"장축";#N/A,#N/A,FALSE,"4WD"}</definedName>
    <definedName localSheetId="5" name="_21T5_">{#N/A,#N/A,FALSE,"단축1";#N/A,#N/A,FALSE,"단축2";#N/A,#N/A,FALSE,"단축3";#N/A,#N/A,FALSE,"장축";#N/A,#N/A,FALSE,"4WD"}</definedName>
    <definedName localSheetId="7" name="_21T5_">{#N/A,#N/A,FALSE,"단축1";#N/A,#N/A,FALSE,"단축2";#N/A,#N/A,FALSE,"단축3";#N/A,#N/A,FALSE,"장축";#N/A,#N/A,FALSE,"4WD"}</definedName>
    <definedName localSheetId="1" name="_21T5_">{#N/A,#N/A,FALSE,"단축1";#N/A,#N/A,FALSE,"단축2";#N/A,#N/A,FALSE,"단축3";#N/A,#N/A,FALSE,"장축";#N/A,#N/A,FALSE,"4WD"}</definedName>
    <definedName name="_21T5_">{#N/A,#N/A,FALSE,"단축1";#N/A,#N/A,FALSE,"단축2";#N/A,#N/A,FALSE,"단축3";#N/A,#N/A,FALSE,"장축";#N/A,#N/A,FALSE,"4WD"}</definedName>
    <definedName localSheetId="5" name="_22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22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2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220EO2_">{#N/A,#N/A,FALSE,"신규dep";#N/A,#N/A,FALSE,"신규dep-금형상각후";#N/A,#N/A,FALSE,"신규dep-연구비상각후";#N/A,#N/A,FALSE,"신규dep-기계,공구상각후"}</definedName>
    <definedName name="_220EO2_">{#N/A,#N/A,FALSE,"신규dep";#N/A,#N/A,FALSE,"신규dep-금형상각후";#N/A,#N/A,FALSE,"신규dep-연구비상각후";#N/A,#N/A,FALSE,"신규dep-기계,공구상각후"}</definedName>
    <definedName localSheetId="1" name="_220T5_">{#N/A,#N/A,FALSE,"단축1";#N/A,#N/A,FALSE,"단축2";#N/A,#N/A,FALSE,"단축3";#N/A,#N/A,FALSE,"장축";#N/A,#N/A,FALSE,"4WD"}</definedName>
    <definedName name="_220T5_">{#N/A,#N/A,FALSE,"단축1";#N/A,#N/A,FALSE,"단축2";#N/A,#N/A,FALSE,"단축3";#N/A,#N/A,FALSE,"장축";#N/A,#N/A,FALSE,"4WD"}</definedName>
    <definedName localSheetId="5" name="_220Z23_">{#N/A,#N/A,FALSE,"단축1";#N/A,#N/A,FALSE,"단축2";#N/A,#N/A,FALSE,"단축3";#N/A,#N/A,FALSE,"장축";#N/A,#N/A,FALSE,"4WD"}</definedName>
    <definedName localSheetId="7" name="_220Z23_">{#N/A,#N/A,FALSE,"단축1";#N/A,#N/A,FALSE,"단축2";#N/A,#N/A,FALSE,"단축3";#N/A,#N/A,FALSE,"장축";#N/A,#N/A,FALSE,"4WD"}</definedName>
    <definedName localSheetId="1" name="_220Z23_">{#N/A,#N/A,FALSE,"단축1";#N/A,#N/A,FALSE,"단축2";#N/A,#N/A,FALSE,"단축3";#N/A,#N/A,FALSE,"장축";#N/A,#N/A,FALSE,"4WD"}</definedName>
    <definedName name="_220Z23_">{#N/A,#N/A,FALSE,"단축1";#N/A,#N/A,FALSE,"단축2";#N/A,#N/A,FALSE,"단축3";#N/A,#N/A,FALSE,"장축";#N/A,#N/A,FALSE,"4WD"}</definedName>
    <definedName localSheetId="5" name="_221AT3_">{#N/A,#N/A,FALSE,"인원";#N/A,#N/A,FALSE,"비용2";#N/A,#N/A,FALSE,"비용1";#N/A,#N/A,FALSE,"비용";#N/A,#N/A,FALSE,"보증2";#N/A,#N/A,FALSE,"보증1";#N/A,#N/A,FALSE,"보증";#N/A,#N/A,FALSE,"손익1";#N/A,#N/A,FALSE,"손익";#N/A,#N/A,FALSE,"부서별매출";#N/A,#N/A,FALSE,"매출"}</definedName>
    <definedName localSheetId="1" name="_221AT3_">{#N/A,#N/A,FALSE,"인원";#N/A,#N/A,FALSE,"비용2";#N/A,#N/A,FALSE,"비용1";#N/A,#N/A,FALSE,"비용";#N/A,#N/A,FALSE,"보증2";#N/A,#N/A,FALSE,"보증1";#N/A,#N/A,FALSE,"보증";#N/A,#N/A,FALSE,"손익1";#N/A,#N/A,FALSE,"손익";#N/A,#N/A,FALSE,"부서별매출";#N/A,#N/A,FALSE,"매출"}</definedName>
    <definedName name="_221AT3_">{#N/A,#N/A,FALSE,"인원";#N/A,#N/A,FALSE,"비용2";#N/A,#N/A,FALSE,"비용1";#N/A,#N/A,FALSE,"비용";#N/A,#N/A,FALSE,"보증2";#N/A,#N/A,FALSE,"보증1";#N/A,#N/A,FALSE,"보증";#N/A,#N/A,FALSE,"손익1";#N/A,#N/A,FALSE,"손익";#N/A,#N/A,FALSE,"부서별매출";#N/A,#N/A,FALSE,"매출"}</definedName>
    <definedName localSheetId="5" name="_221DR7_">{#N/A,#N/A,FALSE,"표지";#N/A,#N/A,FALSE,"전제";#N/A,#N/A,FALSE,"손익-자 (2)";#N/A,#N/A,FALSE,"손익-자";#N/A,#N/A,FALSE,"손익-마 (2)";#N/A,#N/A,FALSE,"손익-마";#N/A,#N/A,FALSE,"총손최종"}</definedName>
    <definedName localSheetId="7" name="_221DR7_">{#N/A,#N/A,FALSE,"표지";#N/A,#N/A,FALSE,"전제";#N/A,#N/A,FALSE,"손익-자 (2)";#N/A,#N/A,FALSE,"손익-자";#N/A,#N/A,FALSE,"손익-마 (2)";#N/A,#N/A,FALSE,"손익-마";#N/A,#N/A,FALSE,"총손최종"}</definedName>
    <definedName localSheetId="1" name="_221DR7_">{#N/A,#N/A,FALSE,"표지";#N/A,#N/A,FALSE,"전제";#N/A,#N/A,FALSE,"손익-자 (2)";#N/A,#N/A,FALSE,"손익-자";#N/A,#N/A,FALSE,"손익-마 (2)";#N/A,#N/A,FALSE,"손익-마";#N/A,#N/A,FALSE,"총손최종"}</definedName>
    <definedName name="_221DR7_">{#N/A,#N/A,FALSE,"표지";#N/A,#N/A,FALSE,"전제";#N/A,#N/A,FALSE,"손익-자 (2)";#N/A,#N/A,FALSE,"손익-자";#N/A,#N/A,FALSE,"손익-마 (2)";#N/A,#N/A,FALSE,"손익-마";#N/A,#N/A,FALSE,"총손최종"}</definedName>
    <definedName localSheetId="5" name="_222FG1_">{#N/A,#N/A,FALSE,"단축1";#N/A,#N/A,FALSE,"단축2";#N/A,#N/A,FALSE,"단축3";#N/A,#N/A,FALSE,"장축";#N/A,#N/A,FALSE,"4WD"}</definedName>
    <definedName localSheetId="7" name="_222FG1_">{#N/A,#N/A,FALSE,"단축1";#N/A,#N/A,FALSE,"단축2";#N/A,#N/A,FALSE,"단축3";#N/A,#N/A,FALSE,"장축";#N/A,#N/A,FALSE,"4WD"}</definedName>
    <definedName localSheetId="1" name="_222FG1_">{#N/A,#N/A,FALSE,"단축1";#N/A,#N/A,FALSE,"단축2";#N/A,#N/A,FALSE,"단축3";#N/A,#N/A,FALSE,"장축";#N/A,#N/A,FALSE,"4WD"}</definedName>
    <definedName name="_222FG1_">{#N/A,#N/A,FALSE,"단축1";#N/A,#N/A,FALSE,"단축2";#N/A,#N/A,FALSE,"단축3";#N/A,#N/A,FALSE,"장축";#N/A,#N/A,FALSE,"4WD"}</definedName>
    <definedName localSheetId="1" name="_222W3_">{#N/A,#N/A,FALSE,"96 3월물량표";#N/A,#N/A,FALSE,"96 4월물량표";#N/A,#N/A,FALSE,"96 5월물량표"}</definedName>
    <definedName name="_222W3_">{#N/A,#N/A,FALSE,"96 3월물량표";#N/A,#N/A,FALSE,"96 4월물량표";#N/A,#N/A,FALSE,"96 5월물량표"}</definedName>
    <definedName localSheetId="5" name="_223EO2_">{#N/A,#N/A,FALSE,"신규dep";#N/A,#N/A,FALSE,"신규dep-금형상각후";#N/A,#N/A,FALSE,"신규dep-연구비상각후";#N/A,#N/A,FALSE,"신규dep-기계,공구상각후"}</definedName>
    <definedName localSheetId="7" name="_223EO2_">{#N/A,#N/A,FALSE,"신규dep";#N/A,#N/A,FALSE,"신규dep-금형상각후";#N/A,#N/A,FALSE,"신규dep-연구비상각후";#N/A,#N/A,FALSE,"신규dep-기계,공구상각후"}</definedName>
    <definedName localSheetId="1" name="_223EO2_">{#N/A,#N/A,FALSE,"신규dep";#N/A,#N/A,FALSE,"신규dep-금형상각후";#N/A,#N/A,FALSE,"신규dep-연구비상각후";#N/A,#N/A,FALSE,"신규dep-기계,공구상각후"}</definedName>
    <definedName name="_223EO2_">{#N/A,#N/A,FALSE,"신규dep";#N/A,#N/A,FALSE,"신규dep-금형상각후";#N/A,#N/A,FALSE,"신규dep-연구비상각후";#N/A,#N/A,FALSE,"신규dep-기계,공구상각후"}</definedName>
    <definedName localSheetId="1" name="_224W4_">{#N/A,#N/A,TRUE,"Y생산";#N/A,#N/A,TRUE,"Y판매";#N/A,#N/A,TRUE,"Y총물량";#N/A,#N/A,TRUE,"Y능력";#N/A,#N/A,TRUE,"YKD"}</definedName>
    <definedName name="_224W4_">{#N/A,#N/A,TRUE,"Y생산";#N/A,#N/A,TRUE,"Y판매";#N/A,#N/A,TRUE,"Y총물량";#N/A,#N/A,TRUE,"Y능력";#N/A,#N/A,TRUE,"YKD"}</definedName>
    <definedName localSheetId="5" name="_225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225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25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225F44_">{#N/A,#N/A,FALSE,"단축1";#N/A,#N/A,FALSE,"단축2";#N/A,#N/A,FALSE,"단축3";#N/A,#N/A,FALSE,"장축";#N/A,#N/A,FALSE,"4WD"}</definedName>
    <definedName localSheetId="7" name="_225F44_">{#N/A,#N/A,FALSE,"단축1";#N/A,#N/A,FALSE,"단축2";#N/A,#N/A,FALSE,"단축3";#N/A,#N/A,FALSE,"장축";#N/A,#N/A,FALSE,"4WD"}</definedName>
    <definedName localSheetId="1" name="_225F44_">{#N/A,#N/A,FALSE,"단축1";#N/A,#N/A,FALSE,"단축2";#N/A,#N/A,FALSE,"단축3";#N/A,#N/A,FALSE,"장축";#N/A,#N/A,FALSE,"4WD"}</definedName>
    <definedName name="_225F44_">{#N/A,#N/A,FALSE,"단축1";#N/A,#N/A,FALSE,"단축2";#N/A,#N/A,FALSE,"단축3";#N/A,#N/A,FALSE,"장축";#N/A,#N/A,FALSE,"4WD"}</definedName>
    <definedName localSheetId="1" name="_226FG1_">{#N/A,#N/A,FALSE,"단축1";#N/A,#N/A,FALSE,"단축2";#N/A,#N/A,FALSE,"단축3";#N/A,#N/A,FALSE,"장축";#N/A,#N/A,FALSE,"4WD"}</definedName>
    <definedName name="_226FG1_">{#N/A,#N/A,FALSE,"단축1";#N/A,#N/A,FALSE,"단축2";#N/A,#N/A,FALSE,"단축3";#N/A,#N/A,FALSE,"장축";#N/A,#N/A,FALSE,"4WD"}</definedName>
    <definedName localSheetId="5" name="_227FG1_">{#N/A,#N/A,FALSE,"단축1";#N/A,#N/A,FALSE,"단축2";#N/A,#N/A,FALSE,"단축3";#N/A,#N/A,FALSE,"장축";#N/A,#N/A,FALSE,"4WD"}</definedName>
    <definedName localSheetId="7" name="_227FG1_">{#N/A,#N/A,FALSE,"단축1";#N/A,#N/A,FALSE,"단축2";#N/A,#N/A,FALSE,"단축3";#N/A,#N/A,FALSE,"장축";#N/A,#N/A,FALSE,"4WD"}</definedName>
    <definedName localSheetId="1" name="_227FG1_">{#N/A,#N/A,FALSE,"단축1";#N/A,#N/A,FALSE,"단축2";#N/A,#N/A,FALSE,"단축3";#N/A,#N/A,FALSE,"장축";#N/A,#N/A,FALSE,"4WD"}</definedName>
    <definedName name="_227FG1_">{#N/A,#N/A,FALSE,"단축1";#N/A,#N/A,FALSE,"단축2";#N/A,#N/A,FALSE,"단축3";#N/A,#N/A,FALSE,"장축";#N/A,#N/A,FALSE,"4WD"}</definedName>
    <definedName localSheetId="1" name="_227H1620_">{#N/A,#N/A,FALSE,"단축1";#N/A,#N/A,FALSE,"단축2";#N/A,#N/A,FALSE,"단축3";#N/A,#N/A,FALSE,"장축";#N/A,#N/A,FALSE,"4WD"}</definedName>
    <definedName name="_227H1620_">{#N/A,#N/A,FALSE,"단축1";#N/A,#N/A,FALSE,"단축2";#N/A,#N/A,FALSE,"단축3";#N/A,#N/A,FALSE,"장축";#N/A,#N/A,FALSE,"4WD"}</definedName>
    <definedName localSheetId="1" name="_228H20_">{#N/A,#N/A,FALSE,"단축1";#N/A,#N/A,FALSE,"단축2";#N/A,#N/A,FALSE,"단축3";#N/A,#N/A,FALSE,"장축";#N/A,#N/A,FALSE,"4WD"}</definedName>
    <definedName name="_228H20_">{#N/A,#N/A,FALSE,"단축1";#N/A,#N/A,FALSE,"단축2";#N/A,#N/A,FALSE,"단축3";#N/A,#N/A,FALSE,"장축";#N/A,#N/A,FALSE,"4WD"}</definedName>
    <definedName localSheetId="5" name="_228k7_">{#N/A,#N/A,FALSE,"단축1";#N/A,#N/A,FALSE,"단축2";#N/A,#N/A,FALSE,"단축3";#N/A,#N/A,FALSE,"장축";#N/A,#N/A,FALSE,"4WD"}</definedName>
    <definedName localSheetId="7" name="_228k7_">{#N/A,#N/A,FALSE,"단축1";#N/A,#N/A,FALSE,"단축2";#N/A,#N/A,FALSE,"단축3";#N/A,#N/A,FALSE,"장축";#N/A,#N/A,FALSE,"4WD"}</definedName>
    <definedName localSheetId="1" name="_228k7_">{#N/A,#N/A,FALSE,"단축1";#N/A,#N/A,FALSE,"단축2";#N/A,#N/A,FALSE,"단축3";#N/A,#N/A,FALSE,"장축";#N/A,#N/A,FALSE,"4WD"}</definedName>
    <definedName name="_228k7_">{#N/A,#N/A,FALSE,"단축1";#N/A,#N/A,FALSE,"단축2";#N/A,#N/A,FALSE,"단축3";#N/A,#N/A,FALSE,"장축";#N/A,#N/A,FALSE,"4WD"}</definedName>
    <definedName localSheetId="1" name="_228z123_">{#N/A,#N/A,FALSE,"단축1";#N/A,#N/A,FALSE,"단축2";#N/A,#N/A,FALSE,"단축3";#N/A,#N/A,FALSE,"장축";#N/A,#N/A,FALSE,"4WD"}</definedName>
    <definedName name="_228z123_">{#N/A,#N/A,FALSE,"단축1";#N/A,#N/A,FALSE,"단축2";#N/A,#N/A,FALSE,"단축3";#N/A,#N/A,FALSE,"장축";#N/A,#N/A,FALSE,"4WD"}</definedName>
    <definedName localSheetId="5" name="_229A3_">{#N/A,#N/A,FALSE,"단축1";#N/A,#N/A,FALSE,"단축2";#N/A,#N/A,FALSE,"단축3";#N/A,#N/A,FALSE,"장축";#N/A,#N/A,FALSE,"4WD"}</definedName>
    <definedName localSheetId="7" name="_229A3_">{#N/A,#N/A,FALSE,"단축1";#N/A,#N/A,FALSE,"단축2";#N/A,#N/A,FALSE,"단축3";#N/A,#N/A,FALSE,"장축";#N/A,#N/A,FALSE,"4WD"}</definedName>
    <definedName localSheetId="1" name="_229A3_">{#N/A,#N/A,FALSE,"단축1";#N/A,#N/A,FALSE,"단축2";#N/A,#N/A,FALSE,"단축3";#N/A,#N/A,FALSE,"장축";#N/A,#N/A,FALSE,"4WD"}</definedName>
    <definedName name="_229A3_">{#N/A,#N/A,FALSE,"단축1";#N/A,#N/A,FALSE,"단축2";#N/A,#N/A,FALSE,"단축3";#N/A,#N/A,FALSE,"장축";#N/A,#N/A,FALSE,"4WD"}</definedName>
    <definedName localSheetId="5" name="_229H1620_">{#N/A,#N/A,FALSE,"단축1";#N/A,#N/A,FALSE,"단축2";#N/A,#N/A,FALSE,"단축3";#N/A,#N/A,FALSE,"장축";#N/A,#N/A,FALSE,"4WD"}</definedName>
    <definedName localSheetId="7" name="_229H1620_">{#N/A,#N/A,FALSE,"단축1";#N/A,#N/A,FALSE,"단축2";#N/A,#N/A,FALSE,"단축3";#N/A,#N/A,FALSE,"장축";#N/A,#N/A,FALSE,"4WD"}</definedName>
    <definedName localSheetId="1" name="_229H1620_">{#N/A,#N/A,FALSE,"단축1";#N/A,#N/A,FALSE,"단축2";#N/A,#N/A,FALSE,"단축3";#N/A,#N/A,FALSE,"장축";#N/A,#N/A,FALSE,"4WD"}</definedName>
    <definedName name="_229H1620_">{#N/A,#N/A,FALSE,"단축1";#N/A,#N/A,FALSE,"단축2";#N/A,#N/A,FALSE,"단축3";#N/A,#N/A,FALSE,"장축";#N/A,#N/A,FALSE,"4WD"}</definedName>
    <definedName localSheetId="1" name="_229HP02_">{#N/A,#N/A,FALSE,"단축1";#N/A,#N/A,FALSE,"단축2";#N/A,#N/A,FALSE,"단축3";#N/A,#N/A,FALSE,"장축";#N/A,#N/A,FALSE,"4WD"}</definedName>
    <definedName name="_229HP02_">{#N/A,#N/A,FALSE,"단축1";#N/A,#N/A,FALSE,"단축2";#N/A,#N/A,FALSE,"단축3";#N/A,#N/A,FALSE,"장축";#N/A,#N/A,FALSE,"4WD"}</definedName>
    <definedName localSheetId="5" name="_22A21321_">{#N/A,#N/A,FALSE,"단축1";#N/A,#N/A,FALSE,"단축2";#N/A,#N/A,FALSE,"단축3";#N/A,#N/A,FALSE,"장축";#N/A,#N/A,FALSE,"4WD"}</definedName>
    <definedName localSheetId="7" name="_22A21321_">{#N/A,#N/A,FALSE,"단축1";#N/A,#N/A,FALSE,"단축2";#N/A,#N/A,FALSE,"단축3";#N/A,#N/A,FALSE,"장축";#N/A,#N/A,FALSE,"4WD"}</definedName>
    <definedName localSheetId="1" name="_22A21321_">{#N/A,#N/A,FALSE,"단축1";#N/A,#N/A,FALSE,"단축2";#N/A,#N/A,FALSE,"단축3";#N/A,#N/A,FALSE,"장축";#N/A,#N/A,FALSE,"4WD"}</definedName>
    <definedName name="_22A21321_">{#N/A,#N/A,FALSE,"단축1";#N/A,#N/A,FALSE,"단축2";#N/A,#N/A,FALSE,"단축3";#N/A,#N/A,FALSE,"장축";#N/A,#N/A,FALSE,"4WD"}</definedName>
    <definedName localSheetId="5" name="_22A23_">{#N/A,#N/A,FALSE,"단축1";#N/A,#N/A,FALSE,"단축2";#N/A,#N/A,FALSE,"단축3";#N/A,#N/A,FALSE,"장축";#N/A,#N/A,FALSE,"4WD"}</definedName>
    <definedName localSheetId="7" name="_22A23_">{#N/A,#N/A,FALSE,"단축1";#N/A,#N/A,FALSE,"단축2";#N/A,#N/A,FALSE,"단축3";#N/A,#N/A,FALSE,"장축";#N/A,#N/A,FALSE,"4WD"}</definedName>
    <definedName localSheetId="1" name="_22A23_">{#N/A,#N/A,FALSE,"단축1";#N/A,#N/A,FALSE,"단축2";#N/A,#N/A,FALSE,"단축3";#N/A,#N/A,FALSE,"장축";#N/A,#N/A,FALSE,"4WD"}</definedName>
    <definedName name="_22A23_">{#N/A,#N/A,FALSE,"단축1";#N/A,#N/A,FALSE,"단축2";#N/A,#N/A,FALSE,"단축3";#N/A,#N/A,FALSE,"장축";#N/A,#N/A,FALSE,"4WD"}</definedName>
    <definedName localSheetId="5" name="_22DA4_">{#N/A,#N/A,FALSE,"단축1";#N/A,#N/A,FALSE,"단축2";#N/A,#N/A,FALSE,"단축3";#N/A,#N/A,FALSE,"장축";#N/A,#N/A,FALSE,"4WD"}</definedName>
    <definedName localSheetId="7" name="_22DA4_">{#N/A,#N/A,FALSE,"단축1";#N/A,#N/A,FALSE,"단축2";#N/A,#N/A,FALSE,"단축3";#N/A,#N/A,FALSE,"장축";#N/A,#N/A,FALSE,"4WD"}</definedName>
    <definedName localSheetId="1" name="_22DA4_">{#N/A,#N/A,FALSE,"단축1";#N/A,#N/A,FALSE,"단축2";#N/A,#N/A,FALSE,"단축3";#N/A,#N/A,FALSE,"장축";#N/A,#N/A,FALSE,"4WD"}</definedName>
    <definedName name="_22DA4_">{#N/A,#N/A,FALSE,"단축1";#N/A,#N/A,FALSE,"단축2";#N/A,#N/A,FALSE,"단축3";#N/A,#N/A,FALSE,"장축";#N/A,#N/A,FALSE,"4WD"}</definedName>
    <definedName localSheetId="5" name="_22E32_">{#N/A,#N/A,FALSE,"단축1";#N/A,#N/A,FALSE,"단축2";#N/A,#N/A,FALSE,"단축3";#N/A,#N/A,FALSE,"장축";#N/A,#N/A,FALSE,"4WD"}</definedName>
    <definedName localSheetId="7" name="_22E32_">{#N/A,#N/A,FALSE,"단축1";#N/A,#N/A,FALSE,"단축2";#N/A,#N/A,FALSE,"단축3";#N/A,#N/A,FALSE,"장축";#N/A,#N/A,FALSE,"4WD"}</definedName>
    <definedName localSheetId="1" name="_22E32_">{#N/A,#N/A,FALSE,"단축1";#N/A,#N/A,FALSE,"단축2";#N/A,#N/A,FALSE,"단축3";#N/A,#N/A,FALSE,"장축";#N/A,#N/A,FALSE,"4WD"}</definedName>
    <definedName name="_22E32_">{#N/A,#N/A,FALSE,"단축1";#N/A,#N/A,FALSE,"단축2";#N/A,#N/A,FALSE,"단축3";#N/A,#N/A,FALSE,"장축";#N/A,#N/A,FALSE,"4WD"}</definedName>
    <definedName localSheetId="5" name="_22E45_">{#N/A,#N/A,FALSE,"단축1";#N/A,#N/A,FALSE,"단축2";#N/A,#N/A,FALSE,"단축3";#N/A,#N/A,FALSE,"장축";#N/A,#N/A,FALSE,"4WD"}</definedName>
    <definedName localSheetId="7" name="_22E45_">{#N/A,#N/A,FALSE,"단축1";#N/A,#N/A,FALSE,"단축2";#N/A,#N/A,FALSE,"단축3";#N/A,#N/A,FALSE,"장축";#N/A,#N/A,FALSE,"4WD"}</definedName>
    <definedName localSheetId="1" name="_22E45_">{#N/A,#N/A,FALSE,"단축1";#N/A,#N/A,FALSE,"단축2";#N/A,#N/A,FALSE,"단축3";#N/A,#N/A,FALSE,"장축";#N/A,#N/A,FALSE,"4WD"}</definedName>
    <definedName name="_22E45_">{#N/A,#N/A,FALSE,"단축1";#N/A,#N/A,FALSE,"단축2";#N/A,#N/A,FALSE,"단축3";#N/A,#N/A,FALSE,"장축";#N/A,#N/A,FALSE,"4WD"}</definedName>
    <definedName localSheetId="5" name="_22H1620_">{#N/A,#N/A,FALSE,"단축1";#N/A,#N/A,FALSE,"단축2";#N/A,#N/A,FALSE,"단축3";#N/A,#N/A,FALSE,"장축";#N/A,#N/A,FALSE,"4WD"}</definedName>
    <definedName localSheetId="7" name="_22H1620_">{#N/A,#N/A,FALSE,"단축1";#N/A,#N/A,FALSE,"단축2";#N/A,#N/A,FALSE,"단축3";#N/A,#N/A,FALSE,"장축";#N/A,#N/A,FALSE,"4WD"}</definedName>
    <definedName localSheetId="1" name="_22H1620_">{#N/A,#N/A,FALSE,"단축1";#N/A,#N/A,FALSE,"단축2";#N/A,#N/A,FALSE,"단축3";#N/A,#N/A,FALSE,"장축";#N/A,#N/A,FALSE,"4WD"}</definedName>
    <definedName name="_22H1620_">{#N/A,#N/A,FALSE,"단축1";#N/A,#N/A,FALSE,"단축2";#N/A,#N/A,FALSE,"단축3";#N/A,#N/A,FALSE,"장축";#N/A,#N/A,FALSE,"4WD"}</definedName>
    <definedName localSheetId="5" name="_22K115_">{#N/A,#N/A,FALSE,"인원";#N/A,#N/A,FALSE,"비용2";#N/A,#N/A,FALSE,"비용1";#N/A,#N/A,FALSE,"비용";#N/A,#N/A,FALSE,"보증2";#N/A,#N/A,FALSE,"보증1";#N/A,#N/A,FALSE,"보증";#N/A,#N/A,FALSE,"손익1";#N/A,#N/A,FALSE,"손익";#N/A,#N/A,FALSE,"부서별매출";#N/A,#N/A,FALSE,"매출"}</definedName>
    <definedName localSheetId="7" name="_22K115_">{#N/A,#N/A,FALSE,"인원";#N/A,#N/A,FALSE,"비용2";#N/A,#N/A,FALSE,"비용1";#N/A,#N/A,FALSE,"비용";#N/A,#N/A,FALSE,"보증2";#N/A,#N/A,FALSE,"보증1";#N/A,#N/A,FALSE,"보증";#N/A,#N/A,FALSE,"손익1";#N/A,#N/A,FALSE,"손익";#N/A,#N/A,FALSE,"부서별매출";#N/A,#N/A,FALSE,"매출"}</definedName>
    <definedName localSheetId="1" name="_22K115_">{#N/A,#N/A,FALSE,"인원";#N/A,#N/A,FALSE,"비용2";#N/A,#N/A,FALSE,"비용1";#N/A,#N/A,FALSE,"비용";#N/A,#N/A,FALSE,"보증2";#N/A,#N/A,FALSE,"보증1";#N/A,#N/A,FALSE,"보증";#N/A,#N/A,FALSE,"손익1";#N/A,#N/A,FALSE,"손익";#N/A,#N/A,FALSE,"부서별매출";#N/A,#N/A,FALSE,"매출"}</definedName>
    <definedName name="_22K115_">{#N/A,#N/A,FALSE,"인원";#N/A,#N/A,FALSE,"비용2";#N/A,#N/A,FALSE,"비용1";#N/A,#N/A,FALSE,"비용";#N/A,#N/A,FALSE,"보증2";#N/A,#N/A,FALSE,"보증1";#N/A,#N/A,FALSE,"보증";#N/A,#N/A,FALSE,"손익1";#N/A,#N/A,FALSE,"손익";#N/A,#N/A,FALSE,"부서별매출";#N/A,#N/A,FALSE,"매출"}</definedName>
    <definedName localSheetId="1" name="_230HP2_">{#N/A,#N/A,FALSE,"단축1";#N/A,#N/A,FALSE,"단축2";#N/A,#N/A,FALSE,"단축3";#N/A,#N/A,FALSE,"장축";#N/A,#N/A,FALSE,"4WD"}</definedName>
    <definedName name="_230HP2_">{#N/A,#N/A,FALSE,"단축1";#N/A,#N/A,FALSE,"단축2";#N/A,#N/A,FALSE,"단축3";#N/A,#N/A,FALSE,"장축";#N/A,#N/A,FALSE,"4WD"}</definedName>
    <definedName localSheetId="5" name="_231H20_">{#N/A,#N/A,FALSE,"단축1";#N/A,#N/A,FALSE,"단축2";#N/A,#N/A,FALSE,"단축3";#N/A,#N/A,FALSE,"장축";#N/A,#N/A,FALSE,"4WD"}</definedName>
    <definedName localSheetId="7" name="_231H20_">{#N/A,#N/A,FALSE,"단축1";#N/A,#N/A,FALSE,"단축2";#N/A,#N/A,FALSE,"단축3";#N/A,#N/A,FALSE,"장축";#N/A,#N/A,FALSE,"4WD"}</definedName>
    <definedName localSheetId="1" name="_231H20_">{#N/A,#N/A,FALSE,"단축1";#N/A,#N/A,FALSE,"단축2";#N/A,#N/A,FALSE,"단축3";#N/A,#N/A,FALSE,"장축";#N/A,#N/A,FALSE,"4WD"}</definedName>
    <definedName name="_231H20_">{#N/A,#N/A,FALSE,"단축1";#N/A,#N/A,FALSE,"단축2";#N/A,#N/A,FALSE,"단축3";#N/A,#N/A,FALSE,"장축";#N/A,#N/A,FALSE,"4WD"}</definedName>
    <definedName localSheetId="5" name="_232k8_">{#N/A,#N/A,FALSE,"단축1";#N/A,#N/A,FALSE,"단축2";#N/A,#N/A,FALSE,"단축3";#N/A,#N/A,FALSE,"장축";#N/A,#N/A,FALSE,"4WD"}</definedName>
    <definedName localSheetId="7" name="_232k8_">{#N/A,#N/A,FALSE,"단축1";#N/A,#N/A,FALSE,"단축2";#N/A,#N/A,FALSE,"단축3";#N/A,#N/A,FALSE,"장축";#N/A,#N/A,FALSE,"4WD"}</definedName>
    <definedName localSheetId="1" name="_232k8_">{#N/A,#N/A,FALSE,"단축1";#N/A,#N/A,FALSE,"단축2";#N/A,#N/A,FALSE,"단축3";#N/A,#N/A,FALSE,"장축";#N/A,#N/A,FALSE,"4WD"}</definedName>
    <definedName name="_232k8_">{#N/A,#N/A,FALSE,"단축1";#N/A,#N/A,FALSE,"단축2";#N/A,#N/A,FALSE,"단축3";#N/A,#N/A,FALSE,"장축";#N/A,#N/A,FALSE,"4WD"}</definedName>
    <definedName localSheetId="5" name="_233HP02_">{#N/A,#N/A,FALSE,"단축1";#N/A,#N/A,FALSE,"단축2";#N/A,#N/A,FALSE,"단축3";#N/A,#N/A,FALSE,"장축";#N/A,#N/A,FALSE,"4WD"}</definedName>
    <definedName localSheetId="7" name="_233HP02_">{#N/A,#N/A,FALSE,"단축1";#N/A,#N/A,FALSE,"단축2";#N/A,#N/A,FALSE,"단축3";#N/A,#N/A,FALSE,"장축";#N/A,#N/A,FALSE,"4WD"}</definedName>
    <definedName localSheetId="1" name="_233HP02_">{#N/A,#N/A,FALSE,"단축1";#N/A,#N/A,FALSE,"단축2";#N/A,#N/A,FALSE,"단축3";#N/A,#N/A,FALSE,"장축";#N/A,#N/A,FALSE,"4WD"}</definedName>
    <definedName name="_233HP02_">{#N/A,#N/A,FALSE,"단축1";#N/A,#N/A,FALSE,"단축2";#N/A,#N/A,FALSE,"단축3";#N/A,#N/A,FALSE,"장축";#N/A,#N/A,FALSE,"4WD"}</definedName>
    <definedName localSheetId="5" name="_235AT1_">{#N/A,#N/A,FALSE,"인원";#N/A,#N/A,FALSE,"비용2";#N/A,#N/A,FALSE,"비용1";#N/A,#N/A,FALSE,"비용";#N/A,#N/A,FALSE,"보증2";#N/A,#N/A,FALSE,"보증1";#N/A,#N/A,FALSE,"보증";#N/A,#N/A,FALSE,"손익1";#N/A,#N/A,FALSE,"손익";#N/A,#N/A,FALSE,"부서별매출";#N/A,#N/A,FALSE,"매출"}</definedName>
    <definedName localSheetId="7" name="_235AT1_">{#N/A,#N/A,FALSE,"인원";#N/A,#N/A,FALSE,"비용2";#N/A,#N/A,FALSE,"비용1";#N/A,#N/A,FALSE,"비용";#N/A,#N/A,FALSE,"보증2";#N/A,#N/A,FALSE,"보증1";#N/A,#N/A,FALSE,"보증";#N/A,#N/A,FALSE,"손익1";#N/A,#N/A,FALSE,"손익";#N/A,#N/A,FALSE,"부서별매출";#N/A,#N/A,FALSE,"매출"}</definedName>
    <definedName localSheetId="1" name="_235AT1_">{#N/A,#N/A,FALSE,"인원";#N/A,#N/A,FALSE,"비용2";#N/A,#N/A,FALSE,"비용1";#N/A,#N/A,FALSE,"비용";#N/A,#N/A,FALSE,"보증2";#N/A,#N/A,FALSE,"보증1";#N/A,#N/A,FALSE,"보증";#N/A,#N/A,FALSE,"손익1";#N/A,#N/A,FALSE,"손익";#N/A,#N/A,FALSE,"부서별매출";#N/A,#N/A,FALSE,"매출"}</definedName>
    <definedName name="_235AT1_">{#N/A,#N/A,FALSE,"인원";#N/A,#N/A,FALSE,"비용2";#N/A,#N/A,FALSE,"비용1";#N/A,#N/A,FALSE,"비용";#N/A,#N/A,FALSE,"보증2";#N/A,#N/A,FALSE,"보증1";#N/A,#N/A,FALSE,"보증";#N/A,#N/A,FALSE,"손익1";#N/A,#N/A,FALSE,"손익";#N/A,#N/A,FALSE,"부서별매출";#N/A,#N/A,FALSE,"매출"}</definedName>
    <definedName localSheetId="5" name="_235HP2_">{#N/A,#N/A,FALSE,"단축1";#N/A,#N/A,FALSE,"단축2";#N/A,#N/A,FALSE,"단축3";#N/A,#N/A,FALSE,"장축";#N/A,#N/A,FALSE,"4WD"}</definedName>
    <definedName localSheetId="7" name="_235HP2_">{#N/A,#N/A,FALSE,"단축1";#N/A,#N/A,FALSE,"단축2";#N/A,#N/A,FALSE,"단축3";#N/A,#N/A,FALSE,"장축";#N/A,#N/A,FALSE,"4WD"}</definedName>
    <definedName localSheetId="1" name="_235HP2_">{#N/A,#N/A,FALSE,"단축1";#N/A,#N/A,FALSE,"단축2";#N/A,#N/A,FALSE,"단축3";#N/A,#N/A,FALSE,"장축";#N/A,#N/A,FALSE,"4WD"}</definedName>
    <definedName name="_235HP2_">{#N/A,#N/A,FALSE,"단축1";#N/A,#N/A,FALSE,"단축2";#N/A,#N/A,FALSE,"단축3";#N/A,#N/A,FALSE,"장축";#N/A,#N/A,FALSE,"4WD"}</definedName>
    <definedName localSheetId="1" name="_235K1_">{#N/A,#N/A,FALSE,"인원";#N/A,#N/A,FALSE,"비용2";#N/A,#N/A,FALSE,"비용1";#N/A,#N/A,FALSE,"비용";#N/A,#N/A,FALSE,"보증2";#N/A,#N/A,FALSE,"보증1";#N/A,#N/A,FALSE,"보증";#N/A,#N/A,FALSE,"손익1";#N/A,#N/A,FALSE,"손익";#N/A,#N/A,FALSE,"부서별매출";#N/A,#N/A,FALSE,"매출"}</definedName>
    <definedName name="_235K1_">{#N/A,#N/A,FALSE,"인원";#N/A,#N/A,FALSE,"비용2";#N/A,#N/A,FALSE,"비용1";#N/A,#N/A,FALSE,"비용";#N/A,#N/A,FALSE,"보증2";#N/A,#N/A,FALSE,"보증1";#N/A,#N/A,FALSE,"보증";#N/A,#N/A,FALSE,"손익1";#N/A,#N/A,FALSE,"손익";#N/A,#N/A,FALSE,"부서별매출";#N/A,#N/A,FALSE,"매출"}</definedName>
    <definedName localSheetId="5" name="_23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23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23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3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236K115_">{#N/A,#N/A,FALSE,"인원";#N/A,#N/A,FALSE,"비용2";#N/A,#N/A,FALSE,"비용1";#N/A,#N/A,FALSE,"비용";#N/A,#N/A,FALSE,"보증2";#N/A,#N/A,FALSE,"보증1";#N/A,#N/A,FALSE,"보증";#N/A,#N/A,FALSE,"손익1";#N/A,#N/A,FALSE,"손익";#N/A,#N/A,FALSE,"부서별매출";#N/A,#N/A,FALSE,"매출"}</definedName>
    <definedName name="_236K115_">{#N/A,#N/A,FALSE,"인원";#N/A,#N/A,FALSE,"비용2";#N/A,#N/A,FALSE,"비용1";#N/A,#N/A,FALSE,"비용";#N/A,#N/A,FALSE,"보증2";#N/A,#N/A,FALSE,"보증1";#N/A,#N/A,FALSE,"보증";#N/A,#N/A,FALSE,"손익1";#N/A,#N/A,FALSE,"손익";#N/A,#N/A,FALSE,"부서별매출";#N/A,#N/A,FALSE,"매출"}</definedName>
    <definedName localSheetId="5" name="_236k9_">{#N/A,#N/A,FALSE,"단축1";#N/A,#N/A,FALSE,"단축2";#N/A,#N/A,FALSE,"단축3";#N/A,#N/A,FALSE,"장축";#N/A,#N/A,FALSE,"4WD"}</definedName>
    <definedName localSheetId="7" name="_236k9_">{#N/A,#N/A,FALSE,"단축1";#N/A,#N/A,FALSE,"단축2";#N/A,#N/A,FALSE,"단축3";#N/A,#N/A,FALSE,"장축";#N/A,#N/A,FALSE,"4WD"}</definedName>
    <definedName localSheetId="1" name="_236k9_">{#N/A,#N/A,FALSE,"단축1";#N/A,#N/A,FALSE,"단축2";#N/A,#N/A,FALSE,"단축3";#N/A,#N/A,FALSE,"장축";#N/A,#N/A,FALSE,"4WD"}</definedName>
    <definedName name="_236k9_">{#N/A,#N/A,FALSE,"단축1";#N/A,#N/A,FALSE,"단축2";#N/A,#N/A,FALSE,"단축3";#N/A,#N/A,FALSE,"장축";#N/A,#N/A,FALSE,"4WD"}</definedName>
    <definedName localSheetId="5" name="_237AT3_">{#N/A,#N/A,FALSE,"인원";#N/A,#N/A,FALSE,"비용2";#N/A,#N/A,FALSE,"비용1";#N/A,#N/A,FALSE,"비용";#N/A,#N/A,FALSE,"보증2";#N/A,#N/A,FALSE,"보증1";#N/A,#N/A,FALSE,"보증";#N/A,#N/A,FALSE,"손익1";#N/A,#N/A,FALSE,"손익";#N/A,#N/A,FALSE,"부서별매출";#N/A,#N/A,FALSE,"매출"}</definedName>
    <definedName localSheetId="7" name="_237AT3_">{#N/A,#N/A,FALSE,"인원";#N/A,#N/A,FALSE,"비용2";#N/A,#N/A,FALSE,"비용1";#N/A,#N/A,FALSE,"비용";#N/A,#N/A,FALSE,"보증2";#N/A,#N/A,FALSE,"보증1";#N/A,#N/A,FALSE,"보증";#N/A,#N/A,FALSE,"손익1";#N/A,#N/A,FALSE,"손익";#N/A,#N/A,FALSE,"부서별매출";#N/A,#N/A,FALSE,"매출"}</definedName>
    <definedName localSheetId="1" name="_237AT3_">{#N/A,#N/A,FALSE,"인원";#N/A,#N/A,FALSE,"비용2";#N/A,#N/A,FALSE,"비용1";#N/A,#N/A,FALSE,"비용";#N/A,#N/A,FALSE,"보증2";#N/A,#N/A,FALSE,"보증1";#N/A,#N/A,FALSE,"보증";#N/A,#N/A,FALSE,"손익1";#N/A,#N/A,FALSE,"손익";#N/A,#N/A,FALSE,"부서별매출";#N/A,#N/A,FALSE,"매출"}</definedName>
    <definedName name="_237AT3_">{#N/A,#N/A,FALSE,"인원";#N/A,#N/A,FALSE,"비용2";#N/A,#N/A,FALSE,"비용1";#N/A,#N/A,FALSE,"비용";#N/A,#N/A,FALSE,"보증2";#N/A,#N/A,FALSE,"보증1";#N/A,#N/A,FALSE,"보증";#N/A,#N/A,FALSE,"손익1";#N/A,#N/A,FALSE,"손익";#N/A,#N/A,FALSE,"부서별매출";#N/A,#N/A,FALSE,"매출"}</definedName>
    <definedName localSheetId="5" name="_237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237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37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237K1_">{#N/A,#N/A,FALSE,"인원";#N/A,#N/A,FALSE,"비용2";#N/A,#N/A,FALSE,"비용1";#N/A,#N/A,FALSE,"비용";#N/A,#N/A,FALSE,"보증2";#N/A,#N/A,FALSE,"보증1";#N/A,#N/A,FALSE,"보증";#N/A,#N/A,FALSE,"손익1";#N/A,#N/A,FALSE,"손익";#N/A,#N/A,FALSE,"부서별매출";#N/A,#N/A,FALSE,"매출"}</definedName>
    <definedName localSheetId="7" name="_237K1_">{#N/A,#N/A,FALSE,"인원";#N/A,#N/A,FALSE,"비용2";#N/A,#N/A,FALSE,"비용1";#N/A,#N/A,FALSE,"비용";#N/A,#N/A,FALSE,"보증2";#N/A,#N/A,FALSE,"보증1";#N/A,#N/A,FALSE,"보증";#N/A,#N/A,FALSE,"손익1";#N/A,#N/A,FALSE,"손익";#N/A,#N/A,FALSE,"부서별매출";#N/A,#N/A,FALSE,"매출"}</definedName>
    <definedName localSheetId="1" name="_237K1_">{#N/A,#N/A,FALSE,"인원";#N/A,#N/A,FALSE,"비용2";#N/A,#N/A,FALSE,"비용1";#N/A,#N/A,FALSE,"비용";#N/A,#N/A,FALSE,"보증2";#N/A,#N/A,FALSE,"보증1";#N/A,#N/A,FALSE,"보증";#N/A,#N/A,FALSE,"손익1";#N/A,#N/A,FALSE,"손익";#N/A,#N/A,FALSE,"부서별매출";#N/A,#N/A,FALSE,"매출"}</definedName>
    <definedName name="_237K1_">{#N/A,#N/A,FALSE,"인원";#N/A,#N/A,FALSE,"비용2";#N/A,#N/A,FALSE,"비용1";#N/A,#N/A,FALSE,"비용";#N/A,#N/A,FALSE,"보증2";#N/A,#N/A,FALSE,"보증1";#N/A,#N/A,FALSE,"보증";#N/A,#N/A,FALSE,"손익1";#N/A,#N/A,FALSE,"손익";#N/A,#N/A,FALSE,"부서별매출";#N/A,#N/A,FALSE,"매출"}</definedName>
    <definedName localSheetId="5" name="_239K115_">{#N/A,#N/A,FALSE,"인원";#N/A,#N/A,FALSE,"비용2";#N/A,#N/A,FALSE,"비용1";#N/A,#N/A,FALSE,"비용";#N/A,#N/A,FALSE,"보증2";#N/A,#N/A,FALSE,"보증1";#N/A,#N/A,FALSE,"보증";#N/A,#N/A,FALSE,"손익1";#N/A,#N/A,FALSE,"손익";#N/A,#N/A,FALSE,"부서별매출";#N/A,#N/A,FALSE,"매출"}</definedName>
    <definedName localSheetId="7" name="_239K115_">{#N/A,#N/A,FALSE,"인원";#N/A,#N/A,FALSE,"비용2";#N/A,#N/A,FALSE,"비용1";#N/A,#N/A,FALSE,"비용";#N/A,#N/A,FALSE,"보증2";#N/A,#N/A,FALSE,"보증1";#N/A,#N/A,FALSE,"보증";#N/A,#N/A,FALSE,"손익1";#N/A,#N/A,FALSE,"손익";#N/A,#N/A,FALSE,"부서별매출";#N/A,#N/A,FALSE,"매출"}</definedName>
    <definedName localSheetId="1" name="_239K115_">{#N/A,#N/A,FALSE,"인원";#N/A,#N/A,FALSE,"비용2";#N/A,#N/A,FALSE,"비용1";#N/A,#N/A,FALSE,"비용";#N/A,#N/A,FALSE,"보증2";#N/A,#N/A,FALSE,"보증1";#N/A,#N/A,FALSE,"보증";#N/A,#N/A,FALSE,"손익1";#N/A,#N/A,FALSE,"손익";#N/A,#N/A,FALSE,"부서별매출";#N/A,#N/A,FALSE,"매출"}</definedName>
    <definedName name="_239K115_">{#N/A,#N/A,FALSE,"인원";#N/A,#N/A,FALSE,"비용2";#N/A,#N/A,FALSE,"비용1";#N/A,#N/A,FALSE,"비용";#N/A,#N/A,FALSE,"보증2";#N/A,#N/A,FALSE,"보증1";#N/A,#N/A,FALSE,"보증";#N/A,#N/A,FALSE,"손익1";#N/A,#N/A,FALSE,"손익";#N/A,#N/A,FALSE,"부서별매출";#N/A,#N/A,FALSE,"매출"}</definedName>
    <definedName localSheetId="5" name="_23E45_">{#N/A,#N/A,FALSE,"단축1";#N/A,#N/A,FALSE,"단축2";#N/A,#N/A,FALSE,"단축3";#N/A,#N/A,FALSE,"장축";#N/A,#N/A,FALSE,"4WD"}</definedName>
    <definedName localSheetId="7" name="_23E45_">{#N/A,#N/A,FALSE,"단축1";#N/A,#N/A,FALSE,"단축2";#N/A,#N/A,FALSE,"단축3";#N/A,#N/A,FALSE,"장축";#N/A,#N/A,FALSE,"4WD"}</definedName>
    <definedName localSheetId="1" name="_23E45_">{#N/A,#N/A,FALSE,"단축1";#N/A,#N/A,FALSE,"단축2";#N/A,#N/A,FALSE,"단축3";#N/A,#N/A,FALSE,"장축";#N/A,#N/A,FALSE,"4WD"}</definedName>
    <definedName name="_23E45_">{#N/A,#N/A,FALSE,"단축1";#N/A,#N/A,FALSE,"단축2";#N/A,#N/A,FALSE,"단축3";#N/A,#N/A,FALSE,"장축";#N/A,#N/A,FALSE,"4WD"}</definedName>
    <definedName localSheetId="5" name="_23E56_">{#N/A,#N/A,FALSE,"단축1";#N/A,#N/A,FALSE,"단축2";#N/A,#N/A,FALSE,"단축3";#N/A,#N/A,FALSE,"장축";#N/A,#N/A,FALSE,"4WD"}</definedName>
    <definedName localSheetId="7" name="_23E56_">{#N/A,#N/A,FALSE,"단축1";#N/A,#N/A,FALSE,"단축2";#N/A,#N/A,FALSE,"단축3";#N/A,#N/A,FALSE,"장축";#N/A,#N/A,FALSE,"4WD"}</definedName>
    <definedName localSheetId="1" name="_23E56_">{#N/A,#N/A,FALSE,"단축1";#N/A,#N/A,FALSE,"단축2";#N/A,#N/A,FALSE,"단축3";#N/A,#N/A,FALSE,"장축";#N/A,#N/A,FALSE,"4WD"}</definedName>
    <definedName name="_23E56_">{#N/A,#N/A,FALSE,"단축1";#N/A,#N/A,FALSE,"단축2";#N/A,#N/A,FALSE,"단축3";#N/A,#N/A,FALSE,"장축";#N/A,#N/A,FALSE,"4WD"}</definedName>
    <definedName localSheetId="5" name="_23H20_">{#N/A,#N/A,FALSE,"단축1";#N/A,#N/A,FALSE,"단축2";#N/A,#N/A,FALSE,"단축3";#N/A,#N/A,FALSE,"장축";#N/A,#N/A,FALSE,"4WD"}</definedName>
    <definedName localSheetId="7" name="_23H20_">{#N/A,#N/A,FALSE,"단축1";#N/A,#N/A,FALSE,"단축2";#N/A,#N/A,FALSE,"단축3";#N/A,#N/A,FALSE,"장축";#N/A,#N/A,FALSE,"4WD"}</definedName>
    <definedName localSheetId="1" name="_23H20_">{#N/A,#N/A,FALSE,"단축1";#N/A,#N/A,FALSE,"단축2";#N/A,#N/A,FALSE,"단축3";#N/A,#N/A,FALSE,"장축";#N/A,#N/A,FALSE,"4WD"}</definedName>
    <definedName name="_23H20_">{#N/A,#N/A,FALSE,"단축1";#N/A,#N/A,FALSE,"단축2";#N/A,#N/A,FALSE,"단축3";#N/A,#N/A,FALSE,"장축";#N/A,#N/A,FALSE,"4WD"}</definedName>
    <definedName localSheetId="5" name="_23HP02_">{#N/A,#N/A,FALSE,"단축1";#N/A,#N/A,FALSE,"단축2";#N/A,#N/A,FALSE,"단축3";#N/A,#N/A,FALSE,"장축";#N/A,#N/A,FALSE,"4WD"}</definedName>
    <definedName localSheetId="7" name="_23HP02_">{#N/A,#N/A,FALSE,"단축1";#N/A,#N/A,FALSE,"단축2";#N/A,#N/A,FALSE,"단축3";#N/A,#N/A,FALSE,"장축";#N/A,#N/A,FALSE,"4WD"}</definedName>
    <definedName localSheetId="1" name="_23HP02_">{#N/A,#N/A,FALSE,"단축1";#N/A,#N/A,FALSE,"단축2";#N/A,#N/A,FALSE,"단축3";#N/A,#N/A,FALSE,"장축";#N/A,#N/A,FALSE,"4WD"}</definedName>
    <definedName name="_23HP02_">{#N/A,#N/A,FALSE,"단축1";#N/A,#N/A,FALSE,"단축2";#N/A,#N/A,FALSE,"단축3";#N/A,#N/A,FALSE,"장축";#N/A,#N/A,FALSE,"4WD"}</definedName>
    <definedName localSheetId="5" name="_23T5_">{#N/A,#N/A,FALSE,"단축1";#N/A,#N/A,FALSE,"단축2";#N/A,#N/A,FALSE,"단축3";#N/A,#N/A,FALSE,"장축";#N/A,#N/A,FALSE,"4WD"}</definedName>
    <definedName localSheetId="7" name="_23T5_">{#N/A,#N/A,FALSE,"단축1";#N/A,#N/A,FALSE,"단축2";#N/A,#N/A,FALSE,"단축3";#N/A,#N/A,FALSE,"장축";#N/A,#N/A,FALSE,"4WD"}</definedName>
    <definedName localSheetId="1" name="_23T5_">{#N/A,#N/A,FALSE,"단축1";#N/A,#N/A,FALSE,"단축2";#N/A,#N/A,FALSE,"단축3";#N/A,#N/A,FALSE,"장축";#N/A,#N/A,FALSE,"4WD"}</definedName>
    <definedName name="_23T5_">{#N/A,#N/A,FALSE,"단축1";#N/A,#N/A,FALSE,"단축2";#N/A,#N/A,FALSE,"단축3";#N/A,#N/A,FALSE,"장축";#N/A,#N/A,FALSE,"4WD"}</definedName>
    <definedName localSheetId="5" name="_240O21_">{#N/A,#N/A,FALSE,"단축1";#N/A,#N/A,FALSE,"단축2";#N/A,#N/A,FALSE,"단축3";#N/A,#N/A,FALSE,"장축";#N/A,#N/A,FALSE,"4WD"}</definedName>
    <definedName localSheetId="7" name="_240O21_">{#N/A,#N/A,FALSE,"단축1";#N/A,#N/A,FALSE,"단축2";#N/A,#N/A,FALSE,"단축3";#N/A,#N/A,FALSE,"장축";#N/A,#N/A,FALSE,"4WD"}</definedName>
    <definedName localSheetId="1" name="_240O21_">{#N/A,#N/A,FALSE,"단축1";#N/A,#N/A,FALSE,"단축2";#N/A,#N/A,FALSE,"단축3";#N/A,#N/A,FALSE,"장축";#N/A,#N/A,FALSE,"4WD"}</definedName>
    <definedName name="_240O21_">{#N/A,#N/A,FALSE,"단축1";#N/A,#N/A,FALSE,"단축2";#N/A,#N/A,FALSE,"단축3";#N/A,#N/A,FALSE,"장축";#N/A,#N/A,FALSE,"4WD"}</definedName>
    <definedName localSheetId="5" name="_241k2_">{#N/A,#N/A,FALSE,"Cst of Sales (2)"}</definedName>
    <definedName localSheetId="7" name="_241k2_">{#N/A,#N/A,FALSE,"Cst of Sales (2)"}</definedName>
    <definedName localSheetId="1" name="_241k2_">{#N/A,#N/A,FALSE,"Cst of Sales (2)"}</definedName>
    <definedName name="_241k2_">{#N/A,#N/A,FALSE,"Cst of Sales (2)"}</definedName>
    <definedName localSheetId="1" name="_242M123_">{#N/A,#N/A,FALSE,"단축1";#N/A,#N/A,FALSE,"단축2";#N/A,#N/A,FALSE,"단축3";#N/A,#N/A,FALSE,"장축";#N/A,#N/A,FALSE,"4WD"}</definedName>
    <definedName name="_242M123_">{#N/A,#N/A,FALSE,"단축1";#N/A,#N/A,FALSE,"단축2";#N/A,#N/A,FALSE,"단축3";#N/A,#N/A,FALSE,"장축";#N/A,#N/A,FALSE,"4WD"}</definedName>
    <definedName localSheetId="5" name="_243k7_">{#N/A,#N/A,FALSE,"단축1";#N/A,#N/A,FALSE,"단축2";#N/A,#N/A,FALSE,"단축3";#N/A,#N/A,FALSE,"장축";#N/A,#N/A,FALSE,"4WD"}</definedName>
    <definedName localSheetId="7" name="_243k7_">{#N/A,#N/A,FALSE,"단축1";#N/A,#N/A,FALSE,"단축2";#N/A,#N/A,FALSE,"단축3";#N/A,#N/A,FALSE,"장축";#N/A,#N/A,FALSE,"4WD"}</definedName>
    <definedName localSheetId="1" name="_243k7_">{#N/A,#N/A,FALSE,"단축1";#N/A,#N/A,FALSE,"단축2";#N/A,#N/A,FALSE,"단축3";#N/A,#N/A,FALSE,"장축";#N/A,#N/A,FALSE,"4WD"}</definedName>
    <definedName name="_243k7_">{#N/A,#N/A,FALSE,"단축1";#N/A,#N/A,FALSE,"단축2";#N/A,#N/A,FALSE,"단축3";#N/A,#N/A,FALSE,"장축";#N/A,#N/A,FALSE,"4WD"}</definedName>
    <definedName localSheetId="5" name="_245k8_">{#N/A,#N/A,FALSE,"단축1";#N/A,#N/A,FALSE,"단축2";#N/A,#N/A,FALSE,"단축3";#N/A,#N/A,FALSE,"장축";#N/A,#N/A,FALSE,"4WD"}</definedName>
    <definedName localSheetId="7" name="_245k8_">{#N/A,#N/A,FALSE,"단축1";#N/A,#N/A,FALSE,"단축2";#N/A,#N/A,FALSE,"단축3";#N/A,#N/A,FALSE,"장축";#N/A,#N/A,FALSE,"4WD"}</definedName>
    <definedName localSheetId="1" name="_245k8_">{#N/A,#N/A,FALSE,"단축1";#N/A,#N/A,FALSE,"단축2";#N/A,#N/A,FALSE,"단축3";#N/A,#N/A,FALSE,"장축";#N/A,#N/A,FALSE,"4WD"}</definedName>
    <definedName name="_245k8_">{#N/A,#N/A,FALSE,"단축1";#N/A,#N/A,FALSE,"단축2";#N/A,#N/A,FALSE,"단축3";#N/A,#N/A,FALSE,"장축";#N/A,#N/A,FALSE,"4WD"}</definedName>
    <definedName localSheetId="5" name="_247k9_">{#N/A,#N/A,FALSE,"단축1";#N/A,#N/A,FALSE,"단축2";#N/A,#N/A,FALSE,"단축3";#N/A,#N/A,FALSE,"장축";#N/A,#N/A,FALSE,"4WD"}</definedName>
    <definedName localSheetId="7" name="_247k9_">{#N/A,#N/A,FALSE,"단축1";#N/A,#N/A,FALSE,"단축2";#N/A,#N/A,FALSE,"단축3";#N/A,#N/A,FALSE,"장축";#N/A,#N/A,FALSE,"4WD"}</definedName>
    <definedName localSheetId="1" name="_247k9_">{#N/A,#N/A,FALSE,"단축1";#N/A,#N/A,FALSE,"단축2";#N/A,#N/A,FALSE,"단축3";#N/A,#N/A,FALSE,"장축";#N/A,#N/A,FALSE,"4WD"}</definedName>
    <definedName name="_247k9_">{#N/A,#N/A,FALSE,"단축1";#N/A,#N/A,FALSE,"단축2";#N/A,#N/A,FALSE,"단축3";#N/A,#N/A,FALSE,"장축";#N/A,#N/A,FALSE,"4WD"}</definedName>
    <definedName localSheetId="5" name="_248DB777_">{#N/A,#N/A,TRUE,"Y생산";#N/A,#N/A,TRUE,"Y판매";#N/A,#N/A,TRUE,"Y총물량";#N/A,#N/A,TRUE,"Y능력";#N/A,#N/A,TRUE,"YKD"}</definedName>
    <definedName localSheetId="7" name="_248DB777_">{#N/A,#N/A,TRUE,"Y생산";#N/A,#N/A,TRUE,"Y판매";#N/A,#N/A,TRUE,"Y총물량";#N/A,#N/A,TRUE,"Y능력";#N/A,#N/A,TRUE,"YKD"}</definedName>
    <definedName localSheetId="1" name="_248DB777_">{#N/A,#N/A,TRUE,"Y생산";#N/A,#N/A,TRUE,"Y판매";#N/A,#N/A,TRUE,"Y총물량";#N/A,#N/A,TRUE,"Y능력";#N/A,#N/A,TRUE,"YKD"}</definedName>
    <definedName name="_248DB777_">{#N/A,#N/A,TRUE,"Y생산";#N/A,#N/A,TRUE,"Y판매";#N/A,#N/A,TRUE,"Y총물량";#N/A,#N/A,TRUE,"Y능력";#N/A,#N/A,TRUE,"YKD"}</definedName>
    <definedName localSheetId="5" name="_249EO2_">{#N/A,#N/A,FALSE,"신규dep";#N/A,#N/A,FALSE,"신규dep-금형상각후";#N/A,#N/A,FALSE,"신규dep-연구비상각후";#N/A,#N/A,FALSE,"신규dep-기계,공구상각후"}</definedName>
    <definedName localSheetId="7" name="_249EO2_">{#N/A,#N/A,FALSE,"신규dep";#N/A,#N/A,FALSE,"신규dep-금형상각후";#N/A,#N/A,FALSE,"신규dep-연구비상각후";#N/A,#N/A,FALSE,"신규dep-기계,공구상각후"}</definedName>
    <definedName localSheetId="1" name="_249EO2_">{#N/A,#N/A,FALSE,"신규dep";#N/A,#N/A,FALSE,"신규dep-금형상각후";#N/A,#N/A,FALSE,"신규dep-연구비상각후";#N/A,#N/A,FALSE,"신규dep-기계,공구상각후"}</definedName>
    <definedName name="_249EO2_">{#N/A,#N/A,FALSE,"신규dep";#N/A,#N/A,FALSE,"신규dep-금형상각후";#N/A,#N/A,FALSE,"신규dep-연구비상각후";#N/A,#N/A,FALSE,"신규dep-기계,공구상각후"}</definedName>
    <definedName localSheetId="5" name="_249M123_">{#N/A,#N/A,FALSE,"단축1";#N/A,#N/A,FALSE,"단축2";#N/A,#N/A,FALSE,"단축3";#N/A,#N/A,FALSE,"장축";#N/A,#N/A,FALSE,"4WD"}</definedName>
    <definedName localSheetId="7" name="_249M123_">{#N/A,#N/A,FALSE,"단축1";#N/A,#N/A,FALSE,"단축2";#N/A,#N/A,FALSE,"단축3";#N/A,#N/A,FALSE,"장축";#N/A,#N/A,FALSE,"4WD"}</definedName>
    <definedName localSheetId="1" name="_249M123_">{#N/A,#N/A,FALSE,"단축1";#N/A,#N/A,FALSE,"단축2";#N/A,#N/A,FALSE,"단축3";#N/A,#N/A,FALSE,"장축";#N/A,#N/A,FALSE,"4WD"}</definedName>
    <definedName name="_249M123_">{#N/A,#N/A,FALSE,"단축1";#N/A,#N/A,FALSE,"단축2";#N/A,#N/A,FALSE,"단축3";#N/A,#N/A,FALSE,"장축";#N/A,#N/A,FALSE,"4WD"}</definedName>
    <definedName localSheetId="5" name="_24DB777_">{#N/A,#N/A,TRUE,"Y생산";#N/A,#N/A,TRUE,"Y판매";#N/A,#N/A,TRUE,"Y총물량";#N/A,#N/A,TRUE,"Y능력";#N/A,#N/A,TRUE,"YKD"}</definedName>
    <definedName localSheetId="7" name="_24DB777_">{#N/A,#N/A,TRUE,"Y생산";#N/A,#N/A,TRUE,"Y판매";#N/A,#N/A,TRUE,"Y총물량";#N/A,#N/A,TRUE,"Y능력";#N/A,#N/A,TRUE,"YKD"}</definedName>
    <definedName localSheetId="1" name="_24DB777_">{#N/A,#N/A,TRUE,"Y생산";#N/A,#N/A,TRUE,"Y판매";#N/A,#N/A,TRUE,"Y총물량";#N/A,#N/A,TRUE,"Y능력";#N/A,#N/A,TRUE,"YKD"}</definedName>
    <definedName name="_24DB777_">{#N/A,#N/A,TRUE,"Y생산";#N/A,#N/A,TRUE,"Y판매";#N/A,#N/A,TRUE,"Y총물량";#N/A,#N/A,TRUE,"Y능력";#N/A,#N/A,TRUE,"YKD"}</definedName>
    <definedName localSheetId="5" name="_24E56_">{#N/A,#N/A,FALSE,"단축1";#N/A,#N/A,FALSE,"단축2";#N/A,#N/A,FALSE,"단축3";#N/A,#N/A,FALSE,"장축";#N/A,#N/A,FALSE,"4WD"}</definedName>
    <definedName localSheetId="7" name="_24E56_">{#N/A,#N/A,FALSE,"단축1";#N/A,#N/A,FALSE,"단축2";#N/A,#N/A,FALSE,"단축3";#N/A,#N/A,FALSE,"장축";#N/A,#N/A,FALSE,"4WD"}</definedName>
    <definedName localSheetId="1" name="_24E56_">{#N/A,#N/A,FALSE,"단축1";#N/A,#N/A,FALSE,"단축2";#N/A,#N/A,FALSE,"단축3";#N/A,#N/A,FALSE,"장축";#N/A,#N/A,FALSE,"4WD"}</definedName>
    <definedName name="_24E56_">{#N/A,#N/A,FALSE,"단축1";#N/A,#N/A,FALSE,"단축2";#N/A,#N/A,FALSE,"단축3";#N/A,#N/A,FALSE,"장축";#N/A,#N/A,FALSE,"4WD"}</definedName>
    <definedName localSheetId="5" name="_24EO2_">{#N/A,#N/A,FALSE,"신규dep";#N/A,#N/A,FALSE,"신규dep-금형상각후";#N/A,#N/A,FALSE,"신규dep-연구비상각후";#N/A,#N/A,FALSE,"신규dep-기계,공구상각후"}</definedName>
    <definedName localSheetId="7" name="_24EO2_">{#N/A,#N/A,FALSE,"신규dep";#N/A,#N/A,FALSE,"신규dep-금형상각후";#N/A,#N/A,FALSE,"신규dep-연구비상각후";#N/A,#N/A,FALSE,"신규dep-기계,공구상각후"}</definedName>
    <definedName localSheetId="1" name="_24EO2_">{#N/A,#N/A,FALSE,"신규dep";#N/A,#N/A,FALSE,"신규dep-금형상각후";#N/A,#N/A,FALSE,"신규dep-연구비상각후";#N/A,#N/A,FALSE,"신규dep-기계,공구상각후"}</definedName>
    <definedName name="_24EO2_">{#N/A,#N/A,FALSE,"신규dep";#N/A,#N/A,FALSE,"신규dep-금형상각후";#N/A,#N/A,FALSE,"신규dep-연구비상각후";#N/A,#N/A,FALSE,"신규dep-기계,공구상각후"}</definedName>
    <definedName localSheetId="5" name="_24HP02_">{#N/A,#N/A,FALSE,"단축1";#N/A,#N/A,FALSE,"단축2";#N/A,#N/A,FALSE,"단축3";#N/A,#N/A,FALSE,"장축";#N/A,#N/A,FALSE,"4WD"}</definedName>
    <definedName localSheetId="7" name="_24HP02_">{#N/A,#N/A,FALSE,"단축1";#N/A,#N/A,FALSE,"단축2";#N/A,#N/A,FALSE,"단축3";#N/A,#N/A,FALSE,"장축";#N/A,#N/A,FALSE,"4WD"}</definedName>
    <definedName localSheetId="1" name="_24HP02_">{#N/A,#N/A,FALSE,"단축1";#N/A,#N/A,FALSE,"단축2";#N/A,#N/A,FALSE,"단축3";#N/A,#N/A,FALSE,"장축";#N/A,#N/A,FALSE,"4WD"}</definedName>
    <definedName name="_24HP02_">{#N/A,#N/A,FALSE,"단축1";#N/A,#N/A,FALSE,"단축2";#N/A,#N/A,FALSE,"단축3";#N/A,#N/A,FALSE,"장축";#N/A,#N/A,FALSE,"4WD"}</definedName>
    <definedName localSheetId="5" name="_24T2_">{#N/A,#N/A,FALSE,"단축1";#N/A,#N/A,FALSE,"단축2";#N/A,#N/A,FALSE,"단축3";#N/A,#N/A,FALSE,"장축";#N/A,#N/A,FALSE,"4WD"}</definedName>
    <definedName localSheetId="7" name="_24T2_">{#N/A,#N/A,FALSE,"단축1";#N/A,#N/A,FALSE,"단축2";#N/A,#N/A,FALSE,"단축3";#N/A,#N/A,FALSE,"장축";#N/A,#N/A,FALSE,"4WD"}</definedName>
    <definedName localSheetId="1" name="_24T2_">{#N/A,#N/A,FALSE,"단축1";#N/A,#N/A,FALSE,"단축2";#N/A,#N/A,FALSE,"단축3";#N/A,#N/A,FALSE,"장축";#N/A,#N/A,FALSE,"4WD"}</definedName>
    <definedName name="_24T2_">{#N/A,#N/A,FALSE,"단축1";#N/A,#N/A,FALSE,"단축2";#N/A,#N/A,FALSE,"단축3";#N/A,#N/A,FALSE,"장축";#N/A,#N/A,FALSE,"4WD"}</definedName>
    <definedName localSheetId="5" name="_250FG1_">{#N/A,#N/A,FALSE,"단축1";#N/A,#N/A,FALSE,"단축2";#N/A,#N/A,FALSE,"단축3";#N/A,#N/A,FALSE,"장축";#N/A,#N/A,FALSE,"4WD"}</definedName>
    <definedName localSheetId="1" name="_250FG1_">{#N/A,#N/A,FALSE,"단축1";#N/A,#N/A,FALSE,"단축2";#N/A,#N/A,FALSE,"단축3";#N/A,#N/A,FALSE,"장축";#N/A,#N/A,FALSE,"4WD"}</definedName>
    <definedName name="_250FG1_">{#N/A,#N/A,FALSE,"단축1";#N/A,#N/A,FALSE,"단축2";#N/A,#N/A,FALSE,"단축3";#N/A,#N/A,FALSE,"장축";#N/A,#N/A,FALSE,"4WD"}</definedName>
    <definedName localSheetId="5" name="_250Q12_">{#N/A,#N/A,FALSE,"단축1";#N/A,#N/A,FALSE,"단축2";#N/A,#N/A,FALSE,"단축3";#N/A,#N/A,FALSE,"장축";#N/A,#N/A,FALSE,"4WD"}</definedName>
    <definedName localSheetId="7" name="_250Q12_">{#N/A,#N/A,FALSE,"단축1";#N/A,#N/A,FALSE,"단축2";#N/A,#N/A,FALSE,"단축3";#N/A,#N/A,FALSE,"장축";#N/A,#N/A,FALSE,"4WD"}</definedName>
    <definedName localSheetId="1" name="_250Q12_">{#N/A,#N/A,FALSE,"단축1";#N/A,#N/A,FALSE,"단축2";#N/A,#N/A,FALSE,"단축3";#N/A,#N/A,FALSE,"장축";#N/A,#N/A,FALSE,"4WD"}</definedName>
    <definedName name="_250Q12_">{#N/A,#N/A,FALSE,"단축1";#N/A,#N/A,FALSE,"단축2";#N/A,#N/A,FALSE,"단축3";#N/A,#N/A,FALSE,"장축";#N/A,#N/A,FALSE,"4WD"}</definedName>
    <definedName localSheetId="5" name="_250T2_">{#N/A,#N/A,FALSE,"단축1";#N/A,#N/A,FALSE,"단축2";#N/A,#N/A,FALSE,"단축3";#N/A,#N/A,FALSE,"장축";#N/A,#N/A,FALSE,"4WD"}</definedName>
    <definedName localSheetId="7" name="_250T2_">{#N/A,#N/A,FALSE,"단축1";#N/A,#N/A,FALSE,"단축2";#N/A,#N/A,FALSE,"단축3";#N/A,#N/A,FALSE,"장축";#N/A,#N/A,FALSE,"4WD"}</definedName>
    <definedName localSheetId="1" name="_250T2_">{#N/A,#N/A,FALSE,"단축1";#N/A,#N/A,FALSE,"단축2";#N/A,#N/A,FALSE,"단축3";#N/A,#N/A,FALSE,"장축";#N/A,#N/A,FALSE,"4WD"}</definedName>
    <definedName name="_250T2_">{#N/A,#N/A,FALSE,"단축1";#N/A,#N/A,FALSE,"단축2";#N/A,#N/A,FALSE,"단축3";#N/A,#N/A,FALSE,"장축";#N/A,#N/A,FALSE,"4WD"}</definedName>
    <definedName localSheetId="1" name="_252P2_">{#N/A,#N/A,FALSE,"단축1";#N/A,#N/A,FALSE,"단축2";#N/A,#N/A,FALSE,"단축3";#N/A,#N/A,FALSE,"장축";#N/A,#N/A,FALSE,"4WD"}</definedName>
    <definedName name="_252P2_">{#N/A,#N/A,FALSE,"단축1";#N/A,#N/A,FALSE,"단축2";#N/A,#N/A,FALSE,"단축3";#N/A,#N/A,FALSE,"장축";#N/A,#N/A,FALSE,"4WD"}</definedName>
    <definedName localSheetId="5" name="_254Q124_">{#N/A,#N/A,FALSE,"단축1";#N/A,#N/A,FALSE,"단축2";#N/A,#N/A,FALSE,"단축3";#N/A,#N/A,FALSE,"장축";#N/A,#N/A,FALSE,"4WD"}</definedName>
    <definedName localSheetId="7" name="_254Q124_">{#N/A,#N/A,FALSE,"단축1";#N/A,#N/A,FALSE,"단축2";#N/A,#N/A,FALSE,"단축3";#N/A,#N/A,FALSE,"장축";#N/A,#N/A,FALSE,"4WD"}</definedName>
    <definedName localSheetId="1" name="_254Q124_">{#N/A,#N/A,FALSE,"단축1";#N/A,#N/A,FALSE,"단축2";#N/A,#N/A,FALSE,"단축3";#N/A,#N/A,FALSE,"장축";#N/A,#N/A,FALSE,"4WD"}</definedName>
    <definedName name="_254Q124_">{#N/A,#N/A,FALSE,"단축1";#N/A,#N/A,FALSE,"단축2";#N/A,#N/A,FALSE,"단축3";#N/A,#N/A,FALSE,"장축";#N/A,#N/A,FALSE,"4WD"}</definedName>
    <definedName localSheetId="5" name="_255Q1_">{#N/A,#N/A,FALSE,"단축1";#N/A,#N/A,FALSE,"단축2";#N/A,#N/A,FALSE,"단축3";#N/A,#N/A,FALSE,"장축";#N/A,#N/A,FALSE,"4WD"}</definedName>
    <definedName localSheetId="7" name="_255Q1_">{#N/A,#N/A,FALSE,"단축1";#N/A,#N/A,FALSE,"단축2";#N/A,#N/A,FALSE,"단축3";#N/A,#N/A,FALSE,"장축";#N/A,#N/A,FALSE,"4WD"}</definedName>
    <definedName localSheetId="1" name="_255Q1_">{#N/A,#N/A,FALSE,"단축1";#N/A,#N/A,FALSE,"단축2";#N/A,#N/A,FALSE,"단축3";#N/A,#N/A,FALSE,"장축";#N/A,#N/A,FALSE,"4WD"}</definedName>
    <definedName name="_255Q1_">{#N/A,#N/A,FALSE,"단축1";#N/A,#N/A,FALSE,"단축2";#N/A,#N/A,FALSE,"단축3";#N/A,#N/A,FALSE,"장축";#N/A,#N/A,FALSE,"4WD"}</definedName>
    <definedName localSheetId="5" name="_256FG1_">{#N/A,#N/A,FALSE,"단축1";#N/A,#N/A,FALSE,"단축2";#N/A,#N/A,FALSE,"단축3";#N/A,#N/A,FALSE,"장축";#N/A,#N/A,FALSE,"4WD"}</definedName>
    <definedName localSheetId="1" name="_256FG1_">{#N/A,#N/A,FALSE,"단축1";#N/A,#N/A,FALSE,"단축2";#N/A,#N/A,FALSE,"단축3";#N/A,#N/A,FALSE,"장축";#N/A,#N/A,FALSE,"4WD"}</definedName>
    <definedName name="_256FG1_">{#N/A,#N/A,FALSE,"단축1";#N/A,#N/A,FALSE,"단축2";#N/A,#N/A,FALSE,"단축3";#N/A,#N/A,FALSE,"장축";#N/A,#N/A,FALSE,"4WD"}</definedName>
    <definedName localSheetId="5" name="_259Q21_">{#N/A,#N/A,FALSE,"단축1";#N/A,#N/A,FALSE,"단축2";#N/A,#N/A,FALSE,"단축3";#N/A,#N/A,FALSE,"장축";#N/A,#N/A,FALSE,"4WD"}</definedName>
    <definedName localSheetId="7" name="_259Q21_">{#N/A,#N/A,FALSE,"단축1";#N/A,#N/A,FALSE,"단축2";#N/A,#N/A,FALSE,"단축3";#N/A,#N/A,FALSE,"장축";#N/A,#N/A,FALSE,"4WD"}</definedName>
    <definedName localSheetId="1" name="_259Q21_">{#N/A,#N/A,FALSE,"단축1";#N/A,#N/A,FALSE,"단축2";#N/A,#N/A,FALSE,"단축3";#N/A,#N/A,FALSE,"장축";#N/A,#N/A,FALSE,"4WD"}</definedName>
    <definedName name="_259Q21_">{#N/A,#N/A,FALSE,"단축1";#N/A,#N/A,FALSE,"단축2";#N/A,#N/A,FALSE,"단축3";#N/A,#N/A,FALSE,"장축";#N/A,#N/A,FALSE,"4WD"}</definedName>
    <definedName localSheetId="5" name="_25DB777_">{#N/A,#N/A,TRUE,"Y생산";#N/A,#N/A,TRUE,"Y판매";#N/A,#N/A,TRUE,"Y총물량";#N/A,#N/A,TRUE,"Y능력";#N/A,#N/A,TRUE,"YKD"}</definedName>
    <definedName localSheetId="7" name="_25DB777_">{#N/A,#N/A,TRUE,"Y생산";#N/A,#N/A,TRUE,"Y판매";#N/A,#N/A,TRUE,"Y총물량";#N/A,#N/A,TRUE,"Y능력";#N/A,#N/A,TRUE,"YKD"}</definedName>
    <definedName localSheetId="1" name="_25DB777_">{#N/A,#N/A,TRUE,"Y생산";#N/A,#N/A,TRUE,"Y판매";#N/A,#N/A,TRUE,"Y총물량";#N/A,#N/A,TRUE,"Y능력";#N/A,#N/A,TRUE,"YKD"}</definedName>
    <definedName name="_25DB777_">{#N/A,#N/A,TRUE,"Y생산";#N/A,#N/A,TRUE,"Y판매";#N/A,#N/A,TRUE,"Y총물량";#N/A,#N/A,TRUE,"Y능력";#N/A,#N/A,TRUE,"YKD"}</definedName>
    <definedName localSheetId="5" name="_25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25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25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5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25dr2_">{#N/A,#N/A,FALSE,"신규dep";#N/A,#N/A,FALSE,"신규dep-금형상각후";#N/A,#N/A,FALSE,"신규dep-연구비상각후";#N/A,#N/A,FALSE,"신규dep-기계,공구상각후"}</definedName>
    <definedName localSheetId="7" name="_25dr2_">{#N/A,#N/A,FALSE,"신규dep";#N/A,#N/A,FALSE,"신규dep-금형상각후";#N/A,#N/A,FALSE,"신규dep-연구비상각후";#N/A,#N/A,FALSE,"신규dep-기계,공구상각후"}</definedName>
    <definedName localSheetId="1" name="_25dr2_">{#N/A,#N/A,FALSE,"신규dep";#N/A,#N/A,FALSE,"신규dep-금형상각후";#N/A,#N/A,FALSE,"신규dep-연구비상각후";#N/A,#N/A,FALSE,"신규dep-기계,공구상각후"}</definedName>
    <definedName name="_25dr2_">{#N/A,#N/A,FALSE,"신규dep";#N/A,#N/A,FALSE,"신규dep-금형상각후";#N/A,#N/A,FALSE,"신규dep-연구비상각후";#N/A,#N/A,FALSE,"신규dep-기계,공구상각후"}</definedName>
    <definedName localSheetId="5" name="_25DR7_">{#N/A,#N/A,FALSE,"표지";#N/A,#N/A,FALSE,"전제";#N/A,#N/A,FALSE,"손익-자 (2)";#N/A,#N/A,FALSE,"손익-자";#N/A,#N/A,FALSE,"손익-마 (2)";#N/A,#N/A,FALSE,"손익-마";#N/A,#N/A,FALSE,"총손최종"}</definedName>
    <definedName localSheetId="7" name="_25DR7_">{#N/A,#N/A,FALSE,"표지";#N/A,#N/A,FALSE,"전제";#N/A,#N/A,FALSE,"손익-자 (2)";#N/A,#N/A,FALSE,"손익-자";#N/A,#N/A,FALSE,"손익-마 (2)";#N/A,#N/A,FALSE,"손익-마";#N/A,#N/A,FALSE,"총손최종"}</definedName>
    <definedName localSheetId="1" name="_25DR7_">{#N/A,#N/A,FALSE,"표지";#N/A,#N/A,FALSE,"전제";#N/A,#N/A,FALSE,"손익-자 (2)";#N/A,#N/A,FALSE,"손익-자";#N/A,#N/A,FALSE,"손익-마 (2)";#N/A,#N/A,FALSE,"손익-마";#N/A,#N/A,FALSE,"총손최종"}</definedName>
    <definedName name="_25DR7_">{#N/A,#N/A,FALSE,"표지";#N/A,#N/A,FALSE,"전제";#N/A,#N/A,FALSE,"손익-자 (2)";#N/A,#N/A,FALSE,"손익-자";#N/A,#N/A,FALSE,"손익-마 (2)";#N/A,#N/A,FALSE,"손익-마";#N/A,#N/A,FALSE,"총손최종"}</definedName>
    <definedName localSheetId="5" name="_25F12_">{#N/A,#N/A,FALSE,"단축1";#N/A,#N/A,FALSE,"단축2";#N/A,#N/A,FALSE,"단축3";#N/A,#N/A,FALSE,"장축";#N/A,#N/A,FALSE,"4WD"}</definedName>
    <definedName localSheetId="7" name="_25F12_">{#N/A,#N/A,FALSE,"단축1";#N/A,#N/A,FALSE,"단축2";#N/A,#N/A,FALSE,"단축3";#N/A,#N/A,FALSE,"장축";#N/A,#N/A,FALSE,"4WD"}</definedName>
    <definedName localSheetId="1" name="_25F12_">{#N/A,#N/A,FALSE,"단축1";#N/A,#N/A,FALSE,"단축2";#N/A,#N/A,FALSE,"단축3";#N/A,#N/A,FALSE,"장축";#N/A,#N/A,FALSE,"4WD"}</definedName>
    <definedName name="_25F12_">{#N/A,#N/A,FALSE,"단축1";#N/A,#N/A,FALSE,"단축2";#N/A,#N/A,FALSE,"단축3";#N/A,#N/A,FALSE,"장축";#N/A,#N/A,FALSE,"4WD"}</definedName>
    <definedName localSheetId="5" name="_25HP2_">{#N/A,#N/A,FALSE,"단축1";#N/A,#N/A,FALSE,"단축2";#N/A,#N/A,FALSE,"단축3";#N/A,#N/A,FALSE,"장축";#N/A,#N/A,FALSE,"4WD"}</definedName>
    <definedName localSheetId="7" name="_25HP2_">{#N/A,#N/A,FALSE,"단축1";#N/A,#N/A,FALSE,"단축2";#N/A,#N/A,FALSE,"단축3";#N/A,#N/A,FALSE,"장축";#N/A,#N/A,FALSE,"4WD"}</definedName>
    <definedName localSheetId="1" name="_25HP2_">{#N/A,#N/A,FALSE,"단축1";#N/A,#N/A,FALSE,"단축2";#N/A,#N/A,FALSE,"단축3";#N/A,#N/A,FALSE,"장축";#N/A,#N/A,FALSE,"4WD"}</definedName>
    <definedName name="_25HP2_">{#N/A,#N/A,FALSE,"단축1";#N/A,#N/A,FALSE,"단축2";#N/A,#N/A,FALSE,"단축3";#N/A,#N/A,FALSE,"장축";#N/A,#N/A,FALSE,"4WD"}</definedName>
    <definedName localSheetId="5" name="_25T3_">{#N/A,#N/A,FALSE,"단축1";#N/A,#N/A,FALSE,"단축2";#N/A,#N/A,FALSE,"단축3";#N/A,#N/A,FALSE,"장축";#N/A,#N/A,FALSE,"4WD"}</definedName>
    <definedName localSheetId="7" name="_25T3_">{#N/A,#N/A,FALSE,"단축1";#N/A,#N/A,FALSE,"단축2";#N/A,#N/A,FALSE,"단축3";#N/A,#N/A,FALSE,"장축";#N/A,#N/A,FALSE,"4WD"}</definedName>
    <definedName localSheetId="1" name="_25T3_">{#N/A,#N/A,FALSE,"단축1";#N/A,#N/A,FALSE,"단축2";#N/A,#N/A,FALSE,"단축3";#N/A,#N/A,FALSE,"장축";#N/A,#N/A,FALSE,"4WD"}</definedName>
    <definedName name="_25T3_">{#N/A,#N/A,FALSE,"단축1";#N/A,#N/A,FALSE,"단축2";#N/A,#N/A,FALSE,"단축3";#N/A,#N/A,FALSE,"장축";#N/A,#N/A,FALSE,"4WD"}</definedName>
    <definedName localSheetId="5" name="_260T2_">{#N/A,#N/A,FALSE,"단축1";#N/A,#N/A,FALSE,"단축2";#N/A,#N/A,FALSE,"단축3";#N/A,#N/A,FALSE,"장축";#N/A,#N/A,FALSE,"4WD"}</definedName>
    <definedName localSheetId="7" name="_260T2_">{#N/A,#N/A,FALSE,"단축1";#N/A,#N/A,FALSE,"단축2";#N/A,#N/A,FALSE,"단축3";#N/A,#N/A,FALSE,"장축";#N/A,#N/A,FALSE,"4WD"}</definedName>
    <definedName localSheetId="1" name="_260T2_">{#N/A,#N/A,FALSE,"단축1";#N/A,#N/A,FALSE,"단축2";#N/A,#N/A,FALSE,"단축3";#N/A,#N/A,FALSE,"장축";#N/A,#N/A,FALSE,"4WD"}</definedName>
    <definedName name="_260T2_">{#N/A,#N/A,FALSE,"단축1";#N/A,#N/A,FALSE,"단축2";#N/A,#N/A,FALSE,"단축3";#N/A,#N/A,FALSE,"장축";#N/A,#N/A,FALSE,"4WD"}</definedName>
    <definedName localSheetId="5" name="_261IO8_">{#N/A,#N/A,FALSE,"단축1";#N/A,#N/A,FALSE,"단축2";#N/A,#N/A,FALSE,"단축3";#N/A,#N/A,FALSE,"장축";#N/A,#N/A,FALSE,"4WD"}</definedName>
    <definedName localSheetId="1" name="_261IO8_">{#N/A,#N/A,FALSE,"단축1";#N/A,#N/A,FALSE,"단축2";#N/A,#N/A,FALSE,"단축3";#N/A,#N/A,FALSE,"장축";#N/A,#N/A,FALSE,"4WD"}</definedName>
    <definedName name="_261IO8_">{#N/A,#N/A,FALSE,"단축1";#N/A,#N/A,FALSE,"단축2";#N/A,#N/A,FALSE,"단축3";#N/A,#N/A,FALSE,"장축";#N/A,#N/A,FALSE,"4WD"}</definedName>
    <definedName localSheetId="5" name="_264Q32_">{#N/A,#N/A,FALSE,"단축1";#N/A,#N/A,FALSE,"단축2";#N/A,#N/A,FALSE,"단축3";#N/A,#N/A,FALSE,"장축";#N/A,#N/A,FALSE,"4WD"}</definedName>
    <definedName localSheetId="7" name="_264Q32_">{#N/A,#N/A,FALSE,"단축1";#N/A,#N/A,FALSE,"단축2";#N/A,#N/A,FALSE,"단축3";#N/A,#N/A,FALSE,"장축";#N/A,#N/A,FALSE,"4WD"}</definedName>
    <definedName localSheetId="1" name="_264Q32_">{#N/A,#N/A,FALSE,"단축1";#N/A,#N/A,FALSE,"단축2";#N/A,#N/A,FALSE,"단축3";#N/A,#N/A,FALSE,"장축";#N/A,#N/A,FALSE,"4WD"}</definedName>
    <definedName name="_264Q32_">{#N/A,#N/A,FALSE,"단축1";#N/A,#N/A,FALSE,"단축2";#N/A,#N/A,FALSE,"단축3";#N/A,#N/A,FALSE,"장축";#N/A,#N/A,FALSE,"4WD"}</definedName>
    <definedName localSheetId="5" name="_264T2_">{#N/A,#N/A,FALSE,"단축1";#N/A,#N/A,FALSE,"단축2";#N/A,#N/A,FALSE,"단축3";#N/A,#N/A,FALSE,"장축";#N/A,#N/A,FALSE,"4WD"}</definedName>
    <definedName localSheetId="1" name="_264T2_">{#N/A,#N/A,FALSE,"단축1";#N/A,#N/A,FALSE,"단축2";#N/A,#N/A,FALSE,"단축3";#N/A,#N/A,FALSE,"장축";#N/A,#N/A,FALSE,"4WD"}</definedName>
    <definedName name="_264T2_">{#N/A,#N/A,FALSE,"단축1";#N/A,#N/A,FALSE,"단축2";#N/A,#N/A,FALSE,"단축3";#N/A,#N/A,FALSE,"장축";#N/A,#N/A,FALSE,"4WD"}</definedName>
    <definedName localSheetId="5" name="_265T3_">{#N/A,#N/A,FALSE,"단축1";#N/A,#N/A,FALSE,"단축2";#N/A,#N/A,FALSE,"단축3";#N/A,#N/A,FALSE,"장축";#N/A,#N/A,FALSE,"4WD"}</definedName>
    <definedName localSheetId="7" name="_265T3_">{#N/A,#N/A,FALSE,"단축1";#N/A,#N/A,FALSE,"단축2";#N/A,#N/A,FALSE,"단축3";#N/A,#N/A,FALSE,"장축";#N/A,#N/A,FALSE,"4WD"}</definedName>
    <definedName localSheetId="1" name="_265T3_">{#N/A,#N/A,FALSE,"단축1";#N/A,#N/A,FALSE,"단축2";#N/A,#N/A,FALSE,"단축3";#N/A,#N/A,FALSE,"장축";#N/A,#N/A,FALSE,"4WD"}</definedName>
    <definedName name="_265T3_">{#N/A,#N/A,FALSE,"단축1";#N/A,#N/A,FALSE,"단축2";#N/A,#N/A,FALSE,"단축3";#N/A,#N/A,FALSE,"장축";#N/A,#N/A,FALSE,"4WD"}</definedName>
    <definedName localSheetId="5" name="_266IO8_">{#N/A,#N/A,FALSE,"단축1";#N/A,#N/A,FALSE,"단축2";#N/A,#N/A,FALSE,"단축3";#N/A,#N/A,FALSE,"장축";#N/A,#N/A,FALSE,"4WD"}</definedName>
    <definedName localSheetId="1" name="_266IO8_">{#N/A,#N/A,FALSE,"단축1";#N/A,#N/A,FALSE,"단축2";#N/A,#N/A,FALSE,"단축3";#N/A,#N/A,FALSE,"장축";#N/A,#N/A,FALSE,"4WD"}</definedName>
    <definedName name="_266IO8_">{#N/A,#N/A,FALSE,"단축1";#N/A,#N/A,FALSE,"단축2";#N/A,#N/A,FALSE,"단축3";#N/A,#N/A,FALSE,"장축";#N/A,#N/A,FALSE,"4WD"}</definedName>
    <definedName localSheetId="5" name="_267T3_">{#N/A,#N/A,FALSE,"단축1";#N/A,#N/A,FALSE,"단축2";#N/A,#N/A,FALSE,"단축3";#N/A,#N/A,FALSE,"장축";#N/A,#N/A,FALSE,"4WD"}</definedName>
    <definedName localSheetId="1" name="_267T3_">{#N/A,#N/A,FALSE,"단축1";#N/A,#N/A,FALSE,"단축2";#N/A,#N/A,FALSE,"단축3";#N/A,#N/A,FALSE,"장축";#N/A,#N/A,FALSE,"4WD"}</definedName>
    <definedName name="_267T3_">{#N/A,#N/A,FALSE,"단축1";#N/A,#N/A,FALSE,"단축2";#N/A,#N/A,FALSE,"단축3";#N/A,#N/A,FALSE,"장축";#N/A,#N/A,FALSE,"4WD"}</definedName>
    <definedName localSheetId="5" name="_268Q43_">{#N/A,#N/A,FALSE,"단축1";#N/A,#N/A,FALSE,"단축2";#N/A,#N/A,FALSE,"단축3";#N/A,#N/A,FALSE,"장축";#N/A,#N/A,FALSE,"4WD"}</definedName>
    <definedName localSheetId="7" name="_268Q43_">{#N/A,#N/A,FALSE,"단축1";#N/A,#N/A,FALSE,"단축2";#N/A,#N/A,FALSE,"단축3";#N/A,#N/A,FALSE,"장축";#N/A,#N/A,FALSE,"4WD"}</definedName>
    <definedName localSheetId="1" name="_268Q43_">{#N/A,#N/A,FALSE,"단축1";#N/A,#N/A,FALSE,"단축2";#N/A,#N/A,FALSE,"단축3";#N/A,#N/A,FALSE,"장축";#N/A,#N/A,FALSE,"4WD"}</definedName>
    <definedName name="_268Q43_">{#N/A,#N/A,FALSE,"단축1";#N/A,#N/A,FALSE,"단축2";#N/A,#N/A,FALSE,"단축3";#N/A,#N/A,FALSE,"장축";#N/A,#N/A,FALSE,"4WD"}</definedName>
    <definedName localSheetId="5" name="_269FG1_">{#N/A,#N/A,FALSE,"단축1";#N/A,#N/A,FALSE,"단축2";#N/A,#N/A,FALSE,"단축3";#N/A,#N/A,FALSE,"장축";#N/A,#N/A,FALSE,"4WD"}</definedName>
    <definedName localSheetId="7" name="_269FG1_">{#N/A,#N/A,FALSE,"단축1";#N/A,#N/A,FALSE,"단축2";#N/A,#N/A,FALSE,"단축3";#N/A,#N/A,FALSE,"장축";#N/A,#N/A,FALSE,"4WD"}</definedName>
    <definedName localSheetId="1" name="_269FG1_">{#N/A,#N/A,FALSE,"단축1";#N/A,#N/A,FALSE,"단축2";#N/A,#N/A,FALSE,"단축3";#N/A,#N/A,FALSE,"장축";#N/A,#N/A,FALSE,"4WD"}</definedName>
    <definedName name="_269FG1_">{#N/A,#N/A,FALSE,"단축1";#N/A,#N/A,FALSE,"단축2";#N/A,#N/A,FALSE,"단축3";#N/A,#N/A,FALSE,"장축";#N/A,#N/A,FALSE,"4WD"}</definedName>
    <definedName localSheetId="5" name="_26A3_">{#N/A,#N/A,FALSE,"단축1";#N/A,#N/A,FALSE,"단축2";#N/A,#N/A,FALSE,"단축3";#N/A,#N/A,FALSE,"장축";#N/A,#N/A,FALSE,"4WD"}</definedName>
    <definedName localSheetId="7" name="_26A3_">{#N/A,#N/A,FALSE,"단축1";#N/A,#N/A,FALSE,"단축2";#N/A,#N/A,FALSE,"단축3";#N/A,#N/A,FALSE,"장축";#N/A,#N/A,FALSE,"4WD"}</definedName>
    <definedName localSheetId="1" name="_26A3_">{#N/A,#N/A,FALSE,"단축1";#N/A,#N/A,FALSE,"단축2";#N/A,#N/A,FALSE,"단축3";#N/A,#N/A,FALSE,"장축";#N/A,#N/A,FALSE,"4WD"}</definedName>
    <definedName name="_26A3_">{#N/A,#N/A,FALSE,"단축1";#N/A,#N/A,FALSE,"단축2";#N/A,#N/A,FALSE,"단축3";#N/A,#N/A,FALSE,"장축";#N/A,#N/A,FALSE,"4WD"}</definedName>
    <definedName localSheetId="5" name="_26AA4_">{#N/A,#N/A,FALSE,"신규dep";#N/A,#N/A,FALSE,"신규dep-금형상각후";#N/A,#N/A,FALSE,"신규dep-연구비상각후";#N/A,#N/A,FALSE,"신규dep-기계,공구상각후"}</definedName>
    <definedName localSheetId="7" name="_26AA4_">{#N/A,#N/A,FALSE,"신규dep";#N/A,#N/A,FALSE,"신규dep-금형상각후";#N/A,#N/A,FALSE,"신규dep-연구비상각후";#N/A,#N/A,FALSE,"신규dep-기계,공구상각후"}</definedName>
    <definedName localSheetId="1" name="_26AA4_">{#N/A,#N/A,FALSE,"신규dep";#N/A,#N/A,FALSE,"신규dep-금형상각후";#N/A,#N/A,FALSE,"신규dep-연구비상각후";#N/A,#N/A,FALSE,"신규dep-기계,공구상각후"}</definedName>
    <definedName name="_26AA4_">{#N/A,#N/A,FALSE,"신규dep";#N/A,#N/A,FALSE,"신규dep-금형상각후";#N/A,#N/A,FALSE,"신규dep-연구비상각후";#N/A,#N/A,FALSE,"신규dep-기계,공구상각후"}</definedName>
    <definedName localSheetId="5" name="_26DR7_">{#N/A,#N/A,FALSE,"표지";#N/A,#N/A,FALSE,"전제";#N/A,#N/A,FALSE,"손익-자 (2)";#N/A,#N/A,FALSE,"손익-자";#N/A,#N/A,FALSE,"손익-마 (2)";#N/A,#N/A,FALSE,"손익-마";#N/A,#N/A,FALSE,"총손최종"}</definedName>
    <definedName localSheetId="7" name="_26DR7_">{#N/A,#N/A,FALSE,"표지";#N/A,#N/A,FALSE,"전제";#N/A,#N/A,FALSE,"손익-자 (2)";#N/A,#N/A,FALSE,"손익-자";#N/A,#N/A,FALSE,"손익-마 (2)";#N/A,#N/A,FALSE,"손익-마";#N/A,#N/A,FALSE,"총손최종"}</definedName>
    <definedName localSheetId="1" name="_26DR7_">{#N/A,#N/A,FALSE,"표지";#N/A,#N/A,FALSE,"전제";#N/A,#N/A,FALSE,"손익-자 (2)";#N/A,#N/A,FALSE,"손익-자";#N/A,#N/A,FALSE,"손익-마 (2)";#N/A,#N/A,FALSE,"손익-마";#N/A,#N/A,FALSE,"총손최종"}</definedName>
    <definedName name="_26DR7_">{#N/A,#N/A,FALSE,"표지";#N/A,#N/A,FALSE,"전제";#N/A,#N/A,FALSE,"손익-자 (2)";#N/A,#N/A,FALSE,"손익-자";#N/A,#N/A,FALSE,"손익-마 (2)";#N/A,#N/A,FALSE,"손익-마";#N/A,#N/A,FALSE,"총손최종"}</definedName>
    <definedName localSheetId="5" name="_26E222_">{#N/A,#N/A,FALSE,"단축1";#N/A,#N/A,FALSE,"단축2";#N/A,#N/A,FALSE,"단축3";#N/A,#N/A,FALSE,"장축";#N/A,#N/A,FALSE,"4WD"}</definedName>
    <definedName localSheetId="7" name="_26E222_">{#N/A,#N/A,FALSE,"단축1";#N/A,#N/A,FALSE,"단축2";#N/A,#N/A,FALSE,"단축3";#N/A,#N/A,FALSE,"장축";#N/A,#N/A,FALSE,"4WD"}</definedName>
    <definedName localSheetId="1" name="_26E222_">{#N/A,#N/A,FALSE,"단축1";#N/A,#N/A,FALSE,"단축2";#N/A,#N/A,FALSE,"단축3";#N/A,#N/A,FALSE,"장축";#N/A,#N/A,FALSE,"4WD"}</definedName>
    <definedName name="_26E222_">{#N/A,#N/A,FALSE,"단축1";#N/A,#N/A,FALSE,"단축2";#N/A,#N/A,FALSE,"단축3";#N/A,#N/A,FALSE,"장축";#N/A,#N/A,FALSE,"4WD"}</definedName>
    <definedName localSheetId="5" name="_26EO2_">{#N/A,#N/A,FALSE,"신규dep";#N/A,#N/A,FALSE,"신규dep-금형상각후";#N/A,#N/A,FALSE,"신규dep-연구비상각후";#N/A,#N/A,FALSE,"신규dep-기계,공구상각후"}</definedName>
    <definedName localSheetId="7" name="_26EO2_">{#N/A,#N/A,FALSE,"신규dep";#N/A,#N/A,FALSE,"신규dep-금형상각후";#N/A,#N/A,FALSE,"신규dep-연구비상각후";#N/A,#N/A,FALSE,"신규dep-기계,공구상각후"}</definedName>
    <definedName localSheetId="1" name="_26EO2_">{#N/A,#N/A,FALSE,"신규dep";#N/A,#N/A,FALSE,"신규dep-금형상각후";#N/A,#N/A,FALSE,"신규dep-연구비상각후";#N/A,#N/A,FALSE,"신규dep-기계,공구상각후"}</definedName>
    <definedName name="_26EO2_">{#N/A,#N/A,FALSE,"신규dep";#N/A,#N/A,FALSE,"신규dep-금형상각후";#N/A,#N/A,FALSE,"신규dep-연구비상각후";#N/A,#N/A,FALSE,"신규dep-기계,공구상각후"}</definedName>
    <definedName localSheetId="5" name="_26FG1_">{#N/A,#N/A,FALSE,"단축1";#N/A,#N/A,FALSE,"단축2";#N/A,#N/A,FALSE,"단축3";#N/A,#N/A,FALSE,"장축";#N/A,#N/A,FALSE,"4WD"}</definedName>
    <definedName localSheetId="7" name="_26FG1_">{#N/A,#N/A,FALSE,"단축1";#N/A,#N/A,FALSE,"단축2";#N/A,#N/A,FALSE,"단축3";#N/A,#N/A,FALSE,"장축";#N/A,#N/A,FALSE,"4WD"}</definedName>
    <definedName localSheetId="1" name="_26FG1_">{#N/A,#N/A,FALSE,"단축1";#N/A,#N/A,FALSE,"단축2";#N/A,#N/A,FALSE,"단축3";#N/A,#N/A,FALSE,"장축";#N/A,#N/A,FALSE,"4WD"}</definedName>
    <definedName name="_26FG1_">{#N/A,#N/A,FALSE,"단축1";#N/A,#N/A,FALSE,"단축2";#N/A,#N/A,FALSE,"단축3";#N/A,#N/A,FALSE,"장축";#N/A,#N/A,FALSE,"4WD"}</definedName>
    <definedName localSheetId="5" name="_26K1_">{#N/A,#N/A,FALSE,"인원";#N/A,#N/A,FALSE,"비용2";#N/A,#N/A,FALSE,"비용1";#N/A,#N/A,FALSE,"비용";#N/A,#N/A,FALSE,"보증2";#N/A,#N/A,FALSE,"보증1";#N/A,#N/A,FALSE,"보증";#N/A,#N/A,FALSE,"손익1";#N/A,#N/A,FALSE,"손익";#N/A,#N/A,FALSE,"부서별매출";#N/A,#N/A,FALSE,"매출"}</definedName>
    <definedName localSheetId="7" name="_26K1_">{#N/A,#N/A,FALSE,"인원";#N/A,#N/A,FALSE,"비용2";#N/A,#N/A,FALSE,"비용1";#N/A,#N/A,FALSE,"비용";#N/A,#N/A,FALSE,"보증2";#N/A,#N/A,FALSE,"보증1";#N/A,#N/A,FALSE,"보증";#N/A,#N/A,FALSE,"손익1";#N/A,#N/A,FALSE,"손익";#N/A,#N/A,FALSE,"부서별매출";#N/A,#N/A,FALSE,"매출"}</definedName>
    <definedName localSheetId="1" name="_26K1_">{#N/A,#N/A,FALSE,"인원";#N/A,#N/A,FALSE,"비용2";#N/A,#N/A,FALSE,"비용1";#N/A,#N/A,FALSE,"비용";#N/A,#N/A,FALSE,"보증2";#N/A,#N/A,FALSE,"보증1";#N/A,#N/A,FALSE,"보증";#N/A,#N/A,FALSE,"손익1";#N/A,#N/A,FALSE,"손익";#N/A,#N/A,FALSE,"부서별매출";#N/A,#N/A,FALSE,"매출"}</definedName>
    <definedName name="_26K1_">{#N/A,#N/A,FALSE,"인원";#N/A,#N/A,FALSE,"비용2";#N/A,#N/A,FALSE,"비용1";#N/A,#N/A,FALSE,"비용";#N/A,#N/A,FALSE,"보증2";#N/A,#N/A,FALSE,"보증1";#N/A,#N/A,FALSE,"보증";#N/A,#N/A,FALSE,"손익1";#N/A,#N/A,FALSE,"손익";#N/A,#N/A,FALSE,"부서별매출";#N/A,#N/A,FALSE,"매출"}</definedName>
    <definedName localSheetId="5" name="_26T5_">{#N/A,#N/A,FALSE,"단축1";#N/A,#N/A,FALSE,"단축2";#N/A,#N/A,FALSE,"단축3";#N/A,#N/A,FALSE,"장축";#N/A,#N/A,FALSE,"4WD"}</definedName>
    <definedName localSheetId="7" name="_26T5_">{#N/A,#N/A,FALSE,"단축1";#N/A,#N/A,FALSE,"단축2";#N/A,#N/A,FALSE,"단축3";#N/A,#N/A,FALSE,"장축";#N/A,#N/A,FALSE,"4WD"}</definedName>
    <definedName localSheetId="1" name="_26T5_">{#N/A,#N/A,FALSE,"단축1";#N/A,#N/A,FALSE,"단축2";#N/A,#N/A,FALSE,"단축3";#N/A,#N/A,FALSE,"장축";#N/A,#N/A,FALSE,"4WD"}</definedName>
    <definedName name="_26T5_">{#N/A,#N/A,FALSE,"단축1";#N/A,#N/A,FALSE,"단축2";#N/A,#N/A,FALSE,"단축3";#N/A,#N/A,FALSE,"장축";#N/A,#N/A,FALSE,"4WD"}</definedName>
    <definedName localSheetId="5" name="_270H1620_">{#N/A,#N/A,FALSE,"단축1";#N/A,#N/A,FALSE,"단축2";#N/A,#N/A,FALSE,"단축3";#N/A,#N/A,FALSE,"장축";#N/A,#N/A,FALSE,"4WD"}</definedName>
    <definedName localSheetId="7" name="_270H1620_">{#N/A,#N/A,FALSE,"단축1";#N/A,#N/A,FALSE,"단축2";#N/A,#N/A,FALSE,"단축3";#N/A,#N/A,FALSE,"장축";#N/A,#N/A,FALSE,"4WD"}</definedName>
    <definedName localSheetId="1" name="_270H1620_">{#N/A,#N/A,FALSE,"단축1";#N/A,#N/A,FALSE,"단축2";#N/A,#N/A,FALSE,"단축3";#N/A,#N/A,FALSE,"장축";#N/A,#N/A,FALSE,"4WD"}</definedName>
    <definedName name="_270H1620_">{#N/A,#N/A,FALSE,"단축1";#N/A,#N/A,FALSE,"단축2";#N/A,#N/A,FALSE,"단축3";#N/A,#N/A,FALSE,"장축";#N/A,#N/A,FALSE,"4WD"}</definedName>
    <definedName localSheetId="5" name="_270T5_">{#N/A,#N/A,FALSE,"단축1";#N/A,#N/A,FALSE,"단축2";#N/A,#N/A,FALSE,"단축3";#N/A,#N/A,FALSE,"장축";#N/A,#N/A,FALSE,"4WD"}</definedName>
    <definedName localSheetId="7" name="_270T5_">{#N/A,#N/A,FALSE,"단축1";#N/A,#N/A,FALSE,"단축2";#N/A,#N/A,FALSE,"단축3";#N/A,#N/A,FALSE,"장축";#N/A,#N/A,FALSE,"4WD"}</definedName>
    <definedName localSheetId="1" name="_270T5_">{#N/A,#N/A,FALSE,"단축1";#N/A,#N/A,FALSE,"단축2";#N/A,#N/A,FALSE,"단축3";#N/A,#N/A,FALSE,"장축";#N/A,#N/A,FALSE,"4WD"}</definedName>
    <definedName name="_270T5_">{#N/A,#N/A,FALSE,"단축1";#N/A,#N/A,FALSE,"단축2";#N/A,#N/A,FALSE,"단축3";#N/A,#N/A,FALSE,"장축";#N/A,#N/A,FALSE,"4WD"}</definedName>
    <definedName localSheetId="5" name="_271H20_">{#N/A,#N/A,FALSE,"단축1";#N/A,#N/A,FALSE,"단축2";#N/A,#N/A,FALSE,"단축3";#N/A,#N/A,FALSE,"장축";#N/A,#N/A,FALSE,"4WD"}</definedName>
    <definedName localSheetId="7" name="_271H20_">{#N/A,#N/A,FALSE,"단축1";#N/A,#N/A,FALSE,"단축2";#N/A,#N/A,FALSE,"단축3";#N/A,#N/A,FALSE,"장축";#N/A,#N/A,FALSE,"4WD"}</definedName>
    <definedName localSheetId="1" name="_271H20_">{#N/A,#N/A,FALSE,"단축1";#N/A,#N/A,FALSE,"단축2";#N/A,#N/A,FALSE,"단축3";#N/A,#N/A,FALSE,"장축";#N/A,#N/A,FALSE,"4WD"}</definedName>
    <definedName name="_271H20_">{#N/A,#N/A,FALSE,"단축1";#N/A,#N/A,FALSE,"단축2";#N/A,#N/A,FALSE,"단축3";#N/A,#N/A,FALSE,"장축";#N/A,#N/A,FALSE,"4WD"}</definedName>
    <definedName localSheetId="5" name="_272HP02_">{#N/A,#N/A,FALSE,"단축1";#N/A,#N/A,FALSE,"단축2";#N/A,#N/A,FALSE,"단축3";#N/A,#N/A,FALSE,"장축";#N/A,#N/A,FALSE,"4WD"}</definedName>
    <definedName localSheetId="7" name="_272HP02_">{#N/A,#N/A,FALSE,"단축1";#N/A,#N/A,FALSE,"단축2";#N/A,#N/A,FALSE,"단축3";#N/A,#N/A,FALSE,"장축";#N/A,#N/A,FALSE,"4WD"}</definedName>
    <definedName localSheetId="1" name="_272HP02_">{#N/A,#N/A,FALSE,"단축1";#N/A,#N/A,FALSE,"단축2";#N/A,#N/A,FALSE,"단축3";#N/A,#N/A,FALSE,"장축";#N/A,#N/A,FALSE,"4WD"}</definedName>
    <definedName name="_272HP02_">{#N/A,#N/A,FALSE,"단축1";#N/A,#N/A,FALSE,"단축2";#N/A,#N/A,FALSE,"단축3";#N/A,#N/A,FALSE,"장축";#N/A,#N/A,FALSE,"4WD"}</definedName>
    <definedName localSheetId="5" name="_272P21_">{#N/A,#N/A,FALSE,"단축1";#N/A,#N/A,FALSE,"단축2";#N/A,#N/A,FALSE,"단축3";#N/A,#N/A,FALSE,"장축";#N/A,#N/A,FALSE,"4WD"}</definedName>
    <definedName localSheetId="1" name="_272P21_">{#N/A,#N/A,FALSE,"단축1";#N/A,#N/A,FALSE,"단축2";#N/A,#N/A,FALSE,"단축3";#N/A,#N/A,FALSE,"장축";#N/A,#N/A,FALSE,"4WD"}</definedName>
    <definedName name="_272P21_">{#N/A,#N/A,FALSE,"단축1";#N/A,#N/A,FALSE,"단축2";#N/A,#N/A,FALSE,"단축3";#N/A,#N/A,FALSE,"장축";#N/A,#N/A,FALSE,"4WD"}</definedName>
    <definedName localSheetId="5" name="_272Q54_">{#N/A,#N/A,FALSE,"단축1";#N/A,#N/A,FALSE,"단축2";#N/A,#N/A,FALSE,"단축3";#N/A,#N/A,FALSE,"장축";#N/A,#N/A,FALSE,"4WD"}</definedName>
    <definedName localSheetId="7" name="_272Q54_">{#N/A,#N/A,FALSE,"단축1";#N/A,#N/A,FALSE,"단축2";#N/A,#N/A,FALSE,"단축3";#N/A,#N/A,FALSE,"장축";#N/A,#N/A,FALSE,"4WD"}</definedName>
    <definedName localSheetId="1" name="_272Q54_">{#N/A,#N/A,FALSE,"단축1";#N/A,#N/A,FALSE,"단축2";#N/A,#N/A,FALSE,"단축3";#N/A,#N/A,FALSE,"장축";#N/A,#N/A,FALSE,"4WD"}</definedName>
    <definedName name="_272Q54_">{#N/A,#N/A,FALSE,"단축1";#N/A,#N/A,FALSE,"단축2";#N/A,#N/A,FALSE,"단축3";#N/A,#N/A,FALSE,"장축";#N/A,#N/A,FALSE,"4WD"}</definedName>
    <definedName localSheetId="1" name="_272T2_">{#N/A,#N/A,FALSE,"단축1";#N/A,#N/A,FALSE,"단축2";#N/A,#N/A,FALSE,"단축3";#N/A,#N/A,FALSE,"장축";#N/A,#N/A,FALSE,"4WD"}</definedName>
    <definedName name="_272T2_">{#N/A,#N/A,FALSE,"단축1";#N/A,#N/A,FALSE,"단축2";#N/A,#N/A,FALSE,"단축3";#N/A,#N/A,FALSE,"장축";#N/A,#N/A,FALSE,"4WD"}</definedName>
    <definedName localSheetId="5" name="_272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272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272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72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273HP2_">{#N/A,#N/A,FALSE,"단축1";#N/A,#N/A,FALSE,"단축2";#N/A,#N/A,FALSE,"단축3";#N/A,#N/A,FALSE,"장축";#N/A,#N/A,FALSE,"4WD"}</definedName>
    <definedName localSheetId="7" name="_273HP2_">{#N/A,#N/A,FALSE,"단축1";#N/A,#N/A,FALSE,"단축2";#N/A,#N/A,FALSE,"단축3";#N/A,#N/A,FALSE,"장축";#N/A,#N/A,FALSE,"4WD"}</definedName>
    <definedName localSheetId="1" name="_273HP2_">{#N/A,#N/A,FALSE,"단축1";#N/A,#N/A,FALSE,"단축2";#N/A,#N/A,FALSE,"단축3";#N/A,#N/A,FALSE,"장축";#N/A,#N/A,FALSE,"4WD"}</definedName>
    <definedName name="_273HP2_">{#N/A,#N/A,FALSE,"단축1";#N/A,#N/A,FALSE,"단축2";#N/A,#N/A,FALSE,"단축3";#N/A,#N/A,FALSE,"장축";#N/A,#N/A,FALSE,"4WD"}</definedName>
    <definedName localSheetId="1" name="_273T3_">{#N/A,#N/A,FALSE,"단축1";#N/A,#N/A,FALSE,"단축2";#N/A,#N/A,FALSE,"단축3";#N/A,#N/A,FALSE,"장축";#N/A,#N/A,FALSE,"4WD"}</definedName>
    <definedName name="_273T3_">{#N/A,#N/A,FALSE,"단축1";#N/A,#N/A,FALSE,"단축2";#N/A,#N/A,FALSE,"단축3";#N/A,#N/A,FALSE,"장축";#N/A,#N/A,FALSE,"4WD"}</definedName>
    <definedName localSheetId="5" name="_274K1_">{#N/A,#N/A,FALSE,"인원";#N/A,#N/A,FALSE,"비용2";#N/A,#N/A,FALSE,"비용1";#N/A,#N/A,FALSE,"비용";#N/A,#N/A,FALSE,"보증2";#N/A,#N/A,FALSE,"보증1";#N/A,#N/A,FALSE,"보증";#N/A,#N/A,FALSE,"손익1";#N/A,#N/A,FALSE,"손익";#N/A,#N/A,FALSE,"부서별매출";#N/A,#N/A,FALSE,"매출"}</definedName>
    <definedName localSheetId="7" name="_274K1_">{#N/A,#N/A,FALSE,"인원";#N/A,#N/A,FALSE,"비용2";#N/A,#N/A,FALSE,"비용1";#N/A,#N/A,FALSE,"비용";#N/A,#N/A,FALSE,"보증2";#N/A,#N/A,FALSE,"보증1";#N/A,#N/A,FALSE,"보증";#N/A,#N/A,FALSE,"손익1";#N/A,#N/A,FALSE,"손익";#N/A,#N/A,FALSE,"부서별매출";#N/A,#N/A,FALSE,"매출"}</definedName>
    <definedName localSheetId="1" name="_274K1_">{#N/A,#N/A,FALSE,"인원";#N/A,#N/A,FALSE,"비용2";#N/A,#N/A,FALSE,"비용1";#N/A,#N/A,FALSE,"비용";#N/A,#N/A,FALSE,"보증2";#N/A,#N/A,FALSE,"보증1";#N/A,#N/A,FALSE,"보증";#N/A,#N/A,FALSE,"손익1";#N/A,#N/A,FALSE,"손익";#N/A,#N/A,FALSE,"부서별매출";#N/A,#N/A,FALSE,"매출"}</definedName>
    <definedName name="_274K1_">{#N/A,#N/A,FALSE,"인원";#N/A,#N/A,FALSE,"비용2";#N/A,#N/A,FALSE,"비용1";#N/A,#N/A,FALSE,"비용";#N/A,#N/A,FALSE,"보증2";#N/A,#N/A,FALSE,"보증1";#N/A,#N/A,FALSE,"보증";#N/A,#N/A,FALSE,"손익1";#N/A,#N/A,FALSE,"손익";#N/A,#N/A,FALSE,"부서별매출";#N/A,#N/A,FALSE,"매출"}</definedName>
    <definedName localSheetId="1" name="_274t4_">{#N/A,#N/A,FALSE,"단축1";#N/A,#N/A,FALSE,"단축2";#N/A,#N/A,FALSE,"단축3";#N/A,#N/A,FALSE,"장축";#N/A,#N/A,FALSE,"4WD"}</definedName>
    <definedName name="_274t4_">{#N/A,#N/A,FALSE,"단축1";#N/A,#N/A,FALSE,"단축2";#N/A,#N/A,FALSE,"단축3";#N/A,#N/A,FALSE,"장축";#N/A,#N/A,FALSE,"4WD"}</definedName>
    <definedName localSheetId="5" name="_274W3_">{#N/A,#N/A,FALSE,"96 3월물량표";#N/A,#N/A,FALSE,"96 4월물량표";#N/A,#N/A,FALSE,"96 5월물량표"}</definedName>
    <definedName localSheetId="7" name="_274W3_">{#N/A,#N/A,FALSE,"96 3월물량표";#N/A,#N/A,FALSE,"96 4월물량표";#N/A,#N/A,FALSE,"96 5월물량표"}</definedName>
    <definedName localSheetId="1" name="_274W3_">{#N/A,#N/A,FALSE,"96 3월물량표";#N/A,#N/A,FALSE,"96 4월물량표";#N/A,#N/A,FALSE,"96 5월물량표"}</definedName>
    <definedName name="_274W3_">{#N/A,#N/A,FALSE,"96 3월물량표";#N/A,#N/A,FALSE,"96 4월물량표";#N/A,#N/A,FALSE,"96 5월물량표"}</definedName>
    <definedName localSheetId="5" name="_275K115_">{#N/A,#N/A,FALSE,"인원";#N/A,#N/A,FALSE,"비용2";#N/A,#N/A,FALSE,"비용1";#N/A,#N/A,FALSE,"비용";#N/A,#N/A,FALSE,"보증2";#N/A,#N/A,FALSE,"보증1";#N/A,#N/A,FALSE,"보증";#N/A,#N/A,FALSE,"손익1";#N/A,#N/A,FALSE,"손익";#N/A,#N/A,FALSE,"부서별매출";#N/A,#N/A,FALSE,"매출"}</definedName>
    <definedName localSheetId="7" name="_275K115_">{#N/A,#N/A,FALSE,"인원";#N/A,#N/A,FALSE,"비용2";#N/A,#N/A,FALSE,"비용1";#N/A,#N/A,FALSE,"비용";#N/A,#N/A,FALSE,"보증2";#N/A,#N/A,FALSE,"보증1";#N/A,#N/A,FALSE,"보증";#N/A,#N/A,FALSE,"손익1";#N/A,#N/A,FALSE,"손익";#N/A,#N/A,FALSE,"부서별매출";#N/A,#N/A,FALSE,"매출"}</definedName>
    <definedName localSheetId="1" name="_275K115_">{#N/A,#N/A,FALSE,"인원";#N/A,#N/A,FALSE,"비용2";#N/A,#N/A,FALSE,"비용1";#N/A,#N/A,FALSE,"비용";#N/A,#N/A,FALSE,"보증2";#N/A,#N/A,FALSE,"보증1";#N/A,#N/A,FALSE,"보증";#N/A,#N/A,FALSE,"손익1";#N/A,#N/A,FALSE,"손익";#N/A,#N/A,FALSE,"부서별매출";#N/A,#N/A,FALSE,"매출"}</definedName>
    <definedName name="_275K115_">{#N/A,#N/A,FALSE,"인원";#N/A,#N/A,FALSE,"비용2";#N/A,#N/A,FALSE,"비용1";#N/A,#N/A,FALSE,"비용";#N/A,#N/A,FALSE,"보증2";#N/A,#N/A,FALSE,"보증1";#N/A,#N/A,FALSE,"보증";#N/A,#N/A,FALSE,"손익1";#N/A,#N/A,FALSE,"손익";#N/A,#N/A,FALSE,"부서별매출";#N/A,#N/A,FALSE,"매출"}</definedName>
    <definedName localSheetId="1" name="_275T5_">{#N/A,#N/A,FALSE,"단축1";#N/A,#N/A,FALSE,"단축2";#N/A,#N/A,FALSE,"단축3";#N/A,#N/A,FALSE,"장축";#N/A,#N/A,FALSE,"4WD"}</definedName>
    <definedName name="_275T5_">{#N/A,#N/A,FALSE,"단축1";#N/A,#N/A,FALSE,"단축2";#N/A,#N/A,FALSE,"단축3";#N/A,#N/A,FALSE,"장축";#N/A,#N/A,FALSE,"4WD"}</definedName>
    <definedName localSheetId="5" name="_276Q56_">{#N/A,#N/A,FALSE,"단축1";#N/A,#N/A,FALSE,"단축2";#N/A,#N/A,FALSE,"단축3";#N/A,#N/A,FALSE,"장축";#N/A,#N/A,FALSE,"4WD"}</definedName>
    <definedName localSheetId="7" name="_276Q56_">{#N/A,#N/A,FALSE,"단축1";#N/A,#N/A,FALSE,"단축2";#N/A,#N/A,FALSE,"단축3";#N/A,#N/A,FALSE,"장축";#N/A,#N/A,FALSE,"4WD"}</definedName>
    <definedName localSheetId="1" name="_276Q56_">{#N/A,#N/A,FALSE,"단축1";#N/A,#N/A,FALSE,"단축2";#N/A,#N/A,FALSE,"단축3";#N/A,#N/A,FALSE,"장축";#N/A,#N/A,FALSE,"4WD"}</definedName>
    <definedName name="_276Q56_">{#N/A,#N/A,FALSE,"단축1";#N/A,#N/A,FALSE,"단축2";#N/A,#N/A,FALSE,"단축3";#N/A,#N/A,FALSE,"장축";#N/A,#N/A,FALSE,"4WD"}</definedName>
    <definedName localSheetId="5" name="_276W4_">{#N/A,#N/A,TRUE,"Y생산";#N/A,#N/A,TRUE,"Y판매";#N/A,#N/A,TRUE,"Y총물량";#N/A,#N/A,TRUE,"Y능력";#N/A,#N/A,TRUE,"YKD"}</definedName>
    <definedName localSheetId="7" name="_276W4_">{#N/A,#N/A,TRUE,"Y생산";#N/A,#N/A,TRUE,"Y판매";#N/A,#N/A,TRUE,"Y총물량";#N/A,#N/A,TRUE,"Y능력";#N/A,#N/A,TRUE,"YKD"}</definedName>
    <definedName localSheetId="1" name="_276W4_">{#N/A,#N/A,TRUE,"Y생산";#N/A,#N/A,TRUE,"Y판매";#N/A,#N/A,TRUE,"Y총물량";#N/A,#N/A,TRUE,"Y능력";#N/A,#N/A,TRUE,"YKD"}</definedName>
    <definedName name="_276W4_">{#N/A,#N/A,TRUE,"Y생산";#N/A,#N/A,TRUE,"Y판매";#N/A,#N/A,TRUE,"Y총물량";#N/A,#N/A,TRUE,"Y능력";#N/A,#N/A,TRUE,"YKD"}</definedName>
    <definedName localSheetId="5" name="_278z123_">{#N/A,#N/A,FALSE,"단축1";#N/A,#N/A,FALSE,"단축2";#N/A,#N/A,FALSE,"단축3";#N/A,#N/A,FALSE,"장축";#N/A,#N/A,FALSE,"4WD"}</definedName>
    <definedName localSheetId="7" name="_278z123_">{#N/A,#N/A,FALSE,"단축1";#N/A,#N/A,FALSE,"단축2";#N/A,#N/A,FALSE,"단축3";#N/A,#N/A,FALSE,"장축";#N/A,#N/A,FALSE,"4WD"}</definedName>
    <definedName localSheetId="1" name="_278z123_">{#N/A,#N/A,FALSE,"단축1";#N/A,#N/A,FALSE,"단축2";#N/A,#N/A,FALSE,"단축3";#N/A,#N/A,FALSE,"장축";#N/A,#N/A,FALSE,"4WD"}</definedName>
    <definedName name="_278z123_">{#N/A,#N/A,FALSE,"단축1";#N/A,#N/A,FALSE,"단축2";#N/A,#N/A,FALSE,"단축3";#N/A,#N/A,FALSE,"장축";#N/A,#N/A,FALSE,"4WD"}</definedName>
    <definedName localSheetId="5" name="_27AT1_">{#N/A,#N/A,FALSE,"인원";#N/A,#N/A,FALSE,"비용2";#N/A,#N/A,FALSE,"비용1";#N/A,#N/A,FALSE,"비용";#N/A,#N/A,FALSE,"보증2";#N/A,#N/A,FALSE,"보증1";#N/A,#N/A,FALSE,"보증";#N/A,#N/A,FALSE,"손익1";#N/A,#N/A,FALSE,"손익";#N/A,#N/A,FALSE,"부서별매출";#N/A,#N/A,FALSE,"매출"}</definedName>
    <definedName localSheetId="7" name="_27AT1_">{#N/A,#N/A,FALSE,"인원";#N/A,#N/A,FALSE,"비용2";#N/A,#N/A,FALSE,"비용1";#N/A,#N/A,FALSE,"비용";#N/A,#N/A,FALSE,"보증2";#N/A,#N/A,FALSE,"보증1";#N/A,#N/A,FALSE,"보증";#N/A,#N/A,FALSE,"손익1";#N/A,#N/A,FALSE,"손익";#N/A,#N/A,FALSE,"부서별매출";#N/A,#N/A,FALSE,"매출"}</definedName>
    <definedName localSheetId="1" name="_27AT1_">{#N/A,#N/A,FALSE,"인원";#N/A,#N/A,FALSE,"비용2";#N/A,#N/A,FALSE,"비용1";#N/A,#N/A,FALSE,"비용";#N/A,#N/A,FALSE,"보증2";#N/A,#N/A,FALSE,"보증1";#N/A,#N/A,FALSE,"보증";#N/A,#N/A,FALSE,"손익1";#N/A,#N/A,FALSE,"손익";#N/A,#N/A,FALSE,"부서별매출";#N/A,#N/A,FALSE,"매출"}</definedName>
    <definedName name="_27AT1_">{#N/A,#N/A,FALSE,"인원";#N/A,#N/A,FALSE,"비용2";#N/A,#N/A,FALSE,"비용1";#N/A,#N/A,FALSE,"비용";#N/A,#N/A,FALSE,"보증2";#N/A,#N/A,FALSE,"보증1";#N/A,#N/A,FALSE,"보증";#N/A,#N/A,FALSE,"손익1";#N/A,#N/A,FALSE,"손익";#N/A,#N/A,FALSE,"부서별매출";#N/A,#N/A,FALSE,"매출"}</definedName>
    <definedName localSheetId="5" name="_27E32_">{#N/A,#N/A,FALSE,"단축1";#N/A,#N/A,FALSE,"단축2";#N/A,#N/A,FALSE,"단축3";#N/A,#N/A,FALSE,"장축";#N/A,#N/A,FALSE,"4WD"}</definedName>
    <definedName localSheetId="7" name="_27E32_">{#N/A,#N/A,FALSE,"단축1";#N/A,#N/A,FALSE,"단축2";#N/A,#N/A,FALSE,"단축3";#N/A,#N/A,FALSE,"장축";#N/A,#N/A,FALSE,"4WD"}</definedName>
    <definedName localSheetId="1" name="_27E32_">{#N/A,#N/A,FALSE,"단축1";#N/A,#N/A,FALSE,"단축2";#N/A,#N/A,FALSE,"단축3";#N/A,#N/A,FALSE,"장축";#N/A,#N/A,FALSE,"4WD"}</definedName>
    <definedName name="_27E32_">{#N/A,#N/A,FALSE,"단축1";#N/A,#N/A,FALSE,"단축2";#N/A,#N/A,FALSE,"단축3";#N/A,#N/A,FALSE,"장축";#N/A,#N/A,FALSE,"4WD"}</definedName>
    <definedName localSheetId="5" name="_27F12_">{#N/A,#N/A,FALSE,"단축1";#N/A,#N/A,FALSE,"단축2";#N/A,#N/A,FALSE,"단축3";#N/A,#N/A,FALSE,"장축";#N/A,#N/A,FALSE,"4WD"}</definedName>
    <definedName localSheetId="7" name="_27F12_">{#N/A,#N/A,FALSE,"단축1";#N/A,#N/A,FALSE,"단축2";#N/A,#N/A,FALSE,"단축3";#N/A,#N/A,FALSE,"장축";#N/A,#N/A,FALSE,"4WD"}</definedName>
    <definedName localSheetId="1" name="_27F12_">{#N/A,#N/A,FALSE,"단축1";#N/A,#N/A,FALSE,"단축2";#N/A,#N/A,FALSE,"단축3";#N/A,#N/A,FALSE,"장축";#N/A,#N/A,FALSE,"4WD"}</definedName>
    <definedName name="_27F12_">{#N/A,#N/A,FALSE,"단축1";#N/A,#N/A,FALSE,"단축2";#N/A,#N/A,FALSE,"단축3";#N/A,#N/A,FALSE,"장축";#N/A,#N/A,FALSE,"4WD"}</definedName>
    <definedName localSheetId="5" name="_27K1_">{#N/A,#N/A,FALSE,"인원";#N/A,#N/A,FALSE,"비용2";#N/A,#N/A,FALSE,"비용1";#N/A,#N/A,FALSE,"비용";#N/A,#N/A,FALSE,"보증2";#N/A,#N/A,FALSE,"보증1";#N/A,#N/A,FALSE,"보증";#N/A,#N/A,FALSE,"손익1";#N/A,#N/A,FALSE,"손익";#N/A,#N/A,FALSE,"부서별매출";#N/A,#N/A,FALSE,"매출"}</definedName>
    <definedName localSheetId="7" name="_27K1_">{#N/A,#N/A,FALSE,"인원";#N/A,#N/A,FALSE,"비용2";#N/A,#N/A,FALSE,"비용1";#N/A,#N/A,FALSE,"비용";#N/A,#N/A,FALSE,"보증2";#N/A,#N/A,FALSE,"보증1";#N/A,#N/A,FALSE,"보증";#N/A,#N/A,FALSE,"손익1";#N/A,#N/A,FALSE,"손익";#N/A,#N/A,FALSE,"부서별매출";#N/A,#N/A,FALSE,"매출"}</definedName>
    <definedName localSheetId="1" name="_27K1_">{#N/A,#N/A,FALSE,"인원";#N/A,#N/A,FALSE,"비용2";#N/A,#N/A,FALSE,"비용1";#N/A,#N/A,FALSE,"비용";#N/A,#N/A,FALSE,"보증2";#N/A,#N/A,FALSE,"보증1";#N/A,#N/A,FALSE,"보증";#N/A,#N/A,FALSE,"손익1";#N/A,#N/A,FALSE,"손익";#N/A,#N/A,FALSE,"부서별매출";#N/A,#N/A,FALSE,"매출"}</definedName>
    <definedName name="_27K1_">{#N/A,#N/A,FALSE,"인원";#N/A,#N/A,FALSE,"비용2";#N/A,#N/A,FALSE,"비용1";#N/A,#N/A,FALSE,"비용";#N/A,#N/A,FALSE,"보증2";#N/A,#N/A,FALSE,"보증1";#N/A,#N/A,FALSE,"보증";#N/A,#N/A,FALSE,"손익1";#N/A,#N/A,FALSE,"손익";#N/A,#N/A,FALSE,"부서별매출";#N/A,#N/A,FALSE,"매출"}</definedName>
    <definedName localSheetId="5" name="_27K115_">{#N/A,#N/A,FALSE,"인원";#N/A,#N/A,FALSE,"비용2";#N/A,#N/A,FALSE,"비용1";#N/A,#N/A,FALSE,"비용";#N/A,#N/A,FALSE,"보증2";#N/A,#N/A,FALSE,"보증1";#N/A,#N/A,FALSE,"보증";#N/A,#N/A,FALSE,"손익1";#N/A,#N/A,FALSE,"손익";#N/A,#N/A,FALSE,"부서별매출";#N/A,#N/A,FALSE,"매출"}</definedName>
    <definedName localSheetId="7" name="_27K115_">{#N/A,#N/A,FALSE,"인원";#N/A,#N/A,FALSE,"비용2";#N/A,#N/A,FALSE,"비용1";#N/A,#N/A,FALSE,"비용";#N/A,#N/A,FALSE,"보증2";#N/A,#N/A,FALSE,"보증1";#N/A,#N/A,FALSE,"보증";#N/A,#N/A,FALSE,"손익1";#N/A,#N/A,FALSE,"손익";#N/A,#N/A,FALSE,"부서별매출";#N/A,#N/A,FALSE,"매출"}</definedName>
    <definedName localSheetId="1" name="_27K115_">{#N/A,#N/A,FALSE,"인원";#N/A,#N/A,FALSE,"비용2";#N/A,#N/A,FALSE,"비용1";#N/A,#N/A,FALSE,"비용";#N/A,#N/A,FALSE,"보증2";#N/A,#N/A,FALSE,"보증1";#N/A,#N/A,FALSE,"보증";#N/A,#N/A,FALSE,"손익1";#N/A,#N/A,FALSE,"손익";#N/A,#N/A,FALSE,"부서별매출";#N/A,#N/A,FALSE,"매출"}</definedName>
    <definedName name="_27K115_">{#N/A,#N/A,FALSE,"인원";#N/A,#N/A,FALSE,"비용2";#N/A,#N/A,FALSE,"비용1";#N/A,#N/A,FALSE,"비용";#N/A,#N/A,FALSE,"보증2";#N/A,#N/A,FALSE,"보증1";#N/A,#N/A,FALSE,"보증";#N/A,#N/A,FALSE,"손익1";#N/A,#N/A,FALSE,"손익";#N/A,#N/A,FALSE,"부서별매출";#N/A,#N/A,FALSE,"매출"}</definedName>
    <definedName localSheetId="5" name="_27k7_">{#N/A,#N/A,FALSE,"단축1";#N/A,#N/A,FALSE,"단축2";#N/A,#N/A,FALSE,"단축3";#N/A,#N/A,FALSE,"장축";#N/A,#N/A,FALSE,"4WD"}</definedName>
    <definedName localSheetId="7" name="_27k7_">{#N/A,#N/A,FALSE,"단축1";#N/A,#N/A,FALSE,"단축2";#N/A,#N/A,FALSE,"단축3";#N/A,#N/A,FALSE,"장축";#N/A,#N/A,FALSE,"4WD"}</definedName>
    <definedName localSheetId="1" name="_27k7_">{#N/A,#N/A,FALSE,"단축1";#N/A,#N/A,FALSE,"단축2";#N/A,#N/A,FALSE,"단축3";#N/A,#N/A,FALSE,"장축";#N/A,#N/A,FALSE,"4WD"}</definedName>
    <definedName name="_27k7_">{#N/A,#N/A,FALSE,"단축1";#N/A,#N/A,FALSE,"단축2";#N/A,#N/A,FALSE,"단축3";#N/A,#N/A,FALSE,"장축";#N/A,#N/A,FALSE,"4WD"}</definedName>
    <definedName localSheetId="5" name="_280Q76_">{#N/A,#N/A,FALSE,"단축1";#N/A,#N/A,FALSE,"단축2";#N/A,#N/A,FALSE,"단축3";#N/A,#N/A,FALSE,"장축";#N/A,#N/A,FALSE,"4WD"}</definedName>
    <definedName localSheetId="7" name="_280Q76_">{#N/A,#N/A,FALSE,"단축1";#N/A,#N/A,FALSE,"단축2";#N/A,#N/A,FALSE,"단축3";#N/A,#N/A,FALSE,"장축";#N/A,#N/A,FALSE,"4WD"}</definedName>
    <definedName localSheetId="1" name="_280Q76_">{#N/A,#N/A,FALSE,"단축1";#N/A,#N/A,FALSE,"단축2";#N/A,#N/A,FALSE,"단축3";#N/A,#N/A,FALSE,"장축";#N/A,#N/A,FALSE,"4WD"}</definedName>
    <definedName name="_280Q76_">{#N/A,#N/A,FALSE,"단축1";#N/A,#N/A,FALSE,"단축2";#N/A,#N/A,FALSE,"단축3";#N/A,#N/A,FALSE,"장축";#N/A,#N/A,FALSE,"4WD"}</definedName>
    <definedName localSheetId="1" name="_283z123_">{#N/A,#N/A,FALSE,"단축1";#N/A,#N/A,FALSE,"단축2";#N/A,#N/A,FALSE,"단축3";#N/A,#N/A,FALSE,"장축";#N/A,#N/A,FALSE,"4WD"}</definedName>
    <definedName name="_283z123_">{#N/A,#N/A,FALSE,"단축1";#N/A,#N/A,FALSE,"단축2";#N/A,#N/A,FALSE,"단축3";#N/A,#N/A,FALSE,"장축";#N/A,#N/A,FALSE,"4WD"}</definedName>
    <definedName localSheetId="5" name="_284P21_">{#N/A,#N/A,FALSE,"단축1";#N/A,#N/A,FALSE,"단축2";#N/A,#N/A,FALSE,"단축3";#N/A,#N/A,FALSE,"장축";#N/A,#N/A,FALSE,"4WD"}</definedName>
    <definedName localSheetId="1" name="_284P21_">{#N/A,#N/A,FALSE,"단축1";#N/A,#N/A,FALSE,"단축2";#N/A,#N/A,FALSE,"단축3";#N/A,#N/A,FALSE,"장축";#N/A,#N/A,FALSE,"4WD"}</definedName>
    <definedName name="_284P21_">{#N/A,#N/A,FALSE,"단축1";#N/A,#N/A,FALSE,"단축2";#N/A,#N/A,FALSE,"단축3";#N/A,#N/A,FALSE,"장축";#N/A,#N/A,FALSE,"4WD"}</definedName>
    <definedName localSheetId="5" name="_284S12_">{#N/A,#N/A,FALSE,"단축1";#N/A,#N/A,FALSE,"단축2";#N/A,#N/A,FALSE,"단축3";#N/A,#N/A,FALSE,"장축";#N/A,#N/A,FALSE,"4WD"}</definedName>
    <definedName localSheetId="7" name="_284S12_">{#N/A,#N/A,FALSE,"단축1";#N/A,#N/A,FALSE,"단축2";#N/A,#N/A,FALSE,"단축3";#N/A,#N/A,FALSE,"장축";#N/A,#N/A,FALSE,"4WD"}</definedName>
    <definedName localSheetId="1" name="_284S12_">{#N/A,#N/A,FALSE,"단축1";#N/A,#N/A,FALSE,"단축2";#N/A,#N/A,FALSE,"단축3";#N/A,#N/A,FALSE,"장축";#N/A,#N/A,FALSE,"4WD"}</definedName>
    <definedName name="_284S12_">{#N/A,#N/A,FALSE,"단축1";#N/A,#N/A,FALSE,"단축2";#N/A,#N/A,FALSE,"단축3";#N/A,#N/A,FALSE,"장축";#N/A,#N/A,FALSE,"4WD"}</definedName>
    <definedName localSheetId="5" name="_284T2_">{#N/A,#N/A,FALSE,"단축1";#N/A,#N/A,FALSE,"단축2";#N/A,#N/A,FALSE,"단축3";#N/A,#N/A,FALSE,"장축";#N/A,#N/A,FALSE,"4WD"}</definedName>
    <definedName localSheetId="1" name="_284T2_">{#N/A,#N/A,FALSE,"단축1";#N/A,#N/A,FALSE,"단축2";#N/A,#N/A,FALSE,"단축3";#N/A,#N/A,FALSE,"장축";#N/A,#N/A,FALSE,"4WD"}</definedName>
    <definedName name="_284T2_">{#N/A,#N/A,FALSE,"단축1";#N/A,#N/A,FALSE,"단축2";#N/A,#N/A,FALSE,"단축3";#N/A,#N/A,FALSE,"장축";#N/A,#N/A,FALSE,"4WD"}</definedName>
    <definedName localSheetId="5" name="_288T2_">{#N/A,#N/A,FALSE,"단축1";#N/A,#N/A,FALSE,"단축2";#N/A,#N/A,FALSE,"단축3";#N/A,#N/A,FALSE,"장축";#N/A,#N/A,FALSE,"4WD"}</definedName>
    <definedName localSheetId="7" name="_288T2_">{#N/A,#N/A,FALSE,"단축1";#N/A,#N/A,FALSE,"단축2";#N/A,#N/A,FALSE,"단축3";#N/A,#N/A,FALSE,"장축";#N/A,#N/A,FALSE,"4WD"}</definedName>
    <definedName localSheetId="1" name="_288T2_">{#N/A,#N/A,FALSE,"단축1";#N/A,#N/A,FALSE,"단축2";#N/A,#N/A,FALSE,"단축3";#N/A,#N/A,FALSE,"장축";#N/A,#N/A,FALSE,"4WD"}</definedName>
    <definedName name="_288T2_">{#N/A,#N/A,FALSE,"단축1";#N/A,#N/A,FALSE,"단축2";#N/A,#N/A,FALSE,"단축3";#N/A,#N/A,FALSE,"장축";#N/A,#N/A,FALSE,"4WD"}</definedName>
    <definedName localSheetId="5" name="_28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28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28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8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28DB777_">{#N/A,#N/A,TRUE,"Y생산";#N/A,#N/A,TRUE,"Y판매";#N/A,#N/A,TRUE,"Y총물량";#N/A,#N/A,TRUE,"Y능력";#N/A,#N/A,TRUE,"YKD"}</definedName>
    <definedName localSheetId="1" name="_28DB777_">{#N/A,#N/A,TRUE,"Y생산";#N/A,#N/A,TRUE,"Y판매";#N/A,#N/A,TRUE,"Y총물량";#N/A,#N/A,TRUE,"Y능력";#N/A,#N/A,TRUE,"YKD"}</definedName>
    <definedName name="_28DB777_">{#N/A,#N/A,TRUE,"Y생산";#N/A,#N/A,TRUE,"Y판매";#N/A,#N/A,TRUE,"Y총물량";#N/A,#N/A,TRUE,"Y능력";#N/A,#N/A,TRUE,"YKD"}</definedName>
    <definedName localSheetId="5" name="_28E45_">{#N/A,#N/A,FALSE,"단축1";#N/A,#N/A,FALSE,"단축2";#N/A,#N/A,FALSE,"단축3";#N/A,#N/A,FALSE,"장축";#N/A,#N/A,FALSE,"4WD"}</definedName>
    <definedName localSheetId="7" name="_28E45_">{#N/A,#N/A,FALSE,"단축1";#N/A,#N/A,FALSE,"단축2";#N/A,#N/A,FALSE,"단축3";#N/A,#N/A,FALSE,"장축";#N/A,#N/A,FALSE,"4WD"}</definedName>
    <definedName localSheetId="1" name="_28E45_">{#N/A,#N/A,FALSE,"단축1";#N/A,#N/A,FALSE,"단축2";#N/A,#N/A,FALSE,"단축3";#N/A,#N/A,FALSE,"장축";#N/A,#N/A,FALSE,"4WD"}</definedName>
    <definedName name="_28E45_">{#N/A,#N/A,FALSE,"단축1";#N/A,#N/A,FALSE,"단축2";#N/A,#N/A,FALSE,"단축3";#N/A,#N/A,FALSE,"장축";#N/A,#N/A,FALSE,"4WD"}</definedName>
    <definedName localSheetId="5" name="_28EO2_">{#N/A,#N/A,FALSE,"신규dep";#N/A,#N/A,FALSE,"신규dep-금형상각후";#N/A,#N/A,FALSE,"신규dep-연구비상각후";#N/A,#N/A,FALSE,"신규dep-기계,공구상각후"}</definedName>
    <definedName localSheetId="7" name="_28EO2_">{#N/A,#N/A,FALSE,"신규dep";#N/A,#N/A,FALSE,"신규dep-금형상각후";#N/A,#N/A,FALSE,"신규dep-연구비상각후";#N/A,#N/A,FALSE,"신규dep-기계,공구상각후"}</definedName>
    <definedName localSheetId="1" name="_28EO2_">{#N/A,#N/A,FALSE,"신규dep";#N/A,#N/A,FALSE,"신규dep-금형상각후";#N/A,#N/A,FALSE,"신규dep-연구비상각후";#N/A,#N/A,FALSE,"신규dep-기계,공구상각후"}</definedName>
    <definedName name="_28EO2_">{#N/A,#N/A,FALSE,"신규dep";#N/A,#N/A,FALSE,"신규dep-금형상각후";#N/A,#N/A,FALSE,"신규dep-연구비상각후";#N/A,#N/A,FALSE,"신규dep-기계,공구상각후"}</definedName>
    <definedName localSheetId="5" name="_28k8_">{#N/A,#N/A,FALSE,"단축1";#N/A,#N/A,FALSE,"단축2";#N/A,#N/A,FALSE,"단축3";#N/A,#N/A,FALSE,"장축";#N/A,#N/A,FALSE,"4WD"}</definedName>
    <definedName localSheetId="7" name="_28k8_">{#N/A,#N/A,FALSE,"단축1";#N/A,#N/A,FALSE,"단축2";#N/A,#N/A,FALSE,"단축3";#N/A,#N/A,FALSE,"장축";#N/A,#N/A,FALSE,"4WD"}</definedName>
    <definedName localSheetId="1" name="_28k8_">{#N/A,#N/A,FALSE,"단축1";#N/A,#N/A,FALSE,"단축2";#N/A,#N/A,FALSE,"단축3";#N/A,#N/A,FALSE,"장축";#N/A,#N/A,FALSE,"4WD"}</definedName>
    <definedName name="_28k8_">{#N/A,#N/A,FALSE,"단축1";#N/A,#N/A,FALSE,"단축2";#N/A,#N/A,FALSE,"단축3";#N/A,#N/A,FALSE,"장축";#N/A,#N/A,FALSE,"4WD"}</definedName>
    <definedName localSheetId="5" name="_28P2_">{#N/A,#N/A,FALSE,"단축1";#N/A,#N/A,FALSE,"단축2";#N/A,#N/A,FALSE,"단축3";#N/A,#N/A,FALSE,"장축";#N/A,#N/A,FALSE,"4WD"}</definedName>
    <definedName localSheetId="7" name="_28P2_">{#N/A,#N/A,FALSE,"단축1";#N/A,#N/A,FALSE,"단축2";#N/A,#N/A,FALSE,"단축3";#N/A,#N/A,FALSE,"장축";#N/A,#N/A,FALSE,"4WD"}</definedName>
    <definedName localSheetId="1" name="_28P2_">{#N/A,#N/A,FALSE,"단축1";#N/A,#N/A,FALSE,"단축2";#N/A,#N/A,FALSE,"단축3";#N/A,#N/A,FALSE,"장축";#N/A,#N/A,FALSE,"4WD"}</definedName>
    <definedName name="_28P2_">{#N/A,#N/A,FALSE,"단축1";#N/A,#N/A,FALSE,"단축2";#N/A,#N/A,FALSE,"단축3";#N/A,#N/A,FALSE,"장축";#N/A,#N/A,FALSE,"4WD"}</definedName>
    <definedName localSheetId="5" name="_291T2_">{#N/A,#N/A,FALSE,"단축1";#N/A,#N/A,FALSE,"단축2";#N/A,#N/A,FALSE,"단축3";#N/A,#N/A,FALSE,"장축";#N/A,#N/A,FALSE,"4WD"}</definedName>
    <definedName localSheetId="7" name="_291T2_">{#N/A,#N/A,FALSE,"단축1";#N/A,#N/A,FALSE,"단축2";#N/A,#N/A,FALSE,"단축3";#N/A,#N/A,FALSE,"장축";#N/A,#N/A,FALSE,"4WD"}</definedName>
    <definedName localSheetId="1" name="_291T2_">{#N/A,#N/A,FALSE,"단축1";#N/A,#N/A,FALSE,"단축2";#N/A,#N/A,FALSE,"단축3";#N/A,#N/A,FALSE,"장축";#N/A,#N/A,FALSE,"4WD"}</definedName>
    <definedName name="_291T2_">{#N/A,#N/A,FALSE,"단축1";#N/A,#N/A,FALSE,"단축2";#N/A,#N/A,FALSE,"단축3";#N/A,#N/A,FALSE,"장축";#N/A,#N/A,FALSE,"4WD"}</definedName>
    <definedName localSheetId="5" name="_292T3_">{#N/A,#N/A,FALSE,"단축1";#N/A,#N/A,FALSE,"단축2";#N/A,#N/A,FALSE,"단축3";#N/A,#N/A,FALSE,"장축";#N/A,#N/A,FALSE,"4WD"}</definedName>
    <definedName localSheetId="7" name="_292T3_">{#N/A,#N/A,FALSE,"단축1";#N/A,#N/A,FALSE,"단축2";#N/A,#N/A,FALSE,"단축3";#N/A,#N/A,FALSE,"장축";#N/A,#N/A,FALSE,"4WD"}</definedName>
    <definedName localSheetId="1" name="_292T3_">{#N/A,#N/A,FALSE,"단축1";#N/A,#N/A,FALSE,"단축2";#N/A,#N/A,FALSE,"단축3";#N/A,#N/A,FALSE,"장축";#N/A,#N/A,FALSE,"4WD"}</definedName>
    <definedName name="_292T3_">{#N/A,#N/A,FALSE,"단축1";#N/A,#N/A,FALSE,"단축2";#N/A,#N/A,FALSE,"단축3";#N/A,#N/A,FALSE,"장축";#N/A,#N/A,FALSE,"4WD"}</definedName>
    <definedName localSheetId="5" name="_293T5_">{#N/A,#N/A,FALSE,"단축1";#N/A,#N/A,FALSE,"단축2";#N/A,#N/A,FALSE,"단축3";#N/A,#N/A,FALSE,"장축";#N/A,#N/A,FALSE,"4WD"}</definedName>
    <definedName localSheetId="7" name="_293T5_">{#N/A,#N/A,FALSE,"단축1";#N/A,#N/A,FALSE,"단축2";#N/A,#N/A,FALSE,"단축3";#N/A,#N/A,FALSE,"장축";#N/A,#N/A,FALSE,"4WD"}</definedName>
    <definedName localSheetId="1" name="_293T5_">{#N/A,#N/A,FALSE,"단축1";#N/A,#N/A,FALSE,"단축2";#N/A,#N/A,FALSE,"단축3";#N/A,#N/A,FALSE,"장축";#N/A,#N/A,FALSE,"4WD"}</definedName>
    <definedName name="_293T5_">{#N/A,#N/A,FALSE,"단축1";#N/A,#N/A,FALSE,"단축2";#N/A,#N/A,FALSE,"단축3";#N/A,#N/A,FALSE,"장축";#N/A,#N/A,FALSE,"4WD"}</definedName>
    <definedName localSheetId="5" name="_296T2_">{#N/A,#N/A,FALSE,"단축1";#N/A,#N/A,FALSE,"단축2";#N/A,#N/A,FALSE,"단축3";#N/A,#N/A,FALSE,"장축";#N/A,#N/A,FALSE,"4WD"}</definedName>
    <definedName localSheetId="1" name="_296T2_">{#N/A,#N/A,FALSE,"단축1";#N/A,#N/A,FALSE,"단축2";#N/A,#N/A,FALSE,"단축3";#N/A,#N/A,FALSE,"장축";#N/A,#N/A,FALSE,"4WD"}</definedName>
    <definedName name="_296T2_">{#N/A,#N/A,FALSE,"단축1";#N/A,#N/A,FALSE,"단축2";#N/A,#N/A,FALSE,"단축3";#N/A,#N/A,FALSE,"장축";#N/A,#N/A,FALSE,"4WD"}</definedName>
    <definedName localSheetId="5" name="_296T5_">{#N/A,#N/A,FALSE,"단축1";#N/A,#N/A,FALSE,"단축2";#N/A,#N/A,FALSE,"단축3";#N/A,#N/A,FALSE,"장축";#N/A,#N/A,FALSE,"4WD"}</definedName>
    <definedName localSheetId="7" name="_296T5_">{#N/A,#N/A,FALSE,"단축1";#N/A,#N/A,FALSE,"단축2";#N/A,#N/A,FALSE,"단축3";#N/A,#N/A,FALSE,"장축";#N/A,#N/A,FALSE,"4WD"}</definedName>
    <definedName localSheetId="1" name="_296T5_">{#N/A,#N/A,FALSE,"단축1";#N/A,#N/A,FALSE,"단축2";#N/A,#N/A,FALSE,"단축3";#N/A,#N/A,FALSE,"장축";#N/A,#N/A,FALSE,"4WD"}</definedName>
    <definedName name="_296T5_">{#N/A,#N/A,FALSE,"단축1";#N/A,#N/A,FALSE,"단축2";#N/A,#N/A,FALSE,"단축3";#N/A,#N/A,FALSE,"장축";#N/A,#N/A,FALSE,"4WD"}</definedName>
    <definedName localSheetId="5" name="_29AT3_">{#N/A,#N/A,FALSE,"인원";#N/A,#N/A,FALSE,"비용2";#N/A,#N/A,FALSE,"비용1";#N/A,#N/A,FALSE,"비용";#N/A,#N/A,FALSE,"보증2";#N/A,#N/A,FALSE,"보증1";#N/A,#N/A,FALSE,"보증";#N/A,#N/A,FALSE,"손익1";#N/A,#N/A,FALSE,"손익";#N/A,#N/A,FALSE,"부서별매출";#N/A,#N/A,FALSE,"매출"}</definedName>
    <definedName localSheetId="7" name="_29AT3_">{#N/A,#N/A,FALSE,"인원";#N/A,#N/A,FALSE,"비용2";#N/A,#N/A,FALSE,"비용1";#N/A,#N/A,FALSE,"비용";#N/A,#N/A,FALSE,"보증2";#N/A,#N/A,FALSE,"보증1";#N/A,#N/A,FALSE,"보증";#N/A,#N/A,FALSE,"손익1";#N/A,#N/A,FALSE,"손익";#N/A,#N/A,FALSE,"부서별매출";#N/A,#N/A,FALSE,"매출"}</definedName>
    <definedName localSheetId="1" name="_29AT3_">{#N/A,#N/A,FALSE,"인원";#N/A,#N/A,FALSE,"비용2";#N/A,#N/A,FALSE,"비용1";#N/A,#N/A,FALSE,"비용";#N/A,#N/A,FALSE,"보증2";#N/A,#N/A,FALSE,"보증1";#N/A,#N/A,FALSE,"보증";#N/A,#N/A,FALSE,"손익1";#N/A,#N/A,FALSE,"손익";#N/A,#N/A,FALSE,"부서별매출";#N/A,#N/A,FALSE,"매출"}</definedName>
    <definedName name="_29AT3_">{#N/A,#N/A,FALSE,"인원";#N/A,#N/A,FALSE,"비용2";#N/A,#N/A,FALSE,"비용1";#N/A,#N/A,FALSE,"비용";#N/A,#N/A,FALSE,"보증2";#N/A,#N/A,FALSE,"보증1";#N/A,#N/A,FALSE,"보증";#N/A,#N/A,FALSE,"손익1";#N/A,#N/A,FALSE,"손익";#N/A,#N/A,FALSE,"부서별매출";#N/A,#N/A,FALSE,"매출"}</definedName>
    <definedName localSheetId="5" name="_29dr2_">{#N/A,#N/A,FALSE,"신규dep";#N/A,#N/A,FALSE,"신규dep-금형상각후";#N/A,#N/A,FALSE,"신규dep-연구비상각후";#N/A,#N/A,FALSE,"신규dep-기계,공구상각후"}</definedName>
    <definedName localSheetId="1" name="_29dr2_">{#N/A,#N/A,FALSE,"신규dep";#N/A,#N/A,FALSE,"신규dep-금형상각후";#N/A,#N/A,FALSE,"신규dep-연구비상각후";#N/A,#N/A,FALSE,"신규dep-기계,공구상각후"}</definedName>
    <definedName name="_29dr2_">{#N/A,#N/A,FALSE,"신규dep";#N/A,#N/A,FALSE,"신규dep-금형상각후";#N/A,#N/A,FALSE,"신규dep-연구비상각후";#N/A,#N/A,FALSE,"신규dep-기계,공구상각후"}</definedName>
    <definedName localSheetId="5" name="_29E56_">{#N/A,#N/A,FALSE,"단축1";#N/A,#N/A,FALSE,"단축2";#N/A,#N/A,FALSE,"단축3";#N/A,#N/A,FALSE,"장축";#N/A,#N/A,FALSE,"4WD"}</definedName>
    <definedName localSheetId="7" name="_29E56_">{#N/A,#N/A,FALSE,"단축1";#N/A,#N/A,FALSE,"단축2";#N/A,#N/A,FALSE,"단축3";#N/A,#N/A,FALSE,"장축";#N/A,#N/A,FALSE,"4WD"}</definedName>
    <definedName localSheetId="1" name="_29E56_">{#N/A,#N/A,FALSE,"단축1";#N/A,#N/A,FALSE,"단축2";#N/A,#N/A,FALSE,"단축3";#N/A,#N/A,FALSE,"장축";#N/A,#N/A,FALSE,"4WD"}</definedName>
    <definedName name="_29E56_">{#N/A,#N/A,FALSE,"단축1";#N/A,#N/A,FALSE,"단축2";#N/A,#N/A,FALSE,"단축3";#N/A,#N/A,FALSE,"장축";#N/A,#N/A,FALSE,"4WD"}</definedName>
    <definedName localSheetId="5" name="_29EO2_">{#N/A,#N/A,FALSE,"신규dep";#N/A,#N/A,FALSE,"신규dep-금형상각후";#N/A,#N/A,FALSE,"신규dep-연구비상각후";#N/A,#N/A,FALSE,"신규dep-기계,공구상각후"}</definedName>
    <definedName localSheetId="7" name="_29EO2_">{#N/A,#N/A,FALSE,"신규dep";#N/A,#N/A,FALSE,"신규dep-금형상각후";#N/A,#N/A,FALSE,"신규dep-연구비상각후";#N/A,#N/A,FALSE,"신규dep-기계,공구상각후"}</definedName>
    <definedName localSheetId="1" name="_29EO2_">{#N/A,#N/A,FALSE,"신규dep";#N/A,#N/A,FALSE,"신규dep-금형상각후";#N/A,#N/A,FALSE,"신규dep-연구비상각후";#N/A,#N/A,FALSE,"신규dep-기계,공구상각후"}</definedName>
    <definedName name="_29EO2_">{#N/A,#N/A,FALSE,"신규dep";#N/A,#N/A,FALSE,"신규dep-금형상각후";#N/A,#N/A,FALSE,"신규dep-연구비상각후";#N/A,#N/A,FALSE,"신규dep-기계,공구상각후"}</definedName>
    <definedName localSheetId="5" name="_29FG1_">{#N/A,#N/A,FALSE,"단축1";#N/A,#N/A,FALSE,"단축2";#N/A,#N/A,FALSE,"단축3";#N/A,#N/A,FALSE,"장축";#N/A,#N/A,FALSE,"4WD"}</definedName>
    <definedName localSheetId="7" name="_29FG1_">{#N/A,#N/A,FALSE,"단축1";#N/A,#N/A,FALSE,"단축2";#N/A,#N/A,FALSE,"단축3";#N/A,#N/A,FALSE,"장축";#N/A,#N/A,FALSE,"4WD"}</definedName>
    <definedName localSheetId="1" name="_29FG1_">{#N/A,#N/A,FALSE,"단축1";#N/A,#N/A,FALSE,"단축2";#N/A,#N/A,FALSE,"단축3";#N/A,#N/A,FALSE,"장축";#N/A,#N/A,FALSE,"4WD"}</definedName>
    <definedName name="_29FG1_">{#N/A,#N/A,FALSE,"단축1";#N/A,#N/A,FALSE,"단축2";#N/A,#N/A,FALSE,"단축3";#N/A,#N/A,FALSE,"장축";#N/A,#N/A,FALSE,"4WD"}</definedName>
    <definedName localSheetId="5" name="_29K115_">{#N/A,#N/A,FALSE,"인원";#N/A,#N/A,FALSE,"비용2";#N/A,#N/A,FALSE,"비용1";#N/A,#N/A,FALSE,"비용";#N/A,#N/A,FALSE,"보증2";#N/A,#N/A,FALSE,"보증1";#N/A,#N/A,FALSE,"보증";#N/A,#N/A,FALSE,"손익1";#N/A,#N/A,FALSE,"손익";#N/A,#N/A,FALSE,"부서별매출";#N/A,#N/A,FALSE,"매출"}</definedName>
    <definedName localSheetId="7" name="_29K115_">{#N/A,#N/A,FALSE,"인원";#N/A,#N/A,FALSE,"비용2";#N/A,#N/A,FALSE,"비용1";#N/A,#N/A,FALSE,"비용";#N/A,#N/A,FALSE,"보증2";#N/A,#N/A,FALSE,"보증1";#N/A,#N/A,FALSE,"보증";#N/A,#N/A,FALSE,"손익1";#N/A,#N/A,FALSE,"손익";#N/A,#N/A,FALSE,"부서별매출";#N/A,#N/A,FALSE,"매출"}</definedName>
    <definedName localSheetId="1" name="_29K115_">{#N/A,#N/A,FALSE,"인원";#N/A,#N/A,FALSE,"비용2";#N/A,#N/A,FALSE,"비용1";#N/A,#N/A,FALSE,"비용";#N/A,#N/A,FALSE,"보증2";#N/A,#N/A,FALSE,"보증1";#N/A,#N/A,FALSE,"보증";#N/A,#N/A,FALSE,"손익1";#N/A,#N/A,FALSE,"손익";#N/A,#N/A,FALSE,"부서별매출";#N/A,#N/A,FALSE,"매출"}</definedName>
    <definedName name="_29K115_">{#N/A,#N/A,FALSE,"인원";#N/A,#N/A,FALSE,"비용2";#N/A,#N/A,FALSE,"비용1";#N/A,#N/A,FALSE,"비용";#N/A,#N/A,FALSE,"보증2";#N/A,#N/A,FALSE,"보증1";#N/A,#N/A,FALSE,"보증";#N/A,#N/A,FALSE,"손익1";#N/A,#N/A,FALSE,"손익";#N/A,#N/A,FALSE,"부서별매출";#N/A,#N/A,FALSE,"매출"}</definedName>
    <definedName localSheetId="5" name="_29k9_">{#N/A,#N/A,FALSE,"단축1";#N/A,#N/A,FALSE,"단축2";#N/A,#N/A,FALSE,"단축3";#N/A,#N/A,FALSE,"장축";#N/A,#N/A,FALSE,"4WD"}</definedName>
    <definedName localSheetId="7" name="_29k9_">{#N/A,#N/A,FALSE,"단축1";#N/A,#N/A,FALSE,"단축2";#N/A,#N/A,FALSE,"단축3";#N/A,#N/A,FALSE,"장축";#N/A,#N/A,FALSE,"4WD"}</definedName>
    <definedName localSheetId="1" name="_29k9_">{#N/A,#N/A,FALSE,"단축1";#N/A,#N/A,FALSE,"단축2";#N/A,#N/A,FALSE,"단축3";#N/A,#N/A,FALSE,"장축";#N/A,#N/A,FALSE,"4WD"}</definedName>
    <definedName name="_29k9_">{#N/A,#N/A,FALSE,"단축1";#N/A,#N/A,FALSE,"단축2";#N/A,#N/A,FALSE,"단축3";#N/A,#N/A,FALSE,"장축";#N/A,#N/A,FALSE,"4WD"}</definedName>
    <definedName localSheetId="5" name="_29T2_">{#N/A,#N/A,FALSE,"단축1";#N/A,#N/A,FALSE,"단축2";#N/A,#N/A,FALSE,"단축3";#N/A,#N/A,FALSE,"장축";#N/A,#N/A,FALSE,"4WD"}</definedName>
    <definedName localSheetId="7" name="_29T2_">{#N/A,#N/A,FALSE,"단축1";#N/A,#N/A,FALSE,"단축2";#N/A,#N/A,FALSE,"단축3";#N/A,#N/A,FALSE,"장축";#N/A,#N/A,FALSE,"4WD"}</definedName>
    <definedName localSheetId="1" name="_29T2_">{#N/A,#N/A,FALSE,"단축1";#N/A,#N/A,FALSE,"단축2";#N/A,#N/A,FALSE,"단축3";#N/A,#N/A,FALSE,"장축";#N/A,#N/A,FALSE,"4WD"}</definedName>
    <definedName name="_29T2_">{#N/A,#N/A,FALSE,"단축1";#N/A,#N/A,FALSE,"단축2";#N/A,#N/A,FALSE,"단축3";#N/A,#N/A,FALSE,"장축";#N/A,#N/A,FALSE,"4WD"}</definedName>
    <definedName localSheetId="5" name="_2A2_">{#N/A,#N/A,FALSE,"단축1";#N/A,#N/A,FALSE,"단축2";#N/A,#N/A,FALSE,"단축3";#N/A,#N/A,FALSE,"장축";#N/A,#N/A,FALSE,"4WD"}</definedName>
    <definedName localSheetId="7" name="_2A2_">{#N/A,#N/A,FALSE,"단축1";#N/A,#N/A,FALSE,"단축2";#N/A,#N/A,FALSE,"단축3";#N/A,#N/A,FALSE,"장축";#N/A,#N/A,FALSE,"4WD"}</definedName>
    <definedName localSheetId="1" name="_2A2_">{#N/A,#N/A,FALSE,"단축1";#N/A,#N/A,FALSE,"단축2";#N/A,#N/A,FALSE,"단축3";#N/A,#N/A,FALSE,"장축";#N/A,#N/A,FALSE,"4WD"}</definedName>
    <definedName name="_2A2_">{#N/A,#N/A,FALSE,"단축1";#N/A,#N/A,FALSE,"단축2";#N/A,#N/A,FALSE,"단축3";#N/A,#N/A,FALSE,"장축";#N/A,#N/A,FALSE,"4WD"}</definedName>
    <definedName localSheetId="5" name="_2A2040_">{#N/A,#N/A,FALSE,"단축1";#N/A,#N/A,FALSE,"단축2";#N/A,#N/A,FALSE,"단축3";#N/A,#N/A,FALSE,"장축";#N/A,#N/A,FALSE,"4WD"}</definedName>
    <definedName localSheetId="7" name="_2A2040_">{#N/A,#N/A,FALSE,"단축1";#N/A,#N/A,FALSE,"단축2";#N/A,#N/A,FALSE,"단축3";#N/A,#N/A,FALSE,"장축";#N/A,#N/A,FALSE,"4WD"}</definedName>
    <definedName localSheetId="1" name="_2A2040_">{#N/A,#N/A,FALSE,"단축1";#N/A,#N/A,FALSE,"단축2";#N/A,#N/A,FALSE,"단축3";#N/A,#N/A,FALSE,"장축";#N/A,#N/A,FALSE,"4WD"}</definedName>
    <definedName name="_2A2040_">{#N/A,#N/A,FALSE,"단축1";#N/A,#N/A,FALSE,"단축2";#N/A,#N/A,FALSE,"단축3";#N/A,#N/A,FALSE,"장축";#N/A,#N/A,FALSE,"4WD"}</definedName>
    <definedName localSheetId="5" name="_2AS6_">{#N/A,#N/A,FALSE,"Australien";#N/A,#N/A,FALSE,"Birmingham";#N/A,#N/A,FALSE,"Brasilien";#N/A,#N/A,FALSE,"Prag";#N/A,#N/A,FALSE,"Spanien";#N/A,#N/A,FALSE,"Malaysia ( Com)";#N/A,#N/A,FALSE,"Malaysia (Instr)"}</definedName>
    <definedName localSheetId="7" name="_2AS6_">{#N/A,#N/A,FALSE,"Australien";#N/A,#N/A,FALSE,"Birmingham";#N/A,#N/A,FALSE,"Brasilien";#N/A,#N/A,FALSE,"Prag";#N/A,#N/A,FALSE,"Spanien";#N/A,#N/A,FALSE,"Malaysia ( Com)";#N/A,#N/A,FALSE,"Malaysia (Instr)"}</definedName>
    <definedName localSheetId="1" name="_2AS6_">{#N/A,#N/A,FALSE,"Australien";#N/A,#N/A,FALSE,"Birmingham";#N/A,#N/A,FALSE,"Brasilien";#N/A,#N/A,FALSE,"Prag";#N/A,#N/A,FALSE,"Spanien";#N/A,#N/A,FALSE,"Malaysia ( Com)";#N/A,#N/A,FALSE,"Malaysia (Instr)"}</definedName>
    <definedName name="_2AS6_">{#N/A,#N/A,FALSE,"Australien";#N/A,#N/A,FALSE,"Birmingham";#N/A,#N/A,FALSE,"Brasilien";#N/A,#N/A,FALSE,"Prag";#N/A,#N/A,FALSE,"Spanien";#N/A,#N/A,FALSE,"Malaysia ( Com)";#N/A,#N/A,FALSE,"Malaysia (Instr)"}</definedName>
    <definedName localSheetId="5" name="_2EO2_">{#N/A,#N/A,FALSE,"신규dep";#N/A,#N/A,FALSE,"신규dep-금형상각후";#N/A,#N/A,FALSE,"신규dep-연구비상각후";#N/A,#N/A,FALSE,"신규dep-기계,공구상각후"}</definedName>
    <definedName localSheetId="7" name="_2EO2_">{#N/A,#N/A,FALSE,"신규dep";#N/A,#N/A,FALSE,"신규dep-금형상각후";#N/A,#N/A,FALSE,"신규dep-연구비상각후";#N/A,#N/A,FALSE,"신규dep-기계,공구상각후"}</definedName>
    <definedName localSheetId="1" name="_2EO2_">{#N/A,#N/A,FALSE,"신규dep";#N/A,#N/A,FALSE,"신규dep-금형상각후";#N/A,#N/A,FALSE,"신규dep-연구비상각후";#N/A,#N/A,FALSE,"신규dep-기계,공구상각후"}</definedName>
    <definedName name="_2EO2_">{#N/A,#N/A,FALSE,"신규dep";#N/A,#N/A,FALSE,"신규dep-금형상각후";#N/A,#N/A,FALSE,"신규dep-연구비상각후";#N/A,#N/A,FALSE,"신규dep-기계,공구상각후"}</definedName>
    <definedName localSheetId="5" name="_2T2_">{#N/A,#N/A,FALSE,"단축1";#N/A,#N/A,FALSE,"단축2";#N/A,#N/A,FALSE,"단축3";#N/A,#N/A,FALSE,"장축";#N/A,#N/A,FALSE,"4WD"}</definedName>
    <definedName localSheetId="7" name="_2T2_">{#N/A,#N/A,FALSE,"단축1";#N/A,#N/A,FALSE,"단축2";#N/A,#N/A,FALSE,"단축3";#N/A,#N/A,FALSE,"장축";#N/A,#N/A,FALSE,"4WD"}</definedName>
    <definedName localSheetId="1" name="_2T2_">{#N/A,#N/A,FALSE,"단축1";#N/A,#N/A,FALSE,"단축2";#N/A,#N/A,FALSE,"단축3";#N/A,#N/A,FALSE,"장축";#N/A,#N/A,FALSE,"4WD"}</definedName>
    <definedName name="_2T2_">{#N/A,#N/A,FALSE,"단축1";#N/A,#N/A,FALSE,"단축2";#N/A,#N/A,FALSE,"단축3";#N/A,#N/A,FALSE,"장축";#N/A,#N/A,FALSE,"4WD"}</definedName>
    <definedName localSheetId="5" name="_300W23_">{#N/A,#N/A,FALSE,"단축1";#N/A,#N/A,FALSE,"단축2";#N/A,#N/A,FALSE,"단축3";#N/A,#N/A,FALSE,"장축";#N/A,#N/A,FALSE,"4WD"}</definedName>
    <definedName localSheetId="7" name="_300W23_">{#N/A,#N/A,FALSE,"단축1";#N/A,#N/A,FALSE,"단축2";#N/A,#N/A,FALSE,"단축3";#N/A,#N/A,FALSE,"장축";#N/A,#N/A,FALSE,"4WD"}</definedName>
    <definedName localSheetId="1" name="_300W23_">{#N/A,#N/A,FALSE,"단축1";#N/A,#N/A,FALSE,"단축2";#N/A,#N/A,FALSE,"단축3";#N/A,#N/A,FALSE,"장축";#N/A,#N/A,FALSE,"4WD"}</definedName>
    <definedName name="_300W23_">{#N/A,#N/A,FALSE,"단축1";#N/A,#N/A,FALSE,"단축2";#N/A,#N/A,FALSE,"단축3";#N/A,#N/A,FALSE,"장축";#N/A,#N/A,FALSE,"4WD"}</definedName>
    <definedName localSheetId="5" name="_304W32_">{#N/A,#N/A,FALSE,"단축1";#N/A,#N/A,FALSE,"단축2";#N/A,#N/A,FALSE,"단축3";#N/A,#N/A,FALSE,"장축";#N/A,#N/A,FALSE,"4WD"}</definedName>
    <definedName localSheetId="7" name="_304W32_">{#N/A,#N/A,FALSE,"단축1";#N/A,#N/A,FALSE,"단축2";#N/A,#N/A,FALSE,"단축3";#N/A,#N/A,FALSE,"장축";#N/A,#N/A,FALSE,"4WD"}</definedName>
    <definedName localSheetId="1" name="_304W32_">{#N/A,#N/A,FALSE,"단축1";#N/A,#N/A,FALSE,"단축2";#N/A,#N/A,FALSE,"단축3";#N/A,#N/A,FALSE,"장축";#N/A,#N/A,FALSE,"4WD"}</definedName>
    <definedName name="_304W32_">{#N/A,#N/A,FALSE,"단축1";#N/A,#N/A,FALSE,"단축2";#N/A,#N/A,FALSE,"단축3";#N/A,#N/A,FALSE,"장축";#N/A,#N/A,FALSE,"4WD"}</definedName>
    <definedName localSheetId="5" name="_308W456_">{#N/A,#N/A,FALSE,"단축1";#N/A,#N/A,FALSE,"단축2";#N/A,#N/A,FALSE,"단축3";#N/A,#N/A,FALSE,"장축";#N/A,#N/A,FALSE,"4WD"}</definedName>
    <definedName localSheetId="7" name="_308W456_">{#N/A,#N/A,FALSE,"단축1";#N/A,#N/A,FALSE,"단축2";#N/A,#N/A,FALSE,"단축3";#N/A,#N/A,FALSE,"장축";#N/A,#N/A,FALSE,"4WD"}</definedName>
    <definedName localSheetId="1" name="_308W456_">{#N/A,#N/A,FALSE,"단축1";#N/A,#N/A,FALSE,"단축2";#N/A,#N/A,FALSE,"단축3";#N/A,#N/A,FALSE,"장축";#N/A,#N/A,FALSE,"4WD"}</definedName>
    <definedName name="_308W456_">{#N/A,#N/A,FALSE,"단축1";#N/A,#N/A,FALSE,"단축2";#N/A,#N/A,FALSE,"단축3";#N/A,#N/A,FALSE,"장축";#N/A,#N/A,FALSE,"4WD"}</definedName>
    <definedName localSheetId="5" name="_30A02_">{#N/A,#N/A,FALSE,"단축1";#N/A,#N/A,FALSE,"단축2";#N/A,#N/A,FALSE,"단축3";#N/A,#N/A,FALSE,"장축";#N/A,#N/A,FALSE,"4WD"}</definedName>
    <definedName localSheetId="7" name="_30A02_">{#N/A,#N/A,FALSE,"단축1";#N/A,#N/A,FALSE,"단축2";#N/A,#N/A,FALSE,"단축3";#N/A,#N/A,FALSE,"장축";#N/A,#N/A,FALSE,"4WD"}</definedName>
    <definedName localSheetId="1" name="_30A02_">{#N/A,#N/A,FALSE,"단축1";#N/A,#N/A,FALSE,"단축2";#N/A,#N/A,FALSE,"단축3";#N/A,#N/A,FALSE,"장축";#N/A,#N/A,FALSE,"4WD"}</definedName>
    <definedName name="_30A02_">{#N/A,#N/A,FALSE,"단축1";#N/A,#N/A,FALSE,"단축2";#N/A,#N/A,FALSE,"단축3";#N/A,#N/A,FALSE,"장축";#N/A,#N/A,FALSE,"4WD"}</definedName>
    <definedName localSheetId="5" name="_30A41_">{#N/A,#N/A,FALSE,"단축1";#N/A,#N/A,FALSE,"단축2";#N/A,#N/A,FALSE,"단축3";#N/A,#N/A,FALSE,"장축";#N/A,#N/A,FALSE,"4WD"}</definedName>
    <definedName localSheetId="7" name="_30A41_">{#N/A,#N/A,FALSE,"단축1";#N/A,#N/A,FALSE,"단축2";#N/A,#N/A,FALSE,"단축3";#N/A,#N/A,FALSE,"장축";#N/A,#N/A,FALSE,"4WD"}</definedName>
    <definedName localSheetId="1" name="_30A41_">{#N/A,#N/A,FALSE,"단축1";#N/A,#N/A,FALSE,"단축2";#N/A,#N/A,FALSE,"단축3";#N/A,#N/A,FALSE,"장축";#N/A,#N/A,FALSE,"4WD"}</definedName>
    <definedName name="_30A41_">{#N/A,#N/A,FALSE,"단축1";#N/A,#N/A,FALSE,"단축2";#N/A,#N/A,FALSE,"단축3";#N/A,#N/A,FALSE,"장축";#N/A,#N/A,FALSE,"4WD"}</definedName>
    <definedName localSheetId="5" name="_30d1_">{#N/A,#N/A,FALSE,"신규dep";#N/A,#N/A,FALSE,"신규dep-금형상각후";#N/A,#N/A,FALSE,"신규dep-연구비상각후";#N/A,#N/A,FALSE,"신규dep-기계,공구상각후"}</definedName>
    <definedName localSheetId="7" name="_30d1_">{#N/A,#N/A,FALSE,"신규dep";#N/A,#N/A,FALSE,"신규dep-금형상각후";#N/A,#N/A,FALSE,"신규dep-연구비상각후";#N/A,#N/A,FALSE,"신규dep-기계,공구상각후"}</definedName>
    <definedName localSheetId="1" name="_30d1_">{#N/A,#N/A,FALSE,"신규dep";#N/A,#N/A,FALSE,"신규dep-금형상각후";#N/A,#N/A,FALSE,"신규dep-연구비상각후";#N/A,#N/A,FALSE,"신규dep-기계,공구상각후"}</definedName>
    <definedName name="_30d1_">{#N/A,#N/A,FALSE,"신규dep";#N/A,#N/A,FALSE,"신규dep-금형상각후";#N/A,#N/A,FALSE,"신규dep-연구비상각후";#N/A,#N/A,FALSE,"신규dep-기계,공구상각후"}</definedName>
    <definedName localSheetId="5" name="_30DR7_">{#N/A,#N/A,FALSE,"표지";#N/A,#N/A,FALSE,"전제";#N/A,#N/A,FALSE,"손익-자 (2)";#N/A,#N/A,FALSE,"손익-자";#N/A,#N/A,FALSE,"손익-마 (2)";#N/A,#N/A,FALSE,"손익-마";#N/A,#N/A,FALSE,"총손최종"}</definedName>
    <definedName localSheetId="1" name="_30DR7_">{#N/A,#N/A,FALSE,"표지";#N/A,#N/A,FALSE,"전제";#N/A,#N/A,FALSE,"손익-자 (2)";#N/A,#N/A,FALSE,"손익-자";#N/A,#N/A,FALSE,"손익-마 (2)";#N/A,#N/A,FALSE,"손익-마";#N/A,#N/A,FALSE,"총손최종"}</definedName>
    <definedName name="_30DR7_">{#N/A,#N/A,FALSE,"표지";#N/A,#N/A,FALSE,"전제";#N/A,#N/A,FALSE,"손익-자 (2)";#N/A,#N/A,FALSE,"손익-자";#N/A,#N/A,FALSE,"손익-마 (2)";#N/A,#N/A,FALSE,"손익-마";#N/A,#N/A,FALSE,"총손최종"}</definedName>
    <definedName localSheetId="5" name="_30O21_">{#N/A,#N/A,FALSE,"단축1";#N/A,#N/A,FALSE,"단축2";#N/A,#N/A,FALSE,"단축3";#N/A,#N/A,FALSE,"장축";#N/A,#N/A,FALSE,"4WD"}</definedName>
    <definedName localSheetId="7" name="_30O21_">{#N/A,#N/A,FALSE,"단축1";#N/A,#N/A,FALSE,"단축2";#N/A,#N/A,FALSE,"단축3";#N/A,#N/A,FALSE,"장축";#N/A,#N/A,FALSE,"4WD"}</definedName>
    <definedName localSheetId="1" name="_30O21_">{#N/A,#N/A,FALSE,"단축1";#N/A,#N/A,FALSE,"단축2";#N/A,#N/A,FALSE,"단축3";#N/A,#N/A,FALSE,"장축";#N/A,#N/A,FALSE,"4WD"}</definedName>
    <definedName name="_30O21_">{#N/A,#N/A,FALSE,"단축1";#N/A,#N/A,FALSE,"단축2";#N/A,#N/A,FALSE,"단축3";#N/A,#N/A,FALSE,"장축";#N/A,#N/A,FALSE,"4WD"}</definedName>
    <definedName localSheetId="5" name="_30T3_">{#N/A,#N/A,FALSE,"단축1";#N/A,#N/A,FALSE,"단축2";#N/A,#N/A,FALSE,"단축3";#N/A,#N/A,FALSE,"장축";#N/A,#N/A,FALSE,"4WD"}</definedName>
    <definedName localSheetId="7" name="_30T3_">{#N/A,#N/A,FALSE,"단축1";#N/A,#N/A,FALSE,"단축2";#N/A,#N/A,FALSE,"단축3";#N/A,#N/A,FALSE,"장축";#N/A,#N/A,FALSE,"4WD"}</definedName>
    <definedName localSheetId="1" name="_30T3_">{#N/A,#N/A,FALSE,"단축1";#N/A,#N/A,FALSE,"단축2";#N/A,#N/A,FALSE,"단축3";#N/A,#N/A,FALSE,"장축";#N/A,#N/A,FALSE,"4WD"}</definedName>
    <definedName name="_30T3_">{#N/A,#N/A,FALSE,"단축1";#N/A,#N/A,FALSE,"단축2";#N/A,#N/A,FALSE,"단축3";#N/A,#N/A,FALSE,"장축";#N/A,#N/A,FALSE,"4WD"}</definedName>
    <definedName localSheetId="5" name="_314X21_">{#N/A,#N/A,FALSE,"단축1";#N/A,#N/A,FALSE,"단축2";#N/A,#N/A,FALSE,"단축3";#N/A,#N/A,FALSE,"장축";#N/A,#N/A,FALSE,"4WD"}</definedName>
    <definedName localSheetId="7" name="_314X21_">{#N/A,#N/A,FALSE,"단축1";#N/A,#N/A,FALSE,"단축2";#N/A,#N/A,FALSE,"단축3";#N/A,#N/A,FALSE,"장축";#N/A,#N/A,FALSE,"4WD"}</definedName>
    <definedName localSheetId="1" name="_314X21_">{#N/A,#N/A,FALSE,"단축1";#N/A,#N/A,FALSE,"단축2";#N/A,#N/A,FALSE,"단축3";#N/A,#N/A,FALSE,"장축";#N/A,#N/A,FALSE,"4WD"}</definedName>
    <definedName name="_314X21_">{#N/A,#N/A,FALSE,"단축1";#N/A,#N/A,FALSE,"단축2";#N/A,#N/A,FALSE,"단축3";#N/A,#N/A,FALSE,"장축";#N/A,#N/A,FALSE,"4WD"}</definedName>
    <definedName localSheetId="5" name="_318Z23_">{#N/A,#N/A,FALSE,"단축1";#N/A,#N/A,FALSE,"단축2";#N/A,#N/A,FALSE,"단축3";#N/A,#N/A,FALSE,"장축";#N/A,#N/A,FALSE,"4WD"}</definedName>
    <definedName localSheetId="7" name="_318Z23_">{#N/A,#N/A,FALSE,"단축1";#N/A,#N/A,FALSE,"단축2";#N/A,#N/A,FALSE,"단축3";#N/A,#N/A,FALSE,"장축";#N/A,#N/A,FALSE,"4WD"}</definedName>
    <definedName localSheetId="1" name="_318Z23_">{#N/A,#N/A,FALSE,"단축1";#N/A,#N/A,FALSE,"단축2";#N/A,#N/A,FALSE,"단축3";#N/A,#N/A,FALSE,"장축";#N/A,#N/A,FALSE,"4WD"}</definedName>
    <definedName name="_318Z23_">{#N/A,#N/A,FALSE,"단축1";#N/A,#N/A,FALSE,"단축2";#N/A,#N/A,FALSE,"단축3";#N/A,#N/A,FALSE,"장축";#N/A,#N/A,FALSE,"4WD"}</definedName>
    <definedName localSheetId="1" name="_31A02_">{#N/A,#N/A,FALSE,"단축1";#N/A,#N/A,FALSE,"단축2";#N/A,#N/A,FALSE,"단축3";#N/A,#N/A,FALSE,"장축";#N/A,#N/A,FALSE,"4WD"}</definedName>
    <definedName name="_31A02_">{#N/A,#N/A,FALSE,"단축1";#N/A,#N/A,FALSE,"단축2";#N/A,#N/A,FALSE,"단축3";#N/A,#N/A,FALSE,"장축";#N/A,#N/A,FALSE,"4WD"}</definedName>
    <definedName localSheetId="5" name="_31A0323_">{#N/A,#N/A,FALSE,"단축1";#N/A,#N/A,FALSE,"단축2";#N/A,#N/A,FALSE,"단축3";#N/A,#N/A,FALSE,"장축";#N/A,#N/A,FALSE,"4WD"}</definedName>
    <definedName localSheetId="7" name="_31A0323_">{#N/A,#N/A,FALSE,"단축1";#N/A,#N/A,FALSE,"단축2";#N/A,#N/A,FALSE,"단축3";#N/A,#N/A,FALSE,"장축";#N/A,#N/A,FALSE,"4WD"}</definedName>
    <definedName localSheetId="1" name="_31A0323_">{#N/A,#N/A,FALSE,"단축1";#N/A,#N/A,FALSE,"단축2";#N/A,#N/A,FALSE,"단축3";#N/A,#N/A,FALSE,"장축";#N/A,#N/A,FALSE,"4WD"}</definedName>
    <definedName name="_31A0323_">{#N/A,#N/A,FALSE,"단축1";#N/A,#N/A,FALSE,"단축2";#N/A,#N/A,FALSE,"단축3";#N/A,#N/A,FALSE,"장축";#N/A,#N/A,FALSE,"4WD"}</definedName>
    <definedName localSheetId="5" name="_31AT1_">{#N/A,#N/A,FALSE,"인원";#N/A,#N/A,FALSE,"비용2";#N/A,#N/A,FALSE,"비용1";#N/A,#N/A,FALSE,"비용";#N/A,#N/A,FALSE,"보증2";#N/A,#N/A,FALSE,"보증1";#N/A,#N/A,FALSE,"보증";#N/A,#N/A,FALSE,"손익1";#N/A,#N/A,FALSE,"손익";#N/A,#N/A,FALSE,"부서별매출";#N/A,#N/A,FALSE,"매출"}</definedName>
    <definedName localSheetId="7" name="_31AT1_">{#N/A,#N/A,FALSE,"인원";#N/A,#N/A,FALSE,"비용2";#N/A,#N/A,FALSE,"비용1";#N/A,#N/A,FALSE,"비용";#N/A,#N/A,FALSE,"보증2";#N/A,#N/A,FALSE,"보증1";#N/A,#N/A,FALSE,"보증";#N/A,#N/A,FALSE,"손익1";#N/A,#N/A,FALSE,"손익";#N/A,#N/A,FALSE,"부서별매출";#N/A,#N/A,FALSE,"매출"}</definedName>
    <definedName localSheetId="1" name="_31AT1_">{#N/A,#N/A,FALSE,"인원";#N/A,#N/A,FALSE,"비용2";#N/A,#N/A,FALSE,"비용1";#N/A,#N/A,FALSE,"비용";#N/A,#N/A,FALSE,"보증2";#N/A,#N/A,FALSE,"보증1";#N/A,#N/A,FALSE,"보증";#N/A,#N/A,FALSE,"손익1";#N/A,#N/A,FALSE,"손익";#N/A,#N/A,FALSE,"부서별매출";#N/A,#N/A,FALSE,"매출"}</definedName>
    <definedName name="_31AT1_">{#N/A,#N/A,FALSE,"인원";#N/A,#N/A,FALSE,"비용2";#N/A,#N/A,FALSE,"비용1";#N/A,#N/A,FALSE,"비용";#N/A,#N/A,FALSE,"보증2";#N/A,#N/A,FALSE,"보증1";#N/A,#N/A,FALSE,"보증";#N/A,#N/A,FALSE,"손익1";#N/A,#N/A,FALSE,"손익";#N/A,#N/A,FALSE,"부서별매출";#N/A,#N/A,FALSE,"매출"}</definedName>
    <definedName localSheetId="5" name="_31d2_">{#N/A,#N/A,FALSE,"신규dep";#N/A,#N/A,FALSE,"신규dep-금형상각후";#N/A,#N/A,FALSE,"신규dep-연구비상각후";#N/A,#N/A,FALSE,"신규dep-기계,공구상각후"}</definedName>
    <definedName localSheetId="7" name="_31d2_">{#N/A,#N/A,FALSE,"신규dep";#N/A,#N/A,FALSE,"신규dep-금형상각후";#N/A,#N/A,FALSE,"신규dep-연구비상각후";#N/A,#N/A,FALSE,"신규dep-기계,공구상각후"}</definedName>
    <definedName localSheetId="1" name="_31d2_">{#N/A,#N/A,FALSE,"신규dep";#N/A,#N/A,FALSE,"신규dep-금형상각후";#N/A,#N/A,FALSE,"신규dep-연구비상각후";#N/A,#N/A,FALSE,"신규dep-기계,공구상각후"}</definedName>
    <definedName name="_31d2_">{#N/A,#N/A,FALSE,"신규dep";#N/A,#N/A,FALSE,"신규dep-금형상각후";#N/A,#N/A,FALSE,"신규dep-연구비상각후";#N/A,#N/A,FALSE,"신규dep-기계,공구상각후"}</definedName>
    <definedName localSheetId="5" name="_31FG1_">{#N/A,#N/A,FALSE,"단축1";#N/A,#N/A,FALSE,"단축2";#N/A,#N/A,FALSE,"단축3";#N/A,#N/A,FALSE,"장축";#N/A,#N/A,FALSE,"4WD"}</definedName>
    <definedName localSheetId="7" name="_31FG1_">{#N/A,#N/A,FALSE,"단축1";#N/A,#N/A,FALSE,"단축2";#N/A,#N/A,FALSE,"단축3";#N/A,#N/A,FALSE,"장축";#N/A,#N/A,FALSE,"4WD"}</definedName>
    <definedName localSheetId="1" name="_31FG1_">{#N/A,#N/A,FALSE,"단축1";#N/A,#N/A,FALSE,"단축2";#N/A,#N/A,FALSE,"단축3";#N/A,#N/A,FALSE,"장축";#N/A,#N/A,FALSE,"4WD"}</definedName>
    <definedName name="_31FG1_">{#N/A,#N/A,FALSE,"단축1";#N/A,#N/A,FALSE,"단축2";#N/A,#N/A,FALSE,"단축3";#N/A,#N/A,FALSE,"장축";#N/A,#N/A,FALSE,"4WD"}</definedName>
    <definedName localSheetId="5" name="_31H1620_">{#N/A,#N/A,FALSE,"단축1";#N/A,#N/A,FALSE,"단축2";#N/A,#N/A,FALSE,"단축3";#N/A,#N/A,FALSE,"장축";#N/A,#N/A,FALSE,"4WD"}</definedName>
    <definedName localSheetId="7" name="_31H1620_">{#N/A,#N/A,FALSE,"단축1";#N/A,#N/A,FALSE,"단축2";#N/A,#N/A,FALSE,"단축3";#N/A,#N/A,FALSE,"장축";#N/A,#N/A,FALSE,"4WD"}</definedName>
    <definedName localSheetId="1" name="_31H1620_">{#N/A,#N/A,FALSE,"단축1";#N/A,#N/A,FALSE,"단축2";#N/A,#N/A,FALSE,"단축3";#N/A,#N/A,FALSE,"장축";#N/A,#N/A,FALSE,"4WD"}</definedName>
    <definedName name="_31H1620_">{#N/A,#N/A,FALSE,"단축1";#N/A,#N/A,FALSE,"단축2";#N/A,#N/A,FALSE,"단축3";#N/A,#N/A,FALSE,"장축";#N/A,#N/A,FALSE,"4WD"}</definedName>
    <definedName localSheetId="5" name="_31P2_">{#N/A,#N/A,FALSE,"단축1";#N/A,#N/A,FALSE,"단축2";#N/A,#N/A,FALSE,"단축3";#N/A,#N/A,FALSE,"장축";#N/A,#N/A,FALSE,"4WD"}</definedName>
    <definedName localSheetId="7" name="_31P2_">{#N/A,#N/A,FALSE,"단축1";#N/A,#N/A,FALSE,"단축2";#N/A,#N/A,FALSE,"단축3";#N/A,#N/A,FALSE,"장축";#N/A,#N/A,FALSE,"4WD"}</definedName>
    <definedName localSheetId="1" name="_31P2_">{#N/A,#N/A,FALSE,"단축1";#N/A,#N/A,FALSE,"단축2";#N/A,#N/A,FALSE,"단축3";#N/A,#N/A,FALSE,"장축";#N/A,#N/A,FALSE,"4WD"}</definedName>
    <definedName name="_31P2_">{#N/A,#N/A,FALSE,"단축1";#N/A,#N/A,FALSE,"단축2";#N/A,#N/A,FALSE,"단축3";#N/A,#N/A,FALSE,"장축";#N/A,#N/A,FALSE,"4WD"}</definedName>
    <definedName localSheetId="5" name="_31Q12_">{#N/A,#N/A,FALSE,"단축1";#N/A,#N/A,FALSE,"단축2";#N/A,#N/A,FALSE,"단축3";#N/A,#N/A,FALSE,"장축";#N/A,#N/A,FALSE,"4WD"}</definedName>
    <definedName localSheetId="7" name="_31Q12_">{#N/A,#N/A,FALSE,"단축1";#N/A,#N/A,FALSE,"단축2";#N/A,#N/A,FALSE,"단축3";#N/A,#N/A,FALSE,"장축";#N/A,#N/A,FALSE,"4WD"}</definedName>
    <definedName localSheetId="1" name="_31Q12_">{#N/A,#N/A,FALSE,"단축1";#N/A,#N/A,FALSE,"단축2";#N/A,#N/A,FALSE,"단축3";#N/A,#N/A,FALSE,"장축";#N/A,#N/A,FALSE,"4WD"}</definedName>
    <definedName name="_31Q12_">{#N/A,#N/A,FALSE,"단축1";#N/A,#N/A,FALSE,"단축2";#N/A,#N/A,FALSE,"단축3";#N/A,#N/A,FALSE,"장축";#N/A,#N/A,FALSE,"4WD"}</definedName>
    <definedName localSheetId="5" name="_31t4_">{#N/A,#N/A,FALSE,"단축1";#N/A,#N/A,FALSE,"단축2";#N/A,#N/A,FALSE,"단축3";#N/A,#N/A,FALSE,"장축";#N/A,#N/A,FALSE,"4WD"}</definedName>
    <definedName localSheetId="7" name="_31t4_">{#N/A,#N/A,FALSE,"단축1";#N/A,#N/A,FALSE,"단축2";#N/A,#N/A,FALSE,"단축3";#N/A,#N/A,FALSE,"장축";#N/A,#N/A,FALSE,"4WD"}</definedName>
    <definedName localSheetId="1" name="_31t4_">{#N/A,#N/A,FALSE,"단축1";#N/A,#N/A,FALSE,"단축2";#N/A,#N/A,FALSE,"단축3";#N/A,#N/A,FALSE,"장축";#N/A,#N/A,FALSE,"4WD"}</definedName>
    <definedName name="_31t4_">{#N/A,#N/A,FALSE,"단축1";#N/A,#N/A,FALSE,"단축2";#N/A,#N/A,FALSE,"단축3";#N/A,#N/A,FALSE,"장축";#N/A,#N/A,FALSE,"4WD"}</definedName>
    <definedName localSheetId="1" name="_32A0323_">{#N/A,#N/A,FALSE,"단축1";#N/A,#N/A,FALSE,"단축2";#N/A,#N/A,FALSE,"단축3";#N/A,#N/A,FALSE,"장축";#N/A,#N/A,FALSE,"4WD"}</definedName>
    <definedName name="_32A0323_">{#N/A,#N/A,FALSE,"단축1";#N/A,#N/A,FALSE,"단축2";#N/A,#N/A,FALSE,"단축3";#N/A,#N/A,FALSE,"장축";#N/A,#N/A,FALSE,"4WD"}</definedName>
    <definedName localSheetId="5" name="_32A1_">{#N/A,#N/A,FALSE,"단축1";#N/A,#N/A,FALSE,"단축2";#N/A,#N/A,FALSE,"단축3";#N/A,#N/A,FALSE,"장축";#N/A,#N/A,FALSE,"4WD"}</definedName>
    <definedName localSheetId="7" name="_32A1_">{#N/A,#N/A,FALSE,"단축1";#N/A,#N/A,FALSE,"단축2";#N/A,#N/A,FALSE,"단축3";#N/A,#N/A,FALSE,"장축";#N/A,#N/A,FALSE,"4WD"}</definedName>
    <definedName localSheetId="1" name="_32A1_">{#N/A,#N/A,FALSE,"단축1";#N/A,#N/A,FALSE,"단축2";#N/A,#N/A,FALSE,"단축3";#N/A,#N/A,FALSE,"장축";#N/A,#N/A,FALSE,"4WD"}</definedName>
    <definedName name="_32A1_">{#N/A,#N/A,FALSE,"단축1";#N/A,#N/A,FALSE,"단축2";#N/A,#N/A,FALSE,"단축3";#N/A,#N/A,FALSE,"장축";#N/A,#N/A,FALSE,"4WD"}</definedName>
    <definedName localSheetId="1" name="_32A2_">{#N/A,#N/A,FALSE,"단축1";#N/A,#N/A,FALSE,"단축2";#N/A,#N/A,FALSE,"단축3";#N/A,#N/A,FALSE,"장축";#N/A,#N/A,FALSE,"4WD"}</definedName>
    <definedName name="_32A2_">{#N/A,#N/A,FALSE,"단축1";#N/A,#N/A,FALSE,"단축2";#N/A,#N/A,FALSE,"단축3";#N/A,#N/A,FALSE,"장축";#N/A,#N/A,FALSE,"4WD"}</definedName>
    <definedName localSheetId="5" name="_32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32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32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2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32DB777_">{#N/A,#N/A,TRUE,"Y생산";#N/A,#N/A,TRUE,"Y판매";#N/A,#N/A,TRUE,"Y총물량";#N/A,#N/A,TRUE,"Y능력";#N/A,#N/A,TRUE,"YKD"}</definedName>
    <definedName localSheetId="7" name="_32DB777_">{#N/A,#N/A,TRUE,"Y생산";#N/A,#N/A,TRUE,"Y판매";#N/A,#N/A,TRUE,"Y총물량";#N/A,#N/A,TRUE,"Y능력";#N/A,#N/A,TRUE,"YKD"}</definedName>
    <definedName localSheetId="1" name="_32DB777_">{#N/A,#N/A,TRUE,"Y생산";#N/A,#N/A,TRUE,"Y판매";#N/A,#N/A,TRUE,"Y총물량";#N/A,#N/A,TRUE,"Y능력";#N/A,#N/A,TRUE,"YKD"}</definedName>
    <definedName name="_32DB777_">{#N/A,#N/A,TRUE,"Y생산";#N/A,#N/A,TRUE,"Y판매";#N/A,#N/A,TRUE,"Y총물량";#N/A,#N/A,TRUE,"Y능력";#N/A,#N/A,TRUE,"YKD"}</definedName>
    <definedName localSheetId="5" name="_32FG1_">{#N/A,#N/A,FALSE,"단축1";#N/A,#N/A,FALSE,"단축2";#N/A,#N/A,FALSE,"단축3";#N/A,#N/A,FALSE,"장축";#N/A,#N/A,FALSE,"4WD"}</definedName>
    <definedName localSheetId="7" name="_32FG1_">{#N/A,#N/A,FALSE,"단축1";#N/A,#N/A,FALSE,"단축2";#N/A,#N/A,FALSE,"단축3";#N/A,#N/A,FALSE,"장축";#N/A,#N/A,FALSE,"4WD"}</definedName>
    <definedName localSheetId="1" name="_32FG1_">{#N/A,#N/A,FALSE,"단축1";#N/A,#N/A,FALSE,"단축2";#N/A,#N/A,FALSE,"단축3";#N/A,#N/A,FALSE,"장축";#N/A,#N/A,FALSE,"4WD"}</definedName>
    <definedName name="_32FG1_">{#N/A,#N/A,FALSE,"단축1";#N/A,#N/A,FALSE,"단축2";#N/A,#N/A,FALSE,"단축3";#N/A,#N/A,FALSE,"장축";#N/A,#N/A,FALSE,"4WD"}</definedName>
    <definedName localSheetId="5" name="_32Q124_">{#N/A,#N/A,FALSE,"단축1";#N/A,#N/A,FALSE,"단축2";#N/A,#N/A,FALSE,"단축3";#N/A,#N/A,FALSE,"장축";#N/A,#N/A,FALSE,"4WD"}</definedName>
    <definedName localSheetId="7" name="_32Q124_">{#N/A,#N/A,FALSE,"단축1";#N/A,#N/A,FALSE,"단축2";#N/A,#N/A,FALSE,"단축3";#N/A,#N/A,FALSE,"장축";#N/A,#N/A,FALSE,"4WD"}</definedName>
    <definedName localSheetId="1" name="_32Q124_">{#N/A,#N/A,FALSE,"단축1";#N/A,#N/A,FALSE,"단축2";#N/A,#N/A,FALSE,"단축3";#N/A,#N/A,FALSE,"장축";#N/A,#N/A,FALSE,"4WD"}</definedName>
    <definedName name="_32Q124_">{#N/A,#N/A,FALSE,"단축1";#N/A,#N/A,FALSE,"단축2";#N/A,#N/A,FALSE,"단축3";#N/A,#N/A,FALSE,"장축";#N/A,#N/A,FALSE,"4WD"}</definedName>
    <definedName localSheetId="5" name="_32T5_">{#N/A,#N/A,FALSE,"단축1";#N/A,#N/A,FALSE,"단축2";#N/A,#N/A,FALSE,"단축3";#N/A,#N/A,FALSE,"장축";#N/A,#N/A,FALSE,"4WD"}</definedName>
    <definedName localSheetId="7" name="_32T5_">{#N/A,#N/A,FALSE,"단축1";#N/A,#N/A,FALSE,"단축2";#N/A,#N/A,FALSE,"단축3";#N/A,#N/A,FALSE,"장축";#N/A,#N/A,FALSE,"4WD"}</definedName>
    <definedName localSheetId="1" name="_32T5_">{#N/A,#N/A,FALSE,"단축1";#N/A,#N/A,FALSE,"단축2";#N/A,#N/A,FALSE,"단축3";#N/A,#N/A,FALSE,"장축";#N/A,#N/A,FALSE,"4WD"}</definedName>
    <definedName name="_32T5_">{#N/A,#N/A,FALSE,"단축1";#N/A,#N/A,FALSE,"단축2";#N/A,#N/A,FALSE,"단축3";#N/A,#N/A,FALSE,"장축";#N/A,#N/A,FALSE,"4WD"}</definedName>
    <definedName localSheetId="8" name="_33A1232_">{#N/A,#N/A,FALSE,"단축1";#N/A,#N/A,FALSE,"단축2";#N/A,#N/A,FALSE,"단축3";#N/A,#N/A,FALSE,"장축";#N/A,#N/A,FALSE,"4WD"}</definedName>
    <definedName localSheetId="5" name="_33A1232_">{#N/A,#N/A,FALSE,"단축1";#N/A,#N/A,FALSE,"단축2";#N/A,#N/A,FALSE,"단축3";#N/A,#N/A,FALSE,"장축";#N/A,#N/A,FALSE,"4WD"}</definedName>
    <definedName localSheetId="7" name="_33A1232_">{#N/A,#N/A,FALSE,"단축1";#N/A,#N/A,FALSE,"단축2";#N/A,#N/A,FALSE,"단축3";#N/A,#N/A,FALSE,"장축";#N/A,#N/A,FALSE,"4WD"}</definedName>
    <definedName localSheetId="1" name="_33A1232_">{#N/A,#N/A,FALSE,"단축1";#N/A,#N/A,FALSE,"단축2";#N/A,#N/A,FALSE,"단축3";#N/A,#N/A,FALSE,"장축";#N/A,#N/A,FALSE,"4WD"}</definedName>
    <definedName name="_33A1232_">{#N/A,#N/A,FALSE,"단축1";#N/A,#N/A,FALSE,"단축2";#N/A,#N/A,FALSE,"단축3";#N/A,#N/A,FALSE,"장축";#N/A,#N/A,FALSE,"4WD"}</definedName>
    <definedName localSheetId="1" name="_33A2040_">{#N/A,#N/A,FALSE,"단축1";#N/A,#N/A,FALSE,"단축2";#N/A,#N/A,FALSE,"단축3";#N/A,#N/A,FALSE,"장축";#N/A,#N/A,FALSE,"4WD"}</definedName>
    <definedName name="_33A2040_">{#N/A,#N/A,FALSE,"단축1";#N/A,#N/A,FALSE,"단축2";#N/A,#N/A,FALSE,"단축3";#N/A,#N/A,FALSE,"장축";#N/A,#N/A,FALSE,"4WD"}</definedName>
    <definedName localSheetId="5" name="_33AT3_">{#N/A,#N/A,FALSE,"인원";#N/A,#N/A,FALSE,"비용2";#N/A,#N/A,FALSE,"비용1";#N/A,#N/A,FALSE,"비용";#N/A,#N/A,FALSE,"보증2";#N/A,#N/A,FALSE,"보증1";#N/A,#N/A,FALSE,"보증";#N/A,#N/A,FALSE,"손익1";#N/A,#N/A,FALSE,"손익";#N/A,#N/A,FALSE,"부서별매출";#N/A,#N/A,FALSE,"매출"}</definedName>
    <definedName localSheetId="7" name="_33AT3_">{#N/A,#N/A,FALSE,"인원";#N/A,#N/A,FALSE,"비용2";#N/A,#N/A,FALSE,"비용1";#N/A,#N/A,FALSE,"비용";#N/A,#N/A,FALSE,"보증2";#N/A,#N/A,FALSE,"보증1";#N/A,#N/A,FALSE,"보증";#N/A,#N/A,FALSE,"손익1";#N/A,#N/A,FALSE,"손익";#N/A,#N/A,FALSE,"부서별매출";#N/A,#N/A,FALSE,"매출"}</definedName>
    <definedName localSheetId="1" name="_33AT3_">{#N/A,#N/A,FALSE,"인원";#N/A,#N/A,FALSE,"비용2";#N/A,#N/A,FALSE,"비용1";#N/A,#N/A,FALSE,"비용";#N/A,#N/A,FALSE,"보증2";#N/A,#N/A,FALSE,"보증1";#N/A,#N/A,FALSE,"보증";#N/A,#N/A,FALSE,"손익1";#N/A,#N/A,FALSE,"손익";#N/A,#N/A,FALSE,"부서별매출";#N/A,#N/A,FALSE,"매출"}</definedName>
    <definedName name="_33AT3_">{#N/A,#N/A,FALSE,"인원";#N/A,#N/A,FALSE,"비용2";#N/A,#N/A,FALSE,"비용1";#N/A,#N/A,FALSE,"비용";#N/A,#N/A,FALSE,"보증2";#N/A,#N/A,FALSE,"보증1";#N/A,#N/A,FALSE,"보증";#N/A,#N/A,FALSE,"손익1";#N/A,#N/A,FALSE,"손익";#N/A,#N/A,FALSE,"부서별매출";#N/A,#N/A,FALSE,"매출"}</definedName>
    <definedName localSheetId="5" name="_33DB777_">{#N/A,#N/A,TRUE,"Y생산";#N/A,#N/A,TRUE,"Y판매";#N/A,#N/A,TRUE,"Y총물량";#N/A,#N/A,TRUE,"Y능력";#N/A,#N/A,TRUE,"YKD"}</definedName>
    <definedName localSheetId="7" name="_33DB777_">{#N/A,#N/A,TRUE,"Y생산";#N/A,#N/A,TRUE,"Y판매";#N/A,#N/A,TRUE,"Y총물량";#N/A,#N/A,TRUE,"Y능력";#N/A,#N/A,TRUE,"YKD"}</definedName>
    <definedName localSheetId="1" name="_33DB777_">{#N/A,#N/A,TRUE,"Y생산";#N/A,#N/A,TRUE,"Y판매";#N/A,#N/A,TRUE,"Y총물량";#N/A,#N/A,TRUE,"Y능력";#N/A,#N/A,TRUE,"YKD"}</definedName>
    <definedName name="_33DB777_">{#N/A,#N/A,TRUE,"Y생산";#N/A,#N/A,TRUE,"Y판매";#N/A,#N/A,TRUE,"Y총물량";#N/A,#N/A,TRUE,"Y능력";#N/A,#N/A,TRUE,"YKD"}</definedName>
    <definedName localSheetId="5" name="_33DC50_">{#N/A,#N/A,FALSE,"단축1";#N/A,#N/A,FALSE,"단축2";#N/A,#N/A,FALSE,"단축3";#N/A,#N/A,FALSE,"장축";#N/A,#N/A,FALSE,"4WD"}</definedName>
    <definedName localSheetId="7" name="_33DC50_">{#N/A,#N/A,FALSE,"단축1";#N/A,#N/A,FALSE,"단축2";#N/A,#N/A,FALSE,"단축3";#N/A,#N/A,FALSE,"장축";#N/A,#N/A,FALSE,"4WD"}</definedName>
    <definedName localSheetId="1" name="_33DC50_">{#N/A,#N/A,FALSE,"단축1";#N/A,#N/A,FALSE,"단축2";#N/A,#N/A,FALSE,"단축3";#N/A,#N/A,FALSE,"장축";#N/A,#N/A,FALSE,"4WD"}</definedName>
    <definedName name="_33DC50_">{#N/A,#N/A,FALSE,"단축1";#N/A,#N/A,FALSE,"단축2";#N/A,#N/A,FALSE,"단축3";#N/A,#N/A,FALSE,"장축";#N/A,#N/A,FALSE,"4WD"}</definedName>
    <definedName localSheetId="5" name="_33EO2_">{#N/A,#N/A,FALSE,"신규dep";#N/A,#N/A,FALSE,"신규dep-금형상각후";#N/A,#N/A,FALSE,"신규dep-연구비상각후";#N/A,#N/A,FALSE,"신규dep-기계,공구상각후"}</definedName>
    <definedName localSheetId="7" name="_33EO2_">{#N/A,#N/A,FALSE,"신규dep";#N/A,#N/A,FALSE,"신규dep-금형상각후";#N/A,#N/A,FALSE,"신규dep-연구비상각후";#N/A,#N/A,FALSE,"신규dep-기계,공구상각후"}</definedName>
    <definedName localSheetId="1" name="_33EO2_">{#N/A,#N/A,FALSE,"신규dep";#N/A,#N/A,FALSE,"신규dep-금형상각후";#N/A,#N/A,FALSE,"신규dep-연구비상각후";#N/A,#N/A,FALSE,"신규dep-기계,공구상각후"}</definedName>
    <definedName name="_33EO2_">{#N/A,#N/A,FALSE,"신규dep";#N/A,#N/A,FALSE,"신규dep-금형상각후";#N/A,#N/A,FALSE,"신규dep-연구비상각후";#N/A,#N/A,FALSE,"신규dep-기계,공구상각후"}</definedName>
    <definedName localSheetId="5" name="_33FG1_">{#N/A,#N/A,FALSE,"단축1";#N/A,#N/A,FALSE,"단축2";#N/A,#N/A,FALSE,"단축3";#N/A,#N/A,FALSE,"장축";#N/A,#N/A,FALSE,"4WD"}</definedName>
    <definedName localSheetId="7" name="_33FG1_">{#N/A,#N/A,FALSE,"단축1";#N/A,#N/A,FALSE,"단축2";#N/A,#N/A,FALSE,"단축3";#N/A,#N/A,FALSE,"장축";#N/A,#N/A,FALSE,"4WD"}</definedName>
    <definedName localSheetId="1" name="_33FG1_">{#N/A,#N/A,FALSE,"단축1";#N/A,#N/A,FALSE,"단축2";#N/A,#N/A,FALSE,"단축3";#N/A,#N/A,FALSE,"장축";#N/A,#N/A,FALSE,"4WD"}</definedName>
    <definedName name="_33FG1_">{#N/A,#N/A,FALSE,"단축1";#N/A,#N/A,FALSE,"단축2";#N/A,#N/A,FALSE,"단축3";#N/A,#N/A,FALSE,"장축";#N/A,#N/A,FALSE,"4WD"}</definedName>
    <definedName localSheetId="5" name="_33H20_">{#N/A,#N/A,FALSE,"단축1";#N/A,#N/A,FALSE,"단축2";#N/A,#N/A,FALSE,"단축3";#N/A,#N/A,FALSE,"장축";#N/A,#N/A,FALSE,"4WD"}</definedName>
    <definedName localSheetId="7" name="_33H20_">{#N/A,#N/A,FALSE,"단축1";#N/A,#N/A,FALSE,"단축2";#N/A,#N/A,FALSE,"단축3";#N/A,#N/A,FALSE,"장축";#N/A,#N/A,FALSE,"4WD"}</definedName>
    <definedName localSheetId="1" name="_33H20_">{#N/A,#N/A,FALSE,"단축1";#N/A,#N/A,FALSE,"단축2";#N/A,#N/A,FALSE,"단축3";#N/A,#N/A,FALSE,"장축";#N/A,#N/A,FALSE,"4WD"}</definedName>
    <definedName name="_33H20_">{#N/A,#N/A,FALSE,"단축1";#N/A,#N/A,FALSE,"단축2";#N/A,#N/A,FALSE,"단축3";#N/A,#N/A,FALSE,"장축";#N/A,#N/A,FALSE,"4WD"}</definedName>
    <definedName localSheetId="5" name="_33Q21_">{#N/A,#N/A,FALSE,"단축1";#N/A,#N/A,FALSE,"단축2";#N/A,#N/A,FALSE,"단축3";#N/A,#N/A,FALSE,"장축";#N/A,#N/A,FALSE,"4WD"}</definedName>
    <definedName localSheetId="7" name="_33Q21_">{#N/A,#N/A,FALSE,"단축1";#N/A,#N/A,FALSE,"단축2";#N/A,#N/A,FALSE,"단축3";#N/A,#N/A,FALSE,"장축";#N/A,#N/A,FALSE,"4WD"}</definedName>
    <definedName localSheetId="1" name="_33Q21_">{#N/A,#N/A,FALSE,"단축1";#N/A,#N/A,FALSE,"단축2";#N/A,#N/A,FALSE,"단축3";#N/A,#N/A,FALSE,"장축";#N/A,#N/A,FALSE,"4WD"}</definedName>
    <definedName name="_33Q21_">{#N/A,#N/A,FALSE,"단축1";#N/A,#N/A,FALSE,"단축2";#N/A,#N/A,FALSE,"단축3";#N/A,#N/A,FALSE,"장축";#N/A,#N/A,FALSE,"4WD"}</definedName>
    <definedName localSheetId="5" name="_33T2_">{#N/A,#N/A,FALSE,"단축1";#N/A,#N/A,FALSE,"단축2";#N/A,#N/A,FALSE,"단축3";#N/A,#N/A,FALSE,"장축";#N/A,#N/A,FALSE,"4WD"}</definedName>
    <definedName localSheetId="7" name="_33T2_">{#N/A,#N/A,FALSE,"단축1";#N/A,#N/A,FALSE,"단축2";#N/A,#N/A,FALSE,"단축3";#N/A,#N/A,FALSE,"장축";#N/A,#N/A,FALSE,"4WD"}</definedName>
    <definedName localSheetId="1" name="_33T2_">{#N/A,#N/A,FALSE,"단축1";#N/A,#N/A,FALSE,"단축2";#N/A,#N/A,FALSE,"단축3";#N/A,#N/A,FALSE,"장축";#N/A,#N/A,FALSE,"4WD"}</definedName>
    <definedName name="_33T2_">{#N/A,#N/A,FALSE,"단축1";#N/A,#N/A,FALSE,"단축2";#N/A,#N/A,FALSE,"단축3";#N/A,#N/A,FALSE,"장축";#N/A,#N/A,FALSE,"4WD"}</definedName>
    <definedName localSheetId="8" name="_34A1245_">{#N/A,#N/A,FALSE,"단축1";#N/A,#N/A,FALSE,"단축2";#N/A,#N/A,FALSE,"단축3";#N/A,#N/A,FALSE,"장축";#N/A,#N/A,FALSE,"4WD"}</definedName>
    <definedName localSheetId="5" name="_34A1245_">{#N/A,#N/A,FALSE,"단축1";#N/A,#N/A,FALSE,"단축2";#N/A,#N/A,FALSE,"단축3";#N/A,#N/A,FALSE,"장축";#N/A,#N/A,FALSE,"4WD"}</definedName>
    <definedName localSheetId="7" name="_34A1245_">{#N/A,#N/A,FALSE,"단축1";#N/A,#N/A,FALSE,"단축2";#N/A,#N/A,FALSE,"단축3";#N/A,#N/A,FALSE,"장축";#N/A,#N/A,FALSE,"4WD"}</definedName>
    <definedName localSheetId="1" name="_34A1245_">{#N/A,#N/A,FALSE,"단축1";#N/A,#N/A,FALSE,"단축2";#N/A,#N/A,FALSE,"단축3";#N/A,#N/A,FALSE,"장축";#N/A,#N/A,FALSE,"4WD"}</definedName>
    <definedName name="_34A1245_">{#N/A,#N/A,FALSE,"단축1";#N/A,#N/A,FALSE,"단축2";#N/A,#N/A,FALSE,"단축3";#N/A,#N/A,FALSE,"장축";#N/A,#N/A,FALSE,"4WD"}</definedName>
    <definedName localSheetId="5" name="_34e1_">{#N/A,#N/A,FALSE,"단축1";#N/A,#N/A,FALSE,"단축2";#N/A,#N/A,FALSE,"단축3";#N/A,#N/A,FALSE,"장축";#N/A,#N/A,FALSE,"4WD"}</definedName>
    <definedName localSheetId="7" name="_34e1_">{#N/A,#N/A,FALSE,"단축1";#N/A,#N/A,FALSE,"단축2";#N/A,#N/A,FALSE,"단축3";#N/A,#N/A,FALSE,"장축";#N/A,#N/A,FALSE,"4WD"}</definedName>
    <definedName localSheetId="1" name="_34e1_">{#N/A,#N/A,FALSE,"단축1";#N/A,#N/A,FALSE,"단축2";#N/A,#N/A,FALSE,"단축3";#N/A,#N/A,FALSE,"장축";#N/A,#N/A,FALSE,"4WD"}</definedName>
    <definedName name="_34e1_">{#N/A,#N/A,FALSE,"단축1";#N/A,#N/A,FALSE,"단축2";#N/A,#N/A,FALSE,"단축3";#N/A,#N/A,FALSE,"장축";#N/A,#N/A,FALSE,"4WD"}</definedName>
    <definedName localSheetId="5" name="_34F12_">{#N/A,#N/A,FALSE,"단축1";#N/A,#N/A,FALSE,"단축2";#N/A,#N/A,FALSE,"단축3";#N/A,#N/A,FALSE,"장축";#N/A,#N/A,FALSE,"4WD"}</definedName>
    <definedName localSheetId="7" name="_34F12_">{#N/A,#N/A,FALSE,"단축1";#N/A,#N/A,FALSE,"단축2";#N/A,#N/A,FALSE,"단축3";#N/A,#N/A,FALSE,"장축";#N/A,#N/A,FALSE,"4WD"}</definedName>
    <definedName localSheetId="1" name="_34F12_">{#N/A,#N/A,FALSE,"단축1";#N/A,#N/A,FALSE,"단축2";#N/A,#N/A,FALSE,"단축3";#N/A,#N/A,FALSE,"장축";#N/A,#N/A,FALSE,"4WD"}</definedName>
    <definedName name="_34F12_">{#N/A,#N/A,FALSE,"단축1";#N/A,#N/A,FALSE,"단축2";#N/A,#N/A,FALSE,"단축3";#N/A,#N/A,FALSE,"장축";#N/A,#N/A,FALSE,"4WD"}</definedName>
    <definedName localSheetId="5" name="_34H1620_">{#N/A,#N/A,FALSE,"단축1";#N/A,#N/A,FALSE,"단축2";#N/A,#N/A,FALSE,"단축3";#N/A,#N/A,FALSE,"장축";#N/A,#N/A,FALSE,"4WD"}</definedName>
    <definedName localSheetId="7" name="_34H1620_">{#N/A,#N/A,FALSE,"단축1";#N/A,#N/A,FALSE,"단축2";#N/A,#N/A,FALSE,"단축3";#N/A,#N/A,FALSE,"장축";#N/A,#N/A,FALSE,"4WD"}</definedName>
    <definedName localSheetId="1" name="_34H1620_">{#N/A,#N/A,FALSE,"단축1";#N/A,#N/A,FALSE,"단축2";#N/A,#N/A,FALSE,"단축3";#N/A,#N/A,FALSE,"장축";#N/A,#N/A,FALSE,"4WD"}</definedName>
    <definedName name="_34H1620_">{#N/A,#N/A,FALSE,"단축1";#N/A,#N/A,FALSE,"단축2";#N/A,#N/A,FALSE,"단축3";#N/A,#N/A,FALSE,"장축";#N/A,#N/A,FALSE,"4WD"}</definedName>
    <definedName localSheetId="5" name="_34Q32_">{#N/A,#N/A,FALSE,"단축1";#N/A,#N/A,FALSE,"단축2";#N/A,#N/A,FALSE,"단축3";#N/A,#N/A,FALSE,"장축";#N/A,#N/A,FALSE,"4WD"}</definedName>
    <definedName localSheetId="7" name="_34Q32_">{#N/A,#N/A,FALSE,"단축1";#N/A,#N/A,FALSE,"단축2";#N/A,#N/A,FALSE,"단축3";#N/A,#N/A,FALSE,"장축";#N/A,#N/A,FALSE,"4WD"}</definedName>
    <definedName localSheetId="1" name="_34Q32_">{#N/A,#N/A,FALSE,"단축1";#N/A,#N/A,FALSE,"단축2";#N/A,#N/A,FALSE,"단축3";#N/A,#N/A,FALSE,"장축";#N/A,#N/A,FALSE,"4WD"}</definedName>
    <definedName name="_34Q32_">{#N/A,#N/A,FALSE,"단축1";#N/A,#N/A,FALSE,"단축2";#N/A,#N/A,FALSE,"단축3";#N/A,#N/A,FALSE,"장축";#N/A,#N/A,FALSE,"4WD"}</definedName>
    <definedName localSheetId="8" name="_35A12458_">{#N/A,#N/A,FALSE,"단축1";#N/A,#N/A,FALSE,"단축2";#N/A,#N/A,FALSE,"단축3";#N/A,#N/A,FALSE,"장축";#N/A,#N/A,FALSE,"4WD"}</definedName>
    <definedName localSheetId="5" name="_35A12458_">{#N/A,#N/A,FALSE,"단축1";#N/A,#N/A,FALSE,"단축2";#N/A,#N/A,FALSE,"단축3";#N/A,#N/A,FALSE,"장축";#N/A,#N/A,FALSE,"4WD"}</definedName>
    <definedName localSheetId="7" name="_35A12458_">{#N/A,#N/A,FALSE,"단축1";#N/A,#N/A,FALSE,"단축2";#N/A,#N/A,FALSE,"단축3";#N/A,#N/A,FALSE,"장축";#N/A,#N/A,FALSE,"4WD"}</definedName>
    <definedName localSheetId="1" name="_35A12458_">{#N/A,#N/A,FALSE,"단축1";#N/A,#N/A,FALSE,"단축2";#N/A,#N/A,FALSE,"단축3";#N/A,#N/A,FALSE,"장축";#N/A,#N/A,FALSE,"4WD"}</definedName>
    <definedName name="_35A12458_">{#N/A,#N/A,FALSE,"단축1";#N/A,#N/A,FALSE,"단축2";#N/A,#N/A,FALSE,"단축3";#N/A,#N/A,FALSE,"장축";#N/A,#N/A,FALSE,"4WD"}</definedName>
    <definedName localSheetId="5" name="_35e2_">{#N/A,#N/A,FALSE,"단축1";#N/A,#N/A,FALSE,"단축2";#N/A,#N/A,FALSE,"단축3";#N/A,#N/A,FALSE,"장축";#N/A,#N/A,FALSE,"4WD"}</definedName>
    <definedName localSheetId="7" name="_35e2_">{#N/A,#N/A,FALSE,"단축1";#N/A,#N/A,FALSE,"단축2";#N/A,#N/A,FALSE,"단축3";#N/A,#N/A,FALSE,"장축";#N/A,#N/A,FALSE,"4WD"}</definedName>
    <definedName localSheetId="1" name="_35e2_">{#N/A,#N/A,FALSE,"단축1";#N/A,#N/A,FALSE,"단축2";#N/A,#N/A,FALSE,"단축3";#N/A,#N/A,FALSE,"장축";#N/A,#N/A,FALSE,"4WD"}</definedName>
    <definedName name="_35e2_">{#N/A,#N/A,FALSE,"단축1";#N/A,#N/A,FALSE,"단축2";#N/A,#N/A,FALSE,"단축3";#N/A,#N/A,FALSE,"장축";#N/A,#N/A,FALSE,"4WD"}</definedName>
    <definedName localSheetId="5" name="_35EO2_">{#N/A,#N/A,FALSE,"신규dep";#N/A,#N/A,FALSE,"신규dep-금형상각후";#N/A,#N/A,FALSE,"신규dep-연구비상각후";#N/A,#N/A,FALSE,"신규dep-기계,공구상각후"}</definedName>
    <definedName localSheetId="1" name="_35EO2_">{#N/A,#N/A,FALSE,"신규dep";#N/A,#N/A,FALSE,"신규dep-금형상각후";#N/A,#N/A,FALSE,"신규dep-연구비상각후";#N/A,#N/A,FALSE,"신규dep-기계,공구상각후"}</definedName>
    <definedName name="_35EO2_">{#N/A,#N/A,FALSE,"신규dep";#N/A,#N/A,FALSE,"신규dep-금형상각후";#N/A,#N/A,FALSE,"신규dep-연구비상각후";#N/A,#N/A,FALSE,"신규dep-기계,공구상각후"}</definedName>
    <definedName localSheetId="5" name="_35FG1_">{#N/A,#N/A,FALSE,"단축1";#N/A,#N/A,FALSE,"단축2";#N/A,#N/A,FALSE,"단축3";#N/A,#N/A,FALSE,"장축";#N/A,#N/A,FALSE,"4WD"}</definedName>
    <definedName localSheetId="7" name="_35FG1_">{#N/A,#N/A,FALSE,"단축1";#N/A,#N/A,FALSE,"단축2";#N/A,#N/A,FALSE,"단축3";#N/A,#N/A,FALSE,"장축";#N/A,#N/A,FALSE,"4WD"}</definedName>
    <definedName localSheetId="1" name="_35FG1_">{#N/A,#N/A,FALSE,"단축1";#N/A,#N/A,FALSE,"단축2";#N/A,#N/A,FALSE,"단축3";#N/A,#N/A,FALSE,"장축";#N/A,#N/A,FALSE,"4WD"}</definedName>
    <definedName name="_35FG1_">{#N/A,#N/A,FALSE,"단축1";#N/A,#N/A,FALSE,"단축2";#N/A,#N/A,FALSE,"단축3";#N/A,#N/A,FALSE,"장축";#N/A,#N/A,FALSE,"4WD"}</definedName>
    <definedName localSheetId="5" name="_35H1620_">{#N/A,#N/A,FALSE,"단축1";#N/A,#N/A,FALSE,"단축2";#N/A,#N/A,FALSE,"단축3";#N/A,#N/A,FALSE,"장축";#N/A,#N/A,FALSE,"4WD"}</definedName>
    <definedName localSheetId="7" name="_35H1620_">{#N/A,#N/A,FALSE,"단축1";#N/A,#N/A,FALSE,"단축2";#N/A,#N/A,FALSE,"단축3";#N/A,#N/A,FALSE,"장축";#N/A,#N/A,FALSE,"4WD"}</definedName>
    <definedName localSheetId="1" name="_35H1620_">{#N/A,#N/A,FALSE,"단축1";#N/A,#N/A,FALSE,"단축2";#N/A,#N/A,FALSE,"단축3";#N/A,#N/A,FALSE,"장축";#N/A,#N/A,FALSE,"4WD"}</definedName>
    <definedName name="_35H1620_">{#N/A,#N/A,FALSE,"단축1";#N/A,#N/A,FALSE,"단축2";#N/A,#N/A,FALSE,"단축3";#N/A,#N/A,FALSE,"장축";#N/A,#N/A,FALSE,"4WD"}</definedName>
    <definedName localSheetId="5" name="_35HP02_">{#N/A,#N/A,FALSE,"단축1";#N/A,#N/A,FALSE,"단축2";#N/A,#N/A,FALSE,"단축3";#N/A,#N/A,FALSE,"장축";#N/A,#N/A,FALSE,"4WD"}</definedName>
    <definedName localSheetId="7" name="_35HP02_">{#N/A,#N/A,FALSE,"단축1";#N/A,#N/A,FALSE,"단축2";#N/A,#N/A,FALSE,"단축3";#N/A,#N/A,FALSE,"장축";#N/A,#N/A,FALSE,"4WD"}</definedName>
    <definedName localSheetId="1" name="_35HP02_">{#N/A,#N/A,FALSE,"단축1";#N/A,#N/A,FALSE,"단축2";#N/A,#N/A,FALSE,"단축3";#N/A,#N/A,FALSE,"장축";#N/A,#N/A,FALSE,"4WD"}</definedName>
    <definedName name="_35HP02_">{#N/A,#N/A,FALSE,"단축1";#N/A,#N/A,FALSE,"단축2";#N/A,#N/A,FALSE,"단축3";#N/A,#N/A,FALSE,"장축";#N/A,#N/A,FALSE,"4WD"}</definedName>
    <definedName localSheetId="5" name="_35Q43_">{#N/A,#N/A,FALSE,"단축1";#N/A,#N/A,FALSE,"단축2";#N/A,#N/A,FALSE,"단축3";#N/A,#N/A,FALSE,"장축";#N/A,#N/A,FALSE,"4WD"}</definedName>
    <definedName localSheetId="7" name="_35Q43_">{#N/A,#N/A,FALSE,"단축1";#N/A,#N/A,FALSE,"단축2";#N/A,#N/A,FALSE,"단축3";#N/A,#N/A,FALSE,"장축";#N/A,#N/A,FALSE,"4WD"}</definedName>
    <definedName localSheetId="1" name="_35Q43_">{#N/A,#N/A,FALSE,"단축1";#N/A,#N/A,FALSE,"단축2";#N/A,#N/A,FALSE,"단축3";#N/A,#N/A,FALSE,"장축";#N/A,#N/A,FALSE,"4WD"}</definedName>
    <definedName name="_35Q43_">{#N/A,#N/A,FALSE,"단축1";#N/A,#N/A,FALSE,"단축2";#N/A,#N/A,FALSE,"단축3";#N/A,#N/A,FALSE,"장축";#N/A,#N/A,FALSE,"4WD"}</definedName>
    <definedName localSheetId="5" name="_35T3_">{#N/A,#N/A,FALSE,"단축1";#N/A,#N/A,FALSE,"단축2";#N/A,#N/A,FALSE,"단축3";#N/A,#N/A,FALSE,"장축";#N/A,#N/A,FALSE,"4WD"}</definedName>
    <definedName localSheetId="7" name="_35T3_">{#N/A,#N/A,FALSE,"단축1";#N/A,#N/A,FALSE,"단축2";#N/A,#N/A,FALSE,"단축3";#N/A,#N/A,FALSE,"장축";#N/A,#N/A,FALSE,"4WD"}</definedName>
    <definedName localSheetId="1" name="_35T3_">{#N/A,#N/A,FALSE,"단축1";#N/A,#N/A,FALSE,"단축2";#N/A,#N/A,FALSE,"단축3";#N/A,#N/A,FALSE,"장축";#N/A,#N/A,FALSE,"4WD"}</definedName>
    <definedName name="_35T3_">{#N/A,#N/A,FALSE,"단축1";#N/A,#N/A,FALSE,"단축2";#N/A,#N/A,FALSE,"단축3";#N/A,#N/A,FALSE,"장축";#N/A,#N/A,FALSE,"4WD"}</definedName>
    <definedName localSheetId="8" name="_36A1454_">{#N/A,#N/A,FALSE,"단축1";#N/A,#N/A,FALSE,"단축2";#N/A,#N/A,FALSE,"단축3";#N/A,#N/A,FALSE,"장축";#N/A,#N/A,FALSE,"4WD"}</definedName>
    <definedName localSheetId="5" name="_36A1454_">{#N/A,#N/A,FALSE,"단축1";#N/A,#N/A,FALSE,"단축2";#N/A,#N/A,FALSE,"단축3";#N/A,#N/A,FALSE,"장축";#N/A,#N/A,FALSE,"4WD"}</definedName>
    <definedName localSheetId="7" name="_36A1454_">{#N/A,#N/A,FALSE,"단축1";#N/A,#N/A,FALSE,"단축2";#N/A,#N/A,FALSE,"단축3";#N/A,#N/A,FALSE,"장축";#N/A,#N/A,FALSE,"4WD"}</definedName>
    <definedName localSheetId="1" name="_36A1454_">{#N/A,#N/A,FALSE,"단축1";#N/A,#N/A,FALSE,"단축2";#N/A,#N/A,FALSE,"단축3";#N/A,#N/A,FALSE,"장축";#N/A,#N/A,FALSE,"4WD"}</definedName>
    <definedName name="_36A1454_">{#N/A,#N/A,FALSE,"단축1";#N/A,#N/A,FALSE,"단축2";#N/A,#N/A,FALSE,"단축3";#N/A,#N/A,FALSE,"장축";#N/A,#N/A,FALSE,"4WD"}</definedName>
    <definedName localSheetId="1" name="_36A3_">{#N/A,#N/A,FALSE,"단축1";#N/A,#N/A,FALSE,"단축2";#N/A,#N/A,FALSE,"단축3";#N/A,#N/A,FALSE,"장축";#N/A,#N/A,FALSE,"4WD"}</definedName>
    <definedName name="_36A3_">{#N/A,#N/A,FALSE,"단축1";#N/A,#N/A,FALSE,"단축2";#N/A,#N/A,FALSE,"단축3";#N/A,#N/A,FALSE,"장축";#N/A,#N/A,FALSE,"4WD"}</definedName>
    <definedName localSheetId="5" name="_36D12_">{#N/A,#N/A,FALSE,"단축1";#N/A,#N/A,FALSE,"단축2";#N/A,#N/A,FALSE,"단축3";#N/A,#N/A,FALSE,"장축";#N/A,#N/A,FALSE,"4WD"}</definedName>
    <definedName localSheetId="7" name="_36D12_">{#N/A,#N/A,FALSE,"단축1";#N/A,#N/A,FALSE,"단축2";#N/A,#N/A,FALSE,"단축3";#N/A,#N/A,FALSE,"장축";#N/A,#N/A,FALSE,"4WD"}</definedName>
    <definedName localSheetId="1" name="_36D12_">{#N/A,#N/A,FALSE,"단축1";#N/A,#N/A,FALSE,"단축2";#N/A,#N/A,FALSE,"단축3";#N/A,#N/A,FALSE,"장축";#N/A,#N/A,FALSE,"4WD"}</definedName>
    <definedName name="_36D12_">{#N/A,#N/A,FALSE,"단축1";#N/A,#N/A,FALSE,"단축2";#N/A,#N/A,FALSE,"단축3";#N/A,#N/A,FALSE,"장축";#N/A,#N/A,FALSE,"4WD"}</definedName>
    <definedName localSheetId="5" name="_36e3_">{#N/A,#N/A,FALSE,"단축1";#N/A,#N/A,FALSE,"단축2";#N/A,#N/A,FALSE,"단축3";#N/A,#N/A,FALSE,"장축";#N/A,#N/A,FALSE,"4WD"}</definedName>
    <definedName localSheetId="7" name="_36e3_">{#N/A,#N/A,FALSE,"단축1";#N/A,#N/A,FALSE,"단축2";#N/A,#N/A,FALSE,"단축3";#N/A,#N/A,FALSE,"장축";#N/A,#N/A,FALSE,"4WD"}</definedName>
    <definedName localSheetId="1" name="_36e3_">{#N/A,#N/A,FALSE,"단축1";#N/A,#N/A,FALSE,"단축2";#N/A,#N/A,FALSE,"단축3";#N/A,#N/A,FALSE,"장축";#N/A,#N/A,FALSE,"4WD"}</definedName>
    <definedName name="_36e3_">{#N/A,#N/A,FALSE,"단축1";#N/A,#N/A,FALSE,"단축2";#N/A,#N/A,FALSE,"단축3";#N/A,#N/A,FALSE,"장축";#N/A,#N/A,FALSE,"4WD"}</definedName>
    <definedName localSheetId="5" name="_36H1620_">{#N/A,#N/A,FALSE,"단축1";#N/A,#N/A,FALSE,"단축2";#N/A,#N/A,FALSE,"단축3";#N/A,#N/A,FALSE,"장축";#N/A,#N/A,FALSE,"4WD"}</definedName>
    <definedName localSheetId="7" name="_36H1620_">{#N/A,#N/A,FALSE,"단축1";#N/A,#N/A,FALSE,"단축2";#N/A,#N/A,FALSE,"단축3";#N/A,#N/A,FALSE,"장축";#N/A,#N/A,FALSE,"4WD"}</definedName>
    <definedName localSheetId="1" name="_36H1620_">{#N/A,#N/A,FALSE,"단축1";#N/A,#N/A,FALSE,"단축2";#N/A,#N/A,FALSE,"단축3";#N/A,#N/A,FALSE,"장축";#N/A,#N/A,FALSE,"4WD"}</definedName>
    <definedName name="_36H1620_">{#N/A,#N/A,FALSE,"단축1";#N/A,#N/A,FALSE,"단축2";#N/A,#N/A,FALSE,"단축3";#N/A,#N/A,FALSE,"장축";#N/A,#N/A,FALSE,"4WD"}</definedName>
    <definedName localSheetId="5" name="_36Q54_">{#N/A,#N/A,FALSE,"단축1";#N/A,#N/A,FALSE,"단축2";#N/A,#N/A,FALSE,"단축3";#N/A,#N/A,FALSE,"장축";#N/A,#N/A,FALSE,"4WD"}</definedName>
    <definedName localSheetId="7" name="_36Q54_">{#N/A,#N/A,FALSE,"단축1";#N/A,#N/A,FALSE,"단축2";#N/A,#N/A,FALSE,"단축3";#N/A,#N/A,FALSE,"장축";#N/A,#N/A,FALSE,"4WD"}</definedName>
    <definedName localSheetId="1" name="_36Q54_">{#N/A,#N/A,FALSE,"단축1";#N/A,#N/A,FALSE,"단축2";#N/A,#N/A,FALSE,"단축3";#N/A,#N/A,FALSE,"장축";#N/A,#N/A,FALSE,"4WD"}</definedName>
    <definedName name="_36Q54_">{#N/A,#N/A,FALSE,"단축1";#N/A,#N/A,FALSE,"단축2";#N/A,#N/A,FALSE,"단축3";#N/A,#N/A,FALSE,"장축";#N/A,#N/A,FALSE,"4WD"}</definedName>
    <definedName localSheetId="1" name="_37A2_">{#N/A,#N/A,FALSE,"단축1";#N/A,#N/A,FALSE,"단축2";#N/A,#N/A,FALSE,"단축3";#N/A,#N/A,FALSE,"장축";#N/A,#N/A,FALSE,"4WD"}</definedName>
    <definedName name="_37A2_">{#N/A,#N/A,FALSE,"단축1";#N/A,#N/A,FALSE,"단축2";#N/A,#N/A,FALSE,"단축3";#N/A,#N/A,FALSE,"장축";#N/A,#N/A,FALSE,"4WD"}</definedName>
    <definedName localSheetId="5" name="_37A21321_">{#N/A,#N/A,FALSE,"단축1";#N/A,#N/A,FALSE,"단축2";#N/A,#N/A,FALSE,"단축3";#N/A,#N/A,FALSE,"장축";#N/A,#N/A,FALSE,"4WD"}</definedName>
    <definedName localSheetId="7" name="_37A21321_">{#N/A,#N/A,FALSE,"단축1";#N/A,#N/A,FALSE,"단축2";#N/A,#N/A,FALSE,"단축3";#N/A,#N/A,FALSE,"장축";#N/A,#N/A,FALSE,"4WD"}</definedName>
    <definedName localSheetId="1" name="_37A21321_">{#N/A,#N/A,FALSE,"단축1";#N/A,#N/A,FALSE,"단축2";#N/A,#N/A,FALSE,"단축3";#N/A,#N/A,FALSE,"장축";#N/A,#N/A,FALSE,"4WD"}</definedName>
    <definedName name="_37A21321_">{#N/A,#N/A,FALSE,"단축1";#N/A,#N/A,FALSE,"단축2";#N/A,#N/A,FALSE,"단축3";#N/A,#N/A,FALSE,"장축";#N/A,#N/A,FALSE,"4WD"}</definedName>
    <definedName localSheetId="1" name="_37AS6_">{#N/A,#N/A,FALSE,"Australien";#N/A,#N/A,FALSE,"Birmingham";#N/A,#N/A,FALSE,"Brasilien";#N/A,#N/A,FALSE,"Prag";#N/A,#N/A,FALSE,"Spanien";#N/A,#N/A,FALSE,"Malaysia ( Com)";#N/A,#N/A,FALSE,"Malaysia (Instr)"}</definedName>
    <definedName name="_37AS6_">{#N/A,#N/A,FALSE,"Australien";#N/A,#N/A,FALSE,"Birmingham";#N/A,#N/A,FALSE,"Brasilien";#N/A,#N/A,FALSE,"Prag";#N/A,#N/A,FALSE,"Spanien";#N/A,#N/A,FALSE,"Malaysia ( Com)";#N/A,#N/A,FALSE,"Malaysia (Instr)"}</definedName>
    <definedName localSheetId="5" name="_37e4_">{#N/A,#N/A,FALSE,"단축1";#N/A,#N/A,FALSE,"단축2";#N/A,#N/A,FALSE,"단축3";#N/A,#N/A,FALSE,"장축";#N/A,#N/A,FALSE,"4WD"}</definedName>
    <definedName localSheetId="7" name="_37e4_">{#N/A,#N/A,FALSE,"단축1";#N/A,#N/A,FALSE,"단축2";#N/A,#N/A,FALSE,"단축3";#N/A,#N/A,FALSE,"장축";#N/A,#N/A,FALSE,"4WD"}</definedName>
    <definedName localSheetId="1" name="_37e4_">{#N/A,#N/A,FALSE,"단축1";#N/A,#N/A,FALSE,"단축2";#N/A,#N/A,FALSE,"단축3";#N/A,#N/A,FALSE,"장축";#N/A,#N/A,FALSE,"4WD"}</definedName>
    <definedName name="_37e4_">{#N/A,#N/A,FALSE,"단축1";#N/A,#N/A,FALSE,"단축2";#N/A,#N/A,FALSE,"단축3";#N/A,#N/A,FALSE,"장축";#N/A,#N/A,FALSE,"4WD"}</definedName>
    <definedName localSheetId="5" name="_37H1620_">{#N/A,#N/A,FALSE,"단축1";#N/A,#N/A,FALSE,"단축2";#N/A,#N/A,FALSE,"단축3";#N/A,#N/A,FALSE,"장축";#N/A,#N/A,FALSE,"4WD"}</definedName>
    <definedName localSheetId="7" name="_37H1620_">{#N/A,#N/A,FALSE,"단축1";#N/A,#N/A,FALSE,"단축2";#N/A,#N/A,FALSE,"단축3";#N/A,#N/A,FALSE,"장축";#N/A,#N/A,FALSE,"4WD"}</definedName>
    <definedName localSheetId="1" name="_37H1620_">{#N/A,#N/A,FALSE,"단축1";#N/A,#N/A,FALSE,"단축2";#N/A,#N/A,FALSE,"단축3";#N/A,#N/A,FALSE,"장축";#N/A,#N/A,FALSE,"4WD"}</definedName>
    <definedName name="_37H1620_">{#N/A,#N/A,FALSE,"단축1";#N/A,#N/A,FALSE,"단축2";#N/A,#N/A,FALSE,"단축3";#N/A,#N/A,FALSE,"장축";#N/A,#N/A,FALSE,"4WD"}</definedName>
    <definedName localSheetId="5" name="_37H20_">{#N/A,#N/A,FALSE,"단축1";#N/A,#N/A,FALSE,"단축2";#N/A,#N/A,FALSE,"단축3";#N/A,#N/A,FALSE,"장축";#N/A,#N/A,FALSE,"4WD"}</definedName>
    <definedName localSheetId="7" name="_37H20_">{#N/A,#N/A,FALSE,"단축1";#N/A,#N/A,FALSE,"단축2";#N/A,#N/A,FALSE,"단축3";#N/A,#N/A,FALSE,"장축";#N/A,#N/A,FALSE,"4WD"}</definedName>
    <definedName localSheetId="1" name="_37H20_">{#N/A,#N/A,FALSE,"단축1";#N/A,#N/A,FALSE,"단축2";#N/A,#N/A,FALSE,"단축3";#N/A,#N/A,FALSE,"장축";#N/A,#N/A,FALSE,"4WD"}</definedName>
    <definedName name="_37H20_">{#N/A,#N/A,FALSE,"단축1";#N/A,#N/A,FALSE,"단축2";#N/A,#N/A,FALSE,"단축3";#N/A,#N/A,FALSE,"장축";#N/A,#N/A,FALSE,"4WD"}</definedName>
    <definedName localSheetId="5" name="_37HP2_">{#N/A,#N/A,FALSE,"단축1";#N/A,#N/A,FALSE,"단축2";#N/A,#N/A,FALSE,"단축3";#N/A,#N/A,FALSE,"장축";#N/A,#N/A,FALSE,"4WD"}</definedName>
    <definedName localSheetId="7" name="_37HP2_">{#N/A,#N/A,FALSE,"단축1";#N/A,#N/A,FALSE,"단축2";#N/A,#N/A,FALSE,"단축3";#N/A,#N/A,FALSE,"장축";#N/A,#N/A,FALSE,"4WD"}</definedName>
    <definedName localSheetId="1" name="_37HP2_">{#N/A,#N/A,FALSE,"단축1";#N/A,#N/A,FALSE,"단축2";#N/A,#N/A,FALSE,"단축3";#N/A,#N/A,FALSE,"장축";#N/A,#N/A,FALSE,"4WD"}</definedName>
    <definedName name="_37HP2_">{#N/A,#N/A,FALSE,"단축1";#N/A,#N/A,FALSE,"단축2";#N/A,#N/A,FALSE,"단축3";#N/A,#N/A,FALSE,"장축";#N/A,#N/A,FALSE,"4WD"}</definedName>
    <definedName localSheetId="5" name="_37Q56_">{#N/A,#N/A,FALSE,"단축1";#N/A,#N/A,FALSE,"단축2";#N/A,#N/A,FALSE,"단축3";#N/A,#N/A,FALSE,"장축";#N/A,#N/A,FALSE,"4WD"}</definedName>
    <definedName localSheetId="7" name="_37Q56_">{#N/A,#N/A,FALSE,"단축1";#N/A,#N/A,FALSE,"단축2";#N/A,#N/A,FALSE,"단축3";#N/A,#N/A,FALSE,"장축";#N/A,#N/A,FALSE,"4WD"}</definedName>
    <definedName localSheetId="1" name="_37Q56_">{#N/A,#N/A,FALSE,"단축1";#N/A,#N/A,FALSE,"단축2";#N/A,#N/A,FALSE,"단축3";#N/A,#N/A,FALSE,"장축";#N/A,#N/A,FALSE,"4WD"}</definedName>
    <definedName name="_37Q56_">{#N/A,#N/A,FALSE,"단축1";#N/A,#N/A,FALSE,"단축2";#N/A,#N/A,FALSE,"단축3";#N/A,#N/A,FALSE,"장축";#N/A,#N/A,FALSE,"4WD"}</definedName>
    <definedName localSheetId="5" name="_37t4_">{#N/A,#N/A,FALSE,"단축1";#N/A,#N/A,FALSE,"단축2";#N/A,#N/A,FALSE,"단축3";#N/A,#N/A,FALSE,"장축";#N/A,#N/A,FALSE,"4WD"}</definedName>
    <definedName localSheetId="7" name="_37t4_">{#N/A,#N/A,FALSE,"단축1";#N/A,#N/A,FALSE,"단축2";#N/A,#N/A,FALSE,"단축3";#N/A,#N/A,FALSE,"장축";#N/A,#N/A,FALSE,"4WD"}</definedName>
    <definedName localSheetId="1" name="_37t4_">{#N/A,#N/A,FALSE,"단축1";#N/A,#N/A,FALSE,"단축2";#N/A,#N/A,FALSE,"단축3";#N/A,#N/A,FALSE,"장축";#N/A,#N/A,FALSE,"4WD"}</definedName>
    <definedName name="_37t4_">{#N/A,#N/A,FALSE,"단축1";#N/A,#N/A,FALSE,"단축2";#N/A,#N/A,FALSE,"단축3";#N/A,#N/A,FALSE,"장축";#N/A,#N/A,FALSE,"4WD"}</definedName>
    <definedName localSheetId="8" name="_38A2040_">{#N/A,#N/A,FALSE,"단축1";#N/A,#N/A,FALSE,"단축2";#N/A,#N/A,FALSE,"단축3";#N/A,#N/A,FALSE,"장축";#N/A,#N/A,FALSE,"4WD"}</definedName>
    <definedName localSheetId="5" name="_38A2040_">{#N/A,#N/A,FALSE,"단축1";#N/A,#N/A,FALSE,"단축2";#N/A,#N/A,FALSE,"단축3";#N/A,#N/A,FALSE,"장축";#N/A,#N/A,FALSE,"4WD"}</definedName>
    <definedName localSheetId="7" name="_38A2040_">{#N/A,#N/A,FALSE,"단축1";#N/A,#N/A,FALSE,"단축2";#N/A,#N/A,FALSE,"단축3";#N/A,#N/A,FALSE,"장축";#N/A,#N/A,FALSE,"4WD"}</definedName>
    <definedName localSheetId="1" name="_38A2040_">{#N/A,#N/A,FALSE,"단축1";#N/A,#N/A,FALSE,"단축2";#N/A,#N/A,FALSE,"단축3";#N/A,#N/A,FALSE,"장축";#N/A,#N/A,FALSE,"4WD"}</definedName>
    <definedName name="_38A2040_">{#N/A,#N/A,FALSE,"단축1";#N/A,#N/A,FALSE,"단축2";#N/A,#N/A,FALSE,"단축3";#N/A,#N/A,FALSE,"장축";#N/A,#N/A,FALSE,"4WD"}</definedName>
    <definedName localSheetId="5" name="_38e5_">{#N/A,#N/A,FALSE,"단축1";#N/A,#N/A,FALSE,"단축2";#N/A,#N/A,FALSE,"단축3";#N/A,#N/A,FALSE,"장축";#N/A,#N/A,FALSE,"4WD"}</definedName>
    <definedName localSheetId="7" name="_38e5_">{#N/A,#N/A,FALSE,"단축1";#N/A,#N/A,FALSE,"단축2";#N/A,#N/A,FALSE,"단축3";#N/A,#N/A,FALSE,"장축";#N/A,#N/A,FALSE,"4WD"}</definedName>
    <definedName localSheetId="1" name="_38e5_">{#N/A,#N/A,FALSE,"단축1";#N/A,#N/A,FALSE,"단축2";#N/A,#N/A,FALSE,"단축3";#N/A,#N/A,FALSE,"장축";#N/A,#N/A,FALSE,"4WD"}</definedName>
    <definedName name="_38e5_">{#N/A,#N/A,FALSE,"단축1";#N/A,#N/A,FALSE,"단축2";#N/A,#N/A,FALSE,"단축3";#N/A,#N/A,FALSE,"장축";#N/A,#N/A,FALSE,"4WD"}</definedName>
    <definedName localSheetId="5" name="_38H20_">{#N/A,#N/A,FALSE,"단축1";#N/A,#N/A,FALSE,"단축2";#N/A,#N/A,FALSE,"단축3";#N/A,#N/A,FALSE,"장축";#N/A,#N/A,FALSE,"4WD"}</definedName>
    <definedName localSheetId="7" name="_38H20_">{#N/A,#N/A,FALSE,"단축1";#N/A,#N/A,FALSE,"단축2";#N/A,#N/A,FALSE,"단축3";#N/A,#N/A,FALSE,"장축";#N/A,#N/A,FALSE,"4WD"}</definedName>
    <definedName localSheetId="1" name="_38H20_">{#N/A,#N/A,FALSE,"단축1";#N/A,#N/A,FALSE,"단축2";#N/A,#N/A,FALSE,"단축3";#N/A,#N/A,FALSE,"장축";#N/A,#N/A,FALSE,"4WD"}</definedName>
    <definedName name="_38H20_">{#N/A,#N/A,FALSE,"단축1";#N/A,#N/A,FALSE,"단축2";#N/A,#N/A,FALSE,"단축3";#N/A,#N/A,FALSE,"장축";#N/A,#N/A,FALSE,"4WD"}</definedName>
    <definedName localSheetId="5" name="_38HP02_">{#N/A,#N/A,FALSE,"단축1";#N/A,#N/A,FALSE,"단축2";#N/A,#N/A,FALSE,"단축3";#N/A,#N/A,FALSE,"장축";#N/A,#N/A,FALSE,"4WD"}</definedName>
    <definedName localSheetId="7" name="_38HP02_">{#N/A,#N/A,FALSE,"단축1";#N/A,#N/A,FALSE,"단축2";#N/A,#N/A,FALSE,"단축3";#N/A,#N/A,FALSE,"장축";#N/A,#N/A,FALSE,"4WD"}</definedName>
    <definedName localSheetId="1" name="_38HP02_">{#N/A,#N/A,FALSE,"단축1";#N/A,#N/A,FALSE,"단축2";#N/A,#N/A,FALSE,"단축3";#N/A,#N/A,FALSE,"장축";#N/A,#N/A,FALSE,"4WD"}</definedName>
    <definedName name="_38HP02_">{#N/A,#N/A,FALSE,"단축1";#N/A,#N/A,FALSE,"단축2";#N/A,#N/A,FALSE,"단축3";#N/A,#N/A,FALSE,"장축";#N/A,#N/A,FALSE,"4WD"}</definedName>
    <definedName localSheetId="5" name="_38Q76_">{#N/A,#N/A,FALSE,"단축1";#N/A,#N/A,FALSE,"단축2";#N/A,#N/A,FALSE,"단축3";#N/A,#N/A,FALSE,"장축";#N/A,#N/A,FALSE,"4WD"}</definedName>
    <definedName localSheetId="7" name="_38Q76_">{#N/A,#N/A,FALSE,"단축1";#N/A,#N/A,FALSE,"단축2";#N/A,#N/A,FALSE,"단축3";#N/A,#N/A,FALSE,"장축";#N/A,#N/A,FALSE,"4WD"}</definedName>
    <definedName localSheetId="1" name="_38Q76_">{#N/A,#N/A,FALSE,"단축1";#N/A,#N/A,FALSE,"단축2";#N/A,#N/A,FALSE,"단축3";#N/A,#N/A,FALSE,"장축";#N/A,#N/A,FALSE,"4WD"}</definedName>
    <definedName name="_38Q76_">{#N/A,#N/A,FALSE,"단축1";#N/A,#N/A,FALSE,"단축2";#N/A,#N/A,FALSE,"단축3";#N/A,#N/A,FALSE,"장축";#N/A,#N/A,FALSE,"4WD"}</definedName>
    <definedName localSheetId="5" name="_39A21_">{#N/A,#N/A,FALSE,"단축1";#N/A,#N/A,FALSE,"단축2";#N/A,#N/A,FALSE,"단축3";#N/A,#N/A,FALSE,"장축";#N/A,#N/A,FALSE,"4WD"}</definedName>
    <definedName localSheetId="7" name="_39A21_">{#N/A,#N/A,FALSE,"단축1";#N/A,#N/A,FALSE,"단축2";#N/A,#N/A,FALSE,"단축3";#N/A,#N/A,FALSE,"장축";#N/A,#N/A,FALSE,"4WD"}</definedName>
    <definedName localSheetId="1" name="_39A21_">{#N/A,#N/A,FALSE,"단축1";#N/A,#N/A,FALSE,"단축2";#N/A,#N/A,FALSE,"단축3";#N/A,#N/A,FALSE,"장축";#N/A,#N/A,FALSE,"4WD"}</definedName>
    <definedName name="_39A21_">{#N/A,#N/A,FALSE,"단축1";#N/A,#N/A,FALSE,"단축2";#N/A,#N/A,FALSE,"단축3";#N/A,#N/A,FALSE,"장축";#N/A,#N/A,FALSE,"4WD"}</definedName>
    <definedName localSheetId="1" name="_39A21321_">{#N/A,#N/A,FALSE,"단축1";#N/A,#N/A,FALSE,"단축2";#N/A,#N/A,FALSE,"단축3";#N/A,#N/A,FALSE,"장축";#N/A,#N/A,FALSE,"4WD"}</definedName>
    <definedName name="_39A21321_">{#N/A,#N/A,FALSE,"단축1";#N/A,#N/A,FALSE,"단축2";#N/A,#N/A,FALSE,"단축3";#N/A,#N/A,FALSE,"장축";#N/A,#N/A,FALSE,"4WD"}</definedName>
    <definedName localSheetId="5" name="_39AS6_">{#N/A,#N/A,FALSE,"Australien";#N/A,#N/A,FALSE,"Birmingham";#N/A,#N/A,FALSE,"Brasilien";#N/A,#N/A,FALSE,"Prag";#N/A,#N/A,FALSE,"Spanien";#N/A,#N/A,FALSE,"Malaysia ( Com)";#N/A,#N/A,FALSE,"Malaysia (Instr)"}</definedName>
    <definedName localSheetId="1" name="_39AS6_">{#N/A,#N/A,FALSE,"Australien";#N/A,#N/A,FALSE,"Birmingham";#N/A,#N/A,FALSE,"Brasilien";#N/A,#N/A,FALSE,"Prag";#N/A,#N/A,FALSE,"Spanien";#N/A,#N/A,FALSE,"Malaysia ( Com)";#N/A,#N/A,FALSE,"Malaysia (Instr)"}</definedName>
    <definedName name="_39AS6_">{#N/A,#N/A,FALSE,"Australien";#N/A,#N/A,FALSE,"Birmingham";#N/A,#N/A,FALSE,"Brasilien";#N/A,#N/A,FALSE,"Prag";#N/A,#N/A,FALSE,"Spanien";#N/A,#N/A,FALSE,"Malaysia ( Com)";#N/A,#N/A,FALSE,"Malaysia (Instr)"}</definedName>
    <definedName localSheetId="5" name="_39e6_">{#N/A,#N/A,FALSE,"단축1";#N/A,#N/A,FALSE,"단축2";#N/A,#N/A,FALSE,"단축3";#N/A,#N/A,FALSE,"장축";#N/A,#N/A,FALSE,"4WD"}</definedName>
    <definedName localSheetId="7" name="_39e6_">{#N/A,#N/A,FALSE,"단축1";#N/A,#N/A,FALSE,"단축2";#N/A,#N/A,FALSE,"단축3";#N/A,#N/A,FALSE,"장축";#N/A,#N/A,FALSE,"4WD"}</definedName>
    <definedName localSheetId="1" name="_39e6_">{#N/A,#N/A,FALSE,"단축1";#N/A,#N/A,FALSE,"단축2";#N/A,#N/A,FALSE,"단축3";#N/A,#N/A,FALSE,"장축";#N/A,#N/A,FALSE,"4WD"}</definedName>
    <definedName name="_39e6_">{#N/A,#N/A,FALSE,"단축1";#N/A,#N/A,FALSE,"단축2";#N/A,#N/A,FALSE,"단축3";#N/A,#N/A,FALSE,"장축";#N/A,#N/A,FALSE,"4WD"}</definedName>
    <definedName localSheetId="5" name="_39HP2_">{#N/A,#N/A,FALSE,"단축1";#N/A,#N/A,FALSE,"단축2";#N/A,#N/A,FALSE,"단축3";#N/A,#N/A,FALSE,"장축";#N/A,#N/A,FALSE,"4WD"}</definedName>
    <definedName localSheetId="7" name="_39HP2_">{#N/A,#N/A,FALSE,"단축1";#N/A,#N/A,FALSE,"단축2";#N/A,#N/A,FALSE,"단축3";#N/A,#N/A,FALSE,"장축";#N/A,#N/A,FALSE,"4WD"}</definedName>
    <definedName localSheetId="1" name="_39HP2_">{#N/A,#N/A,FALSE,"단축1";#N/A,#N/A,FALSE,"단축2";#N/A,#N/A,FALSE,"단축3";#N/A,#N/A,FALSE,"장축";#N/A,#N/A,FALSE,"4WD"}</definedName>
    <definedName name="_39HP2_">{#N/A,#N/A,FALSE,"단축1";#N/A,#N/A,FALSE,"단축2";#N/A,#N/A,FALSE,"단축3";#N/A,#N/A,FALSE,"장축";#N/A,#N/A,FALSE,"4WD"}</definedName>
    <definedName localSheetId="5" name="_39K1_">{#N/A,#N/A,FALSE,"인원";#N/A,#N/A,FALSE,"비용2";#N/A,#N/A,FALSE,"비용1";#N/A,#N/A,FALSE,"비용";#N/A,#N/A,FALSE,"보증2";#N/A,#N/A,FALSE,"보증1";#N/A,#N/A,FALSE,"보증";#N/A,#N/A,FALSE,"손익1";#N/A,#N/A,FALSE,"손익";#N/A,#N/A,FALSE,"부서별매출";#N/A,#N/A,FALSE,"매출"}</definedName>
    <definedName localSheetId="7" name="_39K1_">{#N/A,#N/A,FALSE,"인원";#N/A,#N/A,FALSE,"비용2";#N/A,#N/A,FALSE,"비용1";#N/A,#N/A,FALSE,"비용";#N/A,#N/A,FALSE,"보증2";#N/A,#N/A,FALSE,"보증1";#N/A,#N/A,FALSE,"보증";#N/A,#N/A,FALSE,"손익1";#N/A,#N/A,FALSE,"손익";#N/A,#N/A,FALSE,"부서별매출";#N/A,#N/A,FALSE,"매출"}</definedName>
    <definedName localSheetId="1" name="_39K1_">{#N/A,#N/A,FALSE,"인원";#N/A,#N/A,FALSE,"비용2";#N/A,#N/A,FALSE,"비용1";#N/A,#N/A,FALSE,"비용";#N/A,#N/A,FALSE,"보증2";#N/A,#N/A,FALSE,"보증1";#N/A,#N/A,FALSE,"보증";#N/A,#N/A,FALSE,"손익1";#N/A,#N/A,FALSE,"손익";#N/A,#N/A,FALSE,"부서별매출";#N/A,#N/A,FALSE,"매출"}</definedName>
    <definedName name="_39K1_">{#N/A,#N/A,FALSE,"인원";#N/A,#N/A,FALSE,"비용2";#N/A,#N/A,FALSE,"비용1";#N/A,#N/A,FALSE,"비용";#N/A,#N/A,FALSE,"보증2";#N/A,#N/A,FALSE,"보증1";#N/A,#N/A,FALSE,"보증";#N/A,#N/A,FALSE,"손익1";#N/A,#N/A,FALSE,"손익";#N/A,#N/A,FALSE,"부서별매출";#N/A,#N/A,FALSE,"매출"}</definedName>
    <definedName localSheetId="5" name="_39S12_">{#N/A,#N/A,FALSE,"단축1";#N/A,#N/A,FALSE,"단축2";#N/A,#N/A,FALSE,"단축3";#N/A,#N/A,FALSE,"장축";#N/A,#N/A,FALSE,"4WD"}</definedName>
    <definedName localSheetId="7" name="_39S12_">{#N/A,#N/A,FALSE,"단축1";#N/A,#N/A,FALSE,"단축2";#N/A,#N/A,FALSE,"단축3";#N/A,#N/A,FALSE,"장축";#N/A,#N/A,FALSE,"4WD"}</definedName>
    <definedName localSheetId="1" name="_39S12_">{#N/A,#N/A,FALSE,"단축1";#N/A,#N/A,FALSE,"단축2";#N/A,#N/A,FALSE,"단축3";#N/A,#N/A,FALSE,"장축";#N/A,#N/A,FALSE,"4WD"}</definedName>
    <definedName name="_39S12_">{#N/A,#N/A,FALSE,"단축1";#N/A,#N/A,FALSE,"단축2";#N/A,#N/A,FALSE,"단축3";#N/A,#N/A,FALSE,"장축";#N/A,#N/A,FALSE,"4WD"}</definedName>
    <definedName localSheetId="5" name="_39T5_">{#N/A,#N/A,FALSE,"단축1";#N/A,#N/A,FALSE,"단축2";#N/A,#N/A,FALSE,"단축3";#N/A,#N/A,FALSE,"장축";#N/A,#N/A,FALSE,"4WD"}</definedName>
    <definedName localSheetId="7" name="_39T5_">{#N/A,#N/A,FALSE,"단축1";#N/A,#N/A,FALSE,"단축2";#N/A,#N/A,FALSE,"단축3";#N/A,#N/A,FALSE,"장축";#N/A,#N/A,FALSE,"4WD"}</definedName>
    <definedName localSheetId="1" name="_39T5_">{#N/A,#N/A,FALSE,"단축1";#N/A,#N/A,FALSE,"단축2";#N/A,#N/A,FALSE,"단축3";#N/A,#N/A,FALSE,"장축";#N/A,#N/A,FALSE,"4WD"}</definedName>
    <definedName name="_39T5_">{#N/A,#N/A,FALSE,"단축1";#N/A,#N/A,FALSE,"단축2";#N/A,#N/A,FALSE,"단축3";#N/A,#N/A,FALSE,"장축";#N/A,#N/A,FALSE,"4WD"}</definedName>
    <definedName localSheetId="5" name="_3A2_">{#N/A,#N/A,FALSE,"단축1";#N/A,#N/A,FALSE,"단축2";#N/A,#N/A,FALSE,"단축3";#N/A,#N/A,FALSE,"장축";#N/A,#N/A,FALSE,"4WD"}</definedName>
    <definedName localSheetId="7" name="_3A2_">{#N/A,#N/A,FALSE,"단축1";#N/A,#N/A,FALSE,"단축2";#N/A,#N/A,FALSE,"단축3";#N/A,#N/A,FALSE,"장축";#N/A,#N/A,FALSE,"4WD"}</definedName>
    <definedName localSheetId="1" name="_3A2_">{#N/A,#N/A,FALSE,"단축1";#N/A,#N/A,FALSE,"단축2";#N/A,#N/A,FALSE,"단축3";#N/A,#N/A,FALSE,"장축";#N/A,#N/A,FALSE,"4WD"}</definedName>
    <definedName name="_3A2_">{#N/A,#N/A,FALSE,"단축1";#N/A,#N/A,FALSE,"단축2";#N/A,#N/A,FALSE,"단축3";#N/A,#N/A,FALSE,"장축";#N/A,#N/A,FALSE,"4WD"}</definedName>
    <definedName localSheetId="5" name="_3A3_">{#N/A,#N/A,FALSE,"단축1";#N/A,#N/A,FALSE,"단축2";#N/A,#N/A,FALSE,"단축3";#N/A,#N/A,FALSE,"장축";#N/A,#N/A,FALSE,"4WD"}</definedName>
    <definedName localSheetId="7" name="_3A3_">{#N/A,#N/A,FALSE,"단축1";#N/A,#N/A,FALSE,"단축2";#N/A,#N/A,FALSE,"단축3";#N/A,#N/A,FALSE,"장축";#N/A,#N/A,FALSE,"4WD"}</definedName>
    <definedName localSheetId="1" name="_3A3_">{#N/A,#N/A,FALSE,"단축1";#N/A,#N/A,FALSE,"단축2";#N/A,#N/A,FALSE,"단축3";#N/A,#N/A,FALSE,"장축";#N/A,#N/A,FALSE,"4WD"}</definedName>
    <definedName name="_3A3_">{#N/A,#N/A,FALSE,"단축1";#N/A,#N/A,FALSE,"단축2";#N/A,#N/A,FALSE,"단축3";#N/A,#N/A,FALSE,"장축";#N/A,#N/A,FALSE,"4WD"}</definedName>
    <definedName localSheetId="5" name="_3H1620_">{#N/A,#N/A,FALSE,"단축1";#N/A,#N/A,FALSE,"단축2";#N/A,#N/A,FALSE,"단축3";#N/A,#N/A,FALSE,"장축";#N/A,#N/A,FALSE,"4WD"}</definedName>
    <definedName localSheetId="7" name="_3H1620_">{#N/A,#N/A,FALSE,"단축1";#N/A,#N/A,FALSE,"단축2";#N/A,#N/A,FALSE,"단축3";#N/A,#N/A,FALSE,"장축";#N/A,#N/A,FALSE,"4WD"}</definedName>
    <definedName localSheetId="1" name="_3H1620_">{#N/A,#N/A,FALSE,"단축1";#N/A,#N/A,FALSE,"단축2";#N/A,#N/A,FALSE,"단축3";#N/A,#N/A,FALSE,"장축";#N/A,#N/A,FALSE,"4WD"}</definedName>
    <definedName name="_3H1620_">{#N/A,#N/A,FALSE,"단축1";#N/A,#N/A,FALSE,"단축2";#N/A,#N/A,FALSE,"단축3";#N/A,#N/A,FALSE,"장축";#N/A,#N/A,FALSE,"4WD"}</definedName>
    <definedName localSheetId="8" name="_40A2_">{#N/A,#N/A,FALSE,"단축1";#N/A,#N/A,FALSE,"단축2";#N/A,#N/A,FALSE,"단축3";#N/A,#N/A,FALSE,"장축";#N/A,#N/A,FALSE,"4WD"}</definedName>
    <definedName localSheetId="5" name="_40A2_">{#N/A,#N/A,FALSE,"단축1";#N/A,#N/A,FALSE,"단축2";#N/A,#N/A,FALSE,"단축3";#N/A,#N/A,FALSE,"장축";#N/A,#N/A,FALSE,"4WD"}</definedName>
    <definedName localSheetId="7" name="_40A2_">{#N/A,#N/A,FALSE,"단축1";#N/A,#N/A,FALSE,"단축2";#N/A,#N/A,FALSE,"단축3";#N/A,#N/A,FALSE,"장축";#N/A,#N/A,FALSE,"4WD"}</definedName>
    <definedName localSheetId="1" name="_40A2_">{#N/A,#N/A,FALSE,"단축1";#N/A,#N/A,FALSE,"단축2";#N/A,#N/A,FALSE,"단축3";#N/A,#N/A,FALSE,"장축";#N/A,#N/A,FALSE,"4WD"}</definedName>
    <definedName name="_40A2_">{#N/A,#N/A,FALSE,"단축1";#N/A,#N/A,FALSE,"단축2";#N/A,#N/A,FALSE,"단축3";#N/A,#N/A,FALSE,"장축";#N/A,#N/A,FALSE,"4WD"}</definedName>
    <definedName localSheetId="5" name="_40A2040_">{#N/A,#N/A,FALSE,"단축1";#N/A,#N/A,FALSE,"단축2";#N/A,#N/A,FALSE,"단축3";#N/A,#N/A,FALSE,"장축";#N/A,#N/A,FALSE,"4WD"}</definedName>
    <definedName localSheetId="7" name="_40A2040_">{#N/A,#N/A,FALSE,"단축1";#N/A,#N/A,FALSE,"단축2";#N/A,#N/A,FALSE,"단축3";#N/A,#N/A,FALSE,"장축";#N/A,#N/A,FALSE,"4WD"}</definedName>
    <definedName localSheetId="1" name="_40A2040_">{#N/A,#N/A,FALSE,"단축1";#N/A,#N/A,FALSE,"단축2";#N/A,#N/A,FALSE,"단축3";#N/A,#N/A,FALSE,"장축";#N/A,#N/A,FALSE,"4WD"}</definedName>
    <definedName name="_40A2040_">{#N/A,#N/A,FALSE,"단축1";#N/A,#N/A,FALSE,"단축2";#N/A,#N/A,FALSE,"단축3";#N/A,#N/A,FALSE,"장축";#N/A,#N/A,FALSE,"4WD"}</definedName>
    <definedName localSheetId="5" name="_40A23_">{#N/A,#N/A,FALSE,"단축1";#N/A,#N/A,FALSE,"단축2";#N/A,#N/A,FALSE,"단축3";#N/A,#N/A,FALSE,"장축";#N/A,#N/A,FALSE,"4WD"}</definedName>
    <definedName localSheetId="7" name="_40A23_">{#N/A,#N/A,FALSE,"단축1";#N/A,#N/A,FALSE,"단축2";#N/A,#N/A,FALSE,"단축3";#N/A,#N/A,FALSE,"장축";#N/A,#N/A,FALSE,"4WD"}</definedName>
    <definedName localSheetId="1" name="_40A23_">{#N/A,#N/A,FALSE,"단축1";#N/A,#N/A,FALSE,"단축2";#N/A,#N/A,FALSE,"단축3";#N/A,#N/A,FALSE,"장축";#N/A,#N/A,FALSE,"4WD"}</definedName>
    <definedName name="_40A23_">{#N/A,#N/A,FALSE,"단축1";#N/A,#N/A,FALSE,"단축2";#N/A,#N/A,FALSE,"단축3";#N/A,#N/A,FALSE,"장축";#N/A,#N/A,FALSE,"4WD"}</definedName>
    <definedName localSheetId="8" name="_40A3_">{#N/A,#N/A,FALSE,"단축1";#N/A,#N/A,FALSE,"단축2";#N/A,#N/A,FALSE,"단축3";#N/A,#N/A,FALSE,"장축";#N/A,#N/A,FALSE,"4WD"}</definedName>
    <definedName localSheetId="5" name="_40A3_">{#N/A,#N/A,FALSE,"단축1";#N/A,#N/A,FALSE,"단축2";#N/A,#N/A,FALSE,"단축3";#N/A,#N/A,FALSE,"장축";#N/A,#N/A,FALSE,"4WD"}</definedName>
    <definedName localSheetId="7" name="_40A3_">{#N/A,#N/A,FALSE,"단축1";#N/A,#N/A,FALSE,"단축2";#N/A,#N/A,FALSE,"단축3";#N/A,#N/A,FALSE,"장축";#N/A,#N/A,FALSE,"4WD"}</definedName>
    <definedName localSheetId="1" name="_40A3_">{#N/A,#N/A,FALSE,"단축1";#N/A,#N/A,FALSE,"단축2";#N/A,#N/A,FALSE,"단축3";#N/A,#N/A,FALSE,"장축";#N/A,#N/A,FALSE,"4WD"}</definedName>
    <definedName name="_40A3_">{#N/A,#N/A,FALSE,"단축1";#N/A,#N/A,FALSE,"단축2";#N/A,#N/A,FALSE,"단축3";#N/A,#N/A,FALSE,"장축";#N/A,#N/A,FALSE,"4WD"}</definedName>
    <definedName localSheetId="1" name="_40AT1_">{#N/A,#N/A,FALSE,"인원";#N/A,#N/A,FALSE,"비용2";#N/A,#N/A,FALSE,"비용1";#N/A,#N/A,FALSE,"비용";#N/A,#N/A,FALSE,"보증2";#N/A,#N/A,FALSE,"보증1";#N/A,#N/A,FALSE,"보증";#N/A,#N/A,FALSE,"손익1";#N/A,#N/A,FALSE,"손익";#N/A,#N/A,FALSE,"부서별매출";#N/A,#N/A,FALSE,"매출"}</definedName>
    <definedName name="_40AT1_">{#N/A,#N/A,FALSE,"인원";#N/A,#N/A,FALSE,"비용2";#N/A,#N/A,FALSE,"비용1";#N/A,#N/A,FALSE,"비용";#N/A,#N/A,FALSE,"보증2";#N/A,#N/A,FALSE,"보증1";#N/A,#N/A,FALSE,"보증";#N/A,#N/A,FALSE,"손익1";#N/A,#N/A,FALSE,"손익";#N/A,#N/A,FALSE,"부서별매출";#N/A,#N/A,FALSE,"매출"}</definedName>
    <definedName localSheetId="5" name="_40DB777_">{#N/A,#N/A,TRUE,"Y생산";#N/A,#N/A,TRUE,"Y판매";#N/A,#N/A,TRUE,"Y총물량";#N/A,#N/A,TRUE,"Y능력";#N/A,#N/A,TRUE,"YKD"}</definedName>
    <definedName localSheetId="7" name="_40DB777_">{#N/A,#N/A,TRUE,"Y생산";#N/A,#N/A,TRUE,"Y판매";#N/A,#N/A,TRUE,"Y총물량";#N/A,#N/A,TRUE,"Y능력";#N/A,#N/A,TRUE,"YKD"}</definedName>
    <definedName localSheetId="1" name="_40DB777_">{#N/A,#N/A,TRUE,"Y생산";#N/A,#N/A,TRUE,"Y판매";#N/A,#N/A,TRUE,"Y총물량";#N/A,#N/A,TRUE,"Y능력";#N/A,#N/A,TRUE,"YKD"}</definedName>
    <definedName name="_40DB777_">{#N/A,#N/A,TRUE,"Y생산";#N/A,#N/A,TRUE,"Y판매";#N/A,#N/A,TRUE,"Y총물량";#N/A,#N/A,TRUE,"Y능력";#N/A,#N/A,TRUE,"YKD"}</definedName>
    <definedName localSheetId="5" name="_40e7_">{#N/A,#N/A,FALSE,"신규dep";#N/A,#N/A,FALSE,"신규dep-금형상각후";#N/A,#N/A,FALSE,"신규dep-연구비상각후";#N/A,#N/A,FALSE,"신규dep-기계,공구상각후"}</definedName>
    <definedName localSheetId="7" name="_40e7_">{#N/A,#N/A,FALSE,"신규dep";#N/A,#N/A,FALSE,"신규dep-금형상각후";#N/A,#N/A,FALSE,"신규dep-연구비상각후";#N/A,#N/A,FALSE,"신규dep-기계,공구상각후"}</definedName>
    <definedName localSheetId="1" name="_40e7_">{#N/A,#N/A,FALSE,"신규dep";#N/A,#N/A,FALSE,"신규dep-금형상각후";#N/A,#N/A,FALSE,"신규dep-연구비상각후";#N/A,#N/A,FALSE,"신규dep-기계,공구상각후"}</definedName>
    <definedName name="_40e7_">{#N/A,#N/A,FALSE,"신규dep";#N/A,#N/A,FALSE,"신규dep-금형상각후";#N/A,#N/A,FALSE,"신규dep-연구비상각후";#N/A,#N/A,FALSE,"신규dep-기계,공구상각후"}</definedName>
    <definedName localSheetId="5" name="_40HL1_">{#N/A,#N/A,FALSE,"단축1";#N/A,#N/A,FALSE,"단축2";#N/A,#N/A,FALSE,"단축3";#N/A,#N/A,FALSE,"장축";#N/A,#N/A,FALSE,"4WD"}</definedName>
    <definedName localSheetId="7" name="_40HL1_">{#N/A,#N/A,FALSE,"단축1";#N/A,#N/A,FALSE,"단축2";#N/A,#N/A,FALSE,"단축3";#N/A,#N/A,FALSE,"장축";#N/A,#N/A,FALSE,"4WD"}</definedName>
    <definedName localSheetId="1" name="_40HL1_">{#N/A,#N/A,FALSE,"단축1";#N/A,#N/A,FALSE,"단축2";#N/A,#N/A,FALSE,"단축3";#N/A,#N/A,FALSE,"장축";#N/A,#N/A,FALSE,"4WD"}</definedName>
    <definedName name="_40HL1_">{#N/A,#N/A,FALSE,"단축1";#N/A,#N/A,FALSE,"단축2";#N/A,#N/A,FALSE,"단축3";#N/A,#N/A,FALSE,"장축";#N/A,#N/A,FALSE,"4WD"}</definedName>
    <definedName localSheetId="5" name="_40K115_">{#N/A,#N/A,FALSE,"인원";#N/A,#N/A,FALSE,"비용2";#N/A,#N/A,FALSE,"비용1";#N/A,#N/A,FALSE,"비용";#N/A,#N/A,FALSE,"보증2";#N/A,#N/A,FALSE,"보증1";#N/A,#N/A,FALSE,"보증";#N/A,#N/A,FALSE,"손익1";#N/A,#N/A,FALSE,"손익";#N/A,#N/A,FALSE,"부서별매출";#N/A,#N/A,FALSE,"매출"}</definedName>
    <definedName localSheetId="7" name="_40K115_">{#N/A,#N/A,FALSE,"인원";#N/A,#N/A,FALSE,"비용2";#N/A,#N/A,FALSE,"비용1";#N/A,#N/A,FALSE,"비용";#N/A,#N/A,FALSE,"보증2";#N/A,#N/A,FALSE,"보증1";#N/A,#N/A,FALSE,"보증";#N/A,#N/A,FALSE,"손익1";#N/A,#N/A,FALSE,"손익";#N/A,#N/A,FALSE,"부서별매출";#N/A,#N/A,FALSE,"매출"}</definedName>
    <definedName localSheetId="1" name="_40K115_">{#N/A,#N/A,FALSE,"인원";#N/A,#N/A,FALSE,"비용2";#N/A,#N/A,FALSE,"비용1";#N/A,#N/A,FALSE,"비용";#N/A,#N/A,FALSE,"보증2";#N/A,#N/A,FALSE,"보증1";#N/A,#N/A,FALSE,"보증";#N/A,#N/A,FALSE,"손익1";#N/A,#N/A,FALSE,"손익";#N/A,#N/A,FALSE,"부서별매출";#N/A,#N/A,FALSE,"매출"}</definedName>
    <definedName name="_40K115_">{#N/A,#N/A,FALSE,"인원";#N/A,#N/A,FALSE,"비용2";#N/A,#N/A,FALSE,"비용1";#N/A,#N/A,FALSE,"비용";#N/A,#N/A,FALSE,"보증2";#N/A,#N/A,FALSE,"보증1";#N/A,#N/A,FALSE,"보증";#N/A,#N/A,FALSE,"손익1";#N/A,#N/A,FALSE,"손익";#N/A,#N/A,FALSE,"부서별매출";#N/A,#N/A,FALSE,"매출"}</definedName>
    <definedName localSheetId="5" name="_40T2_">{#N/A,#N/A,FALSE,"단축1";#N/A,#N/A,FALSE,"단축2";#N/A,#N/A,FALSE,"단축3";#N/A,#N/A,FALSE,"장축";#N/A,#N/A,FALSE,"4WD"}</definedName>
    <definedName localSheetId="7" name="_40T2_">{#N/A,#N/A,FALSE,"단축1";#N/A,#N/A,FALSE,"단축2";#N/A,#N/A,FALSE,"단축3";#N/A,#N/A,FALSE,"장축";#N/A,#N/A,FALSE,"4WD"}</definedName>
    <definedName localSheetId="1" name="_40T2_">{#N/A,#N/A,FALSE,"단축1";#N/A,#N/A,FALSE,"단축2";#N/A,#N/A,FALSE,"단축3";#N/A,#N/A,FALSE,"장축";#N/A,#N/A,FALSE,"4WD"}</definedName>
    <definedName name="_40T2_">{#N/A,#N/A,FALSE,"단축1";#N/A,#N/A,FALSE,"단축2";#N/A,#N/A,FALSE,"단축3";#N/A,#N/A,FALSE,"장축";#N/A,#N/A,FALSE,"4WD"}</definedName>
    <definedName localSheetId="8" name="_41A3_">{#N/A,#N/A,FALSE,"단축1";#N/A,#N/A,FALSE,"단축2";#N/A,#N/A,FALSE,"단축3";#N/A,#N/A,FALSE,"장축";#N/A,#N/A,FALSE,"4WD"}</definedName>
    <definedName localSheetId="5" name="_41A3_">{#N/A,#N/A,FALSE,"단축1";#N/A,#N/A,FALSE,"단축2";#N/A,#N/A,FALSE,"단축3";#N/A,#N/A,FALSE,"장축";#N/A,#N/A,FALSE,"4WD"}</definedName>
    <definedName localSheetId="7" name="_41A3_">{#N/A,#N/A,FALSE,"단축1";#N/A,#N/A,FALSE,"단축2";#N/A,#N/A,FALSE,"단축3";#N/A,#N/A,FALSE,"장축";#N/A,#N/A,FALSE,"4WD"}</definedName>
    <definedName localSheetId="1" name="_41A3_">{#N/A,#N/A,FALSE,"단축1";#N/A,#N/A,FALSE,"단축2";#N/A,#N/A,FALSE,"단축3";#N/A,#N/A,FALSE,"장축";#N/A,#N/A,FALSE,"4WD"}</definedName>
    <definedName name="_41A3_">{#N/A,#N/A,FALSE,"단축1";#N/A,#N/A,FALSE,"단축2";#N/A,#N/A,FALSE,"단축3";#N/A,#N/A,FALSE,"장축";#N/A,#N/A,FALSE,"4WD"}</definedName>
    <definedName localSheetId="1" name="_41AS6_">{#N/A,#N/A,FALSE,"Australien";#N/A,#N/A,FALSE,"Birmingham";#N/A,#N/A,FALSE,"Brasilien";#N/A,#N/A,FALSE,"Prag";#N/A,#N/A,FALSE,"Spanien";#N/A,#N/A,FALSE,"Malaysia ( Com)";#N/A,#N/A,FALSE,"Malaysia (Instr)"}</definedName>
    <definedName name="_41AS6_">{#N/A,#N/A,FALSE,"Australien";#N/A,#N/A,FALSE,"Birmingham";#N/A,#N/A,FALSE,"Brasilien";#N/A,#N/A,FALSE,"Prag";#N/A,#N/A,FALSE,"Spanien";#N/A,#N/A,FALSE,"Malaysia ( Com)";#N/A,#N/A,FALSE,"Malaysia (Instr)"}</definedName>
    <definedName localSheetId="5" name="_41e8_">{#N/A,#N/A,FALSE,"신규dep";#N/A,#N/A,FALSE,"신규dep-금형상각후";#N/A,#N/A,FALSE,"신규dep-연구비상각후";#N/A,#N/A,FALSE,"신규dep-기계,공구상각후"}</definedName>
    <definedName localSheetId="7" name="_41e8_">{#N/A,#N/A,FALSE,"신규dep";#N/A,#N/A,FALSE,"신규dep-금형상각후";#N/A,#N/A,FALSE,"신규dep-연구비상각후";#N/A,#N/A,FALSE,"신규dep-기계,공구상각후"}</definedName>
    <definedName localSheetId="1" name="_41e8_">{#N/A,#N/A,FALSE,"신규dep";#N/A,#N/A,FALSE,"신규dep-금형상각후";#N/A,#N/A,FALSE,"신규dep-연구비상각후";#N/A,#N/A,FALSE,"신규dep-기계,공구상각후"}</definedName>
    <definedName name="_41e8_">{#N/A,#N/A,FALSE,"신규dep";#N/A,#N/A,FALSE,"신규dep-금형상각후";#N/A,#N/A,FALSE,"신규dep-연구비상각후";#N/A,#N/A,FALSE,"신규dep-기계,공구상각후"}</definedName>
    <definedName localSheetId="5" name="_41H1630_">{#N/A,#N/A,FALSE,"단축1";#N/A,#N/A,FALSE,"단축2";#N/A,#N/A,FALSE,"단축3";#N/A,#N/A,FALSE,"장축";#N/A,#N/A,FALSE,"4WD"}</definedName>
    <definedName localSheetId="7" name="_41H1630_">{#N/A,#N/A,FALSE,"단축1";#N/A,#N/A,FALSE,"단축2";#N/A,#N/A,FALSE,"단축3";#N/A,#N/A,FALSE,"장축";#N/A,#N/A,FALSE,"4WD"}</definedName>
    <definedName localSheetId="1" name="_41H1630_">{#N/A,#N/A,FALSE,"단축1";#N/A,#N/A,FALSE,"단축2";#N/A,#N/A,FALSE,"단축3";#N/A,#N/A,FALSE,"장축";#N/A,#N/A,FALSE,"4WD"}</definedName>
    <definedName name="_41H1630_">{#N/A,#N/A,FALSE,"단축1";#N/A,#N/A,FALSE,"단축2";#N/A,#N/A,FALSE,"단축3";#N/A,#N/A,FALSE,"장축";#N/A,#N/A,FALSE,"4WD"}</definedName>
    <definedName localSheetId="5" name="_41HP02_">{#N/A,#N/A,FALSE,"단축1";#N/A,#N/A,FALSE,"단축2";#N/A,#N/A,FALSE,"단축3";#N/A,#N/A,FALSE,"장축";#N/A,#N/A,FALSE,"4WD"}</definedName>
    <definedName localSheetId="7" name="_41HP02_">{#N/A,#N/A,FALSE,"단축1";#N/A,#N/A,FALSE,"단축2";#N/A,#N/A,FALSE,"단축3";#N/A,#N/A,FALSE,"장축";#N/A,#N/A,FALSE,"4WD"}</definedName>
    <definedName localSheetId="1" name="_41HP02_">{#N/A,#N/A,FALSE,"단축1";#N/A,#N/A,FALSE,"단축2";#N/A,#N/A,FALSE,"단축3";#N/A,#N/A,FALSE,"장축";#N/A,#N/A,FALSE,"4WD"}</definedName>
    <definedName name="_41HP02_">{#N/A,#N/A,FALSE,"단축1";#N/A,#N/A,FALSE,"단축2";#N/A,#N/A,FALSE,"단축3";#N/A,#N/A,FALSE,"장축";#N/A,#N/A,FALSE,"4WD"}</definedName>
    <definedName localSheetId="5" name="_41K115_">{#N/A,#N/A,FALSE,"인원";#N/A,#N/A,FALSE,"비용2";#N/A,#N/A,FALSE,"비용1";#N/A,#N/A,FALSE,"비용";#N/A,#N/A,FALSE,"보증2";#N/A,#N/A,FALSE,"보증1";#N/A,#N/A,FALSE,"보증";#N/A,#N/A,FALSE,"손익1";#N/A,#N/A,FALSE,"손익";#N/A,#N/A,FALSE,"부서별매출";#N/A,#N/A,FALSE,"매출"}</definedName>
    <definedName localSheetId="7" name="_41K115_">{#N/A,#N/A,FALSE,"인원";#N/A,#N/A,FALSE,"비용2";#N/A,#N/A,FALSE,"비용1";#N/A,#N/A,FALSE,"비용";#N/A,#N/A,FALSE,"보증2";#N/A,#N/A,FALSE,"보증1";#N/A,#N/A,FALSE,"보증";#N/A,#N/A,FALSE,"손익1";#N/A,#N/A,FALSE,"손익";#N/A,#N/A,FALSE,"부서별매출";#N/A,#N/A,FALSE,"매출"}</definedName>
    <definedName localSheetId="1" name="_41K115_">{#N/A,#N/A,FALSE,"인원";#N/A,#N/A,FALSE,"비용2";#N/A,#N/A,FALSE,"비용1";#N/A,#N/A,FALSE,"비용";#N/A,#N/A,FALSE,"보증2";#N/A,#N/A,FALSE,"보증1";#N/A,#N/A,FALSE,"보증";#N/A,#N/A,FALSE,"손익1";#N/A,#N/A,FALSE,"손익";#N/A,#N/A,FALSE,"부서별매출";#N/A,#N/A,FALSE,"매출"}</definedName>
    <definedName name="_41K115_">{#N/A,#N/A,FALSE,"인원";#N/A,#N/A,FALSE,"비용2";#N/A,#N/A,FALSE,"비용1";#N/A,#N/A,FALSE,"비용";#N/A,#N/A,FALSE,"보증2";#N/A,#N/A,FALSE,"보증1";#N/A,#N/A,FALSE,"보증";#N/A,#N/A,FALSE,"손익1";#N/A,#N/A,FALSE,"손익";#N/A,#N/A,FALSE,"부서별매출";#N/A,#N/A,FALSE,"매출"}</definedName>
    <definedName localSheetId="5" name="_41k7_">{#N/A,#N/A,FALSE,"단축1";#N/A,#N/A,FALSE,"단축2";#N/A,#N/A,FALSE,"단축3";#N/A,#N/A,FALSE,"장축";#N/A,#N/A,FALSE,"4WD"}</definedName>
    <definedName localSheetId="7" name="_41k7_">{#N/A,#N/A,FALSE,"단축1";#N/A,#N/A,FALSE,"단축2";#N/A,#N/A,FALSE,"단축3";#N/A,#N/A,FALSE,"장축";#N/A,#N/A,FALSE,"4WD"}</definedName>
    <definedName localSheetId="1" name="_41k7_">{#N/A,#N/A,FALSE,"단축1";#N/A,#N/A,FALSE,"단축2";#N/A,#N/A,FALSE,"단축3";#N/A,#N/A,FALSE,"장축";#N/A,#N/A,FALSE,"4WD"}</definedName>
    <definedName name="_41k7_">{#N/A,#N/A,FALSE,"단축1";#N/A,#N/A,FALSE,"단축2";#N/A,#N/A,FALSE,"단축3";#N/A,#N/A,FALSE,"장축";#N/A,#N/A,FALSE,"4WD"}</definedName>
    <definedName localSheetId="5" name="_41T3_">{#N/A,#N/A,FALSE,"단축1";#N/A,#N/A,FALSE,"단축2";#N/A,#N/A,FALSE,"단축3";#N/A,#N/A,FALSE,"장축";#N/A,#N/A,FALSE,"4WD"}</definedName>
    <definedName localSheetId="7" name="_41T3_">{#N/A,#N/A,FALSE,"단축1";#N/A,#N/A,FALSE,"단축2";#N/A,#N/A,FALSE,"단축3";#N/A,#N/A,FALSE,"장축";#N/A,#N/A,FALSE,"4WD"}</definedName>
    <definedName localSheetId="1" name="_41T3_">{#N/A,#N/A,FALSE,"단축1";#N/A,#N/A,FALSE,"단축2";#N/A,#N/A,FALSE,"단축3";#N/A,#N/A,FALSE,"장축";#N/A,#N/A,FALSE,"4WD"}</definedName>
    <definedName name="_41T3_">{#N/A,#N/A,FALSE,"단축1";#N/A,#N/A,FALSE,"단축2";#N/A,#N/A,FALSE,"단축3";#N/A,#N/A,FALSE,"장축";#N/A,#N/A,FALSE,"4WD"}</definedName>
    <definedName localSheetId="5" name="_42e9_">{#N/A,#N/A,FALSE,"단축1";#N/A,#N/A,FALSE,"단축2";#N/A,#N/A,FALSE,"단축3";#N/A,#N/A,FALSE,"장축";#N/A,#N/A,FALSE,"4WD"}</definedName>
    <definedName localSheetId="7" name="_42e9_">{#N/A,#N/A,FALSE,"단축1";#N/A,#N/A,FALSE,"단축2";#N/A,#N/A,FALSE,"단축3";#N/A,#N/A,FALSE,"장축";#N/A,#N/A,FALSE,"4WD"}</definedName>
    <definedName localSheetId="1" name="_42e9_">{#N/A,#N/A,FALSE,"단축1";#N/A,#N/A,FALSE,"단축2";#N/A,#N/A,FALSE,"단축3";#N/A,#N/A,FALSE,"장축";#N/A,#N/A,FALSE,"4WD"}</definedName>
    <definedName name="_42e9_">{#N/A,#N/A,FALSE,"단축1";#N/A,#N/A,FALSE,"단축2";#N/A,#N/A,FALSE,"단축3";#N/A,#N/A,FALSE,"장축";#N/A,#N/A,FALSE,"4WD"}</definedName>
    <definedName localSheetId="5" name="_42H1620_">{#N/A,#N/A,FALSE,"단축1";#N/A,#N/A,FALSE,"단축2";#N/A,#N/A,FALSE,"단축3";#N/A,#N/A,FALSE,"장축";#N/A,#N/A,FALSE,"4WD"}</definedName>
    <definedName localSheetId="7" name="_42H1620_">{#N/A,#N/A,FALSE,"단축1";#N/A,#N/A,FALSE,"단축2";#N/A,#N/A,FALSE,"단축3";#N/A,#N/A,FALSE,"장축";#N/A,#N/A,FALSE,"4WD"}</definedName>
    <definedName localSheetId="1" name="_42H1620_">{#N/A,#N/A,FALSE,"단축1";#N/A,#N/A,FALSE,"단축2";#N/A,#N/A,FALSE,"단축3";#N/A,#N/A,FALSE,"장축";#N/A,#N/A,FALSE,"4WD"}</definedName>
    <definedName name="_42H1620_">{#N/A,#N/A,FALSE,"단축1";#N/A,#N/A,FALSE,"단축2";#N/A,#N/A,FALSE,"단축3";#N/A,#N/A,FALSE,"장축";#N/A,#N/A,FALSE,"4WD"}</definedName>
    <definedName localSheetId="5" name="_42k7_">{#N/A,#N/A,FALSE,"단축1";#N/A,#N/A,FALSE,"단축2";#N/A,#N/A,FALSE,"단축3";#N/A,#N/A,FALSE,"장축";#N/A,#N/A,FALSE,"4WD"}</definedName>
    <definedName localSheetId="7" name="_42k7_">{#N/A,#N/A,FALSE,"단축1";#N/A,#N/A,FALSE,"단축2";#N/A,#N/A,FALSE,"단축3";#N/A,#N/A,FALSE,"장축";#N/A,#N/A,FALSE,"4WD"}</definedName>
    <definedName localSheetId="1" name="_42k7_">{#N/A,#N/A,FALSE,"단축1";#N/A,#N/A,FALSE,"단축2";#N/A,#N/A,FALSE,"단축3";#N/A,#N/A,FALSE,"장축";#N/A,#N/A,FALSE,"4WD"}</definedName>
    <definedName name="_42k7_">{#N/A,#N/A,FALSE,"단축1";#N/A,#N/A,FALSE,"단축2";#N/A,#N/A,FALSE,"단축3";#N/A,#N/A,FALSE,"장축";#N/A,#N/A,FALSE,"4WD"}</definedName>
    <definedName localSheetId="5" name="_42k8_">{#N/A,#N/A,FALSE,"단축1";#N/A,#N/A,FALSE,"단축2";#N/A,#N/A,FALSE,"단축3";#N/A,#N/A,FALSE,"장축";#N/A,#N/A,FALSE,"4WD"}</definedName>
    <definedName localSheetId="7" name="_42k8_">{#N/A,#N/A,FALSE,"단축1";#N/A,#N/A,FALSE,"단축2";#N/A,#N/A,FALSE,"단축3";#N/A,#N/A,FALSE,"장축";#N/A,#N/A,FALSE,"4WD"}</definedName>
    <definedName localSheetId="1" name="_42k8_">{#N/A,#N/A,FALSE,"단축1";#N/A,#N/A,FALSE,"단축2";#N/A,#N/A,FALSE,"단축3";#N/A,#N/A,FALSE,"장축";#N/A,#N/A,FALSE,"4WD"}</definedName>
    <definedName name="_42k8_">{#N/A,#N/A,FALSE,"단축1";#N/A,#N/A,FALSE,"단축2";#N/A,#N/A,FALSE,"단축3";#N/A,#N/A,FALSE,"장축";#N/A,#N/A,FALSE,"4WD"}</definedName>
    <definedName localSheetId="5" name="_42T5_">{#N/A,#N/A,FALSE,"단축1";#N/A,#N/A,FALSE,"단축2";#N/A,#N/A,FALSE,"단축3";#N/A,#N/A,FALSE,"장축";#N/A,#N/A,FALSE,"4WD"}</definedName>
    <definedName localSheetId="7" name="_42T5_">{#N/A,#N/A,FALSE,"단축1";#N/A,#N/A,FALSE,"단축2";#N/A,#N/A,FALSE,"단축3";#N/A,#N/A,FALSE,"장축";#N/A,#N/A,FALSE,"4WD"}</definedName>
    <definedName localSheetId="1" name="_42T5_">{#N/A,#N/A,FALSE,"단축1";#N/A,#N/A,FALSE,"단축2";#N/A,#N/A,FALSE,"단축3";#N/A,#N/A,FALSE,"장축";#N/A,#N/A,FALSE,"4WD"}</definedName>
    <definedName name="_42T5_">{#N/A,#N/A,FALSE,"단축1";#N/A,#N/A,FALSE,"단축2";#N/A,#N/A,FALSE,"단축3";#N/A,#N/A,FALSE,"장축";#N/A,#N/A,FALSE,"4WD"}</definedName>
    <definedName localSheetId="5" name="_43A21_">{#N/A,#N/A,FALSE,"단축1";#N/A,#N/A,FALSE,"단축2";#N/A,#N/A,FALSE,"단축3";#N/A,#N/A,FALSE,"장축";#N/A,#N/A,FALSE,"4WD"}</definedName>
    <definedName localSheetId="7" name="_43A21_">{#N/A,#N/A,FALSE,"단축1";#N/A,#N/A,FALSE,"단축2";#N/A,#N/A,FALSE,"단축3";#N/A,#N/A,FALSE,"장축";#N/A,#N/A,FALSE,"4WD"}</definedName>
    <definedName localSheetId="1" name="_43A21_">{#N/A,#N/A,FALSE,"단축1";#N/A,#N/A,FALSE,"단축2";#N/A,#N/A,FALSE,"단축3";#N/A,#N/A,FALSE,"장축";#N/A,#N/A,FALSE,"4WD"}</definedName>
    <definedName name="_43A21_">{#N/A,#N/A,FALSE,"단축1";#N/A,#N/A,FALSE,"단축2";#N/A,#N/A,FALSE,"단축3";#N/A,#N/A,FALSE,"장축";#N/A,#N/A,FALSE,"4WD"}</definedName>
    <definedName localSheetId="5" name="_43A41_">{#N/A,#N/A,FALSE,"단축1";#N/A,#N/A,FALSE,"단축2";#N/A,#N/A,FALSE,"단축3";#N/A,#N/A,FALSE,"장축";#N/A,#N/A,FALSE,"4WD"}</definedName>
    <definedName localSheetId="7" name="_43A41_">{#N/A,#N/A,FALSE,"단축1";#N/A,#N/A,FALSE,"단축2";#N/A,#N/A,FALSE,"단축3";#N/A,#N/A,FALSE,"장축";#N/A,#N/A,FALSE,"4WD"}</definedName>
    <definedName localSheetId="1" name="_43A41_">{#N/A,#N/A,FALSE,"단축1";#N/A,#N/A,FALSE,"단축2";#N/A,#N/A,FALSE,"단축3";#N/A,#N/A,FALSE,"장축";#N/A,#N/A,FALSE,"4WD"}</definedName>
    <definedName name="_43A41_">{#N/A,#N/A,FALSE,"단축1";#N/A,#N/A,FALSE,"단축2";#N/A,#N/A,FALSE,"단축3";#N/A,#N/A,FALSE,"장축";#N/A,#N/A,FALSE,"4WD"}</definedName>
    <definedName localSheetId="5" name="_43AS6_">{#N/A,#N/A,FALSE,"Australien";#N/A,#N/A,FALSE,"Birmingham";#N/A,#N/A,FALSE,"Brasilien";#N/A,#N/A,FALSE,"Prag";#N/A,#N/A,FALSE,"Spanien";#N/A,#N/A,FALSE,"Malaysia ( Com)";#N/A,#N/A,FALSE,"Malaysia (Instr)"}</definedName>
    <definedName localSheetId="7" name="_43AS6_">{#N/A,#N/A,FALSE,"Australien";#N/A,#N/A,FALSE,"Birmingham";#N/A,#N/A,FALSE,"Brasilien";#N/A,#N/A,FALSE,"Prag";#N/A,#N/A,FALSE,"Spanien";#N/A,#N/A,FALSE,"Malaysia ( Com)";#N/A,#N/A,FALSE,"Malaysia (Instr)"}</definedName>
    <definedName localSheetId="1" name="_43AS6_">{#N/A,#N/A,FALSE,"Australien";#N/A,#N/A,FALSE,"Birmingham";#N/A,#N/A,FALSE,"Brasilien";#N/A,#N/A,FALSE,"Prag";#N/A,#N/A,FALSE,"Spanien";#N/A,#N/A,FALSE,"Malaysia ( Com)";#N/A,#N/A,FALSE,"Malaysia (Instr)"}</definedName>
    <definedName name="_43AS6_">{#N/A,#N/A,FALSE,"Australien";#N/A,#N/A,FALSE,"Birmingham";#N/A,#N/A,FALSE,"Brasilien";#N/A,#N/A,FALSE,"Prag";#N/A,#N/A,FALSE,"Spanien";#N/A,#N/A,FALSE,"Malaysia ( Com)";#N/A,#N/A,FALSE,"Malaysia (Instr)"}</definedName>
    <definedName localSheetId="1" name="_43AT1_">{#N/A,#N/A,FALSE,"인원";#N/A,#N/A,FALSE,"비용2";#N/A,#N/A,FALSE,"비용1";#N/A,#N/A,FALSE,"비용";#N/A,#N/A,FALSE,"보증2";#N/A,#N/A,FALSE,"보증1";#N/A,#N/A,FALSE,"보증";#N/A,#N/A,FALSE,"손익1";#N/A,#N/A,FALSE,"손익";#N/A,#N/A,FALSE,"부서별매출";#N/A,#N/A,FALSE,"매출"}</definedName>
    <definedName name="_43AT1_">{#N/A,#N/A,FALSE,"인원";#N/A,#N/A,FALSE,"비용2";#N/A,#N/A,FALSE,"비용1";#N/A,#N/A,FALSE,"비용";#N/A,#N/A,FALSE,"보증2";#N/A,#N/A,FALSE,"보증1";#N/A,#N/A,FALSE,"보증";#N/A,#N/A,FALSE,"손익1";#N/A,#N/A,FALSE,"손익";#N/A,#N/A,FALSE,"부서별매출";#N/A,#N/A,FALSE,"매출"}</definedName>
    <definedName localSheetId="1" name="_4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3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43E222_">{#N/A,#N/A,FALSE,"단축1";#N/A,#N/A,FALSE,"단축2";#N/A,#N/A,FALSE,"단축3";#N/A,#N/A,FALSE,"장축";#N/A,#N/A,FALSE,"4WD"}</definedName>
    <definedName localSheetId="7" name="_43E222_">{#N/A,#N/A,FALSE,"단축1";#N/A,#N/A,FALSE,"단축2";#N/A,#N/A,FALSE,"단축3";#N/A,#N/A,FALSE,"장축";#N/A,#N/A,FALSE,"4WD"}</definedName>
    <definedName localSheetId="1" name="_43E222_">{#N/A,#N/A,FALSE,"단축1";#N/A,#N/A,FALSE,"단축2";#N/A,#N/A,FALSE,"단축3";#N/A,#N/A,FALSE,"장축";#N/A,#N/A,FALSE,"4WD"}</definedName>
    <definedName name="_43E222_">{#N/A,#N/A,FALSE,"단축1";#N/A,#N/A,FALSE,"단축2";#N/A,#N/A,FALSE,"단축3";#N/A,#N/A,FALSE,"장축";#N/A,#N/A,FALSE,"4WD"}</definedName>
    <definedName localSheetId="5" name="_43EO2_">{#N/A,#N/A,FALSE,"신규dep";#N/A,#N/A,FALSE,"신규dep-금형상각후";#N/A,#N/A,FALSE,"신규dep-연구비상각후";#N/A,#N/A,FALSE,"신규dep-기계,공구상각후"}</definedName>
    <definedName localSheetId="7" name="_43EO2_">{#N/A,#N/A,FALSE,"신규dep";#N/A,#N/A,FALSE,"신규dep-금형상각후";#N/A,#N/A,FALSE,"신규dep-연구비상각후";#N/A,#N/A,FALSE,"신규dep-기계,공구상각후"}</definedName>
    <definedName localSheetId="1" name="_43EO2_">{#N/A,#N/A,FALSE,"신규dep";#N/A,#N/A,FALSE,"신규dep-금형상각후";#N/A,#N/A,FALSE,"신규dep-연구비상각후";#N/A,#N/A,FALSE,"신규dep-기계,공구상각후"}</definedName>
    <definedName name="_43EO2_">{#N/A,#N/A,FALSE,"신규dep";#N/A,#N/A,FALSE,"신규dep-금형상각후";#N/A,#N/A,FALSE,"신규dep-연구비상각후";#N/A,#N/A,FALSE,"신규dep-기계,공구상각후"}</definedName>
    <definedName localSheetId="5" name="_43H20_">{#N/A,#N/A,FALSE,"단축1";#N/A,#N/A,FALSE,"단축2";#N/A,#N/A,FALSE,"단축3";#N/A,#N/A,FALSE,"장축";#N/A,#N/A,FALSE,"4WD"}</definedName>
    <definedName localSheetId="7" name="_43H20_">{#N/A,#N/A,FALSE,"단축1";#N/A,#N/A,FALSE,"단축2";#N/A,#N/A,FALSE,"단축3";#N/A,#N/A,FALSE,"장축";#N/A,#N/A,FALSE,"4WD"}</definedName>
    <definedName localSheetId="1" name="_43H20_">{#N/A,#N/A,FALSE,"단축1";#N/A,#N/A,FALSE,"단축2";#N/A,#N/A,FALSE,"단축3";#N/A,#N/A,FALSE,"장축";#N/A,#N/A,FALSE,"4WD"}</definedName>
    <definedName name="_43H20_">{#N/A,#N/A,FALSE,"단축1";#N/A,#N/A,FALSE,"단축2";#N/A,#N/A,FALSE,"단축3";#N/A,#N/A,FALSE,"장축";#N/A,#N/A,FALSE,"4WD"}</definedName>
    <definedName localSheetId="5" name="_43HL2_">{#N/A,#N/A,FALSE,"단축1";#N/A,#N/A,FALSE,"단축2";#N/A,#N/A,FALSE,"단축3";#N/A,#N/A,FALSE,"장축";#N/A,#N/A,FALSE,"4WD"}</definedName>
    <definedName localSheetId="7" name="_43HL2_">{#N/A,#N/A,FALSE,"단축1";#N/A,#N/A,FALSE,"단축2";#N/A,#N/A,FALSE,"단축3";#N/A,#N/A,FALSE,"장축";#N/A,#N/A,FALSE,"4WD"}</definedName>
    <definedName localSheetId="1" name="_43HL2_">{#N/A,#N/A,FALSE,"단축1";#N/A,#N/A,FALSE,"단축2";#N/A,#N/A,FALSE,"단축3";#N/A,#N/A,FALSE,"장축";#N/A,#N/A,FALSE,"4WD"}</definedName>
    <definedName name="_43HL2_">{#N/A,#N/A,FALSE,"단축1";#N/A,#N/A,FALSE,"단축2";#N/A,#N/A,FALSE,"단축3";#N/A,#N/A,FALSE,"장축";#N/A,#N/A,FALSE,"4WD"}</definedName>
    <definedName localSheetId="5" name="_43k8_">{#N/A,#N/A,FALSE,"단축1";#N/A,#N/A,FALSE,"단축2";#N/A,#N/A,FALSE,"단축3";#N/A,#N/A,FALSE,"장축";#N/A,#N/A,FALSE,"4WD"}</definedName>
    <definedName localSheetId="7" name="_43k8_">{#N/A,#N/A,FALSE,"단축1";#N/A,#N/A,FALSE,"단축2";#N/A,#N/A,FALSE,"단축3";#N/A,#N/A,FALSE,"장축";#N/A,#N/A,FALSE,"4WD"}</definedName>
    <definedName localSheetId="1" name="_43k8_">{#N/A,#N/A,FALSE,"단축1";#N/A,#N/A,FALSE,"단축2";#N/A,#N/A,FALSE,"단축3";#N/A,#N/A,FALSE,"장축";#N/A,#N/A,FALSE,"4WD"}</definedName>
    <definedName name="_43k8_">{#N/A,#N/A,FALSE,"단축1";#N/A,#N/A,FALSE,"단축2";#N/A,#N/A,FALSE,"단축3";#N/A,#N/A,FALSE,"장축";#N/A,#N/A,FALSE,"4WD"}</definedName>
    <definedName localSheetId="5" name="_43k9_">{#N/A,#N/A,FALSE,"단축1";#N/A,#N/A,FALSE,"단축2";#N/A,#N/A,FALSE,"단축3";#N/A,#N/A,FALSE,"장축";#N/A,#N/A,FALSE,"4WD"}</definedName>
    <definedName localSheetId="7" name="_43k9_">{#N/A,#N/A,FALSE,"단축1";#N/A,#N/A,FALSE,"단축2";#N/A,#N/A,FALSE,"단축3";#N/A,#N/A,FALSE,"장축";#N/A,#N/A,FALSE,"4WD"}</definedName>
    <definedName localSheetId="1" name="_43k9_">{#N/A,#N/A,FALSE,"단축1";#N/A,#N/A,FALSE,"단축2";#N/A,#N/A,FALSE,"단축3";#N/A,#N/A,FALSE,"장축";#N/A,#N/A,FALSE,"4WD"}</definedName>
    <definedName name="_43k9_">{#N/A,#N/A,FALSE,"단축1";#N/A,#N/A,FALSE,"단축2";#N/A,#N/A,FALSE,"단축3";#N/A,#N/A,FALSE,"장축";#N/A,#N/A,FALSE,"4WD"}</definedName>
    <definedName localSheetId="5" name="_43W23_">{#N/A,#N/A,FALSE,"단축1";#N/A,#N/A,FALSE,"단축2";#N/A,#N/A,FALSE,"단축3";#N/A,#N/A,FALSE,"장축";#N/A,#N/A,FALSE,"4WD"}</definedName>
    <definedName localSheetId="7" name="_43W23_">{#N/A,#N/A,FALSE,"단축1";#N/A,#N/A,FALSE,"단축2";#N/A,#N/A,FALSE,"단축3";#N/A,#N/A,FALSE,"장축";#N/A,#N/A,FALSE,"4WD"}</definedName>
    <definedName localSheetId="1" name="_43W23_">{#N/A,#N/A,FALSE,"단축1";#N/A,#N/A,FALSE,"단축2";#N/A,#N/A,FALSE,"단축3";#N/A,#N/A,FALSE,"장축";#N/A,#N/A,FALSE,"4WD"}</definedName>
    <definedName name="_43W23_">{#N/A,#N/A,FALSE,"단축1";#N/A,#N/A,FALSE,"단축2";#N/A,#N/A,FALSE,"단축3";#N/A,#N/A,FALSE,"장축";#N/A,#N/A,FALSE,"4WD"}</definedName>
    <definedName localSheetId="8" name="_44AT1_">{#N/A,#N/A,FALSE,"인원";#N/A,#N/A,FALSE,"비용2";#N/A,#N/A,FALSE,"비용1";#N/A,#N/A,FALSE,"비용";#N/A,#N/A,FALSE,"보증2";#N/A,#N/A,FALSE,"보증1";#N/A,#N/A,FALSE,"보증";#N/A,#N/A,FALSE,"손익1";#N/A,#N/A,FALSE,"손익";#N/A,#N/A,FALSE,"부서별매출";#N/A,#N/A,FALSE,"매출"}</definedName>
    <definedName localSheetId="5" name="_44AT1_">{#N/A,#N/A,FALSE,"인원";#N/A,#N/A,FALSE,"비용2";#N/A,#N/A,FALSE,"비용1";#N/A,#N/A,FALSE,"비용";#N/A,#N/A,FALSE,"보증2";#N/A,#N/A,FALSE,"보증1";#N/A,#N/A,FALSE,"보증";#N/A,#N/A,FALSE,"손익1";#N/A,#N/A,FALSE,"손익";#N/A,#N/A,FALSE,"부서별매출";#N/A,#N/A,FALSE,"매출"}</definedName>
    <definedName localSheetId="7" name="_44AT1_">{#N/A,#N/A,FALSE,"인원";#N/A,#N/A,FALSE,"비용2";#N/A,#N/A,FALSE,"비용1";#N/A,#N/A,FALSE,"비용";#N/A,#N/A,FALSE,"보증2";#N/A,#N/A,FALSE,"보증1";#N/A,#N/A,FALSE,"보증";#N/A,#N/A,FALSE,"손익1";#N/A,#N/A,FALSE,"손익";#N/A,#N/A,FALSE,"부서별매출";#N/A,#N/A,FALSE,"매출"}</definedName>
    <definedName localSheetId="1" name="_44AT1_">{#N/A,#N/A,FALSE,"인원";#N/A,#N/A,FALSE,"비용2";#N/A,#N/A,FALSE,"비용1";#N/A,#N/A,FALSE,"비용";#N/A,#N/A,FALSE,"보증2";#N/A,#N/A,FALSE,"보증1";#N/A,#N/A,FALSE,"보증";#N/A,#N/A,FALSE,"손익1";#N/A,#N/A,FALSE,"손익";#N/A,#N/A,FALSE,"부서별매출";#N/A,#N/A,FALSE,"매출"}</definedName>
    <definedName name="_44AT1_">{#N/A,#N/A,FALSE,"인원";#N/A,#N/A,FALSE,"비용2";#N/A,#N/A,FALSE,"비용1";#N/A,#N/A,FALSE,"비용";#N/A,#N/A,FALSE,"보증2";#N/A,#N/A,FALSE,"보증1";#N/A,#N/A,FALSE,"보증";#N/A,#N/A,FALSE,"손익1";#N/A,#N/A,FALSE,"손익";#N/A,#N/A,FALSE,"부서별매출";#N/A,#N/A,FALSE,"매출"}</definedName>
    <definedName localSheetId="5" name="_44FG1_">{#N/A,#N/A,FALSE,"단축1";#N/A,#N/A,FALSE,"단축2";#N/A,#N/A,FALSE,"단축3";#N/A,#N/A,FALSE,"장축";#N/A,#N/A,FALSE,"4WD"}</definedName>
    <definedName localSheetId="7" name="_44FG1_">{#N/A,#N/A,FALSE,"단축1";#N/A,#N/A,FALSE,"단축2";#N/A,#N/A,FALSE,"단축3";#N/A,#N/A,FALSE,"장축";#N/A,#N/A,FALSE,"4WD"}</definedName>
    <definedName localSheetId="1" name="_44FG1_">{#N/A,#N/A,FALSE,"단축1";#N/A,#N/A,FALSE,"단축2";#N/A,#N/A,FALSE,"단축3";#N/A,#N/A,FALSE,"장축";#N/A,#N/A,FALSE,"4WD"}</definedName>
    <definedName name="_44FG1_">{#N/A,#N/A,FALSE,"단축1";#N/A,#N/A,FALSE,"단축2";#N/A,#N/A,FALSE,"단축3";#N/A,#N/A,FALSE,"장축";#N/A,#N/A,FALSE,"4WD"}</definedName>
    <definedName localSheetId="5" name="_44HP2_">{#N/A,#N/A,FALSE,"단축1";#N/A,#N/A,FALSE,"단축2";#N/A,#N/A,FALSE,"단축3";#N/A,#N/A,FALSE,"장축";#N/A,#N/A,FALSE,"4WD"}</definedName>
    <definedName localSheetId="7" name="_44HP2_">{#N/A,#N/A,FALSE,"단축1";#N/A,#N/A,FALSE,"단축2";#N/A,#N/A,FALSE,"단축3";#N/A,#N/A,FALSE,"장축";#N/A,#N/A,FALSE,"4WD"}</definedName>
    <definedName localSheetId="1" name="_44HP2_">{#N/A,#N/A,FALSE,"단축1";#N/A,#N/A,FALSE,"단축2";#N/A,#N/A,FALSE,"단축3";#N/A,#N/A,FALSE,"장축";#N/A,#N/A,FALSE,"4WD"}</definedName>
    <definedName name="_44HP2_">{#N/A,#N/A,FALSE,"단축1";#N/A,#N/A,FALSE,"단축2";#N/A,#N/A,FALSE,"단축3";#N/A,#N/A,FALSE,"장축";#N/A,#N/A,FALSE,"4WD"}</definedName>
    <definedName localSheetId="5" name="_44k9_">{#N/A,#N/A,FALSE,"단축1";#N/A,#N/A,FALSE,"단축2";#N/A,#N/A,FALSE,"단축3";#N/A,#N/A,FALSE,"장축";#N/A,#N/A,FALSE,"4WD"}</definedName>
    <definedName localSheetId="7" name="_44k9_">{#N/A,#N/A,FALSE,"단축1";#N/A,#N/A,FALSE,"단축2";#N/A,#N/A,FALSE,"단축3";#N/A,#N/A,FALSE,"장축";#N/A,#N/A,FALSE,"4WD"}</definedName>
    <definedName localSheetId="1" name="_44k9_">{#N/A,#N/A,FALSE,"단축1";#N/A,#N/A,FALSE,"단축2";#N/A,#N/A,FALSE,"단축3";#N/A,#N/A,FALSE,"장축";#N/A,#N/A,FALSE,"4WD"}</definedName>
    <definedName name="_44k9_">{#N/A,#N/A,FALSE,"단축1";#N/A,#N/A,FALSE,"단축2";#N/A,#N/A,FALSE,"단축3";#N/A,#N/A,FALSE,"장축";#N/A,#N/A,FALSE,"4WD"}</definedName>
    <definedName localSheetId="5" name="_44O21_">{#N/A,#N/A,FALSE,"단축1";#N/A,#N/A,FALSE,"단축2";#N/A,#N/A,FALSE,"단축3";#N/A,#N/A,FALSE,"장축";#N/A,#N/A,FALSE,"4WD"}</definedName>
    <definedName localSheetId="7" name="_44O21_">{#N/A,#N/A,FALSE,"단축1";#N/A,#N/A,FALSE,"단축2";#N/A,#N/A,FALSE,"단축3";#N/A,#N/A,FALSE,"장축";#N/A,#N/A,FALSE,"4WD"}</definedName>
    <definedName localSheetId="1" name="_44O21_">{#N/A,#N/A,FALSE,"단축1";#N/A,#N/A,FALSE,"단축2";#N/A,#N/A,FALSE,"단축3";#N/A,#N/A,FALSE,"장축";#N/A,#N/A,FALSE,"4WD"}</definedName>
    <definedName name="_44O21_">{#N/A,#N/A,FALSE,"단축1";#N/A,#N/A,FALSE,"단축2";#N/A,#N/A,FALSE,"단축3";#N/A,#N/A,FALSE,"장축";#N/A,#N/A,FALSE,"4WD"}</definedName>
    <definedName localSheetId="5" name="_44W32_">{#N/A,#N/A,FALSE,"단축1";#N/A,#N/A,FALSE,"단축2";#N/A,#N/A,FALSE,"단축3";#N/A,#N/A,FALSE,"장축";#N/A,#N/A,FALSE,"4WD"}</definedName>
    <definedName localSheetId="7" name="_44W32_">{#N/A,#N/A,FALSE,"단축1";#N/A,#N/A,FALSE,"단축2";#N/A,#N/A,FALSE,"단축3";#N/A,#N/A,FALSE,"장축";#N/A,#N/A,FALSE,"4WD"}</definedName>
    <definedName localSheetId="1" name="_44W32_">{#N/A,#N/A,FALSE,"단축1";#N/A,#N/A,FALSE,"단축2";#N/A,#N/A,FALSE,"단축3";#N/A,#N/A,FALSE,"장축";#N/A,#N/A,FALSE,"4WD"}</definedName>
    <definedName name="_44W32_">{#N/A,#N/A,FALSE,"단축1";#N/A,#N/A,FALSE,"단축2";#N/A,#N/A,FALSE,"단축3";#N/A,#N/A,FALSE,"장축";#N/A,#N/A,FALSE,"4WD"}</definedName>
    <definedName localSheetId="8" name="_4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4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4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4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45H1620_">{#N/A,#N/A,FALSE,"단축1";#N/A,#N/A,FALSE,"단축2";#N/A,#N/A,FALSE,"단축3";#N/A,#N/A,FALSE,"장축";#N/A,#N/A,FALSE,"4WD"}</definedName>
    <definedName localSheetId="7" name="_45H1620_">{#N/A,#N/A,FALSE,"단축1";#N/A,#N/A,FALSE,"단축2";#N/A,#N/A,FALSE,"단축3";#N/A,#N/A,FALSE,"장축";#N/A,#N/A,FALSE,"4WD"}</definedName>
    <definedName localSheetId="1" name="_45H1620_">{#N/A,#N/A,FALSE,"단축1";#N/A,#N/A,FALSE,"단축2";#N/A,#N/A,FALSE,"단축3";#N/A,#N/A,FALSE,"장축";#N/A,#N/A,FALSE,"4WD"}</definedName>
    <definedName name="_45H1620_">{#N/A,#N/A,FALSE,"단축1";#N/A,#N/A,FALSE,"단축2";#N/A,#N/A,FALSE,"단축3";#N/A,#N/A,FALSE,"장축";#N/A,#N/A,FALSE,"4WD"}</definedName>
    <definedName localSheetId="5" name="_45H20_">{#N/A,#N/A,FALSE,"단축1";#N/A,#N/A,FALSE,"단축2";#N/A,#N/A,FALSE,"단축3";#N/A,#N/A,FALSE,"장축";#N/A,#N/A,FALSE,"4WD"}</definedName>
    <definedName localSheetId="7" name="_45H20_">{#N/A,#N/A,FALSE,"단축1";#N/A,#N/A,FALSE,"단축2";#N/A,#N/A,FALSE,"단축3";#N/A,#N/A,FALSE,"장축";#N/A,#N/A,FALSE,"4WD"}</definedName>
    <definedName localSheetId="1" name="_45H20_">{#N/A,#N/A,FALSE,"단축1";#N/A,#N/A,FALSE,"단축2";#N/A,#N/A,FALSE,"단축3";#N/A,#N/A,FALSE,"장축";#N/A,#N/A,FALSE,"4WD"}</definedName>
    <definedName name="_45H20_">{#N/A,#N/A,FALSE,"단축1";#N/A,#N/A,FALSE,"단축2";#N/A,#N/A,FALSE,"단축3";#N/A,#N/A,FALSE,"장축";#N/A,#N/A,FALSE,"4WD"}</definedName>
    <definedName localSheetId="5" name="_45O21_">{#N/A,#N/A,FALSE,"단축1";#N/A,#N/A,FALSE,"단축2";#N/A,#N/A,FALSE,"단축3";#N/A,#N/A,FALSE,"장축";#N/A,#N/A,FALSE,"4WD"}</definedName>
    <definedName localSheetId="7" name="_45O21_">{#N/A,#N/A,FALSE,"단축1";#N/A,#N/A,FALSE,"단축2";#N/A,#N/A,FALSE,"단축3";#N/A,#N/A,FALSE,"장축";#N/A,#N/A,FALSE,"4WD"}</definedName>
    <definedName localSheetId="1" name="_45O21_">{#N/A,#N/A,FALSE,"단축1";#N/A,#N/A,FALSE,"단축2";#N/A,#N/A,FALSE,"단축3";#N/A,#N/A,FALSE,"장축";#N/A,#N/A,FALSE,"4WD"}</definedName>
    <definedName name="_45O21_">{#N/A,#N/A,FALSE,"단축1";#N/A,#N/A,FALSE,"단축2";#N/A,#N/A,FALSE,"단축3";#N/A,#N/A,FALSE,"장축";#N/A,#N/A,FALSE,"4WD"}</definedName>
    <definedName localSheetId="5" name="_45P1_">{#N/A,#N/A,FALSE,"단축1";#N/A,#N/A,FALSE,"단축2";#N/A,#N/A,FALSE,"단축3";#N/A,#N/A,FALSE,"장축";#N/A,#N/A,FALSE,"4WD"}</definedName>
    <definedName localSheetId="7" name="_45P1_">{#N/A,#N/A,FALSE,"단축1";#N/A,#N/A,FALSE,"단축2";#N/A,#N/A,FALSE,"단축3";#N/A,#N/A,FALSE,"장축";#N/A,#N/A,FALSE,"4WD"}</definedName>
    <definedName localSheetId="1" name="_45P1_">{#N/A,#N/A,FALSE,"단축1";#N/A,#N/A,FALSE,"단축2";#N/A,#N/A,FALSE,"단축3";#N/A,#N/A,FALSE,"장축";#N/A,#N/A,FALSE,"4WD"}</definedName>
    <definedName name="_45P1_">{#N/A,#N/A,FALSE,"단축1";#N/A,#N/A,FALSE,"단축2";#N/A,#N/A,FALSE,"단축3";#N/A,#N/A,FALSE,"장축";#N/A,#N/A,FALSE,"4WD"}</definedName>
    <definedName localSheetId="5" name="_45W456_">{#N/A,#N/A,FALSE,"단축1";#N/A,#N/A,FALSE,"단축2";#N/A,#N/A,FALSE,"단축3";#N/A,#N/A,FALSE,"장축";#N/A,#N/A,FALSE,"4WD"}</definedName>
    <definedName localSheetId="7" name="_45W456_">{#N/A,#N/A,FALSE,"단축1";#N/A,#N/A,FALSE,"단축2";#N/A,#N/A,FALSE,"단축3";#N/A,#N/A,FALSE,"장축";#N/A,#N/A,FALSE,"4WD"}</definedName>
    <definedName localSheetId="1" name="_45W456_">{#N/A,#N/A,FALSE,"단축1";#N/A,#N/A,FALSE,"단축2";#N/A,#N/A,FALSE,"단축3";#N/A,#N/A,FALSE,"장축";#N/A,#N/A,FALSE,"4WD"}</definedName>
    <definedName name="_45W456_">{#N/A,#N/A,FALSE,"단축1";#N/A,#N/A,FALSE,"단축2";#N/A,#N/A,FALSE,"단축3";#N/A,#N/A,FALSE,"장축";#N/A,#N/A,FALSE,"4WD"}</definedName>
    <definedName localSheetId="5" name="_468AS6_">{#N/A,#N/A,FALSE,"Australien";#N/A,#N/A,FALSE,"Birmingham";#N/A,#N/A,FALSE,"Brasilien";#N/A,#N/A,FALSE,"Prag";#N/A,#N/A,FALSE,"Spanien";#N/A,#N/A,FALSE,"Malaysia ( Com)";#N/A,#N/A,FALSE,"Malaysia (Instr)"}</definedName>
    <definedName localSheetId="7" name="_468AS6_">{#N/A,#N/A,FALSE,"Australien";#N/A,#N/A,FALSE,"Birmingham";#N/A,#N/A,FALSE,"Brasilien";#N/A,#N/A,FALSE,"Prag";#N/A,#N/A,FALSE,"Spanien";#N/A,#N/A,FALSE,"Malaysia ( Com)";#N/A,#N/A,FALSE,"Malaysia (Instr)"}</definedName>
    <definedName localSheetId="1" name="_468AS6_">{#N/A,#N/A,FALSE,"Australien";#N/A,#N/A,FALSE,"Birmingham";#N/A,#N/A,FALSE,"Brasilien";#N/A,#N/A,FALSE,"Prag";#N/A,#N/A,FALSE,"Spanien";#N/A,#N/A,FALSE,"Malaysia ( Com)";#N/A,#N/A,FALSE,"Malaysia (Instr)"}</definedName>
    <definedName name="_468AS6_">{#N/A,#N/A,FALSE,"Australien";#N/A,#N/A,FALSE,"Birmingham";#N/A,#N/A,FALSE,"Brasilien";#N/A,#N/A,FALSE,"Prag";#N/A,#N/A,FALSE,"Spanien";#N/A,#N/A,FALSE,"Malaysia ( Com)";#N/A,#N/A,FALSE,"Malaysia (Instr)"}</definedName>
    <definedName localSheetId="5" name="_46A23_">{#N/A,#N/A,FALSE,"단축1";#N/A,#N/A,FALSE,"단축2";#N/A,#N/A,FALSE,"단축3";#N/A,#N/A,FALSE,"장축";#N/A,#N/A,FALSE,"4WD"}</definedName>
    <definedName localSheetId="7" name="_46A23_">{#N/A,#N/A,FALSE,"단축1";#N/A,#N/A,FALSE,"단축2";#N/A,#N/A,FALSE,"단축3";#N/A,#N/A,FALSE,"장축";#N/A,#N/A,FALSE,"4WD"}</definedName>
    <definedName localSheetId="1" name="_46A23_">{#N/A,#N/A,FALSE,"단축1";#N/A,#N/A,FALSE,"단축2";#N/A,#N/A,FALSE,"단축3";#N/A,#N/A,FALSE,"장축";#N/A,#N/A,FALSE,"4WD"}</definedName>
    <definedName name="_46A23_">{#N/A,#N/A,FALSE,"단축1";#N/A,#N/A,FALSE,"단축2";#N/A,#N/A,FALSE,"단축3";#N/A,#N/A,FALSE,"장축";#N/A,#N/A,FALSE,"4WD"}</definedName>
    <definedName localSheetId="8" name="_46AT3_">{#N/A,#N/A,FALSE,"인원";#N/A,#N/A,FALSE,"비용2";#N/A,#N/A,FALSE,"비용1";#N/A,#N/A,FALSE,"비용";#N/A,#N/A,FALSE,"보증2";#N/A,#N/A,FALSE,"보증1";#N/A,#N/A,FALSE,"보증";#N/A,#N/A,FALSE,"손익1";#N/A,#N/A,FALSE,"손익";#N/A,#N/A,FALSE,"부서별매출";#N/A,#N/A,FALSE,"매출"}</definedName>
    <definedName localSheetId="5" name="_46AT3_">{#N/A,#N/A,FALSE,"인원";#N/A,#N/A,FALSE,"비용2";#N/A,#N/A,FALSE,"비용1";#N/A,#N/A,FALSE,"비용";#N/A,#N/A,FALSE,"보증2";#N/A,#N/A,FALSE,"보증1";#N/A,#N/A,FALSE,"보증";#N/A,#N/A,FALSE,"손익1";#N/A,#N/A,FALSE,"손익";#N/A,#N/A,FALSE,"부서별매출";#N/A,#N/A,FALSE,"매출"}</definedName>
    <definedName localSheetId="7" name="_46AT3_">{#N/A,#N/A,FALSE,"인원";#N/A,#N/A,FALSE,"비용2";#N/A,#N/A,FALSE,"비용1";#N/A,#N/A,FALSE,"비용";#N/A,#N/A,FALSE,"보증2";#N/A,#N/A,FALSE,"보증1";#N/A,#N/A,FALSE,"보증";#N/A,#N/A,FALSE,"손익1";#N/A,#N/A,FALSE,"손익";#N/A,#N/A,FALSE,"부서별매출";#N/A,#N/A,FALSE,"매출"}</definedName>
    <definedName localSheetId="1" name="_46AT3_">{#N/A,#N/A,FALSE,"인원";#N/A,#N/A,FALSE,"비용2";#N/A,#N/A,FALSE,"비용1";#N/A,#N/A,FALSE,"비용";#N/A,#N/A,FALSE,"보증2";#N/A,#N/A,FALSE,"보증1";#N/A,#N/A,FALSE,"보증";#N/A,#N/A,FALSE,"손익1";#N/A,#N/A,FALSE,"손익";#N/A,#N/A,FALSE,"부서별매출";#N/A,#N/A,FALSE,"매출"}</definedName>
    <definedName name="_46AT3_">{#N/A,#N/A,FALSE,"인원";#N/A,#N/A,FALSE,"비용2";#N/A,#N/A,FALSE,"비용1";#N/A,#N/A,FALSE,"비용";#N/A,#N/A,FALSE,"보증2";#N/A,#N/A,FALSE,"보증1";#N/A,#N/A,FALSE,"보증";#N/A,#N/A,FALSE,"손익1";#N/A,#N/A,FALSE,"손익";#N/A,#N/A,FALSE,"부서별매출";#N/A,#N/A,FALSE,"매출"}</definedName>
    <definedName localSheetId="5" name="_46E32_">{#N/A,#N/A,FALSE,"단축1";#N/A,#N/A,FALSE,"단축2";#N/A,#N/A,FALSE,"단축3";#N/A,#N/A,FALSE,"장축";#N/A,#N/A,FALSE,"4WD"}</definedName>
    <definedName localSheetId="7" name="_46E32_">{#N/A,#N/A,FALSE,"단축1";#N/A,#N/A,FALSE,"단축2";#N/A,#N/A,FALSE,"단축3";#N/A,#N/A,FALSE,"장축";#N/A,#N/A,FALSE,"4WD"}</definedName>
    <definedName localSheetId="1" name="_46E32_">{#N/A,#N/A,FALSE,"단축1";#N/A,#N/A,FALSE,"단축2";#N/A,#N/A,FALSE,"단축3";#N/A,#N/A,FALSE,"장축";#N/A,#N/A,FALSE,"4WD"}</definedName>
    <definedName name="_46E32_">{#N/A,#N/A,FALSE,"단축1";#N/A,#N/A,FALSE,"단축2";#N/A,#N/A,FALSE,"단축3";#N/A,#N/A,FALSE,"장축";#N/A,#N/A,FALSE,"4WD"}</definedName>
    <definedName localSheetId="5" name="_46H20_">{#N/A,#N/A,FALSE,"단축1";#N/A,#N/A,FALSE,"단축2";#N/A,#N/A,FALSE,"단축3";#N/A,#N/A,FALSE,"장축";#N/A,#N/A,FALSE,"4WD"}</definedName>
    <definedName localSheetId="7" name="_46H20_">{#N/A,#N/A,FALSE,"단축1";#N/A,#N/A,FALSE,"단축2";#N/A,#N/A,FALSE,"단축3";#N/A,#N/A,FALSE,"장축";#N/A,#N/A,FALSE,"4WD"}</definedName>
    <definedName localSheetId="1" name="_46H20_">{#N/A,#N/A,FALSE,"단축1";#N/A,#N/A,FALSE,"단축2";#N/A,#N/A,FALSE,"단축3";#N/A,#N/A,FALSE,"장축";#N/A,#N/A,FALSE,"4WD"}</definedName>
    <definedName name="_46H20_">{#N/A,#N/A,FALSE,"단축1";#N/A,#N/A,FALSE,"단축2";#N/A,#N/A,FALSE,"단축3";#N/A,#N/A,FALSE,"장축";#N/A,#N/A,FALSE,"4WD"}</definedName>
    <definedName localSheetId="5" name="_46HL3_">{#N/A,#N/A,TRUE,"Y생산";#N/A,#N/A,TRUE,"Y판매";#N/A,#N/A,TRUE,"Y총물량";#N/A,#N/A,TRUE,"Y능력";#N/A,#N/A,TRUE,"YKD"}</definedName>
    <definedName localSheetId="7" name="_46HL3_">{#N/A,#N/A,TRUE,"Y생산";#N/A,#N/A,TRUE,"Y판매";#N/A,#N/A,TRUE,"Y총물량";#N/A,#N/A,TRUE,"Y능력";#N/A,#N/A,TRUE,"YKD"}</definedName>
    <definedName localSheetId="1" name="_46HL3_">{#N/A,#N/A,TRUE,"Y생산";#N/A,#N/A,TRUE,"Y판매";#N/A,#N/A,TRUE,"Y총물량";#N/A,#N/A,TRUE,"Y능력";#N/A,#N/A,TRUE,"YKD"}</definedName>
    <definedName name="_46HL3_">{#N/A,#N/A,TRUE,"Y생산";#N/A,#N/A,TRUE,"Y판매";#N/A,#N/A,TRUE,"Y총물량";#N/A,#N/A,TRUE,"Y능력";#N/A,#N/A,TRUE,"YKD"}</definedName>
    <definedName localSheetId="5" name="_46X21_">{#N/A,#N/A,FALSE,"단축1";#N/A,#N/A,FALSE,"단축2";#N/A,#N/A,FALSE,"단축3";#N/A,#N/A,FALSE,"장축";#N/A,#N/A,FALSE,"4WD"}</definedName>
    <definedName localSheetId="7" name="_46X21_">{#N/A,#N/A,FALSE,"단축1";#N/A,#N/A,FALSE,"단축2";#N/A,#N/A,FALSE,"단축3";#N/A,#N/A,FALSE,"장축";#N/A,#N/A,FALSE,"4WD"}</definedName>
    <definedName localSheetId="1" name="_46X21_">{#N/A,#N/A,FALSE,"단축1";#N/A,#N/A,FALSE,"단축2";#N/A,#N/A,FALSE,"단축3";#N/A,#N/A,FALSE,"장축";#N/A,#N/A,FALSE,"4WD"}</definedName>
    <definedName name="_46X21_">{#N/A,#N/A,FALSE,"단축1";#N/A,#N/A,FALSE,"단축2";#N/A,#N/A,FALSE,"단축3";#N/A,#N/A,FALSE,"장축";#N/A,#N/A,FALSE,"4WD"}</definedName>
    <definedName localSheetId="1" name="_47AT3_">{#N/A,#N/A,FALSE,"인원";#N/A,#N/A,FALSE,"비용2";#N/A,#N/A,FALSE,"비용1";#N/A,#N/A,FALSE,"비용";#N/A,#N/A,FALSE,"보증2";#N/A,#N/A,FALSE,"보증1";#N/A,#N/A,FALSE,"보증";#N/A,#N/A,FALSE,"손익1";#N/A,#N/A,FALSE,"손익";#N/A,#N/A,FALSE,"부서별매출";#N/A,#N/A,FALSE,"매출"}</definedName>
    <definedName name="_47AT3_">{#N/A,#N/A,FALSE,"인원";#N/A,#N/A,FALSE,"비용2";#N/A,#N/A,FALSE,"비용1";#N/A,#N/A,FALSE,"비용";#N/A,#N/A,FALSE,"보증2";#N/A,#N/A,FALSE,"보증1";#N/A,#N/A,FALSE,"보증";#N/A,#N/A,FALSE,"손익1";#N/A,#N/A,FALSE,"손익";#N/A,#N/A,FALSE,"부서별매출";#N/A,#N/A,FALSE,"매출"}</definedName>
    <definedName localSheetId="5" name="_47HP02_">{#N/A,#N/A,FALSE,"단축1";#N/A,#N/A,FALSE,"단축2";#N/A,#N/A,FALSE,"단축3";#N/A,#N/A,FALSE,"장축";#N/A,#N/A,FALSE,"4WD"}</definedName>
    <definedName localSheetId="7" name="_47HP02_">{#N/A,#N/A,FALSE,"단축1";#N/A,#N/A,FALSE,"단축2";#N/A,#N/A,FALSE,"단축3";#N/A,#N/A,FALSE,"장축";#N/A,#N/A,FALSE,"4WD"}</definedName>
    <definedName localSheetId="1" name="_47HP02_">{#N/A,#N/A,FALSE,"단축1";#N/A,#N/A,FALSE,"단축2";#N/A,#N/A,FALSE,"단축3";#N/A,#N/A,FALSE,"장축";#N/A,#N/A,FALSE,"4WD"}</definedName>
    <definedName name="_47HP02_">{#N/A,#N/A,FALSE,"단축1";#N/A,#N/A,FALSE,"단축2";#N/A,#N/A,FALSE,"단축3";#N/A,#N/A,FALSE,"장축";#N/A,#N/A,FALSE,"4WD"}</definedName>
    <definedName localSheetId="5" name="_47K1_">{#N/A,#N/A,FALSE,"인원";#N/A,#N/A,FALSE,"비용2";#N/A,#N/A,FALSE,"비용1";#N/A,#N/A,FALSE,"비용";#N/A,#N/A,FALSE,"보증2";#N/A,#N/A,FALSE,"보증1";#N/A,#N/A,FALSE,"보증";#N/A,#N/A,FALSE,"손익1";#N/A,#N/A,FALSE,"손익";#N/A,#N/A,FALSE,"부서별매출";#N/A,#N/A,FALSE,"매출"}</definedName>
    <definedName localSheetId="7" name="_47K1_">{#N/A,#N/A,FALSE,"인원";#N/A,#N/A,FALSE,"비용2";#N/A,#N/A,FALSE,"비용1";#N/A,#N/A,FALSE,"비용";#N/A,#N/A,FALSE,"보증2";#N/A,#N/A,FALSE,"보증1";#N/A,#N/A,FALSE,"보증";#N/A,#N/A,FALSE,"손익1";#N/A,#N/A,FALSE,"손익";#N/A,#N/A,FALSE,"부서별매출";#N/A,#N/A,FALSE,"매출"}</definedName>
    <definedName localSheetId="1" name="_47K1_">{#N/A,#N/A,FALSE,"인원";#N/A,#N/A,FALSE,"비용2";#N/A,#N/A,FALSE,"비용1";#N/A,#N/A,FALSE,"비용";#N/A,#N/A,FALSE,"보증2";#N/A,#N/A,FALSE,"보증1";#N/A,#N/A,FALSE,"보증";#N/A,#N/A,FALSE,"손익1";#N/A,#N/A,FALSE,"손익";#N/A,#N/A,FALSE,"부서별매출";#N/A,#N/A,FALSE,"매출"}</definedName>
    <definedName name="_47K1_">{#N/A,#N/A,FALSE,"인원";#N/A,#N/A,FALSE,"비용2";#N/A,#N/A,FALSE,"비용1";#N/A,#N/A,FALSE,"비용";#N/A,#N/A,FALSE,"보증2";#N/A,#N/A,FALSE,"보증1";#N/A,#N/A,FALSE,"보증";#N/A,#N/A,FALSE,"손익1";#N/A,#N/A,FALSE,"손익";#N/A,#N/A,FALSE,"부서별매출";#N/A,#N/A,FALSE,"매출"}</definedName>
    <definedName localSheetId="5" name="_47P2_">{#N/A,#N/A,FALSE,"단축1";#N/A,#N/A,FALSE,"단축2";#N/A,#N/A,FALSE,"단축3";#N/A,#N/A,FALSE,"장축";#N/A,#N/A,FALSE,"4WD"}</definedName>
    <definedName localSheetId="7" name="_47P2_">{#N/A,#N/A,FALSE,"단축1";#N/A,#N/A,FALSE,"단축2";#N/A,#N/A,FALSE,"단축3";#N/A,#N/A,FALSE,"장축";#N/A,#N/A,FALSE,"4WD"}</definedName>
    <definedName localSheetId="1" name="_47P2_">{#N/A,#N/A,FALSE,"단축1";#N/A,#N/A,FALSE,"단축2";#N/A,#N/A,FALSE,"단축3";#N/A,#N/A,FALSE,"장축";#N/A,#N/A,FALSE,"4WD"}</definedName>
    <definedName name="_47P2_">{#N/A,#N/A,FALSE,"단축1";#N/A,#N/A,FALSE,"단축2";#N/A,#N/A,FALSE,"단축3";#N/A,#N/A,FALSE,"장축";#N/A,#N/A,FALSE,"4WD"}</definedName>
    <definedName localSheetId="5" name="_47P21_">{#N/A,#N/A,FALSE,"단축1";#N/A,#N/A,FALSE,"단축2";#N/A,#N/A,FALSE,"단축3";#N/A,#N/A,FALSE,"장축";#N/A,#N/A,FALSE,"4WD"}</definedName>
    <definedName localSheetId="7" name="_47P21_">{#N/A,#N/A,FALSE,"단축1";#N/A,#N/A,FALSE,"단축2";#N/A,#N/A,FALSE,"단축3";#N/A,#N/A,FALSE,"장축";#N/A,#N/A,FALSE,"4WD"}</definedName>
    <definedName localSheetId="1" name="_47P21_">{#N/A,#N/A,FALSE,"단축1";#N/A,#N/A,FALSE,"단축2";#N/A,#N/A,FALSE,"단축3";#N/A,#N/A,FALSE,"장축";#N/A,#N/A,FALSE,"4WD"}</definedName>
    <definedName name="_47P21_">{#N/A,#N/A,FALSE,"단축1";#N/A,#N/A,FALSE,"단축2";#N/A,#N/A,FALSE,"단축3";#N/A,#N/A,FALSE,"장축";#N/A,#N/A,FALSE,"4WD"}</definedName>
    <definedName localSheetId="5" name="_47T2_">{#N/A,#N/A,FALSE,"단축1";#N/A,#N/A,FALSE,"단축2";#N/A,#N/A,FALSE,"단축3";#N/A,#N/A,FALSE,"장축";#N/A,#N/A,FALSE,"4WD"}</definedName>
    <definedName localSheetId="1" name="_47T2_">{#N/A,#N/A,FALSE,"단축1";#N/A,#N/A,FALSE,"단축2";#N/A,#N/A,FALSE,"단축3";#N/A,#N/A,FALSE,"장축";#N/A,#N/A,FALSE,"4WD"}</definedName>
    <definedName name="_47T2_">{#N/A,#N/A,FALSE,"단축1";#N/A,#N/A,FALSE,"단축2";#N/A,#N/A,FALSE,"단축3";#N/A,#N/A,FALSE,"장축";#N/A,#N/A,FALSE,"4WD"}</definedName>
    <definedName localSheetId="5" name="_47Z23_">{#N/A,#N/A,FALSE,"단축1";#N/A,#N/A,FALSE,"단축2";#N/A,#N/A,FALSE,"단축3";#N/A,#N/A,FALSE,"장축";#N/A,#N/A,FALSE,"4WD"}</definedName>
    <definedName localSheetId="7" name="_47Z23_">{#N/A,#N/A,FALSE,"단축1";#N/A,#N/A,FALSE,"단축2";#N/A,#N/A,FALSE,"단축3";#N/A,#N/A,FALSE,"장축";#N/A,#N/A,FALSE,"4WD"}</definedName>
    <definedName localSheetId="1" name="_47Z23_">{#N/A,#N/A,FALSE,"단축1";#N/A,#N/A,FALSE,"단축2";#N/A,#N/A,FALSE,"단축3";#N/A,#N/A,FALSE,"장축";#N/A,#N/A,FALSE,"4WD"}</definedName>
    <definedName name="_47Z23_">{#N/A,#N/A,FALSE,"단축1";#N/A,#N/A,FALSE,"단축2";#N/A,#N/A,FALSE,"단축3";#N/A,#N/A,FALSE,"장축";#N/A,#N/A,FALSE,"4WD"}</definedName>
    <definedName localSheetId="8" name="_48DB777_">{#N/A,#N/A,TRUE,"Y생산";#N/A,#N/A,TRUE,"Y판매";#N/A,#N/A,TRUE,"Y총물량";#N/A,#N/A,TRUE,"Y능력";#N/A,#N/A,TRUE,"YKD"}</definedName>
    <definedName localSheetId="5" name="_48DB777_">{#N/A,#N/A,TRUE,"Y생산";#N/A,#N/A,TRUE,"Y판매";#N/A,#N/A,TRUE,"Y총물량";#N/A,#N/A,TRUE,"Y능력";#N/A,#N/A,TRUE,"YKD"}</definedName>
    <definedName localSheetId="7" name="_48DB777_">{#N/A,#N/A,TRUE,"Y생산";#N/A,#N/A,TRUE,"Y판매";#N/A,#N/A,TRUE,"Y총물량";#N/A,#N/A,TRUE,"Y능력";#N/A,#N/A,TRUE,"YKD"}</definedName>
    <definedName localSheetId="1" name="_48DB777_">{#N/A,#N/A,TRUE,"Y생산";#N/A,#N/A,TRUE,"Y판매";#N/A,#N/A,TRUE,"Y총물량";#N/A,#N/A,TRUE,"Y능력";#N/A,#N/A,TRUE,"YKD"}</definedName>
    <definedName name="_48DB777_">{#N/A,#N/A,TRUE,"Y생산";#N/A,#N/A,TRUE,"Y판매";#N/A,#N/A,TRUE,"Y총물량";#N/A,#N/A,TRUE,"Y능력";#N/A,#N/A,TRUE,"YKD"}</definedName>
    <definedName localSheetId="5" name="_48HP2_">{#N/A,#N/A,FALSE,"단축1";#N/A,#N/A,FALSE,"단축2";#N/A,#N/A,FALSE,"단축3";#N/A,#N/A,FALSE,"장축";#N/A,#N/A,FALSE,"4WD"}</definedName>
    <definedName localSheetId="7" name="_48HP2_">{#N/A,#N/A,FALSE,"단축1";#N/A,#N/A,FALSE,"단축2";#N/A,#N/A,FALSE,"단축3";#N/A,#N/A,FALSE,"장축";#N/A,#N/A,FALSE,"4WD"}</definedName>
    <definedName localSheetId="1" name="_48HP2_">{#N/A,#N/A,FALSE,"단축1";#N/A,#N/A,FALSE,"단축2";#N/A,#N/A,FALSE,"단축3";#N/A,#N/A,FALSE,"장축";#N/A,#N/A,FALSE,"4WD"}</definedName>
    <definedName name="_48HP2_">{#N/A,#N/A,FALSE,"단축1";#N/A,#N/A,FALSE,"단축2";#N/A,#N/A,FALSE,"단축3";#N/A,#N/A,FALSE,"장축";#N/A,#N/A,FALSE,"4WD"}</definedName>
    <definedName localSheetId="5" name="_48Q12_">{#N/A,#N/A,FALSE,"단축1";#N/A,#N/A,FALSE,"단축2";#N/A,#N/A,FALSE,"단축3";#N/A,#N/A,FALSE,"장축";#N/A,#N/A,FALSE,"4WD"}</definedName>
    <definedName localSheetId="7" name="_48Q12_">{#N/A,#N/A,FALSE,"단축1";#N/A,#N/A,FALSE,"단축2";#N/A,#N/A,FALSE,"단축3";#N/A,#N/A,FALSE,"장축";#N/A,#N/A,FALSE,"4WD"}</definedName>
    <definedName localSheetId="1" name="_48Q12_">{#N/A,#N/A,FALSE,"단축1";#N/A,#N/A,FALSE,"단축2";#N/A,#N/A,FALSE,"단축3";#N/A,#N/A,FALSE,"장축";#N/A,#N/A,FALSE,"4WD"}</definedName>
    <definedName name="_48Q12_">{#N/A,#N/A,FALSE,"단축1";#N/A,#N/A,FALSE,"단축2";#N/A,#N/A,FALSE,"단축3";#N/A,#N/A,FALSE,"장축";#N/A,#N/A,FALSE,"4WD"}</definedName>
    <definedName localSheetId="5" name="_49A3_">{#N/A,#N/A,FALSE,"단축1";#N/A,#N/A,FALSE,"단축2";#N/A,#N/A,FALSE,"단축3";#N/A,#N/A,FALSE,"장축";#N/A,#N/A,FALSE,"4WD"}</definedName>
    <definedName localSheetId="7" name="_49A3_">{#N/A,#N/A,FALSE,"단축1";#N/A,#N/A,FALSE,"단축2";#N/A,#N/A,FALSE,"단축3";#N/A,#N/A,FALSE,"장축";#N/A,#N/A,FALSE,"4WD"}</definedName>
    <definedName localSheetId="1" name="_49A3_">{#N/A,#N/A,FALSE,"단축1";#N/A,#N/A,FALSE,"단축2";#N/A,#N/A,FALSE,"단축3";#N/A,#N/A,FALSE,"장축";#N/A,#N/A,FALSE,"4WD"}</definedName>
    <definedName name="_49A3_">{#N/A,#N/A,FALSE,"단축1";#N/A,#N/A,FALSE,"단축2";#N/A,#N/A,FALSE,"단축3";#N/A,#N/A,FALSE,"장축";#N/A,#N/A,FALSE,"4WD"}</definedName>
    <definedName localSheetId="5" name="_49AT1_">{#N/A,#N/A,FALSE,"인원";#N/A,#N/A,FALSE,"비용2";#N/A,#N/A,FALSE,"비용1";#N/A,#N/A,FALSE,"비용";#N/A,#N/A,FALSE,"보증2";#N/A,#N/A,FALSE,"보증1";#N/A,#N/A,FALSE,"보증";#N/A,#N/A,FALSE,"손익1";#N/A,#N/A,FALSE,"손익";#N/A,#N/A,FALSE,"부서별매출";#N/A,#N/A,FALSE,"매출"}</definedName>
    <definedName localSheetId="7" name="_49AT1_">{#N/A,#N/A,FALSE,"인원";#N/A,#N/A,FALSE,"비용2";#N/A,#N/A,FALSE,"비용1";#N/A,#N/A,FALSE,"비용";#N/A,#N/A,FALSE,"보증2";#N/A,#N/A,FALSE,"보증1";#N/A,#N/A,FALSE,"보증";#N/A,#N/A,FALSE,"손익1";#N/A,#N/A,FALSE,"손익";#N/A,#N/A,FALSE,"부서별매출";#N/A,#N/A,FALSE,"매출"}</definedName>
    <definedName localSheetId="1" name="_49AT1_">{#N/A,#N/A,FALSE,"인원";#N/A,#N/A,FALSE,"비용2";#N/A,#N/A,FALSE,"비용1";#N/A,#N/A,FALSE,"비용";#N/A,#N/A,FALSE,"보증2";#N/A,#N/A,FALSE,"보증1";#N/A,#N/A,FALSE,"보증";#N/A,#N/A,FALSE,"손익1";#N/A,#N/A,FALSE,"손익";#N/A,#N/A,FALSE,"부서별매출";#N/A,#N/A,FALSE,"매출"}</definedName>
    <definedName name="_49AT1_">{#N/A,#N/A,FALSE,"인원";#N/A,#N/A,FALSE,"비용2";#N/A,#N/A,FALSE,"비용1";#N/A,#N/A,FALSE,"비용";#N/A,#N/A,FALSE,"보증2";#N/A,#N/A,FALSE,"보증1";#N/A,#N/A,FALSE,"보증";#N/A,#N/A,FALSE,"손익1";#N/A,#N/A,FALSE,"손익";#N/A,#N/A,FALSE,"부서별매출";#N/A,#N/A,FALSE,"매출"}</definedName>
    <definedName localSheetId="1" name="_49DB777_">{#N/A,#N/A,TRUE,"Y생산";#N/A,#N/A,TRUE,"Y판매";#N/A,#N/A,TRUE,"Y총물량";#N/A,#N/A,TRUE,"Y능력";#N/A,#N/A,TRUE,"YKD"}</definedName>
    <definedName name="_49DB777_">{#N/A,#N/A,TRUE,"Y생산";#N/A,#N/A,TRUE,"Y판매";#N/A,#N/A,TRUE,"Y총물량";#N/A,#N/A,TRUE,"Y능력";#N/A,#N/A,TRUE,"YKD"}</definedName>
    <definedName localSheetId="5" name="_49E45_">{#N/A,#N/A,FALSE,"단축1";#N/A,#N/A,FALSE,"단축2";#N/A,#N/A,FALSE,"단축3";#N/A,#N/A,FALSE,"장축";#N/A,#N/A,FALSE,"4WD"}</definedName>
    <definedName localSheetId="7" name="_49E45_">{#N/A,#N/A,FALSE,"단축1";#N/A,#N/A,FALSE,"단축2";#N/A,#N/A,FALSE,"단축3";#N/A,#N/A,FALSE,"장축";#N/A,#N/A,FALSE,"4WD"}</definedName>
    <definedName localSheetId="1" name="_49E45_">{#N/A,#N/A,FALSE,"단축1";#N/A,#N/A,FALSE,"단축2";#N/A,#N/A,FALSE,"단축3";#N/A,#N/A,FALSE,"장축";#N/A,#N/A,FALSE,"4WD"}</definedName>
    <definedName name="_49E45_">{#N/A,#N/A,FALSE,"단축1";#N/A,#N/A,FALSE,"단축2";#N/A,#N/A,FALSE,"단축3";#N/A,#N/A,FALSE,"장축";#N/A,#N/A,FALSE,"4WD"}</definedName>
    <definedName localSheetId="8" name="_49EO2_">{#N/A,#N/A,FALSE,"신규dep";#N/A,#N/A,FALSE,"신규dep-금형상각후";#N/A,#N/A,FALSE,"신규dep-연구비상각후";#N/A,#N/A,FALSE,"신규dep-기계,공구상각후"}</definedName>
    <definedName localSheetId="5" name="_49EO2_">{#N/A,#N/A,FALSE,"신규dep";#N/A,#N/A,FALSE,"신규dep-금형상각후";#N/A,#N/A,FALSE,"신규dep-연구비상각후";#N/A,#N/A,FALSE,"신규dep-기계,공구상각후"}</definedName>
    <definedName localSheetId="7" name="_49EO2_">{#N/A,#N/A,FALSE,"신규dep";#N/A,#N/A,FALSE,"신규dep-금형상각후";#N/A,#N/A,FALSE,"신규dep-연구비상각후";#N/A,#N/A,FALSE,"신규dep-기계,공구상각후"}</definedName>
    <definedName localSheetId="1" name="_49EO2_">{#N/A,#N/A,FALSE,"신규dep";#N/A,#N/A,FALSE,"신규dep-금형상각후";#N/A,#N/A,FALSE,"신규dep-연구비상각후";#N/A,#N/A,FALSE,"신규dep-기계,공구상각후"}</definedName>
    <definedName name="_49EO2_">{#N/A,#N/A,FALSE,"신규dep";#N/A,#N/A,FALSE,"신규dep-금형상각후";#N/A,#N/A,FALSE,"신규dep-연구비상각후";#N/A,#N/A,FALSE,"신규dep-기계,공구상각후"}</definedName>
    <definedName localSheetId="5" name="_49H30_">{#N/A,#N/A,FALSE,"단축1";#N/A,#N/A,FALSE,"단축2";#N/A,#N/A,FALSE,"단축3";#N/A,#N/A,FALSE,"장축";#N/A,#N/A,FALSE,"4WD"}</definedName>
    <definedName localSheetId="7" name="_49H30_">{#N/A,#N/A,FALSE,"단축1";#N/A,#N/A,FALSE,"단축2";#N/A,#N/A,FALSE,"단축3";#N/A,#N/A,FALSE,"장축";#N/A,#N/A,FALSE,"4WD"}</definedName>
    <definedName localSheetId="1" name="_49H30_">{#N/A,#N/A,FALSE,"단축1";#N/A,#N/A,FALSE,"단축2";#N/A,#N/A,FALSE,"단축3";#N/A,#N/A,FALSE,"장축";#N/A,#N/A,FALSE,"4WD"}</definedName>
    <definedName name="_49H30_">{#N/A,#N/A,FALSE,"단축1";#N/A,#N/A,FALSE,"단축2";#N/A,#N/A,FALSE,"단축3";#N/A,#N/A,FALSE,"장축";#N/A,#N/A,FALSE,"4WD"}</definedName>
    <definedName localSheetId="5" name="_49HP02_">{#N/A,#N/A,FALSE,"단축1";#N/A,#N/A,FALSE,"단축2";#N/A,#N/A,FALSE,"단축3";#N/A,#N/A,FALSE,"장축";#N/A,#N/A,FALSE,"4WD"}</definedName>
    <definedName localSheetId="7" name="_49HP02_">{#N/A,#N/A,FALSE,"단축1";#N/A,#N/A,FALSE,"단축2";#N/A,#N/A,FALSE,"단축3";#N/A,#N/A,FALSE,"장축";#N/A,#N/A,FALSE,"4WD"}</definedName>
    <definedName localSheetId="1" name="_49HP02_">{#N/A,#N/A,FALSE,"단축1";#N/A,#N/A,FALSE,"단축2";#N/A,#N/A,FALSE,"단축3";#N/A,#N/A,FALSE,"장축";#N/A,#N/A,FALSE,"4WD"}</definedName>
    <definedName name="_49HP02_">{#N/A,#N/A,FALSE,"단축1";#N/A,#N/A,FALSE,"단축2";#N/A,#N/A,FALSE,"단축3";#N/A,#N/A,FALSE,"장축";#N/A,#N/A,FALSE,"4WD"}</definedName>
    <definedName localSheetId="5" name="_49Q124_">{#N/A,#N/A,FALSE,"단축1";#N/A,#N/A,FALSE,"단축2";#N/A,#N/A,FALSE,"단축3";#N/A,#N/A,FALSE,"장축";#N/A,#N/A,FALSE,"4WD"}</definedName>
    <definedName localSheetId="7" name="_49Q124_">{#N/A,#N/A,FALSE,"단축1";#N/A,#N/A,FALSE,"단축2";#N/A,#N/A,FALSE,"단축3";#N/A,#N/A,FALSE,"장축";#N/A,#N/A,FALSE,"4WD"}</definedName>
    <definedName localSheetId="1" name="_49Q124_">{#N/A,#N/A,FALSE,"단축1";#N/A,#N/A,FALSE,"단축2";#N/A,#N/A,FALSE,"단축3";#N/A,#N/A,FALSE,"장축";#N/A,#N/A,FALSE,"4WD"}</definedName>
    <definedName name="_49Q124_">{#N/A,#N/A,FALSE,"단축1";#N/A,#N/A,FALSE,"단축2";#N/A,#N/A,FALSE,"단축3";#N/A,#N/A,FALSE,"장축";#N/A,#N/A,FALSE,"4WD"}</definedName>
    <definedName localSheetId="5" name="_4A2040_">{#N/A,#N/A,FALSE,"단축1";#N/A,#N/A,FALSE,"단축2";#N/A,#N/A,FALSE,"단축3";#N/A,#N/A,FALSE,"장축";#N/A,#N/A,FALSE,"4WD"}</definedName>
    <definedName localSheetId="7" name="_4A2040_">{#N/A,#N/A,FALSE,"단축1";#N/A,#N/A,FALSE,"단축2";#N/A,#N/A,FALSE,"단축3";#N/A,#N/A,FALSE,"장축";#N/A,#N/A,FALSE,"4WD"}</definedName>
    <definedName localSheetId="1" name="_4A2040_">{#N/A,#N/A,FALSE,"단축1";#N/A,#N/A,FALSE,"단축2";#N/A,#N/A,FALSE,"단축3";#N/A,#N/A,FALSE,"장축";#N/A,#N/A,FALSE,"4WD"}</definedName>
    <definedName name="_4A2040_">{#N/A,#N/A,FALSE,"단축1";#N/A,#N/A,FALSE,"단축2";#N/A,#N/A,FALSE,"단축3";#N/A,#N/A,FALSE,"장축";#N/A,#N/A,FALSE,"4WD"}</definedName>
    <definedName localSheetId="5" name="_4A3_">{#N/A,#N/A,FALSE,"단축1";#N/A,#N/A,FALSE,"단축2";#N/A,#N/A,FALSE,"단축3";#N/A,#N/A,FALSE,"장축";#N/A,#N/A,FALSE,"4WD"}</definedName>
    <definedName localSheetId="7" name="_4A3_">{#N/A,#N/A,FALSE,"단축1";#N/A,#N/A,FALSE,"단축2";#N/A,#N/A,FALSE,"단축3";#N/A,#N/A,FALSE,"장축";#N/A,#N/A,FALSE,"4WD"}</definedName>
    <definedName localSheetId="1" name="_4A3_">{#N/A,#N/A,FALSE,"단축1";#N/A,#N/A,FALSE,"단축2";#N/A,#N/A,FALSE,"단축3";#N/A,#N/A,FALSE,"장축";#N/A,#N/A,FALSE,"4WD"}</definedName>
    <definedName name="_4A3_">{#N/A,#N/A,FALSE,"단축1";#N/A,#N/A,FALSE,"단축2";#N/A,#N/A,FALSE,"단축3";#N/A,#N/A,FALSE,"장축";#N/A,#N/A,FALSE,"4WD"}</definedName>
    <definedName localSheetId="5" name="_4AT1_">{#N/A,#N/A,FALSE,"인원";#N/A,#N/A,FALSE,"비용2";#N/A,#N/A,FALSE,"비용1";#N/A,#N/A,FALSE,"비용";#N/A,#N/A,FALSE,"보증2";#N/A,#N/A,FALSE,"보증1";#N/A,#N/A,FALSE,"보증";#N/A,#N/A,FALSE,"손익1";#N/A,#N/A,FALSE,"손익";#N/A,#N/A,FALSE,"부서별매출";#N/A,#N/A,FALSE,"매출"}</definedName>
    <definedName localSheetId="7" name="_4AT1_">{#N/A,#N/A,FALSE,"인원";#N/A,#N/A,FALSE,"비용2";#N/A,#N/A,FALSE,"비용1";#N/A,#N/A,FALSE,"비용";#N/A,#N/A,FALSE,"보증2";#N/A,#N/A,FALSE,"보증1";#N/A,#N/A,FALSE,"보증";#N/A,#N/A,FALSE,"손익1";#N/A,#N/A,FALSE,"손익";#N/A,#N/A,FALSE,"부서별매출";#N/A,#N/A,FALSE,"매출"}</definedName>
    <definedName localSheetId="1" name="_4AT1_">{#N/A,#N/A,FALSE,"인원";#N/A,#N/A,FALSE,"비용2";#N/A,#N/A,FALSE,"비용1";#N/A,#N/A,FALSE,"비용";#N/A,#N/A,FALSE,"보증2";#N/A,#N/A,FALSE,"보증1";#N/A,#N/A,FALSE,"보증";#N/A,#N/A,FALSE,"손익1";#N/A,#N/A,FALSE,"손익";#N/A,#N/A,FALSE,"부서별매출";#N/A,#N/A,FALSE,"매출"}</definedName>
    <definedName name="_4AT1_">{#N/A,#N/A,FALSE,"인원";#N/A,#N/A,FALSE,"비용2";#N/A,#N/A,FALSE,"비용1";#N/A,#N/A,FALSE,"비용";#N/A,#N/A,FALSE,"보증2";#N/A,#N/A,FALSE,"보증1";#N/A,#N/A,FALSE,"보증";#N/A,#N/A,FALSE,"손익1";#N/A,#N/A,FALSE,"손익";#N/A,#N/A,FALSE,"부서별매출";#N/A,#N/A,FALSE,"매출"}</definedName>
    <definedName localSheetId="5" name="_4DB777_">{#N/A,#N/A,TRUE,"Y생산";#N/A,#N/A,TRUE,"Y판매";#N/A,#N/A,TRUE,"Y총물량";#N/A,#N/A,TRUE,"Y능력";#N/A,#N/A,TRUE,"YKD"}</definedName>
    <definedName localSheetId="7" name="_4DB777_">{#N/A,#N/A,TRUE,"Y생산";#N/A,#N/A,TRUE,"Y판매";#N/A,#N/A,TRUE,"Y총물량";#N/A,#N/A,TRUE,"Y능력";#N/A,#N/A,TRUE,"YKD"}</definedName>
    <definedName localSheetId="1" name="_4DB777_">{#N/A,#N/A,TRUE,"Y생산";#N/A,#N/A,TRUE,"Y판매";#N/A,#N/A,TRUE,"Y총물량";#N/A,#N/A,TRUE,"Y능력";#N/A,#N/A,TRUE,"YKD"}</definedName>
    <definedName name="_4DB777_">{#N/A,#N/A,TRUE,"Y생산";#N/A,#N/A,TRUE,"Y판매";#N/A,#N/A,TRUE,"Y총물량";#N/A,#N/A,TRUE,"Y능력";#N/A,#N/A,TRUE,"YKD"}</definedName>
    <definedName localSheetId="5" name="_4FG1_">{#N/A,#N/A,FALSE,"단축1";#N/A,#N/A,FALSE,"단축2";#N/A,#N/A,FALSE,"단축3";#N/A,#N/A,FALSE,"장축";#N/A,#N/A,FALSE,"4WD"}</definedName>
    <definedName localSheetId="7" name="_4FG1_">{#N/A,#N/A,FALSE,"단축1";#N/A,#N/A,FALSE,"단축2";#N/A,#N/A,FALSE,"단축3";#N/A,#N/A,FALSE,"장축";#N/A,#N/A,FALSE,"4WD"}</definedName>
    <definedName localSheetId="1" name="_4FG1_">{#N/A,#N/A,FALSE,"단축1";#N/A,#N/A,FALSE,"단축2";#N/A,#N/A,FALSE,"단축3";#N/A,#N/A,FALSE,"장축";#N/A,#N/A,FALSE,"4WD"}</definedName>
    <definedName name="_4FG1_">{#N/A,#N/A,FALSE,"단축1";#N/A,#N/A,FALSE,"단축2";#N/A,#N/A,FALSE,"단축3";#N/A,#N/A,FALSE,"장축";#N/A,#N/A,FALSE,"4WD"}</definedName>
    <definedName localSheetId="5" name="_4H1630_">{#N/A,#N/A,FALSE,"단축1";#N/A,#N/A,FALSE,"단축2";#N/A,#N/A,FALSE,"단축3";#N/A,#N/A,FALSE,"장축";#N/A,#N/A,FALSE,"4WD"}</definedName>
    <definedName localSheetId="7" name="_4H1630_">{#N/A,#N/A,FALSE,"단축1";#N/A,#N/A,FALSE,"단축2";#N/A,#N/A,FALSE,"단축3";#N/A,#N/A,FALSE,"장축";#N/A,#N/A,FALSE,"4WD"}</definedName>
    <definedName localSheetId="1" name="_4H1630_">{#N/A,#N/A,FALSE,"단축1";#N/A,#N/A,FALSE,"단축2";#N/A,#N/A,FALSE,"단축3";#N/A,#N/A,FALSE,"장축";#N/A,#N/A,FALSE,"4WD"}</definedName>
    <definedName name="_4H1630_">{#N/A,#N/A,FALSE,"단축1";#N/A,#N/A,FALSE,"단축2";#N/A,#N/A,FALSE,"단축3";#N/A,#N/A,FALSE,"장축";#N/A,#N/A,FALSE,"4WD"}</definedName>
    <definedName localSheetId="5" name="_4T2_">{#N/A,#N/A,FALSE,"단축1";#N/A,#N/A,FALSE,"단축2";#N/A,#N/A,FALSE,"단축3";#N/A,#N/A,FALSE,"장축";#N/A,#N/A,FALSE,"4WD"}</definedName>
    <definedName localSheetId="7" name="_4T2_">{#N/A,#N/A,FALSE,"단축1";#N/A,#N/A,FALSE,"단축2";#N/A,#N/A,FALSE,"단축3";#N/A,#N/A,FALSE,"장축";#N/A,#N/A,FALSE,"4WD"}</definedName>
    <definedName localSheetId="1" name="_4T2_">{#N/A,#N/A,FALSE,"단축1";#N/A,#N/A,FALSE,"단축2";#N/A,#N/A,FALSE,"단축3";#N/A,#N/A,FALSE,"장축";#N/A,#N/A,FALSE,"4WD"}</definedName>
    <definedName name="_4T2_">{#N/A,#N/A,FALSE,"단축1";#N/A,#N/A,FALSE,"단축2";#N/A,#N/A,FALSE,"단축3";#N/A,#N/A,FALSE,"장축";#N/A,#N/A,FALSE,"4WD"}</definedName>
    <definedName localSheetId="5" name="_50A2_">{#N/A,#N/A,FALSE,"단축1";#N/A,#N/A,FALSE,"단축2";#N/A,#N/A,FALSE,"단축3";#N/A,#N/A,FALSE,"장축";#N/A,#N/A,FALSE,"4WD"}</definedName>
    <definedName localSheetId="7" name="_50A2_">{#N/A,#N/A,FALSE,"단축1";#N/A,#N/A,FALSE,"단축2";#N/A,#N/A,FALSE,"단축3";#N/A,#N/A,FALSE,"장축";#N/A,#N/A,FALSE,"4WD"}</definedName>
    <definedName localSheetId="1" name="_50A2_">{#N/A,#N/A,FALSE,"단축1";#N/A,#N/A,FALSE,"단축2";#N/A,#N/A,FALSE,"단축3";#N/A,#N/A,FALSE,"장축";#N/A,#N/A,FALSE,"4WD"}</definedName>
    <definedName name="_50A2_">{#N/A,#N/A,FALSE,"단축1";#N/A,#N/A,FALSE,"단축2";#N/A,#N/A,FALSE,"단축3";#N/A,#N/A,FALSE,"장축";#N/A,#N/A,FALSE,"4WD"}</definedName>
    <definedName localSheetId="5" name="_5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5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5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0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50K115_">{#N/A,#N/A,FALSE,"인원";#N/A,#N/A,FALSE,"비용2";#N/A,#N/A,FALSE,"비용1";#N/A,#N/A,FALSE,"비용";#N/A,#N/A,FALSE,"보증2";#N/A,#N/A,FALSE,"보증1";#N/A,#N/A,FALSE,"보증";#N/A,#N/A,FALSE,"손익1";#N/A,#N/A,FALSE,"손익";#N/A,#N/A,FALSE,"부서별매출";#N/A,#N/A,FALSE,"매출"}</definedName>
    <definedName localSheetId="7" name="_50K115_">{#N/A,#N/A,FALSE,"인원";#N/A,#N/A,FALSE,"비용2";#N/A,#N/A,FALSE,"비용1";#N/A,#N/A,FALSE,"비용";#N/A,#N/A,FALSE,"보증2";#N/A,#N/A,FALSE,"보증1";#N/A,#N/A,FALSE,"보증";#N/A,#N/A,FALSE,"손익1";#N/A,#N/A,FALSE,"손익";#N/A,#N/A,FALSE,"부서별매출";#N/A,#N/A,FALSE,"매출"}</definedName>
    <definedName localSheetId="1" name="_50K115_">{#N/A,#N/A,FALSE,"인원";#N/A,#N/A,FALSE,"비용2";#N/A,#N/A,FALSE,"비용1";#N/A,#N/A,FALSE,"비용";#N/A,#N/A,FALSE,"보증2";#N/A,#N/A,FALSE,"보증1";#N/A,#N/A,FALSE,"보증";#N/A,#N/A,FALSE,"손익1";#N/A,#N/A,FALSE,"손익";#N/A,#N/A,FALSE,"부서별매출";#N/A,#N/A,FALSE,"매출"}</definedName>
    <definedName name="_50K115_">{#N/A,#N/A,FALSE,"인원";#N/A,#N/A,FALSE,"비용2";#N/A,#N/A,FALSE,"비용1";#N/A,#N/A,FALSE,"비용";#N/A,#N/A,FALSE,"보증2";#N/A,#N/A,FALSE,"보증1";#N/A,#N/A,FALSE,"보증";#N/A,#N/A,FALSE,"손익1";#N/A,#N/A,FALSE,"손익";#N/A,#N/A,FALSE,"부서별매출";#N/A,#N/A,FALSE,"매출"}</definedName>
    <definedName localSheetId="5" name="_50Q21_">{#N/A,#N/A,FALSE,"단축1";#N/A,#N/A,FALSE,"단축2";#N/A,#N/A,FALSE,"단축3";#N/A,#N/A,FALSE,"장축";#N/A,#N/A,FALSE,"4WD"}</definedName>
    <definedName localSheetId="7" name="_50Q21_">{#N/A,#N/A,FALSE,"단축1";#N/A,#N/A,FALSE,"단축2";#N/A,#N/A,FALSE,"단축3";#N/A,#N/A,FALSE,"장축";#N/A,#N/A,FALSE,"4WD"}</definedName>
    <definedName localSheetId="1" name="_50Q21_">{#N/A,#N/A,FALSE,"단축1";#N/A,#N/A,FALSE,"단축2";#N/A,#N/A,FALSE,"단축3";#N/A,#N/A,FALSE,"장축";#N/A,#N/A,FALSE,"4WD"}</definedName>
    <definedName name="_50Q21_">{#N/A,#N/A,FALSE,"단축1";#N/A,#N/A,FALSE,"단축2";#N/A,#N/A,FALSE,"단축3";#N/A,#N/A,FALSE,"장축";#N/A,#N/A,FALSE,"4WD"}</definedName>
    <definedName localSheetId="5" name="_51AT3_">{#N/A,#N/A,FALSE,"인원";#N/A,#N/A,FALSE,"비용2";#N/A,#N/A,FALSE,"비용1";#N/A,#N/A,FALSE,"비용";#N/A,#N/A,FALSE,"보증2";#N/A,#N/A,FALSE,"보증1";#N/A,#N/A,FALSE,"보증";#N/A,#N/A,FALSE,"손익1";#N/A,#N/A,FALSE,"손익";#N/A,#N/A,FALSE,"부서별매출";#N/A,#N/A,FALSE,"매출"}</definedName>
    <definedName localSheetId="7" name="_51AT3_">{#N/A,#N/A,FALSE,"인원";#N/A,#N/A,FALSE,"비용2";#N/A,#N/A,FALSE,"비용1";#N/A,#N/A,FALSE,"비용";#N/A,#N/A,FALSE,"보증2";#N/A,#N/A,FALSE,"보증1";#N/A,#N/A,FALSE,"보증";#N/A,#N/A,FALSE,"손익1";#N/A,#N/A,FALSE,"손익";#N/A,#N/A,FALSE,"부서별매출";#N/A,#N/A,FALSE,"매출"}</definedName>
    <definedName localSheetId="1" name="_51AT3_">{#N/A,#N/A,FALSE,"인원";#N/A,#N/A,FALSE,"비용2";#N/A,#N/A,FALSE,"비용1";#N/A,#N/A,FALSE,"비용";#N/A,#N/A,FALSE,"보증2";#N/A,#N/A,FALSE,"보증1";#N/A,#N/A,FALSE,"보증";#N/A,#N/A,FALSE,"손익1";#N/A,#N/A,FALSE,"손익";#N/A,#N/A,FALSE,"부서별매출";#N/A,#N/A,FALSE,"매출"}</definedName>
    <definedName name="_51AT3_">{#N/A,#N/A,FALSE,"인원";#N/A,#N/A,FALSE,"비용2";#N/A,#N/A,FALSE,"비용1";#N/A,#N/A,FALSE,"비용";#N/A,#N/A,FALSE,"보증2";#N/A,#N/A,FALSE,"보증1";#N/A,#N/A,FALSE,"보증";#N/A,#N/A,FALSE,"손익1";#N/A,#N/A,FALSE,"손익";#N/A,#N/A,FALSE,"부서별매출";#N/A,#N/A,FALSE,"매출"}</definedName>
    <definedName localSheetId="1" name="_51EO2_">{#N/A,#N/A,FALSE,"신규dep";#N/A,#N/A,FALSE,"신규dep-금형상각후";#N/A,#N/A,FALSE,"신규dep-연구비상각후";#N/A,#N/A,FALSE,"신규dep-기계,공구상각후"}</definedName>
    <definedName name="_51EO2_">{#N/A,#N/A,FALSE,"신규dep";#N/A,#N/A,FALSE,"신규dep-금형상각후";#N/A,#N/A,FALSE,"신규dep-연구비상각후";#N/A,#N/A,FALSE,"신규dep-기계,공구상각후"}</definedName>
    <definedName localSheetId="8" name="_51FG1_">{#N/A,#N/A,FALSE,"단축1";#N/A,#N/A,FALSE,"단축2";#N/A,#N/A,FALSE,"단축3";#N/A,#N/A,FALSE,"장축";#N/A,#N/A,FALSE,"4WD"}</definedName>
    <definedName localSheetId="5" name="_51FG1_">{#N/A,#N/A,FALSE,"단축1";#N/A,#N/A,FALSE,"단축2";#N/A,#N/A,FALSE,"단축3";#N/A,#N/A,FALSE,"장축";#N/A,#N/A,FALSE,"4WD"}</definedName>
    <definedName localSheetId="7" name="_51FG1_">{#N/A,#N/A,FALSE,"단축1";#N/A,#N/A,FALSE,"단축2";#N/A,#N/A,FALSE,"단축3";#N/A,#N/A,FALSE,"장축";#N/A,#N/A,FALSE,"4WD"}</definedName>
    <definedName localSheetId="1" name="_51FG1_">{#N/A,#N/A,FALSE,"단축1";#N/A,#N/A,FALSE,"단축2";#N/A,#N/A,FALSE,"단축3";#N/A,#N/A,FALSE,"장축";#N/A,#N/A,FALSE,"4WD"}</definedName>
    <definedName name="_51FG1_">{#N/A,#N/A,FALSE,"단축1";#N/A,#N/A,FALSE,"단축2";#N/A,#N/A,FALSE,"단축3";#N/A,#N/A,FALSE,"장축";#N/A,#N/A,FALSE,"4WD"}</definedName>
    <definedName localSheetId="5" name="_51K7_">{#N/A,#N/A,TRUE,"Y생산";#N/A,#N/A,TRUE,"Y판매";#N/A,#N/A,TRUE,"Y총물량";#N/A,#N/A,TRUE,"Y능력";#N/A,#N/A,TRUE,"YKD"}</definedName>
    <definedName localSheetId="7" name="_51K7_">{#N/A,#N/A,TRUE,"Y생산";#N/A,#N/A,TRUE,"Y판매";#N/A,#N/A,TRUE,"Y총물량";#N/A,#N/A,TRUE,"Y능력";#N/A,#N/A,TRUE,"YKD"}</definedName>
    <definedName localSheetId="1" name="_51K7_">{#N/A,#N/A,TRUE,"Y생산";#N/A,#N/A,TRUE,"Y판매";#N/A,#N/A,TRUE,"Y총물량";#N/A,#N/A,TRUE,"Y능력";#N/A,#N/A,TRUE,"YKD"}</definedName>
    <definedName name="_51K7_">{#N/A,#N/A,TRUE,"Y생산";#N/A,#N/A,TRUE,"Y판매";#N/A,#N/A,TRUE,"Y총물량";#N/A,#N/A,TRUE,"Y능력";#N/A,#N/A,TRUE,"YKD"}</definedName>
    <definedName localSheetId="5" name="_51Q32_">{#N/A,#N/A,FALSE,"단축1";#N/A,#N/A,FALSE,"단축2";#N/A,#N/A,FALSE,"단축3";#N/A,#N/A,FALSE,"장축";#N/A,#N/A,FALSE,"4WD"}</definedName>
    <definedName localSheetId="7" name="_51Q32_">{#N/A,#N/A,FALSE,"단축1";#N/A,#N/A,FALSE,"단축2";#N/A,#N/A,FALSE,"단축3";#N/A,#N/A,FALSE,"장축";#N/A,#N/A,FALSE,"4WD"}</definedName>
    <definedName localSheetId="1" name="_51Q32_">{#N/A,#N/A,FALSE,"단축1";#N/A,#N/A,FALSE,"단축2";#N/A,#N/A,FALSE,"단축3";#N/A,#N/A,FALSE,"장축";#N/A,#N/A,FALSE,"4WD"}</definedName>
    <definedName name="_51Q32_">{#N/A,#N/A,FALSE,"단축1";#N/A,#N/A,FALSE,"단축2";#N/A,#N/A,FALSE,"단축3";#N/A,#N/A,FALSE,"장축";#N/A,#N/A,FALSE,"4WD"}</definedName>
    <definedName localSheetId="5" name="_52A3_">{#N/A,#N/A,FALSE,"단축1";#N/A,#N/A,FALSE,"단축2";#N/A,#N/A,FALSE,"단축3";#N/A,#N/A,FALSE,"장축";#N/A,#N/A,FALSE,"4WD"}</definedName>
    <definedName localSheetId="7" name="_52A3_">{#N/A,#N/A,FALSE,"단축1";#N/A,#N/A,FALSE,"단축2";#N/A,#N/A,FALSE,"단축3";#N/A,#N/A,FALSE,"장축";#N/A,#N/A,FALSE,"4WD"}</definedName>
    <definedName localSheetId="1" name="_52A3_">{#N/A,#N/A,FALSE,"단축1";#N/A,#N/A,FALSE,"단축2";#N/A,#N/A,FALSE,"단축3";#N/A,#N/A,FALSE,"장축";#N/A,#N/A,FALSE,"4WD"}</definedName>
    <definedName name="_52A3_">{#N/A,#N/A,FALSE,"단축1";#N/A,#N/A,FALSE,"단축2";#N/A,#N/A,FALSE,"단축3";#N/A,#N/A,FALSE,"장축";#N/A,#N/A,FALSE,"4WD"}</definedName>
    <definedName localSheetId="5" name="_52E56_">{#N/A,#N/A,FALSE,"단축1";#N/A,#N/A,FALSE,"단축2";#N/A,#N/A,FALSE,"단축3";#N/A,#N/A,FALSE,"장축";#N/A,#N/A,FALSE,"4WD"}</definedName>
    <definedName localSheetId="7" name="_52E56_">{#N/A,#N/A,FALSE,"단축1";#N/A,#N/A,FALSE,"단축2";#N/A,#N/A,FALSE,"단축3";#N/A,#N/A,FALSE,"장축";#N/A,#N/A,FALSE,"4WD"}</definedName>
    <definedName localSheetId="1" name="_52E56_">{#N/A,#N/A,FALSE,"단축1";#N/A,#N/A,FALSE,"단축2";#N/A,#N/A,FALSE,"단축3";#N/A,#N/A,FALSE,"장축";#N/A,#N/A,FALSE,"4WD"}</definedName>
    <definedName name="_52E56_">{#N/A,#N/A,FALSE,"단축1";#N/A,#N/A,FALSE,"단축2";#N/A,#N/A,FALSE,"단축3";#N/A,#N/A,FALSE,"장축";#N/A,#N/A,FALSE,"4WD"}</definedName>
    <definedName localSheetId="8" name="_52H1620_">{#N/A,#N/A,FALSE,"단축1";#N/A,#N/A,FALSE,"단축2";#N/A,#N/A,FALSE,"단축3";#N/A,#N/A,FALSE,"장축";#N/A,#N/A,FALSE,"4WD"}</definedName>
    <definedName localSheetId="5" name="_52H1620_">{#N/A,#N/A,FALSE,"단축1";#N/A,#N/A,FALSE,"단축2";#N/A,#N/A,FALSE,"단축3";#N/A,#N/A,FALSE,"장축";#N/A,#N/A,FALSE,"4WD"}</definedName>
    <definedName localSheetId="7" name="_52H1620_">{#N/A,#N/A,FALSE,"단축1";#N/A,#N/A,FALSE,"단축2";#N/A,#N/A,FALSE,"단축3";#N/A,#N/A,FALSE,"장축";#N/A,#N/A,FALSE,"4WD"}</definedName>
    <definedName localSheetId="1" name="_52H1620_">{#N/A,#N/A,FALSE,"단축1";#N/A,#N/A,FALSE,"단축2";#N/A,#N/A,FALSE,"단축3";#N/A,#N/A,FALSE,"장축";#N/A,#N/A,FALSE,"4WD"}</definedName>
    <definedName name="_52H1620_">{#N/A,#N/A,FALSE,"단축1";#N/A,#N/A,FALSE,"단축2";#N/A,#N/A,FALSE,"단축3";#N/A,#N/A,FALSE,"장축";#N/A,#N/A,FALSE,"4WD"}</definedName>
    <definedName localSheetId="5" name="_52HP2_">{#N/A,#N/A,FALSE,"단축1";#N/A,#N/A,FALSE,"단축2";#N/A,#N/A,FALSE,"단축3";#N/A,#N/A,FALSE,"장축";#N/A,#N/A,FALSE,"4WD"}</definedName>
    <definedName localSheetId="7" name="_52HP2_">{#N/A,#N/A,FALSE,"단축1";#N/A,#N/A,FALSE,"단축2";#N/A,#N/A,FALSE,"단축3";#N/A,#N/A,FALSE,"장축";#N/A,#N/A,FALSE,"4WD"}</definedName>
    <definedName localSheetId="1" name="_52HP2_">{#N/A,#N/A,FALSE,"단축1";#N/A,#N/A,FALSE,"단축2";#N/A,#N/A,FALSE,"단축3";#N/A,#N/A,FALSE,"장축";#N/A,#N/A,FALSE,"4WD"}</definedName>
    <definedName name="_52HP2_">{#N/A,#N/A,FALSE,"단축1";#N/A,#N/A,FALSE,"단축2";#N/A,#N/A,FALSE,"단축3";#N/A,#N/A,FALSE,"장축";#N/A,#N/A,FALSE,"4WD"}</definedName>
    <definedName localSheetId="5" name="_52k8_">{#N/A,#N/A,FALSE,"단축1";#N/A,#N/A,FALSE,"단축2";#N/A,#N/A,FALSE,"단축3";#N/A,#N/A,FALSE,"장축";#N/A,#N/A,FALSE,"4WD"}</definedName>
    <definedName localSheetId="7" name="_52k8_">{#N/A,#N/A,FALSE,"단축1";#N/A,#N/A,FALSE,"단축2";#N/A,#N/A,FALSE,"단축3";#N/A,#N/A,FALSE,"장축";#N/A,#N/A,FALSE,"4WD"}</definedName>
    <definedName localSheetId="1" name="_52k8_">{#N/A,#N/A,FALSE,"단축1";#N/A,#N/A,FALSE,"단축2";#N/A,#N/A,FALSE,"단축3";#N/A,#N/A,FALSE,"장축";#N/A,#N/A,FALSE,"4WD"}</definedName>
    <definedName name="_52k8_">{#N/A,#N/A,FALSE,"단축1";#N/A,#N/A,FALSE,"단축2";#N/A,#N/A,FALSE,"단축3";#N/A,#N/A,FALSE,"장축";#N/A,#N/A,FALSE,"4WD"}</definedName>
    <definedName localSheetId="5" name="_52Q43_">{#N/A,#N/A,FALSE,"단축1";#N/A,#N/A,FALSE,"단축2";#N/A,#N/A,FALSE,"단축3";#N/A,#N/A,FALSE,"장축";#N/A,#N/A,FALSE,"4WD"}</definedName>
    <definedName localSheetId="7" name="_52Q43_">{#N/A,#N/A,FALSE,"단축1";#N/A,#N/A,FALSE,"단축2";#N/A,#N/A,FALSE,"단축3";#N/A,#N/A,FALSE,"장축";#N/A,#N/A,FALSE,"4WD"}</definedName>
    <definedName localSheetId="1" name="_52Q43_">{#N/A,#N/A,FALSE,"단축1";#N/A,#N/A,FALSE,"단축2";#N/A,#N/A,FALSE,"단축3";#N/A,#N/A,FALSE,"장축";#N/A,#N/A,FALSE,"4WD"}</definedName>
    <definedName name="_52Q43_">{#N/A,#N/A,FALSE,"단축1";#N/A,#N/A,FALSE,"단축2";#N/A,#N/A,FALSE,"단축3";#N/A,#N/A,FALSE,"장축";#N/A,#N/A,FALSE,"4WD"}</definedName>
    <definedName localSheetId="5" name="_53A41_">{#N/A,#N/A,FALSE,"단축1";#N/A,#N/A,FALSE,"단축2";#N/A,#N/A,FALSE,"단축3";#N/A,#N/A,FALSE,"장축";#N/A,#N/A,FALSE,"4WD"}</definedName>
    <definedName localSheetId="7" name="_53A41_">{#N/A,#N/A,FALSE,"단축1";#N/A,#N/A,FALSE,"단축2";#N/A,#N/A,FALSE,"단축3";#N/A,#N/A,FALSE,"장축";#N/A,#N/A,FALSE,"4WD"}</definedName>
    <definedName localSheetId="1" name="_53A41_">{#N/A,#N/A,FALSE,"단축1";#N/A,#N/A,FALSE,"단축2";#N/A,#N/A,FALSE,"단축3";#N/A,#N/A,FALSE,"장축";#N/A,#N/A,FALSE,"4WD"}</definedName>
    <definedName name="_53A41_">{#N/A,#N/A,FALSE,"단축1";#N/A,#N/A,FALSE,"단축2";#N/A,#N/A,FALSE,"단축3";#N/A,#N/A,FALSE,"장축";#N/A,#N/A,FALSE,"4WD"}</definedName>
    <definedName localSheetId="1" name="_53FG1_">{#N/A,#N/A,FALSE,"단축1";#N/A,#N/A,FALSE,"단축2";#N/A,#N/A,FALSE,"단축3";#N/A,#N/A,FALSE,"장축";#N/A,#N/A,FALSE,"4WD"}</definedName>
    <definedName name="_53FG1_">{#N/A,#N/A,FALSE,"단축1";#N/A,#N/A,FALSE,"단축2";#N/A,#N/A,FALSE,"단축3";#N/A,#N/A,FALSE,"장축";#N/A,#N/A,FALSE,"4WD"}</definedName>
    <definedName localSheetId="8" name="_53H20_">{#N/A,#N/A,FALSE,"단축1";#N/A,#N/A,FALSE,"단축2";#N/A,#N/A,FALSE,"단축3";#N/A,#N/A,FALSE,"장축";#N/A,#N/A,FALSE,"4WD"}</definedName>
    <definedName localSheetId="5" name="_53H20_">{#N/A,#N/A,FALSE,"단축1";#N/A,#N/A,FALSE,"단축2";#N/A,#N/A,FALSE,"단축3";#N/A,#N/A,FALSE,"장축";#N/A,#N/A,FALSE,"4WD"}</definedName>
    <definedName localSheetId="7" name="_53H20_">{#N/A,#N/A,FALSE,"단축1";#N/A,#N/A,FALSE,"단축2";#N/A,#N/A,FALSE,"단축3";#N/A,#N/A,FALSE,"장축";#N/A,#N/A,FALSE,"4WD"}</definedName>
    <definedName localSheetId="1" name="_53H20_">{#N/A,#N/A,FALSE,"단축1";#N/A,#N/A,FALSE,"단축2";#N/A,#N/A,FALSE,"단축3";#N/A,#N/A,FALSE,"장축";#N/A,#N/A,FALSE,"4WD"}</definedName>
    <definedName name="_53H20_">{#N/A,#N/A,FALSE,"단축1";#N/A,#N/A,FALSE,"단축2";#N/A,#N/A,FALSE,"단축3";#N/A,#N/A,FALSE,"장축";#N/A,#N/A,FALSE,"4WD"}</definedName>
    <definedName localSheetId="5" name="_53HL1_">{#N/A,#N/A,FALSE,"단축1";#N/A,#N/A,FALSE,"단축2";#N/A,#N/A,FALSE,"단축3";#N/A,#N/A,FALSE,"장축";#N/A,#N/A,FALSE,"4WD"}</definedName>
    <definedName localSheetId="7" name="_53HL1_">{#N/A,#N/A,FALSE,"단축1";#N/A,#N/A,FALSE,"단축2";#N/A,#N/A,FALSE,"단축3";#N/A,#N/A,FALSE,"장축";#N/A,#N/A,FALSE,"4WD"}</definedName>
    <definedName localSheetId="1" name="_53HL1_">{#N/A,#N/A,FALSE,"단축1";#N/A,#N/A,FALSE,"단축2";#N/A,#N/A,FALSE,"단축3";#N/A,#N/A,FALSE,"장축";#N/A,#N/A,FALSE,"4WD"}</definedName>
    <definedName name="_53HL1_">{#N/A,#N/A,FALSE,"단축1";#N/A,#N/A,FALSE,"단축2";#N/A,#N/A,FALSE,"단축3";#N/A,#N/A,FALSE,"장축";#N/A,#N/A,FALSE,"4WD"}</definedName>
    <definedName localSheetId="5" name="_53k9_">{#N/A,#N/A,FALSE,"단축1";#N/A,#N/A,FALSE,"단축2";#N/A,#N/A,FALSE,"단축3";#N/A,#N/A,FALSE,"장축";#N/A,#N/A,FALSE,"4WD"}</definedName>
    <definedName localSheetId="7" name="_53k9_">{#N/A,#N/A,FALSE,"단축1";#N/A,#N/A,FALSE,"단축2";#N/A,#N/A,FALSE,"단축3";#N/A,#N/A,FALSE,"장축";#N/A,#N/A,FALSE,"4WD"}</definedName>
    <definedName localSheetId="1" name="_53k9_">{#N/A,#N/A,FALSE,"단축1";#N/A,#N/A,FALSE,"단축2";#N/A,#N/A,FALSE,"단축3";#N/A,#N/A,FALSE,"장축";#N/A,#N/A,FALSE,"4WD"}</definedName>
    <definedName name="_53k9_">{#N/A,#N/A,FALSE,"단축1";#N/A,#N/A,FALSE,"단축2";#N/A,#N/A,FALSE,"단축3";#N/A,#N/A,FALSE,"장축";#N/A,#N/A,FALSE,"4WD"}</definedName>
    <definedName localSheetId="5" name="_53Q54_">{#N/A,#N/A,FALSE,"단축1";#N/A,#N/A,FALSE,"단축2";#N/A,#N/A,FALSE,"단축3";#N/A,#N/A,FALSE,"장축";#N/A,#N/A,FALSE,"4WD"}</definedName>
    <definedName localSheetId="7" name="_53Q54_">{#N/A,#N/A,FALSE,"단축1";#N/A,#N/A,FALSE,"단축2";#N/A,#N/A,FALSE,"단축3";#N/A,#N/A,FALSE,"장축";#N/A,#N/A,FALSE,"4WD"}</definedName>
    <definedName localSheetId="1" name="_53Q54_">{#N/A,#N/A,FALSE,"단축1";#N/A,#N/A,FALSE,"단축2";#N/A,#N/A,FALSE,"단축3";#N/A,#N/A,FALSE,"장축";#N/A,#N/A,FALSE,"4WD"}</definedName>
    <definedName name="_53Q54_">{#N/A,#N/A,FALSE,"단축1";#N/A,#N/A,FALSE,"단축2";#N/A,#N/A,FALSE,"단축3";#N/A,#N/A,FALSE,"장축";#N/A,#N/A,FALSE,"4WD"}</definedName>
    <definedName localSheetId="5" name="_53T2_">{#N/A,#N/A,FALSE,"단축1";#N/A,#N/A,FALSE,"단축2";#N/A,#N/A,FALSE,"단축3";#N/A,#N/A,FALSE,"장축";#N/A,#N/A,FALSE,"4WD"}</definedName>
    <definedName localSheetId="1" name="_53T2_">{#N/A,#N/A,FALSE,"단축1";#N/A,#N/A,FALSE,"단축2";#N/A,#N/A,FALSE,"단축3";#N/A,#N/A,FALSE,"장축";#N/A,#N/A,FALSE,"4WD"}</definedName>
    <definedName name="_53T2_">{#N/A,#N/A,FALSE,"단축1";#N/A,#N/A,FALSE,"단축2";#N/A,#N/A,FALSE,"단축3";#N/A,#N/A,FALSE,"장축";#N/A,#N/A,FALSE,"4WD"}</definedName>
    <definedName localSheetId="8" name="_54HP02_">{#N/A,#N/A,FALSE,"단축1";#N/A,#N/A,FALSE,"단축2";#N/A,#N/A,FALSE,"단축3";#N/A,#N/A,FALSE,"장축";#N/A,#N/A,FALSE,"4WD"}</definedName>
    <definedName localSheetId="5" name="_54HP02_">{#N/A,#N/A,FALSE,"단축1";#N/A,#N/A,FALSE,"단축2";#N/A,#N/A,FALSE,"단축3";#N/A,#N/A,FALSE,"장축";#N/A,#N/A,FALSE,"4WD"}</definedName>
    <definedName localSheetId="7" name="_54HP02_">{#N/A,#N/A,FALSE,"단축1";#N/A,#N/A,FALSE,"단축2";#N/A,#N/A,FALSE,"단축3";#N/A,#N/A,FALSE,"장축";#N/A,#N/A,FALSE,"4WD"}</definedName>
    <definedName localSheetId="1" name="_54HP02_">{#N/A,#N/A,FALSE,"단축1";#N/A,#N/A,FALSE,"단축2";#N/A,#N/A,FALSE,"단축3";#N/A,#N/A,FALSE,"장축";#N/A,#N/A,FALSE,"4WD"}</definedName>
    <definedName name="_54HP02_">{#N/A,#N/A,FALSE,"단축1";#N/A,#N/A,FALSE,"단축2";#N/A,#N/A,FALSE,"단축3";#N/A,#N/A,FALSE,"장축";#N/A,#N/A,FALSE,"4WD"}</definedName>
    <definedName localSheetId="5" name="_54k2_">{#N/A,#N/A,FALSE,"Cst of Sales (2)"}</definedName>
    <definedName localSheetId="7" name="_54k2_">{#N/A,#N/A,FALSE,"Cst of Sales (2)"}</definedName>
    <definedName localSheetId="1" name="_54k2_">{#N/A,#N/A,FALSE,"Cst of Sales (2)"}</definedName>
    <definedName name="_54k2_">{#N/A,#N/A,FALSE,"Cst of Sales (2)"}</definedName>
    <definedName localSheetId="5" name="_54M123_">{#N/A,#N/A,FALSE,"단축1";#N/A,#N/A,FALSE,"단축2";#N/A,#N/A,FALSE,"단축3";#N/A,#N/A,FALSE,"장축";#N/A,#N/A,FALSE,"4WD"}</definedName>
    <definedName localSheetId="7" name="_54M123_">{#N/A,#N/A,FALSE,"단축1";#N/A,#N/A,FALSE,"단축2";#N/A,#N/A,FALSE,"단축3";#N/A,#N/A,FALSE,"장축";#N/A,#N/A,FALSE,"4WD"}</definedName>
    <definedName localSheetId="1" name="_54M123_">{#N/A,#N/A,FALSE,"단축1";#N/A,#N/A,FALSE,"단축2";#N/A,#N/A,FALSE,"단축3";#N/A,#N/A,FALSE,"장축";#N/A,#N/A,FALSE,"4WD"}</definedName>
    <definedName name="_54M123_">{#N/A,#N/A,FALSE,"단축1";#N/A,#N/A,FALSE,"단축2";#N/A,#N/A,FALSE,"단축3";#N/A,#N/A,FALSE,"장축";#N/A,#N/A,FALSE,"4WD"}</definedName>
    <definedName localSheetId="5" name="_54Q56_">{#N/A,#N/A,FALSE,"단축1";#N/A,#N/A,FALSE,"단축2";#N/A,#N/A,FALSE,"단축3";#N/A,#N/A,FALSE,"장축";#N/A,#N/A,FALSE,"4WD"}</definedName>
    <definedName localSheetId="7" name="_54Q56_">{#N/A,#N/A,FALSE,"단축1";#N/A,#N/A,FALSE,"단축2";#N/A,#N/A,FALSE,"단축3";#N/A,#N/A,FALSE,"장축";#N/A,#N/A,FALSE,"4WD"}</definedName>
    <definedName localSheetId="1" name="_54Q56_">{#N/A,#N/A,FALSE,"단축1";#N/A,#N/A,FALSE,"단축2";#N/A,#N/A,FALSE,"단축3";#N/A,#N/A,FALSE,"장축";#N/A,#N/A,FALSE,"4WD"}</definedName>
    <definedName name="_54Q56_">{#N/A,#N/A,FALSE,"단축1";#N/A,#N/A,FALSE,"단축2";#N/A,#N/A,FALSE,"단축3";#N/A,#N/A,FALSE,"장축";#N/A,#N/A,FALSE,"4WD"}</definedName>
    <definedName localSheetId="5" name="_54T3_">{#N/A,#N/A,FALSE,"단축1";#N/A,#N/A,FALSE,"단축2";#N/A,#N/A,FALSE,"단축3";#N/A,#N/A,FALSE,"장축";#N/A,#N/A,FALSE,"4WD"}</definedName>
    <definedName localSheetId="1" name="_54T3_">{#N/A,#N/A,FALSE,"단축1";#N/A,#N/A,FALSE,"단축2";#N/A,#N/A,FALSE,"단축3";#N/A,#N/A,FALSE,"장축";#N/A,#N/A,FALSE,"4WD"}</definedName>
    <definedName name="_54T3_">{#N/A,#N/A,FALSE,"단축1";#N/A,#N/A,FALSE,"단축2";#N/A,#N/A,FALSE,"단축3";#N/A,#N/A,FALSE,"장축";#N/A,#N/A,FALSE,"4WD"}</definedName>
    <definedName localSheetId="5" name="_557h1_">{#N/A,#N/A,FALSE,"단축1";#N/A,#N/A,FALSE,"단축2";#N/A,#N/A,FALSE,"단축3";#N/A,#N/A,FALSE,"장축";#N/A,#N/A,FALSE,"4WD"}</definedName>
    <definedName localSheetId="7" name="_557h1_">{#N/A,#N/A,FALSE,"단축1";#N/A,#N/A,FALSE,"단축2";#N/A,#N/A,FALSE,"단축3";#N/A,#N/A,FALSE,"장축";#N/A,#N/A,FALSE,"4WD"}</definedName>
    <definedName localSheetId="1" name="_557h1_">{#N/A,#N/A,FALSE,"단축1";#N/A,#N/A,FALSE,"단축2";#N/A,#N/A,FALSE,"단축3";#N/A,#N/A,FALSE,"장축";#N/A,#N/A,FALSE,"4WD"}</definedName>
    <definedName name="_557h1_">{#N/A,#N/A,FALSE,"단축1";#N/A,#N/A,FALSE,"단축2";#N/A,#N/A,FALSE,"단축3";#N/A,#N/A,FALSE,"장축";#N/A,#N/A,FALSE,"4WD"}</definedName>
    <definedName localSheetId="5" name="_55AT1_">{#N/A,#N/A,FALSE,"인원";#N/A,#N/A,FALSE,"비용2";#N/A,#N/A,FALSE,"비용1";#N/A,#N/A,FALSE,"비용";#N/A,#N/A,FALSE,"보증2";#N/A,#N/A,FALSE,"보증1";#N/A,#N/A,FALSE,"보증";#N/A,#N/A,FALSE,"손익1";#N/A,#N/A,FALSE,"손익";#N/A,#N/A,FALSE,"부서별매출";#N/A,#N/A,FALSE,"매출"}</definedName>
    <definedName localSheetId="7" name="_55AT1_">{#N/A,#N/A,FALSE,"인원";#N/A,#N/A,FALSE,"비용2";#N/A,#N/A,FALSE,"비용1";#N/A,#N/A,FALSE,"비용";#N/A,#N/A,FALSE,"보증2";#N/A,#N/A,FALSE,"보증1";#N/A,#N/A,FALSE,"보증";#N/A,#N/A,FALSE,"손익1";#N/A,#N/A,FALSE,"손익";#N/A,#N/A,FALSE,"부서별매출";#N/A,#N/A,FALSE,"매출"}</definedName>
    <definedName localSheetId="1" name="_55AT1_">{#N/A,#N/A,FALSE,"인원";#N/A,#N/A,FALSE,"비용2";#N/A,#N/A,FALSE,"비용1";#N/A,#N/A,FALSE,"비용";#N/A,#N/A,FALSE,"보증2";#N/A,#N/A,FALSE,"보증1";#N/A,#N/A,FALSE,"보증";#N/A,#N/A,FALSE,"손익1";#N/A,#N/A,FALSE,"손익";#N/A,#N/A,FALSE,"부서별매출";#N/A,#N/A,FALSE,"매출"}</definedName>
    <definedName name="_55AT1_">{#N/A,#N/A,FALSE,"인원";#N/A,#N/A,FALSE,"비용2";#N/A,#N/A,FALSE,"비용1";#N/A,#N/A,FALSE,"비용";#N/A,#N/A,FALSE,"보증2";#N/A,#N/A,FALSE,"보증1";#N/A,#N/A,FALSE,"보증";#N/A,#N/A,FALSE,"손익1";#N/A,#N/A,FALSE,"손익";#N/A,#N/A,FALSE,"부서별매출";#N/A,#N/A,FALSE,"매출"}</definedName>
    <definedName localSheetId="1" name="_55H1620_">{#N/A,#N/A,FALSE,"단축1";#N/A,#N/A,FALSE,"단축2";#N/A,#N/A,FALSE,"단축3";#N/A,#N/A,FALSE,"장축";#N/A,#N/A,FALSE,"4WD"}</definedName>
    <definedName name="_55H1620_">{#N/A,#N/A,FALSE,"단축1";#N/A,#N/A,FALSE,"단축2";#N/A,#N/A,FALSE,"단축3";#N/A,#N/A,FALSE,"장축";#N/A,#N/A,FALSE,"4WD"}</definedName>
    <definedName localSheetId="8" name="_55HP2_">{#N/A,#N/A,FALSE,"단축1";#N/A,#N/A,FALSE,"단축2";#N/A,#N/A,FALSE,"단축3";#N/A,#N/A,FALSE,"장축";#N/A,#N/A,FALSE,"4WD"}</definedName>
    <definedName localSheetId="5" name="_55HP2_">{#N/A,#N/A,FALSE,"단축1";#N/A,#N/A,FALSE,"단축2";#N/A,#N/A,FALSE,"단축3";#N/A,#N/A,FALSE,"장축";#N/A,#N/A,FALSE,"4WD"}</definedName>
    <definedName localSheetId="7" name="_55HP2_">{#N/A,#N/A,FALSE,"단축1";#N/A,#N/A,FALSE,"단축2";#N/A,#N/A,FALSE,"단축3";#N/A,#N/A,FALSE,"장축";#N/A,#N/A,FALSE,"4WD"}</definedName>
    <definedName localSheetId="1" name="_55HP2_">{#N/A,#N/A,FALSE,"단축1";#N/A,#N/A,FALSE,"단축2";#N/A,#N/A,FALSE,"단축3";#N/A,#N/A,FALSE,"장축";#N/A,#N/A,FALSE,"4WD"}</definedName>
    <definedName name="_55HP2_">{#N/A,#N/A,FALSE,"단축1";#N/A,#N/A,FALSE,"단축2";#N/A,#N/A,FALSE,"단축3";#N/A,#N/A,FALSE,"장축";#N/A,#N/A,FALSE,"4WD"}</definedName>
    <definedName localSheetId="5" name="_55M123_">{#N/A,#N/A,FALSE,"단축1";#N/A,#N/A,FALSE,"단축2";#N/A,#N/A,FALSE,"단축3";#N/A,#N/A,FALSE,"장축";#N/A,#N/A,FALSE,"4WD"}</definedName>
    <definedName localSheetId="7" name="_55M123_">{#N/A,#N/A,FALSE,"단축1";#N/A,#N/A,FALSE,"단축2";#N/A,#N/A,FALSE,"단축3";#N/A,#N/A,FALSE,"장축";#N/A,#N/A,FALSE,"4WD"}</definedName>
    <definedName localSheetId="1" name="_55M123_">{#N/A,#N/A,FALSE,"단축1";#N/A,#N/A,FALSE,"단축2";#N/A,#N/A,FALSE,"단축3";#N/A,#N/A,FALSE,"장축";#N/A,#N/A,FALSE,"4WD"}</definedName>
    <definedName name="_55M123_">{#N/A,#N/A,FALSE,"단축1";#N/A,#N/A,FALSE,"단축2";#N/A,#N/A,FALSE,"단축3";#N/A,#N/A,FALSE,"장축";#N/A,#N/A,FALSE,"4WD"}</definedName>
    <definedName localSheetId="5" name="_55O11_">{#N/A,#N/A,FALSE,"단축1";#N/A,#N/A,FALSE,"단축2";#N/A,#N/A,FALSE,"단축3";#N/A,#N/A,FALSE,"장축";#N/A,#N/A,FALSE,"4WD"}</definedName>
    <definedName localSheetId="7" name="_55O11_">{#N/A,#N/A,FALSE,"단축1";#N/A,#N/A,FALSE,"단축2";#N/A,#N/A,FALSE,"단축3";#N/A,#N/A,FALSE,"장축";#N/A,#N/A,FALSE,"4WD"}</definedName>
    <definedName localSheetId="1" name="_55O11_">{#N/A,#N/A,FALSE,"단축1";#N/A,#N/A,FALSE,"단축2";#N/A,#N/A,FALSE,"단축3";#N/A,#N/A,FALSE,"장축";#N/A,#N/A,FALSE,"4WD"}</definedName>
    <definedName name="_55O11_">{#N/A,#N/A,FALSE,"단축1";#N/A,#N/A,FALSE,"단축2";#N/A,#N/A,FALSE,"단축3";#N/A,#N/A,FALSE,"장축";#N/A,#N/A,FALSE,"4WD"}</definedName>
    <definedName localSheetId="5" name="_55P1_">{#N/A,#N/A,FALSE,"단축1";#N/A,#N/A,FALSE,"단축2";#N/A,#N/A,FALSE,"단축3";#N/A,#N/A,FALSE,"장축";#N/A,#N/A,FALSE,"4WD"}</definedName>
    <definedName localSheetId="7" name="_55P1_">{#N/A,#N/A,FALSE,"단축1";#N/A,#N/A,FALSE,"단축2";#N/A,#N/A,FALSE,"단축3";#N/A,#N/A,FALSE,"장축";#N/A,#N/A,FALSE,"4WD"}</definedName>
    <definedName localSheetId="1" name="_55P1_">{#N/A,#N/A,FALSE,"단축1";#N/A,#N/A,FALSE,"단축2";#N/A,#N/A,FALSE,"단축3";#N/A,#N/A,FALSE,"장축";#N/A,#N/A,FALSE,"4WD"}</definedName>
    <definedName name="_55P1_">{#N/A,#N/A,FALSE,"단축1";#N/A,#N/A,FALSE,"단축2";#N/A,#N/A,FALSE,"단축3";#N/A,#N/A,FALSE,"장축";#N/A,#N/A,FALSE,"4WD"}</definedName>
    <definedName localSheetId="5" name="_55Q76_">{#N/A,#N/A,FALSE,"단축1";#N/A,#N/A,FALSE,"단축2";#N/A,#N/A,FALSE,"단축3";#N/A,#N/A,FALSE,"장축";#N/A,#N/A,FALSE,"4WD"}</definedName>
    <definedName localSheetId="7" name="_55Q76_">{#N/A,#N/A,FALSE,"단축1";#N/A,#N/A,FALSE,"단축2";#N/A,#N/A,FALSE,"단축3";#N/A,#N/A,FALSE,"장축";#N/A,#N/A,FALSE,"4WD"}</definedName>
    <definedName localSheetId="1" name="_55Q76_">{#N/A,#N/A,FALSE,"단축1";#N/A,#N/A,FALSE,"단축2";#N/A,#N/A,FALSE,"단축3";#N/A,#N/A,FALSE,"장축";#N/A,#N/A,FALSE,"4WD"}</definedName>
    <definedName name="_55Q76_">{#N/A,#N/A,FALSE,"단축1";#N/A,#N/A,FALSE,"단축2";#N/A,#N/A,FALSE,"단축3";#N/A,#N/A,FALSE,"장축";#N/A,#N/A,FALSE,"4WD"}</definedName>
    <definedName localSheetId="5" name="_55T5_">{#N/A,#N/A,FALSE,"단축1";#N/A,#N/A,FALSE,"단축2";#N/A,#N/A,FALSE,"단축3";#N/A,#N/A,FALSE,"장축";#N/A,#N/A,FALSE,"4WD"}</definedName>
    <definedName localSheetId="1" name="_55T5_">{#N/A,#N/A,FALSE,"단축1";#N/A,#N/A,FALSE,"단축2";#N/A,#N/A,FALSE,"단축3";#N/A,#N/A,FALSE,"장축";#N/A,#N/A,FALSE,"4WD"}</definedName>
    <definedName name="_55T5_">{#N/A,#N/A,FALSE,"단축1";#N/A,#N/A,FALSE,"단축2";#N/A,#N/A,FALSE,"단축3";#N/A,#N/A,FALSE,"장축";#N/A,#N/A,FALSE,"4WD"}</definedName>
    <definedName localSheetId="5" name="_567T2_">{#N/A,#N/A,FALSE,"단축1";#N/A,#N/A,FALSE,"단축2";#N/A,#N/A,FALSE,"단축3";#N/A,#N/A,FALSE,"장축";#N/A,#N/A,FALSE,"4WD"}</definedName>
    <definedName localSheetId="7" name="_567T2_">{#N/A,#N/A,FALSE,"단축1";#N/A,#N/A,FALSE,"단축2";#N/A,#N/A,FALSE,"단축3";#N/A,#N/A,FALSE,"장축";#N/A,#N/A,FALSE,"4WD"}</definedName>
    <definedName localSheetId="1" name="_567T2_">{#N/A,#N/A,FALSE,"단축1";#N/A,#N/A,FALSE,"단축2";#N/A,#N/A,FALSE,"단축3";#N/A,#N/A,FALSE,"장축";#N/A,#N/A,FALSE,"4WD"}</definedName>
    <definedName name="_567T2_">{#N/A,#N/A,FALSE,"단축1";#N/A,#N/A,FALSE,"단축2";#N/A,#N/A,FALSE,"단축3";#N/A,#N/A,FALSE,"장축";#N/A,#N/A,FALSE,"4WD"}</definedName>
    <definedName localSheetId="5" name="_5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5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5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56EO2_">{#N/A,#N/A,FALSE,"신규dep";#N/A,#N/A,FALSE,"신규dep-금형상각후";#N/A,#N/A,FALSE,"신규dep-연구비상각후";#N/A,#N/A,FALSE,"신규dep-기계,공구상각후"}</definedName>
    <definedName localSheetId="7" name="_56EO2_">{#N/A,#N/A,FALSE,"신규dep";#N/A,#N/A,FALSE,"신규dep-금형상각후";#N/A,#N/A,FALSE,"신규dep-연구비상각후";#N/A,#N/A,FALSE,"신규dep-기계,공구상각후"}</definedName>
    <definedName localSheetId="1" name="_56EO2_">{#N/A,#N/A,FALSE,"신규dep";#N/A,#N/A,FALSE,"신규dep-금형상각후";#N/A,#N/A,FALSE,"신규dep-연구비상각후";#N/A,#N/A,FALSE,"신규dep-기계,공구상각후"}</definedName>
    <definedName name="_56EO2_">{#N/A,#N/A,FALSE,"신규dep";#N/A,#N/A,FALSE,"신규dep-금형상각후";#N/A,#N/A,FALSE,"신규dep-연구비상각후";#N/A,#N/A,FALSE,"신규dep-기계,공구상각후"}</definedName>
    <definedName localSheetId="1" name="_56H1620_">{#N/A,#N/A,FALSE,"단축1";#N/A,#N/A,FALSE,"단축2";#N/A,#N/A,FALSE,"단축3";#N/A,#N/A,FALSE,"장축";#N/A,#N/A,FALSE,"4WD"}</definedName>
    <definedName name="_56H1620_">{#N/A,#N/A,FALSE,"단축1";#N/A,#N/A,FALSE,"단축2";#N/A,#N/A,FALSE,"단축3";#N/A,#N/A,FALSE,"장축";#N/A,#N/A,FALSE,"4WD"}</definedName>
    <definedName localSheetId="8" name="_56K1_">{#N/A,#N/A,FALSE,"인원";#N/A,#N/A,FALSE,"비용2";#N/A,#N/A,FALSE,"비용1";#N/A,#N/A,FALSE,"비용";#N/A,#N/A,FALSE,"보증2";#N/A,#N/A,FALSE,"보증1";#N/A,#N/A,FALSE,"보증";#N/A,#N/A,FALSE,"손익1";#N/A,#N/A,FALSE,"손익";#N/A,#N/A,FALSE,"부서별매출";#N/A,#N/A,FALSE,"매출"}</definedName>
    <definedName localSheetId="5" name="_56K1_">{#N/A,#N/A,FALSE,"인원";#N/A,#N/A,FALSE,"비용2";#N/A,#N/A,FALSE,"비용1";#N/A,#N/A,FALSE,"비용";#N/A,#N/A,FALSE,"보증2";#N/A,#N/A,FALSE,"보증1";#N/A,#N/A,FALSE,"보증";#N/A,#N/A,FALSE,"손익1";#N/A,#N/A,FALSE,"손익";#N/A,#N/A,FALSE,"부서별매출";#N/A,#N/A,FALSE,"매출"}</definedName>
    <definedName localSheetId="7" name="_56K1_">{#N/A,#N/A,FALSE,"인원";#N/A,#N/A,FALSE,"비용2";#N/A,#N/A,FALSE,"비용1";#N/A,#N/A,FALSE,"비용";#N/A,#N/A,FALSE,"보증2";#N/A,#N/A,FALSE,"보증1";#N/A,#N/A,FALSE,"보증";#N/A,#N/A,FALSE,"손익1";#N/A,#N/A,FALSE,"손익";#N/A,#N/A,FALSE,"부서별매출";#N/A,#N/A,FALSE,"매출"}</definedName>
    <definedName localSheetId="1" name="_56K1_">{#N/A,#N/A,FALSE,"인원";#N/A,#N/A,FALSE,"비용2";#N/A,#N/A,FALSE,"비용1";#N/A,#N/A,FALSE,"비용";#N/A,#N/A,FALSE,"보증2";#N/A,#N/A,FALSE,"보증1";#N/A,#N/A,FALSE,"보증";#N/A,#N/A,FALSE,"손익1";#N/A,#N/A,FALSE,"손익";#N/A,#N/A,FALSE,"부서별매출";#N/A,#N/A,FALSE,"매출"}</definedName>
    <definedName name="_56K1_">{#N/A,#N/A,FALSE,"인원";#N/A,#N/A,FALSE,"비용2";#N/A,#N/A,FALSE,"비용1";#N/A,#N/A,FALSE,"비용";#N/A,#N/A,FALSE,"보증2";#N/A,#N/A,FALSE,"보증1";#N/A,#N/A,FALSE,"보증";#N/A,#N/A,FALSE,"손익1";#N/A,#N/A,FALSE,"손익";#N/A,#N/A,FALSE,"부서별매출";#N/A,#N/A,FALSE,"매출"}</definedName>
    <definedName localSheetId="5" name="_56P2_">{#N/A,#N/A,FALSE,"단축1";#N/A,#N/A,FALSE,"단축2";#N/A,#N/A,FALSE,"단축3";#N/A,#N/A,FALSE,"장축";#N/A,#N/A,FALSE,"4WD"}</definedName>
    <definedName localSheetId="7" name="_56P2_">{#N/A,#N/A,FALSE,"단축1";#N/A,#N/A,FALSE,"단축2";#N/A,#N/A,FALSE,"단축3";#N/A,#N/A,FALSE,"장축";#N/A,#N/A,FALSE,"4WD"}</definedName>
    <definedName localSheetId="1" name="_56P2_">{#N/A,#N/A,FALSE,"단축1";#N/A,#N/A,FALSE,"단축2";#N/A,#N/A,FALSE,"단축3";#N/A,#N/A,FALSE,"장축";#N/A,#N/A,FALSE,"4WD"}</definedName>
    <definedName name="_56P2_">{#N/A,#N/A,FALSE,"단축1";#N/A,#N/A,FALSE,"단축2";#N/A,#N/A,FALSE,"단축3";#N/A,#N/A,FALSE,"장축";#N/A,#N/A,FALSE,"4WD"}</definedName>
    <definedName localSheetId="5" name="_56S12_">{#N/A,#N/A,FALSE,"단축1";#N/A,#N/A,FALSE,"단축2";#N/A,#N/A,FALSE,"단축3";#N/A,#N/A,FALSE,"장축";#N/A,#N/A,FALSE,"4WD"}</definedName>
    <definedName localSheetId="7" name="_56S12_">{#N/A,#N/A,FALSE,"단축1";#N/A,#N/A,FALSE,"단축2";#N/A,#N/A,FALSE,"단축3";#N/A,#N/A,FALSE,"장축";#N/A,#N/A,FALSE,"4WD"}</definedName>
    <definedName localSheetId="1" name="_56S12_">{#N/A,#N/A,FALSE,"단축1";#N/A,#N/A,FALSE,"단축2";#N/A,#N/A,FALSE,"단축3";#N/A,#N/A,FALSE,"장축";#N/A,#N/A,FALSE,"4WD"}</definedName>
    <definedName name="_56S12_">{#N/A,#N/A,FALSE,"단축1";#N/A,#N/A,FALSE,"단축2";#N/A,#N/A,FALSE,"단축3";#N/A,#N/A,FALSE,"장축";#N/A,#N/A,FALSE,"4WD"}</definedName>
    <definedName localSheetId="5" name="_56T2_">{#N/A,#N/A,FALSE,"단축1";#N/A,#N/A,FALSE,"단축2";#N/A,#N/A,FALSE,"단축3";#N/A,#N/A,FALSE,"장축";#N/A,#N/A,FALSE,"4WD"}</definedName>
    <definedName localSheetId="7" name="_56T2_">{#N/A,#N/A,FALSE,"단축1";#N/A,#N/A,FALSE,"단축2";#N/A,#N/A,FALSE,"단축3";#N/A,#N/A,FALSE,"장축";#N/A,#N/A,FALSE,"4WD"}</definedName>
    <definedName localSheetId="1" name="_56T2_">{#N/A,#N/A,FALSE,"단축1";#N/A,#N/A,FALSE,"단축2";#N/A,#N/A,FALSE,"단축3";#N/A,#N/A,FALSE,"장축";#N/A,#N/A,FALSE,"4WD"}</definedName>
    <definedName name="_56T2_">{#N/A,#N/A,FALSE,"단축1";#N/A,#N/A,FALSE,"단축2";#N/A,#N/A,FALSE,"단축3";#N/A,#N/A,FALSE,"장축";#N/A,#N/A,FALSE,"4WD"}</definedName>
    <definedName localSheetId="8" name="_57A3_">{#N/A,#N/A,FALSE,"단축1";#N/A,#N/A,FALSE,"단축2";#N/A,#N/A,FALSE,"단축3";#N/A,#N/A,FALSE,"장축";#N/A,#N/A,FALSE,"4WD"}</definedName>
    <definedName localSheetId="5" name="_57A3_">{#N/A,#N/A,FALSE,"단축1";#N/A,#N/A,FALSE,"단축2";#N/A,#N/A,FALSE,"단축3";#N/A,#N/A,FALSE,"장축";#N/A,#N/A,FALSE,"4WD"}</definedName>
    <definedName localSheetId="7" name="_57A3_">{#N/A,#N/A,FALSE,"단축1";#N/A,#N/A,FALSE,"단축2";#N/A,#N/A,FALSE,"단축3";#N/A,#N/A,FALSE,"장축";#N/A,#N/A,FALSE,"4WD"}</definedName>
    <definedName localSheetId="1" name="_57A3_">{#N/A,#N/A,FALSE,"단축1";#N/A,#N/A,FALSE,"단축2";#N/A,#N/A,FALSE,"단축3";#N/A,#N/A,FALSE,"장축";#N/A,#N/A,FALSE,"4WD"}</definedName>
    <definedName name="_57A3_">{#N/A,#N/A,FALSE,"단축1";#N/A,#N/A,FALSE,"단축2";#N/A,#N/A,FALSE,"단축3";#N/A,#N/A,FALSE,"장축";#N/A,#N/A,FALSE,"4WD"}</definedName>
    <definedName localSheetId="5" name="_57AT3_">{#N/A,#N/A,FALSE,"인원";#N/A,#N/A,FALSE,"비용2";#N/A,#N/A,FALSE,"비용1";#N/A,#N/A,FALSE,"비용";#N/A,#N/A,FALSE,"보증2";#N/A,#N/A,FALSE,"보증1";#N/A,#N/A,FALSE,"보증";#N/A,#N/A,FALSE,"손익1";#N/A,#N/A,FALSE,"손익";#N/A,#N/A,FALSE,"부서별매출";#N/A,#N/A,FALSE,"매출"}</definedName>
    <definedName localSheetId="7" name="_57AT3_">{#N/A,#N/A,FALSE,"인원";#N/A,#N/A,FALSE,"비용2";#N/A,#N/A,FALSE,"비용1";#N/A,#N/A,FALSE,"비용";#N/A,#N/A,FALSE,"보증2";#N/A,#N/A,FALSE,"보증1";#N/A,#N/A,FALSE,"보증";#N/A,#N/A,FALSE,"손익1";#N/A,#N/A,FALSE,"손익";#N/A,#N/A,FALSE,"부서별매출";#N/A,#N/A,FALSE,"매출"}</definedName>
    <definedName localSheetId="1" name="_57AT3_">{#N/A,#N/A,FALSE,"인원";#N/A,#N/A,FALSE,"비용2";#N/A,#N/A,FALSE,"비용1";#N/A,#N/A,FALSE,"비용";#N/A,#N/A,FALSE,"보증2";#N/A,#N/A,FALSE,"보증1";#N/A,#N/A,FALSE,"보증";#N/A,#N/A,FALSE,"손익1";#N/A,#N/A,FALSE,"손익";#N/A,#N/A,FALSE,"부서별매출";#N/A,#N/A,FALSE,"매출"}</definedName>
    <definedName name="_57AT3_">{#N/A,#N/A,FALSE,"인원";#N/A,#N/A,FALSE,"비용2";#N/A,#N/A,FALSE,"비용1";#N/A,#N/A,FALSE,"비용";#N/A,#N/A,FALSE,"보증2";#N/A,#N/A,FALSE,"보증1";#N/A,#N/A,FALSE,"보증";#N/A,#N/A,FALSE,"손익1";#N/A,#N/A,FALSE,"손익";#N/A,#N/A,FALSE,"부서별매출";#N/A,#N/A,FALSE,"매출"}</definedName>
    <definedName localSheetId="1" name="_57H20_">{#N/A,#N/A,FALSE,"단축1";#N/A,#N/A,FALSE,"단축2";#N/A,#N/A,FALSE,"단축3";#N/A,#N/A,FALSE,"장축";#N/A,#N/A,FALSE,"4WD"}</definedName>
    <definedName name="_57H20_">{#N/A,#N/A,FALSE,"단축1";#N/A,#N/A,FALSE,"단축2";#N/A,#N/A,FALSE,"단축3";#N/A,#N/A,FALSE,"장축";#N/A,#N/A,FALSE,"4WD"}</definedName>
    <definedName localSheetId="5" name="_57HL2_">{#N/A,#N/A,FALSE,"단축1";#N/A,#N/A,FALSE,"단축2";#N/A,#N/A,FALSE,"단축3";#N/A,#N/A,FALSE,"장축";#N/A,#N/A,FALSE,"4WD"}</definedName>
    <definedName localSheetId="7" name="_57HL2_">{#N/A,#N/A,FALSE,"단축1";#N/A,#N/A,FALSE,"단축2";#N/A,#N/A,FALSE,"단축3";#N/A,#N/A,FALSE,"장축";#N/A,#N/A,FALSE,"4WD"}</definedName>
    <definedName localSheetId="1" name="_57HL2_">{#N/A,#N/A,FALSE,"단축1";#N/A,#N/A,FALSE,"단축2";#N/A,#N/A,FALSE,"단축3";#N/A,#N/A,FALSE,"장축";#N/A,#N/A,FALSE,"4WD"}</definedName>
    <definedName name="_57HL2_">{#N/A,#N/A,FALSE,"단축1";#N/A,#N/A,FALSE,"단축2";#N/A,#N/A,FALSE,"단축3";#N/A,#N/A,FALSE,"장축";#N/A,#N/A,FALSE,"4WD"}</definedName>
    <definedName localSheetId="8" name="_57K115_">{#N/A,#N/A,FALSE,"인원";#N/A,#N/A,FALSE,"비용2";#N/A,#N/A,FALSE,"비용1";#N/A,#N/A,FALSE,"비용";#N/A,#N/A,FALSE,"보증2";#N/A,#N/A,FALSE,"보증1";#N/A,#N/A,FALSE,"보증";#N/A,#N/A,FALSE,"손익1";#N/A,#N/A,FALSE,"손익";#N/A,#N/A,FALSE,"부서별매출";#N/A,#N/A,FALSE,"매출"}</definedName>
    <definedName localSheetId="5" name="_57K115_">{#N/A,#N/A,FALSE,"인원";#N/A,#N/A,FALSE,"비용2";#N/A,#N/A,FALSE,"비용1";#N/A,#N/A,FALSE,"비용";#N/A,#N/A,FALSE,"보증2";#N/A,#N/A,FALSE,"보증1";#N/A,#N/A,FALSE,"보증";#N/A,#N/A,FALSE,"손익1";#N/A,#N/A,FALSE,"손익";#N/A,#N/A,FALSE,"부서별매출";#N/A,#N/A,FALSE,"매출"}</definedName>
    <definedName localSheetId="7" name="_57K115_">{#N/A,#N/A,FALSE,"인원";#N/A,#N/A,FALSE,"비용2";#N/A,#N/A,FALSE,"비용1";#N/A,#N/A,FALSE,"비용";#N/A,#N/A,FALSE,"보증2";#N/A,#N/A,FALSE,"보증1";#N/A,#N/A,FALSE,"보증";#N/A,#N/A,FALSE,"손익1";#N/A,#N/A,FALSE,"손익";#N/A,#N/A,FALSE,"부서별매출";#N/A,#N/A,FALSE,"매출"}</definedName>
    <definedName localSheetId="1" name="_57K115_">{#N/A,#N/A,FALSE,"인원";#N/A,#N/A,FALSE,"비용2";#N/A,#N/A,FALSE,"비용1";#N/A,#N/A,FALSE,"비용";#N/A,#N/A,FALSE,"보증2";#N/A,#N/A,FALSE,"보증1";#N/A,#N/A,FALSE,"보증";#N/A,#N/A,FALSE,"손익1";#N/A,#N/A,FALSE,"손익";#N/A,#N/A,FALSE,"부서별매출";#N/A,#N/A,FALSE,"매출"}</definedName>
    <definedName name="_57K115_">{#N/A,#N/A,FALSE,"인원";#N/A,#N/A,FALSE,"비용2";#N/A,#N/A,FALSE,"비용1";#N/A,#N/A,FALSE,"비용";#N/A,#N/A,FALSE,"보증2";#N/A,#N/A,FALSE,"보증1";#N/A,#N/A,FALSE,"보증";#N/A,#N/A,FALSE,"손익1";#N/A,#N/A,FALSE,"손익";#N/A,#N/A,FALSE,"부서별매출";#N/A,#N/A,FALSE,"매출"}</definedName>
    <definedName localSheetId="5" name="_57q1_">{#N/A,#N/A,FALSE,"단축1";#N/A,#N/A,FALSE,"단축2";#N/A,#N/A,FALSE,"단축3";#N/A,#N/A,FALSE,"장축";#N/A,#N/A,FALSE,"4WD"}</definedName>
    <definedName localSheetId="7" name="_57q1_">{#N/A,#N/A,FALSE,"단축1";#N/A,#N/A,FALSE,"단축2";#N/A,#N/A,FALSE,"단축3";#N/A,#N/A,FALSE,"장축";#N/A,#N/A,FALSE,"4WD"}</definedName>
    <definedName localSheetId="1" name="_57q1_">{#N/A,#N/A,FALSE,"단축1";#N/A,#N/A,FALSE,"단축2";#N/A,#N/A,FALSE,"단축3";#N/A,#N/A,FALSE,"장축";#N/A,#N/A,FALSE,"4WD"}</definedName>
    <definedName name="_57q1_">{#N/A,#N/A,FALSE,"단축1";#N/A,#N/A,FALSE,"단축2";#N/A,#N/A,FALSE,"단축3";#N/A,#N/A,FALSE,"장축";#N/A,#N/A,FALSE,"4WD"}</definedName>
    <definedName localSheetId="5" name="_58P2_">{#N/A,#N/A,FALSE,"단축1";#N/A,#N/A,FALSE,"단축2";#N/A,#N/A,FALSE,"단축3";#N/A,#N/A,FALSE,"장축";#N/A,#N/A,FALSE,"4WD"}</definedName>
    <definedName localSheetId="7" name="_58P2_">{#N/A,#N/A,FALSE,"단축1";#N/A,#N/A,FALSE,"단축2";#N/A,#N/A,FALSE,"단축3";#N/A,#N/A,FALSE,"장축";#N/A,#N/A,FALSE,"4WD"}</definedName>
    <definedName localSheetId="1" name="_58P2_">{#N/A,#N/A,FALSE,"단축1";#N/A,#N/A,FALSE,"단축2";#N/A,#N/A,FALSE,"단축3";#N/A,#N/A,FALSE,"장축";#N/A,#N/A,FALSE,"4WD"}</definedName>
    <definedName name="_58P2_">{#N/A,#N/A,FALSE,"단축1";#N/A,#N/A,FALSE,"단축2";#N/A,#N/A,FALSE,"단축3";#N/A,#N/A,FALSE,"장축";#N/A,#N/A,FALSE,"4WD"}</definedName>
    <definedName localSheetId="5" name="_58q3_">{#N/A,#N/A,FALSE,"단축1";#N/A,#N/A,FALSE,"단축2";#N/A,#N/A,FALSE,"단축3";#N/A,#N/A,FALSE,"장축";#N/A,#N/A,FALSE,"4WD"}</definedName>
    <definedName localSheetId="7" name="_58q3_">{#N/A,#N/A,FALSE,"단축1";#N/A,#N/A,FALSE,"단축2";#N/A,#N/A,FALSE,"단축3";#N/A,#N/A,FALSE,"장축";#N/A,#N/A,FALSE,"4WD"}</definedName>
    <definedName localSheetId="1" name="_58q3_">{#N/A,#N/A,FALSE,"단축1";#N/A,#N/A,FALSE,"단축2";#N/A,#N/A,FALSE,"단축3";#N/A,#N/A,FALSE,"장축";#N/A,#N/A,FALSE,"4WD"}</definedName>
    <definedName name="_58q3_">{#N/A,#N/A,FALSE,"단축1";#N/A,#N/A,FALSE,"단축2";#N/A,#N/A,FALSE,"단축3";#N/A,#N/A,FALSE,"장축";#N/A,#N/A,FALSE,"4WD"}</definedName>
    <definedName localSheetId="5" name="_58T2_">{#N/A,#N/A,FALSE,"단축1";#N/A,#N/A,FALSE,"단축2";#N/A,#N/A,FALSE,"단축3";#N/A,#N/A,FALSE,"장축";#N/A,#N/A,FALSE,"4WD"}</definedName>
    <definedName localSheetId="7" name="_58T2_">{#N/A,#N/A,FALSE,"단축1";#N/A,#N/A,FALSE,"단축2";#N/A,#N/A,FALSE,"단축3";#N/A,#N/A,FALSE,"장축";#N/A,#N/A,FALSE,"4WD"}</definedName>
    <definedName localSheetId="1" name="_58T2_">{#N/A,#N/A,FALSE,"단축1";#N/A,#N/A,FALSE,"단축2";#N/A,#N/A,FALSE,"단축3";#N/A,#N/A,FALSE,"장축";#N/A,#N/A,FALSE,"4WD"}</definedName>
    <definedName name="_58T2_">{#N/A,#N/A,FALSE,"단축1";#N/A,#N/A,FALSE,"단축2";#N/A,#N/A,FALSE,"단축3";#N/A,#N/A,FALSE,"장축";#N/A,#N/A,FALSE,"4WD"}</definedName>
    <definedName localSheetId="5" name="_59F12_">{#N/A,#N/A,FALSE,"단축1";#N/A,#N/A,FALSE,"단축2";#N/A,#N/A,FALSE,"단축3";#N/A,#N/A,FALSE,"장축";#N/A,#N/A,FALSE,"4WD"}</definedName>
    <definedName localSheetId="7" name="_59F12_">{#N/A,#N/A,FALSE,"단축1";#N/A,#N/A,FALSE,"단축2";#N/A,#N/A,FALSE,"단축3";#N/A,#N/A,FALSE,"장축";#N/A,#N/A,FALSE,"4WD"}</definedName>
    <definedName localSheetId="1" name="_59F12_">{#N/A,#N/A,FALSE,"단축1";#N/A,#N/A,FALSE,"단축2";#N/A,#N/A,FALSE,"단축3";#N/A,#N/A,FALSE,"장축";#N/A,#N/A,FALSE,"4WD"}</definedName>
    <definedName name="_59F12_">{#N/A,#N/A,FALSE,"단축1";#N/A,#N/A,FALSE,"단축2";#N/A,#N/A,FALSE,"단축3";#N/A,#N/A,FALSE,"장축";#N/A,#N/A,FALSE,"4WD"}</definedName>
    <definedName localSheetId="1" name="_59H20_">{#N/A,#N/A,FALSE,"단축1";#N/A,#N/A,FALSE,"단축2";#N/A,#N/A,FALSE,"단축3";#N/A,#N/A,FALSE,"장축";#N/A,#N/A,FALSE,"4WD"}</definedName>
    <definedName name="_59H20_">{#N/A,#N/A,FALSE,"단축1";#N/A,#N/A,FALSE,"단축2";#N/A,#N/A,FALSE,"단축3";#N/A,#N/A,FALSE,"장축";#N/A,#N/A,FALSE,"4WD"}</definedName>
    <definedName localSheetId="1" name="_59HP02_">{#N/A,#N/A,FALSE,"단축1";#N/A,#N/A,FALSE,"단축2";#N/A,#N/A,FALSE,"단축3";#N/A,#N/A,FALSE,"장축";#N/A,#N/A,FALSE,"4WD"}</definedName>
    <definedName name="_59HP02_">{#N/A,#N/A,FALSE,"단축1";#N/A,#N/A,FALSE,"단축2";#N/A,#N/A,FALSE,"단축3";#N/A,#N/A,FALSE,"장축";#N/A,#N/A,FALSE,"4WD"}</definedName>
    <definedName localSheetId="8" name="_59P2_">{#N/A,#N/A,FALSE,"단축1";#N/A,#N/A,FALSE,"단축2";#N/A,#N/A,FALSE,"단축3";#N/A,#N/A,FALSE,"장축";#N/A,#N/A,FALSE,"4WD"}</definedName>
    <definedName localSheetId="5" name="_59P2_">{#N/A,#N/A,FALSE,"단축1";#N/A,#N/A,FALSE,"단축2";#N/A,#N/A,FALSE,"단축3";#N/A,#N/A,FALSE,"장축";#N/A,#N/A,FALSE,"4WD"}</definedName>
    <definedName localSheetId="7" name="_59P2_">{#N/A,#N/A,FALSE,"단축1";#N/A,#N/A,FALSE,"단축2";#N/A,#N/A,FALSE,"단축3";#N/A,#N/A,FALSE,"장축";#N/A,#N/A,FALSE,"4WD"}</definedName>
    <definedName localSheetId="1" name="_59P2_">{#N/A,#N/A,FALSE,"단축1";#N/A,#N/A,FALSE,"단축2";#N/A,#N/A,FALSE,"단축3";#N/A,#N/A,FALSE,"장축";#N/A,#N/A,FALSE,"4WD"}</definedName>
    <definedName name="_59P2_">{#N/A,#N/A,FALSE,"단축1";#N/A,#N/A,FALSE,"단축2";#N/A,#N/A,FALSE,"단축3";#N/A,#N/A,FALSE,"장축";#N/A,#N/A,FALSE,"4WD"}</definedName>
    <definedName localSheetId="5" name="_59q5_">{#N/A,#N/A,FALSE,"신규dep";#N/A,#N/A,FALSE,"신규dep-금형상각후";#N/A,#N/A,FALSE,"신규dep-연구비상각후";#N/A,#N/A,FALSE,"신규dep-기계,공구상각후"}</definedName>
    <definedName localSheetId="7" name="_59q5_">{#N/A,#N/A,FALSE,"신규dep";#N/A,#N/A,FALSE,"신규dep-금형상각후";#N/A,#N/A,FALSE,"신규dep-연구비상각후";#N/A,#N/A,FALSE,"신규dep-기계,공구상각후"}</definedName>
    <definedName localSheetId="1" name="_59q5_">{#N/A,#N/A,FALSE,"신규dep";#N/A,#N/A,FALSE,"신규dep-금형상각후";#N/A,#N/A,FALSE,"신규dep-연구비상각후";#N/A,#N/A,FALSE,"신규dep-기계,공구상각후"}</definedName>
    <definedName name="_59q5_">{#N/A,#N/A,FALSE,"신규dep";#N/A,#N/A,FALSE,"신규dep-금형상각후";#N/A,#N/A,FALSE,"신규dep-연구비상각후";#N/A,#N/A,FALSE,"신규dep-기계,공구상각후"}</definedName>
    <definedName localSheetId="5" name="_59T3_">{#N/A,#N/A,FALSE,"단축1";#N/A,#N/A,FALSE,"단축2";#N/A,#N/A,FALSE,"단축3";#N/A,#N/A,FALSE,"장축";#N/A,#N/A,FALSE,"4WD"}</definedName>
    <definedName localSheetId="7" name="_59T3_">{#N/A,#N/A,FALSE,"단축1";#N/A,#N/A,FALSE,"단축2";#N/A,#N/A,FALSE,"단축3";#N/A,#N/A,FALSE,"장축";#N/A,#N/A,FALSE,"4WD"}</definedName>
    <definedName localSheetId="1" name="_59T3_">{#N/A,#N/A,FALSE,"단축1";#N/A,#N/A,FALSE,"단축2";#N/A,#N/A,FALSE,"단축3";#N/A,#N/A,FALSE,"장축";#N/A,#N/A,FALSE,"4WD"}</definedName>
    <definedName name="_59T3_">{#N/A,#N/A,FALSE,"단축1";#N/A,#N/A,FALSE,"단축2";#N/A,#N/A,FALSE,"단축3";#N/A,#N/A,FALSE,"장축";#N/A,#N/A,FALSE,"4WD"}</definedName>
    <definedName localSheetId="5" name="_5A2_">{#N/A,#N/A,FALSE,"단축1";#N/A,#N/A,FALSE,"단축2";#N/A,#N/A,FALSE,"단축3";#N/A,#N/A,FALSE,"장축";#N/A,#N/A,FALSE,"4WD"}</definedName>
    <definedName localSheetId="7" name="_5A2_">{#N/A,#N/A,FALSE,"단축1";#N/A,#N/A,FALSE,"단축2";#N/A,#N/A,FALSE,"단축3";#N/A,#N/A,FALSE,"장축";#N/A,#N/A,FALSE,"4WD"}</definedName>
    <definedName localSheetId="1" name="_5A2_">{#N/A,#N/A,FALSE,"단축1";#N/A,#N/A,FALSE,"단축2";#N/A,#N/A,FALSE,"단축3";#N/A,#N/A,FALSE,"장축";#N/A,#N/A,FALSE,"4WD"}</definedName>
    <definedName name="_5A2_">{#N/A,#N/A,FALSE,"단축1";#N/A,#N/A,FALSE,"단축2";#N/A,#N/A,FALSE,"단축3";#N/A,#N/A,FALSE,"장축";#N/A,#N/A,FALSE,"4WD"}</definedName>
    <definedName localSheetId="5" name="_5A21_">{#N/A,#N/A,FALSE,"단축1";#N/A,#N/A,FALSE,"단축2";#N/A,#N/A,FALSE,"단축3";#N/A,#N/A,FALSE,"장축";#N/A,#N/A,FALSE,"4WD"}</definedName>
    <definedName localSheetId="7" name="_5A21_">{#N/A,#N/A,FALSE,"단축1";#N/A,#N/A,FALSE,"단축2";#N/A,#N/A,FALSE,"단축3";#N/A,#N/A,FALSE,"장축";#N/A,#N/A,FALSE,"4WD"}</definedName>
    <definedName localSheetId="1" name="_5A21_">{#N/A,#N/A,FALSE,"단축1";#N/A,#N/A,FALSE,"단축2";#N/A,#N/A,FALSE,"단축3";#N/A,#N/A,FALSE,"장축";#N/A,#N/A,FALSE,"4WD"}</definedName>
    <definedName name="_5A21_">{#N/A,#N/A,FALSE,"단축1";#N/A,#N/A,FALSE,"단축2";#N/A,#N/A,FALSE,"단축3";#N/A,#N/A,FALSE,"장축";#N/A,#N/A,FALSE,"4WD"}</definedName>
    <definedName localSheetId="5" name="_5A3_">{#N/A,#N/A,FALSE,"단축1";#N/A,#N/A,FALSE,"단축2";#N/A,#N/A,FALSE,"단축3";#N/A,#N/A,FALSE,"장축";#N/A,#N/A,FALSE,"4WD"}</definedName>
    <definedName localSheetId="7" name="_5A3_">{#N/A,#N/A,FALSE,"단축1";#N/A,#N/A,FALSE,"단축2";#N/A,#N/A,FALSE,"단축3";#N/A,#N/A,FALSE,"장축";#N/A,#N/A,FALSE,"4WD"}</definedName>
    <definedName localSheetId="1" name="_5A3_">{#N/A,#N/A,FALSE,"단축1";#N/A,#N/A,FALSE,"단축2";#N/A,#N/A,FALSE,"단축3";#N/A,#N/A,FALSE,"장축";#N/A,#N/A,FALSE,"4WD"}</definedName>
    <definedName name="_5A3_">{#N/A,#N/A,FALSE,"단축1";#N/A,#N/A,FALSE,"단축2";#N/A,#N/A,FALSE,"단축3";#N/A,#N/A,FALSE,"장축";#N/A,#N/A,FALSE,"4WD"}</definedName>
    <definedName localSheetId="5" name="_5AS6_">{#N/A,#N/A,FALSE,"Australien";#N/A,#N/A,FALSE,"Birmingham";#N/A,#N/A,FALSE,"Brasilien";#N/A,#N/A,FALSE,"Prag";#N/A,#N/A,FALSE,"Spanien";#N/A,#N/A,FALSE,"Malaysia ( Com)";#N/A,#N/A,FALSE,"Malaysia (Instr)"}</definedName>
    <definedName localSheetId="7" name="_5AS6_">{#N/A,#N/A,FALSE,"Australien";#N/A,#N/A,FALSE,"Birmingham";#N/A,#N/A,FALSE,"Brasilien";#N/A,#N/A,FALSE,"Prag";#N/A,#N/A,FALSE,"Spanien";#N/A,#N/A,FALSE,"Malaysia ( Com)";#N/A,#N/A,FALSE,"Malaysia (Instr)"}</definedName>
    <definedName localSheetId="1" name="_5AS6_">{#N/A,#N/A,FALSE,"Australien";#N/A,#N/A,FALSE,"Birmingham";#N/A,#N/A,FALSE,"Brasilien";#N/A,#N/A,FALSE,"Prag";#N/A,#N/A,FALSE,"Spanien";#N/A,#N/A,FALSE,"Malaysia ( Com)";#N/A,#N/A,FALSE,"Malaysia (Instr)"}</definedName>
    <definedName name="_5AS6_">{#N/A,#N/A,FALSE,"Australien";#N/A,#N/A,FALSE,"Birmingham";#N/A,#N/A,FALSE,"Brasilien";#N/A,#N/A,FALSE,"Prag";#N/A,#N/A,FALSE,"Spanien";#N/A,#N/A,FALSE,"Malaysia ( Com)";#N/A,#N/A,FALSE,"Malaysia (Instr)"}</definedName>
    <definedName localSheetId="5" name="_5AT1_">{#N/A,#N/A,FALSE,"인원";#N/A,#N/A,FALSE,"비용2";#N/A,#N/A,FALSE,"비용1";#N/A,#N/A,FALSE,"비용";#N/A,#N/A,FALSE,"보증2";#N/A,#N/A,FALSE,"보증1";#N/A,#N/A,FALSE,"보증";#N/A,#N/A,FALSE,"손익1";#N/A,#N/A,FALSE,"손익";#N/A,#N/A,FALSE,"부서별매출";#N/A,#N/A,FALSE,"매출"}</definedName>
    <definedName localSheetId="7" name="_5AT1_">{#N/A,#N/A,FALSE,"인원";#N/A,#N/A,FALSE,"비용2";#N/A,#N/A,FALSE,"비용1";#N/A,#N/A,FALSE,"비용";#N/A,#N/A,FALSE,"보증2";#N/A,#N/A,FALSE,"보증1";#N/A,#N/A,FALSE,"보증";#N/A,#N/A,FALSE,"손익1";#N/A,#N/A,FALSE,"손익";#N/A,#N/A,FALSE,"부서별매출";#N/A,#N/A,FALSE,"매출"}</definedName>
    <definedName localSheetId="1" name="_5AT1_">{#N/A,#N/A,FALSE,"인원";#N/A,#N/A,FALSE,"비용2";#N/A,#N/A,FALSE,"비용1";#N/A,#N/A,FALSE,"비용";#N/A,#N/A,FALSE,"보증2";#N/A,#N/A,FALSE,"보증1";#N/A,#N/A,FALSE,"보증";#N/A,#N/A,FALSE,"손익1";#N/A,#N/A,FALSE,"손익";#N/A,#N/A,FALSE,"부서별매출";#N/A,#N/A,FALSE,"매출"}</definedName>
    <definedName name="_5AT1_">{#N/A,#N/A,FALSE,"인원";#N/A,#N/A,FALSE,"비용2";#N/A,#N/A,FALSE,"비용1";#N/A,#N/A,FALSE,"비용";#N/A,#N/A,FALSE,"보증2";#N/A,#N/A,FALSE,"보증1";#N/A,#N/A,FALSE,"보증";#N/A,#N/A,FALSE,"손익1";#N/A,#N/A,FALSE,"손익";#N/A,#N/A,FALSE,"부서별매출";#N/A,#N/A,FALSE,"매출"}</definedName>
    <definedName localSheetId="5" name="_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5EO2_">{#N/A,#N/A,FALSE,"신규dep";#N/A,#N/A,FALSE,"신규dep-금형상각후";#N/A,#N/A,FALSE,"신규dep-연구비상각후";#N/A,#N/A,FALSE,"신규dep-기계,공구상각후"}</definedName>
    <definedName localSheetId="7" name="_5EO2_">{#N/A,#N/A,FALSE,"신규dep";#N/A,#N/A,FALSE,"신규dep-금형상각후";#N/A,#N/A,FALSE,"신규dep-연구비상각후";#N/A,#N/A,FALSE,"신규dep-기계,공구상각후"}</definedName>
    <definedName localSheetId="1" name="_5EO2_">{#N/A,#N/A,FALSE,"신규dep";#N/A,#N/A,FALSE,"신규dep-금형상각후";#N/A,#N/A,FALSE,"신규dep-연구비상각후";#N/A,#N/A,FALSE,"신규dep-기계,공구상각후"}</definedName>
    <definedName name="_5EO2_">{#N/A,#N/A,FALSE,"신규dep";#N/A,#N/A,FALSE,"신규dep-금형상각후";#N/A,#N/A,FALSE,"신규dep-연구비상각후";#N/A,#N/A,FALSE,"신규dep-기계,공구상각후"}</definedName>
    <definedName localSheetId="5" name="_5H20_">{#N/A,#N/A,FALSE,"단축1";#N/A,#N/A,FALSE,"단축2";#N/A,#N/A,FALSE,"단축3";#N/A,#N/A,FALSE,"장축";#N/A,#N/A,FALSE,"4WD"}</definedName>
    <definedName localSheetId="7" name="_5H20_">{#N/A,#N/A,FALSE,"단축1";#N/A,#N/A,FALSE,"단축2";#N/A,#N/A,FALSE,"단축3";#N/A,#N/A,FALSE,"장축";#N/A,#N/A,FALSE,"4WD"}</definedName>
    <definedName localSheetId="1" name="_5H20_">{#N/A,#N/A,FALSE,"단축1";#N/A,#N/A,FALSE,"단축2";#N/A,#N/A,FALSE,"단축3";#N/A,#N/A,FALSE,"장축";#N/A,#N/A,FALSE,"4WD"}</definedName>
    <definedName name="_5H20_">{#N/A,#N/A,FALSE,"단축1";#N/A,#N/A,FALSE,"단축2";#N/A,#N/A,FALSE,"단축3";#N/A,#N/A,FALSE,"장축";#N/A,#N/A,FALSE,"4WD"}</definedName>
    <definedName localSheetId="5" name="_60q6_">{#N/A,#N/A,FALSE,"신규dep";#N/A,#N/A,FALSE,"신규dep-금형상각후";#N/A,#N/A,FALSE,"신규dep-연구비상각후";#N/A,#N/A,FALSE,"신규dep-기계,공구상각후"}</definedName>
    <definedName localSheetId="7" name="_60q6_">{#N/A,#N/A,FALSE,"신규dep";#N/A,#N/A,FALSE,"신규dep-금형상각후";#N/A,#N/A,FALSE,"신규dep-연구비상각후";#N/A,#N/A,FALSE,"신규dep-기계,공구상각후"}</definedName>
    <definedName localSheetId="1" name="_60q6_">{#N/A,#N/A,FALSE,"신규dep";#N/A,#N/A,FALSE,"신규dep-금형상각후";#N/A,#N/A,FALSE,"신규dep-연구비상각후";#N/A,#N/A,FALSE,"신규dep-기계,공구상각후"}</definedName>
    <definedName name="_60q6_">{#N/A,#N/A,FALSE,"신규dep";#N/A,#N/A,FALSE,"신규dep-금형상각후";#N/A,#N/A,FALSE,"신규dep-연구비상각후";#N/A,#N/A,FALSE,"신규dep-기계,공구상각후"}</definedName>
    <definedName localSheetId="5" name="_60T2_">{#N/A,#N/A,FALSE,"단축1";#N/A,#N/A,FALSE,"단축2";#N/A,#N/A,FALSE,"단축3";#N/A,#N/A,FALSE,"장축";#N/A,#N/A,FALSE,"4WD"}</definedName>
    <definedName localSheetId="7" name="_60T2_">{#N/A,#N/A,FALSE,"단축1";#N/A,#N/A,FALSE,"단축2";#N/A,#N/A,FALSE,"단축3";#N/A,#N/A,FALSE,"장축";#N/A,#N/A,FALSE,"4WD"}</definedName>
    <definedName localSheetId="1" name="_60T2_">{#N/A,#N/A,FALSE,"단축1";#N/A,#N/A,FALSE,"단축2";#N/A,#N/A,FALSE,"단축3";#N/A,#N/A,FALSE,"장축";#N/A,#N/A,FALSE,"4WD"}</definedName>
    <definedName name="_60T2_">{#N/A,#N/A,FALSE,"단축1";#N/A,#N/A,FALSE,"단축2";#N/A,#N/A,FALSE,"단축3";#N/A,#N/A,FALSE,"장축";#N/A,#N/A,FALSE,"4WD"}</definedName>
    <definedName localSheetId="5" name="_60T3_">{#N/A,#N/A,FALSE,"단축1";#N/A,#N/A,FALSE,"단축2";#N/A,#N/A,FALSE,"단축3";#N/A,#N/A,FALSE,"장축";#N/A,#N/A,FALSE,"4WD"}</definedName>
    <definedName localSheetId="7" name="_60T3_">{#N/A,#N/A,FALSE,"단축1";#N/A,#N/A,FALSE,"단축2";#N/A,#N/A,FALSE,"단축3";#N/A,#N/A,FALSE,"장축";#N/A,#N/A,FALSE,"4WD"}</definedName>
    <definedName localSheetId="1" name="_60T3_">{#N/A,#N/A,FALSE,"단축1";#N/A,#N/A,FALSE,"단축2";#N/A,#N/A,FALSE,"단축3";#N/A,#N/A,FALSE,"장축";#N/A,#N/A,FALSE,"4WD"}</definedName>
    <definedName name="_60T3_">{#N/A,#N/A,FALSE,"단축1";#N/A,#N/A,FALSE,"단축2";#N/A,#N/A,FALSE,"단축3";#N/A,#N/A,FALSE,"장축";#N/A,#N/A,FALSE,"4WD"}</definedName>
    <definedName localSheetId="5" name="_61AT1_">{#N/A,#N/A,FALSE,"인원";#N/A,#N/A,FALSE,"비용2";#N/A,#N/A,FALSE,"비용1";#N/A,#N/A,FALSE,"비용";#N/A,#N/A,FALSE,"보증2";#N/A,#N/A,FALSE,"보증1";#N/A,#N/A,FALSE,"보증";#N/A,#N/A,FALSE,"손익1";#N/A,#N/A,FALSE,"손익";#N/A,#N/A,FALSE,"부서별매출";#N/A,#N/A,FALSE,"매출"}</definedName>
    <definedName localSheetId="7" name="_61AT1_">{#N/A,#N/A,FALSE,"인원";#N/A,#N/A,FALSE,"비용2";#N/A,#N/A,FALSE,"비용1";#N/A,#N/A,FALSE,"비용";#N/A,#N/A,FALSE,"보증2";#N/A,#N/A,FALSE,"보증1";#N/A,#N/A,FALSE,"보증";#N/A,#N/A,FALSE,"손익1";#N/A,#N/A,FALSE,"손익";#N/A,#N/A,FALSE,"부서별매출";#N/A,#N/A,FALSE,"매출"}</definedName>
    <definedName localSheetId="1" name="_61AT1_">{#N/A,#N/A,FALSE,"인원";#N/A,#N/A,FALSE,"비용2";#N/A,#N/A,FALSE,"비용1";#N/A,#N/A,FALSE,"비용";#N/A,#N/A,FALSE,"보증2";#N/A,#N/A,FALSE,"보증1";#N/A,#N/A,FALSE,"보증";#N/A,#N/A,FALSE,"손익1";#N/A,#N/A,FALSE,"손익";#N/A,#N/A,FALSE,"부서별매출";#N/A,#N/A,FALSE,"매출"}</definedName>
    <definedName name="_61AT1_">{#N/A,#N/A,FALSE,"인원";#N/A,#N/A,FALSE,"비용2";#N/A,#N/A,FALSE,"비용1";#N/A,#N/A,FALSE,"비용";#N/A,#N/A,FALSE,"보증2";#N/A,#N/A,FALSE,"보증1";#N/A,#N/A,FALSE,"보증";#N/A,#N/A,FALSE,"손익1";#N/A,#N/A,FALSE,"손익";#N/A,#N/A,FALSE,"부서별매출";#N/A,#N/A,FALSE,"매출"}</definedName>
    <definedName localSheetId="5" name="_61HL3_">{#N/A,#N/A,TRUE,"Y생산";#N/A,#N/A,TRUE,"Y판매";#N/A,#N/A,TRUE,"Y총물량";#N/A,#N/A,TRUE,"Y능력";#N/A,#N/A,TRUE,"YKD"}</definedName>
    <definedName localSheetId="7" name="_61HL3_">{#N/A,#N/A,TRUE,"Y생산";#N/A,#N/A,TRUE,"Y판매";#N/A,#N/A,TRUE,"Y총물량";#N/A,#N/A,TRUE,"Y능력";#N/A,#N/A,TRUE,"YKD"}</definedName>
    <definedName localSheetId="1" name="_61HL3_">{#N/A,#N/A,TRUE,"Y생산";#N/A,#N/A,TRUE,"Y판매";#N/A,#N/A,TRUE,"Y총물량";#N/A,#N/A,TRUE,"Y능력";#N/A,#N/A,TRUE,"YKD"}</definedName>
    <definedName name="_61HL3_">{#N/A,#N/A,TRUE,"Y생산";#N/A,#N/A,TRUE,"Y판매";#N/A,#N/A,TRUE,"Y총물량";#N/A,#N/A,TRUE,"Y능력";#N/A,#N/A,TRUE,"YKD"}</definedName>
    <definedName localSheetId="1" name="_61HP02_">{#N/A,#N/A,FALSE,"단축1";#N/A,#N/A,FALSE,"단축2";#N/A,#N/A,FALSE,"단축3";#N/A,#N/A,FALSE,"장축";#N/A,#N/A,FALSE,"4WD"}</definedName>
    <definedName name="_61HP02_">{#N/A,#N/A,FALSE,"단축1";#N/A,#N/A,FALSE,"단축2";#N/A,#N/A,FALSE,"단축3";#N/A,#N/A,FALSE,"장축";#N/A,#N/A,FALSE,"4WD"}</definedName>
    <definedName localSheetId="1" name="_61HP2_">{#N/A,#N/A,FALSE,"단축1";#N/A,#N/A,FALSE,"단축2";#N/A,#N/A,FALSE,"단축3";#N/A,#N/A,FALSE,"장축";#N/A,#N/A,FALSE,"4WD"}</definedName>
    <definedName name="_61HP2_">{#N/A,#N/A,FALSE,"단축1";#N/A,#N/A,FALSE,"단축2";#N/A,#N/A,FALSE,"단축3";#N/A,#N/A,FALSE,"장축";#N/A,#N/A,FALSE,"4WD"}</definedName>
    <definedName localSheetId="5" name="_61p3_">{#N/A,#N/A,FALSE,"단축1";#N/A,#N/A,FALSE,"단축2";#N/A,#N/A,FALSE,"단축3";#N/A,#N/A,FALSE,"장축";#N/A,#N/A,FALSE,"4WD"}</definedName>
    <definedName localSheetId="7" name="_61p3_">{#N/A,#N/A,FALSE,"단축1";#N/A,#N/A,FALSE,"단축2";#N/A,#N/A,FALSE,"단축3";#N/A,#N/A,FALSE,"장축";#N/A,#N/A,FALSE,"4WD"}</definedName>
    <definedName localSheetId="1" name="_61p3_">{#N/A,#N/A,FALSE,"단축1";#N/A,#N/A,FALSE,"단축2";#N/A,#N/A,FALSE,"단축3";#N/A,#N/A,FALSE,"장축";#N/A,#N/A,FALSE,"4WD"}</definedName>
    <definedName name="_61p3_">{#N/A,#N/A,FALSE,"단축1";#N/A,#N/A,FALSE,"단축2";#N/A,#N/A,FALSE,"단축3";#N/A,#N/A,FALSE,"장축";#N/A,#N/A,FALSE,"4WD"}</definedName>
    <definedName localSheetId="5" name="_61q7_">{#N/A,#N/A,FALSE,"신규dep";#N/A,#N/A,FALSE,"신규dep-금형상각후";#N/A,#N/A,FALSE,"신규dep-연구비상각후";#N/A,#N/A,FALSE,"신규dep-기계,공구상각후"}</definedName>
    <definedName localSheetId="7" name="_61q7_">{#N/A,#N/A,FALSE,"신규dep";#N/A,#N/A,FALSE,"신규dep-금형상각후";#N/A,#N/A,FALSE,"신규dep-연구비상각후";#N/A,#N/A,FALSE,"신규dep-기계,공구상각후"}</definedName>
    <definedName localSheetId="1" name="_61q7_">{#N/A,#N/A,FALSE,"신규dep";#N/A,#N/A,FALSE,"신규dep-금형상각후";#N/A,#N/A,FALSE,"신규dep-연구비상각후";#N/A,#N/A,FALSE,"신규dep-기계,공구상각후"}</definedName>
    <definedName name="_61q7_">{#N/A,#N/A,FALSE,"신규dep";#N/A,#N/A,FALSE,"신규dep-금형상각후";#N/A,#N/A,FALSE,"신규dep-연구비상각후";#N/A,#N/A,FALSE,"신규dep-기계,공구상각후"}</definedName>
    <definedName localSheetId="1" name="_62K1_">{#N/A,#N/A,FALSE,"인원";#N/A,#N/A,FALSE,"비용2";#N/A,#N/A,FALSE,"비용1";#N/A,#N/A,FALSE,"비용";#N/A,#N/A,FALSE,"보증2";#N/A,#N/A,FALSE,"보증1";#N/A,#N/A,FALSE,"보증";#N/A,#N/A,FALSE,"손익1";#N/A,#N/A,FALSE,"손익";#N/A,#N/A,FALSE,"부서별매출";#N/A,#N/A,FALSE,"매출"}</definedName>
    <definedName name="_62K1_">{#N/A,#N/A,FALSE,"인원";#N/A,#N/A,FALSE,"비용2";#N/A,#N/A,FALSE,"비용1";#N/A,#N/A,FALSE,"비용";#N/A,#N/A,FALSE,"보증2";#N/A,#N/A,FALSE,"보증1";#N/A,#N/A,FALSE,"보증";#N/A,#N/A,FALSE,"손익1";#N/A,#N/A,FALSE,"손익";#N/A,#N/A,FALSE,"부서별매출";#N/A,#N/A,FALSE,"매출"}</definedName>
    <definedName localSheetId="5" name="_62q9_">{#N/A,#N/A,FALSE,"신규dep";#N/A,#N/A,FALSE,"신규dep-금형상각후";#N/A,#N/A,FALSE,"신규dep-연구비상각후";#N/A,#N/A,FALSE,"신규dep-기계,공구상각후"}</definedName>
    <definedName localSheetId="7" name="_62q9_">{#N/A,#N/A,FALSE,"신규dep";#N/A,#N/A,FALSE,"신규dep-금형상각후";#N/A,#N/A,FALSE,"신규dep-연구비상각후";#N/A,#N/A,FALSE,"신규dep-기계,공구상각후"}</definedName>
    <definedName localSheetId="1" name="_62q9_">{#N/A,#N/A,FALSE,"신규dep";#N/A,#N/A,FALSE,"신규dep-금형상각후";#N/A,#N/A,FALSE,"신규dep-연구비상각후";#N/A,#N/A,FALSE,"신규dep-기계,공구상각후"}</definedName>
    <definedName name="_62q9_">{#N/A,#N/A,FALSE,"신규dep";#N/A,#N/A,FALSE,"신규dep-금형상각후";#N/A,#N/A,FALSE,"신규dep-연구비상각후";#N/A,#N/A,FALSE,"신규dep-기계,공구상각후"}</definedName>
    <definedName localSheetId="5" name="_62t4_">{#N/A,#N/A,FALSE,"단축1";#N/A,#N/A,FALSE,"단축2";#N/A,#N/A,FALSE,"단축3";#N/A,#N/A,FALSE,"장축";#N/A,#N/A,FALSE,"4WD"}</definedName>
    <definedName localSheetId="7" name="_62t4_">{#N/A,#N/A,FALSE,"단축1";#N/A,#N/A,FALSE,"단축2";#N/A,#N/A,FALSE,"단축3";#N/A,#N/A,FALSE,"장축";#N/A,#N/A,FALSE,"4WD"}</definedName>
    <definedName localSheetId="1" name="_62t4_">{#N/A,#N/A,FALSE,"단축1";#N/A,#N/A,FALSE,"단축2";#N/A,#N/A,FALSE,"단축3";#N/A,#N/A,FALSE,"장축";#N/A,#N/A,FALSE,"4WD"}</definedName>
    <definedName name="_62t4_">{#N/A,#N/A,FALSE,"단축1";#N/A,#N/A,FALSE,"단축2";#N/A,#N/A,FALSE,"단축3";#N/A,#N/A,FALSE,"장축";#N/A,#N/A,FALSE,"4WD"}</definedName>
    <definedName localSheetId="5" name="_62T5_">{#N/A,#N/A,FALSE,"단축1";#N/A,#N/A,FALSE,"단축2";#N/A,#N/A,FALSE,"단축3";#N/A,#N/A,FALSE,"장축";#N/A,#N/A,FALSE,"4WD"}</definedName>
    <definedName localSheetId="7" name="_62T5_">{#N/A,#N/A,FALSE,"단축1";#N/A,#N/A,FALSE,"단축2";#N/A,#N/A,FALSE,"단축3";#N/A,#N/A,FALSE,"장축";#N/A,#N/A,FALSE,"4WD"}</definedName>
    <definedName localSheetId="1" name="_62T5_">{#N/A,#N/A,FALSE,"단축1";#N/A,#N/A,FALSE,"단축2";#N/A,#N/A,FALSE,"단축3";#N/A,#N/A,FALSE,"장축";#N/A,#N/A,FALSE,"4WD"}</definedName>
    <definedName name="_62T5_">{#N/A,#N/A,FALSE,"단축1";#N/A,#N/A,FALSE,"단축2";#N/A,#N/A,FALSE,"단축3";#N/A,#N/A,FALSE,"장축";#N/A,#N/A,FALSE,"4WD"}</definedName>
    <definedName localSheetId="5" name="_63DB777_">{#N/A,#N/A,TRUE,"Y생산";#N/A,#N/A,TRUE,"Y판매";#N/A,#N/A,TRUE,"Y총물량";#N/A,#N/A,TRUE,"Y능력";#N/A,#N/A,TRUE,"YKD"}</definedName>
    <definedName localSheetId="7" name="_63DB777_">{#N/A,#N/A,TRUE,"Y생산";#N/A,#N/A,TRUE,"Y판매";#N/A,#N/A,TRUE,"Y총물량";#N/A,#N/A,TRUE,"Y능력";#N/A,#N/A,TRUE,"YKD"}</definedName>
    <definedName localSheetId="1" name="_63DB777_">{#N/A,#N/A,TRUE,"Y생산";#N/A,#N/A,TRUE,"Y판매";#N/A,#N/A,TRUE,"Y총물량";#N/A,#N/A,TRUE,"Y능력";#N/A,#N/A,TRUE,"YKD"}</definedName>
    <definedName name="_63DB777_">{#N/A,#N/A,TRUE,"Y생산";#N/A,#N/A,TRUE,"Y판매";#N/A,#N/A,TRUE,"Y총물량";#N/A,#N/A,TRUE,"Y능력";#N/A,#N/A,TRUE,"YKD"}</definedName>
    <definedName localSheetId="5" name="_63FG1_">{#N/A,#N/A,FALSE,"단축1";#N/A,#N/A,FALSE,"단축2";#N/A,#N/A,FALSE,"단축3";#N/A,#N/A,FALSE,"장축";#N/A,#N/A,FALSE,"4WD"}</definedName>
    <definedName localSheetId="7" name="_63FG1_">{#N/A,#N/A,FALSE,"단축1";#N/A,#N/A,FALSE,"단축2";#N/A,#N/A,FALSE,"단축3";#N/A,#N/A,FALSE,"장축";#N/A,#N/A,FALSE,"4WD"}</definedName>
    <definedName localSheetId="1" name="_63FG1_">{#N/A,#N/A,FALSE,"단축1";#N/A,#N/A,FALSE,"단축2";#N/A,#N/A,FALSE,"단축3";#N/A,#N/A,FALSE,"장축";#N/A,#N/A,FALSE,"4WD"}</definedName>
    <definedName name="_63FG1_">{#N/A,#N/A,FALSE,"단축1";#N/A,#N/A,FALSE,"단축2";#N/A,#N/A,FALSE,"단축3";#N/A,#N/A,FALSE,"장축";#N/A,#N/A,FALSE,"4WD"}</definedName>
    <definedName localSheetId="1" name="_63HP2_">{#N/A,#N/A,FALSE,"단축1";#N/A,#N/A,FALSE,"단축2";#N/A,#N/A,FALSE,"단축3";#N/A,#N/A,FALSE,"장축";#N/A,#N/A,FALSE,"4WD"}</definedName>
    <definedName name="_63HP2_">{#N/A,#N/A,FALSE,"단축1";#N/A,#N/A,FALSE,"단축2";#N/A,#N/A,FALSE,"단축3";#N/A,#N/A,FALSE,"장축";#N/A,#N/A,FALSE,"4WD"}</definedName>
    <definedName localSheetId="5" name="_63Q1_">{#N/A,#N/A,FALSE,"단축1";#N/A,#N/A,FALSE,"단축2";#N/A,#N/A,FALSE,"단축3";#N/A,#N/A,FALSE,"장축";#N/A,#N/A,FALSE,"4WD"}</definedName>
    <definedName localSheetId="7" name="_63Q1_">{#N/A,#N/A,FALSE,"단축1";#N/A,#N/A,FALSE,"단축2";#N/A,#N/A,FALSE,"단축3";#N/A,#N/A,FALSE,"장축";#N/A,#N/A,FALSE,"4WD"}</definedName>
    <definedName localSheetId="1" name="_63Q1_">{#N/A,#N/A,FALSE,"단축1";#N/A,#N/A,FALSE,"단축2";#N/A,#N/A,FALSE,"단축3";#N/A,#N/A,FALSE,"장축";#N/A,#N/A,FALSE,"4WD"}</definedName>
    <definedName name="_63Q1_">{#N/A,#N/A,FALSE,"단축1";#N/A,#N/A,FALSE,"단축2";#N/A,#N/A,FALSE,"단축3";#N/A,#N/A,FALSE,"장축";#N/A,#N/A,FALSE,"4WD"}</definedName>
    <definedName localSheetId="5" name="_63s1_">{#N/A,#N/A,FALSE,"신규dep";#N/A,#N/A,FALSE,"신규dep-금형상각후";#N/A,#N/A,FALSE,"신규dep-연구비상각후";#N/A,#N/A,FALSE,"신규dep-기계,공구상각후"}</definedName>
    <definedName localSheetId="7" name="_63s1_">{#N/A,#N/A,FALSE,"신규dep";#N/A,#N/A,FALSE,"신규dep-금형상각후";#N/A,#N/A,FALSE,"신규dep-연구비상각후";#N/A,#N/A,FALSE,"신규dep-기계,공구상각후"}</definedName>
    <definedName localSheetId="1" name="_63s1_">{#N/A,#N/A,FALSE,"신규dep";#N/A,#N/A,FALSE,"신규dep-금형상각후";#N/A,#N/A,FALSE,"신규dep-연구비상각후";#N/A,#N/A,FALSE,"신규dep-기계,공구상각후"}</definedName>
    <definedName name="_63s1_">{#N/A,#N/A,FALSE,"신규dep";#N/A,#N/A,FALSE,"신규dep-금형상각후";#N/A,#N/A,FALSE,"신규dep-연구비상각후";#N/A,#N/A,FALSE,"신규dep-기계,공구상각후"}</definedName>
    <definedName localSheetId="8" name="_63T2_">{#N/A,#N/A,FALSE,"단축1";#N/A,#N/A,FALSE,"단축2";#N/A,#N/A,FALSE,"단축3";#N/A,#N/A,FALSE,"장축";#N/A,#N/A,FALSE,"4WD"}</definedName>
    <definedName localSheetId="5" name="_63T2_">{#N/A,#N/A,FALSE,"단축1";#N/A,#N/A,FALSE,"단축2";#N/A,#N/A,FALSE,"단축3";#N/A,#N/A,FALSE,"장축";#N/A,#N/A,FALSE,"4WD"}</definedName>
    <definedName localSheetId="7" name="_63T2_">{#N/A,#N/A,FALSE,"단축1";#N/A,#N/A,FALSE,"단축2";#N/A,#N/A,FALSE,"단축3";#N/A,#N/A,FALSE,"장축";#N/A,#N/A,FALSE,"4WD"}</definedName>
    <definedName localSheetId="1" name="_63T2_">{#N/A,#N/A,FALSE,"단축1";#N/A,#N/A,FALSE,"단축2";#N/A,#N/A,FALSE,"단축3";#N/A,#N/A,FALSE,"장축";#N/A,#N/A,FALSE,"4WD"}</definedName>
    <definedName name="_63T2_">{#N/A,#N/A,FALSE,"단축1";#N/A,#N/A,FALSE,"단축2";#N/A,#N/A,FALSE,"단축3";#N/A,#N/A,FALSE,"장축";#N/A,#N/A,FALSE,"4WD"}</definedName>
    <definedName localSheetId="5" name="_6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6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6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64H1620_">{#N/A,#N/A,FALSE,"단축1";#N/A,#N/A,FALSE,"단축2";#N/A,#N/A,FALSE,"단축3";#N/A,#N/A,FALSE,"장축";#N/A,#N/A,FALSE,"4WD"}</definedName>
    <definedName localSheetId="7" name="_64H1620_">{#N/A,#N/A,FALSE,"단축1";#N/A,#N/A,FALSE,"단축2";#N/A,#N/A,FALSE,"단축3";#N/A,#N/A,FALSE,"장축";#N/A,#N/A,FALSE,"4WD"}</definedName>
    <definedName localSheetId="1" name="_64H1620_">{#N/A,#N/A,FALSE,"단축1";#N/A,#N/A,FALSE,"단축2";#N/A,#N/A,FALSE,"단축3";#N/A,#N/A,FALSE,"장축";#N/A,#N/A,FALSE,"4WD"}</definedName>
    <definedName name="_64H1620_">{#N/A,#N/A,FALSE,"단축1";#N/A,#N/A,FALSE,"단축2";#N/A,#N/A,FALSE,"단축3";#N/A,#N/A,FALSE,"장축";#N/A,#N/A,FALSE,"4WD"}</definedName>
    <definedName localSheetId="1" name="_64K115_">{#N/A,#N/A,FALSE,"인원";#N/A,#N/A,FALSE,"비용2";#N/A,#N/A,FALSE,"비용1";#N/A,#N/A,FALSE,"비용";#N/A,#N/A,FALSE,"보증2";#N/A,#N/A,FALSE,"보증1";#N/A,#N/A,FALSE,"보증";#N/A,#N/A,FALSE,"손익1";#N/A,#N/A,FALSE,"손익";#N/A,#N/A,FALSE,"부서별매출";#N/A,#N/A,FALSE,"매출"}</definedName>
    <definedName name="_64K115_">{#N/A,#N/A,FALSE,"인원";#N/A,#N/A,FALSE,"비용2";#N/A,#N/A,FALSE,"비용1";#N/A,#N/A,FALSE,"비용";#N/A,#N/A,FALSE,"보증2";#N/A,#N/A,FALSE,"보증1";#N/A,#N/A,FALSE,"보증";#N/A,#N/A,FALSE,"손익1";#N/A,#N/A,FALSE,"손익";#N/A,#N/A,FALSE,"부서별매출";#N/A,#N/A,FALSE,"매출"}</definedName>
    <definedName localSheetId="5" name="_64s2_">{#N/A,#N/A,FALSE,"신규dep";#N/A,#N/A,FALSE,"신규dep-금형상각후";#N/A,#N/A,FALSE,"신규dep-연구비상각후";#N/A,#N/A,FALSE,"신규dep-기계,공구상각후"}</definedName>
    <definedName localSheetId="7" name="_64s2_">{#N/A,#N/A,FALSE,"신규dep";#N/A,#N/A,FALSE,"신규dep-금형상각후";#N/A,#N/A,FALSE,"신규dep-연구비상각후";#N/A,#N/A,FALSE,"신규dep-기계,공구상각후"}</definedName>
    <definedName localSheetId="1" name="_64s2_">{#N/A,#N/A,FALSE,"신규dep";#N/A,#N/A,FALSE,"신규dep-금형상각후";#N/A,#N/A,FALSE,"신규dep-연구비상각후";#N/A,#N/A,FALSE,"신규dep-기계,공구상각후"}</definedName>
    <definedName name="_64s2_">{#N/A,#N/A,FALSE,"신규dep";#N/A,#N/A,FALSE,"신규dep-금형상각후";#N/A,#N/A,FALSE,"신규dep-연구비상각후";#N/A,#N/A,FALSE,"신규dep-기계,공구상각후"}</definedName>
    <definedName localSheetId="5" name="_64T2_">{#N/A,#N/A,FALSE,"단축1";#N/A,#N/A,FALSE,"단축2";#N/A,#N/A,FALSE,"단축3";#N/A,#N/A,FALSE,"장축";#N/A,#N/A,FALSE,"4WD"}</definedName>
    <definedName localSheetId="7" name="_64T2_">{#N/A,#N/A,FALSE,"단축1";#N/A,#N/A,FALSE,"단축2";#N/A,#N/A,FALSE,"단축3";#N/A,#N/A,FALSE,"장축";#N/A,#N/A,FALSE,"4WD"}</definedName>
    <definedName localSheetId="1" name="_64T2_">{#N/A,#N/A,FALSE,"단축1";#N/A,#N/A,FALSE,"단축2";#N/A,#N/A,FALSE,"단축3";#N/A,#N/A,FALSE,"장축";#N/A,#N/A,FALSE,"4WD"}</definedName>
    <definedName name="_64T2_">{#N/A,#N/A,FALSE,"단축1";#N/A,#N/A,FALSE,"단축2";#N/A,#N/A,FALSE,"단축3";#N/A,#N/A,FALSE,"장축";#N/A,#N/A,FALSE,"4WD"}</definedName>
    <definedName localSheetId="8" name="_64T3_">{#N/A,#N/A,FALSE,"단축1";#N/A,#N/A,FALSE,"단축2";#N/A,#N/A,FALSE,"단축3";#N/A,#N/A,FALSE,"장축";#N/A,#N/A,FALSE,"4WD"}</definedName>
    <definedName localSheetId="5" name="_64T3_">{#N/A,#N/A,FALSE,"단축1";#N/A,#N/A,FALSE,"단축2";#N/A,#N/A,FALSE,"단축3";#N/A,#N/A,FALSE,"장축";#N/A,#N/A,FALSE,"4WD"}</definedName>
    <definedName localSheetId="7" name="_64T3_">{#N/A,#N/A,FALSE,"단축1";#N/A,#N/A,FALSE,"단축2";#N/A,#N/A,FALSE,"단축3";#N/A,#N/A,FALSE,"장축";#N/A,#N/A,FALSE,"4WD"}</definedName>
    <definedName localSheetId="1" name="_64T3_">{#N/A,#N/A,FALSE,"단축1";#N/A,#N/A,FALSE,"단축2";#N/A,#N/A,FALSE,"단축3";#N/A,#N/A,FALSE,"장축";#N/A,#N/A,FALSE,"4WD"}</definedName>
    <definedName name="_64T3_">{#N/A,#N/A,FALSE,"단축1";#N/A,#N/A,FALSE,"단축2";#N/A,#N/A,FALSE,"단축3";#N/A,#N/A,FALSE,"장축";#N/A,#N/A,FALSE,"4WD"}</definedName>
    <definedName localSheetId="5" name="_64T5_">{#N/A,#N/A,FALSE,"단축1";#N/A,#N/A,FALSE,"단축2";#N/A,#N/A,FALSE,"단축3";#N/A,#N/A,FALSE,"장축";#N/A,#N/A,FALSE,"4WD"}</definedName>
    <definedName localSheetId="7" name="_64T5_">{#N/A,#N/A,FALSE,"단축1";#N/A,#N/A,FALSE,"단축2";#N/A,#N/A,FALSE,"단축3";#N/A,#N/A,FALSE,"장축";#N/A,#N/A,FALSE,"4WD"}</definedName>
    <definedName localSheetId="1" name="_64T5_">{#N/A,#N/A,FALSE,"단축1";#N/A,#N/A,FALSE,"단축2";#N/A,#N/A,FALSE,"단축3";#N/A,#N/A,FALSE,"장축";#N/A,#N/A,FALSE,"4WD"}</definedName>
    <definedName name="_64T5_">{#N/A,#N/A,FALSE,"단축1";#N/A,#N/A,FALSE,"단축2";#N/A,#N/A,FALSE,"단축3";#N/A,#N/A,FALSE,"장축";#N/A,#N/A,FALSE,"4WD"}</definedName>
    <definedName localSheetId="5" name="_65dr2_">{#N/A,#N/A,FALSE,"신규dep";#N/A,#N/A,FALSE,"신규dep-금형상각후";#N/A,#N/A,FALSE,"신규dep-연구비상각후";#N/A,#N/A,FALSE,"신규dep-기계,공구상각후"}</definedName>
    <definedName localSheetId="1" name="_65dr2_">{#N/A,#N/A,FALSE,"신규dep";#N/A,#N/A,FALSE,"신규dep-금형상각후";#N/A,#N/A,FALSE,"신규dep-연구비상각후";#N/A,#N/A,FALSE,"신규dep-기계,공구상각후"}</definedName>
    <definedName name="_65dr2_">{#N/A,#N/A,FALSE,"신규dep";#N/A,#N/A,FALSE,"신규dep-금형상각후";#N/A,#N/A,FALSE,"신규dep-연구비상각후";#N/A,#N/A,FALSE,"신규dep-기계,공구상각후"}</definedName>
    <definedName localSheetId="5" name="_65H20_">{#N/A,#N/A,FALSE,"단축1";#N/A,#N/A,FALSE,"단축2";#N/A,#N/A,FALSE,"단축3";#N/A,#N/A,FALSE,"장축";#N/A,#N/A,FALSE,"4WD"}</definedName>
    <definedName localSheetId="7" name="_65H20_">{#N/A,#N/A,FALSE,"단축1";#N/A,#N/A,FALSE,"단축2";#N/A,#N/A,FALSE,"단축3";#N/A,#N/A,FALSE,"장축";#N/A,#N/A,FALSE,"4WD"}</definedName>
    <definedName localSheetId="1" name="_65H20_">{#N/A,#N/A,FALSE,"단축1";#N/A,#N/A,FALSE,"단축2";#N/A,#N/A,FALSE,"단축3";#N/A,#N/A,FALSE,"장축";#N/A,#N/A,FALSE,"4WD"}</definedName>
    <definedName name="_65H20_">{#N/A,#N/A,FALSE,"단축1";#N/A,#N/A,FALSE,"단축2";#N/A,#N/A,FALSE,"단축3";#N/A,#N/A,FALSE,"장축";#N/A,#N/A,FALSE,"4WD"}</definedName>
    <definedName localSheetId="5" name="_65HP02_">{#N/A,#N/A,FALSE,"단축1";#N/A,#N/A,FALSE,"단축2";#N/A,#N/A,FALSE,"단축3";#N/A,#N/A,FALSE,"장축";#N/A,#N/A,FALSE,"4WD"}</definedName>
    <definedName localSheetId="7" name="_65HP02_">{#N/A,#N/A,FALSE,"단축1";#N/A,#N/A,FALSE,"단축2";#N/A,#N/A,FALSE,"단축3";#N/A,#N/A,FALSE,"장축";#N/A,#N/A,FALSE,"4WD"}</definedName>
    <definedName localSheetId="1" name="_65HP02_">{#N/A,#N/A,FALSE,"단축1";#N/A,#N/A,FALSE,"단축2";#N/A,#N/A,FALSE,"단축3";#N/A,#N/A,FALSE,"장축";#N/A,#N/A,FALSE,"4WD"}</definedName>
    <definedName name="_65HP02_">{#N/A,#N/A,FALSE,"단축1";#N/A,#N/A,FALSE,"단축2";#N/A,#N/A,FALSE,"단축3";#N/A,#N/A,FALSE,"장축";#N/A,#N/A,FALSE,"4WD"}</definedName>
    <definedName localSheetId="1" name="_65K1_">{#N/A,#N/A,FALSE,"인원";#N/A,#N/A,FALSE,"비용2";#N/A,#N/A,FALSE,"비용1";#N/A,#N/A,FALSE,"비용";#N/A,#N/A,FALSE,"보증2";#N/A,#N/A,FALSE,"보증1";#N/A,#N/A,FALSE,"보증";#N/A,#N/A,FALSE,"손익1";#N/A,#N/A,FALSE,"손익";#N/A,#N/A,FALSE,"부서별매출";#N/A,#N/A,FALSE,"매출"}</definedName>
    <definedName name="_65K1_">{#N/A,#N/A,FALSE,"인원";#N/A,#N/A,FALSE,"비용2";#N/A,#N/A,FALSE,"비용1";#N/A,#N/A,FALSE,"비용";#N/A,#N/A,FALSE,"보증2";#N/A,#N/A,FALSE,"보증1";#N/A,#N/A,FALSE,"보증";#N/A,#N/A,FALSE,"손익1";#N/A,#N/A,FALSE,"손익";#N/A,#N/A,FALSE,"부서별매출";#N/A,#N/A,FALSE,"매출"}</definedName>
    <definedName localSheetId="1" name="_65M123_">{#N/A,#N/A,FALSE,"단축1";#N/A,#N/A,FALSE,"단축2";#N/A,#N/A,FALSE,"단축3";#N/A,#N/A,FALSE,"장축";#N/A,#N/A,FALSE,"4WD"}</definedName>
    <definedName name="_65M123_">{#N/A,#N/A,FALSE,"단축1";#N/A,#N/A,FALSE,"단축2";#N/A,#N/A,FALSE,"단축3";#N/A,#N/A,FALSE,"장축";#N/A,#N/A,FALSE,"4WD"}</definedName>
    <definedName localSheetId="5" name="_65s3_">{#N/A,#N/A,FALSE,"단축1";#N/A,#N/A,FALSE,"단축2";#N/A,#N/A,FALSE,"단축3";#N/A,#N/A,FALSE,"장축";#N/A,#N/A,FALSE,"4WD"}</definedName>
    <definedName localSheetId="7" name="_65s3_">{#N/A,#N/A,FALSE,"단축1";#N/A,#N/A,FALSE,"단축2";#N/A,#N/A,FALSE,"단축3";#N/A,#N/A,FALSE,"장축";#N/A,#N/A,FALSE,"4WD"}</definedName>
    <definedName localSheetId="1" name="_65s3_">{#N/A,#N/A,FALSE,"단축1";#N/A,#N/A,FALSE,"단축2";#N/A,#N/A,FALSE,"단축3";#N/A,#N/A,FALSE,"장축";#N/A,#N/A,FALSE,"4WD"}</definedName>
    <definedName name="_65s3_">{#N/A,#N/A,FALSE,"단축1";#N/A,#N/A,FALSE,"단축2";#N/A,#N/A,FALSE,"단축3";#N/A,#N/A,FALSE,"장축";#N/A,#N/A,FALSE,"4WD"}</definedName>
    <definedName localSheetId="8" name="_65t4_">{#N/A,#N/A,FALSE,"단축1";#N/A,#N/A,FALSE,"단축2";#N/A,#N/A,FALSE,"단축3";#N/A,#N/A,FALSE,"장축";#N/A,#N/A,FALSE,"4WD"}</definedName>
    <definedName localSheetId="5" name="_65t4_">{#N/A,#N/A,FALSE,"단축1";#N/A,#N/A,FALSE,"단축2";#N/A,#N/A,FALSE,"단축3";#N/A,#N/A,FALSE,"장축";#N/A,#N/A,FALSE,"4WD"}</definedName>
    <definedName localSheetId="7" name="_65t4_">{#N/A,#N/A,FALSE,"단축1";#N/A,#N/A,FALSE,"단축2";#N/A,#N/A,FALSE,"단축3";#N/A,#N/A,FALSE,"장축";#N/A,#N/A,FALSE,"4WD"}</definedName>
    <definedName localSheetId="1" name="_65t4_">{#N/A,#N/A,FALSE,"단축1";#N/A,#N/A,FALSE,"단축2";#N/A,#N/A,FALSE,"단축3";#N/A,#N/A,FALSE,"장축";#N/A,#N/A,FALSE,"4WD"}</definedName>
    <definedName name="_65t4_">{#N/A,#N/A,FALSE,"단축1";#N/A,#N/A,FALSE,"단축2";#N/A,#N/A,FALSE,"단축3";#N/A,#N/A,FALSE,"장축";#N/A,#N/A,FALSE,"4WD"}</definedName>
    <definedName localSheetId="5" name="_65W23_">{#N/A,#N/A,FALSE,"단축1";#N/A,#N/A,FALSE,"단축2";#N/A,#N/A,FALSE,"단축3";#N/A,#N/A,FALSE,"장축";#N/A,#N/A,FALSE,"4WD"}</definedName>
    <definedName localSheetId="7" name="_65W23_">{#N/A,#N/A,FALSE,"단축1";#N/A,#N/A,FALSE,"단축2";#N/A,#N/A,FALSE,"단축3";#N/A,#N/A,FALSE,"장축";#N/A,#N/A,FALSE,"4WD"}</definedName>
    <definedName localSheetId="1" name="_65W23_">{#N/A,#N/A,FALSE,"단축1";#N/A,#N/A,FALSE,"단축2";#N/A,#N/A,FALSE,"단축3";#N/A,#N/A,FALSE,"장축";#N/A,#N/A,FALSE,"4WD"}</definedName>
    <definedName name="_65W23_">{#N/A,#N/A,FALSE,"단축1";#N/A,#N/A,FALSE,"단축2";#N/A,#N/A,FALSE,"단축3";#N/A,#N/A,FALSE,"장축";#N/A,#N/A,FALSE,"4WD"}</definedName>
    <definedName localSheetId="5" name="_66HP02_">{#N/A,#N/A,FALSE,"단축1";#N/A,#N/A,FALSE,"단축2";#N/A,#N/A,FALSE,"단축3";#N/A,#N/A,FALSE,"장축";#N/A,#N/A,FALSE,"4WD"}</definedName>
    <definedName localSheetId="7" name="_66HP02_">{#N/A,#N/A,FALSE,"단축1";#N/A,#N/A,FALSE,"단축2";#N/A,#N/A,FALSE,"단축3";#N/A,#N/A,FALSE,"장축";#N/A,#N/A,FALSE,"4WD"}</definedName>
    <definedName localSheetId="1" name="_66HP02_">{#N/A,#N/A,FALSE,"단축1";#N/A,#N/A,FALSE,"단축2";#N/A,#N/A,FALSE,"단축3";#N/A,#N/A,FALSE,"장축";#N/A,#N/A,FALSE,"4WD"}</definedName>
    <definedName name="_66HP02_">{#N/A,#N/A,FALSE,"단축1";#N/A,#N/A,FALSE,"단축2";#N/A,#N/A,FALSE,"단축3";#N/A,#N/A,FALSE,"장축";#N/A,#N/A,FALSE,"4WD"}</definedName>
    <definedName localSheetId="1" name="_66P2_">{#N/A,#N/A,FALSE,"단축1";#N/A,#N/A,FALSE,"단축2";#N/A,#N/A,FALSE,"단축3";#N/A,#N/A,FALSE,"장축";#N/A,#N/A,FALSE,"4WD"}</definedName>
    <definedName name="_66P2_">{#N/A,#N/A,FALSE,"단축1";#N/A,#N/A,FALSE,"단축2";#N/A,#N/A,FALSE,"단축3";#N/A,#N/A,FALSE,"장축";#N/A,#N/A,FALSE,"4WD"}</definedName>
    <definedName localSheetId="5" name="_66s4_">{#N/A,#N/A,FALSE,"단축1";#N/A,#N/A,FALSE,"단축2";#N/A,#N/A,FALSE,"단축3";#N/A,#N/A,FALSE,"장축";#N/A,#N/A,FALSE,"4WD"}</definedName>
    <definedName localSheetId="7" name="_66s4_">{#N/A,#N/A,FALSE,"단축1";#N/A,#N/A,FALSE,"단축2";#N/A,#N/A,FALSE,"단축3";#N/A,#N/A,FALSE,"장축";#N/A,#N/A,FALSE,"4WD"}</definedName>
    <definedName localSheetId="1" name="_66s4_">{#N/A,#N/A,FALSE,"단축1";#N/A,#N/A,FALSE,"단축2";#N/A,#N/A,FALSE,"단축3";#N/A,#N/A,FALSE,"장축";#N/A,#N/A,FALSE,"4WD"}</definedName>
    <definedName name="_66s4_">{#N/A,#N/A,FALSE,"단축1";#N/A,#N/A,FALSE,"단축2";#N/A,#N/A,FALSE,"단축3";#N/A,#N/A,FALSE,"장축";#N/A,#N/A,FALSE,"4WD"}</definedName>
    <definedName localSheetId="5" name="_66T2_">{#N/A,#N/A,FALSE,"단축1";#N/A,#N/A,FALSE,"단축2";#N/A,#N/A,FALSE,"단축3";#N/A,#N/A,FALSE,"장축";#N/A,#N/A,FALSE,"4WD"}</definedName>
    <definedName localSheetId="7" name="_66T2_">{#N/A,#N/A,FALSE,"단축1";#N/A,#N/A,FALSE,"단축2";#N/A,#N/A,FALSE,"단축3";#N/A,#N/A,FALSE,"장축";#N/A,#N/A,FALSE,"4WD"}</definedName>
    <definedName localSheetId="1" name="_66T2_">{#N/A,#N/A,FALSE,"단축1";#N/A,#N/A,FALSE,"단축2";#N/A,#N/A,FALSE,"단축3";#N/A,#N/A,FALSE,"장축";#N/A,#N/A,FALSE,"4WD"}</definedName>
    <definedName name="_66T2_">{#N/A,#N/A,FALSE,"단축1";#N/A,#N/A,FALSE,"단축2";#N/A,#N/A,FALSE,"단축3";#N/A,#N/A,FALSE,"장축";#N/A,#N/A,FALSE,"4WD"}</definedName>
    <definedName localSheetId="8" name="_66T5_">{#N/A,#N/A,FALSE,"단축1";#N/A,#N/A,FALSE,"단축2";#N/A,#N/A,FALSE,"단축3";#N/A,#N/A,FALSE,"장축";#N/A,#N/A,FALSE,"4WD"}</definedName>
    <definedName localSheetId="5" name="_66T5_">{#N/A,#N/A,FALSE,"단축1";#N/A,#N/A,FALSE,"단축2";#N/A,#N/A,FALSE,"단축3";#N/A,#N/A,FALSE,"장축";#N/A,#N/A,FALSE,"4WD"}</definedName>
    <definedName localSheetId="7" name="_66T5_">{#N/A,#N/A,FALSE,"단축1";#N/A,#N/A,FALSE,"단축2";#N/A,#N/A,FALSE,"단축3";#N/A,#N/A,FALSE,"장축";#N/A,#N/A,FALSE,"4WD"}</definedName>
    <definedName localSheetId="1" name="_66T5_">{#N/A,#N/A,FALSE,"단축1";#N/A,#N/A,FALSE,"단축2";#N/A,#N/A,FALSE,"단축3";#N/A,#N/A,FALSE,"장축";#N/A,#N/A,FALSE,"4WD"}</definedName>
    <definedName name="_66T5_">{#N/A,#N/A,FALSE,"단축1";#N/A,#N/A,FALSE,"단축2";#N/A,#N/A,FALSE,"단축3";#N/A,#N/A,FALSE,"장축";#N/A,#N/A,FALSE,"4WD"}</definedName>
    <definedName localSheetId="5" name="_66W32_">{#N/A,#N/A,FALSE,"단축1";#N/A,#N/A,FALSE,"단축2";#N/A,#N/A,FALSE,"단축3";#N/A,#N/A,FALSE,"장축";#N/A,#N/A,FALSE,"4WD"}</definedName>
    <definedName localSheetId="7" name="_66W32_">{#N/A,#N/A,FALSE,"단축1";#N/A,#N/A,FALSE,"단축2";#N/A,#N/A,FALSE,"단축3";#N/A,#N/A,FALSE,"장축";#N/A,#N/A,FALSE,"4WD"}</definedName>
    <definedName localSheetId="1" name="_66W32_">{#N/A,#N/A,FALSE,"단축1";#N/A,#N/A,FALSE,"단축2";#N/A,#N/A,FALSE,"단축3";#N/A,#N/A,FALSE,"장축";#N/A,#N/A,FALSE,"4WD"}</definedName>
    <definedName name="_66W32_">{#N/A,#N/A,FALSE,"단축1";#N/A,#N/A,FALSE,"단축2";#N/A,#N/A,FALSE,"단축3";#N/A,#N/A,FALSE,"장축";#N/A,#N/A,FALSE,"4WD"}</definedName>
    <definedName localSheetId="5" name="_67AT3_">{#N/A,#N/A,FALSE,"인원";#N/A,#N/A,FALSE,"비용2";#N/A,#N/A,FALSE,"비용1";#N/A,#N/A,FALSE,"비용";#N/A,#N/A,FALSE,"보증2";#N/A,#N/A,FALSE,"보증1";#N/A,#N/A,FALSE,"보증";#N/A,#N/A,FALSE,"손익1";#N/A,#N/A,FALSE,"손익";#N/A,#N/A,FALSE,"부서별매출";#N/A,#N/A,FALSE,"매출"}</definedName>
    <definedName localSheetId="7" name="_67AT3_">{#N/A,#N/A,FALSE,"인원";#N/A,#N/A,FALSE,"비용2";#N/A,#N/A,FALSE,"비용1";#N/A,#N/A,FALSE,"비용";#N/A,#N/A,FALSE,"보증2";#N/A,#N/A,FALSE,"보증1";#N/A,#N/A,FALSE,"보증";#N/A,#N/A,FALSE,"손익1";#N/A,#N/A,FALSE,"손익";#N/A,#N/A,FALSE,"부서별매출";#N/A,#N/A,FALSE,"매출"}</definedName>
    <definedName localSheetId="1" name="_67AT3_">{#N/A,#N/A,FALSE,"인원";#N/A,#N/A,FALSE,"비용2";#N/A,#N/A,FALSE,"비용1";#N/A,#N/A,FALSE,"비용";#N/A,#N/A,FALSE,"보증2";#N/A,#N/A,FALSE,"보증1";#N/A,#N/A,FALSE,"보증";#N/A,#N/A,FALSE,"손익1";#N/A,#N/A,FALSE,"손익";#N/A,#N/A,FALSE,"부서별매출";#N/A,#N/A,FALSE,"매출"}</definedName>
    <definedName name="_67AT3_">{#N/A,#N/A,FALSE,"인원";#N/A,#N/A,FALSE,"비용2";#N/A,#N/A,FALSE,"비용1";#N/A,#N/A,FALSE,"비용";#N/A,#N/A,FALSE,"보증2";#N/A,#N/A,FALSE,"보증1";#N/A,#N/A,FALSE,"보증";#N/A,#N/A,FALSE,"손익1";#N/A,#N/A,FALSE,"손익";#N/A,#N/A,FALSE,"부서별매출";#N/A,#N/A,FALSE,"매출"}</definedName>
    <definedName localSheetId="5" name="_67DR7_">{#N/A,#N/A,FALSE,"표지";#N/A,#N/A,FALSE,"전제";#N/A,#N/A,FALSE,"손익-자 (2)";#N/A,#N/A,FALSE,"손익-자";#N/A,#N/A,FALSE,"손익-마 (2)";#N/A,#N/A,FALSE,"손익-마";#N/A,#N/A,FALSE,"총손최종"}</definedName>
    <definedName localSheetId="1" name="_67DR7_">{#N/A,#N/A,FALSE,"표지";#N/A,#N/A,FALSE,"전제";#N/A,#N/A,FALSE,"손익-자 (2)";#N/A,#N/A,FALSE,"손익-자";#N/A,#N/A,FALSE,"손익-마 (2)";#N/A,#N/A,FALSE,"손익-마";#N/A,#N/A,FALSE,"총손최종"}</definedName>
    <definedName name="_67DR7_">{#N/A,#N/A,FALSE,"표지";#N/A,#N/A,FALSE,"전제";#N/A,#N/A,FALSE,"손익-자 (2)";#N/A,#N/A,FALSE,"손익-자";#N/A,#N/A,FALSE,"손익-마 (2)";#N/A,#N/A,FALSE,"손익-마";#N/A,#N/A,FALSE,"총손최종"}</definedName>
    <definedName localSheetId="5" name="_67HP2_">{#N/A,#N/A,FALSE,"단축1";#N/A,#N/A,FALSE,"단축2";#N/A,#N/A,FALSE,"단축3";#N/A,#N/A,FALSE,"장축";#N/A,#N/A,FALSE,"4WD"}</definedName>
    <definedName localSheetId="7" name="_67HP2_">{#N/A,#N/A,FALSE,"단축1";#N/A,#N/A,FALSE,"단축2";#N/A,#N/A,FALSE,"단축3";#N/A,#N/A,FALSE,"장축";#N/A,#N/A,FALSE,"4WD"}</definedName>
    <definedName localSheetId="1" name="_67HP2_">{#N/A,#N/A,FALSE,"단축1";#N/A,#N/A,FALSE,"단축2";#N/A,#N/A,FALSE,"단축3";#N/A,#N/A,FALSE,"장축";#N/A,#N/A,FALSE,"4WD"}</definedName>
    <definedName name="_67HP2_">{#N/A,#N/A,FALSE,"단축1";#N/A,#N/A,FALSE,"단축2";#N/A,#N/A,FALSE,"단축3";#N/A,#N/A,FALSE,"장축";#N/A,#N/A,FALSE,"4WD"}</definedName>
    <definedName localSheetId="1" name="_67K115_">{#N/A,#N/A,FALSE,"인원";#N/A,#N/A,FALSE,"비용2";#N/A,#N/A,FALSE,"비용1";#N/A,#N/A,FALSE,"비용";#N/A,#N/A,FALSE,"보증2";#N/A,#N/A,FALSE,"보증1";#N/A,#N/A,FALSE,"보증";#N/A,#N/A,FALSE,"손익1";#N/A,#N/A,FALSE,"손익";#N/A,#N/A,FALSE,"부서별매출";#N/A,#N/A,FALSE,"매출"}</definedName>
    <definedName name="_67K115_">{#N/A,#N/A,FALSE,"인원";#N/A,#N/A,FALSE,"비용2";#N/A,#N/A,FALSE,"비용1";#N/A,#N/A,FALSE,"비용";#N/A,#N/A,FALSE,"보증2";#N/A,#N/A,FALSE,"보증1";#N/A,#N/A,FALSE,"보증";#N/A,#N/A,FALSE,"손익1";#N/A,#N/A,FALSE,"손익";#N/A,#N/A,FALSE,"부서별매출";#N/A,#N/A,FALSE,"매출"}</definedName>
    <definedName localSheetId="5" name="_67s5_">{#N/A,#N/A,FALSE,"신규dep";#N/A,#N/A,FALSE,"신규dep-금형상각후";#N/A,#N/A,FALSE,"신규dep-연구비상각후";#N/A,#N/A,FALSE,"신규dep-기계,공구상각후"}</definedName>
    <definedName localSheetId="7" name="_67s5_">{#N/A,#N/A,FALSE,"신규dep";#N/A,#N/A,FALSE,"신규dep-금형상각후";#N/A,#N/A,FALSE,"신규dep-연구비상각후";#N/A,#N/A,FALSE,"신규dep-기계,공구상각후"}</definedName>
    <definedName localSheetId="1" name="_67s5_">{#N/A,#N/A,FALSE,"신규dep";#N/A,#N/A,FALSE,"신규dep-금형상각후";#N/A,#N/A,FALSE,"신규dep-연구비상각후";#N/A,#N/A,FALSE,"신규dep-기계,공구상각후"}</definedName>
    <definedName name="_67s5_">{#N/A,#N/A,FALSE,"신규dep";#N/A,#N/A,FALSE,"신규dep-금형상각후";#N/A,#N/A,FALSE,"신규dep-연구비상각후";#N/A,#N/A,FALSE,"신규dep-기계,공구상각후"}</definedName>
    <definedName localSheetId="5" name="_67T3_">{#N/A,#N/A,FALSE,"단축1";#N/A,#N/A,FALSE,"단축2";#N/A,#N/A,FALSE,"단축3";#N/A,#N/A,FALSE,"장축";#N/A,#N/A,FALSE,"4WD"}</definedName>
    <definedName localSheetId="7" name="_67T3_">{#N/A,#N/A,FALSE,"단축1";#N/A,#N/A,FALSE,"단축2";#N/A,#N/A,FALSE,"단축3";#N/A,#N/A,FALSE,"장축";#N/A,#N/A,FALSE,"4WD"}</definedName>
    <definedName localSheetId="1" name="_67T3_">{#N/A,#N/A,FALSE,"단축1";#N/A,#N/A,FALSE,"단축2";#N/A,#N/A,FALSE,"단축3";#N/A,#N/A,FALSE,"장축";#N/A,#N/A,FALSE,"4WD"}</definedName>
    <definedName name="_67T3_">{#N/A,#N/A,FALSE,"단축1";#N/A,#N/A,FALSE,"단축2";#N/A,#N/A,FALSE,"단축3";#N/A,#N/A,FALSE,"장축";#N/A,#N/A,FALSE,"4WD"}</definedName>
    <definedName localSheetId="5" name="_67W456_">{#N/A,#N/A,FALSE,"단축1";#N/A,#N/A,FALSE,"단축2";#N/A,#N/A,FALSE,"단축3";#N/A,#N/A,FALSE,"장축";#N/A,#N/A,FALSE,"4WD"}</definedName>
    <definedName localSheetId="7" name="_67W456_">{#N/A,#N/A,FALSE,"단축1";#N/A,#N/A,FALSE,"단축2";#N/A,#N/A,FALSE,"단축3";#N/A,#N/A,FALSE,"장축";#N/A,#N/A,FALSE,"4WD"}</definedName>
    <definedName localSheetId="1" name="_67W456_">{#N/A,#N/A,FALSE,"단축1";#N/A,#N/A,FALSE,"단축2";#N/A,#N/A,FALSE,"단축3";#N/A,#N/A,FALSE,"장축";#N/A,#N/A,FALSE,"4WD"}</definedName>
    <definedName name="_67W456_">{#N/A,#N/A,FALSE,"단축1";#N/A,#N/A,FALSE,"단축2";#N/A,#N/A,FALSE,"단축3";#N/A,#N/A,FALSE,"장축";#N/A,#N/A,FALSE,"4WD"}</definedName>
    <definedName localSheetId="5" name="_68EO2_">{#N/A,#N/A,FALSE,"신규dep";#N/A,#N/A,FALSE,"신규dep-금형상각후";#N/A,#N/A,FALSE,"신규dep-연구비상각후";#N/A,#N/A,FALSE,"신규dep-기계,공구상각후"}</definedName>
    <definedName localSheetId="7" name="_68EO2_">{#N/A,#N/A,FALSE,"신규dep";#N/A,#N/A,FALSE,"신규dep-금형상각후";#N/A,#N/A,FALSE,"신규dep-연구비상각후";#N/A,#N/A,FALSE,"신규dep-기계,공구상각후"}</definedName>
    <definedName localSheetId="1" name="_68EO2_">{#N/A,#N/A,FALSE,"신규dep";#N/A,#N/A,FALSE,"신규dep-금형상각후";#N/A,#N/A,FALSE,"신규dep-연구비상각후";#N/A,#N/A,FALSE,"신규dep-기계,공구상각후"}</definedName>
    <definedName name="_68EO2_">{#N/A,#N/A,FALSE,"신규dep";#N/A,#N/A,FALSE,"신규dep-금형상각후";#N/A,#N/A,FALSE,"신규dep-연구비상각후";#N/A,#N/A,FALSE,"신규dep-기계,공구상각후"}</definedName>
    <definedName localSheetId="5" name="_68K1_">{#N/A,#N/A,FALSE,"인원";#N/A,#N/A,FALSE,"비용2";#N/A,#N/A,FALSE,"비용1";#N/A,#N/A,FALSE,"비용";#N/A,#N/A,FALSE,"보증2";#N/A,#N/A,FALSE,"보증1";#N/A,#N/A,FALSE,"보증";#N/A,#N/A,FALSE,"손익1";#N/A,#N/A,FALSE,"손익";#N/A,#N/A,FALSE,"부서별매출";#N/A,#N/A,FALSE,"매출"}</definedName>
    <definedName localSheetId="7" name="_68K1_">{#N/A,#N/A,FALSE,"인원";#N/A,#N/A,FALSE,"비용2";#N/A,#N/A,FALSE,"비용1";#N/A,#N/A,FALSE,"비용";#N/A,#N/A,FALSE,"보증2";#N/A,#N/A,FALSE,"보증1";#N/A,#N/A,FALSE,"보증";#N/A,#N/A,FALSE,"손익1";#N/A,#N/A,FALSE,"손익";#N/A,#N/A,FALSE,"부서별매출";#N/A,#N/A,FALSE,"매출"}</definedName>
    <definedName localSheetId="1" name="_68K1_">{#N/A,#N/A,FALSE,"인원";#N/A,#N/A,FALSE,"비용2";#N/A,#N/A,FALSE,"비용1";#N/A,#N/A,FALSE,"비용";#N/A,#N/A,FALSE,"보증2";#N/A,#N/A,FALSE,"보증1";#N/A,#N/A,FALSE,"보증";#N/A,#N/A,FALSE,"손익1";#N/A,#N/A,FALSE,"손익";#N/A,#N/A,FALSE,"부서별매출";#N/A,#N/A,FALSE,"매출"}</definedName>
    <definedName name="_68K1_">{#N/A,#N/A,FALSE,"인원";#N/A,#N/A,FALSE,"비용2";#N/A,#N/A,FALSE,"비용1";#N/A,#N/A,FALSE,"비용";#N/A,#N/A,FALSE,"보증2";#N/A,#N/A,FALSE,"보증1";#N/A,#N/A,FALSE,"보증";#N/A,#N/A,FALSE,"손익1";#N/A,#N/A,FALSE,"손익";#N/A,#N/A,FALSE,"부서별매출";#N/A,#N/A,FALSE,"매출"}</definedName>
    <definedName localSheetId="5" name="_68s6_">{#N/A,#N/A,FALSE,"신규dep";#N/A,#N/A,FALSE,"신규dep-금형상각후";#N/A,#N/A,FALSE,"신규dep-연구비상각후";#N/A,#N/A,FALSE,"신규dep-기계,공구상각후"}</definedName>
    <definedName localSheetId="7" name="_68s6_">{#N/A,#N/A,FALSE,"신규dep";#N/A,#N/A,FALSE,"신규dep-금형상각후";#N/A,#N/A,FALSE,"신규dep-연구비상각후";#N/A,#N/A,FALSE,"신규dep-기계,공구상각후"}</definedName>
    <definedName localSheetId="1" name="_68s6_">{#N/A,#N/A,FALSE,"신규dep";#N/A,#N/A,FALSE,"신규dep-금형상각후";#N/A,#N/A,FALSE,"신규dep-연구비상각후";#N/A,#N/A,FALSE,"신규dep-기계,공구상각후"}</definedName>
    <definedName name="_68s6_">{#N/A,#N/A,FALSE,"신규dep";#N/A,#N/A,FALSE,"신규dep-금형상각후";#N/A,#N/A,FALSE,"신규dep-연구비상각후";#N/A,#N/A,FALSE,"신규dep-기계,공구상각후"}</definedName>
    <definedName localSheetId="1" name="_68T2_">{#N/A,#N/A,FALSE,"단축1";#N/A,#N/A,FALSE,"단축2";#N/A,#N/A,FALSE,"단축3";#N/A,#N/A,FALSE,"장축";#N/A,#N/A,FALSE,"4WD"}</definedName>
    <definedName name="_68T2_">{#N/A,#N/A,FALSE,"단축1";#N/A,#N/A,FALSE,"단축2";#N/A,#N/A,FALSE,"단축3";#N/A,#N/A,FALSE,"장축";#N/A,#N/A,FALSE,"4WD"}</definedName>
    <definedName localSheetId="5" name="_68T5_">{#N/A,#N/A,FALSE,"단축1";#N/A,#N/A,FALSE,"단축2";#N/A,#N/A,FALSE,"단축3";#N/A,#N/A,FALSE,"장축";#N/A,#N/A,FALSE,"4WD"}</definedName>
    <definedName localSheetId="7" name="_68T5_">{#N/A,#N/A,FALSE,"단축1";#N/A,#N/A,FALSE,"단축2";#N/A,#N/A,FALSE,"단축3";#N/A,#N/A,FALSE,"장축";#N/A,#N/A,FALSE,"4WD"}</definedName>
    <definedName localSheetId="1" name="_68T5_">{#N/A,#N/A,FALSE,"단축1";#N/A,#N/A,FALSE,"단축2";#N/A,#N/A,FALSE,"단축3";#N/A,#N/A,FALSE,"장축";#N/A,#N/A,FALSE,"4WD"}</definedName>
    <definedName name="_68T5_">{#N/A,#N/A,FALSE,"단축1";#N/A,#N/A,FALSE,"단축2";#N/A,#N/A,FALSE,"단축3";#N/A,#N/A,FALSE,"장축";#N/A,#N/A,FALSE,"4WD"}</definedName>
    <definedName localSheetId="5" name="_68X21_">{#N/A,#N/A,FALSE,"단축1";#N/A,#N/A,FALSE,"단축2";#N/A,#N/A,FALSE,"단축3";#N/A,#N/A,FALSE,"장축";#N/A,#N/A,FALSE,"4WD"}</definedName>
    <definedName localSheetId="7" name="_68X21_">{#N/A,#N/A,FALSE,"단축1";#N/A,#N/A,FALSE,"단축2";#N/A,#N/A,FALSE,"단축3";#N/A,#N/A,FALSE,"장축";#N/A,#N/A,FALSE,"4WD"}</definedName>
    <definedName localSheetId="1" name="_68X21_">{#N/A,#N/A,FALSE,"단축1";#N/A,#N/A,FALSE,"단축2";#N/A,#N/A,FALSE,"단축3";#N/A,#N/A,FALSE,"장축";#N/A,#N/A,FALSE,"4WD"}</definedName>
    <definedName name="_68X21_">{#N/A,#N/A,FALSE,"단축1";#N/A,#N/A,FALSE,"단축2";#N/A,#N/A,FALSE,"단축3";#N/A,#N/A,FALSE,"장축";#N/A,#N/A,FALSE,"4WD"}</definedName>
    <definedName localSheetId="5" name="_69D12_">{#N/A,#N/A,FALSE,"단축1";#N/A,#N/A,FALSE,"단축2";#N/A,#N/A,FALSE,"단축3";#N/A,#N/A,FALSE,"장축";#N/A,#N/A,FALSE,"4WD"}</definedName>
    <definedName localSheetId="7" name="_69D12_">{#N/A,#N/A,FALSE,"단축1";#N/A,#N/A,FALSE,"단축2";#N/A,#N/A,FALSE,"단축3";#N/A,#N/A,FALSE,"장축";#N/A,#N/A,FALSE,"4WD"}</definedName>
    <definedName localSheetId="1" name="_69D12_">{#N/A,#N/A,FALSE,"단축1";#N/A,#N/A,FALSE,"단축2";#N/A,#N/A,FALSE,"단축3";#N/A,#N/A,FALSE,"장축";#N/A,#N/A,FALSE,"4WD"}</definedName>
    <definedName name="_69D12_">{#N/A,#N/A,FALSE,"단축1";#N/A,#N/A,FALSE,"단축2";#N/A,#N/A,FALSE,"단축3";#N/A,#N/A,FALSE,"장축";#N/A,#N/A,FALSE,"4WD"}</definedName>
    <definedName localSheetId="5" name="_69HP2_">{#N/A,#N/A,FALSE,"단축1";#N/A,#N/A,FALSE,"단축2";#N/A,#N/A,FALSE,"단축3";#N/A,#N/A,FALSE,"장축";#N/A,#N/A,FALSE,"4WD"}</definedName>
    <definedName localSheetId="7" name="_69HP2_">{#N/A,#N/A,FALSE,"단축1";#N/A,#N/A,FALSE,"단축2";#N/A,#N/A,FALSE,"단축3";#N/A,#N/A,FALSE,"장축";#N/A,#N/A,FALSE,"4WD"}</definedName>
    <definedName localSheetId="1" name="_69HP2_">{#N/A,#N/A,FALSE,"단축1";#N/A,#N/A,FALSE,"단축2";#N/A,#N/A,FALSE,"단축3";#N/A,#N/A,FALSE,"장축";#N/A,#N/A,FALSE,"4WD"}</definedName>
    <definedName name="_69HP2_">{#N/A,#N/A,FALSE,"단축1";#N/A,#N/A,FALSE,"단축2";#N/A,#N/A,FALSE,"단축3";#N/A,#N/A,FALSE,"장축";#N/A,#N/A,FALSE,"4WD"}</definedName>
    <definedName localSheetId="5" name="_69K115_">{#N/A,#N/A,FALSE,"인원";#N/A,#N/A,FALSE,"비용2";#N/A,#N/A,FALSE,"비용1";#N/A,#N/A,FALSE,"비용";#N/A,#N/A,FALSE,"보증2";#N/A,#N/A,FALSE,"보증1";#N/A,#N/A,FALSE,"보증";#N/A,#N/A,FALSE,"손익1";#N/A,#N/A,FALSE,"손익";#N/A,#N/A,FALSE,"부서별매출";#N/A,#N/A,FALSE,"매출"}</definedName>
    <definedName localSheetId="7" name="_69K115_">{#N/A,#N/A,FALSE,"인원";#N/A,#N/A,FALSE,"비용2";#N/A,#N/A,FALSE,"비용1";#N/A,#N/A,FALSE,"비용";#N/A,#N/A,FALSE,"보증2";#N/A,#N/A,FALSE,"보증1";#N/A,#N/A,FALSE,"보증";#N/A,#N/A,FALSE,"손익1";#N/A,#N/A,FALSE,"손익";#N/A,#N/A,FALSE,"부서별매출";#N/A,#N/A,FALSE,"매출"}</definedName>
    <definedName localSheetId="1" name="_69K115_">{#N/A,#N/A,FALSE,"인원";#N/A,#N/A,FALSE,"비용2";#N/A,#N/A,FALSE,"비용1";#N/A,#N/A,FALSE,"비용";#N/A,#N/A,FALSE,"보증2";#N/A,#N/A,FALSE,"보증1";#N/A,#N/A,FALSE,"보증";#N/A,#N/A,FALSE,"손익1";#N/A,#N/A,FALSE,"손익";#N/A,#N/A,FALSE,"부서별매출";#N/A,#N/A,FALSE,"매출"}</definedName>
    <definedName name="_69K115_">{#N/A,#N/A,FALSE,"인원";#N/A,#N/A,FALSE,"비용2";#N/A,#N/A,FALSE,"비용1";#N/A,#N/A,FALSE,"비용";#N/A,#N/A,FALSE,"보증2";#N/A,#N/A,FALSE,"보증1";#N/A,#N/A,FALSE,"보증";#N/A,#N/A,FALSE,"손익1";#N/A,#N/A,FALSE,"손익";#N/A,#N/A,FALSE,"부서별매출";#N/A,#N/A,FALSE,"매출"}</definedName>
    <definedName localSheetId="1" name="_69P2_">{#N/A,#N/A,FALSE,"단축1";#N/A,#N/A,FALSE,"단축2";#N/A,#N/A,FALSE,"단축3";#N/A,#N/A,FALSE,"장축";#N/A,#N/A,FALSE,"4WD"}</definedName>
    <definedName name="_69P2_">{#N/A,#N/A,FALSE,"단축1";#N/A,#N/A,FALSE,"단축2";#N/A,#N/A,FALSE,"단축3";#N/A,#N/A,FALSE,"장축";#N/A,#N/A,FALSE,"4WD"}</definedName>
    <definedName localSheetId="5" name="_69s7_">{#N/A,#N/A,FALSE,"신규dep";#N/A,#N/A,FALSE,"신규dep-금형상각후";#N/A,#N/A,FALSE,"신규dep-연구비상각후";#N/A,#N/A,FALSE,"신규dep-기계,공구상각후"}</definedName>
    <definedName localSheetId="7" name="_69s7_">{#N/A,#N/A,FALSE,"신규dep";#N/A,#N/A,FALSE,"신규dep-금형상각후";#N/A,#N/A,FALSE,"신규dep-연구비상각후";#N/A,#N/A,FALSE,"신규dep-기계,공구상각후"}</definedName>
    <definedName localSheetId="1" name="_69s7_">{#N/A,#N/A,FALSE,"신규dep";#N/A,#N/A,FALSE,"신규dep-금형상각후";#N/A,#N/A,FALSE,"신규dep-연구비상각후";#N/A,#N/A,FALSE,"신규dep-기계,공구상각후"}</definedName>
    <definedName name="_69s7_">{#N/A,#N/A,FALSE,"신규dep";#N/A,#N/A,FALSE,"신규dep-금형상각후";#N/A,#N/A,FALSE,"신규dep-연구비상각후";#N/A,#N/A,FALSE,"신규dep-기계,공구상각후"}</definedName>
    <definedName localSheetId="5" name="_69T3_">{#N/A,#N/A,FALSE,"단축1";#N/A,#N/A,FALSE,"단축2";#N/A,#N/A,FALSE,"단축3";#N/A,#N/A,FALSE,"장축";#N/A,#N/A,FALSE,"4WD"}</definedName>
    <definedName localSheetId="7" name="_69T3_">{#N/A,#N/A,FALSE,"단축1";#N/A,#N/A,FALSE,"단축2";#N/A,#N/A,FALSE,"단축3";#N/A,#N/A,FALSE,"장축";#N/A,#N/A,FALSE,"4WD"}</definedName>
    <definedName localSheetId="1" name="_69T3_">{#N/A,#N/A,FALSE,"단축1";#N/A,#N/A,FALSE,"단축2";#N/A,#N/A,FALSE,"단축3";#N/A,#N/A,FALSE,"장축";#N/A,#N/A,FALSE,"4WD"}</definedName>
    <definedName name="_69T3_">{#N/A,#N/A,FALSE,"단축1";#N/A,#N/A,FALSE,"단축2";#N/A,#N/A,FALSE,"단축3";#N/A,#N/A,FALSE,"장축";#N/A,#N/A,FALSE,"4WD"}</definedName>
    <definedName localSheetId="5" name="_69W23_">{#N/A,#N/A,FALSE,"단축1";#N/A,#N/A,FALSE,"단축2";#N/A,#N/A,FALSE,"단축3";#N/A,#N/A,FALSE,"장축";#N/A,#N/A,FALSE,"4WD"}</definedName>
    <definedName localSheetId="7" name="_69W23_">{#N/A,#N/A,FALSE,"단축1";#N/A,#N/A,FALSE,"단축2";#N/A,#N/A,FALSE,"단축3";#N/A,#N/A,FALSE,"장축";#N/A,#N/A,FALSE,"4WD"}</definedName>
    <definedName localSheetId="1" name="_69W23_">{#N/A,#N/A,FALSE,"단축1";#N/A,#N/A,FALSE,"단축2";#N/A,#N/A,FALSE,"단축3";#N/A,#N/A,FALSE,"장축";#N/A,#N/A,FALSE,"4WD"}</definedName>
    <definedName name="_69W23_">{#N/A,#N/A,FALSE,"단축1";#N/A,#N/A,FALSE,"단축2";#N/A,#N/A,FALSE,"단축3";#N/A,#N/A,FALSE,"장축";#N/A,#N/A,FALSE,"4WD"}</definedName>
    <definedName localSheetId="5" name="_69Z23_">{#N/A,#N/A,FALSE,"단축1";#N/A,#N/A,FALSE,"단축2";#N/A,#N/A,FALSE,"단축3";#N/A,#N/A,FALSE,"장축";#N/A,#N/A,FALSE,"4WD"}</definedName>
    <definedName localSheetId="7" name="_69Z23_">{#N/A,#N/A,FALSE,"단축1";#N/A,#N/A,FALSE,"단축2";#N/A,#N/A,FALSE,"단축3";#N/A,#N/A,FALSE,"장축";#N/A,#N/A,FALSE,"4WD"}</definedName>
    <definedName localSheetId="1" name="_69Z23_">{#N/A,#N/A,FALSE,"단축1";#N/A,#N/A,FALSE,"단축2";#N/A,#N/A,FALSE,"단축3";#N/A,#N/A,FALSE,"장축";#N/A,#N/A,FALSE,"4WD"}</definedName>
    <definedName name="_69Z23_">{#N/A,#N/A,FALSE,"단축1";#N/A,#N/A,FALSE,"단축2";#N/A,#N/A,FALSE,"단축3";#N/A,#N/A,FALSE,"장축";#N/A,#N/A,FALSE,"4WD"}</definedName>
    <definedName localSheetId="5" name="_6A2040_">{#N/A,#N/A,FALSE,"단축1";#N/A,#N/A,FALSE,"단축2";#N/A,#N/A,FALSE,"단축3";#N/A,#N/A,FALSE,"장축";#N/A,#N/A,FALSE,"4WD"}</definedName>
    <definedName localSheetId="7" name="_6A2040_">{#N/A,#N/A,FALSE,"단축1";#N/A,#N/A,FALSE,"단축2";#N/A,#N/A,FALSE,"단축3";#N/A,#N/A,FALSE,"장축";#N/A,#N/A,FALSE,"4WD"}</definedName>
    <definedName localSheetId="1" name="_6A2040_">{#N/A,#N/A,FALSE,"단축1";#N/A,#N/A,FALSE,"단축2";#N/A,#N/A,FALSE,"단축3";#N/A,#N/A,FALSE,"장축";#N/A,#N/A,FALSE,"4WD"}</definedName>
    <definedName name="_6A2040_">{#N/A,#N/A,FALSE,"단축1";#N/A,#N/A,FALSE,"단축2";#N/A,#N/A,FALSE,"단축3";#N/A,#N/A,FALSE,"장축";#N/A,#N/A,FALSE,"4WD"}</definedName>
    <definedName localSheetId="5" name="_6A23_">{#N/A,#N/A,FALSE,"단축1";#N/A,#N/A,FALSE,"단축2";#N/A,#N/A,FALSE,"단축3";#N/A,#N/A,FALSE,"장축";#N/A,#N/A,FALSE,"4WD"}</definedName>
    <definedName localSheetId="7" name="_6A23_">{#N/A,#N/A,FALSE,"단축1";#N/A,#N/A,FALSE,"단축2";#N/A,#N/A,FALSE,"단축3";#N/A,#N/A,FALSE,"장축";#N/A,#N/A,FALSE,"4WD"}</definedName>
    <definedName localSheetId="1" name="_6A23_">{#N/A,#N/A,FALSE,"단축1";#N/A,#N/A,FALSE,"단축2";#N/A,#N/A,FALSE,"단축3";#N/A,#N/A,FALSE,"장축";#N/A,#N/A,FALSE,"4WD"}</definedName>
    <definedName name="_6A23_">{#N/A,#N/A,FALSE,"단축1";#N/A,#N/A,FALSE,"단축2";#N/A,#N/A,FALSE,"단축3";#N/A,#N/A,FALSE,"장축";#N/A,#N/A,FALSE,"4WD"}</definedName>
    <definedName localSheetId="5" name="_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6AT3_">{#N/A,#N/A,FALSE,"인원";#N/A,#N/A,FALSE,"비용2";#N/A,#N/A,FALSE,"비용1";#N/A,#N/A,FALSE,"비용";#N/A,#N/A,FALSE,"보증2";#N/A,#N/A,FALSE,"보증1";#N/A,#N/A,FALSE,"보증";#N/A,#N/A,FALSE,"손익1";#N/A,#N/A,FALSE,"손익";#N/A,#N/A,FALSE,"부서별매출";#N/A,#N/A,FALSE,"매출"}</definedName>
    <definedName localSheetId="7" name="_6AT3_">{#N/A,#N/A,FALSE,"인원";#N/A,#N/A,FALSE,"비용2";#N/A,#N/A,FALSE,"비용1";#N/A,#N/A,FALSE,"비용";#N/A,#N/A,FALSE,"보증2";#N/A,#N/A,FALSE,"보증1";#N/A,#N/A,FALSE,"보증";#N/A,#N/A,FALSE,"손익1";#N/A,#N/A,FALSE,"손익";#N/A,#N/A,FALSE,"부서별매출";#N/A,#N/A,FALSE,"매출"}</definedName>
    <definedName localSheetId="1" name="_6AT3_">{#N/A,#N/A,FALSE,"인원";#N/A,#N/A,FALSE,"비용2";#N/A,#N/A,FALSE,"비용1";#N/A,#N/A,FALSE,"비용";#N/A,#N/A,FALSE,"보증2";#N/A,#N/A,FALSE,"보증1";#N/A,#N/A,FALSE,"보증";#N/A,#N/A,FALSE,"손익1";#N/A,#N/A,FALSE,"손익";#N/A,#N/A,FALSE,"부서별매출";#N/A,#N/A,FALSE,"매출"}</definedName>
    <definedName name="_6AT3_">{#N/A,#N/A,FALSE,"인원";#N/A,#N/A,FALSE,"비용2";#N/A,#N/A,FALSE,"비용1";#N/A,#N/A,FALSE,"비용";#N/A,#N/A,FALSE,"보증2";#N/A,#N/A,FALSE,"보증1";#N/A,#N/A,FALSE,"보증";#N/A,#N/A,FALSE,"손익1";#N/A,#N/A,FALSE,"손익";#N/A,#N/A,FALSE,"부서별매출";#N/A,#N/A,FALSE,"매출"}</definedName>
    <definedName localSheetId="5" name="_6CC1_">{#N/A,#N/A,FALSE,"신규dep";#N/A,#N/A,FALSE,"신규dep-금형상각후";#N/A,#N/A,FALSE,"신규dep-연구비상각후";#N/A,#N/A,FALSE,"신규dep-기계,공구상각후"}</definedName>
    <definedName localSheetId="7" name="_6CC1_">{#N/A,#N/A,FALSE,"신규dep";#N/A,#N/A,FALSE,"신규dep-금형상각후";#N/A,#N/A,FALSE,"신규dep-연구비상각후";#N/A,#N/A,FALSE,"신규dep-기계,공구상각후"}</definedName>
    <definedName localSheetId="1" name="_6CC1_">{#N/A,#N/A,FALSE,"신규dep";#N/A,#N/A,FALSE,"신규dep-금형상각후";#N/A,#N/A,FALSE,"신규dep-연구비상각후";#N/A,#N/A,FALSE,"신규dep-기계,공구상각후"}</definedName>
    <definedName name="_6CC1_">{#N/A,#N/A,FALSE,"신규dep";#N/A,#N/A,FALSE,"신규dep-금형상각후";#N/A,#N/A,FALSE,"신규dep-연구비상각후";#N/A,#N/A,FALSE,"신규dep-기계,공구상각후"}</definedName>
    <definedName localSheetId="5" name="_6FG1_">{#N/A,#N/A,FALSE,"단축1";#N/A,#N/A,FALSE,"단축2";#N/A,#N/A,FALSE,"단축3";#N/A,#N/A,FALSE,"장축";#N/A,#N/A,FALSE,"4WD"}</definedName>
    <definedName localSheetId="7" name="_6FG1_">{#N/A,#N/A,FALSE,"단축1";#N/A,#N/A,FALSE,"단축2";#N/A,#N/A,FALSE,"단축3";#N/A,#N/A,FALSE,"장축";#N/A,#N/A,FALSE,"4WD"}</definedName>
    <definedName localSheetId="1" name="_6FG1_">{#N/A,#N/A,FALSE,"단축1";#N/A,#N/A,FALSE,"단축2";#N/A,#N/A,FALSE,"단축3";#N/A,#N/A,FALSE,"장축";#N/A,#N/A,FALSE,"4WD"}</definedName>
    <definedName name="_6FG1_">{#N/A,#N/A,FALSE,"단축1";#N/A,#N/A,FALSE,"단축2";#N/A,#N/A,FALSE,"단축3";#N/A,#N/A,FALSE,"장축";#N/A,#N/A,FALSE,"4WD"}</definedName>
    <definedName localSheetId="5" name="_6H1620_">{#N/A,#N/A,FALSE,"단축1";#N/A,#N/A,FALSE,"단축2";#N/A,#N/A,FALSE,"단축3";#N/A,#N/A,FALSE,"장축";#N/A,#N/A,FALSE,"4WD"}</definedName>
    <definedName localSheetId="7" name="_6H1620_">{#N/A,#N/A,FALSE,"단축1";#N/A,#N/A,FALSE,"단축2";#N/A,#N/A,FALSE,"단축3";#N/A,#N/A,FALSE,"장축";#N/A,#N/A,FALSE,"4WD"}</definedName>
    <definedName localSheetId="1" name="_6H1620_">{#N/A,#N/A,FALSE,"단축1";#N/A,#N/A,FALSE,"단축2";#N/A,#N/A,FALSE,"단축3";#N/A,#N/A,FALSE,"장축";#N/A,#N/A,FALSE,"4WD"}</definedName>
    <definedName name="_6H1620_">{#N/A,#N/A,FALSE,"단축1";#N/A,#N/A,FALSE,"단축2";#N/A,#N/A,FALSE,"단축3";#N/A,#N/A,FALSE,"장축";#N/A,#N/A,FALSE,"4WD"}</definedName>
    <definedName localSheetId="5" name="_6H30_">{#N/A,#N/A,FALSE,"단축1";#N/A,#N/A,FALSE,"단축2";#N/A,#N/A,FALSE,"단축3";#N/A,#N/A,FALSE,"장축";#N/A,#N/A,FALSE,"4WD"}</definedName>
    <definedName localSheetId="7" name="_6H30_">{#N/A,#N/A,FALSE,"단축1";#N/A,#N/A,FALSE,"단축2";#N/A,#N/A,FALSE,"단축3";#N/A,#N/A,FALSE,"장축";#N/A,#N/A,FALSE,"4WD"}</definedName>
    <definedName localSheetId="1" name="_6H30_">{#N/A,#N/A,FALSE,"단축1";#N/A,#N/A,FALSE,"단축2";#N/A,#N/A,FALSE,"단축3";#N/A,#N/A,FALSE,"장축";#N/A,#N/A,FALSE,"4WD"}</definedName>
    <definedName name="_6H30_">{#N/A,#N/A,FALSE,"단축1";#N/A,#N/A,FALSE,"단축2";#N/A,#N/A,FALSE,"단축3";#N/A,#N/A,FALSE,"장축";#N/A,#N/A,FALSE,"4WD"}</definedName>
    <definedName localSheetId="5" name="_70DB777_">{#N/A,#N/A,TRUE,"Y생산";#N/A,#N/A,TRUE,"Y판매";#N/A,#N/A,TRUE,"Y총물량";#N/A,#N/A,TRUE,"Y능력";#N/A,#N/A,TRUE,"YKD"}</definedName>
    <definedName localSheetId="7" name="_70DB777_">{#N/A,#N/A,TRUE,"Y생산";#N/A,#N/A,TRUE,"Y판매";#N/A,#N/A,TRUE,"Y총물량";#N/A,#N/A,TRUE,"Y능력";#N/A,#N/A,TRUE,"YKD"}</definedName>
    <definedName localSheetId="1" name="_70DB777_">{#N/A,#N/A,TRUE,"Y생산";#N/A,#N/A,TRUE,"Y판매";#N/A,#N/A,TRUE,"Y총물량";#N/A,#N/A,TRUE,"Y능력";#N/A,#N/A,TRUE,"YKD"}</definedName>
    <definedName name="_70DB777_">{#N/A,#N/A,TRUE,"Y생산";#N/A,#N/A,TRUE,"Y판매";#N/A,#N/A,TRUE,"Y총물량";#N/A,#N/A,TRUE,"Y능력";#N/A,#N/A,TRUE,"YKD"}</definedName>
    <definedName localSheetId="5" name="_70s8_">{#N/A,#N/A,FALSE,"신규dep";#N/A,#N/A,FALSE,"신규dep-금형상각후";#N/A,#N/A,FALSE,"신규dep-연구비상각후";#N/A,#N/A,FALSE,"신규dep-기계,공구상각후"}</definedName>
    <definedName localSheetId="7" name="_70s8_">{#N/A,#N/A,FALSE,"신규dep";#N/A,#N/A,FALSE,"신규dep-금형상각후";#N/A,#N/A,FALSE,"신규dep-연구비상각후";#N/A,#N/A,FALSE,"신규dep-기계,공구상각후"}</definedName>
    <definedName localSheetId="1" name="_70s8_">{#N/A,#N/A,FALSE,"신규dep";#N/A,#N/A,FALSE,"신규dep-금형상각후";#N/A,#N/A,FALSE,"신규dep-연구비상각후";#N/A,#N/A,FALSE,"신규dep-기계,공구상각후"}</definedName>
    <definedName name="_70s8_">{#N/A,#N/A,FALSE,"신규dep";#N/A,#N/A,FALSE,"신규dep-금형상각후";#N/A,#N/A,FALSE,"신규dep-연구비상각후";#N/A,#N/A,FALSE,"신규dep-기계,공구상각후"}</definedName>
    <definedName localSheetId="1" name="_70T3_">{#N/A,#N/A,FALSE,"단축1";#N/A,#N/A,FALSE,"단축2";#N/A,#N/A,FALSE,"단축3";#N/A,#N/A,FALSE,"장축";#N/A,#N/A,FALSE,"4WD"}</definedName>
    <definedName name="_70T3_">{#N/A,#N/A,FALSE,"단축1";#N/A,#N/A,FALSE,"단축2";#N/A,#N/A,FALSE,"단축3";#N/A,#N/A,FALSE,"장축";#N/A,#N/A,FALSE,"4WD"}</definedName>
    <definedName localSheetId="5" name="_70T5_">{#N/A,#N/A,FALSE,"단축1";#N/A,#N/A,FALSE,"단축2";#N/A,#N/A,FALSE,"단축3";#N/A,#N/A,FALSE,"장축";#N/A,#N/A,FALSE,"4WD"}</definedName>
    <definedName localSheetId="7" name="_70T5_">{#N/A,#N/A,FALSE,"단축1";#N/A,#N/A,FALSE,"단축2";#N/A,#N/A,FALSE,"단축3";#N/A,#N/A,FALSE,"장축";#N/A,#N/A,FALSE,"4WD"}</definedName>
    <definedName localSheetId="1" name="_70T5_">{#N/A,#N/A,FALSE,"단축1";#N/A,#N/A,FALSE,"단축2";#N/A,#N/A,FALSE,"단축3";#N/A,#N/A,FALSE,"장축";#N/A,#N/A,FALSE,"4WD"}</definedName>
    <definedName name="_70T5_">{#N/A,#N/A,FALSE,"단축1";#N/A,#N/A,FALSE,"단축2";#N/A,#N/A,FALSE,"단축3";#N/A,#N/A,FALSE,"장축";#N/A,#N/A,FALSE,"4WD"}</definedName>
    <definedName localSheetId="5" name="_70W32_">{#N/A,#N/A,FALSE,"단축1";#N/A,#N/A,FALSE,"단축2";#N/A,#N/A,FALSE,"단축3";#N/A,#N/A,FALSE,"장축";#N/A,#N/A,FALSE,"4WD"}</definedName>
    <definedName localSheetId="7" name="_70W32_">{#N/A,#N/A,FALSE,"단축1";#N/A,#N/A,FALSE,"단축2";#N/A,#N/A,FALSE,"단축3";#N/A,#N/A,FALSE,"장축";#N/A,#N/A,FALSE,"4WD"}</definedName>
    <definedName localSheetId="1" name="_70W32_">{#N/A,#N/A,FALSE,"단축1";#N/A,#N/A,FALSE,"단축2";#N/A,#N/A,FALSE,"단축3";#N/A,#N/A,FALSE,"장축";#N/A,#N/A,FALSE,"4WD"}</definedName>
    <definedName name="_70W32_">{#N/A,#N/A,FALSE,"단축1";#N/A,#N/A,FALSE,"단축2";#N/A,#N/A,FALSE,"단축3";#N/A,#N/A,FALSE,"장축";#N/A,#N/A,FALSE,"4WD"}</definedName>
    <definedName localSheetId="5" name="_71P2_">{#N/A,#N/A,FALSE,"단축1";#N/A,#N/A,FALSE,"단축2";#N/A,#N/A,FALSE,"단축3";#N/A,#N/A,FALSE,"장축";#N/A,#N/A,FALSE,"4WD"}</definedName>
    <definedName localSheetId="7" name="_71P2_">{#N/A,#N/A,FALSE,"단축1";#N/A,#N/A,FALSE,"단축2";#N/A,#N/A,FALSE,"단축3";#N/A,#N/A,FALSE,"장축";#N/A,#N/A,FALSE,"4WD"}</definedName>
    <definedName localSheetId="1" name="_71P2_">{#N/A,#N/A,FALSE,"단축1";#N/A,#N/A,FALSE,"단축2";#N/A,#N/A,FALSE,"단축3";#N/A,#N/A,FALSE,"장축";#N/A,#N/A,FALSE,"4WD"}</definedName>
    <definedName name="_71P2_">{#N/A,#N/A,FALSE,"단축1";#N/A,#N/A,FALSE,"단축2";#N/A,#N/A,FALSE,"단축3";#N/A,#N/A,FALSE,"장축";#N/A,#N/A,FALSE,"4WD"}</definedName>
    <definedName localSheetId="5" name="_71T2_">{#N/A,#N/A,FALSE,"단축1";#N/A,#N/A,FALSE,"단축2";#N/A,#N/A,FALSE,"단축3";#N/A,#N/A,FALSE,"장축";#N/A,#N/A,FALSE,"4WD"}</definedName>
    <definedName localSheetId="7" name="_71T2_">{#N/A,#N/A,FALSE,"단축1";#N/A,#N/A,FALSE,"단축2";#N/A,#N/A,FALSE,"단축3";#N/A,#N/A,FALSE,"장축";#N/A,#N/A,FALSE,"4WD"}</definedName>
    <definedName localSheetId="1" name="_71T2_">{#N/A,#N/A,FALSE,"단축1";#N/A,#N/A,FALSE,"단축2";#N/A,#N/A,FALSE,"단축3";#N/A,#N/A,FALSE,"장축";#N/A,#N/A,FALSE,"4WD"}</definedName>
    <definedName name="_71T2_">{#N/A,#N/A,FALSE,"단축1";#N/A,#N/A,FALSE,"단축2";#N/A,#N/A,FALSE,"단축3";#N/A,#N/A,FALSE,"장축";#N/A,#N/A,FALSE,"4WD"}</definedName>
    <definedName localSheetId="5" name="_71W456_">{#N/A,#N/A,FALSE,"단축1";#N/A,#N/A,FALSE,"단축2";#N/A,#N/A,FALSE,"단축3";#N/A,#N/A,FALSE,"장축";#N/A,#N/A,FALSE,"4WD"}</definedName>
    <definedName localSheetId="7" name="_71W456_">{#N/A,#N/A,FALSE,"단축1";#N/A,#N/A,FALSE,"단축2";#N/A,#N/A,FALSE,"단축3";#N/A,#N/A,FALSE,"장축";#N/A,#N/A,FALSE,"4WD"}</definedName>
    <definedName localSheetId="1" name="_71W456_">{#N/A,#N/A,FALSE,"단축1";#N/A,#N/A,FALSE,"단축2";#N/A,#N/A,FALSE,"단축3";#N/A,#N/A,FALSE,"장축";#N/A,#N/A,FALSE,"4WD"}</definedName>
    <definedName name="_71W456_">{#N/A,#N/A,FALSE,"단축1";#N/A,#N/A,FALSE,"단축2";#N/A,#N/A,FALSE,"단축3";#N/A,#N/A,FALSE,"장축";#N/A,#N/A,FALSE,"4WD"}</definedName>
    <definedName localSheetId="5" name="_72E222_">{#N/A,#N/A,FALSE,"단축1";#N/A,#N/A,FALSE,"단축2";#N/A,#N/A,FALSE,"단축3";#N/A,#N/A,FALSE,"장축";#N/A,#N/A,FALSE,"4WD"}</definedName>
    <definedName localSheetId="7" name="_72E222_">{#N/A,#N/A,FALSE,"단축1";#N/A,#N/A,FALSE,"단축2";#N/A,#N/A,FALSE,"단축3";#N/A,#N/A,FALSE,"장축";#N/A,#N/A,FALSE,"4WD"}</definedName>
    <definedName localSheetId="1" name="_72E222_">{#N/A,#N/A,FALSE,"단축1";#N/A,#N/A,FALSE,"단축2";#N/A,#N/A,FALSE,"단축3";#N/A,#N/A,FALSE,"장축";#N/A,#N/A,FALSE,"4WD"}</definedName>
    <definedName name="_72E222_">{#N/A,#N/A,FALSE,"단축1";#N/A,#N/A,FALSE,"단축2";#N/A,#N/A,FALSE,"단축3";#N/A,#N/A,FALSE,"장축";#N/A,#N/A,FALSE,"4WD"}</definedName>
    <definedName localSheetId="5" name="_72EO2_">{#N/A,#N/A,FALSE,"신규dep";#N/A,#N/A,FALSE,"신규dep-금형상각후";#N/A,#N/A,FALSE,"신규dep-연구비상각후";#N/A,#N/A,FALSE,"신규dep-기계,공구상각후"}</definedName>
    <definedName localSheetId="7" name="_72EO2_">{#N/A,#N/A,FALSE,"신규dep";#N/A,#N/A,FALSE,"신규dep-금형상각후";#N/A,#N/A,FALSE,"신규dep-연구비상각후";#N/A,#N/A,FALSE,"신규dep-기계,공구상각후"}</definedName>
    <definedName localSheetId="1" name="_72EO2_">{#N/A,#N/A,FALSE,"신규dep";#N/A,#N/A,FALSE,"신규dep-금형상각후";#N/A,#N/A,FALSE,"신규dep-연구비상각후";#N/A,#N/A,FALSE,"신규dep-기계,공구상각후"}</definedName>
    <definedName name="_72EO2_">{#N/A,#N/A,FALSE,"신규dep";#N/A,#N/A,FALSE,"신규dep-금형상각후";#N/A,#N/A,FALSE,"신규dep-연구비상각후";#N/A,#N/A,FALSE,"신규dep-기계,공구상각후"}</definedName>
    <definedName localSheetId="5" name="_72k7_">{#N/A,#N/A,FALSE,"단축1";#N/A,#N/A,FALSE,"단축2";#N/A,#N/A,FALSE,"단축3";#N/A,#N/A,FALSE,"장축";#N/A,#N/A,FALSE,"4WD"}</definedName>
    <definedName localSheetId="7" name="_72k7_">{#N/A,#N/A,FALSE,"단축1";#N/A,#N/A,FALSE,"단축2";#N/A,#N/A,FALSE,"단축3";#N/A,#N/A,FALSE,"장축";#N/A,#N/A,FALSE,"4WD"}</definedName>
    <definedName localSheetId="1" name="_72k7_">{#N/A,#N/A,FALSE,"단축1";#N/A,#N/A,FALSE,"단축2";#N/A,#N/A,FALSE,"단축3";#N/A,#N/A,FALSE,"장축";#N/A,#N/A,FALSE,"4WD"}</definedName>
    <definedName name="_72k7_">{#N/A,#N/A,FALSE,"단축1";#N/A,#N/A,FALSE,"단축2";#N/A,#N/A,FALSE,"단축3";#N/A,#N/A,FALSE,"장축";#N/A,#N/A,FALSE,"4WD"}</definedName>
    <definedName localSheetId="1" name="_72T2_">{#N/A,#N/A,FALSE,"단축1";#N/A,#N/A,FALSE,"단축2";#N/A,#N/A,FALSE,"단축3";#N/A,#N/A,FALSE,"장축";#N/A,#N/A,FALSE,"4WD"}</definedName>
    <definedName name="_72T2_">{#N/A,#N/A,FALSE,"단축1";#N/A,#N/A,FALSE,"단축2";#N/A,#N/A,FALSE,"단축3";#N/A,#N/A,FALSE,"장축";#N/A,#N/A,FALSE,"4WD"}</definedName>
    <definedName localSheetId="5" name="_72T3_">{#N/A,#N/A,FALSE,"단축1";#N/A,#N/A,FALSE,"단축2";#N/A,#N/A,FALSE,"단축3";#N/A,#N/A,FALSE,"장축";#N/A,#N/A,FALSE,"4WD"}</definedName>
    <definedName localSheetId="7" name="_72T3_">{#N/A,#N/A,FALSE,"단축1";#N/A,#N/A,FALSE,"단축2";#N/A,#N/A,FALSE,"단축3";#N/A,#N/A,FALSE,"장축";#N/A,#N/A,FALSE,"4WD"}</definedName>
    <definedName localSheetId="1" name="_72T3_">{#N/A,#N/A,FALSE,"단축1";#N/A,#N/A,FALSE,"단축2";#N/A,#N/A,FALSE,"단축3";#N/A,#N/A,FALSE,"장축";#N/A,#N/A,FALSE,"4WD"}</definedName>
    <definedName name="_72T3_">{#N/A,#N/A,FALSE,"단축1";#N/A,#N/A,FALSE,"단축2";#N/A,#N/A,FALSE,"단축3";#N/A,#N/A,FALSE,"장축";#N/A,#N/A,FALSE,"4WD"}</definedName>
    <definedName localSheetId="1" name="_72t4_">{#N/A,#N/A,FALSE,"단축1";#N/A,#N/A,FALSE,"단축2";#N/A,#N/A,FALSE,"단축3";#N/A,#N/A,FALSE,"장축";#N/A,#N/A,FALSE,"4WD"}</definedName>
    <definedName name="_72t4_">{#N/A,#N/A,FALSE,"단축1";#N/A,#N/A,FALSE,"단축2";#N/A,#N/A,FALSE,"단축3";#N/A,#N/A,FALSE,"장축";#N/A,#N/A,FALSE,"4WD"}</definedName>
    <definedName localSheetId="5" name="_72T5_">{#N/A,#N/A,FALSE,"단축1";#N/A,#N/A,FALSE,"단축2";#N/A,#N/A,FALSE,"단축3";#N/A,#N/A,FALSE,"장축";#N/A,#N/A,FALSE,"4WD"}</definedName>
    <definedName localSheetId="7" name="_72T5_">{#N/A,#N/A,FALSE,"단축1";#N/A,#N/A,FALSE,"단축2";#N/A,#N/A,FALSE,"단축3";#N/A,#N/A,FALSE,"장축";#N/A,#N/A,FALSE,"4WD"}</definedName>
    <definedName localSheetId="1" name="_72T5_">{#N/A,#N/A,FALSE,"단축1";#N/A,#N/A,FALSE,"단축2";#N/A,#N/A,FALSE,"단축3";#N/A,#N/A,FALSE,"장축";#N/A,#N/A,FALSE,"4WD"}</definedName>
    <definedName name="_72T5_">{#N/A,#N/A,FALSE,"단축1";#N/A,#N/A,FALSE,"단축2";#N/A,#N/A,FALSE,"단축3";#N/A,#N/A,FALSE,"장축";#N/A,#N/A,FALSE,"4WD"}</definedName>
    <definedName localSheetId="5" name="_72X21_">{#N/A,#N/A,FALSE,"단축1";#N/A,#N/A,FALSE,"단축2";#N/A,#N/A,FALSE,"단축3";#N/A,#N/A,FALSE,"장축";#N/A,#N/A,FALSE,"4WD"}</definedName>
    <definedName localSheetId="7" name="_72X21_">{#N/A,#N/A,FALSE,"단축1";#N/A,#N/A,FALSE,"단축2";#N/A,#N/A,FALSE,"단축3";#N/A,#N/A,FALSE,"장축";#N/A,#N/A,FALSE,"4WD"}</definedName>
    <definedName localSheetId="1" name="_72X21_">{#N/A,#N/A,FALSE,"단축1";#N/A,#N/A,FALSE,"단축2";#N/A,#N/A,FALSE,"단축3";#N/A,#N/A,FALSE,"장축";#N/A,#N/A,FALSE,"4WD"}</definedName>
    <definedName name="_72X21_">{#N/A,#N/A,FALSE,"단축1";#N/A,#N/A,FALSE,"단축2";#N/A,#N/A,FALSE,"단축3";#N/A,#N/A,FALSE,"장축";#N/A,#N/A,FALSE,"4WD"}</definedName>
    <definedName localSheetId="5" name="_73E32_">{#N/A,#N/A,FALSE,"단축1";#N/A,#N/A,FALSE,"단축2";#N/A,#N/A,FALSE,"단축3";#N/A,#N/A,FALSE,"장축";#N/A,#N/A,FALSE,"4WD"}</definedName>
    <definedName localSheetId="7" name="_73E32_">{#N/A,#N/A,FALSE,"단축1";#N/A,#N/A,FALSE,"단축2";#N/A,#N/A,FALSE,"단축3";#N/A,#N/A,FALSE,"장축";#N/A,#N/A,FALSE,"4WD"}</definedName>
    <definedName localSheetId="1" name="_73E32_">{#N/A,#N/A,FALSE,"단축1";#N/A,#N/A,FALSE,"단축2";#N/A,#N/A,FALSE,"단축3";#N/A,#N/A,FALSE,"장축";#N/A,#N/A,FALSE,"4WD"}</definedName>
    <definedName name="_73E32_">{#N/A,#N/A,FALSE,"단축1";#N/A,#N/A,FALSE,"단축2";#N/A,#N/A,FALSE,"단축3";#N/A,#N/A,FALSE,"장축";#N/A,#N/A,FALSE,"4WD"}</definedName>
    <definedName localSheetId="5" name="_73K1_">{#N/A,#N/A,FALSE,"인원";#N/A,#N/A,FALSE,"비용2";#N/A,#N/A,FALSE,"비용1";#N/A,#N/A,FALSE,"비용";#N/A,#N/A,FALSE,"보증2";#N/A,#N/A,FALSE,"보증1";#N/A,#N/A,FALSE,"보증";#N/A,#N/A,FALSE,"손익1";#N/A,#N/A,FALSE,"손익";#N/A,#N/A,FALSE,"부서별매출";#N/A,#N/A,FALSE,"매출"}</definedName>
    <definedName localSheetId="7" name="_73K1_">{#N/A,#N/A,FALSE,"인원";#N/A,#N/A,FALSE,"비용2";#N/A,#N/A,FALSE,"비용1";#N/A,#N/A,FALSE,"비용";#N/A,#N/A,FALSE,"보증2";#N/A,#N/A,FALSE,"보증1";#N/A,#N/A,FALSE,"보증";#N/A,#N/A,FALSE,"손익1";#N/A,#N/A,FALSE,"손익";#N/A,#N/A,FALSE,"부서별매출";#N/A,#N/A,FALSE,"매출"}</definedName>
    <definedName localSheetId="1" name="_73K1_">{#N/A,#N/A,FALSE,"인원";#N/A,#N/A,FALSE,"비용2";#N/A,#N/A,FALSE,"비용1";#N/A,#N/A,FALSE,"비용";#N/A,#N/A,FALSE,"보증2";#N/A,#N/A,FALSE,"보증1";#N/A,#N/A,FALSE,"보증";#N/A,#N/A,FALSE,"손익1";#N/A,#N/A,FALSE,"손익";#N/A,#N/A,FALSE,"부서별매출";#N/A,#N/A,FALSE,"매출"}</definedName>
    <definedName name="_73K1_">{#N/A,#N/A,FALSE,"인원";#N/A,#N/A,FALSE,"비용2";#N/A,#N/A,FALSE,"비용1";#N/A,#N/A,FALSE,"비용";#N/A,#N/A,FALSE,"보증2";#N/A,#N/A,FALSE,"보증1";#N/A,#N/A,FALSE,"보증";#N/A,#N/A,FALSE,"손익1";#N/A,#N/A,FALSE,"손익";#N/A,#N/A,FALSE,"부서별매출";#N/A,#N/A,FALSE,"매출"}</definedName>
    <definedName localSheetId="5" name="_73t4_">{#N/A,#N/A,FALSE,"단축1";#N/A,#N/A,FALSE,"단축2";#N/A,#N/A,FALSE,"단축3";#N/A,#N/A,FALSE,"장축";#N/A,#N/A,FALSE,"4WD"}</definedName>
    <definedName localSheetId="7" name="_73t4_">{#N/A,#N/A,FALSE,"단축1";#N/A,#N/A,FALSE,"단축2";#N/A,#N/A,FALSE,"단축3";#N/A,#N/A,FALSE,"장축";#N/A,#N/A,FALSE,"4WD"}</definedName>
    <definedName localSheetId="1" name="_73t4_">{#N/A,#N/A,FALSE,"단축1";#N/A,#N/A,FALSE,"단축2";#N/A,#N/A,FALSE,"단축3";#N/A,#N/A,FALSE,"장축";#N/A,#N/A,FALSE,"4WD"}</definedName>
    <definedName name="_73t4_">{#N/A,#N/A,FALSE,"단축1";#N/A,#N/A,FALSE,"단축2";#N/A,#N/A,FALSE,"단축3";#N/A,#N/A,FALSE,"장축";#N/A,#N/A,FALSE,"4WD"}</definedName>
    <definedName localSheetId="5" name="_73W3_">{#N/A,#N/A,FALSE,"96 3월물량표";#N/A,#N/A,FALSE,"96 4월물량표";#N/A,#N/A,FALSE,"96 5월물량표"}</definedName>
    <definedName localSheetId="7" name="_73W3_">{#N/A,#N/A,FALSE,"96 3월물량표";#N/A,#N/A,FALSE,"96 4월물량표";#N/A,#N/A,FALSE,"96 5월물량표"}</definedName>
    <definedName localSheetId="1" name="_73W3_">{#N/A,#N/A,FALSE,"96 3월물량표";#N/A,#N/A,FALSE,"96 4월물량표";#N/A,#N/A,FALSE,"96 5월물량표"}</definedName>
    <definedName name="_73W3_">{#N/A,#N/A,FALSE,"96 3월물량표";#N/A,#N/A,FALSE,"96 4월물량표";#N/A,#N/A,FALSE,"96 5월물량표"}</definedName>
    <definedName localSheetId="5" name="_73Z23_">{#N/A,#N/A,FALSE,"단축1";#N/A,#N/A,FALSE,"단축2";#N/A,#N/A,FALSE,"단축3";#N/A,#N/A,FALSE,"장축";#N/A,#N/A,FALSE,"4WD"}</definedName>
    <definedName localSheetId="7" name="_73Z23_">{#N/A,#N/A,FALSE,"단축1";#N/A,#N/A,FALSE,"단축2";#N/A,#N/A,FALSE,"단축3";#N/A,#N/A,FALSE,"장축";#N/A,#N/A,FALSE,"4WD"}</definedName>
    <definedName localSheetId="1" name="_73Z23_">{#N/A,#N/A,FALSE,"단축1";#N/A,#N/A,FALSE,"단축2";#N/A,#N/A,FALSE,"단축3";#N/A,#N/A,FALSE,"장축";#N/A,#N/A,FALSE,"4WD"}</definedName>
    <definedName name="_73Z23_">{#N/A,#N/A,FALSE,"단축1";#N/A,#N/A,FALSE,"단축2";#N/A,#N/A,FALSE,"단축3";#N/A,#N/A,FALSE,"장축";#N/A,#N/A,FALSE,"4WD"}</definedName>
    <definedName localSheetId="5" name="_74A2_">{#N/A,#N/A,FALSE,"단축1";#N/A,#N/A,FALSE,"단축2";#N/A,#N/A,FALSE,"단축3";#N/A,#N/A,FALSE,"장축";#N/A,#N/A,FALSE,"4WD"}</definedName>
    <definedName localSheetId="7" name="_74A2_">{#N/A,#N/A,FALSE,"단축1";#N/A,#N/A,FALSE,"단축2";#N/A,#N/A,FALSE,"단축3";#N/A,#N/A,FALSE,"장축";#N/A,#N/A,FALSE,"4WD"}</definedName>
    <definedName localSheetId="1" name="_74A2_">{#N/A,#N/A,FALSE,"단축1";#N/A,#N/A,FALSE,"단축2";#N/A,#N/A,FALSE,"단축3";#N/A,#N/A,FALSE,"장축";#N/A,#N/A,FALSE,"4WD"}</definedName>
    <definedName name="_74A2_">{#N/A,#N/A,FALSE,"단축1";#N/A,#N/A,FALSE,"단축2";#N/A,#N/A,FALSE,"단축3";#N/A,#N/A,FALSE,"장축";#N/A,#N/A,FALSE,"4WD"}</definedName>
    <definedName localSheetId="5" name="_74E45_">{#N/A,#N/A,FALSE,"단축1";#N/A,#N/A,FALSE,"단축2";#N/A,#N/A,FALSE,"단축3";#N/A,#N/A,FALSE,"장축";#N/A,#N/A,FALSE,"4WD"}</definedName>
    <definedName localSheetId="7" name="_74E45_">{#N/A,#N/A,FALSE,"단축1";#N/A,#N/A,FALSE,"단축2";#N/A,#N/A,FALSE,"단축3";#N/A,#N/A,FALSE,"장축";#N/A,#N/A,FALSE,"4WD"}</definedName>
    <definedName localSheetId="1" name="_74E45_">{#N/A,#N/A,FALSE,"단축1";#N/A,#N/A,FALSE,"단축2";#N/A,#N/A,FALSE,"단축3";#N/A,#N/A,FALSE,"장축";#N/A,#N/A,FALSE,"4WD"}</definedName>
    <definedName name="_74E45_">{#N/A,#N/A,FALSE,"단축1";#N/A,#N/A,FALSE,"단축2";#N/A,#N/A,FALSE,"단축3";#N/A,#N/A,FALSE,"장축";#N/A,#N/A,FALSE,"4WD"}</definedName>
    <definedName localSheetId="5" name="_74EO2_">{#N/A,#N/A,FALSE,"신규dep";#N/A,#N/A,FALSE,"신규dep-금형상각후";#N/A,#N/A,FALSE,"신규dep-연구비상각후";#N/A,#N/A,FALSE,"신규dep-기계,공구상각후"}</definedName>
    <definedName localSheetId="1" name="_74EO2_">{#N/A,#N/A,FALSE,"신규dep";#N/A,#N/A,FALSE,"신규dep-금형상각후";#N/A,#N/A,FALSE,"신규dep-연구비상각후";#N/A,#N/A,FALSE,"신규dep-기계,공구상각후"}</definedName>
    <definedName name="_74EO2_">{#N/A,#N/A,FALSE,"신규dep";#N/A,#N/A,FALSE,"신규dep-금형상각후";#N/A,#N/A,FALSE,"신규dep-연구비상각후";#N/A,#N/A,FALSE,"신규dep-기계,공구상각후"}</definedName>
    <definedName localSheetId="5" name="_74T2_">{#N/A,#N/A,FALSE,"단축1";#N/A,#N/A,FALSE,"단축2";#N/A,#N/A,FALSE,"단축3";#N/A,#N/A,FALSE,"장축";#N/A,#N/A,FALSE,"4WD"}</definedName>
    <definedName localSheetId="7" name="_74T2_">{#N/A,#N/A,FALSE,"단축1";#N/A,#N/A,FALSE,"단축2";#N/A,#N/A,FALSE,"단축3";#N/A,#N/A,FALSE,"장축";#N/A,#N/A,FALSE,"4WD"}</definedName>
    <definedName localSheetId="1" name="_74T2_">{#N/A,#N/A,FALSE,"단축1";#N/A,#N/A,FALSE,"단축2";#N/A,#N/A,FALSE,"단축3";#N/A,#N/A,FALSE,"장축";#N/A,#N/A,FALSE,"4WD"}</definedName>
    <definedName name="_74T2_">{#N/A,#N/A,FALSE,"단축1";#N/A,#N/A,FALSE,"단축2";#N/A,#N/A,FALSE,"단축3";#N/A,#N/A,FALSE,"장축";#N/A,#N/A,FALSE,"4WD"}</definedName>
    <definedName localSheetId="1" name="_74T3_">{#N/A,#N/A,FALSE,"단축1";#N/A,#N/A,FALSE,"단축2";#N/A,#N/A,FALSE,"단축3";#N/A,#N/A,FALSE,"장축";#N/A,#N/A,FALSE,"4WD"}</definedName>
    <definedName name="_74T3_">{#N/A,#N/A,FALSE,"단축1";#N/A,#N/A,FALSE,"단축2";#N/A,#N/A,FALSE,"단축3";#N/A,#N/A,FALSE,"장축";#N/A,#N/A,FALSE,"4WD"}</definedName>
    <definedName localSheetId="8" name="_74T5_">{#N/A,#N/A,FALSE,"단축1";#N/A,#N/A,FALSE,"단축2";#N/A,#N/A,FALSE,"단축3";#N/A,#N/A,FALSE,"장축";#N/A,#N/A,FALSE,"4WD"}</definedName>
    <definedName localSheetId="5" name="_74T5_">{#N/A,#N/A,FALSE,"단축1";#N/A,#N/A,FALSE,"단축2";#N/A,#N/A,FALSE,"단축3";#N/A,#N/A,FALSE,"장축";#N/A,#N/A,FALSE,"4WD"}</definedName>
    <definedName localSheetId="7" name="_74T5_">{#N/A,#N/A,FALSE,"단축1";#N/A,#N/A,FALSE,"단축2";#N/A,#N/A,FALSE,"단축3";#N/A,#N/A,FALSE,"장축";#N/A,#N/A,FALSE,"4WD"}</definedName>
    <definedName localSheetId="1" name="_74T5_">{#N/A,#N/A,FALSE,"단축1";#N/A,#N/A,FALSE,"단축2";#N/A,#N/A,FALSE,"단축3";#N/A,#N/A,FALSE,"장축";#N/A,#N/A,FALSE,"4WD"}</definedName>
    <definedName name="_74T5_">{#N/A,#N/A,FALSE,"단축1";#N/A,#N/A,FALSE,"단축2";#N/A,#N/A,FALSE,"단축3";#N/A,#N/A,FALSE,"장축";#N/A,#N/A,FALSE,"4WD"}</definedName>
    <definedName localSheetId="5" name="_74W4_">{#N/A,#N/A,TRUE,"Y생산";#N/A,#N/A,TRUE,"Y판매";#N/A,#N/A,TRUE,"Y총물량";#N/A,#N/A,TRUE,"Y능력";#N/A,#N/A,TRUE,"YKD"}</definedName>
    <definedName localSheetId="7" name="_74W4_">{#N/A,#N/A,TRUE,"Y생산";#N/A,#N/A,TRUE,"Y판매";#N/A,#N/A,TRUE,"Y총물량";#N/A,#N/A,TRUE,"Y능력";#N/A,#N/A,TRUE,"YKD"}</definedName>
    <definedName localSheetId="1" name="_74W4_">{#N/A,#N/A,TRUE,"Y생산";#N/A,#N/A,TRUE,"Y판매";#N/A,#N/A,TRUE,"Y총물량";#N/A,#N/A,TRUE,"Y능력";#N/A,#N/A,TRUE,"YKD"}</definedName>
    <definedName name="_74W4_">{#N/A,#N/A,TRUE,"Y생산";#N/A,#N/A,TRUE,"Y판매";#N/A,#N/A,TRUE,"Y총물량";#N/A,#N/A,TRUE,"Y능력";#N/A,#N/A,TRUE,"YKD"}</definedName>
    <definedName localSheetId="5" name="_75E56_">{#N/A,#N/A,FALSE,"단축1";#N/A,#N/A,FALSE,"단축2";#N/A,#N/A,FALSE,"단축3";#N/A,#N/A,FALSE,"장축";#N/A,#N/A,FALSE,"4WD"}</definedName>
    <definedName localSheetId="7" name="_75E56_">{#N/A,#N/A,FALSE,"단축1";#N/A,#N/A,FALSE,"단축2";#N/A,#N/A,FALSE,"단축3";#N/A,#N/A,FALSE,"장축";#N/A,#N/A,FALSE,"4WD"}</definedName>
    <definedName localSheetId="1" name="_75E56_">{#N/A,#N/A,FALSE,"단축1";#N/A,#N/A,FALSE,"단축2";#N/A,#N/A,FALSE,"단축3";#N/A,#N/A,FALSE,"장축";#N/A,#N/A,FALSE,"4WD"}</definedName>
    <definedName name="_75E56_">{#N/A,#N/A,FALSE,"단축1";#N/A,#N/A,FALSE,"단축2";#N/A,#N/A,FALSE,"단축3";#N/A,#N/A,FALSE,"장축";#N/A,#N/A,FALSE,"4WD"}</definedName>
    <definedName localSheetId="5" name="_75FG1_">{#N/A,#N/A,FALSE,"단축1";#N/A,#N/A,FALSE,"단축2";#N/A,#N/A,FALSE,"단축3";#N/A,#N/A,FALSE,"장축";#N/A,#N/A,FALSE,"4WD"}</definedName>
    <definedName localSheetId="7" name="_75FG1_">{#N/A,#N/A,FALSE,"단축1";#N/A,#N/A,FALSE,"단축2";#N/A,#N/A,FALSE,"단축3";#N/A,#N/A,FALSE,"장축";#N/A,#N/A,FALSE,"4WD"}</definedName>
    <definedName localSheetId="1" name="_75FG1_">{#N/A,#N/A,FALSE,"단축1";#N/A,#N/A,FALSE,"단축2";#N/A,#N/A,FALSE,"단축3";#N/A,#N/A,FALSE,"장축";#N/A,#N/A,FALSE,"4WD"}</definedName>
    <definedName name="_75FG1_">{#N/A,#N/A,FALSE,"단축1";#N/A,#N/A,FALSE,"단축2";#N/A,#N/A,FALSE,"단축3";#N/A,#N/A,FALSE,"장축";#N/A,#N/A,FALSE,"4WD"}</definedName>
    <definedName localSheetId="5" name="_75k8_">{#N/A,#N/A,FALSE,"단축1";#N/A,#N/A,FALSE,"단축2";#N/A,#N/A,FALSE,"단축3";#N/A,#N/A,FALSE,"장축";#N/A,#N/A,FALSE,"4WD"}</definedName>
    <definedName localSheetId="7" name="_75k8_">{#N/A,#N/A,FALSE,"단축1";#N/A,#N/A,FALSE,"단축2";#N/A,#N/A,FALSE,"단축3";#N/A,#N/A,FALSE,"장축";#N/A,#N/A,FALSE,"4WD"}</definedName>
    <definedName localSheetId="1" name="_75k8_">{#N/A,#N/A,FALSE,"단축1";#N/A,#N/A,FALSE,"단축2";#N/A,#N/A,FALSE,"단축3";#N/A,#N/A,FALSE,"장축";#N/A,#N/A,FALSE,"4WD"}</definedName>
    <definedName name="_75k8_">{#N/A,#N/A,FALSE,"단축1";#N/A,#N/A,FALSE,"단축2";#N/A,#N/A,FALSE,"단축3";#N/A,#N/A,FALSE,"장축";#N/A,#N/A,FALSE,"4WD"}</definedName>
    <definedName localSheetId="5" name="_75w1_">{#N/A,#N/A,FALSE,"신규dep";#N/A,#N/A,FALSE,"신규dep-금형상각후";#N/A,#N/A,FALSE,"신규dep-연구비상각후";#N/A,#N/A,FALSE,"신규dep-기계,공구상각후"}</definedName>
    <definedName localSheetId="7" name="_75w1_">{#N/A,#N/A,FALSE,"신규dep";#N/A,#N/A,FALSE,"신규dep-금형상각후";#N/A,#N/A,FALSE,"신규dep-연구비상각후";#N/A,#N/A,FALSE,"신규dep-기계,공구상각후"}</definedName>
    <definedName localSheetId="1" name="_75w1_">{#N/A,#N/A,FALSE,"신규dep";#N/A,#N/A,FALSE,"신규dep-금형상각후";#N/A,#N/A,FALSE,"신규dep-연구비상각후";#N/A,#N/A,FALSE,"신규dep-기계,공구상각후"}</definedName>
    <definedName name="_75w1_">{#N/A,#N/A,FALSE,"신규dep";#N/A,#N/A,FALSE,"신규dep-금형상각후";#N/A,#N/A,FALSE,"신규dep-연구비상각후";#N/A,#N/A,FALSE,"신규dep-기계,공구상각후"}</definedName>
    <definedName localSheetId="8" name="_75z123_">{#N/A,#N/A,FALSE,"단축1";#N/A,#N/A,FALSE,"단축2";#N/A,#N/A,FALSE,"단축3";#N/A,#N/A,FALSE,"장축";#N/A,#N/A,FALSE,"4WD"}</definedName>
    <definedName localSheetId="5" name="_75z123_">{#N/A,#N/A,FALSE,"단축1";#N/A,#N/A,FALSE,"단축2";#N/A,#N/A,FALSE,"단축3";#N/A,#N/A,FALSE,"장축";#N/A,#N/A,FALSE,"4WD"}</definedName>
    <definedName localSheetId="7" name="_75z123_">{#N/A,#N/A,FALSE,"단축1";#N/A,#N/A,FALSE,"단축2";#N/A,#N/A,FALSE,"단축3";#N/A,#N/A,FALSE,"장축";#N/A,#N/A,FALSE,"4WD"}</definedName>
    <definedName localSheetId="1" name="_75z123_">{#N/A,#N/A,FALSE,"단축1";#N/A,#N/A,FALSE,"단축2";#N/A,#N/A,FALSE,"단축3";#N/A,#N/A,FALSE,"장축";#N/A,#N/A,FALSE,"4WD"}</definedName>
    <definedName name="_75z123_">{#N/A,#N/A,FALSE,"단축1";#N/A,#N/A,FALSE,"단축2";#N/A,#N/A,FALSE,"단축3";#N/A,#N/A,FALSE,"장축";#N/A,#N/A,FALSE,"4WD"}</definedName>
    <definedName localSheetId="5" name="_76EO2_">{#N/A,#N/A,FALSE,"신규dep";#N/A,#N/A,FALSE,"신규dep-금형상각후";#N/A,#N/A,FALSE,"신규dep-연구비상각후";#N/A,#N/A,FALSE,"신규dep-기계,공구상각후"}</definedName>
    <definedName localSheetId="7" name="_76EO2_">{#N/A,#N/A,FALSE,"신규dep";#N/A,#N/A,FALSE,"신규dep-금형상각후";#N/A,#N/A,FALSE,"신규dep-연구비상각후";#N/A,#N/A,FALSE,"신규dep-기계,공구상각후"}</definedName>
    <definedName localSheetId="1" name="_76EO2_">{#N/A,#N/A,FALSE,"신규dep";#N/A,#N/A,FALSE,"신규dep-금형상각후";#N/A,#N/A,FALSE,"신규dep-연구비상각후";#N/A,#N/A,FALSE,"신규dep-기계,공구상각후"}</definedName>
    <definedName name="_76EO2_">{#N/A,#N/A,FALSE,"신규dep";#N/A,#N/A,FALSE,"신규dep-금형상각후";#N/A,#N/A,FALSE,"신규dep-연구비상각후";#N/A,#N/A,FALSE,"신규dep-기계,공구상각후"}</definedName>
    <definedName localSheetId="5" name="_76T3_">{#N/A,#N/A,FALSE,"단축1";#N/A,#N/A,FALSE,"단축2";#N/A,#N/A,FALSE,"단축3";#N/A,#N/A,FALSE,"장축";#N/A,#N/A,FALSE,"4WD"}</definedName>
    <definedName localSheetId="7" name="_76T3_">{#N/A,#N/A,FALSE,"단축1";#N/A,#N/A,FALSE,"단축2";#N/A,#N/A,FALSE,"단축3";#N/A,#N/A,FALSE,"장축";#N/A,#N/A,FALSE,"4WD"}</definedName>
    <definedName localSheetId="1" name="_76T3_">{#N/A,#N/A,FALSE,"단축1";#N/A,#N/A,FALSE,"단축2";#N/A,#N/A,FALSE,"단축3";#N/A,#N/A,FALSE,"장축";#N/A,#N/A,FALSE,"4WD"}</definedName>
    <definedName name="_76T3_">{#N/A,#N/A,FALSE,"단축1";#N/A,#N/A,FALSE,"단축2";#N/A,#N/A,FALSE,"단축3";#N/A,#N/A,FALSE,"장축";#N/A,#N/A,FALSE,"4WD"}</definedName>
    <definedName localSheetId="1" name="_76t4_">{#N/A,#N/A,FALSE,"단축1";#N/A,#N/A,FALSE,"단축2";#N/A,#N/A,FALSE,"단축3";#N/A,#N/A,FALSE,"장축";#N/A,#N/A,FALSE,"4WD"}</definedName>
    <definedName name="_76t4_">{#N/A,#N/A,FALSE,"단축1";#N/A,#N/A,FALSE,"단축2";#N/A,#N/A,FALSE,"단축3";#N/A,#N/A,FALSE,"장축";#N/A,#N/A,FALSE,"4WD"}</definedName>
    <definedName localSheetId="5" name="_76W2_">{#N/A,#N/A,FALSE,"품의서";#N/A,#N/A,FALSE,"전제";#N/A,#N/A,FALSE,"총손";#N/A,#N/A,FALSE,"손익"}</definedName>
    <definedName localSheetId="7" name="_76W2_">{#N/A,#N/A,FALSE,"품의서";#N/A,#N/A,FALSE,"전제";#N/A,#N/A,FALSE,"총손";#N/A,#N/A,FALSE,"손익"}</definedName>
    <definedName localSheetId="1" name="_76W2_">{#N/A,#N/A,FALSE,"품의서";#N/A,#N/A,FALSE,"전제";#N/A,#N/A,FALSE,"총손";#N/A,#N/A,FALSE,"손익"}</definedName>
    <definedName name="_76W2_">{#N/A,#N/A,FALSE,"품의서";#N/A,#N/A,FALSE,"전제";#N/A,#N/A,FALSE,"총손";#N/A,#N/A,FALSE,"손익"}</definedName>
    <definedName localSheetId="5" name="_77F12_">{#N/A,#N/A,FALSE,"단축1";#N/A,#N/A,FALSE,"단축2";#N/A,#N/A,FALSE,"단축3";#N/A,#N/A,FALSE,"장축";#N/A,#N/A,FALSE,"4WD"}</definedName>
    <definedName localSheetId="7" name="_77F12_">{#N/A,#N/A,FALSE,"단축1";#N/A,#N/A,FALSE,"단축2";#N/A,#N/A,FALSE,"단축3";#N/A,#N/A,FALSE,"장축";#N/A,#N/A,FALSE,"4WD"}</definedName>
    <definedName localSheetId="1" name="_77F12_">{#N/A,#N/A,FALSE,"단축1";#N/A,#N/A,FALSE,"단축2";#N/A,#N/A,FALSE,"단축3";#N/A,#N/A,FALSE,"장축";#N/A,#N/A,FALSE,"4WD"}</definedName>
    <definedName name="_77F12_">{#N/A,#N/A,FALSE,"단축1";#N/A,#N/A,FALSE,"단축2";#N/A,#N/A,FALSE,"단축3";#N/A,#N/A,FALSE,"장축";#N/A,#N/A,FALSE,"4WD"}</definedName>
    <definedName localSheetId="5" name="_77HL1_">{#N/A,#N/A,FALSE,"단축1";#N/A,#N/A,FALSE,"단축2";#N/A,#N/A,FALSE,"단축3";#N/A,#N/A,FALSE,"장축";#N/A,#N/A,FALSE,"4WD"}</definedName>
    <definedName localSheetId="7" name="_77HL1_">{#N/A,#N/A,FALSE,"단축1";#N/A,#N/A,FALSE,"단축2";#N/A,#N/A,FALSE,"단축3";#N/A,#N/A,FALSE,"장축";#N/A,#N/A,FALSE,"4WD"}</definedName>
    <definedName localSheetId="1" name="_77HL1_">{#N/A,#N/A,FALSE,"단축1";#N/A,#N/A,FALSE,"단축2";#N/A,#N/A,FALSE,"단축3";#N/A,#N/A,FALSE,"장축";#N/A,#N/A,FALSE,"4WD"}</definedName>
    <definedName name="_77HL1_">{#N/A,#N/A,FALSE,"단축1";#N/A,#N/A,FALSE,"단축2";#N/A,#N/A,FALSE,"단축3";#N/A,#N/A,FALSE,"장축";#N/A,#N/A,FALSE,"4WD"}</definedName>
    <definedName localSheetId="5" name="_77K115_">{#N/A,#N/A,FALSE,"인원";#N/A,#N/A,FALSE,"비용2";#N/A,#N/A,FALSE,"비용1";#N/A,#N/A,FALSE,"비용";#N/A,#N/A,FALSE,"보증2";#N/A,#N/A,FALSE,"보증1";#N/A,#N/A,FALSE,"보증";#N/A,#N/A,FALSE,"손익1";#N/A,#N/A,FALSE,"손익";#N/A,#N/A,FALSE,"부서별매출";#N/A,#N/A,FALSE,"매출"}</definedName>
    <definedName localSheetId="7" name="_77K115_">{#N/A,#N/A,FALSE,"인원";#N/A,#N/A,FALSE,"비용2";#N/A,#N/A,FALSE,"비용1";#N/A,#N/A,FALSE,"비용";#N/A,#N/A,FALSE,"보증2";#N/A,#N/A,FALSE,"보증1";#N/A,#N/A,FALSE,"보증";#N/A,#N/A,FALSE,"손익1";#N/A,#N/A,FALSE,"손익";#N/A,#N/A,FALSE,"부서별매출";#N/A,#N/A,FALSE,"매출"}</definedName>
    <definedName localSheetId="1" name="_77K115_">{#N/A,#N/A,FALSE,"인원";#N/A,#N/A,FALSE,"비용2";#N/A,#N/A,FALSE,"비용1";#N/A,#N/A,FALSE,"비용";#N/A,#N/A,FALSE,"보증2";#N/A,#N/A,FALSE,"보증1";#N/A,#N/A,FALSE,"보증";#N/A,#N/A,FALSE,"손익1";#N/A,#N/A,FALSE,"손익";#N/A,#N/A,FALSE,"부서별매출";#N/A,#N/A,FALSE,"매출"}</definedName>
    <definedName name="_77K115_">{#N/A,#N/A,FALSE,"인원";#N/A,#N/A,FALSE,"비용2";#N/A,#N/A,FALSE,"비용1";#N/A,#N/A,FALSE,"비용";#N/A,#N/A,FALSE,"보증2";#N/A,#N/A,FALSE,"보증1";#N/A,#N/A,FALSE,"보증";#N/A,#N/A,FALSE,"손익1";#N/A,#N/A,FALSE,"손익";#N/A,#N/A,FALSE,"부서별매출";#N/A,#N/A,FALSE,"매출"}</definedName>
    <definedName localSheetId="5" name="_77w4_">{#N/A,#N/A,FALSE,"단축1";#N/A,#N/A,FALSE,"단축2";#N/A,#N/A,FALSE,"단축3";#N/A,#N/A,FALSE,"장축";#N/A,#N/A,FALSE,"4WD"}</definedName>
    <definedName localSheetId="7" name="_77w4_">{#N/A,#N/A,FALSE,"단축1";#N/A,#N/A,FALSE,"단축2";#N/A,#N/A,FALSE,"단축3";#N/A,#N/A,FALSE,"장축";#N/A,#N/A,FALSE,"4WD"}</definedName>
    <definedName localSheetId="1" name="_77w4_">{#N/A,#N/A,FALSE,"단축1";#N/A,#N/A,FALSE,"단축2";#N/A,#N/A,FALSE,"단축3";#N/A,#N/A,FALSE,"장축";#N/A,#N/A,FALSE,"4WD"}</definedName>
    <definedName name="_77w4_">{#N/A,#N/A,FALSE,"단축1";#N/A,#N/A,FALSE,"단축2";#N/A,#N/A,FALSE,"단축3";#N/A,#N/A,FALSE,"장축";#N/A,#N/A,FALSE,"4WD"}</definedName>
    <definedName localSheetId="5" name="_78A1_">{#N/A,#N/A,FALSE,"단축1";#N/A,#N/A,FALSE,"단축2";#N/A,#N/A,FALSE,"단축3";#N/A,#N/A,FALSE,"장축";#N/A,#N/A,FALSE,"4WD"}</definedName>
    <definedName localSheetId="1" name="_78A1_">{#N/A,#N/A,FALSE,"단축1";#N/A,#N/A,FALSE,"단축2";#N/A,#N/A,FALSE,"단축3";#N/A,#N/A,FALSE,"장축";#N/A,#N/A,FALSE,"4WD"}</definedName>
    <definedName name="_78A1_">{#N/A,#N/A,FALSE,"단축1";#N/A,#N/A,FALSE,"단축2";#N/A,#N/A,FALSE,"단축3";#N/A,#N/A,FALSE,"장축";#N/A,#N/A,FALSE,"4WD"}</definedName>
    <definedName localSheetId="5" name="_78k9_">{#N/A,#N/A,FALSE,"단축1";#N/A,#N/A,FALSE,"단축2";#N/A,#N/A,FALSE,"단축3";#N/A,#N/A,FALSE,"장축";#N/A,#N/A,FALSE,"4WD"}</definedName>
    <definedName localSheetId="7" name="_78k9_">{#N/A,#N/A,FALSE,"단축1";#N/A,#N/A,FALSE,"단축2";#N/A,#N/A,FALSE,"단축3";#N/A,#N/A,FALSE,"장축";#N/A,#N/A,FALSE,"4WD"}</definedName>
    <definedName localSheetId="1" name="_78k9_">{#N/A,#N/A,FALSE,"단축1";#N/A,#N/A,FALSE,"단축2";#N/A,#N/A,FALSE,"단축3";#N/A,#N/A,FALSE,"장축";#N/A,#N/A,FALSE,"4WD"}</definedName>
    <definedName name="_78k9_">{#N/A,#N/A,FALSE,"단축1";#N/A,#N/A,FALSE,"단축2";#N/A,#N/A,FALSE,"단축3";#N/A,#N/A,FALSE,"장축";#N/A,#N/A,FALSE,"4WD"}</definedName>
    <definedName localSheetId="8" name="_78T5_">{#N/A,#N/A,FALSE,"단축1";#N/A,#N/A,FALSE,"단축2";#N/A,#N/A,FALSE,"단축3";#N/A,#N/A,FALSE,"장축";#N/A,#N/A,FALSE,"4WD"}</definedName>
    <definedName localSheetId="5" name="_78T5_">{#N/A,#N/A,FALSE,"단축1";#N/A,#N/A,FALSE,"단축2";#N/A,#N/A,FALSE,"단축3";#N/A,#N/A,FALSE,"장축";#N/A,#N/A,FALSE,"4WD"}</definedName>
    <definedName localSheetId="7" name="_78T5_">{#N/A,#N/A,FALSE,"단축1";#N/A,#N/A,FALSE,"단축2";#N/A,#N/A,FALSE,"단축3";#N/A,#N/A,FALSE,"장축";#N/A,#N/A,FALSE,"4WD"}</definedName>
    <definedName localSheetId="1" name="_78T5_">{#N/A,#N/A,FALSE,"단축1";#N/A,#N/A,FALSE,"단축2";#N/A,#N/A,FALSE,"단축3";#N/A,#N/A,FALSE,"장축";#N/A,#N/A,FALSE,"4WD"}</definedName>
    <definedName name="_78T5_">{#N/A,#N/A,FALSE,"단축1";#N/A,#N/A,FALSE,"단축2";#N/A,#N/A,FALSE,"단축3";#N/A,#N/A,FALSE,"장축";#N/A,#N/A,FALSE,"4WD"}</definedName>
    <definedName localSheetId="5" name="_78w5_">{#N/A,#N/A,FALSE,"신규dep";#N/A,#N/A,FALSE,"신규dep-금형상각후";#N/A,#N/A,FALSE,"신규dep-연구비상각후";#N/A,#N/A,FALSE,"신규dep-기계,공구상각후"}</definedName>
    <definedName localSheetId="7" name="_78w5_">{#N/A,#N/A,FALSE,"신규dep";#N/A,#N/A,FALSE,"신규dep-금형상각후";#N/A,#N/A,FALSE,"신규dep-연구비상각후";#N/A,#N/A,FALSE,"신규dep-기계,공구상각후"}</definedName>
    <definedName localSheetId="1" name="_78w5_">{#N/A,#N/A,FALSE,"신규dep";#N/A,#N/A,FALSE,"신규dep-금형상각후";#N/A,#N/A,FALSE,"신규dep-연구비상각후";#N/A,#N/A,FALSE,"신규dep-기계,공구상각후"}</definedName>
    <definedName name="_78w5_">{#N/A,#N/A,FALSE,"신규dep";#N/A,#N/A,FALSE,"신규dep-금형상각후";#N/A,#N/A,FALSE,"신규dep-연구비상각후";#N/A,#N/A,FALSE,"신규dep-기계,공구상각후"}</definedName>
    <definedName localSheetId="5" name="_79A3_">{#N/A,#N/A,FALSE,"단축1";#N/A,#N/A,FALSE,"단축2";#N/A,#N/A,FALSE,"단축3";#N/A,#N/A,FALSE,"장축";#N/A,#N/A,FALSE,"4WD"}</definedName>
    <definedName localSheetId="7" name="_79A3_">{#N/A,#N/A,FALSE,"단축1";#N/A,#N/A,FALSE,"단축2";#N/A,#N/A,FALSE,"단축3";#N/A,#N/A,FALSE,"장축";#N/A,#N/A,FALSE,"4WD"}</definedName>
    <definedName localSheetId="1" name="_79A3_">{#N/A,#N/A,FALSE,"단축1";#N/A,#N/A,FALSE,"단축2";#N/A,#N/A,FALSE,"단축3";#N/A,#N/A,FALSE,"장축";#N/A,#N/A,FALSE,"4WD"}</definedName>
    <definedName name="_79A3_">{#N/A,#N/A,FALSE,"단축1";#N/A,#N/A,FALSE,"단축2";#N/A,#N/A,FALSE,"단축3";#N/A,#N/A,FALSE,"장축";#N/A,#N/A,FALSE,"4WD"}</definedName>
    <definedName localSheetId="5" name="_79FG1_">{#N/A,#N/A,FALSE,"단축1";#N/A,#N/A,FALSE,"단축2";#N/A,#N/A,FALSE,"단축3";#N/A,#N/A,FALSE,"장축";#N/A,#N/A,FALSE,"4WD"}</definedName>
    <definedName localSheetId="7" name="_79FG1_">{#N/A,#N/A,FALSE,"단축1";#N/A,#N/A,FALSE,"단축2";#N/A,#N/A,FALSE,"단축3";#N/A,#N/A,FALSE,"장축";#N/A,#N/A,FALSE,"4WD"}</definedName>
    <definedName localSheetId="1" name="_79FG1_">{#N/A,#N/A,FALSE,"단축1";#N/A,#N/A,FALSE,"단축2";#N/A,#N/A,FALSE,"단축3";#N/A,#N/A,FALSE,"장축";#N/A,#N/A,FALSE,"4WD"}</definedName>
    <definedName name="_79FG1_">{#N/A,#N/A,FALSE,"단축1";#N/A,#N/A,FALSE,"단축2";#N/A,#N/A,FALSE,"단축3";#N/A,#N/A,FALSE,"장축";#N/A,#N/A,FALSE,"4WD"}</definedName>
    <definedName localSheetId="5" name="_79HL2_">{#N/A,#N/A,FALSE,"단축1";#N/A,#N/A,FALSE,"단축2";#N/A,#N/A,FALSE,"단축3";#N/A,#N/A,FALSE,"장축";#N/A,#N/A,FALSE,"4WD"}</definedName>
    <definedName localSheetId="7" name="_79HL2_">{#N/A,#N/A,FALSE,"단축1";#N/A,#N/A,FALSE,"단축2";#N/A,#N/A,FALSE,"단축3";#N/A,#N/A,FALSE,"장축";#N/A,#N/A,FALSE,"4WD"}</definedName>
    <definedName localSheetId="1" name="_79HL2_">{#N/A,#N/A,FALSE,"단축1";#N/A,#N/A,FALSE,"단축2";#N/A,#N/A,FALSE,"단축3";#N/A,#N/A,FALSE,"장축";#N/A,#N/A,FALSE,"4WD"}</definedName>
    <definedName name="_79HL2_">{#N/A,#N/A,FALSE,"단축1";#N/A,#N/A,FALSE,"단축2";#N/A,#N/A,FALSE,"단축3";#N/A,#N/A,FALSE,"장축";#N/A,#N/A,FALSE,"4WD"}</definedName>
    <definedName localSheetId="5" name="_79z1_">{#N/A,#N/A,FALSE,"단축1";#N/A,#N/A,FALSE,"단축2";#N/A,#N/A,FALSE,"단축3";#N/A,#N/A,FALSE,"장축";#N/A,#N/A,FALSE,"4WD"}</definedName>
    <definedName localSheetId="7" name="_79z1_">{#N/A,#N/A,FALSE,"단축1";#N/A,#N/A,FALSE,"단축2";#N/A,#N/A,FALSE,"단축3";#N/A,#N/A,FALSE,"장축";#N/A,#N/A,FALSE,"4WD"}</definedName>
    <definedName localSheetId="1" name="_79z1_">{#N/A,#N/A,FALSE,"단축1";#N/A,#N/A,FALSE,"단축2";#N/A,#N/A,FALSE,"단축3";#N/A,#N/A,FALSE,"장축";#N/A,#N/A,FALSE,"4WD"}</definedName>
    <definedName name="_79z1_">{#N/A,#N/A,FALSE,"단축1";#N/A,#N/A,FALSE,"단축2";#N/A,#N/A,FALSE,"단축3";#N/A,#N/A,FALSE,"장축";#N/A,#N/A,FALSE,"4WD"}</definedName>
    <definedName localSheetId="5" name="_7A21_">{#N/A,#N/A,FALSE,"단축1";#N/A,#N/A,FALSE,"단축2";#N/A,#N/A,FALSE,"단축3";#N/A,#N/A,FALSE,"장축";#N/A,#N/A,FALSE,"4WD"}</definedName>
    <definedName localSheetId="7" name="_7A21_">{#N/A,#N/A,FALSE,"단축1";#N/A,#N/A,FALSE,"단축2";#N/A,#N/A,FALSE,"단축3";#N/A,#N/A,FALSE,"장축";#N/A,#N/A,FALSE,"4WD"}</definedName>
    <definedName localSheetId="1" name="_7A21_">{#N/A,#N/A,FALSE,"단축1";#N/A,#N/A,FALSE,"단축2";#N/A,#N/A,FALSE,"단축3";#N/A,#N/A,FALSE,"장축";#N/A,#N/A,FALSE,"4WD"}</definedName>
    <definedName name="_7A21_">{#N/A,#N/A,FALSE,"단축1";#N/A,#N/A,FALSE,"단축2";#N/A,#N/A,FALSE,"단축3";#N/A,#N/A,FALSE,"장축";#N/A,#N/A,FALSE,"4WD"}</definedName>
    <definedName localSheetId="5" name="_7AT1_">{#N/A,#N/A,FALSE,"인원";#N/A,#N/A,FALSE,"비용2";#N/A,#N/A,FALSE,"비용1";#N/A,#N/A,FALSE,"비용";#N/A,#N/A,FALSE,"보증2";#N/A,#N/A,FALSE,"보증1";#N/A,#N/A,FALSE,"보증";#N/A,#N/A,FALSE,"손익1";#N/A,#N/A,FALSE,"손익";#N/A,#N/A,FALSE,"부서별매출";#N/A,#N/A,FALSE,"매출"}</definedName>
    <definedName localSheetId="7" name="_7AT1_">{#N/A,#N/A,FALSE,"인원";#N/A,#N/A,FALSE,"비용2";#N/A,#N/A,FALSE,"비용1";#N/A,#N/A,FALSE,"비용";#N/A,#N/A,FALSE,"보증2";#N/A,#N/A,FALSE,"보증1";#N/A,#N/A,FALSE,"보증";#N/A,#N/A,FALSE,"손익1";#N/A,#N/A,FALSE,"손익";#N/A,#N/A,FALSE,"부서별매출";#N/A,#N/A,FALSE,"매출"}</definedName>
    <definedName localSheetId="1" name="_7AT1_">{#N/A,#N/A,FALSE,"인원";#N/A,#N/A,FALSE,"비용2";#N/A,#N/A,FALSE,"비용1";#N/A,#N/A,FALSE,"비용";#N/A,#N/A,FALSE,"보증2";#N/A,#N/A,FALSE,"보증1";#N/A,#N/A,FALSE,"보증";#N/A,#N/A,FALSE,"손익1";#N/A,#N/A,FALSE,"손익";#N/A,#N/A,FALSE,"부서별매출";#N/A,#N/A,FALSE,"매출"}</definedName>
    <definedName name="_7AT1_">{#N/A,#N/A,FALSE,"인원";#N/A,#N/A,FALSE,"비용2";#N/A,#N/A,FALSE,"비용1";#N/A,#N/A,FALSE,"비용";#N/A,#N/A,FALSE,"보증2";#N/A,#N/A,FALSE,"보증1";#N/A,#N/A,FALSE,"보증";#N/A,#N/A,FALSE,"손익1";#N/A,#N/A,FALSE,"손익";#N/A,#N/A,FALSE,"부서별매출";#N/A,#N/A,FALSE,"매출"}</definedName>
    <definedName localSheetId="5" name="_7AT3_">{#N/A,#N/A,FALSE,"인원";#N/A,#N/A,FALSE,"비용2";#N/A,#N/A,FALSE,"비용1";#N/A,#N/A,FALSE,"비용";#N/A,#N/A,FALSE,"보증2";#N/A,#N/A,FALSE,"보증1";#N/A,#N/A,FALSE,"보증";#N/A,#N/A,FALSE,"손익1";#N/A,#N/A,FALSE,"손익";#N/A,#N/A,FALSE,"부서별매출";#N/A,#N/A,FALSE,"매출"}</definedName>
    <definedName localSheetId="7" name="_7AT3_">{#N/A,#N/A,FALSE,"인원";#N/A,#N/A,FALSE,"비용2";#N/A,#N/A,FALSE,"비용1";#N/A,#N/A,FALSE,"비용";#N/A,#N/A,FALSE,"보증2";#N/A,#N/A,FALSE,"보증1";#N/A,#N/A,FALSE,"보증";#N/A,#N/A,FALSE,"손익1";#N/A,#N/A,FALSE,"손익";#N/A,#N/A,FALSE,"부서별매출";#N/A,#N/A,FALSE,"매출"}</definedName>
    <definedName localSheetId="1" name="_7AT3_">{#N/A,#N/A,FALSE,"인원";#N/A,#N/A,FALSE,"비용2";#N/A,#N/A,FALSE,"비용1";#N/A,#N/A,FALSE,"비용";#N/A,#N/A,FALSE,"보증2";#N/A,#N/A,FALSE,"보증1";#N/A,#N/A,FALSE,"보증";#N/A,#N/A,FALSE,"손익1";#N/A,#N/A,FALSE,"손익";#N/A,#N/A,FALSE,"부서별매출";#N/A,#N/A,FALSE,"매출"}</definedName>
    <definedName name="_7AT3_">{#N/A,#N/A,FALSE,"인원";#N/A,#N/A,FALSE,"비용2";#N/A,#N/A,FALSE,"비용1";#N/A,#N/A,FALSE,"비용";#N/A,#N/A,FALSE,"보증2";#N/A,#N/A,FALSE,"보증1";#N/A,#N/A,FALSE,"보증";#N/A,#N/A,FALSE,"손익1";#N/A,#N/A,FALSE,"손익";#N/A,#N/A,FALSE,"부서별매출";#N/A,#N/A,FALSE,"매출"}</definedName>
    <definedName localSheetId="5" name="_7DB777_">{#N/A,#N/A,TRUE,"Y생산";#N/A,#N/A,TRUE,"Y판매";#N/A,#N/A,TRUE,"Y총물량";#N/A,#N/A,TRUE,"Y능력";#N/A,#N/A,TRUE,"YKD"}</definedName>
    <definedName localSheetId="7" name="_7DB777_">{#N/A,#N/A,TRUE,"Y생산";#N/A,#N/A,TRUE,"Y판매";#N/A,#N/A,TRUE,"Y총물량";#N/A,#N/A,TRUE,"Y능력";#N/A,#N/A,TRUE,"YKD"}</definedName>
    <definedName localSheetId="1" name="_7DB777_">{#N/A,#N/A,TRUE,"Y생산";#N/A,#N/A,TRUE,"Y판매";#N/A,#N/A,TRUE,"Y총물량";#N/A,#N/A,TRUE,"Y능력";#N/A,#N/A,TRUE,"YKD"}</definedName>
    <definedName name="_7DB777_">{#N/A,#N/A,TRUE,"Y생산";#N/A,#N/A,TRUE,"Y판매";#N/A,#N/A,TRUE,"Y총물량";#N/A,#N/A,TRUE,"Y능력";#N/A,#N/A,TRUE,"YKD"}</definedName>
    <definedName localSheetId="5" name="_7H1620_">{#N/A,#N/A,FALSE,"단축1";#N/A,#N/A,FALSE,"단축2";#N/A,#N/A,FALSE,"단축3";#N/A,#N/A,FALSE,"장축";#N/A,#N/A,FALSE,"4WD"}</definedName>
    <definedName localSheetId="7" name="_7H1620_">{#N/A,#N/A,FALSE,"단축1";#N/A,#N/A,FALSE,"단축2";#N/A,#N/A,FALSE,"단축3";#N/A,#N/A,FALSE,"장축";#N/A,#N/A,FALSE,"4WD"}</definedName>
    <definedName localSheetId="1" name="_7H1620_">{#N/A,#N/A,FALSE,"단축1";#N/A,#N/A,FALSE,"단축2";#N/A,#N/A,FALSE,"단축3";#N/A,#N/A,FALSE,"장축";#N/A,#N/A,FALSE,"4WD"}</definedName>
    <definedName name="_7H1620_">{#N/A,#N/A,FALSE,"단축1";#N/A,#N/A,FALSE,"단축2";#N/A,#N/A,FALSE,"단축3";#N/A,#N/A,FALSE,"장축";#N/A,#N/A,FALSE,"4WD"}</definedName>
    <definedName localSheetId="5" name="_7T2_">{#N/A,#N/A,FALSE,"단축1";#N/A,#N/A,FALSE,"단축2";#N/A,#N/A,FALSE,"단축3";#N/A,#N/A,FALSE,"장축";#N/A,#N/A,FALSE,"4WD"}</definedName>
    <definedName localSheetId="1" name="_7T2_">{#N/A,#N/A,FALSE,"단축1";#N/A,#N/A,FALSE,"단축2";#N/A,#N/A,FALSE,"단축3";#N/A,#N/A,FALSE,"장축";#N/A,#N/A,FALSE,"4WD"}</definedName>
    <definedName name="_7T2_">{#N/A,#N/A,FALSE,"단축1";#N/A,#N/A,FALSE,"단축2";#N/A,#N/A,FALSE,"단축3";#N/A,#N/A,FALSE,"장축";#N/A,#N/A,FALSE,"4WD"}</definedName>
    <definedName localSheetId="5" name="_80a2_">{#N/A,#N/A,FALSE,"단축1";#N/A,#N/A,FALSE,"단축2";#N/A,#N/A,FALSE,"단축3";#N/A,#N/A,FALSE,"장축";#N/A,#N/A,FALSE,"4WD"}</definedName>
    <definedName localSheetId="1" name="_80a2_">{#N/A,#N/A,FALSE,"단축1";#N/A,#N/A,FALSE,"단축2";#N/A,#N/A,FALSE,"단축3";#N/A,#N/A,FALSE,"장축";#N/A,#N/A,FALSE,"4WD"}</definedName>
    <definedName name="_80a2_">{#N/A,#N/A,FALSE,"단축1";#N/A,#N/A,FALSE,"단축2";#N/A,#N/A,FALSE,"단축3";#N/A,#N/A,FALSE,"장축";#N/A,#N/A,FALSE,"4WD"}</definedName>
    <definedName localSheetId="5" name="_80H1620_">{#N/A,#N/A,FALSE,"단축1";#N/A,#N/A,FALSE,"단축2";#N/A,#N/A,FALSE,"단축3";#N/A,#N/A,FALSE,"장축";#N/A,#N/A,FALSE,"4WD"}</definedName>
    <definedName localSheetId="7" name="_80H1620_">{#N/A,#N/A,FALSE,"단축1";#N/A,#N/A,FALSE,"단축2";#N/A,#N/A,FALSE,"단축3";#N/A,#N/A,FALSE,"장축";#N/A,#N/A,FALSE,"4WD"}</definedName>
    <definedName localSheetId="1" name="_80H1620_">{#N/A,#N/A,FALSE,"단축1";#N/A,#N/A,FALSE,"단축2";#N/A,#N/A,FALSE,"단축3";#N/A,#N/A,FALSE,"장축";#N/A,#N/A,FALSE,"4WD"}</definedName>
    <definedName name="_80H1620_">{#N/A,#N/A,FALSE,"단축1";#N/A,#N/A,FALSE,"단축2";#N/A,#N/A,FALSE,"단축3";#N/A,#N/A,FALSE,"장축";#N/A,#N/A,FALSE,"4WD"}</definedName>
    <definedName localSheetId="5" name="_80z123_">{#N/A,#N/A,FALSE,"단축1";#N/A,#N/A,FALSE,"단축2";#N/A,#N/A,FALSE,"단축3";#N/A,#N/A,FALSE,"장축";#N/A,#N/A,FALSE,"4WD"}</definedName>
    <definedName localSheetId="7" name="_80z123_">{#N/A,#N/A,FALSE,"단축1";#N/A,#N/A,FALSE,"단축2";#N/A,#N/A,FALSE,"단축3";#N/A,#N/A,FALSE,"장축";#N/A,#N/A,FALSE,"4WD"}</definedName>
    <definedName localSheetId="1" name="_80z123_">{#N/A,#N/A,FALSE,"단축1";#N/A,#N/A,FALSE,"단축2";#N/A,#N/A,FALSE,"단축3";#N/A,#N/A,FALSE,"장축";#N/A,#N/A,FALSE,"4WD"}</definedName>
    <definedName name="_80z123_">{#N/A,#N/A,FALSE,"단축1";#N/A,#N/A,FALSE,"단축2";#N/A,#N/A,FALSE,"단축3";#N/A,#N/A,FALSE,"장축";#N/A,#N/A,FALSE,"4WD"}</definedName>
    <definedName localSheetId="8" name="_81EO2_">{#N/A,#N/A,FALSE,"신규dep";#N/A,#N/A,FALSE,"신규dep-금형상각후";#N/A,#N/A,FALSE,"신규dep-연구비상각후";#N/A,#N/A,FALSE,"신규dep-기계,공구상각후"}</definedName>
    <definedName localSheetId="5" name="_81EO2_">{#N/A,#N/A,FALSE,"신규dep";#N/A,#N/A,FALSE,"신규dep-금형상각후";#N/A,#N/A,FALSE,"신규dep-연구비상각후";#N/A,#N/A,FALSE,"신규dep-기계,공구상각후"}</definedName>
    <definedName localSheetId="7" name="_81EO2_">{#N/A,#N/A,FALSE,"신규dep";#N/A,#N/A,FALSE,"신규dep-금형상각후";#N/A,#N/A,FALSE,"신규dep-연구비상각후";#N/A,#N/A,FALSE,"신규dep-기계,공구상각후"}</definedName>
    <definedName localSheetId="1" name="_81EO2_">{#N/A,#N/A,FALSE,"신규dep";#N/A,#N/A,FALSE,"신규dep-금형상각후";#N/A,#N/A,FALSE,"신규dep-연구비상각후";#N/A,#N/A,FALSE,"신규dep-기계,공구상각후"}</definedName>
    <definedName name="_81EO2_">{#N/A,#N/A,FALSE,"신규dep";#N/A,#N/A,FALSE,"신규dep-금형상각후";#N/A,#N/A,FALSE,"신규dep-연구비상각후";#N/A,#N/A,FALSE,"신규dep-기계,공구상각후"}</definedName>
    <definedName localSheetId="5" name="_81FG1_">{#N/A,#N/A,FALSE,"단축1";#N/A,#N/A,FALSE,"단축2";#N/A,#N/A,FALSE,"단축3";#N/A,#N/A,FALSE,"장축";#N/A,#N/A,FALSE,"4WD"}</definedName>
    <definedName localSheetId="7" name="_81FG1_">{#N/A,#N/A,FALSE,"단축1";#N/A,#N/A,FALSE,"단축2";#N/A,#N/A,FALSE,"단축3";#N/A,#N/A,FALSE,"장축";#N/A,#N/A,FALSE,"4WD"}</definedName>
    <definedName localSheetId="1" name="_81FG1_">{#N/A,#N/A,FALSE,"단축1";#N/A,#N/A,FALSE,"단축2";#N/A,#N/A,FALSE,"단축3";#N/A,#N/A,FALSE,"장축";#N/A,#N/A,FALSE,"4WD"}</definedName>
    <definedName name="_81FG1_">{#N/A,#N/A,FALSE,"단축1";#N/A,#N/A,FALSE,"단축2";#N/A,#N/A,FALSE,"단축3";#N/A,#N/A,FALSE,"장축";#N/A,#N/A,FALSE,"4WD"}</definedName>
    <definedName localSheetId="5" name="_81H20_">{#N/A,#N/A,FALSE,"단축1";#N/A,#N/A,FALSE,"단축2";#N/A,#N/A,FALSE,"단축3";#N/A,#N/A,FALSE,"장축";#N/A,#N/A,FALSE,"4WD"}</definedName>
    <definedName localSheetId="7" name="_81H20_">{#N/A,#N/A,FALSE,"단축1";#N/A,#N/A,FALSE,"단축2";#N/A,#N/A,FALSE,"단축3";#N/A,#N/A,FALSE,"장축";#N/A,#N/A,FALSE,"4WD"}</definedName>
    <definedName localSheetId="1" name="_81H20_">{#N/A,#N/A,FALSE,"단축1";#N/A,#N/A,FALSE,"단축2";#N/A,#N/A,FALSE,"단축3";#N/A,#N/A,FALSE,"장축";#N/A,#N/A,FALSE,"4WD"}</definedName>
    <definedName name="_81H20_">{#N/A,#N/A,FALSE,"단축1";#N/A,#N/A,FALSE,"단축2";#N/A,#N/A,FALSE,"단축3";#N/A,#N/A,FALSE,"장축";#N/A,#N/A,FALSE,"4WD"}</definedName>
    <definedName localSheetId="5" name="_81HL3_">{#N/A,#N/A,TRUE,"Y생산";#N/A,#N/A,TRUE,"Y판매";#N/A,#N/A,TRUE,"Y총물량";#N/A,#N/A,TRUE,"Y능력";#N/A,#N/A,TRUE,"YKD"}</definedName>
    <definedName localSheetId="7" name="_81HL3_">{#N/A,#N/A,TRUE,"Y생산";#N/A,#N/A,TRUE,"Y판매";#N/A,#N/A,TRUE,"Y총물량";#N/A,#N/A,TRUE,"Y능력";#N/A,#N/A,TRUE,"YKD"}</definedName>
    <definedName localSheetId="1" name="_81HL3_">{#N/A,#N/A,TRUE,"Y생산";#N/A,#N/A,TRUE,"Y판매";#N/A,#N/A,TRUE,"Y총물량";#N/A,#N/A,TRUE,"Y능력";#N/A,#N/A,TRUE,"YKD"}</definedName>
    <definedName name="_81HL3_">{#N/A,#N/A,TRUE,"Y생산";#N/A,#N/A,TRUE,"Y판매";#N/A,#N/A,TRUE,"Y총물량";#N/A,#N/A,TRUE,"Y능력";#N/A,#N/A,TRUE,"YKD"}</definedName>
    <definedName localSheetId="5" name="_81k7_">{#N/A,#N/A,FALSE,"단축1";#N/A,#N/A,FALSE,"단축2";#N/A,#N/A,FALSE,"단축3";#N/A,#N/A,FALSE,"장축";#N/A,#N/A,FALSE,"4WD"}</definedName>
    <definedName localSheetId="7" name="_81k7_">{#N/A,#N/A,FALSE,"단축1";#N/A,#N/A,FALSE,"단축2";#N/A,#N/A,FALSE,"단축3";#N/A,#N/A,FALSE,"장축";#N/A,#N/A,FALSE,"4WD"}</definedName>
    <definedName localSheetId="1" name="_81k7_">{#N/A,#N/A,FALSE,"단축1";#N/A,#N/A,FALSE,"단축2";#N/A,#N/A,FALSE,"단축3";#N/A,#N/A,FALSE,"장축";#N/A,#N/A,FALSE,"4WD"}</definedName>
    <definedName name="_81k7_">{#N/A,#N/A,FALSE,"단축1";#N/A,#N/A,FALSE,"단축2";#N/A,#N/A,FALSE,"단축3";#N/A,#N/A,FALSE,"장축";#N/A,#N/A,FALSE,"4WD"}</definedName>
    <definedName localSheetId="5" name="_81O21_">{#N/A,#N/A,FALSE,"단축1";#N/A,#N/A,FALSE,"단축2";#N/A,#N/A,FALSE,"단축3";#N/A,#N/A,FALSE,"장축";#N/A,#N/A,FALSE,"4WD"}</definedName>
    <definedName localSheetId="7" name="_81O21_">{#N/A,#N/A,FALSE,"단축1";#N/A,#N/A,FALSE,"단축2";#N/A,#N/A,FALSE,"단축3";#N/A,#N/A,FALSE,"장축";#N/A,#N/A,FALSE,"4WD"}</definedName>
    <definedName localSheetId="1" name="_81O21_">{#N/A,#N/A,FALSE,"단축1";#N/A,#N/A,FALSE,"단축2";#N/A,#N/A,FALSE,"단축3";#N/A,#N/A,FALSE,"장축";#N/A,#N/A,FALSE,"4WD"}</definedName>
    <definedName name="_81O21_">{#N/A,#N/A,FALSE,"단축1";#N/A,#N/A,FALSE,"단축2";#N/A,#N/A,FALSE,"단축3";#N/A,#N/A,FALSE,"장축";#N/A,#N/A,FALSE,"4WD"}</definedName>
    <definedName localSheetId="5" name="_81z2_">{#N/A,#N/A,FALSE,"단축1";#N/A,#N/A,FALSE,"단축2";#N/A,#N/A,FALSE,"단축3";#N/A,#N/A,FALSE,"장축";#N/A,#N/A,FALSE,"4WD"}</definedName>
    <definedName localSheetId="7" name="_81z2_">{#N/A,#N/A,FALSE,"단축1";#N/A,#N/A,FALSE,"단축2";#N/A,#N/A,FALSE,"단축3";#N/A,#N/A,FALSE,"장축";#N/A,#N/A,FALSE,"4WD"}</definedName>
    <definedName localSheetId="1" name="_81z2_">{#N/A,#N/A,FALSE,"단축1";#N/A,#N/A,FALSE,"단축2";#N/A,#N/A,FALSE,"단축3";#N/A,#N/A,FALSE,"장축";#N/A,#N/A,FALSE,"4WD"}</definedName>
    <definedName name="_81z2_">{#N/A,#N/A,FALSE,"단축1";#N/A,#N/A,FALSE,"단축2";#N/A,#N/A,FALSE,"단축3";#N/A,#N/A,FALSE,"장축";#N/A,#N/A,FALSE,"4WD"}</definedName>
    <definedName localSheetId="5" name="_82DB777_">{#N/A,#N/A,TRUE,"Y생산";#N/A,#N/A,TRUE,"Y판매";#N/A,#N/A,TRUE,"Y총물량";#N/A,#N/A,TRUE,"Y능력";#N/A,#N/A,TRUE,"YKD"}</definedName>
    <definedName localSheetId="7" name="_82DB777_">{#N/A,#N/A,TRUE,"Y생산";#N/A,#N/A,TRUE,"Y판매";#N/A,#N/A,TRUE,"Y총물량";#N/A,#N/A,TRUE,"Y능력";#N/A,#N/A,TRUE,"YKD"}</definedName>
    <definedName localSheetId="1" name="_82DB777_">{#N/A,#N/A,TRUE,"Y생산";#N/A,#N/A,TRUE,"Y판매";#N/A,#N/A,TRUE,"Y총물량";#N/A,#N/A,TRUE,"Y능력";#N/A,#N/A,TRUE,"YKD"}</definedName>
    <definedName name="_82DB777_">{#N/A,#N/A,TRUE,"Y생산";#N/A,#N/A,TRUE,"Y판매";#N/A,#N/A,TRUE,"Y총물량";#N/A,#N/A,TRUE,"Y능력";#N/A,#N/A,TRUE,"YKD"}</definedName>
    <definedName localSheetId="5" name="_82HP02_">{#N/A,#N/A,FALSE,"단축1";#N/A,#N/A,FALSE,"단축2";#N/A,#N/A,FALSE,"단축3";#N/A,#N/A,FALSE,"장축";#N/A,#N/A,FALSE,"4WD"}</definedName>
    <definedName localSheetId="7" name="_82HP02_">{#N/A,#N/A,FALSE,"단축1";#N/A,#N/A,FALSE,"단축2";#N/A,#N/A,FALSE,"단축3";#N/A,#N/A,FALSE,"장축";#N/A,#N/A,FALSE,"4WD"}</definedName>
    <definedName localSheetId="1" name="_82HP02_">{#N/A,#N/A,FALSE,"단축1";#N/A,#N/A,FALSE,"단축2";#N/A,#N/A,FALSE,"단축3";#N/A,#N/A,FALSE,"장축";#N/A,#N/A,FALSE,"4WD"}</definedName>
    <definedName name="_82HP02_">{#N/A,#N/A,FALSE,"단축1";#N/A,#N/A,FALSE,"단축2";#N/A,#N/A,FALSE,"단축3";#N/A,#N/A,FALSE,"장축";#N/A,#N/A,FALSE,"4WD"}</definedName>
    <definedName localSheetId="5" name="_82P2_">{#N/A,#N/A,FALSE,"단축1";#N/A,#N/A,FALSE,"단축2";#N/A,#N/A,FALSE,"단축3";#N/A,#N/A,FALSE,"장축";#N/A,#N/A,FALSE,"4WD"}</definedName>
    <definedName localSheetId="7" name="_82P2_">{#N/A,#N/A,FALSE,"단축1";#N/A,#N/A,FALSE,"단축2";#N/A,#N/A,FALSE,"단축3";#N/A,#N/A,FALSE,"장축";#N/A,#N/A,FALSE,"4WD"}</definedName>
    <definedName localSheetId="1" name="_82P2_">{#N/A,#N/A,FALSE,"단축1";#N/A,#N/A,FALSE,"단축2";#N/A,#N/A,FALSE,"단축3";#N/A,#N/A,FALSE,"장축";#N/A,#N/A,FALSE,"4WD"}</definedName>
    <definedName name="_82P2_">{#N/A,#N/A,FALSE,"단축1";#N/A,#N/A,FALSE,"단축2";#N/A,#N/A,FALSE,"단축3";#N/A,#N/A,FALSE,"장축";#N/A,#N/A,FALSE,"4WD"}</definedName>
    <definedName localSheetId="5" name="_82z4_">{#N/A,#N/A,FALSE,"단축1";#N/A,#N/A,FALSE,"단축2";#N/A,#N/A,FALSE,"단축3";#N/A,#N/A,FALSE,"장축";#N/A,#N/A,FALSE,"4WD"}</definedName>
    <definedName localSheetId="7" name="_82z4_">{#N/A,#N/A,FALSE,"단축1";#N/A,#N/A,FALSE,"단축2";#N/A,#N/A,FALSE,"단축3";#N/A,#N/A,FALSE,"장축";#N/A,#N/A,FALSE,"4WD"}</definedName>
    <definedName localSheetId="1" name="_82z4_">{#N/A,#N/A,FALSE,"단축1";#N/A,#N/A,FALSE,"단축2";#N/A,#N/A,FALSE,"단축3";#N/A,#N/A,FALSE,"장축";#N/A,#N/A,FALSE,"4WD"}</definedName>
    <definedName name="_82z4_">{#N/A,#N/A,FALSE,"단축1";#N/A,#N/A,FALSE,"단축2";#N/A,#N/A,FALSE,"단축3";#N/A,#N/A,FALSE,"장축";#N/A,#N/A,FALSE,"4WD"}</definedName>
    <definedName localSheetId="5" name="_83A3_">{#N/A,#N/A,FALSE,"단축1";#N/A,#N/A,FALSE,"단축2";#N/A,#N/A,FALSE,"단축3";#N/A,#N/A,FALSE,"장축";#N/A,#N/A,FALSE,"4WD"}</definedName>
    <definedName localSheetId="1" name="_83A3_">{#N/A,#N/A,FALSE,"단축1";#N/A,#N/A,FALSE,"단축2";#N/A,#N/A,FALSE,"단축3";#N/A,#N/A,FALSE,"장축";#N/A,#N/A,FALSE,"4WD"}</definedName>
    <definedName name="_83A3_">{#N/A,#N/A,FALSE,"단축1";#N/A,#N/A,FALSE,"단축2";#N/A,#N/A,FALSE,"단축3";#N/A,#N/A,FALSE,"장축";#N/A,#N/A,FALSE,"4WD"}</definedName>
    <definedName localSheetId="5" name="_83HP02_">{#N/A,#N/A,FALSE,"단축1";#N/A,#N/A,FALSE,"단축2";#N/A,#N/A,FALSE,"단축3";#N/A,#N/A,FALSE,"장축";#N/A,#N/A,FALSE,"4WD"}</definedName>
    <definedName localSheetId="7" name="_83HP02_">{#N/A,#N/A,FALSE,"단축1";#N/A,#N/A,FALSE,"단축2";#N/A,#N/A,FALSE,"단축3";#N/A,#N/A,FALSE,"장축";#N/A,#N/A,FALSE,"4WD"}</definedName>
    <definedName localSheetId="1" name="_83HP02_">{#N/A,#N/A,FALSE,"단축1";#N/A,#N/A,FALSE,"단축2";#N/A,#N/A,FALSE,"단축3";#N/A,#N/A,FALSE,"장축";#N/A,#N/A,FALSE,"4WD"}</definedName>
    <definedName name="_83HP02_">{#N/A,#N/A,FALSE,"단축1";#N/A,#N/A,FALSE,"단축2";#N/A,#N/A,FALSE,"단축3";#N/A,#N/A,FALSE,"장축";#N/A,#N/A,FALSE,"4WD"}</definedName>
    <definedName localSheetId="5" name="_83HP2_">{#N/A,#N/A,FALSE,"단축1";#N/A,#N/A,FALSE,"단축2";#N/A,#N/A,FALSE,"단축3";#N/A,#N/A,FALSE,"장축";#N/A,#N/A,FALSE,"4WD"}</definedName>
    <definedName localSheetId="7" name="_83HP2_">{#N/A,#N/A,FALSE,"단축1";#N/A,#N/A,FALSE,"단축2";#N/A,#N/A,FALSE,"단축3";#N/A,#N/A,FALSE,"장축";#N/A,#N/A,FALSE,"4WD"}</definedName>
    <definedName localSheetId="1" name="_83HP2_">{#N/A,#N/A,FALSE,"단축1";#N/A,#N/A,FALSE,"단축2";#N/A,#N/A,FALSE,"단축3";#N/A,#N/A,FALSE,"장축";#N/A,#N/A,FALSE,"4WD"}</definedName>
    <definedName name="_83HP2_">{#N/A,#N/A,FALSE,"단축1";#N/A,#N/A,FALSE,"단축2";#N/A,#N/A,FALSE,"단축3";#N/A,#N/A,FALSE,"장축";#N/A,#N/A,FALSE,"4WD"}</definedName>
    <definedName localSheetId="5" name="_85HP2_">{#N/A,#N/A,FALSE,"단축1";#N/A,#N/A,FALSE,"단축2";#N/A,#N/A,FALSE,"단축3";#N/A,#N/A,FALSE,"장축";#N/A,#N/A,FALSE,"4WD"}</definedName>
    <definedName localSheetId="7" name="_85HP2_">{#N/A,#N/A,FALSE,"단축1";#N/A,#N/A,FALSE,"단축2";#N/A,#N/A,FALSE,"단축3";#N/A,#N/A,FALSE,"장축";#N/A,#N/A,FALSE,"4WD"}</definedName>
    <definedName localSheetId="1" name="_85HP2_">{#N/A,#N/A,FALSE,"단축1";#N/A,#N/A,FALSE,"단축2";#N/A,#N/A,FALSE,"단축3";#N/A,#N/A,FALSE,"장축";#N/A,#N/A,FALSE,"4WD"}</definedName>
    <definedName name="_85HP2_">{#N/A,#N/A,FALSE,"단축1";#N/A,#N/A,FALSE,"단축2";#N/A,#N/A,FALSE,"단축3";#N/A,#N/A,FALSE,"장축";#N/A,#N/A,FALSE,"4WD"}</definedName>
    <definedName localSheetId="5" name="_85k8_">{#N/A,#N/A,FALSE,"단축1";#N/A,#N/A,FALSE,"단축2";#N/A,#N/A,FALSE,"단축3";#N/A,#N/A,FALSE,"장축";#N/A,#N/A,FALSE,"4WD"}</definedName>
    <definedName localSheetId="7" name="_85k8_">{#N/A,#N/A,FALSE,"단축1";#N/A,#N/A,FALSE,"단축2";#N/A,#N/A,FALSE,"단축3";#N/A,#N/A,FALSE,"장축";#N/A,#N/A,FALSE,"4WD"}</definedName>
    <definedName localSheetId="1" name="_85k8_">{#N/A,#N/A,FALSE,"단축1";#N/A,#N/A,FALSE,"단축2";#N/A,#N/A,FALSE,"단축3";#N/A,#N/A,FALSE,"장축";#N/A,#N/A,FALSE,"4WD"}</definedName>
    <definedName name="_85k8_">{#N/A,#N/A,FALSE,"단축1";#N/A,#N/A,FALSE,"단축2";#N/A,#N/A,FALSE,"단축3";#N/A,#N/A,FALSE,"장축";#N/A,#N/A,FALSE,"4WD"}</definedName>
    <definedName localSheetId="5" name="_85Q12_">{#N/A,#N/A,FALSE,"단축1";#N/A,#N/A,FALSE,"단축2";#N/A,#N/A,FALSE,"단축3";#N/A,#N/A,FALSE,"장축";#N/A,#N/A,FALSE,"4WD"}</definedName>
    <definedName localSheetId="7" name="_85Q12_">{#N/A,#N/A,FALSE,"단축1";#N/A,#N/A,FALSE,"단축2";#N/A,#N/A,FALSE,"단축3";#N/A,#N/A,FALSE,"장축";#N/A,#N/A,FALSE,"4WD"}</definedName>
    <definedName localSheetId="1" name="_85Q12_">{#N/A,#N/A,FALSE,"단축1";#N/A,#N/A,FALSE,"단축2";#N/A,#N/A,FALSE,"단축3";#N/A,#N/A,FALSE,"장축";#N/A,#N/A,FALSE,"4WD"}</definedName>
    <definedName name="_85Q12_">{#N/A,#N/A,FALSE,"단축1";#N/A,#N/A,FALSE,"단축2";#N/A,#N/A,FALSE,"단축3";#N/A,#N/A,FALSE,"장축";#N/A,#N/A,FALSE,"4WD"}</definedName>
    <definedName localSheetId="5" name="_86K115_">{#N/A,#N/A,FALSE,"인원";#N/A,#N/A,FALSE,"비용2";#N/A,#N/A,FALSE,"비용1";#N/A,#N/A,FALSE,"비용";#N/A,#N/A,FALSE,"보증2";#N/A,#N/A,FALSE,"보증1";#N/A,#N/A,FALSE,"보증";#N/A,#N/A,FALSE,"손익1";#N/A,#N/A,FALSE,"손익";#N/A,#N/A,FALSE,"부서별매출";#N/A,#N/A,FALSE,"매출"}</definedName>
    <definedName localSheetId="7" name="_86K115_">{#N/A,#N/A,FALSE,"인원";#N/A,#N/A,FALSE,"비용2";#N/A,#N/A,FALSE,"비용1";#N/A,#N/A,FALSE,"비용";#N/A,#N/A,FALSE,"보증2";#N/A,#N/A,FALSE,"보증1";#N/A,#N/A,FALSE,"보증";#N/A,#N/A,FALSE,"손익1";#N/A,#N/A,FALSE,"손익";#N/A,#N/A,FALSE,"부서별매출";#N/A,#N/A,FALSE,"매출"}</definedName>
    <definedName localSheetId="1" name="_86K115_">{#N/A,#N/A,FALSE,"인원";#N/A,#N/A,FALSE,"비용2";#N/A,#N/A,FALSE,"비용1";#N/A,#N/A,FALSE,"비용";#N/A,#N/A,FALSE,"보증2";#N/A,#N/A,FALSE,"보증1";#N/A,#N/A,FALSE,"보증";#N/A,#N/A,FALSE,"손익1";#N/A,#N/A,FALSE,"손익";#N/A,#N/A,FALSE,"부서별매출";#N/A,#N/A,FALSE,"매출"}</definedName>
    <definedName name="_86K115_">{#N/A,#N/A,FALSE,"인원";#N/A,#N/A,FALSE,"비용2";#N/A,#N/A,FALSE,"비용1";#N/A,#N/A,FALSE,"비용";#N/A,#N/A,FALSE,"보증2";#N/A,#N/A,FALSE,"보증1";#N/A,#N/A,FALSE,"보증";#N/A,#N/A,FALSE,"손익1";#N/A,#N/A,FALSE,"손익";#N/A,#N/A,FALSE,"부서별매출";#N/A,#N/A,FALSE,"매출"}</definedName>
    <definedName localSheetId="8" name="_86P2_">{#N/A,#N/A,FALSE,"단축1";#N/A,#N/A,FALSE,"단축2";#N/A,#N/A,FALSE,"단축3";#N/A,#N/A,FALSE,"장축";#N/A,#N/A,FALSE,"4WD"}</definedName>
    <definedName localSheetId="5" name="_86P2_">{#N/A,#N/A,FALSE,"단축1";#N/A,#N/A,FALSE,"단축2";#N/A,#N/A,FALSE,"단축3";#N/A,#N/A,FALSE,"장축";#N/A,#N/A,FALSE,"4WD"}</definedName>
    <definedName localSheetId="7" name="_86P2_">{#N/A,#N/A,FALSE,"단축1";#N/A,#N/A,FALSE,"단축2";#N/A,#N/A,FALSE,"단축3";#N/A,#N/A,FALSE,"장축";#N/A,#N/A,FALSE,"4WD"}</definedName>
    <definedName localSheetId="1" name="_86P2_">{#N/A,#N/A,FALSE,"단축1";#N/A,#N/A,FALSE,"단축2";#N/A,#N/A,FALSE,"단축3";#N/A,#N/A,FALSE,"장축";#N/A,#N/A,FALSE,"4WD"}</definedName>
    <definedName name="_86P2_">{#N/A,#N/A,FALSE,"단축1";#N/A,#N/A,FALSE,"단축2";#N/A,#N/A,FALSE,"단축3";#N/A,#N/A,FALSE,"장축";#N/A,#N/A,FALSE,"4WD"}</definedName>
    <definedName localSheetId="5" name="_87D12_">{#N/A,#N/A,FALSE,"단축1";#N/A,#N/A,FALSE,"단축2";#N/A,#N/A,FALSE,"단축3";#N/A,#N/A,FALSE,"장축";#N/A,#N/A,FALSE,"4WD"}</definedName>
    <definedName localSheetId="7" name="_87D12_">{#N/A,#N/A,FALSE,"단축1";#N/A,#N/A,FALSE,"단축2";#N/A,#N/A,FALSE,"단축3";#N/A,#N/A,FALSE,"장축";#N/A,#N/A,FALSE,"4WD"}</definedName>
    <definedName localSheetId="1" name="_87D12_">{#N/A,#N/A,FALSE,"단축1";#N/A,#N/A,FALSE,"단축2";#N/A,#N/A,FALSE,"단축3";#N/A,#N/A,FALSE,"장축";#N/A,#N/A,FALSE,"4WD"}</definedName>
    <definedName name="_87D12_">{#N/A,#N/A,FALSE,"단축1";#N/A,#N/A,FALSE,"단축2";#N/A,#N/A,FALSE,"단축3";#N/A,#N/A,FALSE,"장축";#N/A,#N/A,FALSE,"4WD"}</definedName>
    <definedName localSheetId="5" name="_88Q124_">{#N/A,#N/A,FALSE,"단축1";#N/A,#N/A,FALSE,"단축2";#N/A,#N/A,FALSE,"단축3";#N/A,#N/A,FALSE,"장축";#N/A,#N/A,FALSE,"4WD"}</definedName>
    <definedName localSheetId="7" name="_88Q124_">{#N/A,#N/A,FALSE,"단축1";#N/A,#N/A,FALSE,"단축2";#N/A,#N/A,FALSE,"단축3";#N/A,#N/A,FALSE,"장축";#N/A,#N/A,FALSE,"4WD"}</definedName>
    <definedName localSheetId="1" name="_88Q124_">{#N/A,#N/A,FALSE,"단축1";#N/A,#N/A,FALSE,"단축2";#N/A,#N/A,FALSE,"단축3";#N/A,#N/A,FALSE,"장축";#N/A,#N/A,FALSE,"4WD"}</definedName>
    <definedName name="_88Q124_">{#N/A,#N/A,FALSE,"단축1";#N/A,#N/A,FALSE,"단축2";#N/A,#N/A,FALSE,"단축3";#N/A,#N/A,FALSE,"장축";#N/A,#N/A,FALSE,"4WD"}</definedName>
    <definedName localSheetId="5" name="_89A3_">{#N/A,#N/A,FALSE,"단축1";#N/A,#N/A,FALSE,"단축2";#N/A,#N/A,FALSE,"단축3";#N/A,#N/A,FALSE,"장축";#N/A,#N/A,FALSE,"4WD"}</definedName>
    <definedName localSheetId="1" name="_89A3_">{#N/A,#N/A,FALSE,"단축1";#N/A,#N/A,FALSE,"단축2";#N/A,#N/A,FALSE,"단축3";#N/A,#N/A,FALSE,"장축";#N/A,#N/A,FALSE,"4WD"}</definedName>
    <definedName name="_89A3_">{#N/A,#N/A,FALSE,"단축1";#N/A,#N/A,FALSE,"단축2";#N/A,#N/A,FALSE,"단축3";#N/A,#N/A,FALSE,"장축";#N/A,#N/A,FALSE,"4WD"}</definedName>
    <definedName localSheetId="5" name="_89k7_">{#N/A,#N/A,FALSE,"단축1";#N/A,#N/A,FALSE,"단축2";#N/A,#N/A,FALSE,"단축3";#N/A,#N/A,FALSE,"장축";#N/A,#N/A,FALSE,"4WD"}</definedName>
    <definedName localSheetId="7" name="_89k7_">{#N/A,#N/A,FALSE,"단축1";#N/A,#N/A,FALSE,"단축2";#N/A,#N/A,FALSE,"단축3";#N/A,#N/A,FALSE,"장축";#N/A,#N/A,FALSE,"4WD"}</definedName>
    <definedName localSheetId="1" name="_89k7_">{#N/A,#N/A,FALSE,"단축1";#N/A,#N/A,FALSE,"단축2";#N/A,#N/A,FALSE,"단축3";#N/A,#N/A,FALSE,"장축";#N/A,#N/A,FALSE,"4WD"}</definedName>
    <definedName name="_89k7_">{#N/A,#N/A,FALSE,"단축1";#N/A,#N/A,FALSE,"단축2";#N/A,#N/A,FALSE,"단축3";#N/A,#N/A,FALSE,"장축";#N/A,#N/A,FALSE,"4WD"}</definedName>
    <definedName localSheetId="5" name="_89k9_">{#N/A,#N/A,FALSE,"단축1";#N/A,#N/A,FALSE,"단축2";#N/A,#N/A,FALSE,"단축3";#N/A,#N/A,FALSE,"장축";#N/A,#N/A,FALSE,"4WD"}</definedName>
    <definedName localSheetId="7" name="_89k9_">{#N/A,#N/A,FALSE,"단축1";#N/A,#N/A,FALSE,"단축2";#N/A,#N/A,FALSE,"단축3";#N/A,#N/A,FALSE,"장축";#N/A,#N/A,FALSE,"4WD"}</definedName>
    <definedName localSheetId="1" name="_89k9_">{#N/A,#N/A,FALSE,"단축1";#N/A,#N/A,FALSE,"단축2";#N/A,#N/A,FALSE,"단축3";#N/A,#N/A,FALSE,"장축";#N/A,#N/A,FALSE,"4WD"}</definedName>
    <definedName name="_89k9_">{#N/A,#N/A,FALSE,"단축1";#N/A,#N/A,FALSE,"단축2";#N/A,#N/A,FALSE,"단축3";#N/A,#N/A,FALSE,"장축";#N/A,#N/A,FALSE,"4WD"}</definedName>
    <definedName localSheetId="5" name="_8A23_">{#N/A,#N/A,FALSE,"단축1";#N/A,#N/A,FALSE,"단축2";#N/A,#N/A,FALSE,"단축3";#N/A,#N/A,FALSE,"장축";#N/A,#N/A,FALSE,"4WD"}</definedName>
    <definedName localSheetId="7" name="_8A23_">{#N/A,#N/A,FALSE,"단축1";#N/A,#N/A,FALSE,"단축2";#N/A,#N/A,FALSE,"단축3";#N/A,#N/A,FALSE,"장축";#N/A,#N/A,FALSE,"4WD"}</definedName>
    <definedName localSheetId="1" name="_8A23_">{#N/A,#N/A,FALSE,"단축1";#N/A,#N/A,FALSE,"단축2";#N/A,#N/A,FALSE,"단축3";#N/A,#N/A,FALSE,"장축";#N/A,#N/A,FALSE,"4WD"}</definedName>
    <definedName name="_8A23_">{#N/A,#N/A,FALSE,"단축1";#N/A,#N/A,FALSE,"단축2";#N/A,#N/A,FALSE,"단축3";#N/A,#N/A,FALSE,"장축";#N/A,#N/A,FALSE,"4WD"}</definedName>
    <definedName localSheetId="5" name="_8A41_">{#N/A,#N/A,FALSE,"단축1";#N/A,#N/A,FALSE,"단축2";#N/A,#N/A,FALSE,"단축3";#N/A,#N/A,FALSE,"장축";#N/A,#N/A,FALSE,"4WD"}</definedName>
    <definedName localSheetId="7" name="_8A41_">{#N/A,#N/A,FALSE,"단축1";#N/A,#N/A,FALSE,"단축2";#N/A,#N/A,FALSE,"단축3";#N/A,#N/A,FALSE,"장축";#N/A,#N/A,FALSE,"4WD"}</definedName>
    <definedName localSheetId="1" name="_8A41_">{#N/A,#N/A,FALSE,"단축1";#N/A,#N/A,FALSE,"단축2";#N/A,#N/A,FALSE,"단축3";#N/A,#N/A,FALSE,"장축";#N/A,#N/A,FALSE,"4WD"}</definedName>
    <definedName name="_8A41_">{#N/A,#N/A,FALSE,"단축1";#N/A,#N/A,FALSE,"단축2";#N/A,#N/A,FALSE,"단축3";#N/A,#N/A,FALSE,"장축";#N/A,#N/A,FALSE,"4WD"}</definedName>
    <definedName localSheetId="5" name="_8DB777_">{#N/A,#N/A,TRUE,"Y생산";#N/A,#N/A,TRUE,"Y판매";#N/A,#N/A,TRUE,"Y총물량";#N/A,#N/A,TRUE,"Y능력";#N/A,#N/A,TRUE,"YKD"}</definedName>
    <definedName localSheetId="7" name="_8DB777_">{#N/A,#N/A,TRUE,"Y생산";#N/A,#N/A,TRUE,"Y판매";#N/A,#N/A,TRUE,"Y총물량";#N/A,#N/A,TRUE,"Y능력";#N/A,#N/A,TRUE,"YKD"}</definedName>
    <definedName localSheetId="1" name="_8DB777_">{#N/A,#N/A,TRUE,"Y생산";#N/A,#N/A,TRUE,"Y판매";#N/A,#N/A,TRUE,"Y총물량";#N/A,#N/A,TRUE,"Y능력";#N/A,#N/A,TRUE,"YKD"}</definedName>
    <definedName name="_8DB777_">{#N/A,#N/A,TRUE,"Y생산";#N/A,#N/A,TRUE,"Y판매";#N/A,#N/A,TRUE,"Y총물량";#N/A,#N/A,TRUE,"Y능력";#N/A,#N/A,TRUE,"YKD"}</definedName>
    <definedName localSheetId="5" name="_8EO2_">{#N/A,#N/A,FALSE,"신규dep";#N/A,#N/A,FALSE,"신규dep-금형상각후";#N/A,#N/A,FALSE,"신규dep-연구비상각후";#N/A,#N/A,FALSE,"신규dep-기계,공구상각후"}</definedName>
    <definedName localSheetId="7" name="_8EO2_">{#N/A,#N/A,FALSE,"신규dep";#N/A,#N/A,FALSE,"신규dep-금형상각후";#N/A,#N/A,FALSE,"신규dep-연구비상각후";#N/A,#N/A,FALSE,"신규dep-기계,공구상각후"}</definedName>
    <definedName localSheetId="1" name="_8EO2_">{#N/A,#N/A,FALSE,"신규dep";#N/A,#N/A,FALSE,"신규dep-금형상각후";#N/A,#N/A,FALSE,"신규dep-연구비상각후";#N/A,#N/A,FALSE,"신규dep-기계,공구상각후"}</definedName>
    <definedName name="_8EO2_">{#N/A,#N/A,FALSE,"신규dep";#N/A,#N/A,FALSE,"신규dep-금형상각후";#N/A,#N/A,FALSE,"신규dep-연구비상각후";#N/A,#N/A,FALSE,"신규dep-기계,공구상각후"}</definedName>
    <definedName localSheetId="5" name="_8H20_">{#N/A,#N/A,FALSE,"단축1";#N/A,#N/A,FALSE,"단축2";#N/A,#N/A,FALSE,"단축3";#N/A,#N/A,FALSE,"장축";#N/A,#N/A,FALSE,"4WD"}</definedName>
    <definedName localSheetId="7" name="_8H20_">{#N/A,#N/A,FALSE,"단축1";#N/A,#N/A,FALSE,"단축2";#N/A,#N/A,FALSE,"단축3";#N/A,#N/A,FALSE,"장축";#N/A,#N/A,FALSE,"4WD"}</definedName>
    <definedName localSheetId="1" name="_8H20_">{#N/A,#N/A,FALSE,"단축1";#N/A,#N/A,FALSE,"단축2";#N/A,#N/A,FALSE,"단축3";#N/A,#N/A,FALSE,"장축";#N/A,#N/A,FALSE,"4WD"}</definedName>
    <definedName name="_8H20_">{#N/A,#N/A,FALSE,"단축1";#N/A,#N/A,FALSE,"단축2";#N/A,#N/A,FALSE,"단축3";#N/A,#N/A,FALSE,"장축";#N/A,#N/A,FALSE,"4WD"}</definedName>
    <definedName localSheetId="5" name="_90A2040_">{#N/A,#N/A,FALSE,"단축1";#N/A,#N/A,FALSE,"단축2";#N/A,#N/A,FALSE,"단축3";#N/A,#N/A,FALSE,"장축";#N/A,#N/A,FALSE,"4WD"}</definedName>
    <definedName localSheetId="1" name="_90A2040_">{#N/A,#N/A,FALSE,"단축1";#N/A,#N/A,FALSE,"단축2";#N/A,#N/A,FALSE,"단축3";#N/A,#N/A,FALSE,"장축";#N/A,#N/A,FALSE,"4WD"}</definedName>
    <definedName name="_90A2040_">{#N/A,#N/A,FALSE,"단축1";#N/A,#N/A,FALSE,"단축2";#N/A,#N/A,FALSE,"단축3";#N/A,#N/A,FALSE,"장축";#N/A,#N/A,FALSE,"4WD"}</definedName>
    <definedName localSheetId="5" name="_90DB777_">{#N/A,#N/A,TRUE,"Y생산";#N/A,#N/A,TRUE,"Y판매";#N/A,#N/A,TRUE,"Y총물량";#N/A,#N/A,TRUE,"Y능력";#N/A,#N/A,TRUE,"YKD"}</definedName>
    <definedName localSheetId="7" name="_90DB777_">{#N/A,#N/A,TRUE,"Y생산";#N/A,#N/A,TRUE,"Y판매";#N/A,#N/A,TRUE,"Y총물량";#N/A,#N/A,TRUE,"Y능력";#N/A,#N/A,TRUE,"YKD"}</definedName>
    <definedName localSheetId="1" name="_90DB777_">{#N/A,#N/A,TRUE,"Y생산";#N/A,#N/A,TRUE,"Y판매";#N/A,#N/A,TRUE,"Y총물량";#N/A,#N/A,TRUE,"Y능력";#N/A,#N/A,TRUE,"YKD"}</definedName>
    <definedName name="_90DB777_">{#N/A,#N/A,TRUE,"Y생산";#N/A,#N/A,TRUE,"Y판매";#N/A,#N/A,TRUE,"Y총물량";#N/A,#N/A,TRUE,"Y능력";#N/A,#N/A,TRUE,"YKD"}</definedName>
    <definedName localSheetId="5" name="_90EO2_">{#N/A,#N/A,FALSE,"신규dep";#N/A,#N/A,FALSE,"신규dep-금형상각후";#N/A,#N/A,FALSE,"신규dep-연구비상각후";#N/A,#N/A,FALSE,"신규dep-기계,공구상각후"}</definedName>
    <definedName localSheetId="7" name="_90EO2_">{#N/A,#N/A,FALSE,"신규dep";#N/A,#N/A,FALSE,"신규dep-금형상각후";#N/A,#N/A,FALSE,"신규dep-연구비상각후";#N/A,#N/A,FALSE,"신규dep-기계,공구상각후"}</definedName>
    <definedName localSheetId="1" name="_90EO2_">{#N/A,#N/A,FALSE,"신규dep";#N/A,#N/A,FALSE,"신규dep-금형상각후";#N/A,#N/A,FALSE,"신규dep-연구비상각후";#N/A,#N/A,FALSE,"신규dep-기계,공구상각후"}</definedName>
    <definedName name="_90EO2_">{#N/A,#N/A,FALSE,"신규dep";#N/A,#N/A,FALSE,"신규dep-금형상각후";#N/A,#N/A,FALSE,"신규dep-연구비상각후";#N/A,#N/A,FALSE,"신규dep-기계,공구상각후"}</definedName>
    <definedName localSheetId="5" name="_90k8_">{#N/A,#N/A,FALSE,"단축1";#N/A,#N/A,FALSE,"단축2";#N/A,#N/A,FALSE,"단축3";#N/A,#N/A,FALSE,"장축";#N/A,#N/A,FALSE,"4WD"}</definedName>
    <definedName localSheetId="7" name="_90k8_">{#N/A,#N/A,FALSE,"단축1";#N/A,#N/A,FALSE,"단축2";#N/A,#N/A,FALSE,"단축3";#N/A,#N/A,FALSE,"장축";#N/A,#N/A,FALSE,"4WD"}</definedName>
    <definedName localSheetId="1" name="_90k8_">{#N/A,#N/A,FALSE,"단축1";#N/A,#N/A,FALSE,"단축2";#N/A,#N/A,FALSE,"단축3";#N/A,#N/A,FALSE,"장축";#N/A,#N/A,FALSE,"4WD"}</definedName>
    <definedName name="_90k8_">{#N/A,#N/A,FALSE,"단축1";#N/A,#N/A,FALSE,"단축2";#N/A,#N/A,FALSE,"단축3";#N/A,#N/A,FALSE,"장축";#N/A,#N/A,FALSE,"4WD"}</definedName>
    <definedName localSheetId="5" name="_91A3_">{#N/A,#N/A,FALSE,"단축1";#N/A,#N/A,FALSE,"단축2";#N/A,#N/A,FALSE,"단축3";#N/A,#N/A,FALSE,"장축";#N/A,#N/A,FALSE,"4WD"}</definedName>
    <definedName localSheetId="1" name="_91A3_">{#N/A,#N/A,FALSE,"단축1";#N/A,#N/A,FALSE,"단축2";#N/A,#N/A,FALSE,"단축3";#N/A,#N/A,FALSE,"장축";#N/A,#N/A,FALSE,"4WD"}</definedName>
    <definedName name="_91A3_">{#N/A,#N/A,FALSE,"단축1";#N/A,#N/A,FALSE,"단축2";#N/A,#N/A,FALSE,"단축3";#N/A,#N/A,FALSE,"장축";#N/A,#N/A,FALSE,"4WD"}</definedName>
    <definedName localSheetId="5" name="_91AT1_">{#N/A,#N/A,FALSE,"인원";#N/A,#N/A,FALSE,"비용2";#N/A,#N/A,FALSE,"비용1";#N/A,#N/A,FALSE,"비용";#N/A,#N/A,FALSE,"보증2";#N/A,#N/A,FALSE,"보증1";#N/A,#N/A,FALSE,"보증";#N/A,#N/A,FALSE,"손익1";#N/A,#N/A,FALSE,"손익";#N/A,#N/A,FALSE,"부서별매출";#N/A,#N/A,FALSE,"매출"}</definedName>
    <definedName localSheetId="7" name="_91AT1_">{#N/A,#N/A,FALSE,"인원";#N/A,#N/A,FALSE,"비용2";#N/A,#N/A,FALSE,"비용1";#N/A,#N/A,FALSE,"비용";#N/A,#N/A,FALSE,"보증2";#N/A,#N/A,FALSE,"보증1";#N/A,#N/A,FALSE,"보증";#N/A,#N/A,FALSE,"손익1";#N/A,#N/A,FALSE,"손익";#N/A,#N/A,FALSE,"부서별매출";#N/A,#N/A,FALSE,"매출"}</definedName>
    <definedName localSheetId="1" name="_91AT1_">{#N/A,#N/A,FALSE,"인원";#N/A,#N/A,FALSE,"비용2";#N/A,#N/A,FALSE,"비용1";#N/A,#N/A,FALSE,"비용";#N/A,#N/A,FALSE,"보증2";#N/A,#N/A,FALSE,"보증1";#N/A,#N/A,FALSE,"보증";#N/A,#N/A,FALSE,"손익1";#N/A,#N/A,FALSE,"손익";#N/A,#N/A,FALSE,"부서별매출";#N/A,#N/A,FALSE,"매출"}</definedName>
    <definedName name="_91AT1_">{#N/A,#N/A,FALSE,"인원";#N/A,#N/A,FALSE,"비용2";#N/A,#N/A,FALSE,"비용1";#N/A,#N/A,FALSE,"비용";#N/A,#N/A,FALSE,"보증2";#N/A,#N/A,FALSE,"보증1";#N/A,#N/A,FALSE,"보증";#N/A,#N/A,FALSE,"손익1";#N/A,#N/A,FALSE,"손익";#N/A,#N/A,FALSE,"부서별매출";#N/A,#N/A,FALSE,"매출"}</definedName>
    <definedName localSheetId="5" name="_91k9_">{#N/A,#N/A,FALSE,"단축1";#N/A,#N/A,FALSE,"단축2";#N/A,#N/A,FALSE,"단축3";#N/A,#N/A,FALSE,"장축";#N/A,#N/A,FALSE,"4WD"}</definedName>
    <definedName localSheetId="7" name="_91k9_">{#N/A,#N/A,FALSE,"단축1";#N/A,#N/A,FALSE,"단축2";#N/A,#N/A,FALSE,"단축3";#N/A,#N/A,FALSE,"장축";#N/A,#N/A,FALSE,"4WD"}</definedName>
    <definedName localSheetId="1" name="_91k9_">{#N/A,#N/A,FALSE,"단축1";#N/A,#N/A,FALSE,"단축2";#N/A,#N/A,FALSE,"단축3";#N/A,#N/A,FALSE,"장축";#N/A,#N/A,FALSE,"4WD"}</definedName>
    <definedName name="_91k9_">{#N/A,#N/A,FALSE,"단축1";#N/A,#N/A,FALSE,"단축2";#N/A,#N/A,FALSE,"단축3";#N/A,#N/A,FALSE,"장축";#N/A,#N/A,FALSE,"4WD"}</definedName>
    <definedName localSheetId="5" name="_91Q21_">{#N/A,#N/A,FALSE,"단축1";#N/A,#N/A,FALSE,"단축2";#N/A,#N/A,FALSE,"단축3";#N/A,#N/A,FALSE,"장축";#N/A,#N/A,FALSE,"4WD"}</definedName>
    <definedName localSheetId="7" name="_91Q21_">{#N/A,#N/A,FALSE,"단축1";#N/A,#N/A,FALSE,"단축2";#N/A,#N/A,FALSE,"단축3";#N/A,#N/A,FALSE,"장축";#N/A,#N/A,FALSE,"4WD"}</definedName>
    <definedName localSheetId="1" name="_91Q21_">{#N/A,#N/A,FALSE,"단축1";#N/A,#N/A,FALSE,"단축2";#N/A,#N/A,FALSE,"단축3";#N/A,#N/A,FALSE,"장축";#N/A,#N/A,FALSE,"4WD"}</definedName>
    <definedName name="_91Q21_">{#N/A,#N/A,FALSE,"단축1";#N/A,#N/A,FALSE,"단축2";#N/A,#N/A,FALSE,"단축3";#N/A,#N/A,FALSE,"장축";#N/A,#N/A,FALSE,"4WD"}</definedName>
    <definedName localSheetId="8" name="_91T2_">{#N/A,#N/A,FALSE,"단축1";#N/A,#N/A,FALSE,"단축2";#N/A,#N/A,FALSE,"단축3";#N/A,#N/A,FALSE,"장축";#N/A,#N/A,FALSE,"4WD"}</definedName>
    <definedName localSheetId="5" name="_91T2_">{#N/A,#N/A,FALSE,"단축1";#N/A,#N/A,FALSE,"단축2";#N/A,#N/A,FALSE,"단축3";#N/A,#N/A,FALSE,"장축";#N/A,#N/A,FALSE,"4WD"}</definedName>
    <definedName localSheetId="7" name="_91T2_">{#N/A,#N/A,FALSE,"단축1";#N/A,#N/A,FALSE,"단축2";#N/A,#N/A,FALSE,"단축3";#N/A,#N/A,FALSE,"장축";#N/A,#N/A,FALSE,"4WD"}</definedName>
    <definedName localSheetId="1" name="_91T2_">{#N/A,#N/A,FALSE,"단축1";#N/A,#N/A,FALSE,"단축2";#N/A,#N/A,FALSE,"단축3";#N/A,#N/A,FALSE,"장축";#N/A,#N/A,FALSE,"4WD"}</definedName>
    <definedName name="_91T2_">{#N/A,#N/A,FALSE,"단축1";#N/A,#N/A,FALSE,"단축2";#N/A,#N/A,FALSE,"단축3";#N/A,#N/A,FALSE,"장축";#N/A,#N/A,FALSE,"4WD"}</definedName>
    <definedName localSheetId="5" name="_92FG1_">{#N/A,#N/A,FALSE,"단축1";#N/A,#N/A,FALSE,"단축2";#N/A,#N/A,FALSE,"단축3";#N/A,#N/A,FALSE,"장축";#N/A,#N/A,FALSE,"4WD"}</definedName>
    <definedName localSheetId="7" name="_92FG1_">{#N/A,#N/A,FALSE,"단축1";#N/A,#N/A,FALSE,"단축2";#N/A,#N/A,FALSE,"단축3";#N/A,#N/A,FALSE,"장축";#N/A,#N/A,FALSE,"4WD"}</definedName>
    <definedName localSheetId="1" name="_92FG1_">{#N/A,#N/A,FALSE,"단축1";#N/A,#N/A,FALSE,"단축2";#N/A,#N/A,FALSE,"단축3";#N/A,#N/A,FALSE,"장축";#N/A,#N/A,FALSE,"4WD"}</definedName>
    <definedName name="_92FG1_">{#N/A,#N/A,FALSE,"단축1";#N/A,#N/A,FALSE,"단축2";#N/A,#N/A,FALSE,"단축3";#N/A,#N/A,FALSE,"장축";#N/A,#N/A,FALSE,"4WD"}</definedName>
    <definedName localSheetId="8" name="_92T3_">{#N/A,#N/A,FALSE,"단축1";#N/A,#N/A,FALSE,"단축2";#N/A,#N/A,FALSE,"단축3";#N/A,#N/A,FALSE,"장축";#N/A,#N/A,FALSE,"4WD"}</definedName>
    <definedName localSheetId="5" name="_92T3_">{#N/A,#N/A,FALSE,"단축1";#N/A,#N/A,FALSE,"단축2";#N/A,#N/A,FALSE,"단축3";#N/A,#N/A,FALSE,"장축";#N/A,#N/A,FALSE,"4WD"}</definedName>
    <definedName localSheetId="7" name="_92T3_">{#N/A,#N/A,FALSE,"단축1";#N/A,#N/A,FALSE,"단축2";#N/A,#N/A,FALSE,"단축3";#N/A,#N/A,FALSE,"장축";#N/A,#N/A,FALSE,"4WD"}</definedName>
    <definedName localSheetId="1" name="_92T3_">{#N/A,#N/A,FALSE,"단축1";#N/A,#N/A,FALSE,"단축2";#N/A,#N/A,FALSE,"단축3";#N/A,#N/A,FALSE,"장축";#N/A,#N/A,FALSE,"4WD"}</definedName>
    <definedName name="_92T3_">{#N/A,#N/A,FALSE,"단축1";#N/A,#N/A,FALSE,"단축2";#N/A,#N/A,FALSE,"단축3";#N/A,#N/A,FALSE,"장축";#N/A,#N/A,FALSE,"4WD"}</definedName>
    <definedName localSheetId="5" name="_93A3_">{#N/A,#N/A,FALSE,"단축1";#N/A,#N/A,FALSE,"단축2";#N/A,#N/A,FALSE,"단축3";#N/A,#N/A,FALSE,"장축";#N/A,#N/A,FALSE,"4WD"}</definedName>
    <definedName localSheetId="7" name="_93A3_">{#N/A,#N/A,FALSE,"단축1";#N/A,#N/A,FALSE,"단축2";#N/A,#N/A,FALSE,"단축3";#N/A,#N/A,FALSE,"장축";#N/A,#N/A,FALSE,"4WD"}</definedName>
    <definedName localSheetId="1" name="_93A3_">{#N/A,#N/A,FALSE,"단축1";#N/A,#N/A,FALSE,"단축2";#N/A,#N/A,FALSE,"단축3";#N/A,#N/A,FALSE,"장축";#N/A,#N/A,FALSE,"4WD"}</definedName>
    <definedName name="_93A3_">{#N/A,#N/A,FALSE,"단축1";#N/A,#N/A,FALSE,"단축2";#N/A,#N/A,FALSE,"단축3";#N/A,#N/A,FALSE,"장축";#N/A,#N/A,FALSE,"4WD"}</definedName>
    <definedName localSheetId="5" name="_93DA1_">{#N/A,#N/A,FALSE,"단축1";#N/A,#N/A,FALSE,"단축2";#N/A,#N/A,FALSE,"단축3";#N/A,#N/A,FALSE,"장축";#N/A,#N/A,FALSE,"4WD"}</definedName>
    <definedName localSheetId="1" name="_93DA1_">{#N/A,#N/A,FALSE,"단축1";#N/A,#N/A,FALSE,"단축2";#N/A,#N/A,FALSE,"단축3";#N/A,#N/A,FALSE,"장축";#N/A,#N/A,FALSE,"4WD"}</definedName>
    <definedName name="_93DA1_">{#N/A,#N/A,FALSE,"단축1";#N/A,#N/A,FALSE,"단축2";#N/A,#N/A,FALSE,"단축3";#N/A,#N/A,FALSE,"장축";#N/A,#N/A,FALSE,"4WD"}</definedName>
    <definedName localSheetId="5" name="_93H1620_">{#N/A,#N/A,FALSE,"단축1";#N/A,#N/A,FALSE,"단축2";#N/A,#N/A,FALSE,"단축3";#N/A,#N/A,FALSE,"장축";#N/A,#N/A,FALSE,"4WD"}</definedName>
    <definedName localSheetId="7" name="_93H1620_">{#N/A,#N/A,FALSE,"단축1";#N/A,#N/A,FALSE,"단축2";#N/A,#N/A,FALSE,"단축3";#N/A,#N/A,FALSE,"장축";#N/A,#N/A,FALSE,"4WD"}</definedName>
    <definedName localSheetId="1" name="_93H1620_">{#N/A,#N/A,FALSE,"단축1";#N/A,#N/A,FALSE,"단축2";#N/A,#N/A,FALSE,"단축3";#N/A,#N/A,FALSE,"장축";#N/A,#N/A,FALSE,"4WD"}</definedName>
    <definedName name="_93H1620_">{#N/A,#N/A,FALSE,"단축1";#N/A,#N/A,FALSE,"단축2";#N/A,#N/A,FALSE,"단축3";#N/A,#N/A,FALSE,"장축";#N/A,#N/A,FALSE,"4WD"}</definedName>
    <definedName localSheetId="5" name="_93P2_">{#N/A,#N/A,FALSE,"단축1";#N/A,#N/A,FALSE,"단축2";#N/A,#N/A,FALSE,"단축3";#N/A,#N/A,FALSE,"장축";#N/A,#N/A,FALSE,"4WD"}</definedName>
    <definedName localSheetId="7" name="_93P2_">{#N/A,#N/A,FALSE,"단축1";#N/A,#N/A,FALSE,"단축2";#N/A,#N/A,FALSE,"단축3";#N/A,#N/A,FALSE,"장축";#N/A,#N/A,FALSE,"4WD"}</definedName>
    <definedName localSheetId="1" name="_93P2_">{#N/A,#N/A,FALSE,"단축1";#N/A,#N/A,FALSE,"단축2";#N/A,#N/A,FALSE,"단축3";#N/A,#N/A,FALSE,"장축";#N/A,#N/A,FALSE,"4WD"}</definedName>
    <definedName name="_93P2_">{#N/A,#N/A,FALSE,"단축1";#N/A,#N/A,FALSE,"단축2";#N/A,#N/A,FALSE,"단축3";#N/A,#N/A,FALSE,"장축";#N/A,#N/A,FALSE,"4WD"}</definedName>
    <definedName localSheetId="8" name="_93T5_">{#N/A,#N/A,FALSE,"단축1";#N/A,#N/A,FALSE,"단축2";#N/A,#N/A,FALSE,"단축3";#N/A,#N/A,FALSE,"장축";#N/A,#N/A,FALSE,"4WD"}</definedName>
    <definedName localSheetId="5" name="_93T5_">{#N/A,#N/A,FALSE,"단축1";#N/A,#N/A,FALSE,"단축2";#N/A,#N/A,FALSE,"단축3";#N/A,#N/A,FALSE,"장축";#N/A,#N/A,FALSE,"4WD"}</definedName>
    <definedName localSheetId="7" name="_93T5_">{#N/A,#N/A,FALSE,"단축1";#N/A,#N/A,FALSE,"단축2";#N/A,#N/A,FALSE,"단축3";#N/A,#N/A,FALSE,"장축";#N/A,#N/A,FALSE,"4WD"}</definedName>
    <definedName localSheetId="1" name="_93T5_">{#N/A,#N/A,FALSE,"단축1";#N/A,#N/A,FALSE,"단축2";#N/A,#N/A,FALSE,"단축3";#N/A,#N/A,FALSE,"장축";#N/A,#N/A,FALSE,"4WD"}</definedName>
    <definedName name="_93T5_">{#N/A,#N/A,FALSE,"단축1";#N/A,#N/A,FALSE,"단축2";#N/A,#N/A,FALSE,"단축3";#N/A,#N/A,FALSE,"장축";#N/A,#N/A,FALSE,"4WD"}</definedName>
    <definedName localSheetId="5" name="_94AS6_">{#N/A,#N/A,FALSE,"Australien";#N/A,#N/A,FALSE,"Birmingham";#N/A,#N/A,FALSE,"Brasilien";#N/A,#N/A,FALSE,"Prag";#N/A,#N/A,FALSE,"Spanien";#N/A,#N/A,FALSE,"Malaysia ( Com)";#N/A,#N/A,FALSE,"Malaysia (Instr)"}</definedName>
    <definedName localSheetId="1" name="_94AS6_">{#N/A,#N/A,FALSE,"Australien";#N/A,#N/A,FALSE,"Birmingham";#N/A,#N/A,FALSE,"Brasilien";#N/A,#N/A,FALSE,"Prag";#N/A,#N/A,FALSE,"Spanien";#N/A,#N/A,FALSE,"Malaysia ( Com)";#N/A,#N/A,FALSE,"Malaysia (Instr)"}</definedName>
    <definedName name="_94AS6_">{#N/A,#N/A,FALSE,"Australien";#N/A,#N/A,FALSE,"Birmingham";#N/A,#N/A,FALSE,"Brasilien";#N/A,#N/A,FALSE,"Prag";#N/A,#N/A,FALSE,"Spanien";#N/A,#N/A,FALSE,"Malaysia ( Com)";#N/A,#N/A,FALSE,"Malaysia (Instr)"}</definedName>
    <definedName localSheetId="5" name="_9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9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9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4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94DA2_">{#N/A,#N/A,FALSE,"단축1";#N/A,#N/A,FALSE,"단축2";#N/A,#N/A,FALSE,"단축3";#N/A,#N/A,FALSE,"장축";#N/A,#N/A,FALSE,"4WD"}</definedName>
    <definedName localSheetId="1" name="_94DA2_">{#N/A,#N/A,FALSE,"단축1";#N/A,#N/A,FALSE,"단축2";#N/A,#N/A,FALSE,"단축3";#N/A,#N/A,FALSE,"장축";#N/A,#N/A,FALSE,"4WD"}</definedName>
    <definedName name="_94DA2_">{#N/A,#N/A,FALSE,"단축1";#N/A,#N/A,FALSE,"단축2";#N/A,#N/A,FALSE,"단축3";#N/A,#N/A,FALSE,"장축";#N/A,#N/A,FALSE,"4WD"}</definedName>
    <definedName localSheetId="5" name="_94H20_">{#N/A,#N/A,FALSE,"단축1";#N/A,#N/A,FALSE,"단축2";#N/A,#N/A,FALSE,"단축3";#N/A,#N/A,FALSE,"장축";#N/A,#N/A,FALSE,"4WD"}</definedName>
    <definedName localSheetId="7" name="_94H20_">{#N/A,#N/A,FALSE,"단축1";#N/A,#N/A,FALSE,"단축2";#N/A,#N/A,FALSE,"단축3";#N/A,#N/A,FALSE,"장축";#N/A,#N/A,FALSE,"4WD"}</definedName>
    <definedName localSheetId="1" name="_94H20_">{#N/A,#N/A,FALSE,"단축1";#N/A,#N/A,FALSE,"단축2";#N/A,#N/A,FALSE,"단축3";#N/A,#N/A,FALSE,"장축";#N/A,#N/A,FALSE,"4WD"}</definedName>
    <definedName name="_94H20_">{#N/A,#N/A,FALSE,"단축1";#N/A,#N/A,FALSE,"단축2";#N/A,#N/A,FALSE,"단축3";#N/A,#N/A,FALSE,"장축";#N/A,#N/A,FALSE,"4WD"}</definedName>
    <definedName localSheetId="5" name="_94Q32_">{#N/A,#N/A,FALSE,"단축1";#N/A,#N/A,FALSE,"단축2";#N/A,#N/A,FALSE,"단축3";#N/A,#N/A,FALSE,"장축";#N/A,#N/A,FALSE,"4WD"}</definedName>
    <definedName localSheetId="7" name="_94Q32_">{#N/A,#N/A,FALSE,"단축1";#N/A,#N/A,FALSE,"단축2";#N/A,#N/A,FALSE,"단축3";#N/A,#N/A,FALSE,"장축";#N/A,#N/A,FALSE,"4WD"}</definedName>
    <definedName localSheetId="1" name="_94Q32_">{#N/A,#N/A,FALSE,"단축1";#N/A,#N/A,FALSE,"단축2";#N/A,#N/A,FALSE,"단축3";#N/A,#N/A,FALSE,"장축";#N/A,#N/A,FALSE,"4WD"}</definedName>
    <definedName name="_94Q32_">{#N/A,#N/A,FALSE,"단축1";#N/A,#N/A,FALSE,"단축2";#N/A,#N/A,FALSE,"단축3";#N/A,#N/A,FALSE,"장축";#N/A,#N/A,FALSE,"4WD"}</definedName>
    <definedName localSheetId="1" name="_95A02_">{#N/A,#N/A,FALSE,"단축1";#N/A,#N/A,FALSE,"단축2";#N/A,#N/A,FALSE,"단축3";#N/A,#N/A,FALSE,"장축";#N/A,#N/A,FALSE,"4WD"}</definedName>
    <definedName name="_95A02_">{#N/A,#N/A,FALSE,"단축1";#N/A,#N/A,FALSE,"단축2";#N/A,#N/A,FALSE,"단축3";#N/A,#N/A,FALSE,"장축";#N/A,#N/A,FALSE,"4WD"}</definedName>
    <definedName localSheetId="5" name="_95AT1_">{#N/A,#N/A,FALSE,"인원";#N/A,#N/A,FALSE,"비용2";#N/A,#N/A,FALSE,"비용1";#N/A,#N/A,FALSE,"비용";#N/A,#N/A,FALSE,"보증2";#N/A,#N/A,FALSE,"보증1";#N/A,#N/A,FALSE,"보증";#N/A,#N/A,FALSE,"손익1";#N/A,#N/A,FALSE,"손익";#N/A,#N/A,FALSE,"부서별매출";#N/A,#N/A,FALSE,"매출"}</definedName>
    <definedName localSheetId="1" name="_95AT1_">{#N/A,#N/A,FALSE,"인원";#N/A,#N/A,FALSE,"비용2";#N/A,#N/A,FALSE,"비용1";#N/A,#N/A,FALSE,"비용";#N/A,#N/A,FALSE,"보증2";#N/A,#N/A,FALSE,"보증1";#N/A,#N/A,FALSE,"보증";#N/A,#N/A,FALSE,"손익1";#N/A,#N/A,FALSE,"손익";#N/A,#N/A,FALSE,"부서별매출";#N/A,#N/A,FALSE,"매출"}</definedName>
    <definedName name="_95AT1_">{#N/A,#N/A,FALSE,"인원";#N/A,#N/A,FALSE,"비용2";#N/A,#N/A,FALSE,"비용1";#N/A,#N/A,FALSE,"비용";#N/A,#N/A,FALSE,"보증2";#N/A,#N/A,FALSE,"보증1";#N/A,#N/A,FALSE,"보증";#N/A,#N/A,FALSE,"손익1";#N/A,#N/A,FALSE,"손익";#N/A,#N/A,FALSE,"부서별매출";#N/A,#N/A,FALSE,"매출"}</definedName>
    <definedName localSheetId="5" name="_95DA3_">{#N/A,#N/A,FALSE,"단축1";#N/A,#N/A,FALSE,"단축2";#N/A,#N/A,FALSE,"단축3";#N/A,#N/A,FALSE,"장축";#N/A,#N/A,FALSE,"4WD"}</definedName>
    <definedName localSheetId="1" name="_95DA3_">{#N/A,#N/A,FALSE,"단축1";#N/A,#N/A,FALSE,"단축2";#N/A,#N/A,FALSE,"단축3";#N/A,#N/A,FALSE,"장축";#N/A,#N/A,FALSE,"4WD"}</definedName>
    <definedName name="_95DA3_">{#N/A,#N/A,FALSE,"단축1";#N/A,#N/A,FALSE,"단축2";#N/A,#N/A,FALSE,"단축3";#N/A,#N/A,FALSE,"장축";#N/A,#N/A,FALSE,"4WD"}</definedName>
    <definedName localSheetId="5" name="_95HL1_">{#N/A,#N/A,FALSE,"단축1";#N/A,#N/A,FALSE,"단축2";#N/A,#N/A,FALSE,"단축3";#N/A,#N/A,FALSE,"장축";#N/A,#N/A,FALSE,"4WD"}</definedName>
    <definedName localSheetId="7" name="_95HL1_">{#N/A,#N/A,FALSE,"단축1";#N/A,#N/A,FALSE,"단축2";#N/A,#N/A,FALSE,"단축3";#N/A,#N/A,FALSE,"장축";#N/A,#N/A,FALSE,"4WD"}</definedName>
    <definedName localSheetId="1" name="_95HL1_">{#N/A,#N/A,FALSE,"단축1";#N/A,#N/A,FALSE,"단축2";#N/A,#N/A,FALSE,"단축3";#N/A,#N/A,FALSE,"장축";#N/A,#N/A,FALSE,"4WD"}</definedName>
    <definedName name="_95HL1_">{#N/A,#N/A,FALSE,"단축1";#N/A,#N/A,FALSE,"단축2";#N/A,#N/A,FALSE,"단축3";#N/A,#N/A,FALSE,"장축";#N/A,#N/A,FALSE,"4WD"}</definedName>
    <definedName localSheetId="5" name="_95O21_">{#N/A,#N/A,FALSE,"단축1";#N/A,#N/A,FALSE,"단축2";#N/A,#N/A,FALSE,"단축3";#N/A,#N/A,FALSE,"장축";#N/A,#N/A,FALSE,"4WD"}</definedName>
    <definedName localSheetId="7" name="_95O21_">{#N/A,#N/A,FALSE,"단축1";#N/A,#N/A,FALSE,"단축2";#N/A,#N/A,FALSE,"단축3";#N/A,#N/A,FALSE,"장축";#N/A,#N/A,FALSE,"4WD"}</definedName>
    <definedName localSheetId="1" name="_95O21_">{#N/A,#N/A,FALSE,"단축1";#N/A,#N/A,FALSE,"단축2";#N/A,#N/A,FALSE,"단축3";#N/A,#N/A,FALSE,"장축";#N/A,#N/A,FALSE,"4WD"}</definedName>
    <definedName name="_95O21_">{#N/A,#N/A,FALSE,"단축1";#N/A,#N/A,FALSE,"단축2";#N/A,#N/A,FALSE,"단축3";#N/A,#N/A,FALSE,"장축";#N/A,#N/A,FALSE,"4WD"}</definedName>
    <definedName localSheetId="5" name="_9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9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6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96DA4_">{#N/A,#N/A,FALSE,"단축1";#N/A,#N/A,FALSE,"단축2";#N/A,#N/A,FALSE,"단축3";#N/A,#N/A,FALSE,"장축";#N/A,#N/A,FALSE,"4WD"}</definedName>
    <definedName localSheetId="1" name="_96DA4_">{#N/A,#N/A,FALSE,"단축1";#N/A,#N/A,FALSE,"단축2";#N/A,#N/A,FALSE,"단축3";#N/A,#N/A,FALSE,"장축";#N/A,#N/A,FALSE,"4WD"}</definedName>
    <definedName name="_96DA4_">{#N/A,#N/A,FALSE,"단축1";#N/A,#N/A,FALSE,"단축2";#N/A,#N/A,FALSE,"단축3";#N/A,#N/A,FALSE,"장축";#N/A,#N/A,FALSE,"4WD"}</definedName>
    <definedName localSheetId="5" name="_96E222_">{#N/A,#N/A,FALSE,"단축1";#N/A,#N/A,FALSE,"단축2";#N/A,#N/A,FALSE,"단축3";#N/A,#N/A,FALSE,"장축";#N/A,#N/A,FALSE,"4WD"}</definedName>
    <definedName localSheetId="7" name="_96E222_">{#N/A,#N/A,FALSE,"단축1";#N/A,#N/A,FALSE,"단축2";#N/A,#N/A,FALSE,"단축3";#N/A,#N/A,FALSE,"장축";#N/A,#N/A,FALSE,"4WD"}</definedName>
    <definedName localSheetId="1" name="_96E222_">{#N/A,#N/A,FALSE,"단축1";#N/A,#N/A,FALSE,"단축2";#N/A,#N/A,FALSE,"단축3";#N/A,#N/A,FALSE,"장축";#N/A,#N/A,FALSE,"4WD"}</definedName>
    <definedName name="_96E222_">{#N/A,#N/A,FALSE,"단축1";#N/A,#N/A,FALSE,"단축2";#N/A,#N/A,FALSE,"단축3";#N/A,#N/A,FALSE,"장축";#N/A,#N/A,FALSE,"4WD"}</definedName>
    <definedName localSheetId="5" name="_96HL2_">{#N/A,#N/A,FALSE,"단축1";#N/A,#N/A,FALSE,"단축2";#N/A,#N/A,FALSE,"단축3";#N/A,#N/A,FALSE,"장축";#N/A,#N/A,FALSE,"4WD"}</definedName>
    <definedName localSheetId="7" name="_96HL2_">{#N/A,#N/A,FALSE,"단축1";#N/A,#N/A,FALSE,"단축2";#N/A,#N/A,FALSE,"단축3";#N/A,#N/A,FALSE,"장축";#N/A,#N/A,FALSE,"4WD"}</definedName>
    <definedName localSheetId="1" name="_96HL2_">{#N/A,#N/A,FALSE,"단축1";#N/A,#N/A,FALSE,"단축2";#N/A,#N/A,FALSE,"단축3";#N/A,#N/A,FALSE,"장축";#N/A,#N/A,FALSE,"4WD"}</definedName>
    <definedName name="_96HL2_">{#N/A,#N/A,FALSE,"단축1";#N/A,#N/A,FALSE,"단축2";#N/A,#N/A,FALSE,"단축3";#N/A,#N/A,FALSE,"장축";#N/A,#N/A,FALSE,"4WD"}</definedName>
    <definedName localSheetId="1" name="_97A0323_">{#N/A,#N/A,FALSE,"단축1";#N/A,#N/A,FALSE,"단축2";#N/A,#N/A,FALSE,"단축3";#N/A,#N/A,FALSE,"장축";#N/A,#N/A,FALSE,"4WD"}</definedName>
    <definedName name="_97A0323_">{#N/A,#N/A,FALSE,"단축1";#N/A,#N/A,FALSE,"단축2";#N/A,#N/A,FALSE,"단축3";#N/A,#N/A,FALSE,"장축";#N/A,#N/A,FALSE,"4WD"}</definedName>
    <definedName localSheetId="5" name="_97AT3_">{#N/A,#N/A,FALSE,"인원";#N/A,#N/A,FALSE,"비용2";#N/A,#N/A,FALSE,"비용1";#N/A,#N/A,FALSE,"비용";#N/A,#N/A,FALSE,"보증2";#N/A,#N/A,FALSE,"보증1";#N/A,#N/A,FALSE,"보증";#N/A,#N/A,FALSE,"손익1";#N/A,#N/A,FALSE,"손익";#N/A,#N/A,FALSE,"부서별매출";#N/A,#N/A,FALSE,"매출"}</definedName>
    <definedName localSheetId="7" name="_97AT3_">{#N/A,#N/A,FALSE,"인원";#N/A,#N/A,FALSE,"비용2";#N/A,#N/A,FALSE,"비용1";#N/A,#N/A,FALSE,"비용";#N/A,#N/A,FALSE,"보증2";#N/A,#N/A,FALSE,"보증1";#N/A,#N/A,FALSE,"보증";#N/A,#N/A,FALSE,"손익1";#N/A,#N/A,FALSE,"손익";#N/A,#N/A,FALSE,"부서별매출";#N/A,#N/A,FALSE,"매출"}</definedName>
    <definedName localSheetId="1" name="_97AT3_">{#N/A,#N/A,FALSE,"인원";#N/A,#N/A,FALSE,"비용2";#N/A,#N/A,FALSE,"비용1";#N/A,#N/A,FALSE,"비용";#N/A,#N/A,FALSE,"보증2";#N/A,#N/A,FALSE,"보증1";#N/A,#N/A,FALSE,"보증";#N/A,#N/A,FALSE,"손익1";#N/A,#N/A,FALSE,"손익";#N/A,#N/A,FALSE,"부서별매출";#N/A,#N/A,FALSE,"매출"}</definedName>
    <definedName name="_97AT3_">{#N/A,#N/A,FALSE,"인원";#N/A,#N/A,FALSE,"비용2";#N/A,#N/A,FALSE,"비용1";#N/A,#N/A,FALSE,"비용";#N/A,#N/A,FALSE,"보증2";#N/A,#N/A,FALSE,"보증1";#N/A,#N/A,FALSE,"보증";#N/A,#N/A,FALSE,"손익1";#N/A,#N/A,FALSE,"손익";#N/A,#N/A,FALSE,"부서별매출";#N/A,#N/A,FALSE,"매출"}</definedName>
    <definedName localSheetId="5" name="_97HL3_">{#N/A,#N/A,TRUE,"Y생산";#N/A,#N/A,TRUE,"Y판매";#N/A,#N/A,TRUE,"Y총물량";#N/A,#N/A,TRUE,"Y능력";#N/A,#N/A,TRUE,"YKD"}</definedName>
    <definedName localSheetId="7" name="_97HL3_">{#N/A,#N/A,TRUE,"Y생산";#N/A,#N/A,TRUE,"Y판매";#N/A,#N/A,TRUE,"Y총물량";#N/A,#N/A,TRUE,"Y능력";#N/A,#N/A,TRUE,"YKD"}</definedName>
    <definedName localSheetId="1" name="_97HL3_">{#N/A,#N/A,TRUE,"Y생산";#N/A,#N/A,TRUE,"Y판매";#N/A,#N/A,TRUE,"Y총물량";#N/A,#N/A,TRUE,"Y능력";#N/A,#N/A,TRUE,"YKD"}</definedName>
    <definedName name="_97HL3_">{#N/A,#N/A,TRUE,"Y생산";#N/A,#N/A,TRUE,"Y판매";#N/A,#N/A,TRUE,"Y총물량";#N/A,#N/A,TRUE,"Y능력";#N/A,#N/A,TRUE,"YKD"}</definedName>
    <definedName localSheetId="5" name="_97Q43_">{#N/A,#N/A,FALSE,"단축1";#N/A,#N/A,FALSE,"단축2";#N/A,#N/A,FALSE,"단축3";#N/A,#N/A,FALSE,"장축";#N/A,#N/A,FALSE,"4WD"}</definedName>
    <definedName localSheetId="7" name="_97Q43_">{#N/A,#N/A,FALSE,"단축1";#N/A,#N/A,FALSE,"단축2";#N/A,#N/A,FALSE,"단축3";#N/A,#N/A,FALSE,"장축";#N/A,#N/A,FALSE,"4WD"}</definedName>
    <definedName localSheetId="1" name="_97Q43_">{#N/A,#N/A,FALSE,"단축1";#N/A,#N/A,FALSE,"단축2";#N/A,#N/A,FALSE,"단축3";#N/A,#N/A,FALSE,"장축";#N/A,#N/A,FALSE,"4WD"}</definedName>
    <definedName name="_97Q43_">{#N/A,#N/A,FALSE,"단축1";#N/A,#N/A,FALSE,"단축2";#N/A,#N/A,FALSE,"단축3";#N/A,#N/A,FALSE,"장축";#N/A,#N/A,FALSE,"4WD"}</definedName>
    <definedName localSheetId="5" name="_97T3_">{#N/A,#N/A,FALSE,"단축1";#N/A,#N/A,FALSE,"단축2";#N/A,#N/A,FALSE,"단축3";#N/A,#N/A,FALSE,"장축";#N/A,#N/A,FALSE,"4WD"}</definedName>
    <definedName localSheetId="7" name="_97T3_">{#N/A,#N/A,FALSE,"단축1";#N/A,#N/A,FALSE,"단축2";#N/A,#N/A,FALSE,"단축3";#N/A,#N/A,FALSE,"장축";#N/A,#N/A,FALSE,"4WD"}</definedName>
    <definedName localSheetId="1" name="_97T3_">{#N/A,#N/A,FALSE,"단축1";#N/A,#N/A,FALSE,"단축2";#N/A,#N/A,FALSE,"단축3";#N/A,#N/A,FALSE,"장축";#N/A,#N/A,FALSE,"4WD"}</definedName>
    <definedName name="_97T3_">{#N/A,#N/A,FALSE,"단축1";#N/A,#N/A,FALSE,"단축2";#N/A,#N/A,FALSE,"단축3";#N/A,#N/A,FALSE,"장축";#N/A,#N/A,FALSE,"4WD"}</definedName>
    <definedName localSheetId="5" name="_98AS6_">{#N/A,#N/A,FALSE,"Australien";#N/A,#N/A,FALSE,"Birmingham";#N/A,#N/A,FALSE,"Brasilien";#N/A,#N/A,FALSE,"Prag";#N/A,#N/A,FALSE,"Spanien";#N/A,#N/A,FALSE,"Malaysia ( Com)";#N/A,#N/A,FALSE,"Malaysia (Instr)"}</definedName>
    <definedName localSheetId="1" name="_98AS6_">{#N/A,#N/A,FALSE,"Australien";#N/A,#N/A,FALSE,"Birmingham";#N/A,#N/A,FALSE,"Brasilien";#N/A,#N/A,FALSE,"Prag";#N/A,#N/A,FALSE,"Spanien";#N/A,#N/A,FALSE,"Malaysia ( Com)";#N/A,#N/A,FALSE,"Malaysia (Instr)"}</definedName>
    <definedName name="_98AS6_">{#N/A,#N/A,FALSE,"Australien";#N/A,#N/A,FALSE,"Birmingham";#N/A,#N/A,FALSE,"Brasilien";#N/A,#N/A,FALSE,"Prag";#N/A,#N/A,FALSE,"Spanien";#N/A,#N/A,FALSE,"Malaysia ( Com)";#N/A,#N/A,FALSE,"Malaysia (Instr)"}</definedName>
    <definedName localSheetId="5" name="_98HP02_">{#N/A,#N/A,FALSE,"단축1";#N/A,#N/A,FALSE,"단축2";#N/A,#N/A,FALSE,"단축3";#N/A,#N/A,FALSE,"장축";#N/A,#N/A,FALSE,"4WD"}</definedName>
    <definedName localSheetId="7" name="_98HP02_">{#N/A,#N/A,FALSE,"단축1";#N/A,#N/A,FALSE,"단축2";#N/A,#N/A,FALSE,"단축3";#N/A,#N/A,FALSE,"장축";#N/A,#N/A,FALSE,"4WD"}</definedName>
    <definedName localSheetId="1" name="_98HP02_">{#N/A,#N/A,FALSE,"단축1";#N/A,#N/A,FALSE,"단축2";#N/A,#N/A,FALSE,"단축3";#N/A,#N/A,FALSE,"장축";#N/A,#N/A,FALSE,"4WD"}</definedName>
    <definedName name="_98HP02_">{#N/A,#N/A,FALSE,"단축1";#N/A,#N/A,FALSE,"단축2";#N/A,#N/A,FALSE,"단축3";#N/A,#N/A,FALSE,"장축";#N/A,#N/A,FALSE,"4WD"}</definedName>
    <definedName localSheetId="1" name="_99A1_">{#N/A,#N/A,FALSE,"단축1";#N/A,#N/A,FALSE,"단축2";#N/A,#N/A,FALSE,"단축3";#N/A,#N/A,FALSE,"장축";#N/A,#N/A,FALSE,"4WD"}</definedName>
    <definedName name="_99A1_">{#N/A,#N/A,FALSE,"단축1";#N/A,#N/A,FALSE,"단축2";#N/A,#N/A,FALSE,"단축3";#N/A,#N/A,FALSE,"장축";#N/A,#N/A,FALSE,"4WD"}</definedName>
    <definedName localSheetId="5" name="_99AT1_">{#N/A,#N/A,FALSE,"인원";#N/A,#N/A,FALSE,"비용2";#N/A,#N/A,FALSE,"비용1";#N/A,#N/A,FALSE,"비용";#N/A,#N/A,FALSE,"보증2";#N/A,#N/A,FALSE,"보증1";#N/A,#N/A,FALSE,"보증";#N/A,#N/A,FALSE,"손익1";#N/A,#N/A,FALSE,"손익";#N/A,#N/A,FALSE,"부서별매출";#N/A,#N/A,FALSE,"매출"}</definedName>
    <definedName localSheetId="1" name="_99AT1_">{#N/A,#N/A,FALSE,"인원";#N/A,#N/A,FALSE,"비용2";#N/A,#N/A,FALSE,"비용1";#N/A,#N/A,FALSE,"비용";#N/A,#N/A,FALSE,"보증2";#N/A,#N/A,FALSE,"보증1";#N/A,#N/A,FALSE,"보증";#N/A,#N/A,FALSE,"손익1";#N/A,#N/A,FALSE,"손익";#N/A,#N/A,FALSE,"부서별매출";#N/A,#N/A,FALSE,"매출"}</definedName>
    <definedName name="_99AT1_">{#N/A,#N/A,FALSE,"인원";#N/A,#N/A,FALSE,"비용2";#N/A,#N/A,FALSE,"비용1";#N/A,#N/A,FALSE,"비용";#N/A,#N/A,FALSE,"보증2";#N/A,#N/A,FALSE,"보증1";#N/A,#N/A,FALSE,"보증";#N/A,#N/A,FALSE,"손익1";#N/A,#N/A,FALSE,"손익";#N/A,#N/A,FALSE,"부서별매출";#N/A,#N/A,FALSE,"매출"}</definedName>
    <definedName localSheetId="5" name="_99E32_">{#N/A,#N/A,FALSE,"단축1";#N/A,#N/A,FALSE,"단축2";#N/A,#N/A,FALSE,"단축3";#N/A,#N/A,FALSE,"장축";#N/A,#N/A,FALSE,"4WD"}</definedName>
    <definedName localSheetId="7" name="_99E32_">{#N/A,#N/A,FALSE,"단축1";#N/A,#N/A,FALSE,"단축2";#N/A,#N/A,FALSE,"단축3";#N/A,#N/A,FALSE,"장축";#N/A,#N/A,FALSE,"4WD"}</definedName>
    <definedName localSheetId="1" name="_99E32_">{#N/A,#N/A,FALSE,"단축1";#N/A,#N/A,FALSE,"단축2";#N/A,#N/A,FALSE,"단축3";#N/A,#N/A,FALSE,"장축";#N/A,#N/A,FALSE,"4WD"}</definedName>
    <definedName name="_99E32_">{#N/A,#N/A,FALSE,"단축1";#N/A,#N/A,FALSE,"단축2";#N/A,#N/A,FALSE,"단축3";#N/A,#N/A,FALSE,"장축";#N/A,#N/A,FALSE,"4WD"}</definedName>
    <definedName localSheetId="5" name="_99HP2_">{#N/A,#N/A,FALSE,"단축1";#N/A,#N/A,FALSE,"단축2";#N/A,#N/A,FALSE,"단축3";#N/A,#N/A,FALSE,"장축";#N/A,#N/A,FALSE,"4WD"}</definedName>
    <definedName localSheetId="7" name="_99HP2_">{#N/A,#N/A,FALSE,"단축1";#N/A,#N/A,FALSE,"단축2";#N/A,#N/A,FALSE,"단축3";#N/A,#N/A,FALSE,"장축";#N/A,#N/A,FALSE,"4WD"}</definedName>
    <definedName localSheetId="1" name="_99HP2_">{#N/A,#N/A,FALSE,"단축1";#N/A,#N/A,FALSE,"단축2";#N/A,#N/A,FALSE,"단축3";#N/A,#N/A,FALSE,"장축";#N/A,#N/A,FALSE,"4WD"}</definedName>
    <definedName name="_99HP2_">{#N/A,#N/A,FALSE,"단축1";#N/A,#N/A,FALSE,"단축2";#N/A,#N/A,FALSE,"단축3";#N/A,#N/A,FALSE,"장축";#N/A,#N/A,FALSE,"4WD"}</definedName>
    <definedName localSheetId="5" name="_9A3_">{#N/A,#N/A,FALSE,"단축1";#N/A,#N/A,FALSE,"단축2";#N/A,#N/A,FALSE,"단축3";#N/A,#N/A,FALSE,"장축";#N/A,#N/A,FALSE,"4WD"}</definedName>
    <definedName localSheetId="7" name="_9A3_">{#N/A,#N/A,FALSE,"단축1";#N/A,#N/A,FALSE,"단축2";#N/A,#N/A,FALSE,"단축3";#N/A,#N/A,FALSE,"장축";#N/A,#N/A,FALSE,"4WD"}</definedName>
    <definedName localSheetId="1" name="_9A3_">{#N/A,#N/A,FALSE,"단축1";#N/A,#N/A,FALSE,"단축2";#N/A,#N/A,FALSE,"단축3";#N/A,#N/A,FALSE,"장축";#N/A,#N/A,FALSE,"4WD"}</definedName>
    <definedName name="_9A3_">{#N/A,#N/A,FALSE,"단축1";#N/A,#N/A,FALSE,"단축2";#N/A,#N/A,FALSE,"단축3";#N/A,#N/A,FALSE,"장축";#N/A,#N/A,FALSE,"4WD"}</definedName>
    <definedName localSheetId="5" name="_9AS6_">{#N/A,#N/A,FALSE,"Australien";#N/A,#N/A,FALSE,"Birmingham";#N/A,#N/A,FALSE,"Brasilien";#N/A,#N/A,FALSE,"Prag";#N/A,#N/A,FALSE,"Spanien";#N/A,#N/A,FALSE,"Malaysia ( Com)";#N/A,#N/A,FALSE,"Malaysia (Instr)"}</definedName>
    <definedName localSheetId="7" name="_9AS6_">{#N/A,#N/A,FALSE,"Australien";#N/A,#N/A,FALSE,"Birmingham";#N/A,#N/A,FALSE,"Brasilien";#N/A,#N/A,FALSE,"Prag";#N/A,#N/A,FALSE,"Spanien";#N/A,#N/A,FALSE,"Malaysia ( Com)";#N/A,#N/A,FALSE,"Malaysia (Instr)"}</definedName>
    <definedName localSheetId="1" name="_9AS6_">{#N/A,#N/A,FALSE,"Australien";#N/A,#N/A,FALSE,"Birmingham";#N/A,#N/A,FALSE,"Brasilien";#N/A,#N/A,FALSE,"Prag";#N/A,#N/A,FALSE,"Spanien";#N/A,#N/A,FALSE,"Malaysia ( Com)";#N/A,#N/A,FALSE,"Malaysia (Instr)"}</definedName>
    <definedName name="_9AS6_">{#N/A,#N/A,FALSE,"Australien";#N/A,#N/A,FALSE,"Birmingham";#N/A,#N/A,FALSE,"Brasilien";#N/A,#N/A,FALSE,"Prag";#N/A,#N/A,FALSE,"Spanien";#N/A,#N/A,FALSE,"Malaysia ( Com)";#N/A,#N/A,FALSE,"Malaysia (Instr)"}</definedName>
    <definedName localSheetId="5" name="_9AT1_">{#N/A,#N/A,FALSE,"인원";#N/A,#N/A,FALSE,"비용2";#N/A,#N/A,FALSE,"비용1";#N/A,#N/A,FALSE,"비용";#N/A,#N/A,FALSE,"보증2";#N/A,#N/A,FALSE,"보증1";#N/A,#N/A,FALSE,"보증";#N/A,#N/A,FALSE,"손익1";#N/A,#N/A,FALSE,"손익";#N/A,#N/A,FALSE,"부서별매출";#N/A,#N/A,FALSE,"매출"}</definedName>
    <definedName localSheetId="7" name="_9AT1_">{#N/A,#N/A,FALSE,"인원";#N/A,#N/A,FALSE,"비용2";#N/A,#N/A,FALSE,"비용1";#N/A,#N/A,FALSE,"비용";#N/A,#N/A,FALSE,"보증2";#N/A,#N/A,FALSE,"보증1";#N/A,#N/A,FALSE,"보증";#N/A,#N/A,FALSE,"손익1";#N/A,#N/A,FALSE,"손익";#N/A,#N/A,FALSE,"부서별매출";#N/A,#N/A,FALSE,"매출"}</definedName>
    <definedName localSheetId="1" name="_9AT1_">{#N/A,#N/A,FALSE,"인원";#N/A,#N/A,FALSE,"비용2";#N/A,#N/A,FALSE,"비용1";#N/A,#N/A,FALSE,"비용";#N/A,#N/A,FALSE,"보증2";#N/A,#N/A,FALSE,"보증1";#N/A,#N/A,FALSE,"보증";#N/A,#N/A,FALSE,"손익1";#N/A,#N/A,FALSE,"손익";#N/A,#N/A,FALSE,"부서별매출";#N/A,#N/A,FALSE,"매출"}</definedName>
    <definedName name="_9AT1_">{#N/A,#N/A,FALSE,"인원";#N/A,#N/A,FALSE,"비용2";#N/A,#N/A,FALSE,"비용1";#N/A,#N/A,FALSE,"비용";#N/A,#N/A,FALSE,"보증2";#N/A,#N/A,FALSE,"보증1";#N/A,#N/A,FALSE,"보증";#N/A,#N/A,FALSE,"손익1";#N/A,#N/A,FALSE,"손익";#N/A,#N/A,FALSE,"부서별매출";#N/A,#N/A,FALSE,"매출"}</definedName>
    <definedName localSheetId="5" name="_9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9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9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9dr2_">{#N/A,#N/A,FALSE,"신규dep";#N/A,#N/A,FALSE,"신규dep-금형상각후";#N/A,#N/A,FALSE,"신규dep-연구비상각후";#N/A,#N/A,FALSE,"신규dep-기계,공구상각후"}</definedName>
    <definedName localSheetId="7" name="_9dr2_">{#N/A,#N/A,FALSE,"신규dep";#N/A,#N/A,FALSE,"신규dep-금형상각후";#N/A,#N/A,FALSE,"신규dep-연구비상각후";#N/A,#N/A,FALSE,"신규dep-기계,공구상각후"}</definedName>
    <definedName localSheetId="1" name="_9dr2_">{#N/A,#N/A,FALSE,"신규dep";#N/A,#N/A,FALSE,"신규dep-금형상각후";#N/A,#N/A,FALSE,"신규dep-연구비상각후";#N/A,#N/A,FALSE,"신규dep-기계,공구상각후"}</definedName>
    <definedName name="_9dr2_">{#N/A,#N/A,FALSE,"신규dep";#N/A,#N/A,FALSE,"신규dep-금형상각후";#N/A,#N/A,FALSE,"신규dep-연구비상각후";#N/A,#N/A,FALSE,"신규dep-기계,공구상각후"}</definedName>
    <definedName localSheetId="5" name="_9EO2_">{#N/A,#N/A,FALSE,"신규dep";#N/A,#N/A,FALSE,"신규dep-금형상각후";#N/A,#N/A,FALSE,"신규dep-연구비상각후";#N/A,#N/A,FALSE,"신규dep-기계,공구상각후"}</definedName>
    <definedName localSheetId="7" name="_9EO2_">{#N/A,#N/A,FALSE,"신규dep";#N/A,#N/A,FALSE,"신규dep-금형상각후";#N/A,#N/A,FALSE,"신규dep-연구비상각후";#N/A,#N/A,FALSE,"신규dep-기계,공구상각후"}</definedName>
    <definedName localSheetId="1" name="_9EO2_">{#N/A,#N/A,FALSE,"신규dep";#N/A,#N/A,FALSE,"신규dep-금형상각후";#N/A,#N/A,FALSE,"신규dep-연구비상각후";#N/A,#N/A,FALSE,"신규dep-기계,공구상각후"}</definedName>
    <definedName name="_9EO2_">{#N/A,#N/A,FALSE,"신규dep";#N/A,#N/A,FALSE,"신규dep-금형상각후";#N/A,#N/A,FALSE,"신규dep-연구비상각후";#N/A,#N/A,FALSE,"신규dep-기계,공구상각후"}</definedName>
    <definedName localSheetId="5" name="_9FG1_">{#N/A,#N/A,FALSE,"단축1";#N/A,#N/A,FALSE,"단축2";#N/A,#N/A,FALSE,"단축3";#N/A,#N/A,FALSE,"장축";#N/A,#N/A,FALSE,"4WD"}</definedName>
    <definedName localSheetId="7" name="_9FG1_">{#N/A,#N/A,FALSE,"단축1";#N/A,#N/A,FALSE,"단축2";#N/A,#N/A,FALSE,"단축3";#N/A,#N/A,FALSE,"장축";#N/A,#N/A,FALSE,"4WD"}</definedName>
    <definedName localSheetId="1" name="_9FG1_">{#N/A,#N/A,FALSE,"단축1";#N/A,#N/A,FALSE,"단축2";#N/A,#N/A,FALSE,"단축3";#N/A,#N/A,FALSE,"장축";#N/A,#N/A,FALSE,"4WD"}</definedName>
    <definedName name="_9FG1_">{#N/A,#N/A,FALSE,"단축1";#N/A,#N/A,FALSE,"단축2";#N/A,#N/A,FALSE,"단축3";#N/A,#N/A,FALSE,"장축";#N/A,#N/A,FALSE,"4WD"}</definedName>
    <definedName localSheetId="5" name="_9HP02_">{#N/A,#N/A,FALSE,"단축1";#N/A,#N/A,FALSE,"단축2";#N/A,#N/A,FALSE,"단축3";#N/A,#N/A,FALSE,"장축";#N/A,#N/A,FALSE,"4WD"}</definedName>
    <definedName localSheetId="7" name="_9HP02_">{#N/A,#N/A,FALSE,"단축1";#N/A,#N/A,FALSE,"단축2";#N/A,#N/A,FALSE,"단축3";#N/A,#N/A,FALSE,"장축";#N/A,#N/A,FALSE,"4WD"}</definedName>
    <definedName localSheetId="1" name="_9HP02_">{#N/A,#N/A,FALSE,"단축1";#N/A,#N/A,FALSE,"단축2";#N/A,#N/A,FALSE,"단축3";#N/A,#N/A,FALSE,"장축";#N/A,#N/A,FALSE,"4WD"}</definedName>
    <definedName name="_9HP02_">{#N/A,#N/A,FALSE,"단축1";#N/A,#N/A,FALSE,"단축2";#N/A,#N/A,FALSE,"단축3";#N/A,#N/A,FALSE,"장축";#N/A,#N/A,FALSE,"4WD"}</definedName>
    <definedName localSheetId="5" name="_A02">{#N/A,#N/A,FALSE,"단축1";#N/A,#N/A,FALSE,"단축2";#N/A,#N/A,FALSE,"단축3";#N/A,#N/A,FALSE,"장축";#N/A,#N/A,FALSE,"4WD"}</definedName>
    <definedName localSheetId="7" name="_A02">{#N/A,#N/A,FALSE,"단축1";#N/A,#N/A,FALSE,"단축2";#N/A,#N/A,FALSE,"단축3";#N/A,#N/A,FALSE,"장축";#N/A,#N/A,FALSE,"4WD"}</definedName>
    <definedName localSheetId="1" name="_A02">{#N/A,#N/A,FALSE,"단축1";#N/A,#N/A,FALSE,"단축2";#N/A,#N/A,FALSE,"단축3";#N/A,#N/A,FALSE,"장축";#N/A,#N/A,FALSE,"4WD"}</definedName>
    <definedName name="_A02">{#N/A,#N/A,FALSE,"단축1";#N/A,#N/A,FALSE,"단축2";#N/A,#N/A,FALSE,"단축3";#N/A,#N/A,FALSE,"장축";#N/A,#N/A,FALSE,"4WD"}</definedName>
    <definedName localSheetId="5" name="_A0323">{#N/A,#N/A,FALSE,"단축1";#N/A,#N/A,FALSE,"단축2";#N/A,#N/A,FALSE,"단축3";#N/A,#N/A,FALSE,"장축";#N/A,#N/A,FALSE,"4WD"}</definedName>
    <definedName localSheetId="7" name="_A0323">{#N/A,#N/A,FALSE,"단축1";#N/A,#N/A,FALSE,"단축2";#N/A,#N/A,FALSE,"단축3";#N/A,#N/A,FALSE,"장축";#N/A,#N/A,FALSE,"4WD"}</definedName>
    <definedName localSheetId="1" name="_A0323">{#N/A,#N/A,FALSE,"단축1";#N/A,#N/A,FALSE,"단축2";#N/A,#N/A,FALSE,"단축3";#N/A,#N/A,FALSE,"장축";#N/A,#N/A,FALSE,"4WD"}</definedName>
    <definedName name="_A0323">{#N/A,#N/A,FALSE,"단축1";#N/A,#N/A,FALSE,"단축2";#N/A,#N/A,FALSE,"단축3";#N/A,#N/A,FALSE,"장축";#N/A,#N/A,FALSE,"4WD"}</definedName>
    <definedName localSheetId="5" name="_A05">{#N/A,#N/A,FALSE,"단축1";#N/A,#N/A,FALSE,"단축2";#N/A,#N/A,FALSE,"단축3";#N/A,#N/A,FALSE,"장축";#N/A,#N/A,FALSE,"4WD"}</definedName>
    <definedName localSheetId="7" name="_A05">{#N/A,#N/A,FALSE,"단축1";#N/A,#N/A,FALSE,"단축2";#N/A,#N/A,FALSE,"단축3";#N/A,#N/A,FALSE,"장축";#N/A,#N/A,FALSE,"4WD"}</definedName>
    <definedName localSheetId="1" name="_A05">{#N/A,#N/A,FALSE,"단축1";#N/A,#N/A,FALSE,"단축2";#N/A,#N/A,FALSE,"단축3";#N/A,#N/A,FALSE,"장축";#N/A,#N/A,FALSE,"4WD"}</definedName>
    <definedName name="_A05">{#N/A,#N/A,FALSE,"단축1";#N/A,#N/A,FALSE,"단축2";#N/A,#N/A,FALSE,"단축3";#N/A,#N/A,FALSE,"장축";#N/A,#N/A,FALSE,"4WD"}</definedName>
    <definedName localSheetId="5" name="_A1232">{#N/A,#N/A,FALSE,"단축1";#N/A,#N/A,FALSE,"단축2";#N/A,#N/A,FALSE,"단축3";#N/A,#N/A,FALSE,"장축";#N/A,#N/A,FALSE,"4WD"}</definedName>
    <definedName localSheetId="7" name="_A1232">{#N/A,#N/A,FALSE,"단축1";#N/A,#N/A,FALSE,"단축2";#N/A,#N/A,FALSE,"단축3";#N/A,#N/A,FALSE,"장축";#N/A,#N/A,FALSE,"4WD"}</definedName>
    <definedName localSheetId="1" name="_A1232">{#N/A,#N/A,FALSE,"단축1";#N/A,#N/A,FALSE,"단축2";#N/A,#N/A,FALSE,"단축3";#N/A,#N/A,FALSE,"장축";#N/A,#N/A,FALSE,"4WD"}</definedName>
    <definedName name="_A1232">{#N/A,#N/A,FALSE,"단축1";#N/A,#N/A,FALSE,"단축2";#N/A,#N/A,FALSE,"단축3";#N/A,#N/A,FALSE,"장축";#N/A,#N/A,FALSE,"4WD"}</definedName>
    <definedName localSheetId="5" name="_A1245">{#N/A,#N/A,FALSE,"단축1";#N/A,#N/A,FALSE,"단축2";#N/A,#N/A,FALSE,"단축3";#N/A,#N/A,FALSE,"장축";#N/A,#N/A,FALSE,"4WD"}</definedName>
    <definedName localSheetId="7" name="_A1245">{#N/A,#N/A,FALSE,"단축1";#N/A,#N/A,FALSE,"단축2";#N/A,#N/A,FALSE,"단축3";#N/A,#N/A,FALSE,"장축";#N/A,#N/A,FALSE,"4WD"}</definedName>
    <definedName localSheetId="1" name="_A1245">{#N/A,#N/A,FALSE,"단축1";#N/A,#N/A,FALSE,"단축2";#N/A,#N/A,FALSE,"단축3";#N/A,#N/A,FALSE,"장축";#N/A,#N/A,FALSE,"4WD"}</definedName>
    <definedName name="_A1245">{#N/A,#N/A,FALSE,"단축1";#N/A,#N/A,FALSE,"단축2";#N/A,#N/A,FALSE,"단축3";#N/A,#N/A,FALSE,"장축";#N/A,#N/A,FALSE,"4WD"}</definedName>
    <definedName localSheetId="5" name="_A12458">{#N/A,#N/A,FALSE,"단축1";#N/A,#N/A,FALSE,"단축2";#N/A,#N/A,FALSE,"단축3";#N/A,#N/A,FALSE,"장축";#N/A,#N/A,FALSE,"4WD"}</definedName>
    <definedName localSheetId="7" name="_A12458">{#N/A,#N/A,FALSE,"단축1";#N/A,#N/A,FALSE,"단축2";#N/A,#N/A,FALSE,"단축3";#N/A,#N/A,FALSE,"장축";#N/A,#N/A,FALSE,"4WD"}</definedName>
    <definedName localSheetId="1" name="_A12458">{#N/A,#N/A,FALSE,"단축1";#N/A,#N/A,FALSE,"단축2";#N/A,#N/A,FALSE,"단축3";#N/A,#N/A,FALSE,"장축";#N/A,#N/A,FALSE,"4WD"}</definedName>
    <definedName name="_A12458">{#N/A,#N/A,FALSE,"단축1";#N/A,#N/A,FALSE,"단축2";#N/A,#N/A,FALSE,"단축3";#N/A,#N/A,FALSE,"장축";#N/A,#N/A,FALSE,"4WD"}</definedName>
    <definedName localSheetId="5" name="_A124587">{#N/A,#N/A,FALSE,"단축1";#N/A,#N/A,FALSE,"단축2";#N/A,#N/A,FALSE,"단축3";#N/A,#N/A,FALSE,"장축";#N/A,#N/A,FALSE,"4WD"}</definedName>
    <definedName localSheetId="7" name="_A124587">{#N/A,#N/A,FALSE,"단축1";#N/A,#N/A,FALSE,"단축2";#N/A,#N/A,FALSE,"단축3";#N/A,#N/A,FALSE,"장축";#N/A,#N/A,FALSE,"4WD"}</definedName>
    <definedName localSheetId="1" name="_A124587">{#N/A,#N/A,FALSE,"단축1";#N/A,#N/A,FALSE,"단축2";#N/A,#N/A,FALSE,"단축3";#N/A,#N/A,FALSE,"장축";#N/A,#N/A,FALSE,"4WD"}</definedName>
    <definedName name="_A124587">{#N/A,#N/A,FALSE,"단축1";#N/A,#N/A,FALSE,"단축2";#N/A,#N/A,FALSE,"단축3";#N/A,#N/A,FALSE,"장축";#N/A,#N/A,FALSE,"4WD"}</definedName>
    <definedName localSheetId="5" name="_A1454">{#N/A,#N/A,FALSE,"단축1";#N/A,#N/A,FALSE,"단축2";#N/A,#N/A,FALSE,"단축3";#N/A,#N/A,FALSE,"장축";#N/A,#N/A,FALSE,"4WD"}</definedName>
    <definedName localSheetId="7" name="_A1454">{#N/A,#N/A,FALSE,"단축1";#N/A,#N/A,FALSE,"단축2";#N/A,#N/A,FALSE,"단축3";#N/A,#N/A,FALSE,"장축";#N/A,#N/A,FALSE,"4WD"}</definedName>
    <definedName localSheetId="1" name="_A1454">{#N/A,#N/A,FALSE,"단축1";#N/A,#N/A,FALSE,"단축2";#N/A,#N/A,FALSE,"단축3";#N/A,#N/A,FALSE,"장축";#N/A,#N/A,FALSE,"4WD"}</definedName>
    <definedName name="_A1454">{#N/A,#N/A,FALSE,"단축1";#N/A,#N/A,FALSE,"단축2";#N/A,#N/A,FALSE,"단축3";#N/A,#N/A,FALSE,"장축";#N/A,#N/A,FALSE,"4WD"}</definedName>
    <definedName localSheetId="5" name="_A2040">{#N/A,#N/A,FALSE,"단축1";#N/A,#N/A,FALSE,"단축2";#N/A,#N/A,FALSE,"단축3";#N/A,#N/A,FALSE,"장축";#N/A,#N/A,FALSE,"4WD"}</definedName>
    <definedName localSheetId="7" name="_A2040">{#N/A,#N/A,FALSE,"단축1";#N/A,#N/A,FALSE,"단축2";#N/A,#N/A,FALSE,"단축3";#N/A,#N/A,FALSE,"장축";#N/A,#N/A,FALSE,"4WD"}</definedName>
    <definedName localSheetId="1" name="_A2040">{#N/A,#N/A,FALSE,"단축1";#N/A,#N/A,FALSE,"단축2";#N/A,#N/A,FALSE,"단축3";#N/A,#N/A,FALSE,"장축";#N/A,#N/A,FALSE,"4WD"}</definedName>
    <definedName name="_A2040">{#N/A,#N/A,FALSE,"단축1";#N/A,#N/A,FALSE,"단축2";#N/A,#N/A,FALSE,"단축3";#N/A,#N/A,FALSE,"장축";#N/A,#N/A,FALSE,"4WD"}</definedName>
    <definedName localSheetId="5" name="_A21">{#N/A,#N/A,FALSE,"단축1";#N/A,#N/A,FALSE,"단축2";#N/A,#N/A,FALSE,"단축3";#N/A,#N/A,FALSE,"장축";#N/A,#N/A,FALSE,"4WD"}</definedName>
    <definedName localSheetId="7" name="_A21">{#N/A,#N/A,FALSE,"단축1";#N/A,#N/A,FALSE,"단축2";#N/A,#N/A,FALSE,"단축3";#N/A,#N/A,FALSE,"장축";#N/A,#N/A,FALSE,"4WD"}</definedName>
    <definedName localSheetId="1" name="_A21">{#N/A,#N/A,FALSE,"단축1";#N/A,#N/A,FALSE,"단축2";#N/A,#N/A,FALSE,"단축3";#N/A,#N/A,FALSE,"장축";#N/A,#N/A,FALSE,"4WD"}</definedName>
    <definedName name="_A21">{#N/A,#N/A,FALSE,"단축1";#N/A,#N/A,FALSE,"단축2";#N/A,#N/A,FALSE,"단축3";#N/A,#N/A,FALSE,"장축";#N/A,#N/A,FALSE,"4WD"}</definedName>
    <definedName localSheetId="5" name="_A21321">{#N/A,#N/A,FALSE,"단축1";#N/A,#N/A,FALSE,"단축2";#N/A,#N/A,FALSE,"단축3";#N/A,#N/A,FALSE,"장축";#N/A,#N/A,FALSE,"4WD"}</definedName>
    <definedName localSheetId="7" name="_A21321">{#N/A,#N/A,FALSE,"단축1";#N/A,#N/A,FALSE,"단축2";#N/A,#N/A,FALSE,"단축3";#N/A,#N/A,FALSE,"장축";#N/A,#N/A,FALSE,"4WD"}</definedName>
    <definedName localSheetId="1" name="_A21321">{#N/A,#N/A,FALSE,"단축1";#N/A,#N/A,FALSE,"단축2";#N/A,#N/A,FALSE,"단축3";#N/A,#N/A,FALSE,"장축";#N/A,#N/A,FALSE,"4WD"}</definedName>
    <definedName name="_A21321">{#N/A,#N/A,FALSE,"단축1";#N/A,#N/A,FALSE,"단축2";#N/A,#N/A,FALSE,"단축3";#N/A,#N/A,FALSE,"장축";#N/A,#N/A,FALSE,"4WD"}</definedName>
    <definedName localSheetId="5" name="_A23">{#N/A,#N/A,FALSE,"단축1";#N/A,#N/A,FALSE,"단축2";#N/A,#N/A,FALSE,"단축3";#N/A,#N/A,FALSE,"장축";#N/A,#N/A,FALSE,"4WD"}</definedName>
    <definedName localSheetId="7" name="_A23">{#N/A,#N/A,FALSE,"단축1";#N/A,#N/A,FALSE,"단축2";#N/A,#N/A,FALSE,"단축3";#N/A,#N/A,FALSE,"장축";#N/A,#N/A,FALSE,"4WD"}</definedName>
    <definedName localSheetId="1" name="_A23">{#N/A,#N/A,FALSE,"단축1";#N/A,#N/A,FALSE,"단축2";#N/A,#N/A,FALSE,"단축3";#N/A,#N/A,FALSE,"장축";#N/A,#N/A,FALSE,"4WD"}</definedName>
    <definedName name="_A23">{#N/A,#N/A,FALSE,"단축1";#N/A,#N/A,FALSE,"단축2";#N/A,#N/A,FALSE,"단축3";#N/A,#N/A,FALSE,"장축";#N/A,#N/A,FALSE,"4WD"}</definedName>
    <definedName localSheetId="8" name="_A3">{#N/A,#N/A,FALSE,"단축1";#N/A,#N/A,FALSE,"단축2";#N/A,#N/A,FALSE,"단축3";#N/A,#N/A,FALSE,"장축";#N/A,#N/A,FALSE,"4WD"}</definedName>
    <definedName localSheetId="5" name="_A3">{#N/A,#N/A,FALSE,"단축1";#N/A,#N/A,FALSE,"단축2";#N/A,#N/A,FALSE,"단축3";#N/A,#N/A,FALSE,"장축";#N/A,#N/A,FALSE,"4WD"}</definedName>
    <definedName localSheetId="7" name="_A3">{#N/A,#N/A,FALSE,"단축1";#N/A,#N/A,FALSE,"단축2";#N/A,#N/A,FALSE,"단축3";#N/A,#N/A,FALSE,"장축";#N/A,#N/A,FALSE,"4WD"}</definedName>
    <definedName localSheetId="1" name="_A3">{#N/A,#N/A,FALSE,"단축1";#N/A,#N/A,FALSE,"단축2";#N/A,#N/A,FALSE,"단축3";#N/A,#N/A,FALSE,"장축";#N/A,#N/A,FALSE,"4WD"}</definedName>
    <definedName name="_A3">{#N/A,#N/A,FALSE,"단축1";#N/A,#N/A,FALSE,"단축2";#N/A,#N/A,FALSE,"단축3";#N/A,#N/A,FALSE,"장축";#N/A,#N/A,FALSE,"4WD"}</definedName>
    <definedName localSheetId="5" name="_A30">{#N/A,#N/A,FALSE,"단축1";#N/A,#N/A,FALSE,"단축2";#N/A,#N/A,FALSE,"단축3";#N/A,#N/A,FALSE,"장축";#N/A,#N/A,FALSE,"4WD"}</definedName>
    <definedName localSheetId="7" name="_A30">{#N/A,#N/A,FALSE,"단축1";#N/A,#N/A,FALSE,"단축2";#N/A,#N/A,FALSE,"단축3";#N/A,#N/A,FALSE,"장축";#N/A,#N/A,FALSE,"4WD"}</definedName>
    <definedName localSheetId="1" name="_A30">{#N/A,#N/A,FALSE,"단축1";#N/A,#N/A,FALSE,"단축2";#N/A,#N/A,FALSE,"단축3";#N/A,#N/A,FALSE,"장축";#N/A,#N/A,FALSE,"4WD"}</definedName>
    <definedName name="_A30">{#N/A,#N/A,FALSE,"단축1";#N/A,#N/A,FALSE,"단축2";#N/A,#N/A,FALSE,"단축3";#N/A,#N/A,FALSE,"장축";#N/A,#N/A,FALSE,"4WD"}</definedName>
    <definedName localSheetId="5" name="_AA4">{#N/A,#N/A,FALSE,"신규dep";#N/A,#N/A,FALSE,"신규dep-금형상각후";#N/A,#N/A,FALSE,"신규dep-연구비상각후";#N/A,#N/A,FALSE,"신규dep-기계,공구상각후"}</definedName>
    <definedName localSheetId="7" name="_AA4">{#N/A,#N/A,FALSE,"신규dep";#N/A,#N/A,FALSE,"신규dep-금형상각후";#N/A,#N/A,FALSE,"신규dep-연구비상각후";#N/A,#N/A,FALSE,"신규dep-기계,공구상각후"}</definedName>
    <definedName localSheetId="1" name="_AA4">{#N/A,#N/A,FALSE,"신규dep";#N/A,#N/A,FALSE,"신규dep-금형상각후";#N/A,#N/A,FALSE,"신규dep-연구비상각후";#N/A,#N/A,FALSE,"신규dep-기계,공구상각후"}</definedName>
    <definedName name="_AA4">{#N/A,#N/A,FALSE,"신규dep";#N/A,#N/A,FALSE,"신규dep-금형상각후";#N/A,#N/A,FALSE,"신규dep-연구비상각후";#N/A,#N/A,FALSE,"신규dep-기계,공구상각후"}</definedName>
    <definedName localSheetId="8" name="_AAA111">{#N/A,#N/A,FALSE,"신규dep";#N/A,#N/A,FALSE,"신규dep-금형상각후";#N/A,#N/A,FALSE,"신규dep-연구비상각후";#N/A,#N/A,FALSE,"신규dep-기계,공구상각후"}</definedName>
    <definedName localSheetId="5" name="_AAA111">{#N/A,#N/A,FALSE,"신규dep";#N/A,#N/A,FALSE,"신규dep-금형상각후";#N/A,#N/A,FALSE,"신규dep-연구비상각후";#N/A,#N/A,FALSE,"신규dep-기계,공구상각후"}</definedName>
    <definedName localSheetId="7" name="_AAA111">{#N/A,#N/A,FALSE,"신규dep";#N/A,#N/A,FALSE,"신규dep-금형상각후";#N/A,#N/A,FALSE,"신규dep-연구비상각후";#N/A,#N/A,FALSE,"신규dep-기계,공구상각후"}</definedName>
    <definedName localSheetId="1" name="_AAA111">{#N/A,#N/A,FALSE,"신규dep";#N/A,#N/A,FALSE,"신규dep-금형상각후";#N/A,#N/A,FALSE,"신규dep-연구비상각후";#N/A,#N/A,FALSE,"신규dep-기계,공구상각후"}</definedName>
    <definedName name="_AAA111">{#N/A,#N/A,FALSE,"신규dep";#N/A,#N/A,FALSE,"신규dep-금형상각후";#N/A,#N/A,FALSE,"신규dep-연구비상각후";#N/A,#N/A,FALSE,"신규dep-기계,공구상각후"}</definedName>
    <definedName localSheetId="5" name="_AQ1">{#N/A,#N/A,FALSE,"단축1";#N/A,#N/A,FALSE,"단축2";#N/A,#N/A,FALSE,"단축3";#N/A,#N/A,FALSE,"장축";#N/A,#N/A,FALSE,"4WD"}</definedName>
    <definedName localSheetId="7" name="_AQ1">{#N/A,#N/A,FALSE,"단축1";#N/A,#N/A,FALSE,"단축2";#N/A,#N/A,FALSE,"단축3";#N/A,#N/A,FALSE,"장축";#N/A,#N/A,FALSE,"4WD"}</definedName>
    <definedName localSheetId="1" name="_AQ1">{#N/A,#N/A,FALSE,"단축1";#N/A,#N/A,FALSE,"단축2";#N/A,#N/A,FALSE,"단축3";#N/A,#N/A,FALSE,"장축";#N/A,#N/A,FALSE,"4WD"}</definedName>
    <definedName name="_AQ1">{#N/A,#N/A,FALSE,"단축1";#N/A,#N/A,FALSE,"단축2";#N/A,#N/A,FALSE,"단축3";#N/A,#N/A,FALSE,"장축";#N/A,#N/A,FALSE,"4WD"}</definedName>
    <definedName localSheetId="5" name="_AQ2">'1-4 PAD'!_AQ2</definedName>
    <definedName localSheetId="7" name="_AQ2">'1-6. 사상'!_AQ2</definedName>
    <definedName name="_AQ2">'1-6. 사상'!_AQ2</definedName>
    <definedName localSheetId="5" name="_AS6">{#N/A,#N/A,FALSE,"Australien";#N/A,#N/A,FALSE,"Birmingham";#N/A,#N/A,FALSE,"Brasilien";#N/A,#N/A,FALSE,"Prag";#N/A,#N/A,FALSE,"Spanien";#N/A,#N/A,FALSE,"Malaysia ( Com)";#N/A,#N/A,FALSE,"Malaysia (Instr)"}</definedName>
    <definedName localSheetId="7" name="_AS6">{#N/A,#N/A,FALSE,"Australien";#N/A,#N/A,FALSE,"Birmingham";#N/A,#N/A,FALSE,"Brasilien";#N/A,#N/A,FALSE,"Prag";#N/A,#N/A,FALSE,"Spanien";#N/A,#N/A,FALSE,"Malaysia ( Com)";#N/A,#N/A,FALSE,"Malaysia (Instr)"}</definedName>
    <definedName localSheetId="1" name="_AS6">{#N/A,#N/A,FALSE,"Australien";#N/A,#N/A,FALSE,"Birmingham";#N/A,#N/A,FALSE,"Brasilien";#N/A,#N/A,FALSE,"Prag";#N/A,#N/A,FALSE,"Spanien";#N/A,#N/A,FALSE,"Malaysia ( Com)";#N/A,#N/A,FALSE,"Malaysia (Instr)"}</definedName>
    <definedName name="_AS6">{#N/A,#N/A,FALSE,"Australien";#N/A,#N/A,FALSE,"Birmingham";#N/A,#N/A,FALSE,"Brasilien";#N/A,#N/A,FALSE,"Prag";#N/A,#N/A,FALSE,"Spanien";#N/A,#N/A,FALSE,"Malaysia ( Com)";#N/A,#N/A,FALSE,"Malaysia (Instr)"}</definedName>
    <definedName localSheetId="8" name="_AT1">{#N/A,#N/A,FALSE,"인원";#N/A,#N/A,FALSE,"비용2";#N/A,#N/A,FALSE,"비용1";#N/A,#N/A,FALSE,"비용";#N/A,#N/A,FALSE,"보증2";#N/A,#N/A,FALSE,"보증1";#N/A,#N/A,FALSE,"보증";#N/A,#N/A,FALSE,"손익1";#N/A,#N/A,FALSE,"손익";#N/A,#N/A,FALSE,"부서별매출";#N/A,#N/A,FALSE,"매출"}</definedName>
    <definedName localSheetId="5" name="_AT1">{#N/A,#N/A,FALSE,"인원";#N/A,#N/A,FALSE,"비용2";#N/A,#N/A,FALSE,"비용1";#N/A,#N/A,FALSE,"비용";#N/A,#N/A,FALSE,"보증2";#N/A,#N/A,FALSE,"보증1";#N/A,#N/A,FALSE,"보증";#N/A,#N/A,FALSE,"손익1";#N/A,#N/A,FALSE,"손익";#N/A,#N/A,FALSE,"부서별매출";#N/A,#N/A,FALSE,"매출"}</definedName>
    <definedName localSheetId="7" name="_AT1">{#N/A,#N/A,FALSE,"인원";#N/A,#N/A,FALSE,"비용2";#N/A,#N/A,FALSE,"비용1";#N/A,#N/A,FALSE,"비용";#N/A,#N/A,FALSE,"보증2";#N/A,#N/A,FALSE,"보증1";#N/A,#N/A,FALSE,"보증";#N/A,#N/A,FALSE,"손익1";#N/A,#N/A,FALSE,"손익";#N/A,#N/A,FALSE,"부서별매출";#N/A,#N/A,FALSE,"매출"}</definedName>
    <definedName localSheetId="1" name="_AT1">{#N/A,#N/A,FALSE,"인원";#N/A,#N/A,FALSE,"비용2";#N/A,#N/A,FALSE,"비용1";#N/A,#N/A,FALSE,"비용";#N/A,#N/A,FALSE,"보증2";#N/A,#N/A,FALSE,"보증1";#N/A,#N/A,FALSE,"보증";#N/A,#N/A,FALSE,"손익1";#N/A,#N/A,FALSE,"손익";#N/A,#N/A,FALSE,"부서별매출";#N/A,#N/A,FALSE,"매출"}</definedName>
    <definedName name="_AT1">{#N/A,#N/A,FALSE,"인원";#N/A,#N/A,FALSE,"비용2";#N/A,#N/A,FALSE,"비용1";#N/A,#N/A,FALSE,"비용";#N/A,#N/A,FALSE,"보증2";#N/A,#N/A,FALSE,"보증1";#N/A,#N/A,FALSE,"보증";#N/A,#N/A,FALSE,"손익1";#N/A,#N/A,FALSE,"손익";#N/A,#N/A,FALSE,"부서별매출";#N/A,#N/A,FALSE,"매출"}</definedName>
    <definedName localSheetId="8" name="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8" name="_AT3">{#N/A,#N/A,FALSE,"인원";#N/A,#N/A,FALSE,"비용2";#N/A,#N/A,FALSE,"비용1";#N/A,#N/A,FALSE,"비용";#N/A,#N/A,FALSE,"보증2";#N/A,#N/A,FALSE,"보증1";#N/A,#N/A,FALSE,"보증";#N/A,#N/A,FALSE,"손익1";#N/A,#N/A,FALSE,"손익";#N/A,#N/A,FALSE,"부서별매출";#N/A,#N/A,FALSE,"매출"}</definedName>
    <definedName localSheetId="5" name="_AT3">{#N/A,#N/A,FALSE,"인원";#N/A,#N/A,FALSE,"비용2";#N/A,#N/A,FALSE,"비용1";#N/A,#N/A,FALSE,"비용";#N/A,#N/A,FALSE,"보증2";#N/A,#N/A,FALSE,"보증1";#N/A,#N/A,FALSE,"보증";#N/A,#N/A,FALSE,"손익1";#N/A,#N/A,FALSE,"손익";#N/A,#N/A,FALSE,"부서별매출";#N/A,#N/A,FALSE,"매출"}</definedName>
    <definedName localSheetId="7" name="_AT3">{#N/A,#N/A,FALSE,"인원";#N/A,#N/A,FALSE,"비용2";#N/A,#N/A,FALSE,"비용1";#N/A,#N/A,FALSE,"비용";#N/A,#N/A,FALSE,"보증2";#N/A,#N/A,FALSE,"보증1";#N/A,#N/A,FALSE,"보증";#N/A,#N/A,FALSE,"손익1";#N/A,#N/A,FALSE,"손익";#N/A,#N/A,FALSE,"부서별매출";#N/A,#N/A,FALSE,"매출"}</definedName>
    <definedName localSheetId="1" name="_AT3">{#N/A,#N/A,FALSE,"인원";#N/A,#N/A,FALSE,"비용2";#N/A,#N/A,FALSE,"비용1";#N/A,#N/A,FALSE,"비용";#N/A,#N/A,FALSE,"보증2";#N/A,#N/A,FALSE,"보증1";#N/A,#N/A,FALSE,"보증";#N/A,#N/A,FALSE,"손익1";#N/A,#N/A,FALSE,"손익";#N/A,#N/A,FALSE,"부서별매출";#N/A,#N/A,FALSE,"매출"}</definedName>
    <definedName name="_AT3">{#N/A,#N/A,FALSE,"인원";#N/A,#N/A,FALSE,"비용2";#N/A,#N/A,FALSE,"비용1";#N/A,#N/A,FALSE,"비용";#N/A,#N/A,FALSE,"보증2";#N/A,#N/A,FALSE,"보증1";#N/A,#N/A,FALSE,"보증";#N/A,#N/A,FALSE,"손익1";#N/A,#N/A,FALSE,"손익";#N/A,#N/A,FALSE,"부서별매출";#N/A,#N/A,FALSE,"매출"}</definedName>
    <definedName localSheetId="5" name="_au11">{#N/A,#N/A,FALSE,"단축1";#N/A,#N/A,FALSE,"단축2";#N/A,#N/A,FALSE,"단축3";#N/A,#N/A,FALSE,"장축";#N/A,#N/A,FALSE,"4WD"}</definedName>
    <definedName localSheetId="7" name="_au11">{#N/A,#N/A,FALSE,"단축1";#N/A,#N/A,FALSE,"단축2";#N/A,#N/A,FALSE,"단축3";#N/A,#N/A,FALSE,"장축";#N/A,#N/A,FALSE,"4WD"}</definedName>
    <definedName localSheetId="1" name="_au11">{#N/A,#N/A,FALSE,"단축1";#N/A,#N/A,FALSE,"단축2";#N/A,#N/A,FALSE,"단축3";#N/A,#N/A,FALSE,"장축";#N/A,#N/A,FALSE,"4WD"}</definedName>
    <definedName name="_au11">{#N/A,#N/A,FALSE,"단축1";#N/A,#N/A,FALSE,"단축2";#N/A,#N/A,FALSE,"단축3";#N/A,#N/A,FALSE,"장축";#N/A,#N/A,FALSE,"4WD"}</definedName>
    <definedName localSheetId="5" name="_bgh890">{#N/A,#N/A,FALSE,"단축1";#N/A,#N/A,FALSE,"단축2";#N/A,#N/A,FALSE,"단축3";#N/A,#N/A,FALSE,"장축";#N/A,#N/A,FALSE,"4WD"}</definedName>
    <definedName localSheetId="7" name="_bgh890">{#N/A,#N/A,FALSE,"단축1";#N/A,#N/A,FALSE,"단축2";#N/A,#N/A,FALSE,"단축3";#N/A,#N/A,FALSE,"장축";#N/A,#N/A,FALSE,"4WD"}</definedName>
    <definedName localSheetId="1" name="_bgh890">{#N/A,#N/A,FALSE,"단축1";#N/A,#N/A,FALSE,"단축2";#N/A,#N/A,FALSE,"단축3";#N/A,#N/A,FALSE,"장축";#N/A,#N/A,FALSE,"4WD"}</definedName>
    <definedName name="_bgh890">{#N/A,#N/A,FALSE,"단축1";#N/A,#N/A,FALSE,"단축2";#N/A,#N/A,FALSE,"단축3";#N/A,#N/A,FALSE,"장축";#N/A,#N/A,FALSE,"4WD"}</definedName>
    <definedName localSheetId="5" name="_BJW2">{#N/A,#N/A,FALSE,"신규dep";#N/A,#N/A,FALSE,"신규dep-금형상각후";#N/A,#N/A,FALSE,"신규dep-연구비상각후";#N/A,#N/A,FALSE,"신규dep-기계,공구상각후"}</definedName>
    <definedName localSheetId="1" name="_BJW2">{#N/A,#N/A,FALSE,"신규dep";#N/A,#N/A,FALSE,"신규dep-금형상각후";#N/A,#N/A,FALSE,"신규dep-연구비상각후";#N/A,#N/A,FALSE,"신규dep-기계,공구상각후"}</definedName>
    <definedName name="_BJW2">{#N/A,#N/A,FALSE,"신규dep";#N/A,#N/A,FALSE,"신규dep-금형상각후";#N/A,#N/A,FALSE,"신규dep-연구비상각후";#N/A,#N/A,FALSE,"신규dep-기계,공구상각후"}</definedName>
    <definedName localSheetId="5" name="_D12">{#N/A,#N/A,FALSE,"단축1";#N/A,#N/A,FALSE,"단축2";#N/A,#N/A,FALSE,"단축3";#N/A,#N/A,FALSE,"장축";#N/A,#N/A,FALSE,"4WD"}</definedName>
    <definedName localSheetId="7" name="_D12">{#N/A,#N/A,FALSE,"단축1";#N/A,#N/A,FALSE,"단축2";#N/A,#N/A,FALSE,"단축3";#N/A,#N/A,FALSE,"장축";#N/A,#N/A,FALSE,"4WD"}</definedName>
    <definedName localSheetId="1" name="_D12">{#N/A,#N/A,FALSE,"단축1";#N/A,#N/A,FALSE,"단축2";#N/A,#N/A,FALSE,"단축3";#N/A,#N/A,FALSE,"장축";#N/A,#N/A,FALSE,"4WD"}</definedName>
    <definedName name="_D12">{#N/A,#N/A,FALSE,"단축1";#N/A,#N/A,FALSE,"단축2";#N/A,#N/A,FALSE,"단축3";#N/A,#N/A,FALSE,"장축";#N/A,#N/A,FALSE,"4WD"}</definedName>
    <definedName localSheetId="5" name="_DA1">{#N/A,#N/A,FALSE,"단축1";#N/A,#N/A,FALSE,"단축2";#N/A,#N/A,FALSE,"단축3";#N/A,#N/A,FALSE,"장축";#N/A,#N/A,FALSE,"4WD"}</definedName>
    <definedName localSheetId="1" name="_DA1">{#N/A,#N/A,FALSE,"단축1";#N/A,#N/A,FALSE,"단축2";#N/A,#N/A,FALSE,"단축3";#N/A,#N/A,FALSE,"장축";#N/A,#N/A,FALSE,"4WD"}</definedName>
    <definedName name="_DA1">{#N/A,#N/A,FALSE,"단축1";#N/A,#N/A,FALSE,"단축2";#N/A,#N/A,FALSE,"단축3";#N/A,#N/A,FALSE,"장축";#N/A,#N/A,FALSE,"4WD"}</definedName>
    <definedName localSheetId="5" name="_DA2">{#N/A,#N/A,FALSE,"단축1";#N/A,#N/A,FALSE,"단축2";#N/A,#N/A,FALSE,"단축3";#N/A,#N/A,FALSE,"장축";#N/A,#N/A,FALSE,"4WD"}</definedName>
    <definedName localSheetId="1" name="_DA2">{#N/A,#N/A,FALSE,"단축1";#N/A,#N/A,FALSE,"단축2";#N/A,#N/A,FALSE,"단축3";#N/A,#N/A,FALSE,"장축";#N/A,#N/A,FALSE,"4WD"}</definedName>
    <definedName name="_DA2">{#N/A,#N/A,FALSE,"단축1";#N/A,#N/A,FALSE,"단축2";#N/A,#N/A,FALSE,"단축3";#N/A,#N/A,FALSE,"장축";#N/A,#N/A,FALSE,"4WD"}</definedName>
    <definedName localSheetId="5" name="_DA3">{#N/A,#N/A,FALSE,"단축1";#N/A,#N/A,FALSE,"단축2";#N/A,#N/A,FALSE,"단축3";#N/A,#N/A,FALSE,"장축";#N/A,#N/A,FALSE,"4WD"}</definedName>
    <definedName localSheetId="1" name="_DA3">{#N/A,#N/A,FALSE,"단축1";#N/A,#N/A,FALSE,"단축2";#N/A,#N/A,FALSE,"단축3";#N/A,#N/A,FALSE,"장축";#N/A,#N/A,FALSE,"4WD"}</definedName>
    <definedName name="_DA3">{#N/A,#N/A,FALSE,"단축1";#N/A,#N/A,FALSE,"단축2";#N/A,#N/A,FALSE,"단축3";#N/A,#N/A,FALSE,"장축";#N/A,#N/A,FALSE,"4WD"}</definedName>
    <definedName localSheetId="5" name="_DA4">{#N/A,#N/A,FALSE,"단축1";#N/A,#N/A,FALSE,"단축2";#N/A,#N/A,FALSE,"단축3";#N/A,#N/A,FALSE,"장축";#N/A,#N/A,FALSE,"4WD"}</definedName>
    <definedName localSheetId="1" name="_DA4">{#N/A,#N/A,FALSE,"단축1";#N/A,#N/A,FALSE,"단축2";#N/A,#N/A,FALSE,"단축3";#N/A,#N/A,FALSE,"장축";#N/A,#N/A,FALSE,"4WD"}</definedName>
    <definedName name="_DA4">{#N/A,#N/A,FALSE,"단축1";#N/A,#N/A,FALSE,"단축2";#N/A,#N/A,FALSE,"단축3";#N/A,#N/A,FALSE,"장축";#N/A,#N/A,FALSE,"4WD"}</definedName>
    <definedName localSheetId="8" name="_DB777">{#N/A,#N/A,TRUE,"Y생산";#N/A,#N/A,TRUE,"Y판매";#N/A,#N/A,TRUE,"Y총물량";#N/A,#N/A,TRUE,"Y능력";#N/A,#N/A,TRUE,"YKD"}</definedName>
    <definedName localSheetId="5" name="_DB777">{#N/A,#N/A,TRUE,"Y생산";#N/A,#N/A,TRUE,"Y판매";#N/A,#N/A,TRUE,"Y총물량";#N/A,#N/A,TRUE,"Y능력";#N/A,#N/A,TRUE,"YKD"}</definedName>
    <definedName localSheetId="7" name="_DB777">{#N/A,#N/A,TRUE,"Y생산";#N/A,#N/A,TRUE,"Y판매";#N/A,#N/A,TRUE,"Y총물량";#N/A,#N/A,TRUE,"Y능력";#N/A,#N/A,TRUE,"YKD"}</definedName>
    <definedName localSheetId="1" name="_DB777">{#N/A,#N/A,TRUE,"Y생산";#N/A,#N/A,TRUE,"Y판매";#N/A,#N/A,TRUE,"Y총물량";#N/A,#N/A,TRUE,"Y능력";#N/A,#N/A,TRUE,"YKD"}</definedName>
    <definedName name="_DB777">{#N/A,#N/A,TRUE,"Y생산";#N/A,#N/A,TRUE,"Y판매";#N/A,#N/A,TRUE,"Y총물량";#N/A,#N/A,TRUE,"Y능력";#N/A,#N/A,TRUE,"YKD"}</definedName>
    <definedName localSheetId="5" name="_DC50">{#N/A,#N/A,FALSE,"단축1";#N/A,#N/A,FALSE,"단축2";#N/A,#N/A,FALSE,"단축3";#N/A,#N/A,FALSE,"장축";#N/A,#N/A,FALSE,"4WD"}</definedName>
    <definedName localSheetId="7" name="_DC50">{#N/A,#N/A,FALSE,"단축1";#N/A,#N/A,FALSE,"단축2";#N/A,#N/A,FALSE,"단축3";#N/A,#N/A,FALSE,"장축";#N/A,#N/A,FALSE,"4WD"}</definedName>
    <definedName localSheetId="1" name="_DC50">{#N/A,#N/A,FALSE,"단축1";#N/A,#N/A,FALSE,"단축2";#N/A,#N/A,FALSE,"단축3";#N/A,#N/A,FALSE,"장축";#N/A,#N/A,FALSE,"4WD"}</definedName>
    <definedName name="_DC50">{#N/A,#N/A,FALSE,"단축1";#N/A,#N/A,FALSE,"단축2";#N/A,#N/A,FALSE,"단축3";#N/A,#N/A,FALSE,"장축";#N/A,#N/A,FALSE,"4WD"}</definedName>
    <definedName localSheetId="5" name="_DD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DD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DD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D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ddd21">{#N/A,#N/A,FALSE,"단축1";#N/A,#N/A,FALSE,"단축2";#N/A,#N/A,FALSE,"단축3";#N/A,#N/A,FALSE,"장축";#N/A,#N/A,FALSE,"4WD"}</definedName>
    <definedName localSheetId="1" name="_ddd21">{#N/A,#N/A,FALSE,"단축1";#N/A,#N/A,FALSE,"단축2";#N/A,#N/A,FALSE,"단축3";#N/A,#N/A,FALSE,"장축";#N/A,#N/A,FALSE,"4WD"}</definedName>
    <definedName name="_ddd21">{#N/A,#N/A,FALSE,"단축1";#N/A,#N/A,FALSE,"단축2";#N/A,#N/A,FALSE,"단축3";#N/A,#N/A,FALSE,"장축";#N/A,#N/A,FALSE,"4WD"}</definedName>
    <definedName localSheetId="8" name="_Dist_Values">'[3]PP%계산'!$D$12:$M$31</definedName>
    <definedName localSheetId="5" name="_DR1">{#N/A,#N/A,FALSE,"업체선정";#N/A,#N/A,FALSE,"업체선정sheet";#N/A,#N/A,FALSE,"업체실태";#N/A,#N/A,FALSE,"업체실태(1)";#N/A,#N/A,FALSE,"종업원현황(2)";#N/A,#N/A,FALSE,"생산품목(3)";#N/A,#N/A,FALSE,"장비보유현황";#N/A,#N/A,FALSE,"차량및약도";#N/A,#N/A,FALSE,"금형LIST"}</definedName>
    <definedName localSheetId="7" name="_DR1">{#N/A,#N/A,FALSE,"업체선정";#N/A,#N/A,FALSE,"업체선정sheet";#N/A,#N/A,FALSE,"업체실태";#N/A,#N/A,FALSE,"업체실태(1)";#N/A,#N/A,FALSE,"종업원현황(2)";#N/A,#N/A,FALSE,"생산품목(3)";#N/A,#N/A,FALSE,"장비보유현황";#N/A,#N/A,FALSE,"차량및약도";#N/A,#N/A,FALSE,"금형LIST"}</definedName>
    <definedName localSheetId="1" name="_DR1">{#N/A,#N/A,FALSE,"업체선정";#N/A,#N/A,FALSE,"업체선정sheet";#N/A,#N/A,FALSE,"업체실태";#N/A,#N/A,FALSE,"업체실태(1)";#N/A,#N/A,FALSE,"종업원현황(2)";#N/A,#N/A,FALSE,"생산품목(3)";#N/A,#N/A,FALSE,"장비보유현황";#N/A,#N/A,FALSE,"차량및약도";#N/A,#N/A,FALSE,"금형LIST"}</definedName>
    <definedName name="_DR1">{#N/A,#N/A,FALSE,"업체선정";#N/A,#N/A,FALSE,"업체선정sheet";#N/A,#N/A,FALSE,"업체실태";#N/A,#N/A,FALSE,"업체실태(1)";#N/A,#N/A,FALSE,"종업원현황(2)";#N/A,#N/A,FALSE,"생산품목(3)";#N/A,#N/A,FALSE,"장비보유현황";#N/A,#N/A,FALSE,"차량및약도";#N/A,#N/A,FALSE,"금형LIST"}</definedName>
    <definedName localSheetId="8" name="_dr2">{#N/A,#N/A,FALSE,"신규dep";#N/A,#N/A,FALSE,"신규dep-금형상각후";#N/A,#N/A,FALSE,"신규dep-연구비상각후";#N/A,#N/A,FALSE,"신규dep-기계,공구상각후"}</definedName>
    <definedName localSheetId="5" name="_dr2">{#N/A,#N/A,FALSE,"신규dep";#N/A,#N/A,FALSE,"신규dep-금형상각후";#N/A,#N/A,FALSE,"신규dep-연구비상각후";#N/A,#N/A,FALSE,"신규dep-기계,공구상각후"}</definedName>
    <definedName localSheetId="7" name="_dr2">{#N/A,#N/A,FALSE,"신규dep";#N/A,#N/A,FALSE,"신규dep-금형상각후";#N/A,#N/A,FALSE,"신규dep-연구비상각후";#N/A,#N/A,FALSE,"신규dep-기계,공구상각후"}</definedName>
    <definedName localSheetId="1" name="_dr2">{#N/A,#N/A,FALSE,"신규dep";#N/A,#N/A,FALSE,"신규dep-금형상각후";#N/A,#N/A,FALSE,"신규dep-연구비상각후";#N/A,#N/A,FALSE,"신규dep-기계,공구상각후"}</definedName>
    <definedName name="_dr2">{#N/A,#N/A,FALSE,"신규dep";#N/A,#N/A,FALSE,"신규dep-금형상각후";#N/A,#N/A,FALSE,"신규dep-연구비상각후";#N/A,#N/A,FALSE,"신규dep-기계,공구상각후"}</definedName>
    <definedName localSheetId="8" name="_DR7">{#N/A,#N/A,FALSE,"표지";#N/A,#N/A,FALSE,"전제";#N/A,#N/A,FALSE,"손익-자 (2)";#N/A,#N/A,FALSE,"손익-자";#N/A,#N/A,FALSE,"손익-마 (2)";#N/A,#N/A,FALSE,"손익-마";#N/A,#N/A,FALSE,"총손최종"}</definedName>
    <definedName localSheetId="5" name="_DR7">{#N/A,#N/A,FALSE,"표지";#N/A,#N/A,FALSE,"전제";#N/A,#N/A,FALSE,"손익-자 (2)";#N/A,#N/A,FALSE,"손익-자";#N/A,#N/A,FALSE,"손익-마 (2)";#N/A,#N/A,FALSE,"손익-마";#N/A,#N/A,FALSE,"총손최종"}</definedName>
    <definedName localSheetId="7" name="_DR7">{#N/A,#N/A,FALSE,"표지";#N/A,#N/A,FALSE,"전제";#N/A,#N/A,FALSE,"손익-자 (2)";#N/A,#N/A,FALSE,"손익-자";#N/A,#N/A,FALSE,"손익-마 (2)";#N/A,#N/A,FALSE,"손익-마";#N/A,#N/A,FALSE,"총손최종"}</definedName>
    <definedName localSheetId="1" name="_DR7">{#N/A,#N/A,FALSE,"표지";#N/A,#N/A,FALSE,"전제";#N/A,#N/A,FALSE,"손익-자 (2)";#N/A,#N/A,FALSE,"손익-자";#N/A,#N/A,FALSE,"손익-마 (2)";#N/A,#N/A,FALSE,"손익-마";#N/A,#N/A,FALSE,"총손최종"}</definedName>
    <definedName name="_DR7">{#N/A,#N/A,FALSE,"표지";#N/A,#N/A,FALSE,"전제";#N/A,#N/A,FALSE,"손익-자 (2)";#N/A,#N/A,FALSE,"손익-자";#N/A,#N/A,FALSE,"손익-마 (2)";#N/A,#N/A,FALSE,"손익-마";#N/A,#N/A,FALSE,"총손최종"}</definedName>
    <definedName localSheetId="5" name="_E222">{#N/A,#N/A,FALSE,"단축1";#N/A,#N/A,FALSE,"단축2";#N/A,#N/A,FALSE,"단축3";#N/A,#N/A,FALSE,"장축";#N/A,#N/A,FALSE,"4WD"}</definedName>
    <definedName localSheetId="7" name="_E222">{#N/A,#N/A,FALSE,"단축1";#N/A,#N/A,FALSE,"단축2";#N/A,#N/A,FALSE,"단축3";#N/A,#N/A,FALSE,"장축";#N/A,#N/A,FALSE,"4WD"}</definedName>
    <definedName localSheetId="1" name="_E222">{#N/A,#N/A,FALSE,"단축1";#N/A,#N/A,FALSE,"단축2";#N/A,#N/A,FALSE,"단축3";#N/A,#N/A,FALSE,"장축";#N/A,#N/A,FALSE,"4WD"}</definedName>
    <definedName name="_E222">{#N/A,#N/A,FALSE,"단축1";#N/A,#N/A,FALSE,"단축2";#N/A,#N/A,FALSE,"단축3";#N/A,#N/A,FALSE,"장축";#N/A,#N/A,FALSE,"4WD"}</definedName>
    <definedName localSheetId="5" name="_E32">{#N/A,#N/A,FALSE,"단축1";#N/A,#N/A,FALSE,"단축2";#N/A,#N/A,FALSE,"단축3";#N/A,#N/A,FALSE,"장축";#N/A,#N/A,FALSE,"4WD"}</definedName>
    <definedName localSheetId="7" name="_E32">{#N/A,#N/A,FALSE,"단축1";#N/A,#N/A,FALSE,"단축2";#N/A,#N/A,FALSE,"단축3";#N/A,#N/A,FALSE,"장축";#N/A,#N/A,FALSE,"4WD"}</definedName>
    <definedName localSheetId="1" name="_E32">{#N/A,#N/A,FALSE,"단축1";#N/A,#N/A,FALSE,"단축2";#N/A,#N/A,FALSE,"단축3";#N/A,#N/A,FALSE,"장축";#N/A,#N/A,FALSE,"4WD"}</definedName>
    <definedName name="_E32">{#N/A,#N/A,FALSE,"단축1";#N/A,#N/A,FALSE,"단축2";#N/A,#N/A,FALSE,"단축3";#N/A,#N/A,FALSE,"장축";#N/A,#N/A,FALSE,"4WD"}</definedName>
    <definedName localSheetId="5" name="_E45">{#N/A,#N/A,FALSE,"단축1";#N/A,#N/A,FALSE,"단축2";#N/A,#N/A,FALSE,"단축3";#N/A,#N/A,FALSE,"장축";#N/A,#N/A,FALSE,"4WD"}</definedName>
    <definedName localSheetId="7" name="_E45">{#N/A,#N/A,FALSE,"단축1";#N/A,#N/A,FALSE,"단축2";#N/A,#N/A,FALSE,"단축3";#N/A,#N/A,FALSE,"장축";#N/A,#N/A,FALSE,"4WD"}</definedName>
    <definedName localSheetId="1" name="_E45">{#N/A,#N/A,FALSE,"단축1";#N/A,#N/A,FALSE,"단축2";#N/A,#N/A,FALSE,"단축3";#N/A,#N/A,FALSE,"장축";#N/A,#N/A,FALSE,"4WD"}</definedName>
    <definedName name="_E45">{#N/A,#N/A,FALSE,"단축1";#N/A,#N/A,FALSE,"단축2";#N/A,#N/A,FALSE,"단축3";#N/A,#N/A,FALSE,"장축";#N/A,#N/A,FALSE,"4WD"}</definedName>
    <definedName localSheetId="5" name="_E56">{#N/A,#N/A,FALSE,"단축1";#N/A,#N/A,FALSE,"단축2";#N/A,#N/A,FALSE,"단축3";#N/A,#N/A,FALSE,"장축";#N/A,#N/A,FALSE,"4WD"}</definedName>
    <definedName localSheetId="7" name="_E56">{#N/A,#N/A,FALSE,"단축1";#N/A,#N/A,FALSE,"단축2";#N/A,#N/A,FALSE,"단축3";#N/A,#N/A,FALSE,"장축";#N/A,#N/A,FALSE,"4WD"}</definedName>
    <definedName localSheetId="1" name="_E56">{#N/A,#N/A,FALSE,"단축1";#N/A,#N/A,FALSE,"단축2";#N/A,#N/A,FALSE,"단축3";#N/A,#N/A,FALSE,"장축";#N/A,#N/A,FALSE,"4WD"}</definedName>
    <definedName name="_E56">{#N/A,#N/A,FALSE,"단축1";#N/A,#N/A,FALSE,"단축2";#N/A,#N/A,FALSE,"단축3";#N/A,#N/A,FALSE,"장축";#N/A,#N/A,FALSE,"4WD"}</definedName>
    <definedName localSheetId="5" name="_e8">{#N/A,#N/A,FALSE,"신규dep";#N/A,#N/A,FALSE,"신규dep-금형상각후";#N/A,#N/A,FALSE,"신규dep-연구비상각후";#N/A,#N/A,FALSE,"신규dep-기계,공구상각후"}</definedName>
    <definedName localSheetId="7" name="_e8">{#N/A,#N/A,FALSE,"신규dep";#N/A,#N/A,FALSE,"신규dep-금형상각후";#N/A,#N/A,FALSE,"신규dep-연구비상각후";#N/A,#N/A,FALSE,"신규dep-기계,공구상각후"}</definedName>
    <definedName localSheetId="1" name="_e8">{#N/A,#N/A,FALSE,"신규dep";#N/A,#N/A,FALSE,"신규dep-금형상각후";#N/A,#N/A,FALSE,"신규dep-연구비상각후";#N/A,#N/A,FALSE,"신규dep-기계,공구상각후"}</definedName>
    <definedName name="_e8">{#N/A,#N/A,FALSE,"신규dep";#N/A,#N/A,FALSE,"신규dep-금형상각후";#N/A,#N/A,FALSE,"신규dep-연구비상각후";#N/A,#N/A,FALSE,"신규dep-기계,공구상각후"}</definedName>
    <definedName localSheetId="5" name="_e9">{#N/A,#N/A,FALSE,"단축1";#N/A,#N/A,FALSE,"단축2";#N/A,#N/A,FALSE,"단축3";#N/A,#N/A,FALSE,"장축";#N/A,#N/A,FALSE,"4WD"}</definedName>
    <definedName localSheetId="7" name="_e9">{#N/A,#N/A,FALSE,"단축1";#N/A,#N/A,FALSE,"단축2";#N/A,#N/A,FALSE,"단축3";#N/A,#N/A,FALSE,"장축";#N/A,#N/A,FALSE,"4WD"}</definedName>
    <definedName localSheetId="1" name="_e9">{#N/A,#N/A,FALSE,"단축1";#N/A,#N/A,FALSE,"단축2";#N/A,#N/A,FALSE,"단축3";#N/A,#N/A,FALSE,"장축";#N/A,#N/A,FALSE,"4WD"}</definedName>
    <definedName name="_e9">{#N/A,#N/A,FALSE,"단축1";#N/A,#N/A,FALSE,"단축2";#N/A,#N/A,FALSE,"단축3";#N/A,#N/A,FALSE,"장축";#N/A,#N/A,FALSE,"4WD"}</definedName>
    <definedName localSheetId="1" name="_EF1">{#N/A,#N/A,FALSE,"단축1";#N/A,#N/A,FALSE,"단축2";#N/A,#N/A,FALSE,"단축3";#N/A,#N/A,FALSE,"장축";#N/A,#N/A,FALSE,"4WD"}</definedName>
    <definedName name="_EF1">{#N/A,#N/A,FALSE,"단축1";#N/A,#N/A,FALSE,"단축2";#N/A,#N/A,FALSE,"단축3";#N/A,#N/A,FALSE,"장축";#N/A,#N/A,FALSE,"4WD"}</definedName>
    <definedName localSheetId="8" name="_EO2">{#N/A,#N/A,FALSE,"신규dep";#N/A,#N/A,FALSE,"신규dep-금형상각후";#N/A,#N/A,FALSE,"신규dep-연구비상각후";#N/A,#N/A,FALSE,"신규dep-기계,공구상각후"}</definedName>
    <definedName localSheetId="5" name="_EO2">{#N/A,#N/A,FALSE,"신규dep";#N/A,#N/A,FALSE,"신규dep-금형상각후";#N/A,#N/A,FALSE,"신규dep-연구비상각후";#N/A,#N/A,FALSE,"신규dep-기계,공구상각후"}</definedName>
    <definedName localSheetId="7" name="_EO2">{#N/A,#N/A,FALSE,"신규dep";#N/A,#N/A,FALSE,"신규dep-금형상각후";#N/A,#N/A,FALSE,"신규dep-연구비상각후";#N/A,#N/A,FALSE,"신규dep-기계,공구상각후"}</definedName>
    <definedName localSheetId="1" name="_EO2">{#N/A,#N/A,FALSE,"신규dep";#N/A,#N/A,FALSE,"신규dep-금형상각후";#N/A,#N/A,FALSE,"신규dep-연구비상각후";#N/A,#N/A,FALSE,"신규dep-기계,공구상각후"}</definedName>
    <definedName name="_EO2">{#N/A,#N/A,FALSE,"신규dep";#N/A,#N/A,FALSE,"신규dep-금형상각후";#N/A,#N/A,FALSE,"신규dep-연구비상각후";#N/A,#N/A,FALSE,"신규dep-기계,공구상각후"}</definedName>
    <definedName localSheetId="5" name="_EWA1">{#N/A,#N/A,FALSE,"초도품";#N/A,#N/A,FALSE,"초도품 (2)";#N/A,#N/A,FALSE,"초도품 (3)";#N/A,#N/A,FALSE,"초도품 (4)";#N/A,#N/A,FALSE,"초도품 (5)";#N/A,#N/A,FALSE,"초도품 (6)"}</definedName>
    <definedName localSheetId="7" name="_EWA1">{#N/A,#N/A,FALSE,"초도품";#N/A,#N/A,FALSE,"초도품 (2)";#N/A,#N/A,FALSE,"초도품 (3)";#N/A,#N/A,FALSE,"초도품 (4)";#N/A,#N/A,FALSE,"초도품 (5)";#N/A,#N/A,FALSE,"초도품 (6)"}</definedName>
    <definedName localSheetId="1" name="_EWA1">{#N/A,#N/A,FALSE,"초도품";#N/A,#N/A,FALSE,"초도품 (2)";#N/A,#N/A,FALSE,"초도품 (3)";#N/A,#N/A,FALSE,"초도품 (4)";#N/A,#N/A,FALSE,"초도품 (5)";#N/A,#N/A,FALSE,"초도품 (6)"}</definedName>
    <definedName name="_EWA1">{#N/A,#N/A,FALSE,"초도품";#N/A,#N/A,FALSE,"초도품 (2)";#N/A,#N/A,FALSE,"초도품 (3)";#N/A,#N/A,FALSE,"초도품 (4)";#N/A,#N/A,FALSE,"초도품 (5)";#N/A,#N/A,FALSE,"초도품 (6)"}</definedName>
    <definedName localSheetId="5" name="_F12">{#N/A,#N/A,FALSE,"단축1";#N/A,#N/A,FALSE,"단축2";#N/A,#N/A,FALSE,"단축3";#N/A,#N/A,FALSE,"장축";#N/A,#N/A,FALSE,"4WD"}</definedName>
    <definedName localSheetId="7" name="_F12">{#N/A,#N/A,FALSE,"단축1";#N/A,#N/A,FALSE,"단축2";#N/A,#N/A,FALSE,"단축3";#N/A,#N/A,FALSE,"장축";#N/A,#N/A,FALSE,"4WD"}</definedName>
    <definedName localSheetId="1" name="_F12">{#N/A,#N/A,FALSE,"단축1";#N/A,#N/A,FALSE,"단축2";#N/A,#N/A,FALSE,"단축3";#N/A,#N/A,FALSE,"장축";#N/A,#N/A,FALSE,"4WD"}</definedName>
    <definedName name="_F12">{#N/A,#N/A,FALSE,"단축1";#N/A,#N/A,FALSE,"단축2";#N/A,#N/A,FALSE,"단축3";#N/A,#N/A,FALSE,"장축";#N/A,#N/A,FALSE,"4WD"}</definedName>
    <definedName localSheetId="5" name="_F44">{#N/A,#N/A,FALSE,"단축1";#N/A,#N/A,FALSE,"단축2";#N/A,#N/A,FALSE,"단축3";#N/A,#N/A,FALSE,"장축";#N/A,#N/A,FALSE,"4WD"}</definedName>
    <definedName localSheetId="7" name="_F44">{#N/A,#N/A,FALSE,"단축1";#N/A,#N/A,FALSE,"단축2";#N/A,#N/A,FALSE,"단축3";#N/A,#N/A,FALSE,"장축";#N/A,#N/A,FALSE,"4WD"}</definedName>
    <definedName localSheetId="1" name="_F44">{#N/A,#N/A,FALSE,"단축1";#N/A,#N/A,FALSE,"단축2";#N/A,#N/A,FALSE,"단축3";#N/A,#N/A,FALSE,"장축";#N/A,#N/A,FALSE,"4WD"}</definedName>
    <definedName name="_F44">{#N/A,#N/A,FALSE,"단축1";#N/A,#N/A,FALSE,"단축2";#N/A,#N/A,FALSE,"단축3";#N/A,#N/A,FALSE,"장축";#N/A,#N/A,FALSE,"4WD"}</definedName>
    <definedName localSheetId="8" name="_FG1">{#N/A,#N/A,FALSE,"단축1";#N/A,#N/A,FALSE,"단축2";#N/A,#N/A,FALSE,"단축3";#N/A,#N/A,FALSE,"장축";#N/A,#N/A,FALSE,"4WD"}</definedName>
    <definedName localSheetId="5" name="_FG1">{#N/A,#N/A,FALSE,"단축1";#N/A,#N/A,FALSE,"단축2";#N/A,#N/A,FALSE,"단축3";#N/A,#N/A,FALSE,"장축";#N/A,#N/A,FALSE,"4WD"}</definedName>
    <definedName localSheetId="7" name="_FG1">{#N/A,#N/A,FALSE,"단축1";#N/A,#N/A,FALSE,"단축2";#N/A,#N/A,FALSE,"단축3";#N/A,#N/A,FALSE,"장축";#N/A,#N/A,FALSE,"4WD"}</definedName>
    <definedName localSheetId="1" name="_FG1">{#N/A,#N/A,FALSE,"단축1";#N/A,#N/A,FALSE,"단축2";#N/A,#N/A,FALSE,"단축3";#N/A,#N/A,FALSE,"장축";#N/A,#N/A,FALSE,"4WD"}</definedName>
    <definedName name="_FG1">{#N/A,#N/A,FALSE,"단축1";#N/A,#N/A,FALSE,"단축2";#N/A,#N/A,FALSE,"단축3";#N/A,#N/A,FALSE,"장축";#N/A,#N/A,FALSE,"4WD"}</definedName>
    <definedName localSheetId="5" name="_Fill">[4]외주현황.wq1!$A$403:$A$435</definedName>
    <definedName localSheetId="5" name="_ftr456">{#N/A,#N/A,FALSE,"단축1";#N/A,#N/A,FALSE,"단축2";#N/A,#N/A,FALSE,"단축3";#N/A,#N/A,FALSE,"장축";#N/A,#N/A,FALSE,"4WD"}</definedName>
    <definedName localSheetId="7" name="_ftr456">{#N/A,#N/A,FALSE,"단축1";#N/A,#N/A,FALSE,"단축2";#N/A,#N/A,FALSE,"단축3";#N/A,#N/A,FALSE,"장축";#N/A,#N/A,FALSE,"4WD"}</definedName>
    <definedName localSheetId="1" name="_ftr456">{#N/A,#N/A,FALSE,"단축1";#N/A,#N/A,FALSE,"단축2";#N/A,#N/A,FALSE,"단축3";#N/A,#N/A,FALSE,"장축";#N/A,#N/A,FALSE,"4WD"}</definedName>
    <definedName name="_ftr456">{#N/A,#N/A,FALSE,"단축1";#N/A,#N/A,FALSE,"단축2";#N/A,#N/A,FALSE,"단축3";#N/A,#N/A,FALSE,"장축";#N/A,#N/A,FALSE,"4WD"}</definedName>
    <definedName localSheetId="5" name="_GH3">{#N/A,#N/A,FALSE,"단축1";#N/A,#N/A,FALSE,"단축2";#N/A,#N/A,FALSE,"단축3";#N/A,#N/A,FALSE,"장축";#N/A,#N/A,FALSE,"4WD"}</definedName>
    <definedName localSheetId="1" name="_GH3">{#N/A,#N/A,FALSE,"단축1";#N/A,#N/A,FALSE,"단축2";#N/A,#N/A,FALSE,"단축3";#N/A,#N/A,FALSE,"장축";#N/A,#N/A,FALSE,"4WD"}</definedName>
    <definedName name="_GH3">{#N/A,#N/A,FALSE,"단축1";#N/A,#N/A,FALSE,"단축2";#N/A,#N/A,FALSE,"단축3";#N/A,#N/A,FALSE,"장축";#N/A,#N/A,FALSE,"4WD"}</definedName>
    <definedName localSheetId="5" name="_gty8">{#N/A,#N/A,FALSE,"단축1";#N/A,#N/A,FALSE,"단축2";#N/A,#N/A,FALSE,"단축3";#N/A,#N/A,FALSE,"장축";#N/A,#N/A,FALSE,"4WD"}</definedName>
    <definedName localSheetId="7" name="_gty8">{#N/A,#N/A,FALSE,"단축1";#N/A,#N/A,FALSE,"단축2";#N/A,#N/A,FALSE,"단축3";#N/A,#N/A,FALSE,"장축";#N/A,#N/A,FALSE,"4WD"}</definedName>
    <definedName localSheetId="1" name="_gty8">{#N/A,#N/A,FALSE,"단축1";#N/A,#N/A,FALSE,"단축2";#N/A,#N/A,FALSE,"단축3";#N/A,#N/A,FALSE,"장축";#N/A,#N/A,FALSE,"4WD"}</definedName>
    <definedName name="_gty8">{#N/A,#N/A,FALSE,"단축1";#N/A,#N/A,FALSE,"단축2";#N/A,#N/A,FALSE,"단축3";#N/A,#N/A,FALSE,"장축";#N/A,#N/A,FALSE,"4WD"}</definedName>
    <definedName localSheetId="5" name="_h1">{#N/A,#N/A,FALSE,"단축1";#N/A,#N/A,FALSE,"단축2";#N/A,#N/A,FALSE,"단축3";#N/A,#N/A,FALSE,"장축";#N/A,#N/A,FALSE,"4WD"}</definedName>
    <definedName localSheetId="7" name="_h1">{#N/A,#N/A,FALSE,"단축1";#N/A,#N/A,FALSE,"단축2";#N/A,#N/A,FALSE,"단축3";#N/A,#N/A,FALSE,"장축";#N/A,#N/A,FALSE,"4WD"}</definedName>
    <definedName localSheetId="1" name="_h1">{#N/A,#N/A,FALSE,"단축1";#N/A,#N/A,FALSE,"단축2";#N/A,#N/A,FALSE,"단축3";#N/A,#N/A,FALSE,"장축";#N/A,#N/A,FALSE,"4WD"}</definedName>
    <definedName name="_h1">{#N/A,#N/A,FALSE,"단축1";#N/A,#N/A,FALSE,"단축2";#N/A,#N/A,FALSE,"단축3";#N/A,#N/A,FALSE,"장축";#N/A,#N/A,FALSE,"4WD"}</definedName>
    <definedName localSheetId="8" name="_H1620">{#N/A,#N/A,FALSE,"단축1";#N/A,#N/A,FALSE,"단축2";#N/A,#N/A,FALSE,"단축3";#N/A,#N/A,FALSE,"장축";#N/A,#N/A,FALSE,"4WD"}</definedName>
    <definedName localSheetId="5" name="_H1620">{#N/A,#N/A,FALSE,"단축1";#N/A,#N/A,FALSE,"단축2";#N/A,#N/A,FALSE,"단축3";#N/A,#N/A,FALSE,"장축";#N/A,#N/A,FALSE,"4WD"}</definedName>
    <definedName localSheetId="7" name="_H1620">{#N/A,#N/A,FALSE,"단축1";#N/A,#N/A,FALSE,"단축2";#N/A,#N/A,FALSE,"단축3";#N/A,#N/A,FALSE,"장축";#N/A,#N/A,FALSE,"4WD"}</definedName>
    <definedName localSheetId="1" name="_H1620">{#N/A,#N/A,FALSE,"단축1";#N/A,#N/A,FALSE,"단축2";#N/A,#N/A,FALSE,"단축3";#N/A,#N/A,FALSE,"장축";#N/A,#N/A,FALSE,"4WD"}</definedName>
    <definedName name="_H1620">{#N/A,#N/A,FALSE,"단축1";#N/A,#N/A,FALSE,"단축2";#N/A,#N/A,FALSE,"단축3";#N/A,#N/A,FALSE,"장축";#N/A,#N/A,FALSE,"4WD"}</definedName>
    <definedName localSheetId="5" name="_H1630">{#N/A,#N/A,FALSE,"단축1";#N/A,#N/A,FALSE,"단축2";#N/A,#N/A,FALSE,"단축3";#N/A,#N/A,FALSE,"장축";#N/A,#N/A,FALSE,"4WD"}</definedName>
    <definedName localSheetId="7" name="_H1630">{#N/A,#N/A,FALSE,"단축1";#N/A,#N/A,FALSE,"단축2";#N/A,#N/A,FALSE,"단축3";#N/A,#N/A,FALSE,"장축";#N/A,#N/A,FALSE,"4WD"}</definedName>
    <definedName localSheetId="1" name="_H1630">{#N/A,#N/A,FALSE,"단축1";#N/A,#N/A,FALSE,"단축2";#N/A,#N/A,FALSE,"단축3";#N/A,#N/A,FALSE,"장축";#N/A,#N/A,FALSE,"4WD"}</definedName>
    <definedName name="_H1630">{#N/A,#N/A,FALSE,"단축1";#N/A,#N/A,FALSE,"단축2";#N/A,#N/A,FALSE,"단축3";#N/A,#N/A,FALSE,"장축";#N/A,#N/A,FALSE,"4WD"}</definedName>
    <definedName localSheetId="8" name="_H20">{#N/A,#N/A,FALSE,"단축1";#N/A,#N/A,FALSE,"단축2";#N/A,#N/A,FALSE,"단축3";#N/A,#N/A,FALSE,"장축";#N/A,#N/A,FALSE,"4WD"}</definedName>
    <definedName localSheetId="5" name="_H20">{#N/A,#N/A,FALSE,"단축1";#N/A,#N/A,FALSE,"단축2";#N/A,#N/A,FALSE,"단축3";#N/A,#N/A,FALSE,"장축";#N/A,#N/A,FALSE,"4WD"}</definedName>
    <definedName localSheetId="7" name="_H20">{#N/A,#N/A,FALSE,"단축1";#N/A,#N/A,FALSE,"단축2";#N/A,#N/A,FALSE,"단축3";#N/A,#N/A,FALSE,"장축";#N/A,#N/A,FALSE,"4WD"}</definedName>
    <definedName localSheetId="1" name="_H20">{#N/A,#N/A,FALSE,"단축1";#N/A,#N/A,FALSE,"단축2";#N/A,#N/A,FALSE,"단축3";#N/A,#N/A,FALSE,"장축";#N/A,#N/A,FALSE,"4WD"}</definedName>
    <definedName name="_H20">{#N/A,#N/A,FALSE,"단축1";#N/A,#N/A,FALSE,"단축2";#N/A,#N/A,FALSE,"단축3";#N/A,#N/A,FALSE,"장축";#N/A,#N/A,FALSE,"4WD"}</definedName>
    <definedName localSheetId="5" name="_H30">{#N/A,#N/A,FALSE,"단축1";#N/A,#N/A,FALSE,"단축2";#N/A,#N/A,FALSE,"단축3";#N/A,#N/A,FALSE,"장축";#N/A,#N/A,FALSE,"4WD"}</definedName>
    <definedName localSheetId="7" name="_H30">{#N/A,#N/A,FALSE,"단축1";#N/A,#N/A,FALSE,"단축2";#N/A,#N/A,FALSE,"단축3";#N/A,#N/A,FALSE,"장축";#N/A,#N/A,FALSE,"4WD"}</definedName>
    <definedName localSheetId="1" name="_H30">{#N/A,#N/A,FALSE,"단축1";#N/A,#N/A,FALSE,"단축2";#N/A,#N/A,FALSE,"단축3";#N/A,#N/A,FALSE,"장축";#N/A,#N/A,FALSE,"4WD"}</definedName>
    <definedName name="_H30">{#N/A,#N/A,FALSE,"단축1";#N/A,#N/A,FALSE,"단축2";#N/A,#N/A,FALSE,"단축3";#N/A,#N/A,FALSE,"장축";#N/A,#N/A,FALSE,"4WD"}</definedName>
    <definedName localSheetId="8" name="_HL1">{#N/A,#N/A,FALSE,"단축1";#N/A,#N/A,FALSE,"단축2";#N/A,#N/A,FALSE,"단축3";#N/A,#N/A,FALSE,"장축";#N/A,#N/A,FALSE,"4WD"}</definedName>
    <definedName localSheetId="5" name="_HL1">{#N/A,#N/A,FALSE,"단축1";#N/A,#N/A,FALSE,"단축2";#N/A,#N/A,FALSE,"단축3";#N/A,#N/A,FALSE,"장축";#N/A,#N/A,FALSE,"4WD"}</definedName>
    <definedName localSheetId="7" name="_HL1">{#N/A,#N/A,FALSE,"단축1";#N/A,#N/A,FALSE,"단축2";#N/A,#N/A,FALSE,"단축3";#N/A,#N/A,FALSE,"장축";#N/A,#N/A,FALSE,"4WD"}</definedName>
    <definedName localSheetId="1" name="_HL1">{#N/A,#N/A,FALSE,"단축1";#N/A,#N/A,FALSE,"단축2";#N/A,#N/A,FALSE,"단축3";#N/A,#N/A,FALSE,"장축";#N/A,#N/A,FALSE,"4WD"}</definedName>
    <definedName name="_HL1">{#N/A,#N/A,FALSE,"단축1";#N/A,#N/A,FALSE,"단축2";#N/A,#N/A,FALSE,"단축3";#N/A,#N/A,FALSE,"장축";#N/A,#N/A,FALSE,"4WD"}</definedName>
    <definedName localSheetId="8" name="_HL2">{#N/A,#N/A,FALSE,"단축1";#N/A,#N/A,FALSE,"단축2";#N/A,#N/A,FALSE,"단축3";#N/A,#N/A,FALSE,"장축";#N/A,#N/A,FALSE,"4WD"}</definedName>
    <definedName localSheetId="5" name="_HL2">{#N/A,#N/A,FALSE,"단축1";#N/A,#N/A,FALSE,"단축2";#N/A,#N/A,FALSE,"단축3";#N/A,#N/A,FALSE,"장축";#N/A,#N/A,FALSE,"4WD"}</definedName>
    <definedName localSheetId="7" name="_HL2">{#N/A,#N/A,FALSE,"단축1";#N/A,#N/A,FALSE,"단축2";#N/A,#N/A,FALSE,"단축3";#N/A,#N/A,FALSE,"장축";#N/A,#N/A,FALSE,"4WD"}</definedName>
    <definedName localSheetId="1" name="_HL2">{#N/A,#N/A,FALSE,"단축1";#N/A,#N/A,FALSE,"단축2";#N/A,#N/A,FALSE,"단축3";#N/A,#N/A,FALSE,"장축";#N/A,#N/A,FALSE,"4WD"}</definedName>
    <definedName name="_HL2">{#N/A,#N/A,FALSE,"단축1";#N/A,#N/A,FALSE,"단축2";#N/A,#N/A,FALSE,"단축3";#N/A,#N/A,FALSE,"장축";#N/A,#N/A,FALSE,"4WD"}</definedName>
    <definedName localSheetId="8" name="_HL3">{#N/A,#N/A,TRUE,"Y생산";#N/A,#N/A,TRUE,"Y판매";#N/A,#N/A,TRUE,"Y총물량";#N/A,#N/A,TRUE,"Y능력";#N/A,#N/A,TRUE,"YKD"}</definedName>
    <definedName localSheetId="5" name="_HL3">{#N/A,#N/A,TRUE,"Y생산";#N/A,#N/A,TRUE,"Y판매";#N/A,#N/A,TRUE,"Y총물량";#N/A,#N/A,TRUE,"Y능력";#N/A,#N/A,TRUE,"YKD"}</definedName>
    <definedName localSheetId="7" name="_HL3">{#N/A,#N/A,TRUE,"Y생산";#N/A,#N/A,TRUE,"Y판매";#N/A,#N/A,TRUE,"Y총물량";#N/A,#N/A,TRUE,"Y능력";#N/A,#N/A,TRUE,"YKD"}</definedName>
    <definedName localSheetId="1" name="_HL3">{#N/A,#N/A,TRUE,"Y생산";#N/A,#N/A,TRUE,"Y판매";#N/A,#N/A,TRUE,"Y총물량";#N/A,#N/A,TRUE,"Y능력";#N/A,#N/A,TRUE,"YKD"}</definedName>
    <definedName name="_HL3">{#N/A,#N/A,TRUE,"Y생산";#N/A,#N/A,TRUE,"Y판매";#N/A,#N/A,TRUE,"Y총물량";#N/A,#N/A,TRUE,"Y능력";#N/A,#N/A,TRUE,"YKD"}</definedName>
    <definedName localSheetId="8" name="_HP02">{#N/A,#N/A,FALSE,"단축1";#N/A,#N/A,FALSE,"단축2";#N/A,#N/A,FALSE,"단축3";#N/A,#N/A,FALSE,"장축";#N/A,#N/A,FALSE,"4WD"}</definedName>
    <definedName localSheetId="5" name="_HP02">{#N/A,#N/A,FALSE,"단축1";#N/A,#N/A,FALSE,"단축2";#N/A,#N/A,FALSE,"단축3";#N/A,#N/A,FALSE,"장축";#N/A,#N/A,FALSE,"4WD"}</definedName>
    <definedName localSheetId="7" name="_HP02">{#N/A,#N/A,FALSE,"단축1";#N/A,#N/A,FALSE,"단축2";#N/A,#N/A,FALSE,"단축3";#N/A,#N/A,FALSE,"장축";#N/A,#N/A,FALSE,"4WD"}</definedName>
    <definedName localSheetId="1" name="_HP02">{#N/A,#N/A,FALSE,"단축1";#N/A,#N/A,FALSE,"단축2";#N/A,#N/A,FALSE,"단축3";#N/A,#N/A,FALSE,"장축";#N/A,#N/A,FALSE,"4WD"}</definedName>
    <definedName name="_HP02">{#N/A,#N/A,FALSE,"단축1";#N/A,#N/A,FALSE,"단축2";#N/A,#N/A,FALSE,"단축3";#N/A,#N/A,FALSE,"장축";#N/A,#N/A,FALSE,"4WD"}</definedName>
    <definedName localSheetId="8" name="_HP2">{#N/A,#N/A,FALSE,"단축1";#N/A,#N/A,FALSE,"단축2";#N/A,#N/A,FALSE,"단축3";#N/A,#N/A,FALSE,"장축";#N/A,#N/A,FALSE,"4WD"}</definedName>
    <definedName localSheetId="5" name="_HP2">{#N/A,#N/A,FALSE,"단축1";#N/A,#N/A,FALSE,"단축2";#N/A,#N/A,FALSE,"단축3";#N/A,#N/A,FALSE,"장축";#N/A,#N/A,FALSE,"4WD"}</definedName>
    <definedName localSheetId="7" name="_HP2">{#N/A,#N/A,FALSE,"단축1";#N/A,#N/A,FALSE,"단축2";#N/A,#N/A,FALSE,"단축3";#N/A,#N/A,FALSE,"장축";#N/A,#N/A,FALSE,"4WD"}</definedName>
    <definedName localSheetId="1" name="_HP2">{#N/A,#N/A,FALSE,"단축1";#N/A,#N/A,FALSE,"단축2";#N/A,#N/A,FALSE,"단축3";#N/A,#N/A,FALSE,"장축";#N/A,#N/A,FALSE,"4WD"}</definedName>
    <definedName name="_HP2">{#N/A,#N/A,FALSE,"단축1";#N/A,#N/A,FALSE,"단축2";#N/A,#N/A,FALSE,"단축3";#N/A,#N/A,FALSE,"장축";#N/A,#N/A,FALSE,"4WD"}</definedName>
    <definedName localSheetId="5" name="_IG2">'1-4 PAD'!_IG2</definedName>
    <definedName name="_IG2">[0]!_IG2</definedName>
    <definedName localSheetId="5" name="_iko09">{#N/A,#N/A,FALSE,"단축1";#N/A,#N/A,FALSE,"단축2";#N/A,#N/A,FALSE,"단축3";#N/A,#N/A,FALSE,"장축";#N/A,#N/A,FALSE,"4WD"}</definedName>
    <definedName localSheetId="7" name="_iko09">{#N/A,#N/A,FALSE,"단축1";#N/A,#N/A,FALSE,"단축2";#N/A,#N/A,FALSE,"단축3";#N/A,#N/A,FALSE,"장축";#N/A,#N/A,FALSE,"4WD"}</definedName>
    <definedName localSheetId="1" name="_iko09">{#N/A,#N/A,FALSE,"단축1";#N/A,#N/A,FALSE,"단축2";#N/A,#N/A,FALSE,"단축3";#N/A,#N/A,FALSE,"장축";#N/A,#N/A,FALSE,"4WD"}</definedName>
    <definedName name="_iko09">{#N/A,#N/A,FALSE,"단축1";#N/A,#N/A,FALSE,"단축2";#N/A,#N/A,FALSE,"단축3";#N/A,#N/A,FALSE,"장축";#N/A,#N/A,FALSE,"4WD"}</definedName>
    <definedName localSheetId="5" name="_INT2">{#N/A,#N/A,TRUE,"일정"}</definedName>
    <definedName localSheetId="7" name="_INT2">{#N/A,#N/A,TRUE,"일정"}</definedName>
    <definedName localSheetId="1" name="_INT2">{#N/A,#N/A,TRUE,"일정"}</definedName>
    <definedName name="_INT2">{#N/A,#N/A,TRUE,"일정"}</definedName>
    <definedName localSheetId="5" name="_IO8">{#N/A,#N/A,FALSE,"단축1";#N/A,#N/A,FALSE,"단축2";#N/A,#N/A,FALSE,"단축3";#N/A,#N/A,FALSE,"장축";#N/A,#N/A,FALSE,"4WD"}</definedName>
    <definedName localSheetId="1" name="_IO8">{#N/A,#N/A,FALSE,"단축1";#N/A,#N/A,FALSE,"단축2";#N/A,#N/A,FALSE,"단축3";#N/A,#N/A,FALSE,"장축";#N/A,#N/A,FALSE,"4WD"}</definedName>
    <definedName name="_IO8">{#N/A,#N/A,FALSE,"단축1";#N/A,#N/A,FALSE,"단축2";#N/A,#N/A,FALSE,"단축3";#N/A,#N/A,FALSE,"장축";#N/A,#N/A,FALSE,"4WD"}</definedName>
    <definedName localSheetId="5" name="_JKS1">{#N/A,#N/A,TRUE,"일정"}</definedName>
    <definedName localSheetId="7" name="_JKS1">{#N/A,#N/A,TRUE,"일정"}</definedName>
    <definedName localSheetId="1" name="_JKS1">{#N/A,#N/A,TRUE,"일정"}</definedName>
    <definedName name="_JKS1">{#N/A,#N/A,TRUE,"일정"}</definedName>
    <definedName localSheetId="5" name="_JOO111">{#N/A,#N/A,FALSE,"초도품";#N/A,#N/A,FALSE,"초도품 (2)";#N/A,#N/A,FALSE,"초도품 (3)";#N/A,#N/A,FALSE,"초도품 (4)";#N/A,#N/A,FALSE,"초도품 (5)";#N/A,#N/A,FALSE,"초도품 (6)"}</definedName>
    <definedName localSheetId="7" name="_JOO111">{#N/A,#N/A,FALSE,"초도품";#N/A,#N/A,FALSE,"초도품 (2)";#N/A,#N/A,FALSE,"초도품 (3)";#N/A,#N/A,FALSE,"초도품 (4)";#N/A,#N/A,FALSE,"초도품 (5)";#N/A,#N/A,FALSE,"초도품 (6)"}</definedName>
    <definedName localSheetId="1" name="_JOO111">{#N/A,#N/A,FALSE,"초도품";#N/A,#N/A,FALSE,"초도품 (2)";#N/A,#N/A,FALSE,"초도품 (3)";#N/A,#N/A,FALSE,"초도품 (4)";#N/A,#N/A,FALSE,"초도품 (5)";#N/A,#N/A,FALSE,"초도품 (6)"}</definedName>
    <definedName name="_JOO111">{#N/A,#N/A,FALSE,"초도품";#N/A,#N/A,FALSE,"초도품 (2)";#N/A,#N/A,FALSE,"초도품 (3)";#N/A,#N/A,FALSE,"초도품 (4)";#N/A,#N/A,FALSE,"초도품 (5)";#N/A,#N/A,FALSE,"초도품 (6)"}</definedName>
    <definedName localSheetId="5" name="_K1">{#N/A,#N/A,FALSE,"인원";#N/A,#N/A,FALSE,"비용2";#N/A,#N/A,FALSE,"비용1";#N/A,#N/A,FALSE,"비용";#N/A,#N/A,FALSE,"보증2";#N/A,#N/A,FALSE,"보증1";#N/A,#N/A,FALSE,"보증";#N/A,#N/A,FALSE,"손익1";#N/A,#N/A,FALSE,"손익";#N/A,#N/A,FALSE,"부서별매출";#N/A,#N/A,FALSE,"매출"}</definedName>
    <definedName localSheetId="7" name="_K1">{#N/A,#N/A,FALSE,"인원";#N/A,#N/A,FALSE,"비용2";#N/A,#N/A,FALSE,"비용1";#N/A,#N/A,FALSE,"비용";#N/A,#N/A,FALSE,"보증2";#N/A,#N/A,FALSE,"보증1";#N/A,#N/A,FALSE,"보증";#N/A,#N/A,FALSE,"손익1";#N/A,#N/A,FALSE,"손익";#N/A,#N/A,FALSE,"부서별매출";#N/A,#N/A,FALSE,"매출"}</definedName>
    <definedName localSheetId="1" name="_K1">{#N/A,#N/A,FALSE,"인원";#N/A,#N/A,FALSE,"비용2";#N/A,#N/A,FALSE,"비용1";#N/A,#N/A,FALSE,"비용";#N/A,#N/A,FALSE,"보증2";#N/A,#N/A,FALSE,"보증1";#N/A,#N/A,FALSE,"보증";#N/A,#N/A,FALSE,"손익1";#N/A,#N/A,FALSE,"손익";#N/A,#N/A,FALSE,"부서별매출";#N/A,#N/A,FALSE,"매출"}</definedName>
    <definedName name="_K1">{#N/A,#N/A,FALSE,"인원";#N/A,#N/A,FALSE,"비용2";#N/A,#N/A,FALSE,"비용1";#N/A,#N/A,FALSE,"비용";#N/A,#N/A,FALSE,"보증2";#N/A,#N/A,FALSE,"보증1";#N/A,#N/A,FALSE,"보증";#N/A,#N/A,FALSE,"손익1";#N/A,#N/A,FALSE,"손익";#N/A,#N/A,FALSE,"부서별매출";#N/A,#N/A,FALSE,"매출"}</definedName>
    <definedName localSheetId="8" name="_K115">{#N/A,#N/A,FALSE,"인원";#N/A,#N/A,FALSE,"비용2";#N/A,#N/A,FALSE,"비용1";#N/A,#N/A,FALSE,"비용";#N/A,#N/A,FALSE,"보증2";#N/A,#N/A,FALSE,"보증1";#N/A,#N/A,FALSE,"보증";#N/A,#N/A,FALSE,"손익1";#N/A,#N/A,FALSE,"손익";#N/A,#N/A,FALSE,"부서별매출";#N/A,#N/A,FALSE,"매출"}</definedName>
    <definedName localSheetId="5" name="_K115">{#N/A,#N/A,FALSE,"인원";#N/A,#N/A,FALSE,"비용2";#N/A,#N/A,FALSE,"비용1";#N/A,#N/A,FALSE,"비용";#N/A,#N/A,FALSE,"보증2";#N/A,#N/A,FALSE,"보증1";#N/A,#N/A,FALSE,"보증";#N/A,#N/A,FALSE,"손익1";#N/A,#N/A,FALSE,"손익";#N/A,#N/A,FALSE,"부서별매출";#N/A,#N/A,FALSE,"매출"}</definedName>
    <definedName localSheetId="7" name="_K115">{#N/A,#N/A,FALSE,"인원";#N/A,#N/A,FALSE,"비용2";#N/A,#N/A,FALSE,"비용1";#N/A,#N/A,FALSE,"비용";#N/A,#N/A,FALSE,"보증2";#N/A,#N/A,FALSE,"보증1";#N/A,#N/A,FALSE,"보증";#N/A,#N/A,FALSE,"손익1";#N/A,#N/A,FALSE,"손익";#N/A,#N/A,FALSE,"부서별매출";#N/A,#N/A,FALSE,"매출"}</definedName>
    <definedName localSheetId="1" name="_K115">{#N/A,#N/A,FALSE,"인원";#N/A,#N/A,FALSE,"비용2";#N/A,#N/A,FALSE,"비용1";#N/A,#N/A,FALSE,"비용";#N/A,#N/A,FALSE,"보증2";#N/A,#N/A,FALSE,"보증1";#N/A,#N/A,FALSE,"보증";#N/A,#N/A,FALSE,"손익1";#N/A,#N/A,FALSE,"손익";#N/A,#N/A,FALSE,"부서별매출";#N/A,#N/A,FALSE,"매출"}</definedName>
    <definedName name="_K115">{#N/A,#N/A,FALSE,"인원";#N/A,#N/A,FALSE,"비용2";#N/A,#N/A,FALSE,"비용1";#N/A,#N/A,FALSE,"비용";#N/A,#N/A,FALSE,"보증2";#N/A,#N/A,FALSE,"보증1";#N/A,#N/A,FALSE,"보증";#N/A,#N/A,FALSE,"손익1";#N/A,#N/A,FALSE,"손익";#N/A,#N/A,FALSE,"부서별매출";#N/A,#N/A,FALSE,"매출"}</definedName>
    <definedName localSheetId="5" name="_k7">{#N/A,#N/A,FALSE,"단축1";#N/A,#N/A,FALSE,"단축2";#N/A,#N/A,FALSE,"단축3";#N/A,#N/A,FALSE,"장축";#N/A,#N/A,FALSE,"4WD"}</definedName>
    <definedName localSheetId="7" name="_k7">{#N/A,#N/A,FALSE,"단축1";#N/A,#N/A,FALSE,"단축2";#N/A,#N/A,FALSE,"단축3";#N/A,#N/A,FALSE,"장축";#N/A,#N/A,FALSE,"4WD"}</definedName>
    <definedName localSheetId="1" name="_k7">{#N/A,#N/A,FALSE,"단축1";#N/A,#N/A,FALSE,"단축2";#N/A,#N/A,FALSE,"단축3";#N/A,#N/A,FALSE,"장축";#N/A,#N/A,FALSE,"4WD"}</definedName>
    <definedName name="_k7">{#N/A,#N/A,FALSE,"단축1";#N/A,#N/A,FALSE,"단축2";#N/A,#N/A,FALSE,"단축3";#N/A,#N/A,FALSE,"장축";#N/A,#N/A,FALSE,"4WD"}</definedName>
    <definedName localSheetId="5" name="_k8">{#N/A,#N/A,FALSE,"단축1";#N/A,#N/A,FALSE,"단축2";#N/A,#N/A,FALSE,"단축3";#N/A,#N/A,FALSE,"장축";#N/A,#N/A,FALSE,"4WD"}</definedName>
    <definedName localSheetId="7" name="_k8">{#N/A,#N/A,FALSE,"단축1";#N/A,#N/A,FALSE,"단축2";#N/A,#N/A,FALSE,"단축3";#N/A,#N/A,FALSE,"장축";#N/A,#N/A,FALSE,"4WD"}</definedName>
    <definedName localSheetId="1" name="_k8">{#N/A,#N/A,FALSE,"단축1";#N/A,#N/A,FALSE,"단축2";#N/A,#N/A,FALSE,"단축3";#N/A,#N/A,FALSE,"장축";#N/A,#N/A,FALSE,"4WD"}</definedName>
    <definedName name="_k8">{#N/A,#N/A,FALSE,"단축1";#N/A,#N/A,FALSE,"단축2";#N/A,#N/A,FALSE,"단축3";#N/A,#N/A,FALSE,"장축";#N/A,#N/A,FALSE,"4WD"}</definedName>
    <definedName localSheetId="5" name="_k9">{#N/A,#N/A,FALSE,"단축1";#N/A,#N/A,FALSE,"단축2";#N/A,#N/A,FALSE,"단축3";#N/A,#N/A,FALSE,"장축";#N/A,#N/A,FALSE,"4WD"}</definedName>
    <definedName localSheetId="7" name="_k9">{#N/A,#N/A,FALSE,"단축1";#N/A,#N/A,FALSE,"단축2";#N/A,#N/A,FALSE,"단축3";#N/A,#N/A,FALSE,"장축";#N/A,#N/A,FALSE,"4WD"}</definedName>
    <definedName localSheetId="1" name="_k9">{#N/A,#N/A,FALSE,"단축1";#N/A,#N/A,FALSE,"단축2";#N/A,#N/A,FALSE,"단축3";#N/A,#N/A,FALSE,"장축";#N/A,#N/A,FALSE,"4WD"}</definedName>
    <definedName name="_k9">{#N/A,#N/A,FALSE,"단축1";#N/A,#N/A,FALSE,"단축2";#N/A,#N/A,FALSE,"단축3";#N/A,#N/A,FALSE,"장축";#N/A,#N/A,FALSE,"4WD"}</definedName>
    <definedName localSheetId="5" name="_Key1">[4]외주현황.wq1!$E$403:$E$455</definedName>
    <definedName localSheetId="5" name="_LPS2">{#N/A,#N/A,FALSE,"단축1";#N/A,#N/A,FALSE,"단축2";#N/A,#N/A,FALSE,"단축3";#N/A,#N/A,FALSE,"장축";#N/A,#N/A,FALSE,"4WD"}</definedName>
    <definedName localSheetId="7" name="_LPS2">{#N/A,#N/A,FALSE,"단축1";#N/A,#N/A,FALSE,"단축2";#N/A,#N/A,FALSE,"단축3";#N/A,#N/A,FALSE,"장축";#N/A,#N/A,FALSE,"4WD"}</definedName>
    <definedName localSheetId="1" name="_LPS2">{#N/A,#N/A,FALSE,"단축1";#N/A,#N/A,FALSE,"단축2";#N/A,#N/A,FALSE,"단축3";#N/A,#N/A,FALSE,"장축";#N/A,#N/A,FALSE,"4WD"}</definedName>
    <definedName name="_LPS2">{#N/A,#N/A,FALSE,"단축1";#N/A,#N/A,FALSE,"단축2";#N/A,#N/A,FALSE,"단축3";#N/A,#N/A,FALSE,"장축";#N/A,#N/A,FALSE,"4WD"}</definedName>
    <definedName localSheetId="5" name="_M123">{#N/A,#N/A,FALSE,"단축1";#N/A,#N/A,FALSE,"단축2";#N/A,#N/A,FALSE,"단축3";#N/A,#N/A,FALSE,"장축";#N/A,#N/A,FALSE,"4WD"}</definedName>
    <definedName localSheetId="7" name="_M123">{#N/A,#N/A,FALSE,"단축1";#N/A,#N/A,FALSE,"단축2";#N/A,#N/A,FALSE,"단축3";#N/A,#N/A,FALSE,"장축";#N/A,#N/A,FALSE,"4WD"}</definedName>
    <definedName localSheetId="1" name="_M123">{#N/A,#N/A,FALSE,"단축1";#N/A,#N/A,FALSE,"단축2";#N/A,#N/A,FALSE,"단축3";#N/A,#N/A,FALSE,"장축";#N/A,#N/A,FALSE,"4WD"}</definedName>
    <definedName name="_M123">{#N/A,#N/A,FALSE,"단축1";#N/A,#N/A,FALSE,"단축2";#N/A,#N/A,FALSE,"단축3";#N/A,#N/A,FALSE,"장축";#N/A,#N/A,FALSE,"4WD"}</definedName>
    <definedName localSheetId="5" name="_MBR1">{#N/A,#N/A,FALSE,"단축1";#N/A,#N/A,FALSE,"단축2";#N/A,#N/A,FALSE,"단축3";#N/A,#N/A,FALSE,"장축";#N/A,#N/A,FALSE,"4WD"}</definedName>
    <definedName localSheetId="1" name="_MBR1">{#N/A,#N/A,FALSE,"단축1";#N/A,#N/A,FALSE,"단축2";#N/A,#N/A,FALSE,"단축3";#N/A,#N/A,FALSE,"장축";#N/A,#N/A,FALSE,"4WD"}</definedName>
    <definedName name="_MBR1">{#N/A,#N/A,FALSE,"단축1";#N/A,#N/A,FALSE,"단축2";#N/A,#N/A,FALSE,"단축3";#N/A,#N/A,FALSE,"장축";#N/A,#N/A,FALSE,"4WD"}</definedName>
    <definedName localSheetId="5" name="_MCP2">{#N/A,#N/A,FALSE,"단축1";#N/A,#N/A,FALSE,"단축2";#N/A,#N/A,FALSE,"단축3";#N/A,#N/A,FALSE,"장축";#N/A,#N/A,FALSE,"4WD"}</definedName>
    <definedName localSheetId="7" name="_MCP2">{#N/A,#N/A,FALSE,"단축1";#N/A,#N/A,FALSE,"단축2";#N/A,#N/A,FALSE,"단축3";#N/A,#N/A,FALSE,"장축";#N/A,#N/A,FALSE,"4WD"}</definedName>
    <definedName localSheetId="1" name="_MCP2">{#N/A,#N/A,FALSE,"단축1";#N/A,#N/A,FALSE,"단축2";#N/A,#N/A,FALSE,"단축3";#N/A,#N/A,FALSE,"장축";#N/A,#N/A,FALSE,"4WD"}</definedName>
    <definedName name="_MCP2">{#N/A,#N/A,FALSE,"단축1";#N/A,#N/A,FALSE,"단축2";#N/A,#N/A,FALSE,"단축3";#N/A,#N/A,FALSE,"장축";#N/A,#N/A,FALSE,"4WD"}</definedName>
    <definedName localSheetId="5" name="_MH1">{#N/A,#N/A,FALSE,"단축1";#N/A,#N/A,FALSE,"단축2";#N/A,#N/A,FALSE,"단축3";#N/A,#N/A,FALSE,"장축";#N/A,#N/A,FALSE,"4WD"}</definedName>
    <definedName localSheetId="7" name="_MH1">{#N/A,#N/A,FALSE,"단축1";#N/A,#N/A,FALSE,"단축2";#N/A,#N/A,FALSE,"단축3";#N/A,#N/A,FALSE,"장축";#N/A,#N/A,FALSE,"4WD"}</definedName>
    <definedName localSheetId="1" name="_MH1">{#N/A,#N/A,FALSE,"단축1";#N/A,#N/A,FALSE,"단축2";#N/A,#N/A,FALSE,"단축3";#N/A,#N/A,FALSE,"장축";#N/A,#N/A,FALSE,"4WD"}</definedName>
    <definedName name="_MH1">{#N/A,#N/A,FALSE,"단축1";#N/A,#N/A,FALSE,"단축2";#N/A,#N/A,FALSE,"단축3";#N/A,#N/A,FALSE,"장축";#N/A,#N/A,FALSE,"4WD"}</definedName>
    <definedName localSheetId="5" name="_MIP10">{#N/A,#N/A,FALSE,"단축1";#N/A,#N/A,FALSE,"단축2";#N/A,#N/A,FALSE,"단축3";#N/A,#N/A,FALSE,"장축";#N/A,#N/A,FALSE,"4WD"}</definedName>
    <definedName localSheetId="7" name="_MIP10">{#N/A,#N/A,FALSE,"단축1";#N/A,#N/A,FALSE,"단축2";#N/A,#N/A,FALSE,"단축3";#N/A,#N/A,FALSE,"장축";#N/A,#N/A,FALSE,"4WD"}</definedName>
    <definedName localSheetId="1" name="_MIP10">{#N/A,#N/A,FALSE,"단축1";#N/A,#N/A,FALSE,"단축2";#N/A,#N/A,FALSE,"단축3";#N/A,#N/A,FALSE,"장축";#N/A,#N/A,FALSE,"4WD"}</definedName>
    <definedName name="_MIP10">{#N/A,#N/A,FALSE,"단축1";#N/A,#N/A,FALSE,"단축2";#N/A,#N/A,FALSE,"단축3";#N/A,#N/A,FALSE,"장축";#N/A,#N/A,FALSE,"4WD"}</definedName>
    <definedName localSheetId="5" name="_MIP2">{#N/A,#N/A,FALSE,"단축1";#N/A,#N/A,FALSE,"단축2";#N/A,#N/A,FALSE,"단축3";#N/A,#N/A,FALSE,"장축";#N/A,#N/A,FALSE,"4WD"}</definedName>
    <definedName localSheetId="7" name="_MIP2">{#N/A,#N/A,FALSE,"단축1";#N/A,#N/A,FALSE,"단축2";#N/A,#N/A,FALSE,"단축3";#N/A,#N/A,FALSE,"장축";#N/A,#N/A,FALSE,"4WD"}</definedName>
    <definedName localSheetId="1" name="_MIP2">{#N/A,#N/A,FALSE,"단축1";#N/A,#N/A,FALSE,"단축2";#N/A,#N/A,FALSE,"단축3";#N/A,#N/A,FALSE,"장축";#N/A,#N/A,FALSE,"4WD"}</definedName>
    <definedName name="_MIP2">{#N/A,#N/A,FALSE,"단축1";#N/A,#N/A,FALSE,"단축2";#N/A,#N/A,FALSE,"단축3";#N/A,#N/A,FALSE,"장축";#N/A,#N/A,FALSE,"4WD"}</definedName>
    <definedName localSheetId="5" name="_mx1">'1-4 PAD'!_mx1</definedName>
    <definedName localSheetId="7" name="_mx1">'1-6. 사상'!_mx1</definedName>
    <definedName name="_mx1">'1-6. 사상'!_mx1</definedName>
    <definedName localSheetId="5" name="_NA11">{#N/A,#N/A,FALSE,"단축1";#N/A,#N/A,FALSE,"단축2";#N/A,#N/A,FALSE,"단축3";#N/A,#N/A,FALSE,"장축";#N/A,#N/A,FALSE,"4WD"}</definedName>
    <definedName localSheetId="7" name="_NA11">{#N/A,#N/A,FALSE,"단축1";#N/A,#N/A,FALSE,"단축2";#N/A,#N/A,FALSE,"단축3";#N/A,#N/A,FALSE,"장축";#N/A,#N/A,FALSE,"4WD"}</definedName>
    <definedName localSheetId="1" name="_NA11">{#N/A,#N/A,FALSE,"단축1";#N/A,#N/A,FALSE,"단축2";#N/A,#N/A,FALSE,"단축3";#N/A,#N/A,FALSE,"장축";#N/A,#N/A,FALSE,"4WD"}</definedName>
    <definedName name="_NA11">{#N/A,#N/A,FALSE,"단축1";#N/A,#N/A,FALSE,"단축2";#N/A,#N/A,FALSE,"단축3";#N/A,#N/A,FALSE,"장축";#N/A,#N/A,FALSE,"4WD"}</definedName>
    <definedName localSheetId="5" name="_nbj75">{#N/A,#N/A,FALSE,"단축1";#N/A,#N/A,FALSE,"단축2";#N/A,#N/A,FALSE,"단축3";#N/A,#N/A,FALSE,"장축";#N/A,#N/A,FALSE,"4WD"}</definedName>
    <definedName localSheetId="7" name="_nbj75">{#N/A,#N/A,FALSE,"단축1";#N/A,#N/A,FALSE,"단축2";#N/A,#N/A,FALSE,"단축3";#N/A,#N/A,FALSE,"장축";#N/A,#N/A,FALSE,"4WD"}</definedName>
    <definedName localSheetId="1" name="_nbj75">{#N/A,#N/A,FALSE,"단축1";#N/A,#N/A,FALSE,"단축2";#N/A,#N/A,FALSE,"단축3";#N/A,#N/A,FALSE,"장축";#N/A,#N/A,FALSE,"4WD"}</definedName>
    <definedName name="_nbj75">{#N/A,#N/A,FALSE,"단축1";#N/A,#N/A,FALSE,"단축2";#N/A,#N/A,FALSE,"단축3";#N/A,#N/A,FALSE,"장축";#N/A,#N/A,FALSE,"4WD"}</definedName>
    <definedName localSheetId="5" name="_NI23">{#N/A,#N/A,FALSE,"단축1";#N/A,#N/A,FALSE,"단축2";#N/A,#N/A,FALSE,"단축3";#N/A,#N/A,FALSE,"장축";#N/A,#N/A,FALSE,"4WD"}</definedName>
    <definedName localSheetId="7" name="_NI23">{#N/A,#N/A,FALSE,"단축1";#N/A,#N/A,FALSE,"단축2";#N/A,#N/A,FALSE,"단축3";#N/A,#N/A,FALSE,"장축";#N/A,#N/A,FALSE,"4WD"}</definedName>
    <definedName localSheetId="1" name="_NI23">{#N/A,#N/A,FALSE,"단축1";#N/A,#N/A,FALSE,"단축2";#N/A,#N/A,FALSE,"단축3";#N/A,#N/A,FALSE,"장축";#N/A,#N/A,FALSE,"4WD"}</definedName>
    <definedName name="_NI23">{#N/A,#N/A,FALSE,"단축1";#N/A,#N/A,FALSE,"단축2";#N/A,#N/A,FALSE,"단축3";#N/A,#N/A,FALSE,"장축";#N/A,#N/A,FALSE,"4WD"}</definedName>
    <definedName localSheetId="5" name="_njh7">{#N/A,#N/A,FALSE,"단축1";#N/A,#N/A,FALSE,"단축2";#N/A,#N/A,FALSE,"단축3";#N/A,#N/A,FALSE,"장축";#N/A,#N/A,FALSE,"4WD"}</definedName>
    <definedName localSheetId="7" name="_njh7">{#N/A,#N/A,FALSE,"단축1";#N/A,#N/A,FALSE,"단축2";#N/A,#N/A,FALSE,"단축3";#N/A,#N/A,FALSE,"장축";#N/A,#N/A,FALSE,"4WD"}</definedName>
    <definedName localSheetId="1" name="_njh7">{#N/A,#N/A,FALSE,"단축1";#N/A,#N/A,FALSE,"단축2";#N/A,#N/A,FALSE,"단축3";#N/A,#N/A,FALSE,"장축";#N/A,#N/A,FALSE,"4WD"}</definedName>
    <definedName name="_njh7">{#N/A,#N/A,FALSE,"단축1";#N/A,#N/A,FALSE,"단축2";#N/A,#N/A,FALSE,"단축3";#N/A,#N/A,FALSE,"장축";#N/A,#N/A,FALSE,"4WD"}</definedName>
    <definedName localSheetId="5" name="_NO1">{#N/A,#N/A,FALSE,"단축1";#N/A,#N/A,FALSE,"단축2";#N/A,#N/A,FALSE,"단축3";#N/A,#N/A,FALSE,"장축";#N/A,#N/A,FALSE,"4WD"}</definedName>
    <definedName localSheetId="7" name="_NO1">{#N/A,#N/A,FALSE,"단축1";#N/A,#N/A,FALSE,"단축2";#N/A,#N/A,FALSE,"단축3";#N/A,#N/A,FALSE,"장축";#N/A,#N/A,FALSE,"4WD"}</definedName>
    <definedName localSheetId="1" name="_NO1">{#N/A,#N/A,FALSE,"단축1";#N/A,#N/A,FALSE,"단축2";#N/A,#N/A,FALSE,"단축3";#N/A,#N/A,FALSE,"장축";#N/A,#N/A,FALSE,"4WD"}</definedName>
    <definedName name="_NO1">{#N/A,#N/A,FALSE,"단축1";#N/A,#N/A,FALSE,"단축2";#N/A,#N/A,FALSE,"단축3";#N/A,#N/A,FALSE,"장축";#N/A,#N/A,FALSE,"4WD"}</definedName>
    <definedName localSheetId="5" name="_NO11">{#N/A,#N/A,FALSE,"단축1";#N/A,#N/A,FALSE,"단축2";#N/A,#N/A,FALSE,"단축3";#N/A,#N/A,FALSE,"장축";#N/A,#N/A,FALSE,"4WD"}</definedName>
    <definedName localSheetId="7" name="_NO11">{#N/A,#N/A,FALSE,"단축1";#N/A,#N/A,FALSE,"단축2";#N/A,#N/A,FALSE,"단축3";#N/A,#N/A,FALSE,"장축";#N/A,#N/A,FALSE,"4WD"}</definedName>
    <definedName localSheetId="1" name="_NO11">{#N/A,#N/A,FALSE,"단축1";#N/A,#N/A,FALSE,"단축2";#N/A,#N/A,FALSE,"단축3";#N/A,#N/A,FALSE,"장축";#N/A,#N/A,FALSE,"4WD"}</definedName>
    <definedName name="_NO11">{#N/A,#N/A,FALSE,"단축1";#N/A,#N/A,FALSE,"단축2";#N/A,#N/A,FALSE,"단축3";#N/A,#N/A,FALSE,"장축";#N/A,#N/A,FALSE,"4WD"}</definedName>
    <definedName localSheetId="5" name="_NO222">{#N/A,#N/A,FALSE,"단축1";#N/A,#N/A,FALSE,"단축2";#N/A,#N/A,FALSE,"단축3";#N/A,#N/A,FALSE,"장축";#N/A,#N/A,FALSE,"4WD"}</definedName>
    <definedName localSheetId="7" name="_NO222">{#N/A,#N/A,FALSE,"단축1";#N/A,#N/A,FALSE,"단축2";#N/A,#N/A,FALSE,"단축3";#N/A,#N/A,FALSE,"장축";#N/A,#N/A,FALSE,"4WD"}</definedName>
    <definedName localSheetId="1" name="_NO222">{#N/A,#N/A,FALSE,"단축1";#N/A,#N/A,FALSE,"단축2";#N/A,#N/A,FALSE,"단축3";#N/A,#N/A,FALSE,"장축";#N/A,#N/A,FALSE,"4WD"}</definedName>
    <definedName name="_NO222">{#N/A,#N/A,FALSE,"단축1";#N/A,#N/A,FALSE,"단축2";#N/A,#N/A,FALSE,"단축3";#N/A,#N/A,FALSE,"장축";#N/A,#N/A,FALSE,"4WD"}</definedName>
    <definedName localSheetId="5" name="_NO22222">{#N/A,#N/A,FALSE,"단축1";#N/A,#N/A,FALSE,"단축2";#N/A,#N/A,FALSE,"단축3";#N/A,#N/A,FALSE,"장축";#N/A,#N/A,FALSE,"4WD"}</definedName>
    <definedName localSheetId="7" name="_NO22222">{#N/A,#N/A,FALSE,"단축1";#N/A,#N/A,FALSE,"단축2";#N/A,#N/A,FALSE,"단축3";#N/A,#N/A,FALSE,"장축";#N/A,#N/A,FALSE,"4WD"}</definedName>
    <definedName localSheetId="1" name="_NO22222">{#N/A,#N/A,FALSE,"단축1";#N/A,#N/A,FALSE,"단축2";#N/A,#N/A,FALSE,"단축3";#N/A,#N/A,FALSE,"장축";#N/A,#N/A,FALSE,"4WD"}</definedName>
    <definedName name="_NO22222">{#N/A,#N/A,FALSE,"단축1";#N/A,#N/A,FALSE,"단축2";#N/A,#N/A,FALSE,"단축3";#N/A,#N/A,FALSE,"장축";#N/A,#N/A,FALSE,"4WD"}</definedName>
    <definedName localSheetId="5" name="_NO23">{#N/A,#N/A,FALSE,"단축1";#N/A,#N/A,FALSE,"단축2";#N/A,#N/A,FALSE,"단축3";#N/A,#N/A,FALSE,"장축";#N/A,#N/A,FALSE,"4WD"}</definedName>
    <definedName localSheetId="7" name="_NO23">{#N/A,#N/A,FALSE,"단축1";#N/A,#N/A,FALSE,"단축2";#N/A,#N/A,FALSE,"단축3";#N/A,#N/A,FALSE,"장축";#N/A,#N/A,FALSE,"4WD"}</definedName>
    <definedName localSheetId="1" name="_NO23">{#N/A,#N/A,FALSE,"단축1";#N/A,#N/A,FALSE,"단축2";#N/A,#N/A,FALSE,"단축3";#N/A,#N/A,FALSE,"장축";#N/A,#N/A,FALSE,"4WD"}</definedName>
    <definedName name="_NO23">{#N/A,#N/A,FALSE,"단축1";#N/A,#N/A,FALSE,"단축2";#N/A,#N/A,FALSE,"단축3";#N/A,#N/A,FALSE,"장축";#N/A,#N/A,FALSE,"4WD"}</definedName>
    <definedName localSheetId="5" name="_NO33333">{#N/A,#N/A,FALSE,"단축1";#N/A,#N/A,FALSE,"단축2";#N/A,#N/A,FALSE,"단축3";#N/A,#N/A,FALSE,"장축";#N/A,#N/A,FALSE,"4WD"}</definedName>
    <definedName localSheetId="7" name="_NO33333">{#N/A,#N/A,FALSE,"단축1";#N/A,#N/A,FALSE,"단축2";#N/A,#N/A,FALSE,"단축3";#N/A,#N/A,FALSE,"장축";#N/A,#N/A,FALSE,"4WD"}</definedName>
    <definedName localSheetId="1" name="_NO33333">{#N/A,#N/A,FALSE,"단축1";#N/A,#N/A,FALSE,"단축2";#N/A,#N/A,FALSE,"단축3";#N/A,#N/A,FALSE,"장축";#N/A,#N/A,FALSE,"4WD"}</definedName>
    <definedName name="_NO33333">{#N/A,#N/A,FALSE,"단축1";#N/A,#N/A,FALSE,"단축2";#N/A,#N/A,FALSE,"단축3";#N/A,#N/A,FALSE,"장축";#N/A,#N/A,FALSE,"4WD"}</definedName>
    <definedName localSheetId="5" name="_NPS2">{#N/A,#N/A,FALSE,"인원";#N/A,#N/A,FALSE,"비용2";#N/A,#N/A,FALSE,"비용1";#N/A,#N/A,FALSE,"비용";#N/A,#N/A,FALSE,"보증2";#N/A,#N/A,FALSE,"보증1";#N/A,#N/A,FALSE,"보증";#N/A,#N/A,FALSE,"손익1";#N/A,#N/A,FALSE,"손익";#N/A,#N/A,FALSE,"부서별매출";#N/A,#N/A,FALSE,"매출"}</definedName>
    <definedName localSheetId="7" name="_NPS2">{#N/A,#N/A,FALSE,"인원";#N/A,#N/A,FALSE,"비용2";#N/A,#N/A,FALSE,"비용1";#N/A,#N/A,FALSE,"비용";#N/A,#N/A,FALSE,"보증2";#N/A,#N/A,FALSE,"보증1";#N/A,#N/A,FALSE,"보증";#N/A,#N/A,FALSE,"손익1";#N/A,#N/A,FALSE,"손익";#N/A,#N/A,FALSE,"부서별매출";#N/A,#N/A,FALSE,"매출"}</definedName>
    <definedName localSheetId="1" name="_NPS2">{#N/A,#N/A,FALSE,"인원";#N/A,#N/A,FALSE,"비용2";#N/A,#N/A,FALSE,"비용1";#N/A,#N/A,FALSE,"비용";#N/A,#N/A,FALSE,"보증2";#N/A,#N/A,FALSE,"보증1";#N/A,#N/A,FALSE,"보증";#N/A,#N/A,FALSE,"손익1";#N/A,#N/A,FALSE,"손익";#N/A,#N/A,FALSE,"부서별매출";#N/A,#N/A,FALSE,"매출"}</definedName>
    <definedName name="_NPS2">{#N/A,#N/A,FALSE,"인원";#N/A,#N/A,FALSE,"비용2";#N/A,#N/A,FALSE,"비용1";#N/A,#N/A,FALSE,"비용";#N/A,#N/A,FALSE,"보증2";#N/A,#N/A,FALSE,"보증1";#N/A,#N/A,FALSE,"보증";#N/A,#N/A,FALSE,"손익1";#N/A,#N/A,FALSE,"손익";#N/A,#N/A,FALSE,"부서별매출";#N/A,#N/A,FALSE,"매출"}</definedName>
    <definedName localSheetId="5" name="_O11">{#N/A,#N/A,FALSE,"단축1";#N/A,#N/A,FALSE,"단축2";#N/A,#N/A,FALSE,"단축3";#N/A,#N/A,FALSE,"장축";#N/A,#N/A,FALSE,"4WD"}</definedName>
    <definedName localSheetId="7" name="_O11">{#N/A,#N/A,FALSE,"단축1";#N/A,#N/A,FALSE,"단축2";#N/A,#N/A,FALSE,"단축3";#N/A,#N/A,FALSE,"장축";#N/A,#N/A,FALSE,"4WD"}</definedName>
    <definedName localSheetId="1" name="_O11">{#N/A,#N/A,FALSE,"단축1";#N/A,#N/A,FALSE,"단축2";#N/A,#N/A,FALSE,"단축3";#N/A,#N/A,FALSE,"장축";#N/A,#N/A,FALSE,"4WD"}</definedName>
    <definedName name="_O11">{#N/A,#N/A,FALSE,"단축1";#N/A,#N/A,FALSE,"단축2";#N/A,#N/A,FALSE,"단축3";#N/A,#N/A,FALSE,"장축";#N/A,#N/A,FALSE,"4WD"}</definedName>
    <definedName localSheetId="5" name="_O21">{#N/A,#N/A,FALSE,"단축1";#N/A,#N/A,FALSE,"단축2";#N/A,#N/A,FALSE,"단축3";#N/A,#N/A,FALSE,"장축";#N/A,#N/A,FALSE,"4WD"}</definedName>
    <definedName localSheetId="7" name="_O21">{#N/A,#N/A,FALSE,"단축1";#N/A,#N/A,FALSE,"단축2";#N/A,#N/A,FALSE,"단축3";#N/A,#N/A,FALSE,"장축";#N/A,#N/A,FALSE,"4WD"}</definedName>
    <definedName localSheetId="1" name="_O21">{#N/A,#N/A,FALSE,"단축1";#N/A,#N/A,FALSE,"단축2";#N/A,#N/A,FALSE,"단축3";#N/A,#N/A,FALSE,"장축";#N/A,#N/A,FALSE,"4WD"}</definedName>
    <definedName name="_O21">{#N/A,#N/A,FALSE,"단축1";#N/A,#N/A,FALSE,"단축2";#N/A,#N/A,FALSE,"단축3";#N/A,#N/A,FALSE,"장축";#N/A,#N/A,FALSE,"4WD"}</definedName>
    <definedName localSheetId="5" name="_ok89">{#N/A,#N/A,FALSE,"단축1";#N/A,#N/A,FALSE,"단축2";#N/A,#N/A,FALSE,"단축3";#N/A,#N/A,FALSE,"장축";#N/A,#N/A,FALSE,"4WD"}</definedName>
    <definedName localSheetId="7" name="_ok89">{#N/A,#N/A,FALSE,"단축1";#N/A,#N/A,FALSE,"단축2";#N/A,#N/A,FALSE,"단축3";#N/A,#N/A,FALSE,"장축";#N/A,#N/A,FALSE,"4WD"}</definedName>
    <definedName localSheetId="1" name="_ok89">{#N/A,#N/A,FALSE,"단축1";#N/A,#N/A,FALSE,"단축2";#N/A,#N/A,FALSE,"단축3";#N/A,#N/A,FALSE,"장축";#N/A,#N/A,FALSE,"4WD"}</definedName>
    <definedName name="_ok89">{#N/A,#N/A,FALSE,"단축1";#N/A,#N/A,FALSE,"단축2";#N/A,#N/A,FALSE,"단축3";#N/A,#N/A,FALSE,"장축";#N/A,#N/A,FALSE,"4WD"}</definedName>
    <definedName localSheetId="5" name="_Order1">[4]외주현황.wq1!$A$31</definedName>
    <definedName name="_Order1">255</definedName>
    <definedName localSheetId="5" name="_Order2">0</definedName>
    <definedName name="_Order2">255</definedName>
    <definedName localSheetId="5" name="_P21">{#N/A,#N/A,FALSE,"단축1";#N/A,#N/A,FALSE,"단축2";#N/A,#N/A,FALSE,"단축3";#N/A,#N/A,FALSE,"장축";#N/A,#N/A,FALSE,"4WD"}</definedName>
    <definedName localSheetId="1" name="_P21">{#N/A,#N/A,FALSE,"단축1";#N/A,#N/A,FALSE,"단축2";#N/A,#N/A,FALSE,"단축3";#N/A,#N/A,FALSE,"장축";#N/A,#N/A,FALSE,"4WD"}</definedName>
    <definedName name="_P21">{#N/A,#N/A,FALSE,"단축1";#N/A,#N/A,FALSE,"단축2";#N/A,#N/A,FALSE,"단축3";#N/A,#N/A,FALSE,"장축";#N/A,#N/A,FALSE,"4WD"}</definedName>
    <definedName localSheetId="5" name="_PB004">{#N/A,#N/A,FALSE,"단축1";#N/A,#N/A,FALSE,"단축2";#N/A,#N/A,FALSE,"단축3";#N/A,#N/A,FALSE,"장축";#N/A,#N/A,FALSE,"4WD"}</definedName>
    <definedName localSheetId="7" name="_PB004">{#N/A,#N/A,FALSE,"단축1";#N/A,#N/A,FALSE,"단축2";#N/A,#N/A,FALSE,"단축3";#N/A,#N/A,FALSE,"장축";#N/A,#N/A,FALSE,"4WD"}</definedName>
    <definedName localSheetId="1" name="_PB004">{#N/A,#N/A,FALSE,"단축1";#N/A,#N/A,FALSE,"단축2";#N/A,#N/A,FALSE,"단축3";#N/A,#N/A,FALSE,"장축";#N/A,#N/A,FALSE,"4WD"}</definedName>
    <definedName name="_PB004">{#N/A,#N/A,FALSE,"단축1";#N/A,#N/A,FALSE,"단축2";#N/A,#N/A,FALSE,"단축3";#N/A,#N/A,FALSE,"장축";#N/A,#N/A,FALSE,"4WD"}</definedName>
    <definedName localSheetId="5" name="_Q12">{#N/A,#N/A,FALSE,"단축1";#N/A,#N/A,FALSE,"단축2";#N/A,#N/A,FALSE,"단축3";#N/A,#N/A,FALSE,"장축";#N/A,#N/A,FALSE,"4WD"}</definedName>
    <definedName localSheetId="7" name="_Q12">{#N/A,#N/A,FALSE,"단축1";#N/A,#N/A,FALSE,"단축2";#N/A,#N/A,FALSE,"단축3";#N/A,#N/A,FALSE,"장축";#N/A,#N/A,FALSE,"4WD"}</definedName>
    <definedName localSheetId="1" name="_Q12">{#N/A,#N/A,FALSE,"단축1";#N/A,#N/A,FALSE,"단축2";#N/A,#N/A,FALSE,"단축3";#N/A,#N/A,FALSE,"장축";#N/A,#N/A,FALSE,"4WD"}</definedName>
    <definedName name="_Q12">{#N/A,#N/A,FALSE,"단축1";#N/A,#N/A,FALSE,"단축2";#N/A,#N/A,FALSE,"단축3";#N/A,#N/A,FALSE,"장축";#N/A,#N/A,FALSE,"4WD"}</definedName>
    <definedName localSheetId="5" name="_Q124">{#N/A,#N/A,FALSE,"단축1";#N/A,#N/A,FALSE,"단축2";#N/A,#N/A,FALSE,"단축3";#N/A,#N/A,FALSE,"장축";#N/A,#N/A,FALSE,"4WD"}</definedName>
    <definedName localSheetId="7" name="_Q124">{#N/A,#N/A,FALSE,"단축1";#N/A,#N/A,FALSE,"단축2";#N/A,#N/A,FALSE,"단축3";#N/A,#N/A,FALSE,"장축";#N/A,#N/A,FALSE,"4WD"}</definedName>
    <definedName localSheetId="1" name="_Q124">{#N/A,#N/A,FALSE,"단축1";#N/A,#N/A,FALSE,"단축2";#N/A,#N/A,FALSE,"단축3";#N/A,#N/A,FALSE,"장축";#N/A,#N/A,FALSE,"4WD"}</definedName>
    <definedName name="_Q124">{#N/A,#N/A,FALSE,"단축1";#N/A,#N/A,FALSE,"단축2";#N/A,#N/A,FALSE,"단축3";#N/A,#N/A,FALSE,"장축";#N/A,#N/A,FALSE,"4WD"}</definedName>
    <definedName localSheetId="5" name="_Q21">{#N/A,#N/A,FALSE,"단축1";#N/A,#N/A,FALSE,"단축2";#N/A,#N/A,FALSE,"단축3";#N/A,#N/A,FALSE,"장축";#N/A,#N/A,FALSE,"4WD"}</definedName>
    <definedName localSheetId="7" name="_Q21">{#N/A,#N/A,FALSE,"단축1";#N/A,#N/A,FALSE,"단축2";#N/A,#N/A,FALSE,"단축3";#N/A,#N/A,FALSE,"장축";#N/A,#N/A,FALSE,"4WD"}</definedName>
    <definedName localSheetId="1" name="_Q21">{#N/A,#N/A,FALSE,"단축1";#N/A,#N/A,FALSE,"단축2";#N/A,#N/A,FALSE,"단축3";#N/A,#N/A,FALSE,"장축";#N/A,#N/A,FALSE,"4WD"}</definedName>
    <definedName name="_Q21">{#N/A,#N/A,FALSE,"단축1";#N/A,#N/A,FALSE,"단축2";#N/A,#N/A,FALSE,"단축3";#N/A,#N/A,FALSE,"장축";#N/A,#N/A,FALSE,"4WD"}</definedName>
    <definedName localSheetId="5" name="_Q32">{#N/A,#N/A,FALSE,"단축1";#N/A,#N/A,FALSE,"단축2";#N/A,#N/A,FALSE,"단축3";#N/A,#N/A,FALSE,"장축";#N/A,#N/A,FALSE,"4WD"}</definedName>
    <definedName localSheetId="7" name="_Q32">{#N/A,#N/A,FALSE,"단축1";#N/A,#N/A,FALSE,"단축2";#N/A,#N/A,FALSE,"단축3";#N/A,#N/A,FALSE,"장축";#N/A,#N/A,FALSE,"4WD"}</definedName>
    <definedName localSheetId="1" name="_Q32">{#N/A,#N/A,FALSE,"단축1";#N/A,#N/A,FALSE,"단축2";#N/A,#N/A,FALSE,"단축3";#N/A,#N/A,FALSE,"장축";#N/A,#N/A,FALSE,"4WD"}</definedName>
    <definedName name="_Q32">{#N/A,#N/A,FALSE,"단축1";#N/A,#N/A,FALSE,"단축2";#N/A,#N/A,FALSE,"단축3";#N/A,#N/A,FALSE,"장축";#N/A,#N/A,FALSE,"4WD"}</definedName>
    <definedName localSheetId="5" name="_Q43">{#N/A,#N/A,FALSE,"단축1";#N/A,#N/A,FALSE,"단축2";#N/A,#N/A,FALSE,"단축3";#N/A,#N/A,FALSE,"장축";#N/A,#N/A,FALSE,"4WD"}</definedName>
    <definedName localSheetId="7" name="_Q43">{#N/A,#N/A,FALSE,"단축1";#N/A,#N/A,FALSE,"단축2";#N/A,#N/A,FALSE,"단축3";#N/A,#N/A,FALSE,"장축";#N/A,#N/A,FALSE,"4WD"}</definedName>
    <definedName localSheetId="1" name="_Q43">{#N/A,#N/A,FALSE,"단축1";#N/A,#N/A,FALSE,"단축2";#N/A,#N/A,FALSE,"단축3";#N/A,#N/A,FALSE,"장축";#N/A,#N/A,FALSE,"4WD"}</definedName>
    <definedName name="_Q43">{#N/A,#N/A,FALSE,"단축1";#N/A,#N/A,FALSE,"단축2";#N/A,#N/A,FALSE,"단축3";#N/A,#N/A,FALSE,"장축";#N/A,#N/A,FALSE,"4WD"}</definedName>
    <definedName localSheetId="5" name="_q5">{#N/A,#N/A,FALSE,"신규dep";#N/A,#N/A,FALSE,"신규dep-금형상각후";#N/A,#N/A,FALSE,"신규dep-연구비상각후";#N/A,#N/A,FALSE,"신규dep-기계,공구상각후"}</definedName>
    <definedName localSheetId="7" name="_q5">{#N/A,#N/A,FALSE,"신규dep";#N/A,#N/A,FALSE,"신규dep-금형상각후";#N/A,#N/A,FALSE,"신규dep-연구비상각후";#N/A,#N/A,FALSE,"신규dep-기계,공구상각후"}</definedName>
    <definedName localSheetId="1" name="_q5">{#N/A,#N/A,FALSE,"신규dep";#N/A,#N/A,FALSE,"신규dep-금형상각후";#N/A,#N/A,FALSE,"신규dep-연구비상각후";#N/A,#N/A,FALSE,"신규dep-기계,공구상각후"}</definedName>
    <definedName name="_q5">{#N/A,#N/A,FALSE,"신규dep";#N/A,#N/A,FALSE,"신규dep-금형상각후";#N/A,#N/A,FALSE,"신규dep-연구비상각후";#N/A,#N/A,FALSE,"신규dep-기계,공구상각후"}</definedName>
    <definedName localSheetId="5" name="_Q54">{#N/A,#N/A,FALSE,"단축1";#N/A,#N/A,FALSE,"단축2";#N/A,#N/A,FALSE,"단축3";#N/A,#N/A,FALSE,"장축";#N/A,#N/A,FALSE,"4WD"}</definedName>
    <definedName localSheetId="7" name="_Q54">{#N/A,#N/A,FALSE,"단축1";#N/A,#N/A,FALSE,"단축2";#N/A,#N/A,FALSE,"단축3";#N/A,#N/A,FALSE,"장축";#N/A,#N/A,FALSE,"4WD"}</definedName>
    <definedName localSheetId="1" name="_Q54">{#N/A,#N/A,FALSE,"단축1";#N/A,#N/A,FALSE,"단축2";#N/A,#N/A,FALSE,"단축3";#N/A,#N/A,FALSE,"장축";#N/A,#N/A,FALSE,"4WD"}</definedName>
    <definedName name="_Q54">{#N/A,#N/A,FALSE,"단축1";#N/A,#N/A,FALSE,"단축2";#N/A,#N/A,FALSE,"단축3";#N/A,#N/A,FALSE,"장축";#N/A,#N/A,FALSE,"4WD"}</definedName>
    <definedName localSheetId="5" name="_Q56">{#N/A,#N/A,FALSE,"단축1";#N/A,#N/A,FALSE,"단축2";#N/A,#N/A,FALSE,"단축3";#N/A,#N/A,FALSE,"장축";#N/A,#N/A,FALSE,"4WD"}</definedName>
    <definedName localSheetId="7" name="_Q56">{#N/A,#N/A,FALSE,"단축1";#N/A,#N/A,FALSE,"단축2";#N/A,#N/A,FALSE,"단축3";#N/A,#N/A,FALSE,"장축";#N/A,#N/A,FALSE,"4WD"}</definedName>
    <definedName localSheetId="1" name="_Q56">{#N/A,#N/A,FALSE,"단축1";#N/A,#N/A,FALSE,"단축2";#N/A,#N/A,FALSE,"단축3";#N/A,#N/A,FALSE,"장축";#N/A,#N/A,FALSE,"4WD"}</definedName>
    <definedName name="_Q56">{#N/A,#N/A,FALSE,"단축1";#N/A,#N/A,FALSE,"단축2";#N/A,#N/A,FALSE,"단축3";#N/A,#N/A,FALSE,"장축";#N/A,#N/A,FALSE,"4WD"}</definedName>
    <definedName localSheetId="5" name="_q6">{#N/A,#N/A,FALSE,"신규dep";#N/A,#N/A,FALSE,"신규dep-금형상각후";#N/A,#N/A,FALSE,"신규dep-연구비상각후";#N/A,#N/A,FALSE,"신규dep-기계,공구상각후"}</definedName>
    <definedName localSheetId="7" name="_q6">{#N/A,#N/A,FALSE,"신규dep";#N/A,#N/A,FALSE,"신규dep-금형상각후";#N/A,#N/A,FALSE,"신규dep-연구비상각후";#N/A,#N/A,FALSE,"신규dep-기계,공구상각후"}</definedName>
    <definedName localSheetId="1" name="_q6">{#N/A,#N/A,FALSE,"신규dep";#N/A,#N/A,FALSE,"신규dep-금형상각후";#N/A,#N/A,FALSE,"신규dep-연구비상각후";#N/A,#N/A,FALSE,"신규dep-기계,공구상각후"}</definedName>
    <definedName name="_q6">{#N/A,#N/A,FALSE,"신규dep";#N/A,#N/A,FALSE,"신규dep-금형상각후";#N/A,#N/A,FALSE,"신규dep-연구비상각후";#N/A,#N/A,FALSE,"신규dep-기계,공구상각후"}</definedName>
    <definedName localSheetId="5" name="_q7">{#N/A,#N/A,FALSE,"신규dep";#N/A,#N/A,FALSE,"신규dep-금형상각후";#N/A,#N/A,FALSE,"신규dep-연구비상각후";#N/A,#N/A,FALSE,"신규dep-기계,공구상각후"}</definedName>
    <definedName localSheetId="7" name="_q7">{#N/A,#N/A,FALSE,"신규dep";#N/A,#N/A,FALSE,"신규dep-금형상각후";#N/A,#N/A,FALSE,"신규dep-연구비상각후";#N/A,#N/A,FALSE,"신규dep-기계,공구상각후"}</definedName>
    <definedName localSheetId="1" name="_q7">{#N/A,#N/A,FALSE,"신규dep";#N/A,#N/A,FALSE,"신규dep-금형상각후";#N/A,#N/A,FALSE,"신규dep-연구비상각후";#N/A,#N/A,FALSE,"신규dep-기계,공구상각후"}</definedName>
    <definedName name="_q7">{#N/A,#N/A,FALSE,"신규dep";#N/A,#N/A,FALSE,"신규dep-금형상각후";#N/A,#N/A,FALSE,"신규dep-연구비상각후";#N/A,#N/A,FALSE,"신규dep-기계,공구상각후"}</definedName>
    <definedName localSheetId="5" name="_Q76">{#N/A,#N/A,FALSE,"단축1";#N/A,#N/A,FALSE,"단축2";#N/A,#N/A,FALSE,"단축3";#N/A,#N/A,FALSE,"장축";#N/A,#N/A,FALSE,"4WD"}</definedName>
    <definedName localSheetId="7" name="_Q76">{#N/A,#N/A,FALSE,"단축1";#N/A,#N/A,FALSE,"단축2";#N/A,#N/A,FALSE,"단축3";#N/A,#N/A,FALSE,"장축";#N/A,#N/A,FALSE,"4WD"}</definedName>
    <definedName localSheetId="1" name="_Q76">{#N/A,#N/A,FALSE,"단축1";#N/A,#N/A,FALSE,"단축2";#N/A,#N/A,FALSE,"단축3";#N/A,#N/A,FALSE,"장축";#N/A,#N/A,FALSE,"4WD"}</definedName>
    <definedName name="_Q76">{#N/A,#N/A,FALSE,"단축1";#N/A,#N/A,FALSE,"단축2";#N/A,#N/A,FALSE,"단축3";#N/A,#N/A,FALSE,"장축";#N/A,#N/A,FALSE,"4WD"}</definedName>
    <definedName localSheetId="5" name="_q9">{#N/A,#N/A,FALSE,"신규dep";#N/A,#N/A,FALSE,"신규dep-금형상각후";#N/A,#N/A,FALSE,"신규dep-연구비상각후";#N/A,#N/A,FALSE,"신규dep-기계,공구상각후"}</definedName>
    <definedName localSheetId="7" name="_q9">{#N/A,#N/A,FALSE,"신규dep";#N/A,#N/A,FALSE,"신규dep-금형상각후";#N/A,#N/A,FALSE,"신규dep-연구비상각후";#N/A,#N/A,FALSE,"신규dep-기계,공구상각후"}</definedName>
    <definedName localSheetId="1" name="_q9">{#N/A,#N/A,FALSE,"신규dep";#N/A,#N/A,FALSE,"신규dep-금형상각후";#N/A,#N/A,FALSE,"신규dep-연구비상각후";#N/A,#N/A,FALSE,"신규dep-기계,공구상각후"}</definedName>
    <definedName name="_q9">{#N/A,#N/A,FALSE,"신규dep";#N/A,#N/A,FALSE,"신규dep-금형상각후";#N/A,#N/A,FALSE,"신규dep-연구비상각후";#N/A,#N/A,FALSE,"신규dep-기계,공구상각후"}</definedName>
    <definedName localSheetId="5" name="_QQ1">{#N/A,#N/A,FALSE,"신규dep";#N/A,#N/A,FALSE,"신규dep-금형상각후";#N/A,#N/A,FALSE,"신규dep-연구비상각후";#N/A,#N/A,FALSE,"신규dep-기계,공구상각후"}</definedName>
    <definedName localSheetId="1" name="_QQ1">{#N/A,#N/A,FALSE,"신규dep";#N/A,#N/A,FALSE,"신규dep-금형상각후";#N/A,#N/A,FALSE,"신규dep-연구비상각후";#N/A,#N/A,FALSE,"신규dep-기계,공구상각후"}</definedName>
    <definedName name="_QQ1">{#N/A,#N/A,FALSE,"신규dep";#N/A,#N/A,FALSE,"신규dep-금형상각후";#N/A,#N/A,FALSE,"신규dep-연구비상각후";#N/A,#N/A,FALSE,"신규dep-기계,공구상각후"}</definedName>
    <definedName localSheetId="5" name="_QQ12">{#N/A,#N/A,FALSE,"단축1";#N/A,#N/A,FALSE,"단축2";#N/A,#N/A,FALSE,"단축3";#N/A,#N/A,FALSE,"장축";#N/A,#N/A,FALSE,"4WD"}</definedName>
    <definedName localSheetId="7" name="_QQ12">{#N/A,#N/A,FALSE,"단축1";#N/A,#N/A,FALSE,"단축2";#N/A,#N/A,FALSE,"단축3";#N/A,#N/A,FALSE,"장축";#N/A,#N/A,FALSE,"4WD"}</definedName>
    <definedName localSheetId="1" name="_QQ12">{#N/A,#N/A,FALSE,"단축1";#N/A,#N/A,FALSE,"단축2";#N/A,#N/A,FALSE,"단축3";#N/A,#N/A,FALSE,"장축";#N/A,#N/A,FALSE,"4WD"}</definedName>
    <definedName name="_QQ12">{#N/A,#N/A,FALSE,"단축1";#N/A,#N/A,FALSE,"단축2";#N/A,#N/A,FALSE,"단축3";#N/A,#N/A,FALSE,"장축";#N/A,#N/A,FALSE,"4WD"}</definedName>
    <definedName localSheetId="5" name="_qwe4">{#N/A,#N/A,FALSE,"단축1";#N/A,#N/A,FALSE,"단축2";#N/A,#N/A,FALSE,"단축3";#N/A,#N/A,FALSE,"장축";#N/A,#N/A,FALSE,"4WD"}</definedName>
    <definedName localSheetId="7" name="_qwe4">{#N/A,#N/A,FALSE,"단축1";#N/A,#N/A,FALSE,"단축2";#N/A,#N/A,FALSE,"단축3";#N/A,#N/A,FALSE,"장축";#N/A,#N/A,FALSE,"4WD"}</definedName>
    <definedName localSheetId="1" name="_qwe4">{#N/A,#N/A,FALSE,"단축1";#N/A,#N/A,FALSE,"단축2";#N/A,#N/A,FALSE,"단축3";#N/A,#N/A,FALSE,"장축";#N/A,#N/A,FALSE,"4WD"}</definedName>
    <definedName name="_qwe4">{#N/A,#N/A,FALSE,"단축1";#N/A,#N/A,FALSE,"단축2";#N/A,#N/A,FALSE,"단축3";#N/A,#N/A,FALSE,"장축";#N/A,#N/A,FALSE,"4WD"}</definedName>
    <definedName name="_Regression_Int">1</definedName>
    <definedName localSheetId="5" name="_RS451">{#N/A,#N/A,FALSE,"단축1";#N/A,#N/A,FALSE,"단축2";#N/A,#N/A,FALSE,"단축3";#N/A,#N/A,FALSE,"장축";#N/A,#N/A,FALSE,"4WD"}</definedName>
    <definedName localSheetId="7" name="_RS451">{#N/A,#N/A,FALSE,"단축1";#N/A,#N/A,FALSE,"단축2";#N/A,#N/A,FALSE,"단축3";#N/A,#N/A,FALSE,"장축";#N/A,#N/A,FALSE,"4WD"}</definedName>
    <definedName localSheetId="1" name="_RS451">{#N/A,#N/A,FALSE,"단축1";#N/A,#N/A,FALSE,"단축2";#N/A,#N/A,FALSE,"단축3";#N/A,#N/A,FALSE,"장축";#N/A,#N/A,FALSE,"4WD"}</definedName>
    <definedName name="_RS451">{#N/A,#N/A,FALSE,"단축1";#N/A,#N/A,FALSE,"단축2";#N/A,#N/A,FALSE,"단축3";#N/A,#N/A,FALSE,"장축";#N/A,#N/A,FALSE,"4WD"}</definedName>
    <definedName localSheetId="5" name="_S12">{#N/A,#N/A,FALSE,"단축1";#N/A,#N/A,FALSE,"단축2";#N/A,#N/A,FALSE,"단축3";#N/A,#N/A,FALSE,"장축";#N/A,#N/A,FALSE,"4WD"}</definedName>
    <definedName localSheetId="7" name="_S12">{#N/A,#N/A,FALSE,"단축1";#N/A,#N/A,FALSE,"단축2";#N/A,#N/A,FALSE,"단축3";#N/A,#N/A,FALSE,"장축";#N/A,#N/A,FALSE,"4WD"}</definedName>
    <definedName localSheetId="1" name="_S12">{#N/A,#N/A,FALSE,"단축1";#N/A,#N/A,FALSE,"단축2";#N/A,#N/A,FALSE,"단축3";#N/A,#N/A,FALSE,"장축";#N/A,#N/A,FALSE,"4WD"}</definedName>
    <definedName name="_S12">{#N/A,#N/A,FALSE,"단축1";#N/A,#N/A,FALSE,"단축2";#N/A,#N/A,FALSE,"단축3";#N/A,#N/A,FALSE,"장축";#N/A,#N/A,FALSE,"4WD"}</definedName>
    <definedName localSheetId="5" name="_s4">{#N/A,#N/A,FALSE,"단축1";#N/A,#N/A,FALSE,"단축2";#N/A,#N/A,FALSE,"단축3";#N/A,#N/A,FALSE,"장축";#N/A,#N/A,FALSE,"4WD"}</definedName>
    <definedName localSheetId="7" name="_s4">{#N/A,#N/A,FALSE,"단축1";#N/A,#N/A,FALSE,"단축2";#N/A,#N/A,FALSE,"단축3";#N/A,#N/A,FALSE,"장축";#N/A,#N/A,FALSE,"4WD"}</definedName>
    <definedName localSheetId="1" name="_s4">{#N/A,#N/A,FALSE,"단축1";#N/A,#N/A,FALSE,"단축2";#N/A,#N/A,FALSE,"단축3";#N/A,#N/A,FALSE,"장축";#N/A,#N/A,FALSE,"4WD"}</definedName>
    <definedName name="_s4">{#N/A,#N/A,FALSE,"단축1";#N/A,#N/A,FALSE,"단축2";#N/A,#N/A,FALSE,"단축3";#N/A,#N/A,FALSE,"장축";#N/A,#N/A,FALSE,"4WD"}</definedName>
    <definedName localSheetId="5" name="_s5">{#N/A,#N/A,FALSE,"신규dep";#N/A,#N/A,FALSE,"신규dep-금형상각후";#N/A,#N/A,FALSE,"신규dep-연구비상각후";#N/A,#N/A,FALSE,"신규dep-기계,공구상각후"}</definedName>
    <definedName localSheetId="7" name="_s5">{#N/A,#N/A,FALSE,"신규dep";#N/A,#N/A,FALSE,"신규dep-금형상각후";#N/A,#N/A,FALSE,"신규dep-연구비상각후";#N/A,#N/A,FALSE,"신규dep-기계,공구상각후"}</definedName>
    <definedName localSheetId="1" name="_s5">{#N/A,#N/A,FALSE,"신규dep";#N/A,#N/A,FALSE,"신규dep-금형상각후";#N/A,#N/A,FALSE,"신규dep-연구비상각후";#N/A,#N/A,FALSE,"신규dep-기계,공구상각후"}</definedName>
    <definedName name="_s5">{#N/A,#N/A,FALSE,"신규dep";#N/A,#N/A,FALSE,"신규dep-금형상각후";#N/A,#N/A,FALSE,"신규dep-연구비상각후";#N/A,#N/A,FALSE,"신규dep-기계,공구상각후"}</definedName>
    <definedName localSheetId="5" name="_s6">{#N/A,#N/A,FALSE,"신규dep";#N/A,#N/A,FALSE,"신규dep-금형상각후";#N/A,#N/A,FALSE,"신규dep-연구비상각후";#N/A,#N/A,FALSE,"신규dep-기계,공구상각후"}</definedName>
    <definedName localSheetId="7" name="_s6">{#N/A,#N/A,FALSE,"신규dep";#N/A,#N/A,FALSE,"신규dep-금형상각후";#N/A,#N/A,FALSE,"신규dep-연구비상각후";#N/A,#N/A,FALSE,"신규dep-기계,공구상각후"}</definedName>
    <definedName localSheetId="1" name="_s6">{#N/A,#N/A,FALSE,"신규dep";#N/A,#N/A,FALSE,"신규dep-금형상각후";#N/A,#N/A,FALSE,"신규dep-연구비상각후";#N/A,#N/A,FALSE,"신규dep-기계,공구상각후"}</definedName>
    <definedName name="_s6">{#N/A,#N/A,FALSE,"신규dep";#N/A,#N/A,FALSE,"신규dep-금형상각후";#N/A,#N/A,FALSE,"신규dep-연구비상각후";#N/A,#N/A,FALSE,"신규dep-기계,공구상각후"}</definedName>
    <definedName localSheetId="5" name="_s7">{#N/A,#N/A,FALSE,"신규dep";#N/A,#N/A,FALSE,"신규dep-금형상각후";#N/A,#N/A,FALSE,"신규dep-연구비상각후";#N/A,#N/A,FALSE,"신규dep-기계,공구상각후"}</definedName>
    <definedName localSheetId="7" name="_s7">{#N/A,#N/A,FALSE,"신규dep";#N/A,#N/A,FALSE,"신규dep-금형상각후";#N/A,#N/A,FALSE,"신규dep-연구비상각후";#N/A,#N/A,FALSE,"신규dep-기계,공구상각후"}</definedName>
    <definedName localSheetId="1" name="_s7">{#N/A,#N/A,FALSE,"신규dep";#N/A,#N/A,FALSE,"신규dep-금형상각후";#N/A,#N/A,FALSE,"신규dep-연구비상각후";#N/A,#N/A,FALSE,"신규dep-기계,공구상각후"}</definedName>
    <definedName name="_s7">{#N/A,#N/A,FALSE,"신규dep";#N/A,#N/A,FALSE,"신규dep-금형상각후";#N/A,#N/A,FALSE,"신규dep-연구비상각후";#N/A,#N/A,FALSE,"신규dep-기계,공구상각후"}</definedName>
    <definedName localSheetId="5" name="_s8">{#N/A,#N/A,FALSE,"신규dep";#N/A,#N/A,FALSE,"신규dep-금형상각후";#N/A,#N/A,FALSE,"신규dep-연구비상각후";#N/A,#N/A,FALSE,"신규dep-기계,공구상각후"}</definedName>
    <definedName localSheetId="7" name="_s8">{#N/A,#N/A,FALSE,"신규dep";#N/A,#N/A,FALSE,"신규dep-금형상각후";#N/A,#N/A,FALSE,"신규dep-연구비상각후";#N/A,#N/A,FALSE,"신규dep-기계,공구상각후"}</definedName>
    <definedName localSheetId="1" name="_s8">{#N/A,#N/A,FALSE,"신규dep";#N/A,#N/A,FALSE,"신규dep-금형상각후";#N/A,#N/A,FALSE,"신규dep-연구비상각후";#N/A,#N/A,FALSE,"신규dep-기계,공구상각후"}</definedName>
    <definedName name="_s8">{#N/A,#N/A,FALSE,"신규dep";#N/A,#N/A,FALSE,"신규dep-금형상각후";#N/A,#N/A,FALSE,"신규dep-연구비상각후";#N/A,#N/A,FALSE,"신규dep-기계,공구상각후"}</definedName>
    <definedName localSheetId="5" name="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SUM1">{#N/A,#N/A,FALSE,"단축1";#N/A,#N/A,FALSE,"단축2";#N/A,#N/A,FALSE,"단축3";#N/A,#N/A,FALSE,"장축";#N/A,#N/A,FALSE,"4WD"}</definedName>
    <definedName localSheetId="7" name="_SUM1">{#N/A,#N/A,FALSE,"단축1";#N/A,#N/A,FALSE,"단축2";#N/A,#N/A,FALSE,"단축3";#N/A,#N/A,FALSE,"장축";#N/A,#N/A,FALSE,"4WD"}</definedName>
    <definedName localSheetId="1" name="_SUM1">{#N/A,#N/A,FALSE,"단축1";#N/A,#N/A,FALSE,"단축2";#N/A,#N/A,FALSE,"단축3";#N/A,#N/A,FALSE,"장축";#N/A,#N/A,FALSE,"4WD"}</definedName>
    <definedName name="_SUM1">{#N/A,#N/A,FALSE,"단축1";#N/A,#N/A,FALSE,"단축2";#N/A,#N/A,FALSE,"단축3";#N/A,#N/A,FALSE,"장축";#N/A,#N/A,FALSE,"4WD"}</definedName>
    <definedName localSheetId="5" name="_SW34">{#N/A,#N/A,FALSE,"단축1";#N/A,#N/A,FALSE,"단축2";#N/A,#N/A,FALSE,"단축3";#N/A,#N/A,FALSE,"장축";#N/A,#N/A,FALSE,"4WD"}</definedName>
    <definedName localSheetId="7" name="_SW34">{#N/A,#N/A,FALSE,"단축1";#N/A,#N/A,FALSE,"단축2";#N/A,#N/A,FALSE,"단축3";#N/A,#N/A,FALSE,"장축";#N/A,#N/A,FALSE,"4WD"}</definedName>
    <definedName localSheetId="1" name="_SW34">{#N/A,#N/A,FALSE,"단축1";#N/A,#N/A,FALSE,"단축2";#N/A,#N/A,FALSE,"단축3";#N/A,#N/A,FALSE,"장축";#N/A,#N/A,FALSE,"4WD"}</definedName>
    <definedName name="_SW34">{#N/A,#N/A,FALSE,"단축1";#N/A,#N/A,FALSE,"단축2";#N/A,#N/A,FALSE,"단축3";#N/A,#N/A,FALSE,"장축";#N/A,#N/A,FALSE,"4WD"}</definedName>
    <definedName localSheetId="5" name="_swe3">{#N/A,#N/A,FALSE,"단축1";#N/A,#N/A,FALSE,"단축2";#N/A,#N/A,FALSE,"단축3";#N/A,#N/A,FALSE,"장축";#N/A,#N/A,FALSE,"4WD"}</definedName>
    <definedName localSheetId="7" name="_swe3">{#N/A,#N/A,FALSE,"단축1";#N/A,#N/A,FALSE,"단축2";#N/A,#N/A,FALSE,"단축3";#N/A,#N/A,FALSE,"장축";#N/A,#N/A,FALSE,"4WD"}</definedName>
    <definedName localSheetId="1" name="_swe3">{#N/A,#N/A,FALSE,"단축1";#N/A,#N/A,FALSE,"단축2";#N/A,#N/A,FALSE,"단축3";#N/A,#N/A,FALSE,"장축";#N/A,#N/A,FALSE,"4WD"}</definedName>
    <definedName name="_swe3">{#N/A,#N/A,FALSE,"단축1";#N/A,#N/A,FALSE,"단축2";#N/A,#N/A,FALSE,"단축3";#N/A,#N/A,FALSE,"장축";#N/A,#N/A,FALSE,"4WD"}</definedName>
    <definedName localSheetId="8" name="_T2">{#N/A,#N/A,FALSE,"단축1";#N/A,#N/A,FALSE,"단축2";#N/A,#N/A,FALSE,"단축3";#N/A,#N/A,FALSE,"장축";#N/A,#N/A,FALSE,"4WD"}</definedName>
    <definedName localSheetId="5" name="_T2">{#N/A,#N/A,FALSE,"단축1";#N/A,#N/A,FALSE,"단축2";#N/A,#N/A,FALSE,"단축3";#N/A,#N/A,FALSE,"장축";#N/A,#N/A,FALSE,"4WD"}</definedName>
    <definedName localSheetId="7" name="_T2">{#N/A,#N/A,FALSE,"단축1";#N/A,#N/A,FALSE,"단축2";#N/A,#N/A,FALSE,"단축3";#N/A,#N/A,FALSE,"장축";#N/A,#N/A,FALSE,"4WD"}</definedName>
    <definedName localSheetId="1" name="_T2">{#N/A,#N/A,FALSE,"단축1";#N/A,#N/A,FALSE,"단축2";#N/A,#N/A,FALSE,"단축3";#N/A,#N/A,FALSE,"장축";#N/A,#N/A,FALSE,"4WD"}</definedName>
    <definedName name="_T2">{#N/A,#N/A,FALSE,"단축1";#N/A,#N/A,FALSE,"단축2";#N/A,#N/A,FALSE,"단축3";#N/A,#N/A,FALSE,"장축";#N/A,#N/A,FALSE,"4WD"}</definedName>
    <definedName localSheetId="8" name="_T3">{#N/A,#N/A,FALSE,"단축1";#N/A,#N/A,FALSE,"단축2";#N/A,#N/A,FALSE,"단축3";#N/A,#N/A,FALSE,"장축";#N/A,#N/A,FALSE,"4WD"}</definedName>
    <definedName localSheetId="5" name="_T3">{#N/A,#N/A,FALSE,"단축1";#N/A,#N/A,FALSE,"단축2";#N/A,#N/A,FALSE,"단축3";#N/A,#N/A,FALSE,"장축";#N/A,#N/A,FALSE,"4WD"}</definedName>
    <definedName localSheetId="7" name="_T3">{#N/A,#N/A,FALSE,"단축1";#N/A,#N/A,FALSE,"단축2";#N/A,#N/A,FALSE,"단축3";#N/A,#N/A,FALSE,"장축";#N/A,#N/A,FALSE,"4WD"}</definedName>
    <definedName localSheetId="1" name="_T3">{#N/A,#N/A,FALSE,"단축1";#N/A,#N/A,FALSE,"단축2";#N/A,#N/A,FALSE,"단축3";#N/A,#N/A,FALSE,"장축";#N/A,#N/A,FALSE,"4WD"}</definedName>
    <definedName name="_T3">{#N/A,#N/A,FALSE,"단축1";#N/A,#N/A,FALSE,"단축2";#N/A,#N/A,FALSE,"단축3";#N/A,#N/A,FALSE,"장축";#N/A,#N/A,FALSE,"4WD"}</definedName>
    <definedName localSheetId="8" name="_t4">{#N/A,#N/A,FALSE,"단축1";#N/A,#N/A,FALSE,"단축2";#N/A,#N/A,FALSE,"단축3";#N/A,#N/A,FALSE,"장축";#N/A,#N/A,FALSE,"4WD"}</definedName>
    <definedName localSheetId="5" name="_t4">{#N/A,#N/A,FALSE,"단축1";#N/A,#N/A,FALSE,"단축2";#N/A,#N/A,FALSE,"단축3";#N/A,#N/A,FALSE,"장축";#N/A,#N/A,FALSE,"4WD"}</definedName>
    <definedName localSheetId="7" name="_t4">{#N/A,#N/A,FALSE,"단축1";#N/A,#N/A,FALSE,"단축2";#N/A,#N/A,FALSE,"단축3";#N/A,#N/A,FALSE,"장축";#N/A,#N/A,FALSE,"4WD"}</definedName>
    <definedName localSheetId="1" name="_t4">{#N/A,#N/A,FALSE,"단축1";#N/A,#N/A,FALSE,"단축2";#N/A,#N/A,FALSE,"단축3";#N/A,#N/A,FALSE,"장축";#N/A,#N/A,FALSE,"4WD"}</definedName>
    <definedName name="_t4">{#N/A,#N/A,FALSE,"단축1";#N/A,#N/A,FALSE,"단축2";#N/A,#N/A,FALSE,"단축3";#N/A,#N/A,FALSE,"장축";#N/A,#N/A,FALSE,"4WD"}</definedName>
    <definedName localSheetId="8" name="_T5">{#N/A,#N/A,FALSE,"단축1";#N/A,#N/A,FALSE,"단축2";#N/A,#N/A,FALSE,"단축3";#N/A,#N/A,FALSE,"장축";#N/A,#N/A,FALSE,"4WD"}</definedName>
    <definedName localSheetId="5" name="_T5">{#N/A,#N/A,FALSE,"단축1";#N/A,#N/A,FALSE,"단축2";#N/A,#N/A,FALSE,"단축3";#N/A,#N/A,FALSE,"장축";#N/A,#N/A,FALSE,"4WD"}</definedName>
    <definedName localSheetId="7" name="_T5">{#N/A,#N/A,FALSE,"단축1";#N/A,#N/A,FALSE,"단축2";#N/A,#N/A,FALSE,"단축3";#N/A,#N/A,FALSE,"장축";#N/A,#N/A,FALSE,"4WD"}</definedName>
    <definedName localSheetId="1" name="_T5">{#N/A,#N/A,FALSE,"단축1";#N/A,#N/A,FALSE,"단축2";#N/A,#N/A,FALSE,"단축3";#N/A,#N/A,FALSE,"장축";#N/A,#N/A,FALSE,"4WD"}</definedName>
    <definedName name="_T5">{#N/A,#N/A,FALSE,"단축1";#N/A,#N/A,FALSE,"단축2";#N/A,#N/A,FALSE,"단축3";#N/A,#N/A,FALSE,"장축";#N/A,#N/A,FALSE,"4WD"}</definedName>
    <definedName localSheetId="5" name="_TG67">{#N/A,#N/A,FALSE,"단축1";#N/A,#N/A,FALSE,"단축2";#N/A,#N/A,FALSE,"단축3";#N/A,#N/A,FALSE,"장축";#N/A,#N/A,FALSE,"4WD"}</definedName>
    <definedName localSheetId="7" name="_TG67">{#N/A,#N/A,FALSE,"단축1";#N/A,#N/A,FALSE,"단축2";#N/A,#N/A,FALSE,"단축3";#N/A,#N/A,FALSE,"장축";#N/A,#N/A,FALSE,"4WD"}</definedName>
    <definedName localSheetId="1" name="_TG67">{#N/A,#N/A,FALSE,"단축1";#N/A,#N/A,FALSE,"단축2";#N/A,#N/A,FALSE,"단축3";#N/A,#N/A,FALSE,"장축";#N/A,#N/A,FALSE,"4WD"}</definedName>
    <definedName name="_TG67">{#N/A,#N/A,FALSE,"단축1";#N/A,#N/A,FALSE,"단축2";#N/A,#N/A,FALSE,"단축3";#N/A,#N/A,FALSE,"장축";#N/A,#N/A,FALSE,"4WD"}</definedName>
    <definedName localSheetId="5" name="_Tir1">{#N/A,#N/A,TRUE,"일정"}</definedName>
    <definedName localSheetId="7" name="_Tir1">{#N/A,#N/A,TRUE,"일정"}</definedName>
    <definedName localSheetId="1" name="_Tir1">{#N/A,#N/A,TRUE,"일정"}</definedName>
    <definedName name="_Tir1">{#N/A,#N/A,TRUE,"일정"}</definedName>
    <definedName localSheetId="5" name="_TIR2">{#N/A,#N/A,TRUE,"일정"}</definedName>
    <definedName localSheetId="7" name="_TIR2">{#N/A,#N/A,TRUE,"일정"}</definedName>
    <definedName localSheetId="1" name="_TIR2">{#N/A,#N/A,TRUE,"일정"}</definedName>
    <definedName name="_TIR2">{#N/A,#N/A,TRUE,"일정"}</definedName>
    <definedName localSheetId="5" name="_TIR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TIR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TIR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IR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TRT11">{#N/A,#N/A,FALSE,"표지";#N/A,#N/A,FALSE,"전제";#N/A,#N/A,FALSE,"손익-자 (2)";#N/A,#N/A,FALSE,"손익-자";#N/A,#N/A,FALSE,"손익-마 (2)";#N/A,#N/A,FALSE,"손익-마";#N/A,#N/A,FALSE,"총손최종"}</definedName>
    <definedName localSheetId="7" name="_TRT11">{#N/A,#N/A,FALSE,"표지";#N/A,#N/A,FALSE,"전제";#N/A,#N/A,FALSE,"손익-자 (2)";#N/A,#N/A,FALSE,"손익-자";#N/A,#N/A,FALSE,"손익-마 (2)";#N/A,#N/A,FALSE,"손익-마";#N/A,#N/A,FALSE,"총손최종"}</definedName>
    <definedName localSheetId="1" name="_TRT11">{#N/A,#N/A,FALSE,"표지";#N/A,#N/A,FALSE,"전제";#N/A,#N/A,FALSE,"손익-자 (2)";#N/A,#N/A,FALSE,"손익-자";#N/A,#N/A,FALSE,"손익-마 (2)";#N/A,#N/A,FALSE,"손익-마";#N/A,#N/A,FALSE,"총손최종"}</definedName>
    <definedName name="_TRT11">{#N/A,#N/A,FALSE,"표지";#N/A,#N/A,FALSE,"전제";#N/A,#N/A,FALSE,"손익-자 (2)";#N/A,#N/A,FALSE,"손익-자";#N/A,#N/A,FALSE,"손익-마 (2)";#N/A,#N/A,FALSE,"손익-마";#N/A,#N/A,FALSE,"총손최종"}</definedName>
    <definedName localSheetId="5" name="_V21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V21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V21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21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V22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V22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V22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22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VQ20">{#N/A,#N/A,FALSE,"FR 계산내역";#N/A,#N/A,FALSE,"RR 계산내역";#N/A,#N/A,FALSE,"기계경비"}</definedName>
    <definedName localSheetId="7" name="_VQ20">{#N/A,#N/A,FALSE,"FR 계산내역";#N/A,#N/A,FALSE,"RR 계산내역";#N/A,#N/A,FALSE,"기계경비"}</definedName>
    <definedName localSheetId="1" name="_VQ20">{#N/A,#N/A,FALSE,"FR 계산내역";#N/A,#N/A,FALSE,"RR 계산내역";#N/A,#N/A,FALSE,"기계경비"}</definedName>
    <definedName name="_VQ20">{#N/A,#N/A,FALSE,"FR 계산내역";#N/A,#N/A,FALSE,"RR 계산내역";#N/A,#N/A,FALSE,"기계경비"}</definedName>
    <definedName localSheetId="5" name="_w1">{#N/A,#N/A,FALSE,"신규dep";#N/A,#N/A,FALSE,"신규dep-금형상각후";#N/A,#N/A,FALSE,"신규dep-연구비상각후";#N/A,#N/A,FALSE,"신규dep-기계,공구상각후"}</definedName>
    <definedName localSheetId="7" name="_w1">{#N/A,#N/A,FALSE,"신규dep";#N/A,#N/A,FALSE,"신규dep-금형상각후";#N/A,#N/A,FALSE,"신규dep-연구비상각후";#N/A,#N/A,FALSE,"신규dep-기계,공구상각후"}</definedName>
    <definedName localSheetId="1" name="_w1">{#N/A,#N/A,FALSE,"신규dep";#N/A,#N/A,FALSE,"신규dep-금형상각후";#N/A,#N/A,FALSE,"신규dep-연구비상각후";#N/A,#N/A,FALSE,"신규dep-기계,공구상각후"}</definedName>
    <definedName name="_w1">{#N/A,#N/A,FALSE,"신규dep";#N/A,#N/A,FALSE,"신규dep-금형상각후";#N/A,#N/A,FALSE,"신규dep-연구비상각후";#N/A,#N/A,FALSE,"신규dep-기계,공구상각후"}</definedName>
    <definedName localSheetId="5" name="_W15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_W15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_W15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5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_W2">{#N/A,#N/A,FALSE,"품의서";#N/A,#N/A,FALSE,"전제";#N/A,#N/A,FALSE,"총손";#N/A,#N/A,FALSE,"손익"}</definedName>
    <definedName localSheetId="7" name="_W2">{#N/A,#N/A,FALSE,"품의서";#N/A,#N/A,FALSE,"전제";#N/A,#N/A,FALSE,"총손";#N/A,#N/A,FALSE,"손익"}</definedName>
    <definedName localSheetId="1" name="_W2">{#N/A,#N/A,FALSE,"품의서";#N/A,#N/A,FALSE,"전제";#N/A,#N/A,FALSE,"총손";#N/A,#N/A,FALSE,"손익"}</definedName>
    <definedName name="_W2">{#N/A,#N/A,FALSE,"품의서";#N/A,#N/A,FALSE,"전제";#N/A,#N/A,FALSE,"총손";#N/A,#N/A,FALSE,"손익"}</definedName>
    <definedName localSheetId="5" name="_W23">{#N/A,#N/A,FALSE,"단축1";#N/A,#N/A,FALSE,"단축2";#N/A,#N/A,FALSE,"단축3";#N/A,#N/A,FALSE,"장축";#N/A,#N/A,FALSE,"4WD"}</definedName>
    <definedName localSheetId="7" name="_W23">{#N/A,#N/A,FALSE,"단축1";#N/A,#N/A,FALSE,"단축2";#N/A,#N/A,FALSE,"단축3";#N/A,#N/A,FALSE,"장축";#N/A,#N/A,FALSE,"4WD"}</definedName>
    <definedName localSheetId="1" name="_W23">{#N/A,#N/A,FALSE,"단축1";#N/A,#N/A,FALSE,"단축2";#N/A,#N/A,FALSE,"단축3";#N/A,#N/A,FALSE,"장축";#N/A,#N/A,FALSE,"4WD"}</definedName>
    <definedName name="_W23">{#N/A,#N/A,FALSE,"단축1";#N/A,#N/A,FALSE,"단축2";#N/A,#N/A,FALSE,"단축3";#N/A,#N/A,FALSE,"장축";#N/A,#N/A,FALSE,"4WD"}</definedName>
    <definedName localSheetId="5" name="_W32">{#N/A,#N/A,FALSE,"단축1";#N/A,#N/A,FALSE,"단축2";#N/A,#N/A,FALSE,"단축3";#N/A,#N/A,FALSE,"장축";#N/A,#N/A,FALSE,"4WD"}</definedName>
    <definedName localSheetId="7" name="_W32">{#N/A,#N/A,FALSE,"단축1";#N/A,#N/A,FALSE,"단축2";#N/A,#N/A,FALSE,"단축3";#N/A,#N/A,FALSE,"장축";#N/A,#N/A,FALSE,"4WD"}</definedName>
    <definedName localSheetId="1" name="_W32">{#N/A,#N/A,FALSE,"단축1";#N/A,#N/A,FALSE,"단축2";#N/A,#N/A,FALSE,"단축3";#N/A,#N/A,FALSE,"장축";#N/A,#N/A,FALSE,"4WD"}</definedName>
    <definedName name="_W32">{#N/A,#N/A,FALSE,"단축1";#N/A,#N/A,FALSE,"단축2";#N/A,#N/A,FALSE,"단축3";#N/A,#N/A,FALSE,"장축";#N/A,#N/A,FALSE,"4WD"}</definedName>
    <definedName localSheetId="5" name="_w4">{#N/A,#N/A,FALSE,"단축1";#N/A,#N/A,FALSE,"단축2";#N/A,#N/A,FALSE,"단축3";#N/A,#N/A,FALSE,"장축";#N/A,#N/A,FALSE,"4WD"}</definedName>
    <definedName localSheetId="7" name="_w4">{#N/A,#N/A,FALSE,"단축1";#N/A,#N/A,FALSE,"단축2";#N/A,#N/A,FALSE,"단축3";#N/A,#N/A,FALSE,"장축";#N/A,#N/A,FALSE,"4WD"}</definedName>
    <definedName localSheetId="1" name="_w4">{#N/A,#N/A,FALSE,"단축1";#N/A,#N/A,FALSE,"단축2";#N/A,#N/A,FALSE,"단축3";#N/A,#N/A,FALSE,"장축";#N/A,#N/A,FALSE,"4WD"}</definedName>
    <definedName name="_w4">{#N/A,#N/A,FALSE,"단축1";#N/A,#N/A,FALSE,"단축2";#N/A,#N/A,FALSE,"단축3";#N/A,#N/A,FALSE,"장축";#N/A,#N/A,FALSE,"4WD"}</definedName>
    <definedName localSheetId="5" name="_W456">{#N/A,#N/A,FALSE,"단축1";#N/A,#N/A,FALSE,"단축2";#N/A,#N/A,FALSE,"단축3";#N/A,#N/A,FALSE,"장축";#N/A,#N/A,FALSE,"4WD"}</definedName>
    <definedName localSheetId="7" name="_W456">{#N/A,#N/A,FALSE,"단축1";#N/A,#N/A,FALSE,"단축2";#N/A,#N/A,FALSE,"단축3";#N/A,#N/A,FALSE,"장축";#N/A,#N/A,FALSE,"4WD"}</definedName>
    <definedName localSheetId="1" name="_W456">{#N/A,#N/A,FALSE,"단축1";#N/A,#N/A,FALSE,"단축2";#N/A,#N/A,FALSE,"단축3";#N/A,#N/A,FALSE,"장축";#N/A,#N/A,FALSE,"4WD"}</definedName>
    <definedName name="_W456">{#N/A,#N/A,FALSE,"단축1";#N/A,#N/A,FALSE,"단축2";#N/A,#N/A,FALSE,"단축3";#N/A,#N/A,FALSE,"장축";#N/A,#N/A,FALSE,"4WD"}</definedName>
    <definedName localSheetId="5" name="_w5">{#N/A,#N/A,FALSE,"신규dep";#N/A,#N/A,FALSE,"신규dep-금형상각후";#N/A,#N/A,FALSE,"신규dep-연구비상각후";#N/A,#N/A,FALSE,"신규dep-기계,공구상각후"}</definedName>
    <definedName localSheetId="7" name="_w5">{#N/A,#N/A,FALSE,"신규dep";#N/A,#N/A,FALSE,"신규dep-금형상각후";#N/A,#N/A,FALSE,"신규dep-연구비상각후";#N/A,#N/A,FALSE,"신규dep-기계,공구상각후"}</definedName>
    <definedName localSheetId="1" name="_w5">{#N/A,#N/A,FALSE,"신규dep";#N/A,#N/A,FALSE,"신규dep-금형상각후";#N/A,#N/A,FALSE,"신규dep-연구비상각후";#N/A,#N/A,FALSE,"신규dep-기계,공구상각후"}</definedName>
    <definedName name="_w5">{#N/A,#N/A,FALSE,"신규dep";#N/A,#N/A,FALSE,"신규dep-금형상각후";#N/A,#N/A,FALSE,"신규dep-연구비상각후";#N/A,#N/A,FALSE,"신규dep-기계,공구상각후"}</definedName>
    <definedName localSheetId="5" name="_wde45">{#N/A,#N/A,FALSE,"단축1";#N/A,#N/A,FALSE,"단축2";#N/A,#N/A,FALSE,"단축3";#N/A,#N/A,FALSE,"장축";#N/A,#N/A,FALSE,"4WD"}</definedName>
    <definedName localSheetId="7" name="_wde45">{#N/A,#N/A,FALSE,"단축1";#N/A,#N/A,FALSE,"단축2";#N/A,#N/A,FALSE,"단축3";#N/A,#N/A,FALSE,"장축";#N/A,#N/A,FALSE,"4WD"}</definedName>
    <definedName localSheetId="1" name="_wde45">{#N/A,#N/A,FALSE,"단축1";#N/A,#N/A,FALSE,"단축2";#N/A,#N/A,FALSE,"단축3";#N/A,#N/A,FALSE,"장축";#N/A,#N/A,FALSE,"4WD"}</definedName>
    <definedName name="_wde45">{#N/A,#N/A,FALSE,"단축1";#N/A,#N/A,FALSE,"단축2";#N/A,#N/A,FALSE,"단축3";#N/A,#N/A,FALSE,"장축";#N/A,#N/A,FALSE,"4WD"}</definedName>
    <definedName localSheetId="5" name="_WRN2">{#N/A,#N/A,FALSE,"단축1";#N/A,#N/A,FALSE,"단축2";#N/A,#N/A,FALSE,"단축3";#N/A,#N/A,FALSE,"장축";#N/A,#N/A,FALSE,"4WD"}</definedName>
    <definedName localSheetId="7" name="_WRN2">{#N/A,#N/A,FALSE,"단축1";#N/A,#N/A,FALSE,"단축2";#N/A,#N/A,FALSE,"단축3";#N/A,#N/A,FALSE,"장축";#N/A,#N/A,FALSE,"4WD"}</definedName>
    <definedName localSheetId="1" name="_WRN2">{#N/A,#N/A,FALSE,"단축1";#N/A,#N/A,FALSE,"단축2";#N/A,#N/A,FALSE,"단축3";#N/A,#N/A,FALSE,"장축";#N/A,#N/A,FALSE,"4WD"}</definedName>
    <definedName name="_WRN2">{#N/A,#N/A,FALSE,"단축1";#N/A,#N/A,FALSE,"단축2";#N/A,#N/A,FALSE,"단축3";#N/A,#N/A,FALSE,"장축";#N/A,#N/A,FALSE,"4WD"}</definedName>
    <definedName localSheetId="5" name="_www123">{#N/A,#N/A,FALSE,"단축1";#N/A,#N/A,FALSE,"단축2";#N/A,#N/A,FALSE,"단축3";#N/A,#N/A,FALSE,"장축";#N/A,#N/A,FALSE,"4WD"}</definedName>
    <definedName localSheetId="7" name="_www123">{#N/A,#N/A,FALSE,"단축1";#N/A,#N/A,FALSE,"단축2";#N/A,#N/A,FALSE,"단축3";#N/A,#N/A,FALSE,"장축";#N/A,#N/A,FALSE,"4WD"}</definedName>
    <definedName localSheetId="1" name="_www123">{#N/A,#N/A,FALSE,"단축1";#N/A,#N/A,FALSE,"단축2";#N/A,#N/A,FALSE,"단축3";#N/A,#N/A,FALSE,"장축";#N/A,#N/A,FALSE,"4WD"}</definedName>
    <definedName name="_www123">{#N/A,#N/A,FALSE,"단축1";#N/A,#N/A,FALSE,"단축2";#N/A,#N/A,FALSE,"단축3";#N/A,#N/A,FALSE,"장축";#N/A,#N/A,FALSE,"4WD"}</definedName>
    <definedName localSheetId="5" name="_X21">{#N/A,#N/A,FALSE,"단축1";#N/A,#N/A,FALSE,"단축2";#N/A,#N/A,FALSE,"단축3";#N/A,#N/A,FALSE,"장축";#N/A,#N/A,FALSE,"4WD"}</definedName>
    <definedName localSheetId="7" name="_X21">{#N/A,#N/A,FALSE,"단축1";#N/A,#N/A,FALSE,"단축2";#N/A,#N/A,FALSE,"단축3";#N/A,#N/A,FALSE,"장축";#N/A,#N/A,FALSE,"4WD"}</definedName>
    <definedName localSheetId="1" name="_X21">{#N/A,#N/A,FALSE,"단축1";#N/A,#N/A,FALSE,"단축2";#N/A,#N/A,FALSE,"단축3";#N/A,#N/A,FALSE,"장축";#N/A,#N/A,FALSE,"4WD"}</definedName>
    <definedName name="_X21">{#N/A,#N/A,FALSE,"단축1";#N/A,#N/A,FALSE,"단축2";#N/A,#N/A,FALSE,"단축3";#N/A,#N/A,FALSE,"장축";#N/A,#N/A,FALSE,"4WD"}</definedName>
    <definedName localSheetId="8" name="_XG2">{#N/A,#N/A,FALSE,"단축1";#N/A,#N/A,FALSE,"단축2";#N/A,#N/A,FALSE,"단축3";#N/A,#N/A,FALSE,"장축";#N/A,#N/A,FALSE,"4WD"}</definedName>
    <definedName localSheetId="5" name="_XG2">{#N/A,#N/A,FALSE,"단축1";#N/A,#N/A,FALSE,"단축2";#N/A,#N/A,FALSE,"단축3";#N/A,#N/A,FALSE,"장축";#N/A,#N/A,FALSE,"4WD"}</definedName>
    <definedName localSheetId="7" name="_XG2">{#N/A,#N/A,FALSE,"단축1";#N/A,#N/A,FALSE,"단축2";#N/A,#N/A,FALSE,"단축3";#N/A,#N/A,FALSE,"장축";#N/A,#N/A,FALSE,"4WD"}</definedName>
    <definedName localSheetId="1" name="_XG2">{#N/A,#N/A,FALSE,"단축1";#N/A,#N/A,FALSE,"단축2";#N/A,#N/A,FALSE,"단축3";#N/A,#N/A,FALSE,"장축";#N/A,#N/A,FALSE,"4WD"}</definedName>
    <definedName name="_XG2">{#N/A,#N/A,FALSE,"단축1";#N/A,#N/A,FALSE,"단축2";#N/A,#N/A,FALSE,"단축3";#N/A,#N/A,FALSE,"장축";#N/A,#N/A,FALSE,"4WD"}</definedName>
    <definedName localSheetId="5" name="_yu7">{#N/A,#N/A,FALSE,"단축1";#N/A,#N/A,FALSE,"단축2";#N/A,#N/A,FALSE,"단축3";#N/A,#N/A,FALSE,"장축";#N/A,#N/A,FALSE,"4WD"}</definedName>
    <definedName localSheetId="7" name="_yu7">{#N/A,#N/A,FALSE,"단축1";#N/A,#N/A,FALSE,"단축2";#N/A,#N/A,FALSE,"단축3";#N/A,#N/A,FALSE,"장축";#N/A,#N/A,FALSE,"4WD"}</definedName>
    <definedName localSheetId="1" name="_yu7">{#N/A,#N/A,FALSE,"단축1";#N/A,#N/A,FALSE,"단축2";#N/A,#N/A,FALSE,"단축3";#N/A,#N/A,FALSE,"장축";#N/A,#N/A,FALSE,"4WD"}</definedName>
    <definedName name="_yu7">{#N/A,#N/A,FALSE,"단축1";#N/A,#N/A,FALSE,"단축2";#N/A,#N/A,FALSE,"단축3";#N/A,#N/A,FALSE,"장축";#N/A,#N/A,FALSE,"4WD"}</definedName>
    <definedName localSheetId="5" name="_z1">{#N/A,#N/A,FALSE,"단축1";#N/A,#N/A,FALSE,"단축2";#N/A,#N/A,FALSE,"단축3";#N/A,#N/A,FALSE,"장축";#N/A,#N/A,FALSE,"4WD"}</definedName>
    <definedName localSheetId="7" name="_z1">{#N/A,#N/A,FALSE,"단축1";#N/A,#N/A,FALSE,"단축2";#N/A,#N/A,FALSE,"단축3";#N/A,#N/A,FALSE,"장축";#N/A,#N/A,FALSE,"4WD"}</definedName>
    <definedName localSheetId="1" name="_z1">{#N/A,#N/A,FALSE,"단축1";#N/A,#N/A,FALSE,"단축2";#N/A,#N/A,FALSE,"단축3";#N/A,#N/A,FALSE,"장축";#N/A,#N/A,FALSE,"4WD"}</definedName>
    <definedName name="_z1">{#N/A,#N/A,FALSE,"단축1";#N/A,#N/A,FALSE,"단축2";#N/A,#N/A,FALSE,"단축3";#N/A,#N/A,FALSE,"장축";#N/A,#N/A,FALSE,"4WD"}</definedName>
    <definedName localSheetId="5" name="_z123">{#N/A,#N/A,FALSE,"단축1";#N/A,#N/A,FALSE,"단축2";#N/A,#N/A,FALSE,"단축3";#N/A,#N/A,FALSE,"장축";#N/A,#N/A,FALSE,"4WD"}</definedName>
    <definedName localSheetId="7" name="_z123">{#N/A,#N/A,FALSE,"단축1";#N/A,#N/A,FALSE,"단축2";#N/A,#N/A,FALSE,"단축3";#N/A,#N/A,FALSE,"장축";#N/A,#N/A,FALSE,"4WD"}</definedName>
    <definedName localSheetId="1" name="_z123">{#N/A,#N/A,FALSE,"단축1";#N/A,#N/A,FALSE,"단축2";#N/A,#N/A,FALSE,"단축3";#N/A,#N/A,FALSE,"장축";#N/A,#N/A,FALSE,"4WD"}</definedName>
    <definedName name="_z123">{#N/A,#N/A,FALSE,"단축1";#N/A,#N/A,FALSE,"단축2";#N/A,#N/A,FALSE,"단축3";#N/A,#N/A,FALSE,"장축";#N/A,#N/A,FALSE,"4WD"}</definedName>
    <definedName localSheetId="5" name="_z2">{#N/A,#N/A,FALSE,"단축1";#N/A,#N/A,FALSE,"단축2";#N/A,#N/A,FALSE,"단축3";#N/A,#N/A,FALSE,"장축";#N/A,#N/A,FALSE,"4WD"}</definedName>
    <definedName localSheetId="7" name="_z2">{#N/A,#N/A,FALSE,"단축1";#N/A,#N/A,FALSE,"단축2";#N/A,#N/A,FALSE,"단축3";#N/A,#N/A,FALSE,"장축";#N/A,#N/A,FALSE,"4WD"}</definedName>
    <definedName localSheetId="1" name="_z2">{#N/A,#N/A,FALSE,"단축1";#N/A,#N/A,FALSE,"단축2";#N/A,#N/A,FALSE,"단축3";#N/A,#N/A,FALSE,"장축";#N/A,#N/A,FALSE,"4WD"}</definedName>
    <definedName name="_z2">{#N/A,#N/A,FALSE,"단축1";#N/A,#N/A,FALSE,"단축2";#N/A,#N/A,FALSE,"단축3";#N/A,#N/A,FALSE,"장축";#N/A,#N/A,FALSE,"4WD"}</definedName>
    <definedName localSheetId="5" name="_Z23">{#N/A,#N/A,FALSE,"단축1";#N/A,#N/A,FALSE,"단축2";#N/A,#N/A,FALSE,"단축3";#N/A,#N/A,FALSE,"장축";#N/A,#N/A,FALSE,"4WD"}</definedName>
    <definedName localSheetId="7" name="_Z23">{#N/A,#N/A,FALSE,"단축1";#N/A,#N/A,FALSE,"단축2";#N/A,#N/A,FALSE,"단축3";#N/A,#N/A,FALSE,"장축";#N/A,#N/A,FALSE,"4WD"}</definedName>
    <definedName localSheetId="1" name="_Z23">{#N/A,#N/A,FALSE,"단축1";#N/A,#N/A,FALSE,"단축2";#N/A,#N/A,FALSE,"단축3";#N/A,#N/A,FALSE,"장축";#N/A,#N/A,FALSE,"4WD"}</definedName>
    <definedName name="_Z23">{#N/A,#N/A,FALSE,"단축1";#N/A,#N/A,FALSE,"단축2";#N/A,#N/A,FALSE,"단축3";#N/A,#N/A,FALSE,"장축";#N/A,#N/A,FALSE,"4WD"}</definedName>
    <definedName localSheetId="5" name="_z4">{#N/A,#N/A,FALSE,"단축1";#N/A,#N/A,FALSE,"단축2";#N/A,#N/A,FALSE,"단축3";#N/A,#N/A,FALSE,"장축";#N/A,#N/A,FALSE,"4WD"}</definedName>
    <definedName localSheetId="7" name="_z4">{#N/A,#N/A,FALSE,"단축1";#N/A,#N/A,FALSE,"단축2";#N/A,#N/A,FALSE,"단축3";#N/A,#N/A,FALSE,"장축";#N/A,#N/A,FALSE,"4WD"}</definedName>
    <definedName localSheetId="1" name="_z4">{#N/A,#N/A,FALSE,"단축1";#N/A,#N/A,FALSE,"단축2";#N/A,#N/A,FALSE,"단축3";#N/A,#N/A,FALSE,"장축";#N/A,#N/A,FALSE,"4WD"}</definedName>
    <definedName name="_z4">{#N/A,#N/A,FALSE,"단축1";#N/A,#N/A,FALSE,"단축2";#N/A,#N/A,FALSE,"단축3";#N/A,#N/A,FALSE,"장축";#N/A,#N/A,FALSE,"4WD"}</definedName>
    <definedName localSheetId="5" name="_zz12">{#N/A,#N/A,FALSE,"단축1";#N/A,#N/A,FALSE,"단축2";#N/A,#N/A,FALSE,"단축3";#N/A,#N/A,FALSE,"장축";#N/A,#N/A,FALSE,"4WD"}</definedName>
    <definedName localSheetId="7" name="_zz12">{#N/A,#N/A,FALSE,"단축1";#N/A,#N/A,FALSE,"단축2";#N/A,#N/A,FALSE,"단축3";#N/A,#N/A,FALSE,"장축";#N/A,#N/A,FALSE,"4WD"}</definedName>
    <definedName localSheetId="1" name="_zz12">{#N/A,#N/A,FALSE,"단축1";#N/A,#N/A,FALSE,"단축2";#N/A,#N/A,FALSE,"단축3";#N/A,#N/A,FALSE,"장축";#N/A,#N/A,FALSE,"4WD"}</definedName>
    <definedName name="_zz12">{#N/A,#N/A,FALSE,"단축1";#N/A,#N/A,FALSE,"단축2";#N/A,#N/A,FALSE,"단축3";#N/A,#N/A,FALSE,"장축";#N/A,#N/A,FALSE,"4WD"}</definedName>
    <definedName localSheetId="5" name="Ⅱ">{#N/A,#N/A,FALSE,"정공"}</definedName>
    <definedName localSheetId="7" name="Ⅱ">{#N/A,#N/A,FALSE,"정공"}</definedName>
    <definedName localSheetId="1" name="Ⅱ">{#N/A,#N/A,FALSE,"정공"}</definedName>
    <definedName name="Ⅱ">{#N/A,#N/A,FALSE,"정공"}</definedName>
    <definedName localSheetId="8" name="a">{#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5" name="A_C">{#N/A,#N/A,FALSE,"신규dep";#N/A,#N/A,FALSE,"신규dep-금형상각후";#N/A,#N/A,FALSE,"신규dep-연구비상각후";#N/A,#N/A,FALSE,"신규dep-기계,공구상각후"}</definedName>
    <definedName localSheetId="7" name="A_C">{#N/A,#N/A,FALSE,"신규dep";#N/A,#N/A,FALSE,"신규dep-금형상각후";#N/A,#N/A,FALSE,"신규dep-연구비상각후";#N/A,#N/A,FALSE,"신규dep-기계,공구상각후"}</definedName>
    <definedName localSheetId="1" name="A_C">{#N/A,#N/A,FALSE,"신규dep";#N/A,#N/A,FALSE,"신규dep-금형상각후";#N/A,#N/A,FALSE,"신규dep-연구비상각후";#N/A,#N/A,FALSE,"신규dep-기계,공구상각후"}</definedName>
    <definedName name="A_C">{#N/A,#N/A,FALSE,"신규dep";#N/A,#N/A,FALSE,"신규dep-금형상각후";#N/A,#N/A,FALSE,"신규dep-연구비상각후";#N/A,#N/A,FALSE,"신규dep-기계,공구상각후"}</definedName>
    <definedName localSheetId="5" name="A1_00근거">{#N/A,#N/A,FALSE,"단축1";#N/A,#N/A,FALSE,"단축2";#N/A,#N/A,FALSE,"단축3";#N/A,#N/A,FALSE,"장축";#N/A,#N/A,FALSE,"4WD"}</definedName>
    <definedName localSheetId="7" name="A1_00근거">{#N/A,#N/A,FALSE,"단축1";#N/A,#N/A,FALSE,"단축2";#N/A,#N/A,FALSE,"단축3";#N/A,#N/A,FALSE,"장축";#N/A,#N/A,FALSE,"4WD"}</definedName>
    <definedName localSheetId="1" name="A1_00근거">{#N/A,#N/A,FALSE,"단축1";#N/A,#N/A,FALSE,"단축2";#N/A,#N/A,FALSE,"단축3";#N/A,#N/A,FALSE,"장축";#N/A,#N/A,FALSE,"4WD"}</definedName>
    <definedName name="A1_00근거">{#N/A,#N/A,FALSE,"단축1";#N/A,#N/A,FALSE,"단축2";#N/A,#N/A,FALSE,"단축3";#N/A,#N/A,FALSE,"장축";#N/A,#N/A,FALSE,"4WD"}</definedName>
    <definedName localSheetId="5" name="A2OPU">{#N/A,#N/A,FALSE,"단축1";#N/A,#N/A,FALSE,"단축2";#N/A,#N/A,FALSE,"단축3";#N/A,#N/A,FALSE,"장축";#N/A,#N/A,FALSE,"4WD"}</definedName>
    <definedName localSheetId="7" name="A2OPU">{#N/A,#N/A,FALSE,"단축1";#N/A,#N/A,FALSE,"단축2";#N/A,#N/A,FALSE,"단축3";#N/A,#N/A,FALSE,"장축";#N/A,#N/A,FALSE,"4WD"}</definedName>
    <definedName localSheetId="1" name="A2OPU">{#N/A,#N/A,FALSE,"단축1";#N/A,#N/A,FALSE,"단축2";#N/A,#N/A,FALSE,"단축3";#N/A,#N/A,FALSE,"장축";#N/A,#N/A,FALSE,"4WD"}</definedName>
    <definedName name="A2OPU">{#N/A,#N/A,FALSE,"단축1";#N/A,#N/A,FALSE,"단축2";#N/A,#N/A,FALSE,"단축3";#N/A,#N/A,FALSE,"장축";#N/A,#N/A,FALSE,"4WD"}</definedName>
    <definedName localSheetId="8" name="AA">{#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5" name="AA">{#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7" name="AA">{#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1" name="AA">{#N/A,#N/A,FALSE,"OGP01";#N/A,#N/A,FALSE,"ETNB1(ETP43)";#N/A,#N/A,FALSE,"DHN12";#N/A,#N/A,FALSE,"ETR23";#N/A,#N/A,FALSE,"DHQ01(DHR22)";#N/A,#N/A,FALSE,"DHP01";#N/A,#N/A,FALSE,"DHM18";#N/A,#N/A,FALSE,"ECN39(ECP23)";#N/A,#N/A,FALSE,"RT103";#N/A,#N/A,FALSE,"기타";#N/A,#N/A,FALSE,"DH207";#N/A,#N/A,FALSE,"ETN47";#N/A,#N/A,FALSE,"ATM05";#N/A,#N/A,FALSE,"ATP13";#N/A,#N/A,FALSE,"ATP03";#N/A,#N/A,FALSE,"타사품"}</definedName>
    <definedName name="AA">{#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8" name="AAAA">{#N/A,#N/A,FALSE,"단축1";#N/A,#N/A,FALSE,"단축2";#N/A,#N/A,FALSE,"단축3";#N/A,#N/A,FALSE,"장축";#N/A,#N/A,FALSE,"4WD"}</definedName>
    <definedName localSheetId="5" name="AAAA">{#N/A,#N/A,FALSE,"단축1";#N/A,#N/A,FALSE,"단축2";#N/A,#N/A,FALSE,"단축3";#N/A,#N/A,FALSE,"장축";#N/A,#N/A,FALSE,"4WD"}</definedName>
    <definedName localSheetId="5" name="AAAA123">{#N/A,#N/A,FALSE,"단축1";#N/A,#N/A,FALSE,"단축2";#N/A,#N/A,FALSE,"단축3";#N/A,#N/A,FALSE,"장축";#N/A,#N/A,FALSE,"4WD"}</definedName>
    <definedName localSheetId="7" name="AAAA123">{#N/A,#N/A,FALSE,"단축1";#N/A,#N/A,FALSE,"단축2";#N/A,#N/A,FALSE,"단축3";#N/A,#N/A,FALSE,"장축";#N/A,#N/A,FALSE,"4WD"}</definedName>
    <definedName localSheetId="1" name="AAAA123">{#N/A,#N/A,FALSE,"단축1";#N/A,#N/A,FALSE,"단축2";#N/A,#N/A,FALSE,"단축3";#N/A,#N/A,FALSE,"장축";#N/A,#N/A,FALSE,"4WD"}</definedName>
    <definedName name="AAAA123">{#N/A,#N/A,FALSE,"단축1";#N/A,#N/A,FALSE,"단축2";#N/A,#N/A,FALSE,"단축3";#N/A,#N/A,FALSE,"장축";#N/A,#N/A,FALSE,"4WD"}</definedName>
    <definedName localSheetId="8" name="AAAAA">{#N/A,#N/A,FALSE,"단축1";#N/A,#N/A,FALSE,"단축2";#N/A,#N/A,FALSE,"단축3";#N/A,#N/A,FALSE,"장축";#N/A,#N/A,FALSE,"4WD"}</definedName>
    <definedName localSheetId="5" name="AAAAA">{#N/A,#N/A,FALSE,"신규dep";#N/A,#N/A,FALSE,"신규dep-금형상각후";#N/A,#N/A,FALSE,"신규dep-연구비상각후";#N/A,#N/A,FALSE,"신규dep-기계,공구상각후"}</definedName>
    <definedName localSheetId="7" name="AAAAA">{#N/A,#N/A,FALSE,"신규dep";#N/A,#N/A,FALSE,"신규dep-금형상각후";#N/A,#N/A,FALSE,"신규dep-연구비상각후";#N/A,#N/A,FALSE,"신규dep-기계,공구상각후"}</definedName>
    <definedName localSheetId="1" name="AAAAA">{#N/A,#N/A,FALSE,"신규dep";#N/A,#N/A,FALSE,"신규dep-금형상각후";#N/A,#N/A,FALSE,"신규dep-연구비상각후";#N/A,#N/A,FALSE,"신규dep-기계,공구상각후"}</definedName>
    <definedName name="AAAAA">{#N/A,#N/A,FALSE,"신규dep";#N/A,#N/A,FALSE,"신규dep-금형상각후";#N/A,#N/A,FALSE,"신규dep-연구비상각후";#N/A,#N/A,FALSE,"신규dep-기계,공구상각후"}</definedName>
    <definedName localSheetId="8" name="AAAAAAA">{#N/A,#N/A,TRUE,"Y생산";#N/A,#N/A,TRUE,"Y판매";#N/A,#N/A,TRUE,"Y총물량";#N/A,#N/A,TRUE,"Y능력";#N/A,#N/A,TRUE,"YKD"}</definedName>
    <definedName localSheetId="5" name="AAAAAAA">{#N/A,#N/A,TRUE,"Y생산";#N/A,#N/A,TRUE,"Y판매";#N/A,#N/A,TRUE,"Y총물량";#N/A,#N/A,TRUE,"Y능력";#N/A,#N/A,TRUE,"YKD"}</definedName>
    <definedName localSheetId="7" name="AAAAAAA">{#N/A,#N/A,TRUE,"Y생산";#N/A,#N/A,TRUE,"Y판매";#N/A,#N/A,TRUE,"Y총물량";#N/A,#N/A,TRUE,"Y능력";#N/A,#N/A,TRUE,"YKD"}</definedName>
    <definedName localSheetId="1" name="AAAAAAA">{#N/A,#N/A,TRUE,"Y생산";#N/A,#N/A,TRUE,"Y판매";#N/A,#N/A,TRUE,"Y총물량";#N/A,#N/A,TRUE,"Y능력";#N/A,#N/A,TRUE,"YKD"}</definedName>
    <definedName name="AAAAAAA">{#N/A,#N/A,TRUE,"Y생산";#N/A,#N/A,TRUE,"Y판매";#N/A,#N/A,TRUE,"Y총물량";#N/A,#N/A,TRUE,"Y능력";#N/A,#N/A,TRUE,"YKD"}</definedName>
    <definedName localSheetId="5" name="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AAA">{#N/A,#N/A,FALSE,"단축1";#N/A,#N/A,FALSE,"단축2";#N/A,#N/A,FALSE,"단축3";#N/A,#N/A,FALSE,"장축";#N/A,#N/A,FALSE,"4WD"}</definedName>
    <definedName localSheetId="7" name="AAAAAAAAAAAA">{#N/A,#N/A,FALSE,"단축1";#N/A,#N/A,FALSE,"단축2";#N/A,#N/A,FALSE,"단축3";#N/A,#N/A,FALSE,"장축";#N/A,#N/A,FALSE,"4WD"}</definedName>
    <definedName localSheetId="1" name="AAAAAAAAAAAA">{#N/A,#N/A,FALSE,"단축1";#N/A,#N/A,FALSE,"단축2";#N/A,#N/A,FALSE,"단축3";#N/A,#N/A,FALSE,"장축";#N/A,#N/A,FALSE,"4WD"}</definedName>
    <definedName name="AAAAAAAAAAAA">{#N/A,#N/A,FALSE,"단축1";#N/A,#N/A,FALSE,"단축2";#N/A,#N/A,FALSE,"단축3";#N/A,#N/A,FALSE,"장축";#N/A,#N/A,FALSE,"4WD"}</definedName>
    <definedName localSheetId="5" name="aaaaaaaaaaaaa">{"COMNUS2000",#N/A,FALSE,"BL2000"}</definedName>
    <definedName localSheetId="1" name="aaaaaaaaaaaaa">{"COMNUS2000",#N/A,FALSE,"BL2000"}</definedName>
    <definedName name="aaaaaaaaaaaaa">{"COMNUS2000",#N/A,FALSE,"BL2000"}</definedName>
    <definedName localSheetId="5" name="AAAAAAAAAAAAAA">{#N/A,#N/A,FALSE,"단축1";#N/A,#N/A,FALSE,"단축2";#N/A,#N/A,FALSE,"단축3";#N/A,#N/A,FALSE,"장축";#N/A,#N/A,FALSE,"4WD"}</definedName>
    <definedName localSheetId="7" name="AAAAAAAAAAAAAA">{#N/A,#N/A,FALSE,"단축1";#N/A,#N/A,FALSE,"단축2";#N/A,#N/A,FALSE,"단축3";#N/A,#N/A,FALSE,"장축";#N/A,#N/A,FALSE,"4WD"}</definedName>
    <definedName localSheetId="1" name="AAAAAAAAAAAAAA">{#N/A,#N/A,FALSE,"단축1";#N/A,#N/A,FALSE,"단축2";#N/A,#N/A,FALSE,"단축3";#N/A,#N/A,FALSE,"장축";#N/A,#N/A,FALSE,"4WD"}</definedName>
    <definedName name="AAAAAAAAAAAAAA">{#N/A,#N/A,FALSE,"단축1";#N/A,#N/A,FALSE,"단축2";#N/A,#N/A,FALSE,"단축3";#N/A,#N/A,FALSE,"장축";#N/A,#N/A,FALSE,"4WD"}</definedName>
    <definedName localSheetId="5" name="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aaaaaaaaa">{#N/A,#N/A,FALSE,"단축1";#N/A,#N/A,FALSE,"단축2";#N/A,#N/A,FALSE,"단축3";#N/A,#N/A,FALSE,"장축";#N/A,#N/A,FALSE,"4WD"}</definedName>
    <definedName localSheetId="1" name="aaaaaaaaaaaaaaaaaa">{#N/A,#N/A,FALSE,"단축1";#N/A,#N/A,FALSE,"단축2";#N/A,#N/A,FALSE,"단축3";#N/A,#N/A,FALSE,"장축";#N/A,#N/A,FALSE,"4WD"}</definedName>
    <definedName name="aaaaaaaaaaaaaaaaaa">{#N/A,#N/A,FALSE,"단축1";#N/A,#N/A,FALSE,"단축2";#N/A,#N/A,FALSE,"단축3";#N/A,#N/A,FALSE,"장축";#N/A,#N/A,FALSE,"4WD"}</definedName>
    <definedName localSheetId="5" name="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aaaaaaaaaaaaaaa">{#N/A,#N/A,FALSE,"단축1";#N/A,#N/A,FALSE,"단축2";#N/A,#N/A,FALSE,"단축3";#N/A,#N/A,FALSE,"장축";#N/A,#N/A,FALSE,"4WD"}</definedName>
    <definedName localSheetId="7" name="aaaaaaaaaaaaaaaaaaaaaaaa">{#N/A,#N/A,FALSE,"단축1";#N/A,#N/A,FALSE,"단축2";#N/A,#N/A,FALSE,"단축3";#N/A,#N/A,FALSE,"장축";#N/A,#N/A,FALSE,"4WD"}</definedName>
    <definedName localSheetId="1" name="aaaaaaaaaaaaaaaaaaaaaaaa">{#N/A,#N/A,FALSE,"단축1";#N/A,#N/A,FALSE,"단축2";#N/A,#N/A,FALSE,"단축3";#N/A,#N/A,FALSE,"장축";#N/A,#N/A,FALSE,"4WD"}</definedName>
    <definedName name="aaaaaaaaaaaaaaaaaaaaaaaa">{#N/A,#N/A,FALSE,"단축1";#N/A,#N/A,FALSE,"단축2";#N/A,#N/A,FALSE,"단축3";#N/A,#N/A,FALSE,"장축";#N/A,#N/A,FALSE,"4WD"}</definedName>
    <definedName localSheetId="5" name="AAAAAAAAAAAAAAAAAAAAAAAAA">{#N/A,#N/A,TRUE,"일정"}</definedName>
    <definedName localSheetId="7" name="AAAAAAAAAAAAAAAAAAAAAAAAA">{#N/A,#N/A,TRUE,"일정"}</definedName>
    <definedName localSheetId="1" name="AAAAAAAAAAAAAAAAAAAAAAAAA">{#N/A,#N/A,TRUE,"일정"}</definedName>
    <definedName name="AAAAAAAAAAAAAAAAAAAAAAAAA">{#N/A,#N/A,TRUE,"일정"}</definedName>
    <definedName localSheetId="5" name="AAAA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AAA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AAAAA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AAAAA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AAAAAAAAAAAAAAAAAAAAAAAAAAAAAAA">{#N/A,#N/A,FALSE,"단축1";#N/A,#N/A,FALSE,"단축2";#N/A,#N/A,FALSE,"단축3";#N/A,#N/A,FALSE,"장축";#N/A,#N/A,FALSE,"4WD"}</definedName>
    <definedName localSheetId="7" name="AAAAAAAAAAAAAAAAAAAAAAAAAAAAAAAA">{#N/A,#N/A,FALSE,"단축1";#N/A,#N/A,FALSE,"단축2";#N/A,#N/A,FALSE,"단축3";#N/A,#N/A,FALSE,"장축";#N/A,#N/A,FALSE,"4WD"}</definedName>
    <definedName localSheetId="1" name="AAAAAAAAAAAAAAAAAAAAAAAAAAAAAAAA">{#N/A,#N/A,FALSE,"단축1";#N/A,#N/A,FALSE,"단축2";#N/A,#N/A,FALSE,"단축3";#N/A,#N/A,FALSE,"장축";#N/A,#N/A,FALSE,"4WD"}</definedName>
    <definedName name="AAAAAAAAAAAAAAAAAAAAAAAAAAAAAAAA">{#N/A,#N/A,FALSE,"단축1";#N/A,#N/A,FALSE,"단축2";#N/A,#N/A,FALSE,"단축3";#N/A,#N/A,FALSE,"장축";#N/A,#N/A,FALSE,"4WD"}</definedName>
    <definedName localSheetId="5" name="AAAAAAAAAESWDFEFE">{#N/A,#N/A,FALSE,"단축1";#N/A,#N/A,FALSE,"단축2";#N/A,#N/A,FALSE,"단축3";#N/A,#N/A,FALSE,"장축";#N/A,#N/A,FALSE,"4WD"}</definedName>
    <definedName localSheetId="7" name="AAAAAAAAAESWDFEFE">{#N/A,#N/A,FALSE,"단축1";#N/A,#N/A,FALSE,"단축2";#N/A,#N/A,FALSE,"단축3";#N/A,#N/A,FALSE,"장축";#N/A,#N/A,FALSE,"4WD"}</definedName>
    <definedName localSheetId="1" name="AAAAAAAAAESWDFEFE">{#N/A,#N/A,FALSE,"단축1";#N/A,#N/A,FALSE,"단축2";#N/A,#N/A,FALSE,"단축3";#N/A,#N/A,FALSE,"장축";#N/A,#N/A,FALSE,"4WD"}</definedName>
    <definedName name="AAAAAAAAAESWDFEFE">{#N/A,#N/A,FALSE,"단축1";#N/A,#N/A,FALSE,"단축2";#N/A,#N/A,FALSE,"단축3";#N/A,#N/A,FALSE,"장축";#N/A,#N/A,FALSE,"4WD"}</definedName>
    <definedName localSheetId="5" name="AAAAS">{#N/A,#N/A,FALSE,"정공"}</definedName>
    <definedName localSheetId="7" name="AAAAS">{#N/A,#N/A,FALSE,"정공"}</definedName>
    <definedName localSheetId="1" name="AAAAS">{#N/A,#N/A,FALSE,"정공"}</definedName>
    <definedName name="AAAAS">{#N/A,#N/A,FALSE,"정공"}</definedName>
    <definedName localSheetId="5" name="aaaaz">{#N/A,#N/A,FALSE,"단축1";#N/A,#N/A,FALSE,"단축2";#N/A,#N/A,FALSE,"단축3";#N/A,#N/A,FALSE,"장축";#N/A,#N/A,FALSE,"4WD"}</definedName>
    <definedName localSheetId="7" name="aaaaz">{#N/A,#N/A,FALSE,"단축1";#N/A,#N/A,FALSE,"단축2";#N/A,#N/A,FALSE,"단축3";#N/A,#N/A,FALSE,"장축";#N/A,#N/A,FALSE,"4WD"}</definedName>
    <definedName localSheetId="1" name="aaaaz">{#N/A,#N/A,FALSE,"단축1";#N/A,#N/A,FALSE,"단축2";#N/A,#N/A,FALSE,"단축3";#N/A,#N/A,FALSE,"장축";#N/A,#N/A,FALSE,"4WD"}</definedName>
    <definedName name="aaaaz">{#N/A,#N/A,FALSE,"단축1";#N/A,#N/A,FALSE,"단축2";#N/A,#N/A,FALSE,"단축3";#N/A,#N/A,FALSE,"장축";#N/A,#N/A,FALSE,"4WD"}</definedName>
    <definedName localSheetId="5" name="AAACV">{"'KET'!$A$1:$E$2423"}</definedName>
    <definedName localSheetId="7" name="AAACV">{"'KET'!$A$1:$E$2423"}</definedName>
    <definedName localSheetId="1" name="AAACV">{"'KET'!$A$1:$E$2423"}</definedName>
    <definedName name="AAACV">{"'KET'!$A$1:$E$2423"}</definedName>
    <definedName localSheetId="5" name="AAAQQQ">{#N/A,#N/A,FALSE,"단축1";#N/A,#N/A,FALSE,"단축2";#N/A,#N/A,FALSE,"단축3";#N/A,#N/A,FALSE,"장축";#N/A,#N/A,FALSE,"4WD"}</definedName>
    <definedName localSheetId="7" name="AAAQQQ">{#N/A,#N/A,FALSE,"단축1";#N/A,#N/A,FALSE,"단축2";#N/A,#N/A,FALSE,"단축3";#N/A,#N/A,FALSE,"장축";#N/A,#N/A,FALSE,"4WD"}</definedName>
    <definedName localSheetId="1" name="AAAQQQ">{#N/A,#N/A,FALSE,"단축1";#N/A,#N/A,FALSE,"단축2";#N/A,#N/A,FALSE,"단축3";#N/A,#N/A,FALSE,"장축";#N/A,#N/A,FALSE,"4WD"}</definedName>
    <definedName name="AAAQQQ">{#N/A,#N/A,FALSE,"단축1";#N/A,#N/A,FALSE,"단축2";#N/A,#N/A,FALSE,"단축3";#N/A,#N/A,FALSE,"장축";#N/A,#N/A,FALSE,"4WD"}</definedName>
    <definedName localSheetId="5" name="AAASASSXA">{#N/A,#N/A,FALSE,"단축1";#N/A,#N/A,FALSE,"단축2";#N/A,#N/A,FALSE,"단축3";#N/A,#N/A,FALSE,"장축";#N/A,#N/A,FALSE,"4WD"}</definedName>
    <definedName localSheetId="7" name="AAASASSXA">{#N/A,#N/A,FALSE,"단축1";#N/A,#N/A,FALSE,"단축2";#N/A,#N/A,FALSE,"단축3";#N/A,#N/A,FALSE,"장축";#N/A,#N/A,FALSE,"4WD"}</definedName>
    <definedName localSheetId="1" name="AAASASSXA">{#N/A,#N/A,FALSE,"단축1";#N/A,#N/A,FALSE,"단축2";#N/A,#N/A,FALSE,"단축3";#N/A,#N/A,FALSE,"장축";#N/A,#N/A,FALSE,"4WD"}</definedName>
    <definedName name="AAASASSXA">{#N/A,#N/A,FALSE,"단축1";#N/A,#N/A,FALSE,"단축2";#N/A,#N/A,FALSE,"단축3";#N/A,#N/A,FALSE,"장축";#N/A,#N/A,FALSE,"4WD"}</definedName>
    <definedName localSheetId="1" name="AAASS">{#N/A,#N/A,FALSE,"단축1";#N/A,#N/A,FALSE,"단축2";#N/A,#N/A,FALSE,"단축3";#N/A,#N/A,FALSE,"장축";#N/A,#N/A,FALSE,"4WD"}</definedName>
    <definedName name="AAASS">{#N/A,#N/A,FALSE,"단축1";#N/A,#N/A,FALSE,"단축2";#N/A,#N/A,FALSE,"단축3";#N/A,#N/A,FALSE,"장축";#N/A,#N/A,FALSE,"4WD"}</definedName>
    <definedName localSheetId="5" name="AAAV">{"Wire Charts",#N/A,TRUE,"Wires"}</definedName>
    <definedName localSheetId="7" name="AAAV">{"Wire Charts",#N/A,TRUE,"Wires"}</definedName>
    <definedName localSheetId="1" name="AAAV">{"Wire Charts",#N/A,TRUE,"Wires"}</definedName>
    <definedName name="AAAV">{"Wire Charts",#N/A,TRUE,"Wires"}</definedName>
    <definedName localSheetId="5" name="AABB">{#N/A,#N/A,FALSE,"단축1";#N/A,#N/A,FALSE,"단축2";#N/A,#N/A,FALSE,"단축3";#N/A,#N/A,FALSE,"장축";#N/A,#N/A,FALSE,"4WD"}</definedName>
    <definedName localSheetId="7" name="AABB">{#N/A,#N/A,FALSE,"단축1";#N/A,#N/A,FALSE,"단축2";#N/A,#N/A,FALSE,"단축3";#N/A,#N/A,FALSE,"장축";#N/A,#N/A,FALSE,"4WD"}</definedName>
    <definedName localSheetId="1" name="AABB">{#N/A,#N/A,FALSE,"단축1";#N/A,#N/A,FALSE,"단축2";#N/A,#N/A,FALSE,"단축3";#N/A,#N/A,FALSE,"장축";#N/A,#N/A,FALSE,"4WD"}</definedName>
    <definedName name="AABB">{#N/A,#N/A,FALSE,"단축1";#N/A,#N/A,FALSE,"단축2";#N/A,#N/A,FALSE,"단축3";#N/A,#N/A,FALSE,"장축";#N/A,#N/A,FALSE,"4WD"}</definedName>
    <definedName localSheetId="5" name="AAFASASASFASASF">{#N/A,#N/A,FALSE,"단축1";#N/A,#N/A,FALSE,"단축2";#N/A,#N/A,FALSE,"단축3";#N/A,#N/A,FALSE,"장축";#N/A,#N/A,FALSE,"4WD"}</definedName>
    <definedName localSheetId="7" name="AAFASASASFASASF">{#N/A,#N/A,FALSE,"단축1";#N/A,#N/A,FALSE,"단축2";#N/A,#N/A,FALSE,"단축3";#N/A,#N/A,FALSE,"장축";#N/A,#N/A,FALSE,"4WD"}</definedName>
    <definedName localSheetId="1" name="AAFASASASFASASF">{#N/A,#N/A,FALSE,"단축1";#N/A,#N/A,FALSE,"단축2";#N/A,#N/A,FALSE,"단축3";#N/A,#N/A,FALSE,"장축";#N/A,#N/A,FALSE,"4WD"}</definedName>
    <definedName name="AAFASASASFASASF">{#N/A,#N/A,FALSE,"단축1";#N/A,#N/A,FALSE,"단축2";#N/A,#N/A,FALSE,"단축3";#N/A,#N/A,FALSE,"장축";#N/A,#N/A,FALSE,"4WD"}</definedName>
    <definedName localSheetId="5" name="aaif">{#N/A,#N/A,FALSE,"단축1";#N/A,#N/A,FALSE,"단축2";#N/A,#N/A,FALSE,"단축3";#N/A,#N/A,FALSE,"장축";#N/A,#N/A,FALSE,"4WD"}</definedName>
    <definedName localSheetId="7" name="aaif">{#N/A,#N/A,FALSE,"단축1";#N/A,#N/A,FALSE,"단축2";#N/A,#N/A,FALSE,"단축3";#N/A,#N/A,FALSE,"장축";#N/A,#N/A,FALSE,"4WD"}</definedName>
    <definedName localSheetId="1" name="aaif">{#N/A,#N/A,FALSE,"단축1";#N/A,#N/A,FALSE,"단축2";#N/A,#N/A,FALSE,"단축3";#N/A,#N/A,FALSE,"장축";#N/A,#N/A,FALSE,"4WD"}</definedName>
    <definedName name="aaif">{#N/A,#N/A,FALSE,"단축1";#N/A,#N/A,FALSE,"단축2";#N/A,#N/A,FALSE,"단축3";#N/A,#N/A,FALSE,"장축";#N/A,#N/A,FALSE,"4WD"}</definedName>
    <definedName localSheetId="5" name="aaqs">{#N/A,#N/A,FALSE,"단축1";#N/A,#N/A,FALSE,"단축2";#N/A,#N/A,FALSE,"단축3";#N/A,#N/A,FALSE,"장축";#N/A,#N/A,FALSE,"4WD"}</definedName>
    <definedName localSheetId="7" name="aaqs">{#N/A,#N/A,FALSE,"단축1";#N/A,#N/A,FALSE,"단축2";#N/A,#N/A,FALSE,"단축3";#N/A,#N/A,FALSE,"장축";#N/A,#N/A,FALSE,"4WD"}</definedName>
    <definedName localSheetId="1" name="aaqs">{#N/A,#N/A,FALSE,"단축1";#N/A,#N/A,FALSE,"단축2";#N/A,#N/A,FALSE,"단축3";#N/A,#N/A,FALSE,"장축";#N/A,#N/A,FALSE,"4WD"}</definedName>
    <definedName name="aaqs">{#N/A,#N/A,FALSE,"단축1";#N/A,#N/A,FALSE,"단축2";#N/A,#N/A,FALSE,"단축3";#N/A,#N/A,FALSE,"장축";#N/A,#N/A,FALSE,"4WD"}</definedName>
    <definedName localSheetId="5" name="aaqwz">{#N/A,#N/A,TRUE,"일정"}</definedName>
    <definedName localSheetId="7" name="aaqwz">{#N/A,#N/A,TRUE,"일정"}</definedName>
    <definedName localSheetId="1" name="aaqwz">{#N/A,#N/A,TRUE,"일정"}</definedName>
    <definedName name="aaqwz">{#N/A,#N/A,TRUE,"일정"}</definedName>
    <definedName localSheetId="8" name="Aas">{#N/A,#N/A,FALSE,"을지 (4)";#N/A,#N/A,FALSE,"을지 (5)";#N/A,#N/A,FALSE,"을지 (6)"}</definedName>
    <definedName localSheetId="5" name="AAS">{#N/A,#N/A,FALSE,"단축1";#N/A,#N/A,FALSE,"단축2";#N/A,#N/A,FALSE,"단축3";#N/A,#N/A,FALSE,"장축";#N/A,#N/A,FALSE,"4WD"}</definedName>
    <definedName localSheetId="7" name="Aas">{#N/A,#N/A,FALSE,"을지 (4)";#N/A,#N/A,FALSE,"을지 (5)";#N/A,#N/A,FALSE,"을지 (6)"}</definedName>
    <definedName localSheetId="1" name="Aas">{#N/A,#N/A,FALSE,"을지 (4)";#N/A,#N/A,FALSE,"을지 (5)";#N/A,#N/A,FALSE,"을지 (6)"}</definedName>
    <definedName name="Aas">{#N/A,#N/A,FALSE,"을지 (4)";#N/A,#N/A,FALSE,"을지 (5)";#N/A,#N/A,FALSE,"을지 (6)"}</definedName>
    <definedName localSheetId="5" name="AASWEWWREESREW">{#N/A,#N/A,FALSE,"단축1";#N/A,#N/A,FALSE,"단축2";#N/A,#N/A,FALSE,"단축3";#N/A,#N/A,FALSE,"장축";#N/A,#N/A,FALSE,"4WD"}</definedName>
    <definedName localSheetId="7" name="AASWEWWREESREW">{#N/A,#N/A,FALSE,"단축1";#N/A,#N/A,FALSE,"단축2";#N/A,#N/A,FALSE,"단축3";#N/A,#N/A,FALSE,"장축";#N/A,#N/A,FALSE,"4WD"}</definedName>
    <definedName localSheetId="1" name="AASWEWWREESREW">{#N/A,#N/A,FALSE,"단축1";#N/A,#N/A,FALSE,"단축2";#N/A,#N/A,FALSE,"단축3";#N/A,#N/A,FALSE,"장축";#N/A,#N/A,FALSE,"4WD"}</definedName>
    <definedName name="AASWEWWREESREW">{#N/A,#N/A,FALSE,"단축1";#N/A,#N/A,FALSE,"단축2";#N/A,#N/A,FALSE,"단축3";#N/A,#N/A,FALSE,"장축";#N/A,#N/A,FALSE,"4WD"}</definedName>
    <definedName localSheetId="5" name="AAT">{#N/A,#N/A,TRUE,"일정"}</definedName>
    <definedName localSheetId="7" name="AAT">{#N/A,#N/A,TRUE,"일정"}</definedName>
    <definedName localSheetId="1" name="AAT">{#N/A,#N/A,TRUE,"일정"}</definedName>
    <definedName name="AAT">{#N/A,#N/A,TRUE,"일정"}</definedName>
    <definedName localSheetId="5" name="AB">{#N/A,#N/A,FALSE,"단축1";#N/A,#N/A,FALSE,"단축2";#N/A,#N/A,FALSE,"단축3";#N/A,#N/A,FALSE,"장축";#N/A,#N/A,FALSE,"4WD"}</definedName>
    <definedName localSheetId="1" name="ab">{#N/A,#N/A,FALSE,"단축1";#N/A,#N/A,FALSE,"단축2";#N/A,#N/A,FALSE,"단축3";#N/A,#N/A,FALSE,"장축";#N/A,#N/A,FALSE,"4WD"}</definedName>
    <definedName name="ab">{#N/A,#N/A,FALSE,"단축1";#N/A,#N/A,FALSE,"단축2";#N/A,#N/A,FALSE,"단축3";#N/A,#N/A,FALSE,"장축";#N/A,#N/A,FALSE,"4WD"}</definedName>
    <definedName localSheetId="5" name="ABCDEF">{#N/A,#N/A,FALSE,"정공"}</definedName>
    <definedName localSheetId="7" name="ABCDEF">{#N/A,#N/A,FALSE,"정공"}</definedName>
    <definedName localSheetId="1" name="ABCDEF">{#N/A,#N/A,FALSE,"정공"}</definedName>
    <definedName name="ABCDEF">{#N/A,#N/A,FALSE,"정공"}</definedName>
    <definedName localSheetId="5" name="ABCD관리">{#N/A,#N/A,FALSE,"정공"}</definedName>
    <definedName localSheetId="7" name="ABCD관리">{#N/A,#N/A,FALSE,"정공"}</definedName>
    <definedName localSheetId="1" name="ABCD관리">{#N/A,#N/A,FALSE,"정공"}</definedName>
    <definedName name="ABCD관리">{#N/A,#N/A,FALSE,"정공"}</definedName>
    <definedName localSheetId="5" name="ABD">{#N/A,#N/A,FALSE,"단축1";#N/A,#N/A,FALSE,"단축2";#N/A,#N/A,FALSE,"단축3";#N/A,#N/A,FALSE,"장축";#N/A,#N/A,FALSE,"4WD"}</definedName>
    <definedName localSheetId="7" name="ABD">{#N/A,#N/A,FALSE,"단축1";#N/A,#N/A,FALSE,"단축2";#N/A,#N/A,FALSE,"단축3";#N/A,#N/A,FALSE,"장축";#N/A,#N/A,FALSE,"4WD"}</definedName>
    <definedName localSheetId="1" name="ABD">{#N/A,#N/A,FALSE,"단축1";#N/A,#N/A,FALSE,"단축2";#N/A,#N/A,FALSE,"단축3";#N/A,#N/A,FALSE,"장축";#N/A,#N/A,FALSE,"4WD"}</definedName>
    <definedName name="ABD">{#N/A,#N/A,FALSE,"단축1";#N/A,#N/A,FALSE,"단축2";#N/A,#N/A,FALSE,"단축3";#N/A,#N/A,FALSE,"장축";#N/A,#N/A,FALSE,"4WD"}</definedName>
    <definedName localSheetId="5" name="ABDD">{#N/A,#N/A,FALSE,"단축1";#N/A,#N/A,FALSE,"단축2";#N/A,#N/A,FALSE,"단축3";#N/A,#N/A,FALSE,"장축";#N/A,#N/A,FALSE,"4WD"}</definedName>
    <definedName localSheetId="7" name="ABDD">{#N/A,#N/A,FALSE,"단축1";#N/A,#N/A,FALSE,"단축2";#N/A,#N/A,FALSE,"단축3";#N/A,#N/A,FALSE,"장축";#N/A,#N/A,FALSE,"4WD"}</definedName>
    <definedName localSheetId="1" name="ABDD">{#N/A,#N/A,FALSE,"단축1";#N/A,#N/A,FALSE,"단축2";#N/A,#N/A,FALSE,"단축3";#N/A,#N/A,FALSE,"장축";#N/A,#N/A,FALSE,"4WD"}</definedName>
    <definedName name="ABDD">{#N/A,#N/A,FALSE,"단축1";#N/A,#N/A,FALSE,"단축2";#N/A,#N/A,FALSE,"단축3";#N/A,#N/A,FALSE,"장축";#N/A,#N/A,FALSE,"4WD"}</definedName>
    <definedName localSheetId="1" name="AC">{#N/A,#N/A,FALSE,"96자동차사 계획";#N/A,#N/A,FALSE,"96자동차사 계획"}</definedName>
    <definedName name="AC">{#N/A,#N/A,FALSE,"96자동차사 계획";#N/A,#N/A,FALSE,"96자동차사 계획"}</definedName>
    <definedName localSheetId="5" name="ACB">{#N/A,#N/A,FALSE,"단축1";#N/A,#N/A,FALSE,"단축2";#N/A,#N/A,FALSE,"단축3";#N/A,#N/A,FALSE,"장축";#N/A,#N/A,FALSE,"4WD"}</definedName>
    <definedName localSheetId="7" name="ACB">{#N/A,#N/A,FALSE,"단축1";#N/A,#N/A,FALSE,"단축2";#N/A,#N/A,FALSE,"단축3";#N/A,#N/A,FALSE,"장축";#N/A,#N/A,FALSE,"4WD"}</definedName>
    <definedName localSheetId="1" name="ACB">{#N/A,#N/A,FALSE,"단축1";#N/A,#N/A,FALSE,"단축2";#N/A,#N/A,FALSE,"단축3";#N/A,#N/A,FALSE,"장축";#N/A,#N/A,FALSE,"4WD"}</definedName>
    <definedName name="ACB">{#N/A,#N/A,FALSE,"단축1";#N/A,#N/A,FALSE,"단축2";#N/A,#N/A,FALSE,"단축3";#N/A,#N/A,FALSE,"장축";#N/A,#N/A,FALSE,"4WD"}</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localSheetId="8" name="AccessDatabase">"c:\wiz32\xl\acclink.mdb"</definedName>
    <definedName localSheetId="5" name="AccessDatabase">"C:\dnkim\협력업체\카드발송.mdb"</definedName>
    <definedName name="AccessDatabase">"C:\생산판매\long98\9802장판원본.mdb"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localSheetId="5" name="ACDD">{#N/A,#N/A,FALSE,"단축1";#N/A,#N/A,FALSE,"단축2";#N/A,#N/A,FALSE,"단축3";#N/A,#N/A,FALSE,"장축";#N/A,#N/A,FALSE,"4WD"}</definedName>
    <definedName localSheetId="7" name="ACDD">{#N/A,#N/A,FALSE,"단축1";#N/A,#N/A,FALSE,"단축2";#N/A,#N/A,FALSE,"단축3";#N/A,#N/A,FALSE,"장축";#N/A,#N/A,FALSE,"4WD"}</definedName>
    <definedName localSheetId="1" name="ACDD">{#N/A,#N/A,FALSE,"단축1";#N/A,#N/A,FALSE,"단축2";#N/A,#N/A,FALSE,"단축3";#N/A,#N/A,FALSE,"장축";#N/A,#N/A,FALSE,"4WD"}</definedName>
    <definedName name="ACDD">{#N/A,#N/A,FALSE,"단축1";#N/A,#N/A,FALSE,"단축2";#N/A,#N/A,FALSE,"단축3";#N/A,#N/A,FALSE,"장축";#N/A,#N/A,FALSE,"4WD"}</definedName>
    <definedName localSheetId="5" name="ACN">{#N/A,#N/A,FALSE,"신규dep";#N/A,#N/A,FALSE,"신규dep-금형상각후";#N/A,#N/A,FALSE,"신규dep-연구비상각후";#N/A,#N/A,FALSE,"신규dep-기계,공구상각후"}</definedName>
    <definedName localSheetId="7" name="ACN">{#N/A,#N/A,FALSE,"신규dep";#N/A,#N/A,FALSE,"신규dep-금형상각후";#N/A,#N/A,FALSE,"신규dep-연구비상각후";#N/A,#N/A,FALSE,"신규dep-기계,공구상각후"}</definedName>
    <definedName localSheetId="1" name="ACN">{#N/A,#N/A,FALSE,"신규dep";#N/A,#N/A,FALSE,"신규dep-금형상각후";#N/A,#N/A,FALSE,"신규dep-연구비상각후";#N/A,#N/A,FALSE,"신규dep-기계,공구상각후"}</definedName>
    <definedName name="ACN">{#N/A,#N/A,FALSE,"신규dep";#N/A,#N/A,FALSE,"신규dep-금형상각후";#N/A,#N/A,FALSE,"신규dep-연구비상각후";#N/A,#N/A,FALSE,"신규dep-기계,공구상각후"}</definedName>
    <definedName localSheetId="5" name="ACON">{#N/A,#N/A,TRUE,"일정"}</definedName>
    <definedName localSheetId="7" name="ACON">{#N/A,#N/A,TRUE,"일정"}</definedName>
    <definedName localSheetId="1" name="ACON">{#N/A,#N/A,TRUE,"일정"}</definedName>
    <definedName name="ACON">{#N/A,#N/A,TRUE,"일정"}</definedName>
    <definedName localSheetId="5" name="ACR4차">{#N/A,#N/A,FALSE,"자금소요예측기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CR4차">{#N/A,#N/A,FALSE,"자금소요예측기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CR4차">{#N/A,#N/A,FALSE,"자금소요예측기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R4차">{#N/A,#N/A,FALSE,"자금소요예측기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CTDSVTTVG">{#N/A,#N/A,FALSE,"단축1";#N/A,#N/A,FALSE,"단축2";#N/A,#N/A,FALSE,"단축3";#N/A,#N/A,FALSE,"장축";#N/A,#N/A,FALSE,"4WD"}</definedName>
    <definedName localSheetId="7" name="ACTDSVTTVG">{#N/A,#N/A,FALSE,"단축1";#N/A,#N/A,FALSE,"단축2";#N/A,#N/A,FALSE,"단축3";#N/A,#N/A,FALSE,"장축";#N/A,#N/A,FALSE,"4WD"}</definedName>
    <definedName localSheetId="1" name="ACTDSVTTVG">{#N/A,#N/A,FALSE,"단축1";#N/A,#N/A,FALSE,"단축2";#N/A,#N/A,FALSE,"단축3";#N/A,#N/A,FALSE,"장축";#N/A,#N/A,FALSE,"4WD"}</definedName>
    <definedName name="ACTDSVTTVG">{#N/A,#N/A,FALSE,"단축1";#N/A,#N/A,FALSE,"단축2";#N/A,#N/A,FALSE,"단축3";#N/A,#N/A,FALSE,"장축";#N/A,#N/A,FALSE,"4WD"}</definedName>
    <definedName localSheetId="8" name="AD">{#N/A,#N/A,FALSE,"을지 (4)";#N/A,#N/A,FALSE,"을지 (5)";#N/A,#N/A,FALSE,"을지 (6)"}</definedName>
    <definedName localSheetId="5" name="ADAWDS">{#N/A,#N/A,FALSE,"단축1";#N/A,#N/A,FALSE,"단축2";#N/A,#N/A,FALSE,"단축3";#N/A,#N/A,FALSE,"장축";#N/A,#N/A,FALSE,"4WD"}</definedName>
    <definedName localSheetId="7" name="ADAWDS">{#N/A,#N/A,FALSE,"단축1";#N/A,#N/A,FALSE,"단축2";#N/A,#N/A,FALSE,"단축3";#N/A,#N/A,FALSE,"장축";#N/A,#N/A,FALSE,"4WD"}</definedName>
    <definedName localSheetId="1" name="ADAWDS">{#N/A,#N/A,FALSE,"단축1";#N/A,#N/A,FALSE,"단축2";#N/A,#N/A,FALSE,"단축3";#N/A,#N/A,FALSE,"장축";#N/A,#N/A,FALSE,"4WD"}</definedName>
    <definedName name="ADAWDS">{#N/A,#N/A,FALSE,"단축1";#N/A,#N/A,FALSE,"단축2";#N/A,#N/A,FALSE,"단축3";#N/A,#N/A,FALSE,"장축";#N/A,#N/A,FALSE,"4WD"}</definedName>
    <definedName localSheetId="5" name="ADF">{#N/A,#N/A,FALSE,"신규dep";#N/A,#N/A,FALSE,"신규dep-금형상각후";#N/A,#N/A,FALSE,"신규dep-연구비상각후";#N/A,#N/A,FALSE,"신규dep-기계,공구상각후"}</definedName>
    <definedName localSheetId="7" name="ADF">{#N/A,#N/A,FALSE,"신규dep";#N/A,#N/A,FALSE,"신규dep-금형상각후";#N/A,#N/A,FALSE,"신규dep-연구비상각후";#N/A,#N/A,FALSE,"신규dep-기계,공구상각후"}</definedName>
    <definedName localSheetId="1" name="ADF">{#N/A,#N/A,FALSE,"신규dep";#N/A,#N/A,FALSE,"신규dep-금형상각후";#N/A,#N/A,FALSE,"신규dep-연구비상각후";#N/A,#N/A,FALSE,"신규dep-기계,공구상각후"}</definedName>
    <definedName name="ADF">{#N/A,#N/A,FALSE,"신규dep";#N/A,#N/A,FALSE,"신규dep-금형상각후";#N/A,#N/A,FALSE,"신규dep-연구비상각후";#N/A,#N/A,FALSE,"신규dep-기계,공구상각후"}</definedName>
    <definedName localSheetId="5" name="ADFA">{#N/A,#N/A,FALSE,"단축1";#N/A,#N/A,FALSE,"단축2";#N/A,#N/A,FALSE,"단축3";#N/A,#N/A,FALSE,"장축";#N/A,#N/A,FALSE,"4WD"}</definedName>
    <definedName localSheetId="7" name="ADFA">{#N/A,#N/A,FALSE,"단축1";#N/A,#N/A,FALSE,"단축2";#N/A,#N/A,FALSE,"단축3";#N/A,#N/A,FALSE,"장축";#N/A,#N/A,FALSE,"4WD"}</definedName>
    <definedName localSheetId="1" name="ADFA">{#N/A,#N/A,FALSE,"단축1";#N/A,#N/A,FALSE,"단축2";#N/A,#N/A,FALSE,"단축3";#N/A,#N/A,FALSE,"장축";#N/A,#N/A,FALSE,"4WD"}</definedName>
    <definedName name="ADFA">{#N/A,#N/A,FALSE,"단축1";#N/A,#N/A,FALSE,"단축2";#N/A,#N/A,FALSE,"단축3";#N/A,#N/A,FALSE,"장축";#N/A,#N/A,FALSE,"4WD"}</definedName>
    <definedName localSheetId="5" name="adfds">{#N/A,#N/A,FALSE,"단축1";#N/A,#N/A,FALSE,"단축2";#N/A,#N/A,FALSE,"단축3";#N/A,#N/A,FALSE,"장축";#N/A,#N/A,FALSE,"4WD"}</definedName>
    <definedName localSheetId="7" name="adfds">{#N/A,#N/A,FALSE,"단축1";#N/A,#N/A,FALSE,"단축2";#N/A,#N/A,FALSE,"단축3";#N/A,#N/A,FALSE,"장축";#N/A,#N/A,FALSE,"4WD"}</definedName>
    <definedName localSheetId="1" name="adfds">{#N/A,#N/A,FALSE,"단축1";#N/A,#N/A,FALSE,"단축2";#N/A,#N/A,FALSE,"단축3";#N/A,#N/A,FALSE,"장축";#N/A,#N/A,FALSE,"4WD"}</definedName>
    <definedName name="adfds">{#N/A,#N/A,FALSE,"단축1";#N/A,#N/A,FALSE,"단축2";#N/A,#N/A,FALSE,"단축3";#N/A,#N/A,FALSE,"장축";#N/A,#N/A,FALSE,"4WD"}</definedName>
    <definedName localSheetId="8" name="ADSDF">{#N/A,#N/A,TRUE,"Y생산";#N/A,#N/A,TRUE,"Y판매";#N/A,#N/A,TRUE,"Y총물량";#N/A,#N/A,TRUE,"Y능력";#N/A,#N/A,TRUE,"YKD"}</definedName>
    <definedName localSheetId="5" name="ADSDF">{#N/A,#N/A,TRUE,"Y생산";#N/A,#N/A,TRUE,"Y판매";#N/A,#N/A,TRUE,"Y총물량";#N/A,#N/A,TRUE,"Y능력";#N/A,#N/A,TRUE,"YKD"}</definedName>
    <definedName localSheetId="7" name="ADSDF">{#N/A,#N/A,TRUE,"Y생산";#N/A,#N/A,TRUE,"Y판매";#N/A,#N/A,TRUE,"Y총물량";#N/A,#N/A,TRUE,"Y능력";#N/A,#N/A,TRUE,"YKD"}</definedName>
    <definedName localSheetId="1" name="ADSDF">{#N/A,#N/A,TRUE,"Y생산";#N/A,#N/A,TRUE,"Y판매";#N/A,#N/A,TRUE,"Y총물량";#N/A,#N/A,TRUE,"Y능력";#N/A,#N/A,TRUE,"YKD"}</definedName>
    <definedName name="ADSDF">{#N/A,#N/A,TRUE,"Y생산";#N/A,#N/A,TRUE,"Y판매";#N/A,#N/A,TRUE,"Y총물량";#N/A,#N/A,TRUE,"Y능력";#N/A,#N/A,TRUE,"YKD"}</definedName>
    <definedName localSheetId="5" name="ADSFFFFF">{#N/A,#N/A,FALSE,"단축1";#N/A,#N/A,FALSE,"단축2";#N/A,#N/A,FALSE,"단축3";#N/A,#N/A,FALSE,"장축";#N/A,#N/A,FALSE,"4WD"}</definedName>
    <definedName localSheetId="1" name="ADSFFFFF">{#N/A,#N/A,FALSE,"단축1";#N/A,#N/A,FALSE,"단축2";#N/A,#N/A,FALSE,"단축3";#N/A,#N/A,FALSE,"장축";#N/A,#N/A,FALSE,"4WD"}</definedName>
    <definedName name="ADSFFFFF">{#N/A,#N/A,FALSE,"단축1";#N/A,#N/A,FALSE,"단축2";#N/A,#N/A,FALSE,"단축3";#N/A,#N/A,FALSE,"장축";#N/A,#N/A,FALSE,"4WD"}</definedName>
    <definedName localSheetId="5" name="ADSFFFFFFASDF">{#N/A,#N/A,FALSE,"단축1";#N/A,#N/A,FALSE,"단축2";#N/A,#N/A,FALSE,"단축3";#N/A,#N/A,FALSE,"장축";#N/A,#N/A,FALSE,"4WD"}</definedName>
    <definedName localSheetId="1" name="ADSFFFFFFASDF">{#N/A,#N/A,FALSE,"단축1";#N/A,#N/A,FALSE,"단축2";#N/A,#N/A,FALSE,"단축3";#N/A,#N/A,FALSE,"장축";#N/A,#N/A,FALSE,"4WD"}</definedName>
    <definedName name="ADSFFFFFFASDF">{#N/A,#N/A,FALSE,"단축1";#N/A,#N/A,FALSE,"단축2";#N/A,#N/A,FALSE,"단축3";#N/A,#N/A,FALSE,"장축";#N/A,#N/A,FALSE,"4WD"}</definedName>
    <definedName localSheetId="5" name="ADSFFFFFFFFAD">{#N/A,#N/A,FALSE,"단축1";#N/A,#N/A,FALSE,"단축2";#N/A,#N/A,FALSE,"단축3";#N/A,#N/A,FALSE,"장축";#N/A,#N/A,FALSE,"4WD"}</definedName>
    <definedName localSheetId="1" name="ADSFFFFFFFFAD">{#N/A,#N/A,FALSE,"단축1";#N/A,#N/A,FALSE,"단축2";#N/A,#N/A,FALSE,"단축3";#N/A,#N/A,FALSE,"장축";#N/A,#N/A,FALSE,"4WD"}</definedName>
    <definedName name="ADSFFFFFFFFAD">{#N/A,#N/A,FALSE,"단축1";#N/A,#N/A,FALSE,"단축2";#N/A,#N/A,FALSE,"단축3";#N/A,#N/A,FALSE,"장축";#N/A,#N/A,FALSE,"4WD"}</definedName>
    <definedName localSheetId="5" name="ADSGHJHGJ">{#N/A,#N/A,FALSE,"단축1";#N/A,#N/A,FALSE,"단축2";#N/A,#N/A,FALSE,"단축3";#N/A,#N/A,FALSE,"장축";#N/A,#N/A,FALSE,"4WD"}</definedName>
    <definedName localSheetId="7" name="ADSGHJHGJ">{#N/A,#N/A,FALSE,"단축1";#N/A,#N/A,FALSE,"단축2";#N/A,#N/A,FALSE,"단축3";#N/A,#N/A,FALSE,"장축";#N/A,#N/A,FALSE,"4WD"}</definedName>
    <definedName localSheetId="1" name="ADSGHJHGJ">{#N/A,#N/A,FALSE,"단축1";#N/A,#N/A,FALSE,"단축2";#N/A,#N/A,FALSE,"단축3";#N/A,#N/A,FALSE,"장축";#N/A,#N/A,FALSE,"4WD"}</definedName>
    <definedName name="ADSGHJHGJ">{#N/A,#N/A,FALSE,"단축1";#N/A,#N/A,FALSE,"단축2";#N/A,#N/A,FALSE,"단축3";#N/A,#N/A,FALSE,"장축";#N/A,#N/A,FALSE,"4WD"}</definedName>
    <definedName localSheetId="1" name="ADSS">{#N/A,#N/A,FALSE,"단축1";#N/A,#N/A,FALSE,"단축2";#N/A,#N/A,FALSE,"단축3";#N/A,#N/A,FALSE,"장축";#N/A,#N/A,FALSE,"4WD"}</definedName>
    <definedName name="ADSS">{#N/A,#N/A,FALSE,"단축1";#N/A,#N/A,FALSE,"단축2";#N/A,#N/A,FALSE,"단축3";#N/A,#N/A,FALSE,"장축";#N/A,#N/A,FALSE,"4WD"}</definedName>
    <definedName localSheetId="5" name="AE">{#N/A,#N/A,FALSE,"을지 (4)";#N/A,#N/A,FALSE,"을지 (5)";#N/A,#N/A,FALSE,"을지 (6)"}</definedName>
    <definedName localSheetId="7" name="AE">{#N/A,#N/A,FALSE,"을지 (4)";#N/A,#N/A,FALSE,"을지 (5)";#N/A,#N/A,FALSE,"을지 (6)"}</definedName>
    <definedName localSheetId="1" name="AE">{#N/A,#N/A,FALSE,"을지 (4)";#N/A,#N/A,FALSE,"을지 (5)";#N/A,#N/A,FALSE,"을지 (6)"}</definedName>
    <definedName name="AE">{#N/A,#N/A,FALSE,"을지 (4)";#N/A,#N/A,FALSE,"을지 (5)";#N/A,#N/A,FALSE,"을지 (6)"}</definedName>
    <definedName localSheetId="5" name="aed">{#N/A,#N/A,FALSE,"단축1";#N/A,#N/A,FALSE,"단축2";#N/A,#N/A,FALSE,"단축3";#N/A,#N/A,FALSE,"장축";#N/A,#N/A,FALSE,"4WD"}</definedName>
    <definedName localSheetId="7" name="aed">{#N/A,#N/A,FALSE,"단축1";#N/A,#N/A,FALSE,"단축2";#N/A,#N/A,FALSE,"단축3";#N/A,#N/A,FALSE,"장축";#N/A,#N/A,FALSE,"4WD"}</definedName>
    <definedName localSheetId="1" name="aed">{#N/A,#N/A,FALSE,"단축1";#N/A,#N/A,FALSE,"단축2";#N/A,#N/A,FALSE,"단축3";#N/A,#N/A,FALSE,"장축";#N/A,#N/A,FALSE,"4WD"}</definedName>
    <definedName name="aed">{#N/A,#N/A,FALSE,"단축1";#N/A,#N/A,FALSE,"단축2";#N/A,#N/A,FALSE,"단축3";#N/A,#N/A,FALSE,"장축";#N/A,#N/A,FALSE,"4WD"}</definedName>
    <definedName localSheetId="5" name="AEQ">{#N/A,#N/A,FALSE,"단축1";#N/A,#N/A,FALSE,"단축2";#N/A,#N/A,FALSE,"단축3";#N/A,#N/A,FALSE,"장축";#N/A,#N/A,FALSE,"4WD"}</definedName>
    <definedName localSheetId="1" name="AEQ">{#N/A,#N/A,FALSE,"단축1";#N/A,#N/A,FALSE,"단축2";#N/A,#N/A,FALSE,"단축3";#N/A,#N/A,FALSE,"장축";#N/A,#N/A,FALSE,"4WD"}</definedName>
    <definedName name="AEQ">{#N/A,#N/A,FALSE,"단축1";#N/A,#N/A,FALSE,"단축2";#N/A,#N/A,FALSE,"단축3";#N/A,#N/A,FALSE,"장축";#N/A,#N/A,FALSE,"4WD"}</definedName>
    <definedName localSheetId="5" name="aerhrea">{#N/A,#N/A,FALSE,"단축1";#N/A,#N/A,FALSE,"단축2";#N/A,#N/A,FALSE,"단축3";#N/A,#N/A,FALSE,"장축";#N/A,#N/A,FALSE,"4WD"}</definedName>
    <definedName localSheetId="7" name="aerhrea">{#N/A,#N/A,FALSE,"단축1";#N/A,#N/A,FALSE,"단축2";#N/A,#N/A,FALSE,"단축3";#N/A,#N/A,FALSE,"장축";#N/A,#N/A,FALSE,"4WD"}</definedName>
    <definedName localSheetId="1" name="aerhrea">{#N/A,#N/A,FALSE,"단축1";#N/A,#N/A,FALSE,"단축2";#N/A,#N/A,FALSE,"단축3";#N/A,#N/A,FALSE,"장축";#N/A,#N/A,FALSE,"4WD"}</definedName>
    <definedName name="aerhrea">{#N/A,#N/A,FALSE,"단축1";#N/A,#N/A,FALSE,"단축2";#N/A,#N/A,FALSE,"단축3";#N/A,#N/A,FALSE,"장축";#N/A,#N/A,FALSE,"4WD"}</definedName>
    <definedName localSheetId="5" name="AF">{#N/A,#N/A,FALSE,"단축1";#N/A,#N/A,FALSE,"단축2";#N/A,#N/A,FALSE,"단축3";#N/A,#N/A,FALSE,"장축";#N/A,#N/A,FALSE,"4WD"}</definedName>
    <definedName localSheetId="5" name="AFAAFASFSA">{#N/A,#N/A,FALSE,"단축1";#N/A,#N/A,FALSE,"단축2";#N/A,#N/A,FALSE,"단축3";#N/A,#N/A,FALSE,"장축";#N/A,#N/A,FALSE,"4WD"}</definedName>
    <definedName localSheetId="7" name="AFAAFASFSA">{#N/A,#N/A,FALSE,"단축1";#N/A,#N/A,FALSE,"단축2";#N/A,#N/A,FALSE,"단축3";#N/A,#N/A,FALSE,"장축";#N/A,#N/A,FALSE,"4WD"}</definedName>
    <definedName localSheetId="1" name="AFAAFASFSA">{#N/A,#N/A,FALSE,"단축1";#N/A,#N/A,FALSE,"단축2";#N/A,#N/A,FALSE,"단축3";#N/A,#N/A,FALSE,"장축";#N/A,#N/A,FALSE,"4WD"}</definedName>
    <definedName name="AFAAFASFSA">{#N/A,#N/A,FALSE,"단축1";#N/A,#N/A,FALSE,"단축2";#N/A,#N/A,FALSE,"단축3";#N/A,#N/A,FALSE,"장축";#N/A,#N/A,FALSE,"4WD"}</definedName>
    <definedName localSheetId="5" name="AFDAFA">{#N/A,#N/A,FALSE,"단축1";#N/A,#N/A,FALSE,"단축2";#N/A,#N/A,FALSE,"단축3";#N/A,#N/A,FALSE,"장축";#N/A,#N/A,FALSE,"4WD"}</definedName>
    <definedName localSheetId="7" name="AFDAFA">{#N/A,#N/A,FALSE,"단축1";#N/A,#N/A,FALSE,"단축2";#N/A,#N/A,FALSE,"단축3";#N/A,#N/A,FALSE,"장축";#N/A,#N/A,FALSE,"4WD"}</definedName>
    <definedName localSheetId="1" name="AFDAFA">{#N/A,#N/A,FALSE,"단축1";#N/A,#N/A,FALSE,"단축2";#N/A,#N/A,FALSE,"단축3";#N/A,#N/A,FALSE,"장축";#N/A,#N/A,FALSE,"4WD"}</definedName>
    <definedName name="AFDAFA">{#N/A,#N/A,FALSE,"단축1";#N/A,#N/A,FALSE,"단축2";#N/A,#N/A,FALSE,"단축3";#N/A,#N/A,FALSE,"장축";#N/A,#N/A,FALSE,"4WD"}</definedName>
    <definedName localSheetId="5" name="aff">{#N/A,#N/A,FALSE,"단축1";#N/A,#N/A,FALSE,"단축2";#N/A,#N/A,FALSE,"단축3";#N/A,#N/A,FALSE,"장축";#N/A,#N/A,FALSE,"4WD"}</definedName>
    <definedName localSheetId="7" name="aff">{#N/A,#N/A,FALSE,"단축1";#N/A,#N/A,FALSE,"단축2";#N/A,#N/A,FALSE,"단축3";#N/A,#N/A,FALSE,"장축";#N/A,#N/A,FALSE,"4WD"}</definedName>
    <definedName localSheetId="1" name="aff">{#N/A,#N/A,FALSE,"단축1";#N/A,#N/A,FALSE,"단축2";#N/A,#N/A,FALSE,"단축3";#N/A,#N/A,FALSE,"장축";#N/A,#N/A,FALSE,"4WD"}</definedName>
    <definedName name="aff">{#N/A,#N/A,FALSE,"단축1";#N/A,#N/A,FALSE,"단축2";#N/A,#N/A,FALSE,"단축3";#N/A,#N/A,FALSE,"장축";#N/A,#N/A,FALSE,"4WD"}</definedName>
    <definedName localSheetId="5" name="AG">{#N/A,#N/A,FALSE,"단축1";#N/A,#N/A,FALSE,"단축2";#N/A,#N/A,FALSE,"단축3";#N/A,#N/A,FALSE,"장축";#N/A,#N/A,FALSE,"4WD"}</definedName>
    <definedName localSheetId="7" name="AG">{#N/A,#N/A,FALSE,"단축1";#N/A,#N/A,FALSE,"단축2";#N/A,#N/A,FALSE,"단축3";#N/A,#N/A,FALSE,"장축";#N/A,#N/A,FALSE,"4WD"}</definedName>
    <definedName localSheetId="1" name="AG">{#N/A,#N/A,FALSE,"단축1";#N/A,#N/A,FALSE,"단축2";#N/A,#N/A,FALSE,"단축3";#N/A,#N/A,FALSE,"장축";#N/A,#N/A,FALSE,"4WD"}</definedName>
    <definedName name="AG">{#N/A,#N/A,FALSE,"단축1";#N/A,#N/A,FALSE,"단축2";#N/A,#N/A,FALSE,"단축3";#N/A,#N/A,FALSE,"장축";#N/A,#N/A,FALSE,"4WD"}</definedName>
    <definedName localSheetId="5" name="AGEAHAE">{#N/A,#N/A,FALSE,"FR 계산내역";#N/A,#N/A,FALSE,"RR 계산내역";#N/A,#N/A,FALSE,"기계경비"}</definedName>
    <definedName localSheetId="7" name="AGEAHAE">{#N/A,#N/A,FALSE,"FR 계산내역";#N/A,#N/A,FALSE,"RR 계산내역";#N/A,#N/A,FALSE,"기계경비"}</definedName>
    <definedName localSheetId="1" name="AGEAHAE">{#N/A,#N/A,FALSE,"FR 계산내역";#N/A,#N/A,FALSE,"RR 계산내역";#N/A,#N/A,FALSE,"기계경비"}</definedName>
    <definedName name="AGEAHAE">{#N/A,#N/A,FALSE,"FR 계산내역";#N/A,#N/A,FALSE,"RR 계산내역";#N/A,#N/A,FALSE,"기계경비"}</definedName>
    <definedName localSheetId="5" name="AGFRE">'1-4 PAD'!AGFRE</definedName>
    <definedName localSheetId="7" name="AGFRE">'1-6. 사상'!AGFRE</definedName>
    <definedName name="AGFRE">'1-6. 사상'!AGFRE</definedName>
    <definedName localSheetId="5" name="AH">{#N/A,#N/A,FALSE,"단축1";#N/A,#N/A,FALSE,"단축2";#N/A,#N/A,FALSE,"단축3";#N/A,#N/A,FALSE,"장축";#N/A,#N/A,FALSE,"4WD"}</definedName>
    <definedName localSheetId="7" name="AH">{#N/A,#N/A,FALSE,"단축1";#N/A,#N/A,FALSE,"단축2";#N/A,#N/A,FALSE,"단축3";#N/A,#N/A,FALSE,"장축";#N/A,#N/A,FALSE,"4WD"}</definedName>
    <definedName localSheetId="1" name="AH">{#N/A,#N/A,FALSE,"단축1";#N/A,#N/A,FALSE,"단축2";#N/A,#N/A,FALSE,"단축3";#N/A,#N/A,FALSE,"장축";#N/A,#N/A,FALSE,"4WD"}</definedName>
    <definedName name="AH">{#N/A,#N/A,FALSE,"단축1";#N/A,#N/A,FALSE,"단축2";#N/A,#N/A,FALSE,"단축3";#N/A,#N/A,FALSE,"장축";#N/A,#N/A,FALSE,"4WD"}</definedName>
    <definedName localSheetId="5" name="AHFFK">{#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AHFFK">{#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AHFFK">{#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AHFFK">{#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8" name="AIRCON">{#N/A,#N/A,FALSE,"단축1";#N/A,#N/A,FALSE,"단축2";#N/A,#N/A,FALSE,"단축3";#N/A,#N/A,FALSE,"장축";#N/A,#N/A,FALSE,"4WD"}</definedName>
    <definedName localSheetId="5" name="AIRCON">{#N/A,#N/A,FALSE,"단축1";#N/A,#N/A,FALSE,"단축2";#N/A,#N/A,FALSE,"단축3";#N/A,#N/A,FALSE,"장축";#N/A,#N/A,FALSE,"4WD"}</definedName>
    <definedName localSheetId="7" name="AIRCON">{#N/A,#N/A,FALSE,"단축1";#N/A,#N/A,FALSE,"단축2";#N/A,#N/A,FALSE,"단축3";#N/A,#N/A,FALSE,"장축";#N/A,#N/A,FALSE,"4WD"}</definedName>
    <definedName localSheetId="1" name="AIRCON">{#N/A,#N/A,FALSE,"단축1";#N/A,#N/A,FALSE,"단축2";#N/A,#N/A,FALSE,"단축3";#N/A,#N/A,FALSE,"장축";#N/A,#N/A,FALSE,"4WD"}</definedName>
    <definedName name="AIRCON">{#N/A,#N/A,FALSE,"단축1";#N/A,#N/A,FALSE,"단축2";#N/A,#N/A,FALSE,"단축3";#N/A,#N/A,FALSE,"장축";#N/A,#N/A,FALSE,"4WD"}</definedName>
    <definedName localSheetId="5" name="AJ">{#N/A,#N/A,FALSE,"단축1";#N/A,#N/A,FALSE,"단축2";#N/A,#N/A,FALSE,"단축3";#N/A,#N/A,FALSE,"장축";#N/A,#N/A,FALSE,"4WD"}</definedName>
    <definedName localSheetId="7" name="AJ">{#N/A,#N/A,FALSE,"단축1";#N/A,#N/A,FALSE,"단축2";#N/A,#N/A,FALSE,"단축3";#N/A,#N/A,FALSE,"장축";#N/A,#N/A,FALSE,"4WD"}</definedName>
    <definedName localSheetId="1" name="AJ">{#N/A,#N/A,FALSE,"단축1";#N/A,#N/A,FALSE,"단축2";#N/A,#N/A,FALSE,"단축3";#N/A,#N/A,FALSE,"장축";#N/A,#N/A,FALSE,"4WD"}</definedName>
    <definedName name="AJ">{#N/A,#N/A,FALSE,"단축1";#N/A,#N/A,FALSE,"단축2";#N/A,#N/A,FALSE,"단축3";#N/A,#N/A,FALSE,"장축";#N/A,#N/A,FALSE,"4WD"}</definedName>
    <definedName localSheetId="5" name="AJLKFDJALSKF">{#N/A,#N/A,FALSE,"단축1";#N/A,#N/A,FALSE,"단축2";#N/A,#N/A,FALSE,"단축3";#N/A,#N/A,FALSE,"장축";#N/A,#N/A,FALSE,"4WD"}</definedName>
    <definedName localSheetId="1" name="AJLKFDJALSKF">{#N/A,#N/A,FALSE,"단축1";#N/A,#N/A,FALSE,"단축2";#N/A,#N/A,FALSE,"단축3";#N/A,#N/A,FALSE,"장축";#N/A,#N/A,FALSE,"4WD"}</definedName>
    <definedName name="AJLKFDJALSKF">{#N/A,#N/A,FALSE,"단축1";#N/A,#N/A,FALSE,"단축2";#N/A,#N/A,FALSE,"단축3";#N/A,#N/A,FALSE,"장축";#N/A,#N/A,FALSE,"4WD"}</definedName>
    <definedName localSheetId="5" name="akrka123">{#N/A,#N/A,TRUE,"Y생산";#N/A,#N/A,TRUE,"Y판매";#N/A,#N/A,TRUE,"Y총물량";#N/A,#N/A,TRUE,"Y능력";#N/A,#N/A,TRUE,"YKD"}</definedName>
    <definedName localSheetId="7" name="akrka123">{#N/A,#N/A,TRUE,"Y생산";#N/A,#N/A,TRUE,"Y판매";#N/A,#N/A,TRUE,"Y총물량";#N/A,#N/A,TRUE,"Y능력";#N/A,#N/A,TRUE,"YKD"}</definedName>
    <definedName localSheetId="1" name="akrka123">{#N/A,#N/A,TRUE,"Y생산";#N/A,#N/A,TRUE,"Y판매";#N/A,#N/A,TRUE,"Y총물량";#N/A,#N/A,TRUE,"Y능력";#N/A,#N/A,TRUE,"YKD"}</definedName>
    <definedName name="akrka123">{#N/A,#N/A,TRUE,"Y생산";#N/A,#N/A,TRUE,"Y판매";#N/A,#N/A,TRUE,"Y총물량";#N/A,#N/A,TRUE,"Y능력";#N/A,#N/A,TRUE,"YKD"}</definedName>
    <definedName localSheetId="5" name="AL">{#N/A,#N/A,FALSE,"단축1";#N/A,#N/A,FALSE,"단축2";#N/A,#N/A,FALSE,"단축3";#N/A,#N/A,FALSE,"장축";#N/A,#N/A,FALSE,"4WD"}</definedName>
    <definedName localSheetId="7" name="AL">{#N/A,#N/A,FALSE,"단축1";#N/A,#N/A,FALSE,"단축2";#N/A,#N/A,FALSE,"단축3";#N/A,#N/A,FALSE,"장축";#N/A,#N/A,FALSE,"4WD"}</definedName>
    <definedName localSheetId="1" name="AL">{#N/A,#N/A,FALSE,"단축1";#N/A,#N/A,FALSE,"단축2";#N/A,#N/A,FALSE,"단축3";#N/A,#N/A,FALSE,"장축";#N/A,#N/A,FALSE,"4WD"}</definedName>
    <definedName name="AL">{#N/A,#N/A,FALSE,"단축1";#N/A,#N/A,FALSE,"단축2";#N/A,#N/A,FALSE,"단축3";#N/A,#N/A,FALSE,"장축";#N/A,#N/A,FALSE,"4WD"}</definedName>
    <definedName localSheetId="5" name="alalalal">{#N/A,#N/A,FALSE,"인원";#N/A,#N/A,FALSE,"비용2";#N/A,#N/A,FALSE,"비용1";#N/A,#N/A,FALSE,"비용";#N/A,#N/A,FALSE,"보증2";#N/A,#N/A,FALSE,"보증1";#N/A,#N/A,FALSE,"보증";#N/A,#N/A,FALSE,"손익1";#N/A,#N/A,FALSE,"손익";#N/A,#N/A,FALSE,"부서별매출";#N/A,#N/A,FALSE,"매출"}</definedName>
    <definedName localSheetId="1" name="alalalal">{#N/A,#N/A,FALSE,"인원";#N/A,#N/A,FALSE,"비용2";#N/A,#N/A,FALSE,"비용1";#N/A,#N/A,FALSE,"비용";#N/A,#N/A,FALSE,"보증2";#N/A,#N/A,FALSE,"보증1";#N/A,#N/A,FALSE,"보증";#N/A,#N/A,FALSE,"손익1";#N/A,#N/A,FALSE,"손익";#N/A,#N/A,FALSE,"부서별매출";#N/A,#N/A,FALSE,"매출"}</definedName>
    <definedName name="alalalal">{#N/A,#N/A,FALSE,"인원";#N/A,#N/A,FALSE,"비용2";#N/A,#N/A,FALSE,"비용1";#N/A,#N/A,FALSE,"비용";#N/A,#N/A,FALSE,"보증2";#N/A,#N/A,FALSE,"보증1";#N/A,#N/A,FALSE,"보증";#N/A,#N/A,FALSE,"손익1";#N/A,#N/A,FALSE,"손익";#N/A,#N/A,FALSE,"부서별매출";#N/A,#N/A,FALSE,"매출"}</definedName>
    <definedName localSheetId="5" name="ALL">{#N/A,#N/A,FALSE,"단축1";#N/A,#N/A,FALSE,"단축2";#N/A,#N/A,FALSE,"단축3";#N/A,#N/A,FALSE,"장축";#N/A,#N/A,FALSE,"4WD"}</definedName>
    <definedName localSheetId="7" name="ALL">{#N/A,#N/A,FALSE,"단축1";#N/A,#N/A,FALSE,"단축2";#N/A,#N/A,FALSE,"단축3";#N/A,#N/A,FALSE,"장축";#N/A,#N/A,FALSE,"4WD"}</definedName>
    <definedName localSheetId="1" name="ALL">{#N/A,#N/A,FALSE,"단축1";#N/A,#N/A,FALSE,"단축2";#N/A,#N/A,FALSE,"단축3";#N/A,#N/A,FALSE,"장축";#N/A,#N/A,FALSE,"4WD"}</definedName>
    <definedName name="ALL">{#N/A,#N/A,FALSE,"단축1";#N/A,#N/A,FALSE,"단축2";#N/A,#N/A,FALSE,"단축3";#N/A,#N/A,FALSE,"장축";#N/A,#N/A,FALSE,"4WD"}</definedName>
    <definedName localSheetId="5" name="AMECH">{#N/A,#N/A,FALSE,"단축1";#N/A,#N/A,FALSE,"단축2";#N/A,#N/A,FALSE,"단축3";#N/A,#N/A,FALSE,"장축";#N/A,#N/A,FALSE,"4WD"}</definedName>
    <definedName localSheetId="7" name="AMECH">{#N/A,#N/A,FALSE,"단축1";#N/A,#N/A,FALSE,"단축2";#N/A,#N/A,FALSE,"단축3";#N/A,#N/A,FALSE,"장축";#N/A,#N/A,FALSE,"4WD"}</definedName>
    <definedName localSheetId="1" name="AMECH">{#N/A,#N/A,FALSE,"단축1";#N/A,#N/A,FALSE,"단축2";#N/A,#N/A,FALSE,"단축3";#N/A,#N/A,FALSE,"장축";#N/A,#N/A,FALSE,"4WD"}</definedName>
    <definedName name="AMECH">{#N/A,#N/A,FALSE,"단축1";#N/A,#N/A,FALSE,"단축2";#N/A,#N/A,FALSE,"단축3";#N/A,#N/A,FALSE,"장축";#N/A,#N/A,FALSE,"4WD"}</definedName>
    <definedName localSheetId="5" name="AN">{#N/A,#N/A,FALSE,"단축1";#N/A,#N/A,FALSE,"단축2";#N/A,#N/A,FALSE,"단축3";#N/A,#N/A,FALSE,"장축";#N/A,#N/A,FALSE,"4WD"}</definedName>
    <definedName localSheetId="7" name="AN">{#N/A,#N/A,FALSE,"단축1";#N/A,#N/A,FALSE,"단축2";#N/A,#N/A,FALSE,"단축3";#N/A,#N/A,FALSE,"장축";#N/A,#N/A,FALSE,"4WD"}</definedName>
    <definedName localSheetId="1" name="AN">{#N/A,#N/A,FALSE,"단축1";#N/A,#N/A,FALSE,"단축2";#N/A,#N/A,FALSE,"단축3";#N/A,#N/A,FALSE,"장축";#N/A,#N/A,FALSE,"4WD"}</definedName>
    <definedName name="AN">{#N/A,#N/A,FALSE,"단축1";#N/A,#N/A,FALSE,"단축2";#N/A,#N/A,FALSE,"단축3";#N/A,#N/A,FALSE,"장축";#N/A,#N/A,FALSE,"4WD"}</definedName>
    <definedName name="anscount">4</definedName>
    <definedName localSheetId="5" name="ANSTJ4">{#N/A,#N/A,FALSE,"단축1";#N/A,#N/A,FALSE,"단축2";#N/A,#N/A,FALSE,"단축3";#N/A,#N/A,FALSE,"장축";#N/A,#N/A,FALSE,"4WD"}</definedName>
    <definedName localSheetId="7" name="ANSTJ4">{#N/A,#N/A,FALSE,"단축1";#N/A,#N/A,FALSE,"단축2";#N/A,#N/A,FALSE,"단축3";#N/A,#N/A,FALSE,"장축";#N/A,#N/A,FALSE,"4WD"}</definedName>
    <definedName localSheetId="1" name="ANSTJ4">{#N/A,#N/A,FALSE,"단축1";#N/A,#N/A,FALSE,"단축2";#N/A,#N/A,FALSE,"단축3";#N/A,#N/A,FALSE,"장축";#N/A,#N/A,FALSE,"4WD"}</definedName>
    <definedName name="ANSTJ4">{#N/A,#N/A,FALSE,"단축1";#N/A,#N/A,FALSE,"단축2";#N/A,#N/A,FALSE,"단축3";#N/A,#N/A,FALSE,"장축";#N/A,#N/A,FALSE,"4WD"}</definedName>
    <definedName localSheetId="5" name="AOCNFTHSDLR">{#N/A,#N/A,FALSE,"정공"}</definedName>
    <definedName localSheetId="7" name="AOCNFTHSDLR">{#N/A,#N/A,FALSE,"정공"}</definedName>
    <definedName localSheetId="1" name="AOCNFTHSDLR">{#N/A,#N/A,FALSE,"정공"}</definedName>
    <definedName name="AOCNFTHSDLR">{#N/A,#N/A,FALSE,"정공"}</definedName>
    <definedName localSheetId="5" name="A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P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P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P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PP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PP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PP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QP">{#N/A,#N/A,FALSE,"96 3월물량표";#N/A,#N/A,FALSE,"96 4월물량표";#N/A,#N/A,FALSE,"96 5월물량표"}</definedName>
    <definedName localSheetId="7" name="AQP">{#N/A,#N/A,FALSE,"96 3월물량표";#N/A,#N/A,FALSE,"96 4월물량표";#N/A,#N/A,FALSE,"96 5월물량표"}</definedName>
    <definedName localSheetId="1" name="AQP">{#N/A,#N/A,FALSE,"96 3월물량표";#N/A,#N/A,FALSE,"96 4월물량표";#N/A,#N/A,FALSE,"96 5월물량표"}</definedName>
    <definedName name="AQP">{#N/A,#N/A,FALSE,"96 3월물량표";#N/A,#N/A,FALSE,"96 4월물량표";#N/A,#N/A,FALSE,"96 5월물량표"}</definedName>
    <definedName localSheetId="5" name="AQW">{#N/A,#N/A,FALSE,"단축1";#N/A,#N/A,FALSE,"단축2";#N/A,#N/A,FALSE,"단축3";#N/A,#N/A,FALSE,"장축";#N/A,#N/A,FALSE,"4WD"}</definedName>
    <definedName localSheetId="7" name="AQW">{#N/A,#N/A,FALSE,"단축1";#N/A,#N/A,FALSE,"단축2";#N/A,#N/A,FALSE,"단축3";#N/A,#N/A,FALSE,"장축";#N/A,#N/A,FALSE,"4WD"}</definedName>
    <definedName localSheetId="1" name="AQW">{#N/A,#N/A,FALSE,"단축1";#N/A,#N/A,FALSE,"단축2";#N/A,#N/A,FALSE,"단축3";#N/A,#N/A,FALSE,"장축";#N/A,#N/A,FALSE,"4WD"}</definedName>
    <definedName name="AQW">{#N/A,#N/A,FALSE,"단축1";#N/A,#N/A,FALSE,"단축2";#N/A,#N/A,FALSE,"단축3";#N/A,#N/A,FALSE,"장축";#N/A,#N/A,FALSE,"4WD"}</definedName>
    <definedName localSheetId="5" name="AQWAQ">{#N/A,#N/A,FALSE,"단축1";#N/A,#N/A,FALSE,"단축2";#N/A,#N/A,FALSE,"단축3";#N/A,#N/A,FALSE,"장축";#N/A,#N/A,FALSE,"4WD"}</definedName>
    <definedName localSheetId="7" name="AQWAQ">{#N/A,#N/A,FALSE,"단축1";#N/A,#N/A,FALSE,"단축2";#N/A,#N/A,FALSE,"단축3";#N/A,#N/A,FALSE,"장축";#N/A,#N/A,FALSE,"4WD"}</definedName>
    <definedName localSheetId="1" name="AQWAQ">{#N/A,#N/A,FALSE,"단축1";#N/A,#N/A,FALSE,"단축2";#N/A,#N/A,FALSE,"단축3";#N/A,#N/A,FALSE,"장축";#N/A,#N/A,FALSE,"4WD"}</definedName>
    <definedName name="AQWAQ">{#N/A,#N/A,FALSE,"단축1";#N/A,#N/A,FALSE,"단축2";#N/A,#N/A,FALSE,"단축3";#N/A,#N/A,FALSE,"장축";#N/A,#N/A,FALSE,"4WD"}</definedName>
    <definedName localSheetId="5" name="AS">{#N/A,#N/A,FALSE,"단축1";#N/A,#N/A,FALSE,"단축2";#N/A,#N/A,FALSE,"단축3";#N/A,#N/A,FALSE,"장축";#N/A,#N/A,FALSE,"4WD"}</definedName>
    <definedName name="AS2DocOpenMode">"AS2DocumentEdit"</definedName>
    <definedName name="AS2ReportLS">1</definedName>
    <definedName name="AS2SyncStepLS">0</definedName>
    <definedName name="AS2VersionLS">300</definedName>
    <definedName localSheetId="5" name="ASA">{#N/A,#N/A,FALSE,"단축1";#N/A,#N/A,FALSE,"단축2";#N/A,#N/A,FALSE,"단축3";#N/A,#N/A,FALSE,"장축";#N/A,#N/A,FALSE,"4WD"}</definedName>
    <definedName localSheetId="7" name="asa">{#N/A,#N/A,FALSE,"단축1";#N/A,#N/A,FALSE,"단축2";#N/A,#N/A,FALSE,"단축3";#N/A,#N/A,FALSE,"장축";#N/A,#N/A,FALSE,"4WD"}</definedName>
    <definedName localSheetId="1" name="ASA">{#N/A,#N/A,FALSE,"단축1";#N/A,#N/A,FALSE,"단축2";#N/A,#N/A,FALSE,"단축3";#N/A,#N/A,FALSE,"장축";#N/A,#N/A,FALSE,"4WD"}</definedName>
    <definedName name="ASA">{#N/A,#N/A,FALSE,"단축1";#N/A,#N/A,FALSE,"단축2";#N/A,#N/A,FALSE,"단축3";#N/A,#N/A,FALSE,"장축";#N/A,#N/A,FALSE,"4WD"}</definedName>
    <definedName localSheetId="5" name="ASAAAAFAFDAFDGFGFFHG">{#N/A,#N/A,FALSE,"단축1";#N/A,#N/A,FALSE,"단축2";#N/A,#N/A,FALSE,"단축3";#N/A,#N/A,FALSE,"장축";#N/A,#N/A,FALSE,"4WD"}</definedName>
    <definedName localSheetId="7" name="ASAAAAFAFDAFDGFGFFHG">{#N/A,#N/A,FALSE,"단축1";#N/A,#N/A,FALSE,"단축2";#N/A,#N/A,FALSE,"단축3";#N/A,#N/A,FALSE,"장축";#N/A,#N/A,FALSE,"4WD"}</definedName>
    <definedName localSheetId="1" name="ASAAAAFAFDAFDGFGFFHG">{#N/A,#N/A,FALSE,"단축1";#N/A,#N/A,FALSE,"단축2";#N/A,#N/A,FALSE,"단축3";#N/A,#N/A,FALSE,"장축";#N/A,#N/A,FALSE,"4WD"}</definedName>
    <definedName name="ASAAAAFAFDAFDGFGFFHG">{#N/A,#N/A,FALSE,"단축1";#N/A,#N/A,FALSE,"단축2";#N/A,#N/A,FALSE,"단축3";#N/A,#N/A,FALSE,"장축";#N/A,#N/A,FALSE,"4WD"}</definedName>
    <definedName localSheetId="5" name="asadfgh">{#N/A,#N/A,FALSE,"을지 (4)";#N/A,#N/A,FALSE,"을지 (5)";#N/A,#N/A,FALSE,"을지 (6)"}</definedName>
    <definedName localSheetId="7" name="asadfgh">{#N/A,#N/A,FALSE,"을지 (4)";#N/A,#N/A,FALSE,"을지 (5)";#N/A,#N/A,FALSE,"을지 (6)"}</definedName>
    <definedName localSheetId="1" name="asadfgh">{#N/A,#N/A,FALSE,"을지 (4)";#N/A,#N/A,FALSE,"을지 (5)";#N/A,#N/A,FALSE,"을지 (6)"}</definedName>
    <definedName name="asadfgh">{#N/A,#N/A,FALSE,"을지 (4)";#N/A,#N/A,FALSE,"을지 (5)";#N/A,#N/A,FALSE,"을지 (6)"}</definedName>
    <definedName localSheetId="5" name="ASAFFFFFFFFFF">{#N/A,#N/A,FALSE,"단축1";#N/A,#N/A,FALSE,"단축2";#N/A,#N/A,FALSE,"단축3";#N/A,#N/A,FALSE,"장축";#N/A,#N/A,FALSE,"4WD"}</definedName>
    <definedName localSheetId="7" name="ASAFFFFFFFFFF">{#N/A,#N/A,FALSE,"단축1";#N/A,#N/A,FALSE,"단축2";#N/A,#N/A,FALSE,"단축3";#N/A,#N/A,FALSE,"장축";#N/A,#N/A,FALSE,"4WD"}</definedName>
    <definedName localSheetId="1" name="ASAFFFFFFFFFF">{#N/A,#N/A,FALSE,"단축1";#N/A,#N/A,FALSE,"단축2";#N/A,#N/A,FALSE,"단축3";#N/A,#N/A,FALSE,"장축";#N/A,#N/A,FALSE,"4WD"}</definedName>
    <definedName name="ASAFFFFFFFFFF">{#N/A,#N/A,FALSE,"단축1";#N/A,#N/A,FALSE,"단축2";#N/A,#N/A,FALSE,"단축3";#N/A,#N/A,FALSE,"장축";#N/A,#N/A,FALSE,"4WD"}</definedName>
    <definedName localSheetId="5" name="ASASASFASF">{#N/A,#N/A,FALSE,"단축1";#N/A,#N/A,FALSE,"단축2";#N/A,#N/A,FALSE,"단축3";#N/A,#N/A,FALSE,"장축";#N/A,#N/A,FALSE,"4WD"}</definedName>
    <definedName localSheetId="7" name="ASASASFASF">{#N/A,#N/A,FALSE,"단축1";#N/A,#N/A,FALSE,"단축2";#N/A,#N/A,FALSE,"단축3";#N/A,#N/A,FALSE,"장축";#N/A,#N/A,FALSE,"4WD"}</definedName>
    <definedName localSheetId="1" name="ASASASFASF">{#N/A,#N/A,FALSE,"단축1";#N/A,#N/A,FALSE,"단축2";#N/A,#N/A,FALSE,"단축3";#N/A,#N/A,FALSE,"장축";#N/A,#N/A,FALSE,"4WD"}</definedName>
    <definedName name="ASASASFASF">{#N/A,#N/A,FALSE,"단축1";#N/A,#N/A,FALSE,"단축2";#N/A,#N/A,FALSE,"단축3";#N/A,#N/A,FALSE,"장축";#N/A,#N/A,FALSE,"4WD"}</definedName>
    <definedName localSheetId="5" name="ASASASSA">{#N/A,#N/A,FALSE,"단축1";#N/A,#N/A,FALSE,"단축2";#N/A,#N/A,FALSE,"단축3";#N/A,#N/A,FALSE,"장축";#N/A,#N/A,FALSE,"4WD"}</definedName>
    <definedName localSheetId="7" name="ASASASSA">{#N/A,#N/A,FALSE,"단축1";#N/A,#N/A,FALSE,"단축2";#N/A,#N/A,FALSE,"단축3";#N/A,#N/A,FALSE,"장축";#N/A,#N/A,FALSE,"4WD"}</definedName>
    <definedName localSheetId="1" name="ASASASSA">{#N/A,#N/A,FALSE,"단축1";#N/A,#N/A,FALSE,"단축2";#N/A,#N/A,FALSE,"단축3";#N/A,#N/A,FALSE,"장축";#N/A,#N/A,FALSE,"4WD"}</definedName>
    <definedName name="ASASASSA">{#N/A,#N/A,FALSE,"단축1";#N/A,#N/A,FALSE,"단축2";#N/A,#N/A,FALSE,"단축3";#N/A,#N/A,FALSE,"장축";#N/A,#N/A,FALSE,"4WD"}</definedName>
    <definedName localSheetId="5" name="asasasws">{#N/A,#N/A,FALSE,"단축1";#N/A,#N/A,FALSE,"단축2";#N/A,#N/A,FALSE,"단축3";#N/A,#N/A,FALSE,"장축";#N/A,#N/A,FALSE,"4WD"}</definedName>
    <definedName localSheetId="7" name="asasasws">{#N/A,#N/A,FALSE,"단축1";#N/A,#N/A,FALSE,"단축2";#N/A,#N/A,FALSE,"단축3";#N/A,#N/A,FALSE,"장축";#N/A,#N/A,FALSE,"4WD"}</definedName>
    <definedName localSheetId="1" name="asasasws">{#N/A,#N/A,FALSE,"단축1";#N/A,#N/A,FALSE,"단축2";#N/A,#N/A,FALSE,"단축3";#N/A,#N/A,FALSE,"장축";#N/A,#N/A,FALSE,"4WD"}</definedName>
    <definedName name="asasasws">{#N/A,#N/A,FALSE,"단축1";#N/A,#N/A,FALSE,"단축2";#N/A,#N/A,FALSE,"단축3";#N/A,#N/A,FALSE,"장축";#N/A,#N/A,FALSE,"4WD"}</definedName>
    <definedName localSheetId="5" name="ASASFASFASFASFASFASF">{#N/A,#N/A,FALSE,"단축1";#N/A,#N/A,FALSE,"단축2";#N/A,#N/A,FALSE,"단축3";#N/A,#N/A,FALSE,"장축";#N/A,#N/A,FALSE,"4WD"}</definedName>
    <definedName localSheetId="7" name="ASASFASFASFASFASFASF">{#N/A,#N/A,FALSE,"단축1";#N/A,#N/A,FALSE,"단축2";#N/A,#N/A,FALSE,"단축3";#N/A,#N/A,FALSE,"장축";#N/A,#N/A,FALSE,"4WD"}</definedName>
    <definedName localSheetId="1" name="ASASFASFASFASFASFASF">{#N/A,#N/A,FALSE,"단축1";#N/A,#N/A,FALSE,"단축2";#N/A,#N/A,FALSE,"단축3";#N/A,#N/A,FALSE,"장축";#N/A,#N/A,FALSE,"4WD"}</definedName>
    <definedName name="ASASFASFASFASFASFASF">{#N/A,#N/A,FALSE,"단축1";#N/A,#N/A,FALSE,"단축2";#N/A,#N/A,FALSE,"단축3";#N/A,#N/A,FALSE,"장축";#N/A,#N/A,FALSE,"4WD"}</definedName>
    <definedName localSheetId="5" name="ASASFASFASFASFKLASFKLASF">{#N/A,#N/A,FALSE,"단축1";#N/A,#N/A,FALSE,"단축2";#N/A,#N/A,FALSE,"단축3";#N/A,#N/A,FALSE,"장축";#N/A,#N/A,FALSE,"4WD"}</definedName>
    <definedName localSheetId="7" name="ASASFASFASFASFKLASFKLASF">{#N/A,#N/A,FALSE,"단축1";#N/A,#N/A,FALSE,"단축2";#N/A,#N/A,FALSE,"단축3";#N/A,#N/A,FALSE,"장축";#N/A,#N/A,FALSE,"4WD"}</definedName>
    <definedName localSheetId="1" name="ASASFASFASFASFKLASFKLASF">{#N/A,#N/A,FALSE,"단축1";#N/A,#N/A,FALSE,"단축2";#N/A,#N/A,FALSE,"단축3";#N/A,#N/A,FALSE,"장축";#N/A,#N/A,FALSE,"4WD"}</definedName>
    <definedName name="ASASFASFASFASFKLASFKLASF">{#N/A,#N/A,FALSE,"단축1";#N/A,#N/A,FALSE,"단축2";#N/A,#N/A,FALSE,"단축3";#N/A,#N/A,FALSE,"장축";#N/A,#N/A,FALSE,"4WD"}</definedName>
    <definedName localSheetId="5" name="ASASFFASASASF">{#N/A,#N/A,FALSE,"단축1";#N/A,#N/A,FALSE,"단축2";#N/A,#N/A,FALSE,"단축3";#N/A,#N/A,FALSE,"장축";#N/A,#N/A,FALSE,"4WD"}</definedName>
    <definedName localSheetId="7" name="ASASFFASASASF">{#N/A,#N/A,FALSE,"단축1";#N/A,#N/A,FALSE,"단축2";#N/A,#N/A,FALSE,"단축3";#N/A,#N/A,FALSE,"장축";#N/A,#N/A,FALSE,"4WD"}</definedName>
    <definedName localSheetId="1" name="ASASFFASASASF">{#N/A,#N/A,FALSE,"단축1";#N/A,#N/A,FALSE,"단축2";#N/A,#N/A,FALSE,"단축3";#N/A,#N/A,FALSE,"장축";#N/A,#N/A,FALSE,"4WD"}</definedName>
    <definedName name="ASASFFASASASF">{#N/A,#N/A,FALSE,"단축1";#N/A,#N/A,FALSE,"단축2";#N/A,#N/A,FALSE,"단축3";#N/A,#N/A,FALSE,"장축";#N/A,#N/A,FALSE,"4WD"}</definedName>
    <definedName localSheetId="5" name="asasw">{#N/A,#N/A,FALSE,"단축1";#N/A,#N/A,FALSE,"단축2";#N/A,#N/A,FALSE,"단축3";#N/A,#N/A,FALSE,"장축";#N/A,#N/A,FALSE,"4WD"}</definedName>
    <definedName localSheetId="7" name="asasw">{#N/A,#N/A,FALSE,"단축1";#N/A,#N/A,FALSE,"단축2";#N/A,#N/A,FALSE,"단축3";#N/A,#N/A,FALSE,"장축";#N/A,#N/A,FALSE,"4WD"}</definedName>
    <definedName localSheetId="1" name="asasw">{#N/A,#N/A,FALSE,"단축1";#N/A,#N/A,FALSE,"단축2";#N/A,#N/A,FALSE,"단축3";#N/A,#N/A,FALSE,"장축";#N/A,#N/A,FALSE,"4WD"}</definedName>
    <definedName name="asasw">{#N/A,#N/A,FALSE,"단축1";#N/A,#N/A,FALSE,"단축2";#N/A,#N/A,FALSE,"단축3";#N/A,#N/A,FALSE,"장축";#N/A,#N/A,FALSE,"4WD"}</definedName>
    <definedName localSheetId="5" name="ASCZQ">{#N/A,#N/A,FALSE,"단축1";#N/A,#N/A,FALSE,"단축2";#N/A,#N/A,FALSE,"단축3";#N/A,#N/A,FALSE,"장축";#N/A,#N/A,FALSE,"4WD"}</definedName>
    <definedName localSheetId="7" name="ASCZQ">{#N/A,#N/A,FALSE,"단축1";#N/A,#N/A,FALSE,"단축2";#N/A,#N/A,FALSE,"단축3";#N/A,#N/A,FALSE,"장축";#N/A,#N/A,FALSE,"4WD"}</definedName>
    <definedName localSheetId="1" name="ASCZQ">{#N/A,#N/A,FALSE,"단축1";#N/A,#N/A,FALSE,"단축2";#N/A,#N/A,FALSE,"단축3";#N/A,#N/A,FALSE,"장축";#N/A,#N/A,FALSE,"4WD"}</definedName>
    <definedName name="ASCZQ">{#N/A,#N/A,FALSE,"단축1";#N/A,#N/A,FALSE,"단축2";#N/A,#N/A,FALSE,"단축3";#N/A,#N/A,FALSE,"장축";#N/A,#N/A,FALSE,"4WD"}</definedName>
    <definedName localSheetId="5" name="ASD">{#N/A,#N/A,FALSE,"단축1";#N/A,#N/A,FALSE,"단축2";#N/A,#N/A,FALSE,"단축3";#N/A,#N/A,FALSE,"장축";#N/A,#N/A,FALSE,"4WD"}</definedName>
    <definedName localSheetId="7" name="ASD">{#N/A,#N/A,FALSE,"단축1";#N/A,#N/A,FALSE,"단축2";#N/A,#N/A,FALSE,"단축3";#N/A,#N/A,FALSE,"장축";#N/A,#N/A,FALSE,"4WD"}</definedName>
    <definedName localSheetId="1" name="ASD">{#N/A,#N/A,FALSE,"단축1";#N/A,#N/A,FALSE,"단축2";#N/A,#N/A,FALSE,"단축3";#N/A,#N/A,FALSE,"장축";#N/A,#N/A,FALSE,"4WD"}</definedName>
    <definedName name="ASD">{#N/A,#N/A,FALSE,"단축1";#N/A,#N/A,FALSE,"단축2";#N/A,#N/A,FALSE,"단축3";#N/A,#N/A,FALSE,"장축";#N/A,#N/A,FALSE,"4WD"}</definedName>
    <definedName localSheetId="5" name="asdaaaaadsssssdasssadsdasdas">{#N/A,#N/A,FALSE,"단축1";#N/A,#N/A,FALSE,"단축2";#N/A,#N/A,FALSE,"단축3";#N/A,#N/A,FALSE,"장축";#N/A,#N/A,FALSE,"4WD"}</definedName>
    <definedName localSheetId="7" name="asdaaaaadsssssdasssadsdasdas">{#N/A,#N/A,FALSE,"단축1";#N/A,#N/A,FALSE,"단축2";#N/A,#N/A,FALSE,"단축3";#N/A,#N/A,FALSE,"장축";#N/A,#N/A,FALSE,"4WD"}</definedName>
    <definedName localSheetId="1" name="asdaaaaadsssssdasssadsdasdas">{#N/A,#N/A,FALSE,"단축1";#N/A,#N/A,FALSE,"단축2";#N/A,#N/A,FALSE,"단축3";#N/A,#N/A,FALSE,"장축";#N/A,#N/A,FALSE,"4WD"}</definedName>
    <definedName name="asdaaaaadsssssdasssadsdasdas">{#N/A,#N/A,FALSE,"단축1";#N/A,#N/A,FALSE,"단축2";#N/A,#N/A,FALSE,"단축3";#N/A,#N/A,FALSE,"장축";#N/A,#N/A,FALSE,"4WD"}</definedName>
    <definedName localSheetId="5" name="ASDAS">{#N/A,#N/A,FALSE,"단축1";#N/A,#N/A,FALSE,"단축2";#N/A,#N/A,FALSE,"단축3";#N/A,#N/A,FALSE,"장축";#N/A,#N/A,FALSE,"4WD"}</definedName>
    <definedName localSheetId="7" name="ASDAS">{#N/A,#N/A,FALSE,"단축1";#N/A,#N/A,FALSE,"단축2";#N/A,#N/A,FALSE,"단축3";#N/A,#N/A,FALSE,"장축";#N/A,#N/A,FALSE,"4WD"}</definedName>
    <definedName localSheetId="1" name="ASDAS">{#N/A,#N/A,FALSE,"단축1";#N/A,#N/A,FALSE,"단축2";#N/A,#N/A,FALSE,"단축3";#N/A,#N/A,FALSE,"장축";#N/A,#N/A,FALSE,"4WD"}</definedName>
    <definedName name="ASDAS">{#N/A,#N/A,FALSE,"단축1";#N/A,#N/A,FALSE,"단축2";#N/A,#N/A,FALSE,"단축3";#N/A,#N/A,FALSE,"장축";#N/A,#N/A,FALSE,"4WD"}</definedName>
    <definedName localSheetId="5" name="ASDASd">{#N/A,#N/A,FALSE,"단축1";#N/A,#N/A,FALSE,"단축2";#N/A,#N/A,FALSE,"단축3";#N/A,#N/A,FALSE,"장축";#N/A,#N/A,FALSE,"4WD"}</definedName>
    <definedName localSheetId="7" name="ASDASd">{#N/A,#N/A,FALSE,"단축1";#N/A,#N/A,FALSE,"단축2";#N/A,#N/A,FALSE,"단축3";#N/A,#N/A,FALSE,"장축";#N/A,#N/A,FALSE,"4WD"}</definedName>
    <definedName localSheetId="1" name="ASDASd">{#N/A,#N/A,FALSE,"단축1";#N/A,#N/A,FALSE,"단축2";#N/A,#N/A,FALSE,"단축3";#N/A,#N/A,FALSE,"장축";#N/A,#N/A,FALSE,"4WD"}</definedName>
    <definedName name="ASDASd">{#N/A,#N/A,FALSE,"단축1";#N/A,#N/A,FALSE,"단축2";#N/A,#N/A,FALSE,"단축3";#N/A,#N/A,FALSE,"장축";#N/A,#N/A,FALSE,"4WD"}</definedName>
    <definedName localSheetId="5" name="ASDE">{#N/A,#N/A,TRUE,"일정"}</definedName>
    <definedName localSheetId="7" name="ASDE">{#N/A,#N/A,TRUE,"일정"}</definedName>
    <definedName localSheetId="1" name="ASDE">{#N/A,#N/A,TRUE,"일정"}</definedName>
    <definedName name="ASDE">{#N/A,#N/A,TRUE,"일정"}</definedName>
    <definedName localSheetId="8" name="ASDF">{#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5" name="ASDF">{#N/A,#N/A,FALSE,"단축1";#N/A,#N/A,FALSE,"단축2";#N/A,#N/A,FALSE,"단축3";#N/A,#N/A,FALSE,"장축";#N/A,#N/A,FALSE,"4WD"}</definedName>
    <definedName localSheetId="7" name="ASDF">{#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1" name="ASDF">{#N/A,#N/A,FALSE,"OGP01";#N/A,#N/A,FALSE,"ETNB1(ETP43)";#N/A,#N/A,FALSE,"DHN12";#N/A,#N/A,FALSE,"ETR23";#N/A,#N/A,FALSE,"DHQ01(DHR22)";#N/A,#N/A,FALSE,"DHP01";#N/A,#N/A,FALSE,"DHM18";#N/A,#N/A,FALSE,"ECN39(ECP23)";#N/A,#N/A,FALSE,"RT103";#N/A,#N/A,FALSE,"기타";#N/A,#N/A,FALSE,"DH207";#N/A,#N/A,FALSE,"ETN47";#N/A,#N/A,FALSE,"ATM05";#N/A,#N/A,FALSE,"ATP13";#N/A,#N/A,FALSE,"ATP03";#N/A,#N/A,FALSE,"타사품"}</definedName>
    <definedName name="ASDF">{#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5" name="ASDFAD">{#N/A,#N/A,FALSE,"단축1";#N/A,#N/A,FALSE,"단축2";#N/A,#N/A,FALSE,"단축3";#N/A,#N/A,FALSE,"장축";#N/A,#N/A,FALSE,"4WD"}</definedName>
    <definedName localSheetId="7" name="ASDFAD">{#N/A,#N/A,FALSE,"단축1";#N/A,#N/A,FALSE,"단축2";#N/A,#N/A,FALSE,"단축3";#N/A,#N/A,FALSE,"장축";#N/A,#N/A,FALSE,"4WD"}</definedName>
    <definedName localSheetId="1" name="ASDFAD">{#N/A,#N/A,FALSE,"단축1";#N/A,#N/A,FALSE,"단축2";#N/A,#N/A,FALSE,"단축3";#N/A,#N/A,FALSE,"장축";#N/A,#N/A,FALSE,"4WD"}</definedName>
    <definedName name="ASDFAD">{#N/A,#N/A,FALSE,"단축1";#N/A,#N/A,FALSE,"단축2";#N/A,#N/A,FALSE,"단축3";#N/A,#N/A,FALSE,"장축";#N/A,#N/A,FALSE,"4WD"}</definedName>
    <definedName localSheetId="5" name="ASDFASD">{#N/A,#N/A,FALSE,"단축1";#N/A,#N/A,FALSE,"단축2";#N/A,#N/A,FALSE,"단축3";#N/A,#N/A,FALSE,"장축";#N/A,#N/A,FALSE,"4WD"}</definedName>
    <definedName localSheetId="7" name="ASDFASD">{#N/A,#N/A,FALSE,"단축1";#N/A,#N/A,FALSE,"단축2";#N/A,#N/A,FALSE,"단축3";#N/A,#N/A,FALSE,"장축";#N/A,#N/A,FALSE,"4WD"}</definedName>
    <definedName localSheetId="1" name="ASDFASD">{#N/A,#N/A,FALSE,"단축1";#N/A,#N/A,FALSE,"단축2";#N/A,#N/A,FALSE,"단축3";#N/A,#N/A,FALSE,"장축";#N/A,#N/A,FALSE,"4WD"}</definedName>
    <definedName name="ASDFASD">{#N/A,#N/A,FALSE,"단축1";#N/A,#N/A,FALSE,"단축2";#N/A,#N/A,FALSE,"단축3";#N/A,#N/A,FALSE,"장축";#N/A,#N/A,FALSE,"4WD"}</definedName>
    <definedName localSheetId="5" name="ASDFEE">{#N/A,#N/A,FALSE,"FR 계산내역";#N/A,#N/A,FALSE,"RR 계산내역";#N/A,#N/A,FALSE,"기계경비"}</definedName>
    <definedName localSheetId="7" name="ASDFEE">{#N/A,#N/A,FALSE,"FR 계산내역";#N/A,#N/A,FALSE,"RR 계산내역";#N/A,#N/A,FALSE,"기계경비"}</definedName>
    <definedName localSheetId="1" name="ASDFEE">{#N/A,#N/A,FALSE,"FR 계산내역";#N/A,#N/A,FALSE,"RR 계산내역";#N/A,#N/A,FALSE,"기계경비"}</definedName>
    <definedName name="ASDFEE">{#N/A,#N/A,FALSE,"FR 계산내역";#N/A,#N/A,FALSE,"RR 계산내역";#N/A,#N/A,FALSE,"기계경비"}</definedName>
    <definedName localSheetId="5" name="ASDFF">{#N/A,#N/A,FALSE,"표지";#N/A,#N/A,FALSE,"전제";#N/A,#N/A,FALSE,"손익-자 (2)";#N/A,#N/A,FALSE,"손익-자";#N/A,#N/A,FALSE,"손익-마 (2)";#N/A,#N/A,FALSE,"손익-마";#N/A,#N/A,FALSE,"총손최종"}</definedName>
    <definedName localSheetId="7" name="ASDFF">{#N/A,#N/A,FALSE,"표지";#N/A,#N/A,FALSE,"전제";#N/A,#N/A,FALSE,"손익-자 (2)";#N/A,#N/A,FALSE,"손익-자";#N/A,#N/A,FALSE,"손익-마 (2)";#N/A,#N/A,FALSE,"손익-마";#N/A,#N/A,FALSE,"총손최종"}</definedName>
    <definedName localSheetId="1" name="ASDFF">{#N/A,#N/A,FALSE,"표지";#N/A,#N/A,FALSE,"전제";#N/A,#N/A,FALSE,"손익-자 (2)";#N/A,#N/A,FALSE,"손익-자";#N/A,#N/A,FALSE,"손익-마 (2)";#N/A,#N/A,FALSE,"손익-마";#N/A,#N/A,FALSE,"총손최종"}</definedName>
    <definedName name="ASDFF">{#N/A,#N/A,FALSE,"표지";#N/A,#N/A,FALSE,"전제";#N/A,#N/A,FALSE,"손익-자 (2)";#N/A,#N/A,FALSE,"손익-자";#N/A,#N/A,FALSE,"손익-마 (2)";#N/A,#N/A,FALSE,"손익-마";#N/A,#N/A,FALSE,"총손최종"}</definedName>
    <definedName localSheetId="5" name="ASDFGA">{#N/A,#N/A,FALSE,"단축1";#N/A,#N/A,FALSE,"단축2";#N/A,#N/A,FALSE,"단축3";#N/A,#N/A,FALSE,"장축";#N/A,#N/A,FALSE,"4WD"}</definedName>
    <definedName localSheetId="7" name="ASDFGA">{#N/A,#N/A,FALSE,"단축1";#N/A,#N/A,FALSE,"단축2";#N/A,#N/A,FALSE,"단축3";#N/A,#N/A,FALSE,"장축";#N/A,#N/A,FALSE,"4WD"}</definedName>
    <definedName localSheetId="1" name="ASDFGA">{#N/A,#N/A,FALSE,"단축1";#N/A,#N/A,FALSE,"단축2";#N/A,#N/A,FALSE,"단축3";#N/A,#N/A,FALSE,"장축";#N/A,#N/A,FALSE,"4WD"}</definedName>
    <definedName name="ASDFGA">{#N/A,#N/A,FALSE,"단축1";#N/A,#N/A,FALSE,"단축2";#N/A,#N/A,FALSE,"단축3";#N/A,#N/A,FALSE,"장축";#N/A,#N/A,FALSE,"4WD"}</definedName>
    <definedName localSheetId="5" name="ASDFSAD">{#N/A,#N/A,FALSE,"초도품";#N/A,#N/A,FALSE,"초도품 (2)";#N/A,#N/A,FALSE,"초도품 (3)";#N/A,#N/A,FALSE,"초도품 (4)";#N/A,#N/A,FALSE,"초도품 (5)";#N/A,#N/A,FALSE,"초도품 (6)"}</definedName>
    <definedName localSheetId="7" name="ASDFSAD">{#N/A,#N/A,FALSE,"초도품";#N/A,#N/A,FALSE,"초도품 (2)";#N/A,#N/A,FALSE,"초도품 (3)";#N/A,#N/A,FALSE,"초도품 (4)";#N/A,#N/A,FALSE,"초도품 (5)";#N/A,#N/A,FALSE,"초도품 (6)"}</definedName>
    <definedName localSheetId="1" name="ASDFSAD">{#N/A,#N/A,FALSE,"초도품";#N/A,#N/A,FALSE,"초도품 (2)";#N/A,#N/A,FALSE,"초도품 (3)";#N/A,#N/A,FALSE,"초도품 (4)";#N/A,#N/A,FALSE,"초도품 (5)";#N/A,#N/A,FALSE,"초도품 (6)"}</definedName>
    <definedName name="ASDFSAD">{#N/A,#N/A,FALSE,"초도품";#N/A,#N/A,FALSE,"초도품 (2)";#N/A,#N/A,FALSE,"초도품 (3)";#N/A,#N/A,FALSE,"초도품 (4)";#N/A,#N/A,FALSE,"초도품 (5)";#N/A,#N/A,FALSE,"초도품 (6)"}</definedName>
    <definedName localSheetId="1" name="ASDL">{#N/A,#N/A,FALSE,"단축1";#N/A,#N/A,FALSE,"단축2";#N/A,#N/A,FALSE,"단축3";#N/A,#N/A,FALSE,"장축";#N/A,#N/A,FALSE,"4WD"}</definedName>
    <definedName name="ASDL">{#N/A,#N/A,FALSE,"단축1";#N/A,#N/A,FALSE,"단축2";#N/A,#N/A,FALSE,"단축3";#N/A,#N/A,FALSE,"장축";#N/A,#N/A,FALSE,"4WD"}</definedName>
    <definedName localSheetId="5" name="ASDSDF">{#N/A,#N/A,FALSE,"자금소요예측기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SDSDF">{#N/A,#N/A,FALSE,"자금소요예측기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SDSDF">{#N/A,#N/A,FALSE,"자금소요예측기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SDF">{#N/A,#N/A,FALSE,"자금소요예측기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ASE">{#N/A,#N/A,FALSE,"초도품";#N/A,#N/A,FALSE,"초도품 (2)";#N/A,#N/A,FALSE,"초도품 (3)";#N/A,#N/A,FALSE,"초도품 (4)";#N/A,#N/A,FALSE,"초도품 (5)";#N/A,#N/A,FALSE,"초도품 (6)"}</definedName>
    <definedName localSheetId="5" name="ASE">{#N/A,#N/A,FALSE,"초도품";#N/A,#N/A,FALSE,"초도품 (2)";#N/A,#N/A,FALSE,"초도품 (3)";#N/A,#N/A,FALSE,"초도품 (4)";#N/A,#N/A,FALSE,"초도품 (5)";#N/A,#N/A,FALSE,"초도품 (6)"}</definedName>
    <definedName localSheetId="7" name="ASE">{#N/A,#N/A,FALSE,"초도품";#N/A,#N/A,FALSE,"초도품 (2)";#N/A,#N/A,FALSE,"초도품 (3)";#N/A,#N/A,FALSE,"초도품 (4)";#N/A,#N/A,FALSE,"초도품 (5)";#N/A,#N/A,FALSE,"초도품 (6)"}</definedName>
    <definedName localSheetId="1" name="ASE">{#N/A,#N/A,FALSE,"초도품";#N/A,#N/A,FALSE,"초도품 (2)";#N/A,#N/A,FALSE,"초도품 (3)";#N/A,#N/A,FALSE,"초도품 (4)";#N/A,#N/A,FALSE,"초도품 (5)";#N/A,#N/A,FALSE,"초도품 (6)"}</definedName>
    <definedName name="ASE">{#N/A,#N/A,FALSE,"초도품";#N/A,#N/A,FALSE,"초도품 (2)";#N/A,#N/A,FALSE,"초도품 (3)";#N/A,#N/A,FALSE,"초도품 (4)";#N/A,#N/A,FALSE,"초도품 (5)";#N/A,#N/A,FALSE,"초도품 (6)"}</definedName>
    <definedName localSheetId="5" name="ASFASASFASASFASFASFASF">{#N/A,#N/A,FALSE,"단축1";#N/A,#N/A,FALSE,"단축2";#N/A,#N/A,FALSE,"단축3";#N/A,#N/A,FALSE,"장축";#N/A,#N/A,FALSE,"4WD"}</definedName>
    <definedName localSheetId="7" name="ASFASASFASASFASFASFASF">{#N/A,#N/A,FALSE,"단축1";#N/A,#N/A,FALSE,"단축2";#N/A,#N/A,FALSE,"단축3";#N/A,#N/A,FALSE,"장축";#N/A,#N/A,FALSE,"4WD"}</definedName>
    <definedName localSheetId="1" name="ASFASASFASASFASFASFASF">{#N/A,#N/A,FALSE,"단축1";#N/A,#N/A,FALSE,"단축2";#N/A,#N/A,FALSE,"단축3";#N/A,#N/A,FALSE,"장축";#N/A,#N/A,FALSE,"4WD"}</definedName>
    <definedName name="ASFASASFASASFASFASFASF">{#N/A,#N/A,FALSE,"단축1";#N/A,#N/A,FALSE,"단축2";#N/A,#N/A,FALSE,"단축3";#N/A,#N/A,FALSE,"장축";#N/A,#N/A,FALSE,"4WD"}</definedName>
    <definedName localSheetId="5" name="ASFASASFASFASFASF">{#N/A,#N/A,FALSE,"단축1";#N/A,#N/A,FALSE,"단축2";#N/A,#N/A,FALSE,"단축3";#N/A,#N/A,FALSE,"장축";#N/A,#N/A,FALSE,"4WD"}</definedName>
    <definedName localSheetId="7" name="ASFASASFASFASFASF">{#N/A,#N/A,FALSE,"단축1";#N/A,#N/A,FALSE,"단축2";#N/A,#N/A,FALSE,"단축3";#N/A,#N/A,FALSE,"장축";#N/A,#N/A,FALSE,"4WD"}</definedName>
    <definedName localSheetId="1" name="ASFASASFASFASFASF">{#N/A,#N/A,FALSE,"단축1";#N/A,#N/A,FALSE,"단축2";#N/A,#N/A,FALSE,"단축3";#N/A,#N/A,FALSE,"장축";#N/A,#N/A,FALSE,"4WD"}</definedName>
    <definedName name="ASFASASFASFASFASF">{#N/A,#N/A,FALSE,"단축1";#N/A,#N/A,FALSE,"단축2";#N/A,#N/A,FALSE,"단축3";#N/A,#N/A,FALSE,"장축";#N/A,#N/A,FALSE,"4WD"}</definedName>
    <definedName localSheetId="5" name="ASfASDSADF">{#N/A,#N/A,TRUE,"Y생산";#N/A,#N/A,TRUE,"Y판매";#N/A,#N/A,TRUE,"Y총물량";#N/A,#N/A,TRUE,"Y능력";#N/A,#N/A,TRUE,"YKD"}</definedName>
    <definedName localSheetId="7" name="ASfASDSADF">{#N/A,#N/A,TRUE,"Y생산";#N/A,#N/A,TRUE,"Y판매";#N/A,#N/A,TRUE,"Y총물량";#N/A,#N/A,TRUE,"Y능력";#N/A,#N/A,TRUE,"YKD"}</definedName>
    <definedName localSheetId="1" name="ASfASDSADF">{#N/A,#N/A,TRUE,"Y생산";#N/A,#N/A,TRUE,"Y판매";#N/A,#N/A,TRUE,"Y총물량";#N/A,#N/A,TRUE,"Y능력";#N/A,#N/A,TRUE,"YKD"}</definedName>
    <definedName name="ASfASDSADF">{#N/A,#N/A,TRUE,"Y생산";#N/A,#N/A,TRUE,"Y판매";#N/A,#N/A,TRUE,"Y총물량";#N/A,#N/A,TRUE,"Y능력";#N/A,#N/A,TRUE,"YKD"}</definedName>
    <definedName localSheetId="5" name="ASFASFASFASFAS">{#N/A,#N/A,FALSE,"단축1";#N/A,#N/A,FALSE,"단축2";#N/A,#N/A,FALSE,"단축3";#N/A,#N/A,FALSE,"장축";#N/A,#N/A,FALSE,"4WD"}</definedName>
    <definedName localSheetId="7" name="ASFASFASFASFAS">{#N/A,#N/A,FALSE,"단축1";#N/A,#N/A,FALSE,"단축2";#N/A,#N/A,FALSE,"단축3";#N/A,#N/A,FALSE,"장축";#N/A,#N/A,FALSE,"4WD"}</definedName>
    <definedName localSheetId="1" name="ASFASFASFASFAS">{#N/A,#N/A,FALSE,"단축1";#N/A,#N/A,FALSE,"단축2";#N/A,#N/A,FALSE,"단축3";#N/A,#N/A,FALSE,"장축";#N/A,#N/A,FALSE,"4WD"}</definedName>
    <definedName name="ASFASFASFASFAS">{#N/A,#N/A,FALSE,"단축1";#N/A,#N/A,FALSE,"단축2";#N/A,#N/A,FALSE,"단축3";#N/A,#N/A,FALSE,"장축";#N/A,#N/A,FALSE,"4WD"}</definedName>
    <definedName localSheetId="5" name="ASFASFFASFASASF">{#N/A,#N/A,FALSE,"단축1";#N/A,#N/A,FALSE,"단축2";#N/A,#N/A,FALSE,"단축3";#N/A,#N/A,FALSE,"장축";#N/A,#N/A,FALSE,"4WD"}</definedName>
    <definedName localSheetId="7" name="ASFASFFASFASASF">{#N/A,#N/A,FALSE,"단축1";#N/A,#N/A,FALSE,"단축2";#N/A,#N/A,FALSE,"단축3";#N/A,#N/A,FALSE,"장축";#N/A,#N/A,FALSE,"4WD"}</definedName>
    <definedName localSheetId="1" name="ASFASFFASFASASF">{#N/A,#N/A,FALSE,"단축1";#N/A,#N/A,FALSE,"단축2";#N/A,#N/A,FALSE,"단축3";#N/A,#N/A,FALSE,"장축";#N/A,#N/A,FALSE,"4WD"}</definedName>
    <definedName name="ASFASFFASFASASF">{#N/A,#N/A,FALSE,"단축1";#N/A,#N/A,FALSE,"단축2";#N/A,#N/A,FALSE,"단축3";#N/A,#N/A,FALSE,"장축";#N/A,#N/A,FALSE,"4WD"}</definedName>
    <definedName localSheetId="5" name="ASFD">{#N/A,#N/A,FALSE,"인원";#N/A,#N/A,FALSE,"비용2";#N/A,#N/A,FALSE,"비용1";#N/A,#N/A,FALSE,"비용";#N/A,#N/A,FALSE,"보증2";#N/A,#N/A,FALSE,"보증1";#N/A,#N/A,FALSE,"보증";#N/A,#N/A,FALSE,"손익1";#N/A,#N/A,FALSE,"손익";#N/A,#N/A,FALSE,"부서별매출";#N/A,#N/A,FALSE,"매출"}</definedName>
    <definedName localSheetId="7" name="ASFD">{#N/A,#N/A,FALSE,"인원";#N/A,#N/A,FALSE,"비용2";#N/A,#N/A,FALSE,"비용1";#N/A,#N/A,FALSE,"비용";#N/A,#N/A,FALSE,"보증2";#N/A,#N/A,FALSE,"보증1";#N/A,#N/A,FALSE,"보증";#N/A,#N/A,FALSE,"손익1";#N/A,#N/A,FALSE,"손익";#N/A,#N/A,FALSE,"부서별매출";#N/A,#N/A,FALSE,"매출"}</definedName>
    <definedName localSheetId="1" name="ASFD">{#N/A,#N/A,FALSE,"인원";#N/A,#N/A,FALSE,"비용2";#N/A,#N/A,FALSE,"비용1";#N/A,#N/A,FALSE,"비용";#N/A,#N/A,FALSE,"보증2";#N/A,#N/A,FALSE,"보증1";#N/A,#N/A,FALSE,"보증";#N/A,#N/A,FALSE,"손익1";#N/A,#N/A,FALSE,"손익";#N/A,#N/A,FALSE,"부서별매출";#N/A,#N/A,FALSE,"매출"}</definedName>
    <definedName name="ASFD">{#N/A,#N/A,FALSE,"인원";#N/A,#N/A,FALSE,"비용2";#N/A,#N/A,FALSE,"비용1";#N/A,#N/A,FALSE,"비용";#N/A,#N/A,FALSE,"보증2";#N/A,#N/A,FALSE,"보증1";#N/A,#N/A,FALSE,"보증";#N/A,#N/A,FALSE,"손익1";#N/A,#N/A,FALSE,"손익";#N/A,#N/A,FALSE,"부서별매출";#N/A,#N/A,FALSE,"매출"}</definedName>
    <definedName localSheetId="5" name="ASFDASFAS">{#N/A,#N/A,FALSE,"단축1";#N/A,#N/A,FALSE,"단축2";#N/A,#N/A,FALSE,"단축3";#N/A,#N/A,FALSE,"장축";#N/A,#N/A,FALSE,"4WD"}</definedName>
    <definedName localSheetId="7" name="ASFDASFAS">{#N/A,#N/A,FALSE,"단축1";#N/A,#N/A,FALSE,"단축2";#N/A,#N/A,FALSE,"단축3";#N/A,#N/A,FALSE,"장축";#N/A,#N/A,FALSE,"4WD"}</definedName>
    <definedName localSheetId="1" name="ASFDASFAS">{#N/A,#N/A,FALSE,"단축1";#N/A,#N/A,FALSE,"단축2";#N/A,#N/A,FALSE,"단축3";#N/A,#N/A,FALSE,"장축";#N/A,#N/A,FALSE,"4WD"}</definedName>
    <definedName name="ASFDASFAS">{#N/A,#N/A,FALSE,"단축1";#N/A,#N/A,FALSE,"단축2";#N/A,#N/A,FALSE,"단축3";#N/A,#N/A,FALSE,"장축";#N/A,#N/A,FALSE,"4WD"}</definedName>
    <definedName localSheetId="5" name="ASFGBVB">{#N/A,#N/A,FALSE,"단축1";#N/A,#N/A,FALSE,"단축2";#N/A,#N/A,FALSE,"단축3";#N/A,#N/A,FALSE,"장축";#N/A,#N/A,FALSE,"4WD"}</definedName>
    <definedName localSheetId="7" name="ASFGBVB">{#N/A,#N/A,FALSE,"단축1";#N/A,#N/A,FALSE,"단축2";#N/A,#N/A,FALSE,"단축3";#N/A,#N/A,FALSE,"장축";#N/A,#N/A,FALSE,"4WD"}</definedName>
    <definedName localSheetId="1" name="ASFGBVB">{#N/A,#N/A,FALSE,"단축1";#N/A,#N/A,FALSE,"단축2";#N/A,#N/A,FALSE,"단축3";#N/A,#N/A,FALSE,"장축";#N/A,#N/A,FALSE,"4WD"}</definedName>
    <definedName name="ASFGBVB">{#N/A,#N/A,FALSE,"단축1";#N/A,#N/A,FALSE,"단축2";#N/A,#N/A,FALSE,"단축3";#N/A,#N/A,FALSE,"장축";#N/A,#N/A,FALSE,"4WD"}</definedName>
    <definedName localSheetId="5" name="ASG">{#N/A,#N/A,FALSE,"단축1";#N/A,#N/A,FALSE,"단축2";#N/A,#N/A,FALSE,"단축3";#N/A,#N/A,FALSE,"장축";#N/A,#N/A,FALSE,"4WD"}</definedName>
    <definedName localSheetId="7" name="ASG">{#N/A,#N/A,FALSE,"단축1";#N/A,#N/A,FALSE,"단축2";#N/A,#N/A,FALSE,"단축3";#N/A,#N/A,FALSE,"장축";#N/A,#N/A,FALSE,"4WD"}</definedName>
    <definedName localSheetId="1" name="ASG">{#N/A,#N/A,FALSE,"단축1";#N/A,#N/A,FALSE,"단축2";#N/A,#N/A,FALSE,"단축3";#N/A,#N/A,FALSE,"장축";#N/A,#N/A,FALSE,"4WD"}</definedName>
    <definedName name="ASG">{#N/A,#N/A,FALSE,"단축1";#N/A,#N/A,FALSE,"단축2";#N/A,#N/A,FALSE,"단축3";#N/A,#N/A,FALSE,"장축";#N/A,#N/A,FALSE,"4WD"}</definedName>
    <definedName localSheetId="5" name="ASQW">{#N/A,#N/A,FALSE,"단축1";#N/A,#N/A,FALSE,"단축2";#N/A,#N/A,FALSE,"단축3";#N/A,#N/A,FALSE,"장축";#N/A,#N/A,FALSE,"4WD"}</definedName>
    <definedName localSheetId="7" name="ASQW">{#N/A,#N/A,FALSE,"단축1";#N/A,#N/A,FALSE,"단축2";#N/A,#N/A,FALSE,"단축3";#N/A,#N/A,FALSE,"장축";#N/A,#N/A,FALSE,"4WD"}</definedName>
    <definedName localSheetId="1" name="ASQW">{#N/A,#N/A,FALSE,"단축1";#N/A,#N/A,FALSE,"단축2";#N/A,#N/A,FALSE,"단축3";#N/A,#N/A,FALSE,"장축";#N/A,#N/A,FALSE,"4WD"}</definedName>
    <definedName name="ASQW">{#N/A,#N/A,FALSE,"단축1";#N/A,#N/A,FALSE,"단축2";#N/A,#N/A,FALSE,"단축3";#N/A,#N/A,FALSE,"장축";#N/A,#N/A,FALSE,"4WD"}</definedName>
    <definedName localSheetId="8" name="ASS">{#N/A,#N/A,FALSE,"을지 (4)";#N/A,#N/A,FALSE,"을지 (5)";#N/A,#N/A,FALSE,"을지 (6)"}</definedName>
    <definedName localSheetId="5" name="ASS">{#N/A,#N/A,FALSE,"을지 (4)";#N/A,#N/A,FALSE,"을지 (5)";#N/A,#N/A,FALSE,"을지 (6)"}</definedName>
    <definedName localSheetId="7" name="ASS">{#N/A,#N/A,FALSE,"을지 (4)";#N/A,#N/A,FALSE,"을지 (5)";#N/A,#N/A,FALSE,"을지 (6)"}</definedName>
    <definedName localSheetId="1" name="ASS">{#N/A,#N/A,FALSE,"을지 (4)";#N/A,#N/A,FALSE,"을지 (5)";#N/A,#N/A,FALSE,"을지 (6)"}</definedName>
    <definedName name="ASS">{#N/A,#N/A,FALSE,"을지 (4)";#N/A,#N/A,FALSE,"을지 (5)";#N/A,#N/A,FALSE,"을지 (6)"}</definedName>
    <definedName localSheetId="5" name="ASSAASASAS">{#N/A,#N/A,FALSE,"단축1";#N/A,#N/A,FALSE,"단축2";#N/A,#N/A,FALSE,"단축3";#N/A,#N/A,FALSE,"장축";#N/A,#N/A,FALSE,"4WD"}</definedName>
    <definedName localSheetId="7" name="ASSAASASAS">{#N/A,#N/A,FALSE,"단축1";#N/A,#N/A,FALSE,"단축2";#N/A,#N/A,FALSE,"단축3";#N/A,#N/A,FALSE,"장축";#N/A,#N/A,FALSE,"4WD"}</definedName>
    <definedName localSheetId="1" name="ASSAASASAS">{#N/A,#N/A,FALSE,"단축1";#N/A,#N/A,FALSE,"단축2";#N/A,#N/A,FALSE,"단축3";#N/A,#N/A,FALSE,"장축";#N/A,#N/A,FALSE,"4WD"}</definedName>
    <definedName name="ASSAASASAS">{#N/A,#N/A,FALSE,"단축1";#N/A,#N/A,FALSE,"단축2";#N/A,#N/A,FALSE,"단축3";#N/A,#N/A,FALSE,"장축";#N/A,#N/A,FALSE,"4WD"}</definedName>
    <definedName localSheetId="5" name="ASSDDD">{#N/A,#N/A,FALSE,"단축1";#N/A,#N/A,FALSE,"단축2";#N/A,#N/A,FALSE,"단축3";#N/A,#N/A,FALSE,"장축";#N/A,#N/A,FALSE,"4WD"}</definedName>
    <definedName localSheetId="7" name="ASSDDD">{#N/A,#N/A,FALSE,"단축1";#N/A,#N/A,FALSE,"단축2";#N/A,#N/A,FALSE,"단축3";#N/A,#N/A,FALSE,"장축";#N/A,#N/A,FALSE,"4WD"}</definedName>
    <definedName localSheetId="1" name="ASSDDD">{#N/A,#N/A,FALSE,"단축1";#N/A,#N/A,FALSE,"단축2";#N/A,#N/A,FALSE,"단축3";#N/A,#N/A,FALSE,"장축";#N/A,#N/A,FALSE,"4WD"}</definedName>
    <definedName name="ASSDDD">{#N/A,#N/A,FALSE,"단축1";#N/A,#N/A,FALSE,"단축2";#N/A,#N/A,FALSE,"단축3";#N/A,#N/A,FALSE,"장축";#N/A,#N/A,FALSE,"4WD"}</definedName>
    <definedName localSheetId="5" name="assdewdwe">{#N/A,#N/A,FALSE,"단축1";#N/A,#N/A,FALSE,"단축2";#N/A,#N/A,FALSE,"단축3";#N/A,#N/A,FALSE,"장축";#N/A,#N/A,FALSE,"4WD"}</definedName>
    <definedName localSheetId="7" name="assdewdwe">{#N/A,#N/A,FALSE,"단축1";#N/A,#N/A,FALSE,"단축2";#N/A,#N/A,FALSE,"단축3";#N/A,#N/A,FALSE,"장축";#N/A,#N/A,FALSE,"4WD"}</definedName>
    <definedName localSheetId="1" name="assdewdwe">{#N/A,#N/A,FALSE,"단축1";#N/A,#N/A,FALSE,"단축2";#N/A,#N/A,FALSE,"단축3";#N/A,#N/A,FALSE,"장축";#N/A,#N/A,FALSE,"4WD"}</definedName>
    <definedName name="assdewdwe">{#N/A,#N/A,FALSE,"단축1";#N/A,#N/A,FALSE,"단축2";#N/A,#N/A,FALSE,"단축3";#N/A,#N/A,FALSE,"장축";#N/A,#N/A,FALSE,"4WD"}</definedName>
    <definedName localSheetId="5" name="ASSDFF">{#N/A,#N/A,FALSE,"단축1";#N/A,#N/A,FALSE,"단축2";#N/A,#N/A,FALSE,"단축3";#N/A,#N/A,FALSE,"장축";#N/A,#N/A,FALSE,"4WD"}</definedName>
    <definedName localSheetId="7" name="ASSDFF">{#N/A,#N/A,FALSE,"단축1";#N/A,#N/A,FALSE,"단축2";#N/A,#N/A,FALSE,"단축3";#N/A,#N/A,FALSE,"장축";#N/A,#N/A,FALSE,"4WD"}</definedName>
    <definedName localSheetId="1" name="ASSDFF">{#N/A,#N/A,FALSE,"단축1";#N/A,#N/A,FALSE,"단축2";#N/A,#N/A,FALSE,"단축3";#N/A,#N/A,FALSE,"장축";#N/A,#N/A,FALSE,"4WD"}</definedName>
    <definedName name="ASSDFF">{#N/A,#N/A,FALSE,"단축1";#N/A,#N/A,FALSE,"단축2";#N/A,#N/A,FALSE,"단축3";#N/A,#N/A,FALSE,"장축";#N/A,#N/A,FALSE,"4WD"}</definedName>
    <definedName localSheetId="5" name="ASSJHHASKDKHASFDHFSLFD">{#N/A,#N/A,FALSE,"단축1";#N/A,#N/A,FALSE,"단축2";#N/A,#N/A,FALSE,"단축3";#N/A,#N/A,FALSE,"장축";#N/A,#N/A,FALSE,"4WD"}</definedName>
    <definedName localSheetId="7" name="ASSJHHASKDKHASFDHFSLFD">{#N/A,#N/A,FALSE,"단축1";#N/A,#N/A,FALSE,"단축2";#N/A,#N/A,FALSE,"단축3";#N/A,#N/A,FALSE,"장축";#N/A,#N/A,FALSE,"4WD"}</definedName>
    <definedName localSheetId="1" name="ASSJHHASKDKHASFDHFSLFD">{#N/A,#N/A,FALSE,"단축1";#N/A,#N/A,FALSE,"단축2";#N/A,#N/A,FALSE,"단축3";#N/A,#N/A,FALSE,"장축";#N/A,#N/A,FALSE,"4WD"}</definedName>
    <definedName name="ASSJHHASKDKHASFDHFSLFD">{#N/A,#N/A,FALSE,"단축1";#N/A,#N/A,FALSE,"단축2";#N/A,#N/A,FALSE,"단축3";#N/A,#N/A,FALSE,"장축";#N/A,#N/A,FALSE,"4WD"}</definedName>
    <definedName localSheetId="5" name="ASS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ASS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ASS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ASSSS">{#N/A,#N/A,FALSE,"단축1";#N/A,#N/A,FALSE,"단축2";#N/A,#N/A,FALSE,"단축3";#N/A,#N/A,FALSE,"장축";#N/A,#N/A,FALSE,"4WD"}</definedName>
    <definedName localSheetId="7" name="ASSSS">{#N/A,#N/A,FALSE,"단축1";#N/A,#N/A,FALSE,"단축2";#N/A,#N/A,FALSE,"단축3";#N/A,#N/A,FALSE,"장축";#N/A,#N/A,FALSE,"4WD"}</definedName>
    <definedName localSheetId="1" name="ASSSS">{#N/A,#N/A,FALSE,"단축1";#N/A,#N/A,FALSE,"단축2";#N/A,#N/A,FALSE,"단축3";#N/A,#N/A,FALSE,"장축";#N/A,#N/A,FALSE,"4WD"}</definedName>
    <definedName name="ASSSS">{#N/A,#N/A,FALSE,"단축1";#N/A,#N/A,FALSE,"단축2";#N/A,#N/A,FALSE,"단축3";#N/A,#N/A,FALSE,"장축";#N/A,#N/A,FALSE,"4WD"}</definedName>
    <definedName localSheetId="5" name="ASSY">{#N/A,#N/A,FALSE,"단축1";#N/A,#N/A,FALSE,"단축2";#N/A,#N/A,FALSE,"단축3";#N/A,#N/A,FALSE,"장축";#N/A,#N/A,FALSE,"4WD"}</definedName>
    <definedName localSheetId="7" name="ASSY">{#N/A,#N/A,FALSE,"단축1";#N/A,#N/A,FALSE,"단축2";#N/A,#N/A,FALSE,"단축3";#N/A,#N/A,FALSE,"장축";#N/A,#N/A,FALSE,"4WD"}</definedName>
    <definedName localSheetId="1" name="ASSY">{#N/A,#N/A,FALSE,"단축1";#N/A,#N/A,FALSE,"단축2";#N/A,#N/A,FALSE,"단축3";#N/A,#N/A,FALSE,"장축";#N/A,#N/A,FALSE,"4WD"}</definedName>
    <definedName name="ASSY">{#N/A,#N/A,FALSE,"단축1";#N/A,#N/A,FALSE,"단축2";#N/A,#N/A,FALSE,"단축3";#N/A,#N/A,FALSE,"장축";#N/A,#N/A,FALSE,"4WD"}</definedName>
    <definedName localSheetId="5" name="ASZ">{#N/A,#N/A,FALSE,"단축1";#N/A,#N/A,FALSE,"단축2";#N/A,#N/A,FALSE,"단축3";#N/A,#N/A,FALSE,"장축";#N/A,#N/A,FALSE,"4WD"}</definedName>
    <definedName localSheetId="7" name="ASZ">{#N/A,#N/A,FALSE,"단축1";#N/A,#N/A,FALSE,"단축2";#N/A,#N/A,FALSE,"단축3";#N/A,#N/A,FALSE,"장축";#N/A,#N/A,FALSE,"4WD"}</definedName>
    <definedName localSheetId="1" name="ASZ">{#N/A,#N/A,FALSE,"단축1";#N/A,#N/A,FALSE,"단축2";#N/A,#N/A,FALSE,"단축3";#N/A,#N/A,FALSE,"장축";#N/A,#N/A,FALSE,"4WD"}</definedName>
    <definedName name="ASZ">{#N/A,#N/A,FALSE,"단축1";#N/A,#N/A,FALSE,"단축2";#N/A,#N/A,FALSE,"단축3";#N/A,#N/A,FALSE,"장축";#N/A,#N/A,FALSE,"4WD"}</definedName>
    <definedName localSheetId="5" name="ASZSA">{#N/A,#N/A,FALSE,"단축1";#N/A,#N/A,FALSE,"단축2";#N/A,#N/A,FALSE,"단축3";#N/A,#N/A,FALSE,"장축";#N/A,#N/A,FALSE,"4WD"}</definedName>
    <definedName localSheetId="7" name="ASZSA">{#N/A,#N/A,FALSE,"단축1";#N/A,#N/A,FALSE,"단축2";#N/A,#N/A,FALSE,"단축3";#N/A,#N/A,FALSE,"장축";#N/A,#N/A,FALSE,"4WD"}</definedName>
    <definedName localSheetId="1" name="ASZSA">{#N/A,#N/A,FALSE,"단축1";#N/A,#N/A,FALSE,"단축2";#N/A,#N/A,FALSE,"단축3";#N/A,#N/A,FALSE,"장축";#N/A,#N/A,FALSE,"4WD"}</definedName>
    <definedName name="ASZSA">{#N/A,#N/A,FALSE,"단축1";#N/A,#N/A,FALSE,"단축2";#N/A,#N/A,FALSE,"단축3";#N/A,#N/A,FALSE,"장축";#N/A,#N/A,FALSE,"4WD"}</definedName>
    <definedName localSheetId="5" name="AT">{#N/A,#N/A,FALSE,"인원";#N/A,#N/A,FALSE,"비용2";#N/A,#N/A,FALSE,"비용1";#N/A,#N/A,FALSE,"비용";#N/A,#N/A,FALSE,"보증2";#N/A,#N/A,FALSE,"보증1";#N/A,#N/A,FALSE,"보증";#N/A,#N/A,FALSE,"손익1";#N/A,#N/A,FALSE,"손익";#N/A,#N/A,FALSE,"부서별매출";#N/A,#N/A,FALSE,"매출"}</definedName>
    <definedName localSheetId="7" name="AT">{#N/A,#N/A,FALSE,"인원";#N/A,#N/A,FALSE,"비용2";#N/A,#N/A,FALSE,"비용1";#N/A,#N/A,FALSE,"비용";#N/A,#N/A,FALSE,"보증2";#N/A,#N/A,FALSE,"보증1";#N/A,#N/A,FALSE,"보증";#N/A,#N/A,FALSE,"손익1";#N/A,#N/A,FALSE,"손익";#N/A,#N/A,FALSE,"부서별매출";#N/A,#N/A,FALSE,"매출"}</definedName>
    <definedName localSheetId="1" name="AT">{#N/A,#N/A,FALSE,"인원";#N/A,#N/A,FALSE,"비용2";#N/A,#N/A,FALSE,"비용1";#N/A,#N/A,FALSE,"비용";#N/A,#N/A,FALSE,"보증2";#N/A,#N/A,FALSE,"보증1";#N/A,#N/A,FALSE,"보증";#N/A,#N/A,FALSE,"손익1";#N/A,#N/A,FALSE,"손익";#N/A,#N/A,FALSE,"부서별매출";#N/A,#N/A,FALSE,"매출"}</definedName>
    <definedName name="AT">{#N/A,#N/A,FALSE,"인원";#N/A,#N/A,FALSE,"비용2";#N/A,#N/A,FALSE,"비용1";#N/A,#N/A,FALSE,"비용";#N/A,#N/A,FALSE,"보증2";#N/A,#N/A,FALSE,"보증1";#N/A,#N/A,FALSE,"보증";#N/A,#N/A,FALSE,"손익1";#N/A,#N/A,FALSE,"손익";#N/A,#N/A,FALSE,"부서별매출";#N/A,#N/A,FALSE,"매출"}</definedName>
    <definedName localSheetId="5" name="ATART">{#N/A,#N/A,FALSE,"단축1";#N/A,#N/A,FALSE,"단축2";#N/A,#N/A,FALSE,"단축3";#N/A,#N/A,FALSE,"장축";#N/A,#N/A,FALSE,"4WD"}</definedName>
    <definedName localSheetId="7" name="ATART">{#N/A,#N/A,FALSE,"단축1";#N/A,#N/A,FALSE,"단축2";#N/A,#N/A,FALSE,"단축3";#N/A,#N/A,FALSE,"장축";#N/A,#N/A,FALSE,"4WD"}</definedName>
    <definedName localSheetId="1" name="ATART">{#N/A,#N/A,FALSE,"단축1";#N/A,#N/A,FALSE,"단축2";#N/A,#N/A,FALSE,"단축3";#N/A,#N/A,FALSE,"장축";#N/A,#N/A,FALSE,"4WD"}</definedName>
    <definedName name="ATART">{#N/A,#N/A,FALSE,"단축1";#N/A,#N/A,FALSE,"단축2";#N/A,#N/A,FALSE,"단축3";#N/A,#N/A,FALSE,"장축";#N/A,#N/A,FALSE,"4WD"}</definedName>
    <definedName localSheetId="5" name="au">'1-4 PAD'!au</definedName>
    <definedName localSheetId="7" name="au">'1-6. 사상'!au</definedName>
    <definedName name="au">'1-6. 사상'!au</definedName>
    <definedName localSheetId="5" name="AUDIT1">{#N/A,#N/A,FALSE,"단축1";#N/A,#N/A,FALSE,"단축2";#N/A,#N/A,FALSE,"단축3";#N/A,#N/A,FALSE,"장축";#N/A,#N/A,FALSE,"4WD"}</definedName>
    <definedName localSheetId="1" name="AUDIT1">{#N/A,#N/A,FALSE,"단축1";#N/A,#N/A,FALSE,"단축2";#N/A,#N/A,FALSE,"단축3";#N/A,#N/A,FALSE,"장축";#N/A,#N/A,FALSE,"4WD"}</definedName>
    <definedName name="AUDIT1">{#N/A,#N/A,FALSE,"단축1";#N/A,#N/A,FALSE,"단축2";#N/A,#N/A,FALSE,"단축3";#N/A,#N/A,FALSE,"장축";#N/A,#N/A,FALSE,"4WD"}</definedName>
    <definedName localSheetId="5" name="AV">{#N/A,#N/A,FALSE,"단축1";#N/A,#N/A,FALSE,"단축2";#N/A,#N/A,FALSE,"단축3";#N/A,#N/A,FALSE,"장축";#N/A,#N/A,FALSE,"4WD"}</definedName>
    <definedName localSheetId="7" name="AV">{#N/A,#N/A,FALSE,"단축1";#N/A,#N/A,FALSE,"단축2";#N/A,#N/A,FALSE,"단축3";#N/A,#N/A,FALSE,"장축";#N/A,#N/A,FALSE,"4WD"}</definedName>
    <definedName localSheetId="1" name="AV">{#N/A,#N/A,FALSE,"단축1";#N/A,#N/A,FALSE,"단축2";#N/A,#N/A,FALSE,"단축3";#N/A,#N/A,FALSE,"장축";#N/A,#N/A,FALSE,"4WD"}</definedName>
    <definedName name="AV">{#N/A,#N/A,FALSE,"단축1";#N/A,#N/A,FALSE,"단축2";#N/A,#N/A,FALSE,"단축3";#N/A,#N/A,FALSE,"장축";#N/A,#N/A,FALSE,"4WD"}</definedName>
    <definedName localSheetId="5" name="AVTRWEAVTSRGFD">{#N/A,#N/A,FALSE,"단축1";#N/A,#N/A,FALSE,"단축2";#N/A,#N/A,FALSE,"단축3";#N/A,#N/A,FALSE,"장축";#N/A,#N/A,FALSE,"4WD"}</definedName>
    <definedName localSheetId="7" name="AVTRWEAVTSRGFD">{#N/A,#N/A,FALSE,"단축1";#N/A,#N/A,FALSE,"단축2";#N/A,#N/A,FALSE,"단축3";#N/A,#N/A,FALSE,"장축";#N/A,#N/A,FALSE,"4WD"}</definedName>
    <definedName localSheetId="1" name="AVTRWEAVTSRGFD">{#N/A,#N/A,FALSE,"단축1";#N/A,#N/A,FALSE,"단축2";#N/A,#N/A,FALSE,"단축3";#N/A,#N/A,FALSE,"장축";#N/A,#N/A,FALSE,"4WD"}</definedName>
    <definedName name="AVTRWEAVTSRGFD">{#N/A,#N/A,FALSE,"단축1";#N/A,#N/A,FALSE,"단축2";#N/A,#N/A,FALSE,"단축3";#N/A,#N/A,FALSE,"장축";#N/A,#N/A,FALSE,"4WD"}</definedName>
    <definedName localSheetId="5" name="AVV">{#N/A,#N/A,FALSE,"96자동차사 계획";#N/A,#N/A,FALSE,"96자동차사 계획"}</definedName>
    <definedName localSheetId="7" name="AVV">{#N/A,#N/A,FALSE,"96자동차사 계획";#N/A,#N/A,FALSE,"96자동차사 계획"}</definedName>
    <definedName localSheetId="1" name="AVV">{#N/A,#N/A,FALSE,"96자동차사 계획";#N/A,#N/A,FALSE,"96자동차사 계획"}</definedName>
    <definedName name="AVV">{#N/A,#N/A,FALSE,"96자동차사 계획";#N/A,#N/A,FALSE,"96자동차사 계획"}</definedName>
    <definedName localSheetId="5" name="AVWTRFUHF">{#N/A,#N/A,FALSE,"단축1";#N/A,#N/A,FALSE,"단축2";#N/A,#N/A,FALSE,"단축3";#N/A,#N/A,FALSE,"장축";#N/A,#N/A,FALSE,"4WD"}</definedName>
    <definedName localSheetId="7" name="AVWTRFUHF">{#N/A,#N/A,FALSE,"단축1";#N/A,#N/A,FALSE,"단축2";#N/A,#N/A,FALSE,"단축3";#N/A,#N/A,FALSE,"장축";#N/A,#N/A,FALSE,"4WD"}</definedName>
    <definedName localSheetId="1" name="AVWTRFUHF">{#N/A,#N/A,FALSE,"단축1";#N/A,#N/A,FALSE,"단축2";#N/A,#N/A,FALSE,"단축3";#N/A,#N/A,FALSE,"장축";#N/A,#N/A,FALSE,"4WD"}</definedName>
    <definedName name="AVWTRFUHF">{#N/A,#N/A,FALSE,"단축1";#N/A,#N/A,FALSE,"단축2";#N/A,#N/A,FALSE,"단축3";#N/A,#N/A,FALSE,"장축";#N/A,#N/A,FALSE,"4WD"}</definedName>
    <definedName localSheetId="5" name="AVYDAVYHDTH">{#N/A,#N/A,FALSE,"단축1";#N/A,#N/A,FALSE,"단축2";#N/A,#N/A,FALSE,"단축3";#N/A,#N/A,FALSE,"장축";#N/A,#N/A,FALSE,"4WD"}</definedName>
    <definedName localSheetId="7" name="AVYDAVYHDTH">{#N/A,#N/A,FALSE,"단축1";#N/A,#N/A,FALSE,"단축2";#N/A,#N/A,FALSE,"단축3";#N/A,#N/A,FALSE,"장축";#N/A,#N/A,FALSE,"4WD"}</definedName>
    <definedName localSheetId="1" name="AVYDAVYHDTH">{#N/A,#N/A,FALSE,"단축1";#N/A,#N/A,FALSE,"단축2";#N/A,#N/A,FALSE,"단축3";#N/A,#N/A,FALSE,"장축";#N/A,#N/A,FALSE,"4WD"}</definedName>
    <definedName name="AVYDAVYHDTH">{#N/A,#N/A,FALSE,"단축1";#N/A,#N/A,FALSE,"단축2";#N/A,#N/A,FALSE,"단축3";#N/A,#N/A,FALSE,"장축";#N/A,#N/A,FALSE,"4WD"}</definedName>
    <definedName localSheetId="5" name="AW">{#N/A,#N/A,FALSE,"초도품";#N/A,#N/A,FALSE,"초도품 (2)";#N/A,#N/A,FALSE,"초도품 (3)";#N/A,#N/A,FALSE,"초도품 (4)";#N/A,#N/A,FALSE,"초도품 (5)";#N/A,#N/A,FALSE,"초도품 (6)"}</definedName>
    <definedName localSheetId="7" name="AW">{#N/A,#N/A,FALSE,"초도품";#N/A,#N/A,FALSE,"초도품 (2)";#N/A,#N/A,FALSE,"초도품 (3)";#N/A,#N/A,FALSE,"초도품 (4)";#N/A,#N/A,FALSE,"초도품 (5)";#N/A,#N/A,FALSE,"초도품 (6)"}</definedName>
    <definedName localSheetId="1" name="AW">{#N/A,#N/A,FALSE,"초도품";#N/A,#N/A,FALSE,"초도품 (2)";#N/A,#N/A,FALSE,"초도품 (3)";#N/A,#N/A,FALSE,"초도품 (4)";#N/A,#N/A,FALSE,"초도품 (5)";#N/A,#N/A,FALSE,"초도품 (6)"}</definedName>
    <definedName name="AW">{#N/A,#N/A,FALSE,"초도품";#N/A,#N/A,FALSE,"초도품 (2)";#N/A,#N/A,FALSE,"초도품 (3)";#N/A,#N/A,FALSE,"초도품 (4)";#N/A,#N/A,FALSE,"초도품 (5)";#N/A,#N/A,FALSE,"초도품 (6)"}</definedName>
    <definedName localSheetId="5" name="AWA">{#N/A,#N/A,FALSE,"초도품";#N/A,#N/A,FALSE,"초도품 (2)";#N/A,#N/A,FALSE,"초도품 (3)";#N/A,#N/A,FALSE,"초도품 (4)";#N/A,#N/A,FALSE,"초도품 (5)";#N/A,#N/A,FALSE,"초도품 (6)"}</definedName>
    <definedName localSheetId="7" name="AWA">{#N/A,#N/A,FALSE,"초도품";#N/A,#N/A,FALSE,"초도품 (2)";#N/A,#N/A,FALSE,"초도품 (3)";#N/A,#N/A,FALSE,"초도품 (4)";#N/A,#N/A,FALSE,"초도품 (5)";#N/A,#N/A,FALSE,"초도품 (6)"}</definedName>
    <definedName localSheetId="1" name="AWA">{#N/A,#N/A,FALSE,"초도품";#N/A,#N/A,FALSE,"초도품 (2)";#N/A,#N/A,FALSE,"초도품 (3)";#N/A,#N/A,FALSE,"초도품 (4)";#N/A,#N/A,FALSE,"초도품 (5)";#N/A,#N/A,FALSE,"초도품 (6)"}</definedName>
    <definedName name="AWA">{#N/A,#N/A,FALSE,"초도품";#N/A,#N/A,FALSE,"초도품 (2)";#N/A,#N/A,FALSE,"초도품 (3)";#N/A,#N/A,FALSE,"초도품 (4)";#N/A,#N/A,FALSE,"초도품 (5)";#N/A,#N/A,FALSE,"초도품 (6)"}</definedName>
    <definedName localSheetId="5" name="AWDAWD">{#N/A,#N/A,FALSE,"단축1";#N/A,#N/A,FALSE,"단축2";#N/A,#N/A,FALSE,"단축3";#N/A,#N/A,FALSE,"장축";#N/A,#N/A,FALSE,"4WD"}</definedName>
    <definedName localSheetId="7" name="AWDAWD">{#N/A,#N/A,FALSE,"단축1";#N/A,#N/A,FALSE,"단축2";#N/A,#N/A,FALSE,"단축3";#N/A,#N/A,FALSE,"장축";#N/A,#N/A,FALSE,"4WD"}</definedName>
    <definedName localSheetId="1" name="AWDAWD">{#N/A,#N/A,FALSE,"단축1";#N/A,#N/A,FALSE,"단축2";#N/A,#N/A,FALSE,"단축3";#N/A,#N/A,FALSE,"장축";#N/A,#N/A,FALSE,"4WD"}</definedName>
    <definedName name="AWDAWD">{#N/A,#N/A,FALSE,"단축1";#N/A,#N/A,FALSE,"단축2";#N/A,#N/A,FALSE,"단축3";#N/A,#N/A,FALSE,"장축";#N/A,#N/A,FALSE,"4WD"}</definedName>
    <definedName localSheetId="5" name="AWDAWDA">{#N/A,#N/A,FALSE,"단축1";#N/A,#N/A,FALSE,"단축2";#N/A,#N/A,FALSE,"단축3";#N/A,#N/A,FALSE,"장축";#N/A,#N/A,FALSE,"4WD"}</definedName>
    <definedName localSheetId="7" name="AWDAWDA">{#N/A,#N/A,FALSE,"단축1";#N/A,#N/A,FALSE,"단축2";#N/A,#N/A,FALSE,"단축3";#N/A,#N/A,FALSE,"장축";#N/A,#N/A,FALSE,"4WD"}</definedName>
    <definedName localSheetId="1" name="AWDAWDA">{#N/A,#N/A,FALSE,"단축1";#N/A,#N/A,FALSE,"단축2";#N/A,#N/A,FALSE,"단축3";#N/A,#N/A,FALSE,"장축";#N/A,#N/A,FALSE,"4WD"}</definedName>
    <definedName name="AWDAWDA">{#N/A,#N/A,FALSE,"단축1";#N/A,#N/A,FALSE,"단축2";#N/A,#N/A,FALSE,"단축3";#N/A,#N/A,FALSE,"장축";#N/A,#N/A,FALSE,"4WD"}</definedName>
    <definedName localSheetId="8" name="AWE">{#N/A,#N/A,FALSE,"초도품";#N/A,#N/A,FALSE,"초도품 (2)";#N/A,#N/A,FALSE,"초도품 (3)";#N/A,#N/A,FALSE,"초도품 (4)";#N/A,#N/A,FALSE,"초도품 (5)";#N/A,#N/A,FALSE,"초도품 (6)"}</definedName>
    <definedName localSheetId="5" name="AWE">{#N/A,#N/A,FALSE,"초도품";#N/A,#N/A,FALSE,"초도품 (2)";#N/A,#N/A,FALSE,"초도품 (3)";#N/A,#N/A,FALSE,"초도품 (4)";#N/A,#N/A,FALSE,"초도품 (5)";#N/A,#N/A,FALSE,"초도품 (6)"}</definedName>
    <definedName localSheetId="7" name="AWE">{#N/A,#N/A,FALSE,"초도품";#N/A,#N/A,FALSE,"초도품 (2)";#N/A,#N/A,FALSE,"초도품 (3)";#N/A,#N/A,FALSE,"초도품 (4)";#N/A,#N/A,FALSE,"초도품 (5)";#N/A,#N/A,FALSE,"초도품 (6)"}</definedName>
    <definedName localSheetId="1" name="AWE">{#N/A,#N/A,FALSE,"초도품";#N/A,#N/A,FALSE,"초도품 (2)";#N/A,#N/A,FALSE,"초도품 (3)";#N/A,#N/A,FALSE,"초도품 (4)";#N/A,#N/A,FALSE,"초도품 (5)";#N/A,#N/A,FALSE,"초도품 (6)"}</definedName>
    <definedName name="AWE">{#N/A,#N/A,FALSE,"초도품";#N/A,#N/A,FALSE,"초도품 (2)";#N/A,#N/A,FALSE,"초도품 (3)";#N/A,#N/A,FALSE,"초도품 (4)";#N/A,#N/A,FALSE,"초도품 (5)";#N/A,#N/A,FALSE,"초도품 (6)"}</definedName>
    <definedName localSheetId="5" name="AWS">{#N/A,#N/A,FALSE,"단축1";#N/A,#N/A,FALSE,"단축2";#N/A,#N/A,FALSE,"단축3";#N/A,#N/A,FALSE,"장축";#N/A,#N/A,FALSE,"4WD"}</definedName>
    <definedName localSheetId="1" name="AWS">{#N/A,#N/A,FALSE,"단축1";#N/A,#N/A,FALSE,"단축2";#N/A,#N/A,FALSE,"단축3";#N/A,#N/A,FALSE,"장축";#N/A,#N/A,FALSE,"4WD"}</definedName>
    <definedName name="AWS">{#N/A,#N/A,FALSE,"단축1";#N/A,#N/A,FALSE,"단축2";#N/A,#N/A,FALSE,"단축3";#N/A,#N/A,FALSE,"장축";#N/A,#N/A,FALSE,"4WD"}</definedName>
    <definedName localSheetId="5" name="AX">{#N/A,#N/A,FALSE,"단축1";#N/A,#N/A,FALSE,"단축2";#N/A,#N/A,FALSE,"단축3";#N/A,#N/A,FALSE,"장축";#N/A,#N/A,FALSE,"4WD"}</definedName>
    <definedName localSheetId="7" name="AX">{#N/A,#N/A,FALSE,"단축1";#N/A,#N/A,FALSE,"단축2";#N/A,#N/A,FALSE,"단축3";#N/A,#N/A,FALSE,"장축";#N/A,#N/A,FALSE,"4WD"}</definedName>
    <definedName localSheetId="1" name="AX">{#N/A,#N/A,FALSE,"단축1";#N/A,#N/A,FALSE,"단축2";#N/A,#N/A,FALSE,"단축3";#N/A,#N/A,FALSE,"장축";#N/A,#N/A,FALSE,"4WD"}</definedName>
    <definedName name="AX">{#N/A,#N/A,FALSE,"단축1";#N/A,#N/A,FALSE,"단축2";#N/A,#N/A,FALSE,"단축3";#N/A,#N/A,FALSE,"장축";#N/A,#N/A,FALSE,"4WD"}</definedName>
    <definedName localSheetId="5" name="axcdf">{#N/A,#N/A,FALSE,"정공"}</definedName>
    <definedName localSheetId="7" name="axcdf">{#N/A,#N/A,FALSE,"정공"}</definedName>
    <definedName localSheetId="1" name="axcdf">{#N/A,#N/A,FALSE,"정공"}</definedName>
    <definedName name="axcdf">{#N/A,#N/A,FALSE,"정공"}</definedName>
    <definedName localSheetId="8" name="AXD">{#N/A,#N/A,FALSE,"초도품";#N/A,#N/A,FALSE,"초도품 (2)";#N/A,#N/A,FALSE,"초도품 (3)";#N/A,#N/A,FALSE,"초도품 (4)";#N/A,#N/A,FALSE,"초도품 (5)";#N/A,#N/A,FALSE,"초도품 (6)"}</definedName>
    <definedName localSheetId="5" name="AXD">{#N/A,#N/A,FALSE,"초도품";#N/A,#N/A,FALSE,"초도품 (2)";#N/A,#N/A,FALSE,"초도품 (3)";#N/A,#N/A,FALSE,"초도품 (4)";#N/A,#N/A,FALSE,"초도품 (5)";#N/A,#N/A,FALSE,"초도품 (6)"}</definedName>
    <definedName localSheetId="7" name="AXD">{#N/A,#N/A,FALSE,"초도품";#N/A,#N/A,FALSE,"초도품 (2)";#N/A,#N/A,FALSE,"초도품 (3)";#N/A,#N/A,FALSE,"초도품 (4)";#N/A,#N/A,FALSE,"초도품 (5)";#N/A,#N/A,FALSE,"초도품 (6)"}</definedName>
    <definedName localSheetId="1" name="AXD">{#N/A,#N/A,FALSE,"초도품";#N/A,#N/A,FALSE,"초도품 (2)";#N/A,#N/A,FALSE,"초도품 (3)";#N/A,#N/A,FALSE,"초도품 (4)";#N/A,#N/A,FALSE,"초도품 (5)";#N/A,#N/A,FALSE,"초도품 (6)"}</definedName>
    <definedName name="AXD">{#N/A,#N/A,FALSE,"초도품";#N/A,#N/A,FALSE,"초도품 (2)";#N/A,#N/A,FALSE,"초도품 (3)";#N/A,#N/A,FALSE,"초도품 (4)";#N/A,#N/A,FALSE,"초도품 (5)";#N/A,#N/A,FALSE,"초도품 (6)"}</definedName>
    <definedName localSheetId="5" name="AXS">{#N/A,#N/A,FALSE,"단축1";#N/A,#N/A,FALSE,"단축2";#N/A,#N/A,FALSE,"단축3";#N/A,#N/A,FALSE,"장축";#N/A,#N/A,FALSE,"4WD"}</definedName>
    <definedName localSheetId="7" name="AXS">{#N/A,#N/A,FALSE,"단축1";#N/A,#N/A,FALSE,"단축2";#N/A,#N/A,FALSE,"단축3";#N/A,#N/A,FALSE,"장축";#N/A,#N/A,FALSE,"4WD"}</definedName>
    <definedName localSheetId="1" name="AXS">{#N/A,#N/A,FALSE,"단축1";#N/A,#N/A,FALSE,"단축2";#N/A,#N/A,FALSE,"단축3";#N/A,#N/A,FALSE,"장축";#N/A,#N/A,FALSE,"4WD"}</definedName>
    <definedName name="AXS">{#N/A,#N/A,FALSE,"단축1";#N/A,#N/A,FALSE,"단축2";#N/A,#N/A,FALSE,"단축3";#N/A,#N/A,FALSE,"장축";#N/A,#N/A,FALSE,"4WD"}</definedName>
    <definedName localSheetId="5" name="AXSA">{#N/A,#N/A,FALSE,"단축1";#N/A,#N/A,FALSE,"단축2";#N/A,#N/A,FALSE,"단축3";#N/A,#N/A,FALSE,"장축";#N/A,#N/A,FALSE,"4WD"}</definedName>
    <definedName localSheetId="7" name="AXSA">{#N/A,#N/A,FALSE,"단축1";#N/A,#N/A,FALSE,"단축2";#N/A,#N/A,FALSE,"단축3";#N/A,#N/A,FALSE,"장축";#N/A,#N/A,FALSE,"4WD"}</definedName>
    <definedName localSheetId="1" name="AXSA">{#N/A,#N/A,FALSE,"단축1";#N/A,#N/A,FALSE,"단축2";#N/A,#N/A,FALSE,"단축3";#N/A,#N/A,FALSE,"장축";#N/A,#N/A,FALSE,"4WD"}</definedName>
    <definedName name="AXSA">{#N/A,#N/A,FALSE,"단축1";#N/A,#N/A,FALSE,"단축2";#N/A,#N/A,FALSE,"단축3";#N/A,#N/A,FALSE,"장축";#N/A,#N/A,FALSE,"4WD"}</definedName>
    <definedName localSheetId="5" name="axsjsj">{#N/A,#N/A,FALSE,"신규dep";#N/A,#N/A,FALSE,"신규dep-금형상각후";#N/A,#N/A,FALSE,"신규dep-연구비상각후";#N/A,#N/A,FALSE,"신규dep-기계,공구상각후"}</definedName>
    <definedName localSheetId="7" name="axsjsj">{#N/A,#N/A,FALSE,"신규dep";#N/A,#N/A,FALSE,"신규dep-금형상각후";#N/A,#N/A,FALSE,"신규dep-연구비상각후";#N/A,#N/A,FALSE,"신규dep-기계,공구상각후"}</definedName>
    <definedName localSheetId="1" name="axsjsj">{#N/A,#N/A,FALSE,"신규dep";#N/A,#N/A,FALSE,"신규dep-금형상각후";#N/A,#N/A,FALSE,"신규dep-연구비상각후";#N/A,#N/A,FALSE,"신규dep-기계,공구상각후"}</definedName>
    <definedName name="axsjsj">{#N/A,#N/A,FALSE,"신규dep";#N/A,#N/A,FALSE,"신규dep-금형상각후";#N/A,#N/A,FALSE,"신규dep-연구비상각후";#N/A,#N/A,FALSE,"신규dep-기계,공구상각후"}</definedName>
    <definedName localSheetId="5" name="AZA">{#N/A,#N/A,FALSE,"단축1";#N/A,#N/A,FALSE,"단축2";#N/A,#N/A,FALSE,"단축3";#N/A,#N/A,FALSE,"장축";#N/A,#N/A,FALSE,"4WD"}</definedName>
    <definedName localSheetId="1" name="AZA">{#N/A,#N/A,FALSE,"단축1";#N/A,#N/A,FALSE,"단축2";#N/A,#N/A,FALSE,"단축3";#N/A,#N/A,FALSE,"장축";#N/A,#N/A,FALSE,"4WD"}</definedName>
    <definedName name="AZA">{#N/A,#N/A,FALSE,"단축1";#N/A,#N/A,FALSE,"단축2";#N/A,#N/A,FALSE,"단축3";#N/A,#N/A,FALSE,"장축";#N/A,#N/A,FALSE,"4WD"}</definedName>
    <definedName localSheetId="5" name="azazaz">{#N/A,#N/A,TRUE,"Y생산";#N/A,#N/A,TRUE,"Y판매";#N/A,#N/A,TRUE,"Y총물량";#N/A,#N/A,TRUE,"Y능력";#N/A,#N/A,TRUE,"YKD"}</definedName>
    <definedName localSheetId="7" name="azazaz">{#N/A,#N/A,TRUE,"Y생산";#N/A,#N/A,TRUE,"Y판매";#N/A,#N/A,TRUE,"Y총물량";#N/A,#N/A,TRUE,"Y능력";#N/A,#N/A,TRUE,"YKD"}</definedName>
    <definedName localSheetId="1" name="azazaz">{#N/A,#N/A,TRUE,"Y생산";#N/A,#N/A,TRUE,"Y판매";#N/A,#N/A,TRUE,"Y총물량";#N/A,#N/A,TRUE,"Y능력";#N/A,#N/A,TRUE,"YKD"}</definedName>
    <definedName name="azazaz">{#N/A,#N/A,TRUE,"Y생산";#N/A,#N/A,TRUE,"Y판매";#N/A,#N/A,TRUE,"Y총물량";#N/A,#N/A,TRUE,"Y능력";#N/A,#N/A,TRUE,"YKD"}</definedName>
    <definedName localSheetId="5" name="AZGVZ">{#N/A,#N/A,FALSE,"을지 (4)";#N/A,#N/A,FALSE,"을지 (5)";#N/A,#N/A,FALSE,"을지 (6)"}</definedName>
    <definedName localSheetId="7" name="AZGVZ">{#N/A,#N/A,FALSE,"을지 (4)";#N/A,#N/A,FALSE,"을지 (5)";#N/A,#N/A,FALSE,"을지 (6)"}</definedName>
    <definedName localSheetId="1" name="AZGVZ">{#N/A,#N/A,FALSE,"을지 (4)";#N/A,#N/A,FALSE,"을지 (5)";#N/A,#N/A,FALSE,"을지 (6)"}</definedName>
    <definedName name="AZGVZ">{#N/A,#N/A,FALSE,"을지 (4)";#N/A,#N/A,FALSE,"을지 (5)";#N/A,#N/A,FALSE,"을지 (6)"}</definedName>
    <definedName localSheetId="5" name="AZS">{#N/A,#N/A,FALSE,"단축1";#N/A,#N/A,FALSE,"단축2";#N/A,#N/A,FALSE,"단축3";#N/A,#N/A,FALSE,"장축";#N/A,#N/A,FALSE,"4WD"}</definedName>
    <definedName localSheetId="7" name="AZS">{#N/A,#N/A,FALSE,"단축1";#N/A,#N/A,FALSE,"단축2";#N/A,#N/A,FALSE,"단축3";#N/A,#N/A,FALSE,"장축";#N/A,#N/A,FALSE,"4WD"}</definedName>
    <definedName localSheetId="1" name="AZS">{#N/A,#N/A,FALSE,"단축1";#N/A,#N/A,FALSE,"단축2";#N/A,#N/A,FALSE,"단축3";#N/A,#N/A,FALSE,"장축";#N/A,#N/A,FALSE,"4WD"}</definedName>
    <definedName name="AZS">{#N/A,#N/A,FALSE,"단축1";#N/A,#N/A,FALSE,"단축2";#N/A,#N/A,FALSE,"단축3";#N/A,#N/A,FALSE,"장축";#N/A,#N/A,FALSE,"4WD"}</definedName>
    <definedName localSheetId="5" name="BAEQ">{#N/A,#N/A,FALSE,"단축1";#N/A,#N/A,FALSE,"단축2";#N/A,#N/A,FALSE,"단축3";#N/A,#N/A,FALSE,"장축";#N/A,#N/A,FALSE,"4WD"}</definedName>
    <definedName localSheetId="1" name="BAEQ">{#N/A,#N/A,FALSE,"단축1";#N/A,#N/A,FALSE,"단축2";#N/A,#N/A,FALSE,"단축3";#N/A,#N/A,FALSE,"장축";#N/A,#N/A,FALSE,"4WD"}</definedName>
    <definedName name="BAEQ">{#N/A,#N/A,FALSE,"단축1";#N/A,#N/A,FALSE,"단축2";#N/A,#N/A,FALSE,"단축3";#N/A,#N/A,FALSE,"장축";#N/A,#N/A,FALSE,"4WD"}</definedName>
    <definedName localSheetId="5" name="BAG">{#N/A,#N/A,FALSE,"단축1";#N/A,#N/A,FALSE,"단축2";#N/A,#N/A,FALSE,"단축3";#N/A,#N/A,FALSE,"장축";#N/A,#N/A,FALSE,"4WD"}</definedName>
    <definedName localSheetId="1" name="BAG">{#N/A,#N/A,FALSE,"단축1";#N/A,#N/A,FALSE,"단축2";#N/A,#N/A,FALSE,"단축3";#N/A,#N/A,FALSE,"장축";#N/A,#N/A,FALSE,"4WD"}</definedName>
    <definedName name="BAG">{#N/A,#N/A,FALSE,"단축1";#N/A,#N/A,FALSE,"단축2";#N/A,#N/A,FALSE,"단축3";#N/A,#N/A,FALSE,"장축";#N/A,#N/A,FALSE,"4WD"}</definedName>
    <definedName localSheetId="5" name="BBBB">{"Wire Charts",#N/A,TRUE,"Wires"}</definedName>
    <definedName localSheetId="7" name="BBBB">{"Wire Charts",#N/A,TRUE,"Wires"}</definedName>
    <definedName localSheetId="1" name="BBBB">{"Wire Charts",#N/A,TRUE,"Wires"}</definedName>
    <definedName name="BBBB">{"Wire Charts",#N/A,TRUE,"Wires"}</definedName>
    <definedName localSheetId="5" name="BBBBBBB">{"SUM ALL YR",#N/A,FALSE,"SUM ALL YR";"sum01",#N/A,FALSE,"SUM 01";"sumM2",#N/A,FALSE,"SUM M2";"sum02",#N/A,FALSE,"SUM 02";"sum03",#N/A,FALSE,"SUM 03";"sum04",#N/A,FALSE,"SUM 04";"sum05",#N/A,FALSE,"SUM 05"}</definedName>
    <definedName localSheetId="1" name="BBBBBBB">{"SUM ALL YR",#N/A,FALSE,"SUM ALL YR";"sum01",#N/A,FALSE,"SUM 01";"sumM2",#N/A,FALSE,"SUM M2";"sum02",#N/A,FALSE,"SUM 02";"sum03",#N/A,FALSE,"SUM 03";"sum04",#N/A,FALSE,"SUM 04";"sum05",#N/A,FALSE,"SUM 05"}</definedName>
    <definedName name="BBBBBBB">{"SUM ALL YR",#N/A,FALSE,"SUM ALL YR";"sum01",#N/A,FALSE,"SUM 01";"sumM2",#N/A,FALSE,"SUM M2";"sum02",#N/A,FALSE,"SUM 02";"sum03",#N/A,FALSE,"SUM 03";"sum04",#N/A,FALSE,"SUM 04";"sum05",#N/A,FALSE,"SUM 05"}</definedName>
    <definedName localSheetId="5" name="BBBBBBBBBBBBB">{#N/A,#N/A,FALSE,"단축1";#N/A,#N/A,FALSE,"단축2";#N/A,#N/A,FALSE,"단축3";#N/A,#N/A,FALSE,"장축";#N/A,#N/A,FALSE,"4WD"}</definedName>
    <definedName localSheetId="7" name="BBBBBBBBBBBBB">{#N/A,#N/A,FALSE,"단축1";#N/A,#N/A,FALSE,"단축2";#N/A,#N/A,FALSE,"단축3";#N/A,#N/A,FALSE,"장축";#N/A,#N/A,FALSE,"4WD"}</definedName>
    <definedName localSheetId="1" name="BBBBBBBBBBBBB">{#N/A,#N/A,FALSE,"단축1";#N/A,#N/A,FALSE,"단축2";#N/A,#N/A,FALSE,"단축3";#N/A,#N/A,FALSE,"장축";#N/A,#N/A,FALSE,"4WD"}</definedName>
    <definedName name="BBBBBBBBBBBBB">{#N/A,#N/A,FALSE,"단축1";#N/A,#N/A,FALSE,"단축2";#N/A,#N/A,FALSE,"단축3";#N/A,#N/A,FALSE,"장축";#N/A,#N/A,FALSE,"4WD"}</definedName>
    <definedName localSheetId="5" name="bccccc">'1-4 PAD'!bccccc</definedName>
    <definedName localSheetId="7" name="bccccc">'1-6. 사상'!bccccc</definedName>
    <definedName name="bccccc">'1-6. 사상'!bccccc</definedName>
    <definedName localSheetId="5" name="BC개발">{#N/A,#N/A,FALSE,"단축1";#N/A,#N/A,FALSE,"단축2";#N/A,#N/A,FALSE,"단축3";#N/A,#N/A,FALSE,"장축";#N/A,#N/A,FALSE,"4WD"}</definedName>
    <definedName localSheetId="7" name="BC개발">{#N/A,#N/A,FALSE,"단축1";#N/A,#N/A,FALSE,"단축2";#N/A,#N/A,FALSE,"단축3";#N/A,#N/A,FALSE,"장축";#N/A,#N/A,FALSE,"4WD"}</definedName>
    <definedName localSheetId="1" name="BC개발">{#N/A,#N/A,FALSE,"단축1";#N/A,#N/A,FALSE,"단축2";#N/A,#N/A,FALSE,"단축3";#N/A,#N/A,FALSE,"장축";#N/A,#N/A,FALSE,"4WD"}</definedName>
    <definedName name="BC개발">{#N/A,#N/A,FALSE,"단축1";#N/A,#N/A,FALSE,"단축2";#N/A,#N/A,FALSE,"단축3";#N/A,#N/A,FALSE,"장축";#N/A,#N/A,FALSE,"4WD"}</definedName>
    <definedName localSheetId="5" name="b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b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b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BDFDF">{#N/A,#N/A,FALSE,"을지 (4)";#N/A,#N/A,FALSE,"을지 (5)";#N/A,#N/A,FALSE,"을지 (6)"}</definedName>
    <definedName localSheetId="7" name="BDFDF">{#N/A,#N/A,FALSE,"을지 (4)";#N/A,#N/A,FALSE,"을지 (5)";#N/A,#N/A,FALSE,"을지 (6)"}</definedName>
    <definedName localSheetId="1" name="BDFDF">{#N/A,#N/A,FALSE,"을지 (4)";#N/A,#N/A,FALSE,"을지 (5)";#N/A,#N/A,FALSE,"을지 (6)"}</definedName>
    <definedName name="BDFDF">{#N/A,#N/A,FALSE,"을지 (4)";#N/A,#N/A,FALSE,"을지 (5)";#N/A,#N/A,FALSE,"을지 (6)"}</definedName>
    <definedName localSheetId="5" name="BERW">'1-4 PAD'!BERW</definedName>
    <definedName localSheetId="7" name="BERW">'1-6. 사상'!BERW</definedName>
    <definedName name="BERW">'1-6. 사상'!BERW</definedName>
    <definedName localSheetId="5" name="betbgxsv">{#N/A,#N/A,FALSE,"단축1";#N/A,#N/A,FALSE,"단축2";#N/A,#N/A,FALSE,"단축3";#N/A,#N/A,FALSE,"장축";#N/A,#N/A,FALSE,"4WD"}</definedName>
    <definedName localSheetId="7" name="betbgxsv">{#N/A,#N/A,FALSE,"단축1";#N/A,#N/A,FALSE,"단축2";#N/A,#N/A,FALSE,"단축3";#N/A,#N/A,FALSE,"장축";#N/A,#N/A,FALSE,"4WD"}</definedName>
    <definedName localSheetId="1" name="betbgxsv">{#N/A,#N/A,FALSE,"단축1";#N/A,#N/A,FALSE,"단축2";#N/A,#N/A,FALSE,"단축3";#N/A,#N/A,FALSE,"장축";#N/A,#N/A,FALSE,"4WD"}</definedName>
    <definedName name="betbgxsv">{#N/A,#N/A,FALSE,"단축1";#N/A,#N/A,FALSE,"단축2";#N/A,#N/A,FALSE,"단축3";#N/A,#N/A,FALSE,"장축";#N/A,#N/A,FALSE,"4WD"}</definedName>
    <definedName localSheetId="5" name="BFGFHBMHGUYH">{#N/A,#N/A,FALSE,"단축1";#N/A,#N/A,FALSE,"단축2";#N/A,#N/A,FALSE,"단축3";#N/A,#N/A,FALSE,"장축";#N/A,#N/A,FALSE,"4WD"}</definedName>
    <definedName localSheetId="1" name="BFGFHBMHGUYH">{#N/A,#N/A,FALSE,"단축1";#N/A,#N/A,FALSE,"단축2";#N/A,#N/A,FALSE,"단축3";#N/A,#N/A,FALSE,"장축";#N/A,#N/A,FALSE,"4WD"}</definedName>
    <definedName name="BFGFHBMHGUYH">{#N/A,#N/A,FALSE,"단축1";#N/A,#N/A,FALSE,"단축2";#N/A,#N/A,FALSE,"단축3";#N/A,#N/A,FALSE,"장축";#N/A,#N/A,FALSE,"4WD"}</definedName>
    <definedName name="BG_Del">15</definedName>
    <definedName name="BG_Ins">4</definedName>
    <definedName name="BG_Mod">6</definedName>
    <definedName localSheetId="5" name="BGFGF">{#N/A,#N/A,FALSE,"단축1";#N/A,#N/A,FALSE,"단축2";#N/A,#N/A,FALSE,"단축3";#N/A,#N/A,FALSE,"장축";#N/A,#N/A,FALSE,"4WD"}</definedName>
    <definedName localSheetId="7" name="BGFGF">{#N/A,#N/A,FALSE,"단축1";#N/A,#N/A,FALSE,"단축2";#N/A,#N/A,FALSE,"단축3";#N/A,#N/A,FALSE,"장축";#N/A,#N/A,FALSE,"4WD"}</definedName>
    <definedName localSheetId="1" name="BGFGF">{#N/A,#N/A,FALSE,"단축1";#N/A,#N/A,FALSE,"단축2";#N/A,#N/A,FALSE,"단축3";#N/A,#N/A,FALSE,"장축";#N/A,#N/A,FALSE,"4WD"}</definedName>
    <definedName name="BGFGF">{#N/A,#N/A,FALSE,"단축1";#N/A,#N/A,FALSE,"단축2";#N/A,#N/A,FALSE,"단축3";#N/A,#N/A,FALSE,"장축";#N/A,#N/A,FALSE,"4WD"}</definedName>
    <definedName localSheetId="5" name="bggyhgy">{#N/A,#N/A,FALSE,"단축1";#N/A,#N/A,FALSE,"단축2";#N/A,#N/A,FALSE,"단축3";#N/A,#N/A,FALSE,"장축";#N/A,#N/A,FALSE,"4WD"}</definedName>
    <definedName localSheetId="1" name="bggyhgy">{#N/A,#N/A,FALSE,"단축1";#N/A,#N/A,FALSE,"단축2";#N/A,#N/A,FALSE,"단축3";#N/A,#N/A,FALSE,"장축";#N/A,#N/A,FALSE,"4WD"}</definedName>
    <definedName name="bggyhgy">{#N/A,#N/A,FALSE,"단축1";#N/A,#N/A,FALSE,"단축2";#N/A,#N/A,FALSE,"단축3";#N/A,#N/A,FALSE,"장축";#N/A,#N/A,FALSE,"4WD"}</definedName>
    <definedName localSheetId="5" name="BGJK">{#N/A,#N/A,FALSE,"단축1";#N/A,#N/A,FALSE,"단축2";#N/A,#N/A,FALSE,"단축3";#N/A,#N/A,FALSE,"장축";#N/A,#N/A,FALSE,"4WD"}</definedName>
    <definedName localSheetId="7" name="BGJK">{#N/A,#N/A,FALSE,"단축1";#N/A,#N/A,FALSE,"단축2";#N/A,#N/A,FALSE,"단축3";#N/A,#N/A,FALSE,"장축";#N/A,#N/A,FALSE,"4WD"}</definedName>
    <definedName localSheetId="1" name="BGJK">{#N/A,#N/A,FALSE,"단축1";#N/A,#N/A,FALSE,"단축2";#N/A,#N/A,FALSE,"단축3";#N/A,#N/A,FALSE,"장축";#N/A,#N/A,FALSE,"4WD"}</definedName>
    <definedName name="BGJK">{#N/A,#N/A,FALSE,"단축1";#N/A,#N/A,FALSE,"단축2";#N/A,#N/A,FALSE,"단축3";#N/A,#N/A,FALSE,"장축";#N/A,#N/A,FALSE,"4WD"}</definedName>
    <definedName localSheetId="1" name="BH">{#N/A,#N/A,FALSE,"단축1";#N/A,#N/A,FALSE,"단축2";#N/A,#N/A,FALSE,"단축3";#N/A,#N/A,FALSE,"장축";#N/A,#N/A,FALSE,"4WD"}</definedName>
    <definedName name="BH">{#N/A,#N/A,FALSE,"단축1";#N/A,#N/A,FALSE,"단축2";#N/A,#N/A,FALSE,"단축3";#N/A,#N/A,FALSE,"장축";#N/A,#N/A,FALSE,"4WD"}</definedName>
    <definedName localSheetId="5" name="BHBHBBHHBBHBHBHBHB">{#N/A,#N/A,TRUE,"Y생산";#N/A,#N/A,TRUE,"Y판매";#N/A,#N/A,TRUE,"Y총물량";#N/A,#N/A,TRUE,"Y능력";#N/A,#N/A,TRUE,"YKD"}</definedName>
    <definedName localSheetId="7" name="BHBHBBHHBBHBHBHBHB">{#N/A,#N/A,TRUE,"Y생산";#N/A,#N/A,TRUE,"Y판매";#N/A,#N/A,TRUE,"Y총물량";#N/A,#N/A,TRUE,"Y능력";#N/A,#N/A,TRUE,"YKD"}</definedName>
    <definedName localSheetId="1" name="BHBHBBHHBBHBHBHBHB">{#N/A,#N/A,TRUE,"Y생산";#N/A,#N/A,TRUE,"Y판매";#N/A,#N/A,TRUE,"Y총물량";#N/A,#N/A,TRUE,"Y능력";#N/A,#N/A,TRUE,"YKD"}</definedName>
    <definedName name="BHBHBBHHBBHBHBHBHB">{#N/A,#N/A,TRUE,"Y생산";#N/A,#N/A,TRUE,"Y판매";#N/A,#N/A,TRUE,"Y총물량";#N/A,#N/A,TRUE,"Y능력";#N/A,#N/A,TRUE,"YKD"}</definedName>
    <definedName localSheetId="5" name="bjj">{#N/A,#N/A,FALSE,"단축1";#N/A,#N/A,FALSE,"단축2";#N/A,#N/A,FALSE,"단축3";#N/A,#N/A,FALSE,"장축";#N/A,#N/A,FALSE,"4WD"}</definedName>
    <definedName localSheetId="7" name="bjj">{#N/A,#N/A,FALSE,"단축1";#N/A,#N/A,FALSE,"단축2";#N/A,#N/A,FALSE,"단축3";#N/A,#N/A,FALSE,"장축";#N/A,#N/A,FALSE,"4WD"}</definedName>
    <definedName localSheetId="1" name="bjj">{#N/A,#N/A,FALSE,"단축1";#N/A,#N/A,FALSE,"단축2";#N/A,#N/A,FALSE,"단축3";#N/A,#N/A,FALSE,"장축";#N/A,#N/A,FALSE,"4WD"}</definedName>
    <definedName name="bjj">{#N/A,#N/A,FALSE,"단축1";#N/A,#N/A,FALSE,"단축2";#N/A,#N/A,FALSE,"단축3";#N/A,#N/A,FALSE,"장축";#N/A,#N/A,FALSE,"4WD"}</definedName>
    <definedName localSheetId="5" name="BJW">{#N/A,#N/A,FALSE,"단축1";#N/A,#N/A,FALSE,"단축2";#N/A,#N/A,FALSE,"단축3";#N/A,#N/A,FALSE,"장축";#N/A,#N/A,FALSE,"4WD"}</definedName>
    <definedName localSheetId="7" name="BJW">{#N/A,#N/A,FALSE,"단축1";#N/A,#N/A,FALSE,"단축2";#N/A,#N/A,FALSE,"단축3";#N/A,#N/A,FALSE,"장축";#N/A,#N/A,FALSE,"4WD"}</definedName>
    <definedName localSheetId="1" name="BJW">{#N/A,#N/A,FALSE,"단축1";#N/A,#N/A,FALSE,"단축2";#N/A,#N/A,FALSE,"단축3";#N/A,#N/A,FALSE,"장축";#N/A,#N/A,FALSE,"4WD"}</definedName>
    <definedName name="BJW">{#N/A,#N/A,FALSE,"단축1";#N/A,#N/A,FALSE,"단축2";#N/A,#N/A,FALSE,"단축3";#N/A,#N/A,FALSE,"장축";#N/A,#N/A,FALSE,"4WD"}</definedName>
    <definedName localSheetId="5" name="BLBL">{#N/A,#N/A,FALSE,"단축1";#N/A,#N/A,FALSE,"단축2";#N/A,#N/A,FALSE,"단축3";#N/A,#N/A,FALSE,"장축";#N/A,#N/A,FALSE,"4WD"}</definedName>
    <definedName localSheetId="7" name="BLBL">{#N/A,#N/A,FALSE,"단축1";#N/A,#N/A,FALSE,"단축2";#N/A,#N/A,FALSE,"단축3";#N/A,#N/A,FALSE,"장축";#N/A,#N/A,FALSE,"4WD"}</definedName>
    <definedName localSheetId="1" name="BLBL">{#N/A,#N/A,FALSE,"단축1";#N/A,#N/A,FALSE,"단축2";#N/A,#N/A,FALSE,"단축3";#N/A,#N/A,FALSE,"장축";#N/A,#N/A,FALSE,"4WD"}</definedName>
    <definedName name="BLBL">{#N/A,#N/A,FALSE,"단축1";#N/A,#N/A,FALSE,"단축2";#N/A,#N/A,FALSE,"단축3";#N/A,#N/A,FALSE,"장축";#N/A,#N/A,FALSE,"4WD"}</definedName>
    <definedName localSheetId="5" name="BLK실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BLK실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BLK실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K실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BLOCK">{#N/A,#N/A,FALSE,"단축1";#N/A,#N/A,FALSE,"단축2";#N/A,#N/A,FALSE,"단축3";#N/A,#N/A,FALSE,"장축";#N/A,#N/A,FALSE,"4WD"}</definedName>
    <definedName localSheetId="7" name="BLOCK">{#N/A,#N/A,FALSE,"단축1";#N/A,#N/A,FALSE,"단축2";#N/A,#N/A,FALSE,"단축3";#N/A,#N/A,FALSE,"장축";#N/A,#N/A,FALSE,"4WD"}</definedName>
    <definedName localSheetId="1" name="BLOCK">{#N/A,#N/A,FALSE,"단축1";#N/A,#N/A,FALSE,"단축2";#N/A,#N/A,FALSE,"단축3";#N/A,#N/A,FALSE,"장축";#N/A,#N/A,FALSE,"4WD"}</definedName>
    <definedName name="BLOCK">{#N/A,#N/A,FALSE,"단축1";#N/A,#N/A,FALSE,"단축2";#N/A,#N/A,FALSE,"단축3";#N/A,#N/A,FALSE,"장축";#N/A,#N/A,FALSE,"4WD"}</definedName>
    <definedName localSheetId="8" name="bltnwjd2">{#N/A,#N/A,FALSE,"신규dep";#N/A,#N/A,FALSE,"신규dep-금형상각후";#N/A,#N/A,FALSE,"신규dep-연구비상각후";#N/A,#N/A,FALSE,"신규dep-기계,공구상각후"}</definedName>
    <definedName localSheetId="5" name="bltnwjd2">{#N/A,#N/A,FALSE,"신규dep";#N/A,#N/A,FALSE,"신규dep-금형상각후";#N/A,#N/A,FALSE,"신규dep-연구비상각후";#N/A,#N/A,FALSE,"신규dep-기계,공구상각후"}</definedName>
    <definedName localSheetId="7" name="bltnwjd2">{#N/A,#N/A,FALSE,"신규dep";#N/A,#N/A,FALSE,"신규dep-금형상각후";#N/A,#N/A,FALSE,"신규dep-연구비상각후";#N/A,#N/A,FALSE,"신규dep-기계,공구상각후"}</definedName>
    <definedName localSheetId="1" name="bltnwjd2">{#N/A,#N/A,FALSE,"신규dep";#N/A,#N/A,FALSE,"신규dep-금형상각후";#N/A,#N/A,FALSE,"신규dep-연구비상각후";#N/A,#N/A,FALSE,"신규dep-기계,공구상각후"}</definedName>
    <definedName name="bltnwjd2">{#N/A,#N/A,FALSE,"신규dep";#N/A,#N/A,FALSE,"신규dep-금형상각후";#N/A,#N/A,FALSE,"신규dep-연구비상각후";#N/A,#N/A,FALSE,"신규dep-기계,공구상각후"}</definedName>
    <definedName localSheetId="8" name="BL수정4.5">{#N/A,#N/A,FALSE,"신규dep";#N/A,#N/A,FALSE,"신규dep-금형상각후";#N/A,#N/A,FALSE,"신규dep-연구비상각후";#N/A,#N/A,FALSE,"신규dep-기계,공구상각후"}</definedName>
    <definedName localSheetId="5" name="BL수정4.5">{#N/A,#N/A,FALSE,"신규dep";#N/A,#N/A,FALSE,"신규dep-금형상각후";#N/A,#N/A,FALSE,"신규dep-연구비상각후";#N/A,#N/A,FALSE,"신규dep-기계,공구상각후"}</definedName>
    <definedName localSheetId="7" name="BL수정4.5">{#N/A,#N/A,FALSE,"신규dep";#N/A,#N/A,FALSE,"신규dep-금형상각후";#N/A,#N/A,FALSE,"신규dep-연구비상각후";#N/A,#N/A,FALSE,"신규dep-기계,공구상각후"}</definedName>
    <definedName localSheetId="1" name="BL수정4.5">{#N/A,#N/A,FALSE,"신규dep";#N/A,#N/A,FALSE,"신규dep-금형상각후";#N/A,#N/A,FALSE,"신규dep-연구비상각후";#N/A,#N/A,FALSE,"신규dep-기계,공구상각후"}</definedName>
    <definedName name="BL수정4.5">{#N/A,#N/A,FALSE,"신규dep";#N/A,#N/A,FALSE,"신규dep-금형상각후";#N/A,#N/A,FALSE,"신규dep-연구비상각후";#N/A,#N/A,FALSE,"신규dep-기계,공구상각후"}</definedName>
    <definedName localSheetId="8" name="BL수정4.6">{#N/A,#N/A,FALSE,"신규dep";#N/A,#N/A,FALSE,"신규dep-금형상각후";#N/A,#N/A,FALSE,"신규dep-연구비상각후";#N/A,#N/A,FALSE,"신규dep-기계,공구상각후"}</definedName>
    <definedName localSheetId="5" name="BL수정4.6">{#N/A,#N/A,FALSE,"신규dep";#N/A,#N/A,FALSE,"신규dep-금형상각후";#N/A,#N/A,FALSE,"신규dep-연구비상각후";#N/A,#N/A,FALSE,"신규dep-기계,공구상각후"}</definedName>
    <definedName localSheetId="7" name="BL수정4.6">{#N/A,#N/A,FALSE,"신규dep";#N/A,#N/A,FALSE,"신규dep-금형상각후";#N/A,#N/A,FALSE,"신규dep-연구비상각후";#N/A,#N/A,FALSE,"신규dep-기계,공구상각후"}</definedName>
    <definedName localSheetId="1" name="BL수정4.6">{#N/A,#N/A,FALSE,"신규dep";#N/A,#N/A,FALSE,"신규dep-금형상각후";#N/A,#N/A,FALSE,"신규dep-연구비상각후";#N/A,#N/A,FALSE,"신규dep-기계,공구상각후"}</definedName>
    <definedName name="BL수정4.6">{#N/A,#N/A,FALSE,"신규dep";#N/A,#N/A,FALSE,"신규dep-금형상각후";#N/A,#N/A,FALSE,"신규dep-연구비상각후";#N/A,#N/A,FALSE,"신규dep-기계,공구상각후"}</definedName>
    <definedName localSheetId="8" name="BL수정5">{#N/A,#N/A,FALSE,"신규dep";#N/A,#N/A,FALSE,"신규dep-금형상각후";#N/A,#N/A,FALSE,"신규dep-연구비상각후";#N/A,#N/A,FALSE,"신규dep-기계,공구상각후"}</definedName>
    <definedName localSheetId="5" name="BL수정5">{#N/A,#N/A,FALSE,"신규dep";#N/A,#N/A,FALSE,"신규dep-금형상각후";#N/A,#N/A,FALSE,"신규dep-연구비상각후";#N/A,#N/A,FALSE,"신규dep-기계,공구상각후"}</definedName>
    <definedName localSheetId="7" name="BL수정5">{#N/A,#N/A,FALSE,"신규dep";#N/A,#N/A,FALSE,"신규dep-금형상각후";#N/A,#N/A,FALSE,"신규dep-연구비상각후";#N/A,#N/A,FALSE,"신규dep-기계,공구상각후"}</definedName>
    <definedName localSheetId="1" name="BL수정5">{#N/A,#N/A,FALSE,"신규dep";#N/A,#N/A,FALSE,"신규dep-금형상각후";#N/A,#N/A,FALSE,"신규dep-연구비상각후";#N/A,#N/A,FALSE,"신규dep-기계,공구상각후"}</definedName>
    <definedName name="BL수정5">{#N/A,#N/A,FALSE,"신규dep";#N/A,#N/A,FALSE,"신규dep-금형상각후";#N/A,#N/A,FALSE,"신규dep-연구비상각후";#N/A,#N/A,FALSE,"신규dep-기계,공구상각후"}</definedName>
    <definedName localSheetId="8" name="BL폐각1">{#N/A,#N/A,FALSE,"신규dep";#N/A,#N/A,FALSE,"신규dep-금형상각후";#N/A,#N/A,FALSE,"신규dep-연구비상각후";#N/A,#N/A,FALSE,"신규dep-기계,공구상각후"}</definedName>
    <definedName localSheetId="5" name="BL폐각1">{#N/A,#N/A,FALSE,"신규dep";#N/A,#N/A,FALSE,"신규dep-금형상각후";#N/A,#N/A,FALSE,"신규dep-연구비상각후";#N/A,#N/A,FALSE,"신규dep-기계,공구상각후"}</definedName>
    <definedName localSheetId="7" name="BL폐각1">{#N/A,#N/A,FALSE,"신규dep";#N/A,#N/A,FALSE,"신규dep-금형상각후";#N/A,#N/A,FALSE,"신규dep-연구비상각후";#N/A,#N/A,FALSE,"신규dep-기계,공구상각후"}</definedName>
    <definedName localSheetId="1" name="BL폐각1">{#N/A,#N/A,FALSE,"신규dep";#N/A,#N/A,FALSE,"신규dep-금형상각후";#N/A,#N/A,FALSE,"신규dep-연구비상각후";#N/A,#N/A,FALSE,"신규dep-기계,공구상각후"}</definedName>
    <definedName name="BL폐각1">{#N/A,#N/A,FALSE,"신규dep";#N/A,#N/A,FALSE,"신규dep-금형상각후";#N/A,#N/A,FALSE,"신규dep-연구비상각후";#N/A,#N/A,FALSE,"신규dep-기계,공구상각후"}</definedName>
    <definedName localSheetId="5" name="BN">{#N/A,#N/A,FALSE,"을지 (4)";#N/A,#N/A,FALSE,"을지 (5)";#N/A,#N/A,FALSE,"을지 (6)"}</definedName>
    <definedName localSheetId="7" name="BN">{#N/A,#N/A,FALSE,"을지 (4)";#N/A,#N/A,FALSE,"을지 (5)";#N/A,#N/A,FALSE,"을지 (6)"}</definedName>
    <definedName localSheetId="1" name="BN">{#N/A,#N/A,FALSE,"을지 (4)";#N/A,#N/A,FALSE,"을지 (5)";#N/A,#N/A,FALSE,"을지 (6)"}</definedName>
    <definedName name="BN">{#N/A,#N/A,FALSE,"을지 (4)";#N/A,#N/A,FALSE,"을지 (5)";#N/A,#N/A,FALSE,"을지 (6)"}</definedName>
    <definedName localSheetId="5" name="BNDTGYTR">'1-4 PAD'!BNDTGYTR</definedName>
    <definedName localSheetId="7" name="BNDTGYTR">'1-6. 사상'!BNDTGYTR</definedName>
    <definedName name="BNDTGYTR">'1-6. 사상'!BNDTGYTR</definedName>
    <definedName localSheetId="5" name="BNG">{#N/A,#N/A,TRUE,"Y생산";#N/A,#N/A,TRUE,"Y판매";#N/A,#N/A,TRUE,"Y총물량";#N/A,#N/A,TRUE,"Y능력";#N/A,#N/A,TRUE,"YKD"}</definedName>
    <definedName localSheetId="7" name="BNG">{#N/A,#N/A,TRUE,"Y생산";#N/A,#N/A,TRUE,"Y판매";#N/A,#N/A,TRUE,"Y총물량";#N/A,#N/A,TRUE,"Y능력";#N/A,#N/A,TRUE,"YKD"}</definedName>
    <definedName localSheetId="1" name="BNG">{#N/A,#N/A,TRUE,"Y생산";#N/A,#N/A,TRUE,"Y판매";#N/A,#N/A,TRUE,"Y총물량";#N/A,#N/A,TRUE,"Y능력";#N/A,#N/A,TRUE,"YKD"}</definedName>
    <definedName name="BNG">{#N/A,#N/A,TRUE,"Y생산";#N/A,#N/A,TRUE,"Y판매";#N/A,#N/A,TRUE,"Y총물량";#N/A,#N/A,TRUE,"Y능력";#N/A,#N/A,TRUE,"YKD"}</definedName>
    <definedName localSheetId="5" name="BNHG">{#N/A,#N/A,FALSE,"단축1";#N/A,#N/A,FALSE,"단축2";#N/A,#N/A,FALSE,"단축3";#N/A,#N/A,FALSE,"장축";#N/A,#N/A,FALSE,"4WD"}</definedName>
    <definedName localSheetId="7" name="BNHG">{#N/A,#N/A,FALSE,"단축1";#N/A,#N/A,FALSE,"단축2";#N/A,#N/A,FALSE,"단축3";#N/A,#N/A,FALSE,"장축";#N/A,#N/A,FALSE,"4WD"}</definedName>
    <definedName localSheetId="1" name="BNHG">{#N/A,#N/A,FALSE,"단축1";#N/A,#N/A,FALSE,"단축2";#N/A,#N/A,FALSE,"단축3";#N/A,#N/A,FALSE,"장축";#N/A,#N/A,FALSE,"4WD"}</definedName>
    <definedName name="BNHG">{#N/A,#N/A,FALSE,"단축1";#N/A,#N/A,FALSE,"단축2";#N/A,#N/A,FALSE,"단축3";#N/A,#N/A,FALSE,"장축";#N/A,#N/A,FALSE,"4WD"}</definedName>
    <definedName localSheetId="5" name="BNM">{#N/A,#N/A,FALSE,"초도품";#N/A,#N/A,FALSE,"초도품 (2)";#N/A,#N/A,FALSE,"초도품 (3)";#N/A,#N/A,FALSE,"초도품 (4)";#N/A,#N/A,FALSE,"초도품 (5)";#N/A,#N/A,FALSE,"초도품 (6)"}</definedName>
    <definedName localSheetId="7" name="BNM">{#N/A,#N/A,FALSE,"초도품";#N/A,#N/A,FALSE,"초도품 (2)";#N/A,#N/A,FALSE,"초도품 (3)";#N/A,#N/A,FALSE,"초도품 (4)";#N/A,#N/A,FALSE,"초도품 (5)";#N/A,#N/A,FALSE,"초도품 (6)"}</definedName>
    <definedName localSheetId="1" name="BNM">{#N/A,#N/A,FALSE,"초도품";#N/A,#N/A,FALSE,"초도품 (2)";#N/A,#N/A,FALSE,"초도품 (3)";#N/A,#N/A,FALSE,"초도품 (4)";#N/A,#N/A,FALSE,"초도품 (5)";#N/A,#N/A,FALSE,"초도품 (6)"}</definedName>
    <definedName name="BNM">{#N/A,#N/A,FALSE,"초도품";#N/A,#N/A,FALSE,"초도품 (2)";#N/A,#N/A,FALSE,"초도품 (3)";#N/A,#N/A,FALSE,"초도품 (4)";#N/A,#N/A,FALSE,"초도품 (5)";#N/A,#N/A,FALSE,"초도품 (6)"}</definedName>
    <definedName localSheetId="5" name="bnmfhk">{#N/A,#N/A,FALSE,"단축1";#N/A,#N/A,FALSE,"단축2";#N/A,#N/A,FALSE,"단축3";#N/A,#N/A,FALSE,"장축";#N/A,#N/A,FALSE,"4WD"}</definedName>
    <definedName localSheetId="7" name="bnmfhk">{#N/A,#N/A,FALSE,"단축1";#N/A,#N/A,FALSE,"단축2";#N/A,#N/A,FALSE,"단축3";#N/A,#N/A,FALSE,"장축";#N/A,#N/A,FALSE,"4WD"}</definedName>
    <definedName localSheetId="1" name="bnmfhk">{#N/A,#N/A,FALSE,"단축1";#N/A,#N/A,FALSE,"단축2";#N/A,#N/A,FALSE,"단축3";#N/A,#N/A,FALSE,"장축";#N/A,#N/A,FALSE,"4WD"}</definedName>
    <definedName name="bnmfhk">{#N/A,#N/A,FALSE,"단축1";#N/A,#N/A,FALSE,"단축2";#N/A,#N/A,FALSE,"단축3";#N/A,#N/A,FALSE,"장축";#N/A,#N/A,FALSE,"4WD"}</definedName>
    <definedName localSheetId="5" name="body">{#N/A,#N/A,FALSE,"자금소요예측기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body">{#N/A,#N/A,FALSE,"자금소요예측기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dy">{#N/A,#N/A,FALSE,"자금소요예측기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book1">{#N/A,#N/A,TRUE,"Y생산";#N/A,#N/A,TRUE,"Y판매";#N/A,#N/A,TRUE,"Y총물량";#N/A,#N/A,TRUE,"Y능력";#N/A,#N/A,TRUE,"YKD"}</definedName>
    <definedName localSheetId="7" name="book1">{#N/A,#N/A,TRUE,"Y생산";#N/A,#N/A,TRUE,"Y판매";#N/A,#N/A,TRUE,"Y총물량";#N/A,#N/A,TRUE,"Y능력";#N/A,#N/A,TRUE,"YKD"}</definedName>
    <definedName localSheetId="1" name="book1">{#N/A,#N/A,TRUE,"Y생산";#N/A,#N/A,TRUE,"Y판매";#N/A,#N/A,TRUE,"Y총물량";#N/A,#N/A,TRUE,"Y능력";#N/A,#N/A,TRUE,"YKD"}</definedName>
    <definedName name="book1">{#N/A,#N/A,TRUE,"Y생산";#N/A,#N/A,TRUE,"Y판매";#N/A,#N/A,TRUE,"Y총물량";#N/A,#N/A,TRUE,"Y능력";#N/A,#N/A,TRUE,"YKD"}</definedName>
    <definedName localSheetId="5" name="bosh">{#N/A,#N/A,FALSE,"신규dep";#N/A,#N/A,FALSE,"신규dep-금형상각후";#N/A,#N/A,FALSE,"신규dep-연구비상각후";#N/A,#N/A,FALSE,"신규dep-기계,공구상각후"}</definedName>
    <definedName localSheetId="7" name="bosh">{#N/A,#N/A,FALSE,"신규dep";#N/A,#N/A,FALSE,"신규dep-금형상각후";#N/A,#N/A,FALSE,"신규dep-연구비상각후";#N/A,#N/A,FALSE,"신규dep-기계,공구상각후"}</definedName>
    <definedName localSheetId="1" name="bosh">{#N/A,#N/A,FALSE,"신규dep";#N/A,#N/A,FALSE,"신규dep-금형상각후";#N/A,#N/A,FALSE,"신규dep-연구비상각후";#N/A,#N/A,FALSE,"신규dep-기계,공구상각후"}</definedName>
    <definedName name="bosh">{#N/A,#N/A,FALSE,"신규dep";#N/A,#N/A,FALSE,"신규dep-금형상각후";#N/A,#N/A,FALSE,"신규dep-연구비상각후";#N/A,#N/A,FALSE,"신규dep-기계,공구상각후"}</definedName>
    <definedName localSheetId="5" name="BPR">{#N/A,#N/A,FALSE,"단축1";#N/A,#N/A,FALSE,"단축2";#N/A,#N/A,FALSE,"단축3";#N/A,#N/A,FALSE,"장축";#N/A,#N/A,FALSE,"4WD"}</definedName>
    <definedName localSheetId="7" name="BPR">{#N/A,#N/A,FALSE,"단축1";#N/A,#N/A,FALSE,"단축2";#N/A,#N/A,FALSE,"단축3";#N/A,#N/A,FALSE,"장축";#N/A,#N/A,FALSE,"4WD"}</definedName>
    <definedName localSheetId="1" name="BPR">{#N/A,#N/A,FALSE,"단축1";#N/A,#N/A,FALSE,"단축2";#N/A,#N/A,FALSE,"단축3";#N/A,#N/A,FALSE,"장축";#N/A,#N/A,FALSE,"4WD"}</definedName>
    <definedName name="BPR">{#N/A,#N/A,FALSE,"단축1";#N/A,#N/A,FALSE,"단축2";#N/A,#N/A,FALSE,"단축3";#N/A,#N/A,FALSE,"장축";#N/A,#N/A,FALSE,"4WD"}</definedName>
    <definedName localSheetId="5" name="BRAER">'1-4 PAD'!BRAER</definedName>
    <definedName localSheetId="7" name="BRAER">'1-6. 사상'!BRAER</definedName>
    <definedName name="BRAER">'1-6. 사상'!BRAER</definedName>
    <definedName localSheetId="5" name="BRKT">{#N/A,#N/A,FALSE,"단축1";#N/A,#N/A,FALSE,"단축2";#N/A,#N/A,FALSE,"단축3";#N/A,#N/A,FALSE,"장축";#N/A,#N/A,FALSE,"4WD"}</definedName>
    <definedName localSheetId="7" name="BRKT">{#N/A,#N/A,FALSE,"단축1";#N/A,#N/A,FALSE,"단축2";#N/A,#N/A,FALSE,"단축3";#N/A,#N/A,FALSE,"장축";#N/A,#N/A,FALSE,"4WD"}</definedName>
    <definedName localSheetId="1" name="BRKT">{#N/A,#N/A,FALSE,"단축1";#N/A,#N/A,FALSE,"단축2";#N/A,#N/A,FALSE,"단축3";#N/A,#N/A,FALSE,"장축";#N/A,#N/A,FALSE,"4WD"}</definedName>
    <definedName name="BRKT">{#N/A,#N/A,FALSE,"단축1";#N/A,#N/A,FALSE,"단축2";#N/A,#N/A,FALSE,"단축3";#N/A,#N/A,FALSE,"장축";#N/A,#N/A,FALSE,"4WD"}</definedName>
    <definedName localSheetId="5" name="BRKT1">{#N/A,#N/A,FALSE,"단축1";#N/A,#N/A,FALSE,"단축2";#N/A,#N/A,FALSE,"단축3";#N/A,#N/A,FALSE,"장축";#N/A,#N/A,FALSE,"4WD"}</definedName>
    <definedName localSheetId="7" name="BRKT1">{#N/A,#N/A,FALSE,"단축1";#N/A,#N/A,FALSE,"단축2";#N/A,#N/A,FALSE,"단축3";#N/A,#N/A,FALSE,"장축";#N/A,#N/A,FALSE,"4WD"}</definedName>
    <definedName localSheetId="1" name="BRKT1">{#N/A,#N/A,FALSE,"단축1";#N/A,#N/A,FALSE,"단축2";#N/A,#N/A,FALSE,"단축3";#N/A,#N/A,FALSE,"장축";#N/A,#N/A,FALSE,"4WD"}</definedName>
    <definedName name="BRKT1">{#N/A,#N/A,FALSE,"단축1";#N/A,#N/A,FALSE,"단축2";#N/A,#N/A,FALSE,"단축3";#N/A,#N/A,FALSE,"장축";#N/A,#N/A,FALSE,"4WD"}</definedName>
    <definedName localSheetId="5" name="BSBFGSGFSD">{#N/A,#N/A,FALSE,"단축1";#N/A,#N/A,FALSE,"단축2";#N/A,#N/A,FALSE,"단축3";#N/A,#N/A,FALSE,"장축";#N/A,#N/A,FALSE,"4WD"}</definedName>
    <definedName localSheetId="7" name="BSBFGSGFSD">{#N/A,#N/A,FALSE,"단축1";#N/A,#N/A,FALSE,"단축2";#N/A,#N/A,FALSE,"단축3";#N/A,#N/A,FALSE,"장축";#N/A,#N/A,FALSE,"4WD"}</definedName>
    <definedName localSheetId="1" name="BSBFGSGFSD">{#N/A,#N/A,FALSE,"단축1";#N/A,#N/A,FALSE,"단축2";#N/A,#N/A,FALSE,"단축3";#N/A,#N/A,FALSE,"장축";#N/A,#N/A,FALSE,"4WD"}</definedName>
    <definedName name="BSBFGSGFSD">{#N/A,#N/A,FALSE,"단축1";#N/A,#N/A,FALSE,"단축2";#N/A,#N/A,FALSE,"단축3";#N/A,#N/A,FALSE,"장축";#N/A,#N/A,FALSE,"4WD"}</definedName>
    <definedName localSheetId="5" name="BS차이내역">{#N/A,#N/A,FALSE,"정공"}</definedName>
    <definedName localSheetId="7" name="BS차이내역">{#N/A,#N/A,FALSE,"정공"}</definedName>
    <definedName localSheetId="1" name="BS차이내역">{#N/A,#N/A,FALSE,"정공"}</definedName>
    <definedName name="BS차이내역">{#N/A,#N/A,FALSE,"정공"}</definedName>
    <definedName localSheetId="5" name="BT">{#N/A,#N/A,FALSE,"단축1";#N/A,#N/A,FALSE,"단축2";#N/A,#N/A,FALSE,"단축3";#N/A,#N/A,FALSE,"장축";#N/A,#N/A,FALSE,"4WD"}</definedName>
    <definedName localSheetId="7" name="BT">{#N/A,#N/A,FALSE,"단축1";#N/A,#N/A,FALSE,"단축2";#N/A,#N/A,FALSE,"단축3";#N/A,#N/A,FALSE,"장축";#N/A,#N/A,FALSE,"4WD"}</definedName>
    <definedName localSheetId="1" name="BT">{#N/A,#N/A,FALSE,"단축1";#N/A,#N/A,FALSE,"단축2";#N/A,#N/A,FALSE,"단축3";#N/A,#N/A,FALSE,"장축";#N/A,#N/A,FALSE,"4WD"}</definedName>
    <definedName name="BT">{#N/A,#N/A,FALSE,"단축1";#N/A,#N/A,FALSE,"단축2";#N/A,#N/A,FALSE,"단축3";#N/A,#N/A,FALSE,"장축";#N/A,#N/A,FALSE,"4WD"}</definedName>
    <definedName localSheetId="5" name="bvcnxb">{#N/A,#N/A,FALSE,"단축1";#N/A,#N/A,FALSE,"단축2";#N/A,#N/A,FALSE,"단축3";#N/A,#N/A,FALSE,"장축";#N/A,#N/A,FALSE,"4WD"}</definedName>
    <definedName localSheetId="7" name="bvcnxb">{#N/A,#N/A,FALSE,"단축1";#N/A,#N/A,FALSE,"단축2";#N/A,#N/A,FALSE,"단축3";#N/A,#N/A,FALSE,"장축";#N/A,#N/A,FALSE,"4WD"}</definedName>
    <definedName localSheetId="1" name="bvcnxb">{#N/A,#N/A,FALSE,"단축1";#N/A,#N/A,FALSE,"단축2";#N/A,#N/A,FALSE,"단축3";#N/A,#N/A,FALSE,"장축";#N/A,#N/A,FALSE,"4WD"}</definedName>
    <definedName name="bvcnxb">{#N/A,#N/A,FALSE,"단축1";#N/A,#N/A,FALSE,"단축2";#N/A,#N/A,FALSE,"단축3";#N/A,#N/A,FALSE,"장축";#N/A,#N/A,FALSE,"4WD"}</definedName>
    <definedName localSheetId="5" name="BVHB">{#N/A,#N/A,FALSE,"단축1";#N/A,#N/A,FALSE,"단축2";#N/A,#N/A,FALSE,"단축3";#N/A,#N/A,FALSE,"장축";#N/A,#N/A,FALSE,"4WD"}</definedName>
    <definedName localSheetId="7" name="BVHB">{#N/A,#N/A,FALSE,"단축1";#N/A,#N/A,FALSE,"단축2";#N/A,#N/A,FALSE,"단축3";#N/A,#N/A,FALSE,"장축";#N/A,#N/A,FALSE,"4WD"}</definedName>
    <definedName localSheetId="1" name="BVHB">{#N/A,#N/A,FALSE,"단축1";#N/A,#N/A,FALSE,"단축2";#N/A,#N/A,FALSE,"단축3";#N/A,#N/A,FALSE,"장축";#N/A,#N/A,FALSE,"4WD"}</definedName>
    <definedName name="BVHB">{#N/A,#N/A,FALSE,"단축1";#N/A,#N/A,FALSE,"단축2";#N/A,#N/A,FALSE,"단축3";#N/A,#N/A,FALSE,"장축";#N/A,#N/A,FALSE,"4WD"}</definedName>
    <definedName localSheetId="5" name="BVV">{#N/A,#N/A,FALSE,"자금소요예측기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BVV">{#N/A,#N/A,FALSE,"자금소요예측기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BVV">{#N/A,#N/A,FALSE,"자금소요예측기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V">{#N/A,#N/A,FALSE,"자금소요예측기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BXB">{#N/A,#N/A,FALSE,"을지 (4)";#N/A,#N/A,FALSE,"을지 (5)";#N/A,#N/A,FALSE,"을지 (6)"}</definedName>
    <definedName localSheetId="7" name="BXB">{#N/A,#N/A,FALSE,"을지 (4)";#N/A,#N/A,FALSE,"을지 (5)";#N/A,#N/A,FALSE,"을지 (6)"}</definedName>
    <definedName localSheetId="1" name="BXB">{#N/A,#N/A,FALSE,"을지 (4)";#N/A,#N/A,FALSE,"을지 (5)";#N/A,#N/A,FALSE,"을지 (6)"}</definedName>
    <definedName name="BXB">{#N/A,#N/A,FALSE,"을지 (4)";#N/A,#N/A,FALSE,"을지 (5)";#N/A,#N/A,FALSE,"을지 (6)"}</definedName>
    <definedName localSheetId="5" name="BXCXC">{#N/A,#N/A,FALSE,"초도품";#N/A,#N/A,FALSE,"초도품 (2)";#N/A,#N/A,FALSE,"초도품 (3)";#N/A,#N/A,FALSE,"초도품 (4)";#N/A,#N/A,FALSE,"초도품 (5)";#N/A,#N/A,FALSE,"초도품 (6)"}</definedName>
    <definedName localSheetId="7" name="BXCXC">{#N/A,#N/A,FALSE,"초도품";#N/A,#N/A,FALSE,"초도품 (2)";#N/A,#N/A,FALSE,"초도품 (3)";#N/A,#N/A,FALSE,"초도품 (4)";#N/A,#N/A,FALSE,"초도품 (5)";#N/A,#N/A,FALSE,"초도품 (6)"}</definedName>
    <definedName localSheetId="1" name="BXCXC">{#N/A,#N/A,FALSE,"초도품";#N/A,#N/A,FALSE,"초도품 (2)";#N/A,#N/A,FALSE,"초도품 (3)";#N/A,#N/A,FALSE,"초도품 (4)";#N/A,#N/A,FALSE,"초도품 (5)";#N/A,#N/A,FALSE,"초도품 (6)"}</definedName>
    <definedName name="BXCXC">{#N/A,#N/A,FALSE,"초도품";#N/A,#N/A,FALSE,"초도품 (2)";#N/A,#N/A,FALSE,"초도품 (3)";#N/A,#N/A,FALSE,"초도품 (4)";#N/A,#N/A,FALSE,"초도품 (5)";#N/A,#N/A,FALSE,"초도품 (6)"}</definedName>
    <definedName localSheetId="5" name="C_CROSS">{#N/A,#N/A,FALSE,"단축1";#N/A,#N/A,FALSE,"단축2";#N/A,#N/A,FALSE,"단축3";#N/A,#N/A,FALSE,"장축";#N/A,#N/A,FALSE,"4WD"}</definedName>
    <definedName localSheetId="1" name="C_CROSS">{#N/A,#N/A,FALSE,"단축1";#N/A,#N/A,FALSE,"단축2";#N/A,#N/A,FALSE,"단축3";#N/A,#N/A,FALSE,"장축";#N/A,#N/A,FALSE,"4WD"}</definedName>
    <definedName name="C_CROSS">{#N/A,#N/A,FALSE,"단축1";#N/A,#N/A,FALSE,"단축2";#N/A,#N/A,FALSE,"단축3";#N/A,#N/A,FALSE,"장축";#N/A,#N/A,FALSE,"4WD"}</definedName>
    <definedName localSheetId="5" name="CAB">{#N/A,#N/A,FALSE,"표지";#N/A,#N/A,FALSE,"을지1";#N/A,#N/A,FALSE,"일정1";#N/A,#N/A,FALSE,"일정2";#N/A,#N/A,FALSE,"11T-C";#N/A,#N/A,FALSE,"15T-D";#N/A,#N/A,FALSE,"판매현황";#N/A,#N/A,FALSE,"업무 FLOW"}</definedName>
    <definedName localSheetId="7" name="CAB">{#N/A,#N/A,FALSE,"표지";#N/A,#N/A,FALSE,"을지1";#N/A,#N/A,FALSE,"일정1";#N/A,#N/A,FALSE,"일정2";#N/A,#N/A,FALSE,"11T-C";#N/A,#N/A,FALSE,"15T-D";#N/A,#N/A,FALSE,"판매현황";#N/A,#N/A,FALSE,"업무 FLOW"}</definedName>
    <definedName localSheetId="1" name="CAB">{#N/A,#N/A,FALSE,"표지";#N/A,#N/A,FALSE,"을지1";#N/A,#N/A,FALSE,"일정1";#N/A,#N/A,FALSE,"일정2";#N/A,#N/A,FALSE,"11T-C";#N/A,#N/A,FALSE,"15T-D";#N/A,#N/A,FALSE,"판매현황";#N/A,#N/A,FALSE,"업무 FLOW"}</definedName>
    <definedName name="CAB">{#N/A,#N/A,FALSE,"표지";#N/A,#N/A,FALSE,"을지1";#N/A,#N/A,FALSE,"일정1";#N/A,#N/A,FALSE,"일정2";#N/A,#N/A,FALSE,"11T-C";#N/A,#N/A,FALSE,"15T-D";#N/A,#N/A,FALSE,"판매현황";#N/A,#N/A,FALSE,"업무 FLOW"}</definedName>
    <definedName localSheetId="8" name="CAE해석">{#N/A,#N/A,FALSE,"단축1";#N/A,#N/A,FALSE,"단축2";#N/A,#N/A,FALSE,"단축3";#N/A,#N/A,FALSE,"장축";#N/A,#N/A,FALSE,"4WD"}</definedName>
    <definedName localSheetId="5" name="CAE해석">{#N/A,#N/A,FALSE,"단축1";#N/A,#N/A,FALSE,"단축2";#N/A,#N/A,FALSE,"단축3";#N/A,#N/A,FALSE,"장축";#N/A,#N/A,FALSE,"4WD"}</definedName>
    <definedName localSheetId="7" name="CAE해석">{#N/A,#N/A,FALSE,"단축1";#N/A,#N/A,FALSE,"단축2";#N/A,#N/A,FALSE,"단축3";#N/A,#N/A,FALSE,"장축";#N/A,#N/A,FALSE,"4WD"}</definedName>
    <definedName localSheetId="1" name="CAE해석">{#N/A,#N/A,FALSE,"단축1";#N/A,#N/A,FALSE,"단축2";#N/A,#N/A,FALSE,"단축3";#N/A,#N/A,FALSE,"장축";#N/A,#N/A,FALSE,"4WD"}</definedName>
    <definedName name="CAE해석">{#N/A,#N/A,FALSE,"단축1";#N/A,#N/A,FALSE,"단축2";#N/A,#N/A,FALSE,"단축3";#N/A,#N/A,FALSE,"장축";#N/A,#N/A,FALSE,"4WD"}</definedName>
    <definedName localSheetId="5" name="CAE해석1">{#N/A,#N/A,FALSE,"단축1";#N/A,#N/A,FALSE,"단축2";#N/A,#N/A,FALSE,"단축3";#N/A,#N/A,FALSE,"장축";#N/A,#N/A,FALSE,"4WD"}</definedName>
    <definedName localSheetId="7" name="CAE해석1">{#N/A,#N/A,FALSE,"단축1";#N/A,#N/A,FALSE,"단축2";#N/A,#N/A,FALSE,"단축3";#N/A,#N/A,FALSE,"장축";#N/A,#N/A,FALSE,"4WD"}</definedName>
    <definedName localSheetId="1" name="CAE해석1">{#N/A,#N/A,FALSE,"단축1";#N/A,#N/A,FALSE,"단축2";#N/A,#N/A,FALSE,"단축3";#N/A,#N/A,FALSE,"장축";#N/A,#N/A,FALSE,"4WD"}</definedName>
    <definedName name="CAE해석1">{#N/A,#N/A,FALSE,"단축1";#N/A,#N/A,FALSE,"단축2";#N/A,#N/A,FALSE,"단축3";#N/A,#N/A,FALSE,"장축";#N/A,#N/A,FALSE,"4WD"}</definedName>
    <definedName localSheetId="5" name="CAPA">{#N/A,#N/A,FALSE,"인원";#N/A,#N/A,FALSE,"비용2";#N/A,#N/A,FALSE,"비용1";#N/A,#N/A,FALSE,"비용";#N/A,#N/A,FALSE,"보증2";#N/A,#N/A,FALSE,"보증1";#N/A,#N/A,FALSE,"보증";#N/A,#N/A,FALSE,"손익1";#N/A,#N/A,FALSE,"손익";#N/A,#N/A,FALSE,"부서별매출";#N/A,#N/A,FALSE,"매출"}</definedName>
    <definedName localSheetId="7" name="CAPA">{#N/A,#N/A,FALSE,"인원";#N/A,#N/A,FALSE,"비용2";#N/A,#N/A,FALSE,"비용1";#N/A,#N/A,FALSE,"비용";#N/A,#N/A,FALSE,"보증2";#N/A,#N/A,FALSE,"보증1";#N/A,#N/A,FALSE,"보증";#N/A,#N/A,FALSE,"손익1";#N/A,#N/A,FALSE,"손익";#N/A,#N/A,FALSE,"부서별매출";#N/A,#N/A,FALSE,"매출"}</definedName>
    <definedName localSheetId="1" name="CAPA">{#N/A,#N/A,FALSE,"인원";#N/A,#N/A,FALSE,"비용2";#N/A,#N/A,FALSE,"비용1";#N/A,#N/A,FALSE,"비용";#N/A,#N/A,FALSE,"보증2";#N/A,#N/A,FALSE,"보증1";#N/A,#N/A,FALSE,"보증";#N/A,#N/A,FALSE,"손익1";#N/A,#N/A,FALSE,"손익";#N/A,#N/A,FALSE,"부서별매출";#N/A,#N/A,FALSE,"매출"}</definedName>
    <definedName name="CAPA">{#N/A,#N/A,FALSE,"인원";#N/A,#N/A,FALSE,"비용2";#N/A,#N/A,FALSE,"비용1";#N/A,#N/A,FALSE,"비용";#N/A,#N/A,FALSE,"보증2";#N/A,#N/A,FALSE,"보증1";#N/A,#N/A,FALSE,"보증";#N/A,#N/A,FALSE,"손익1";#N/A,#N/A,FALSE,"손익";#N/A,#N/A,FALSE,"부서별매출";#N/A,#N/A,FALSE,"매출"}</definedName>
    <definedName localSheetId="5" name="CARRIER">{#N/A,#N/A,FALSE,"단축1";#N/A,#N/A,FALSE,"단축2";#N/A,#N/A,FALSE,"단축3";#N/A,#N/A,FALSE,"장축";#N/A,#N/A,FALSE,"4WD"}</definedName>
    <definedName localSheetId="7" name="CARRIER">{#N/A,#N/A,FALSE,"단축1";#N/A,#N/A,FALSE,"단축2";#N/A,#N/A,FALSE,"단축3";#N/A,#N/A,FALSE,"장축";#N/A,#N/A,FALSE,"4WD"}</definedName>
    <definedName localSheetId="1" name="CARRIER">{#N/A,#N/A,FALSE,"단축1";#N/A,#N/A,FALSE,"단축2";#N/A,#N/A,FALSE,"단축3";#N/A,#N/A,FALSE,"장축";#N/A,#N/A,FALSE,"4WD"}</definedName>
    <definedName name="CARRIER">{#N/A,#N/A,FALSE,"단축1";#N/A,#N/A,FALSE,"단축2";#N/A,#N/A,FALSE,"단축3";#N/A,#N/A,FALSE,"장축";#N/A,#N/A,FALSE,"4WD"}</definedName>
    <definedName localSheetId="5" name="CAS">{#N/A,#N/A,FALSE,"인원";#N/A,#N/A,FALSE,"비용2";#N/A,#N/A,FALSE,"비용1";#N/A,#N/A,FALSE,"비용";#N/A,#N/A,FALSE,"보증2";#N/A,#N/A,FALSE,"보증1";#N/A,#N/A,FALSE,"보증";#N/A,#N/A,FALSE,"손익1";#N/A,#N/A,FALSE,"손익";#N/A,#N/A,FALSE,"부서별매출";#N/A,#N/A,FALSE,"매출"}</definedName>
    <definedName localSheetId="7" name="CAS">{#N/A,#N/A,FALSE,"인원";#N/A,#N/A,FALSE,"비용2";#N/A,#N/A,FALSE,"비용1";#N/A,#N/A,FALSE,"비용";#N/A,#N/A,FALSE,"보증2";#N/A,#N/A,FALSE,"보증1";#N/A,#N/A,FALSE,"보증";#N/A,#N/A,FALSE,"손익1";#N/A,#N/A,FALSE,"손익";#N/A,#N/A,FALSE,"부서별매출";#N/A,#N/A,FALSE,"매출"}</definedName>
    <definedName localSheetId="1" name="CAS">{#N/A,#N/A,FALSE,"인원";#N/A,#N/A,FALSE,"비용2";#N/A,#N/A,FALSE,"비용1";#N/A,#N/A,FALSE,"비용";#N/A,#N/A,FALSE,"보증2";#N/A,#N/A,FALSE,"보증1";#N/A,#N/A,FALSE,"보증";#N/A,#N/A,FALSE,"손익1";#N/A,#N/A,FALSE,"손익";#N/A,#N/A,FALSE,"부서별매출";#N/A,#N/A,FALSE,"매출"}</definedName>
    <definedName name="CAS">{#N/A,#N/A,FALSE,"인원";#N/A,#N/A,FALSE,"비용2";#N/A,#N/A,FALSE,"비용1";#N/A,#N/A,FALSE,"비용";#N/A,#N/A,FALSE,"보증2";#N/A,#N/A,FALSE,"보증1";#N/A,#N/A,FALSE,"보증";#N/A,#N/A,FALSE,"손익1";#N/A,#N/A,FALSE,"손익";#N/A,#N/A,FALSE,"부서별매출";#N/A,#N/A,FALSE,"매출"}</definedName>
    <definedName localSheetId="5" name="CASE">{#N/A,#N/A,FALSE,"단축1";#N/A,#N/A,FALSE,"단축2";#N/A,#N/A,FALSE,"단축3";#N/A,#N/A,FALSE,"장축";#N/A,#N/A,FALSE,"4WD"}</definedName>
    <definedName localSheetId="7" name="CASE">{#N/A,#N/A,FALSE,"단축1";#N/A,#N/A,FALSE,"단축2";#N/A,#N/A,FALSE,"단축3";#N/A,#N/A,FALSE,"장축";#N/A,#N/A,FALSE,"4WD"}</definedName>
    <definedName localSheetId="1" name="CASE">{#N/A,#N/A,FALSE,"단축1";#N/A,#N/A,FALSE,"단축2";#N/A,#N/A,FALSE,"단축3";#N/A,#N/A,FALSE,"장축";#N/A,#N/A,FALSE,"4WD"}</definedName>
    <definedName name="CASE">{#N/A,#N/A,FALSE,"단축1";#N/A,#N/A,FALSE,"단축2";#N/A,#N/A,FALSE,"단축3";#N/A,#N/A,FALSE,"장축";#N/A,#N/A,FALSE,"4WD"}</definedName>
    <definedName localSheetId="5" name="CASE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CASE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CASE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E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CAT">{#N/A,#N/A,FALSE,"단축1";#N/A,#N/A,FALSE,"단축2";#N/A,#N/A,FALSE,"단축3";#N/A,#N/A,FALSE,"장축";#N/A,#N/A,FALSE,"4WD"}</definedName>
    <definedName localSheetId="7" name="CAT">{#N/A,#N/A,FALSE,"단축1";#N/A,#N/A,FALSE,"단축2";#N/A,#N/A,FALSE,"단축3";#N/A,#N/A,FALSE,"장축";#N/A,#N/A,FALSE,"4WD"}</definedName>
    <definedName localSheetId="1" name="CAT">{#N/A,#N/A,FALSE,"단축1";#N/A,#N/A,FALSE,"단축2";#N/A,#N/A,FALSE,"단축3";#N/A,#N/A,FALSE,"장축";#N/A,#N/A,FALSE,"4WD"}</definedName>
    <definedName name="CAT">{#N/A,#N/A,FALSE,"단축1";#N/A,#N/A,FALSE,"단축2";#N/A,#N/A,FALSE,"단축3";#N/A,#N/A,FALSE,"장축";#N/A,#N/A,FALSE,"4WD"}</definedName>
    <definedName localSheetId="5" name="catch방안">{#N/A,#N/A,FALSE,"인원";#N/A,#N/A,FALSE,"비용2";#N/A,#N/A,FALSE,"비용1";#N/A,#N/A,FALSE,"비용";#N/A,#N/A,FALSE,"보증2";#N/A,#N/A,FALSE,"보증1";#N/A,#N/A,FALSE,"보증";#N/A,#N/A,FALSE,"손익1";#N/A,#N/A,FALSE,"손익";#N/A,#N/A,FALSE,"부서별매출";#N/A,#N/A,FALSE,"매출"}</definedName>
    <definedName localSheetId="7" name="catch방안">{#N/A,#N/A,FALSE,"인원";#N/A,#N/A,FALSE,"비용2";#N/A,#N/A,FALSE,"비용1";#N/A,#N/A,FALSE,"비용";#N/A,#N/A,FALSE,"보증2";#N/A,#N/A,FALSE,"보증1";#N/A,#N/A,FALSE,"보증";#N/A,#N/A,FALSE,"손익1";#N/A,#N/A,FALSE,"손익";#N/A,#N/A,FALSE,"부서별매출";#N/A,#N/A,FALSE,"매출"}</definedName>
    <definedName localSheetId="1" name="catch방안">{#N/A,#N/A,FALSE,"인원";#N/A,#N/A,FALSE,"비용2";#N/A,#N/A,FALSE,"비용1";#N/A,#N/A,FALSE,"비용";#N/A,#N/A,FALSE,"보증2";#N/A,#N/A,FALSE,"보증1";#N/A,#N/A,FALSE,"보증";#N/A,#N/A,FALSE,"손익1";#N/A,#N/A,FALSE,"손익";#N/A,#N/A,FALSE,"부서별매출";#N/A,#N/A,FALSE,"매출"}</definedName>
    <definedName name="catch방안">{#N/A,#N/A,FALSE,"인원";#N/A,#N/A,FALSE,"비용2";#N/A,#N/A,FALSE,"비용1";#N/A,#N/A,FALSE,"비용";#N/A,#N/A,FALSE,"보증2";#N/A,#N/A,FALSE,"보증1";#N/A,#N/A,FALSE,"보증";#N/A,#N/A,FALSE,"손익1";#N/A,#N/A,FALSE,"손익";#N/A,#N/A,FALSE,"부서별매출";#N/A,#N/A,FALSE,"매출"}</definedName>
    <definedName localSheetId="5" name="CCA">{#N/A,#N/A,FALSE,"신규dep";#N/A,#N/A,FALSE,"신규dep-금형상각후";#N/A,#N/A,FALSE,"신규dep-연구비상각후";#N/A,#N/A,FALSE,"신규dep-기계,공구상각후"}</definedName>
    <definedName localSheetId="7" name="CCA">{#N/A,#N/A,FALSE,"신규dep";#N/A,#N/A,FALSE,"신규dep-금형상각후";#N/A,#N/A,FALSE,"신규dep-연구비상각후";#N/A,#N/A,FALSE,"신규dep-기계,공구상각후"}</definedName>
    <definedName localSheetId="1" name="CCA">{#N/A,#N/A,FALSE,"신규dep";#N/A,#N/A,FALSE,"신규dep-금형상각후";#N/A,#N/A,FALSE,"신규dep-연구비상각후";#N/A,#N/A,FALSE,"신규dep-기계,공구상각후"}</definedName>
    <definedName name="CCA">{#N/A,#N/A,FALSE,"신규dep";#N/A,#N/A,FALSE,"신규dep-금형상각후";#N/A,#N/A,FALSE,"신규dep-연구비상각후";#N/A,#N/A,FALSE,"신규dep-기계,공구상각후"}</definedName>
    <definedName localSheetId="5" name="cccc">{#N/A,#N/A,FALSE,"단축1";#N/A,#N/A,FALSE,"단축2";#N/A,#N/A,FALSE,"단축3";#N/A,#N/A,FALSE,"장축";#N/A,#N/A,FALSE,"4WD"}</definedName>
    <definedName localSheetId="1" name="cccc">{#N/A,#N/A,FALSE,"단축1";#N/A,#N/A,FALSE,"단축2";#N/A,#N/A,FALSE,"단축3";#N/A,#N/A,FALSE,"장축";#N/A,#N/A,FALSE,"4WD"}</definedName>
    <definedName name="cccc">{#N/A,#N/A,FALSE,"단축1";#N/A,#N/A,FALSE,"단축2";#N/A,#N/A,FALSE,"단축3";#N/A,#N/A,FALSE,"장축";#N/A,#N/A,FALSE,"4WD"}</definedName>
    <definedName localSheetId="5" name="CCCCCCC">{#N/A,#N/A,FALSE,"단축1";#N/A,#N/A,FALSE,"단축2";#N/A,#N/A,FALSE,"단축3";#N/A,#N/A,FALSE,"장축";#N/A,#N/A,FALSE,"4WD"}</definedName>
    <definedName localSheetId="7" name="CCCCCCC">{#N/A,#N/A,FALSE,"단축1";#N/A,#N/A,FALSE,"단축2";#N/A,#N/A,FALSE,"단축3";#N/A,#N/A,FALSE,"장축";#N/A,#N/A,FALSE,"4WD"}</definedName>
    <definedName localSheetId="1" name="CCCCCCC">{#N/A,#N/A,FALSE,"단축1";#N/A,#N/A,FALSE,"단축2";#N/A,#N/A,FALSE,"단축3";#N/A,#N/A,FALSE,"장축";#N/A,#N/A,FALSE,"4WD"}</definedName>
    <definedName name="CCCCCCC">{#N/A,#N/A,FALSE,"단축1";#N/A,#N/A,FALSE,"단축2";#N/A,#N/A,FALSE,"단축3";#N/A,#N/A,FALSE,"장축";#N/A,#N/A,FALSE,"4WD"}</definedName>
    <definedName localSheetId="5" name="CCCCCCCC">{"B10-2000",#N/A,FALSE,"BL2000"}</definedName>
    <definedName localSheetId="1" name="CCCCCCCC">{"B10-2000",#N/A,FALSE,"BL2000"}</definedName>
    <definedName name="CCCCCCCC">{"B10-2000",#N/A,FALSE,"BL2000"}</definedName>
    <definedName localSheetId="5" name="CCCCCCCCCC">{"COMNUS2000",#N/A,FALSE,"BL2000"}</definedName>
    <definedName localSheetId="1" name="CCCCCCCCCC">{"COMNUS2000",#N/A,FALSE,"BL2000"}</definedName>
    <definedName name="CCCCCCCCCC">{"COMNUS2000",#N/A,FALSE,"BL2000"}</definedName>
    <definedName localSheetId="5" name="cccddd">{#N/A,#N/A,FALSE,"단축1";#N/A,#N/A,FALSE,"단축2";#N/A,#N/A,FALSE,"단축3";#N/A,#N/A,FALSE,"장축";#N/A,#N/A,FALSE,"4WD"}</definedName>
    <definedName localSheetId="7" name="cccddd">{#N/A,#N/A,FALSE,"단축1";#N/A,#N/A,FALSE,"단축2";#N/A,#N/A,FALSE,"단축3";#N/A,#N/A,FALSE,"장축";#N/A,#N/A,FALSE,"4WD"}</definedName>
    <definedName localSheetId="1" name="cccddd">{#N/A,#N/A,FALSE,"단축1";#N/A,#N/A,FALSE,"단축2";#N/A,#N/A,FALSE,"단축3";#N/A,#N/A,FALSE,"장축";#N/A,#N/A,FALSE,"4WD"}</definedName>
    <definedName name="cccddd">{#N/A,#N/A,FALSE,"단축1";#N/A,#N/A,FALSE,"단축2";#N/A,#N/A,FALSE,"단축3";#N/A,#N/A,FALSE,"장축";#N/A,#N/A,FALSE,"4WD"}</definedName>
    <definedName localSheetId="5" name="CCKJFDSAKJFKL">{#N/A,#N/A,FALSE,"단축1";#N/A,#N/A,FALSE,"단축2";#N/A,#N/A,FALSE,"단축3";#N/A,#N/A,FALSE,"장축";#N/A,#N/A,FALSE,"4WD"}</definedName>
    <definedName localSheetId="1" name="CCKJFDSAKJFKL">{#N/A,#N/A,FALSE,"단축1";#N/A,#N/A,FALSE,"단축2";#N/A,#N/A,FALSE,"단축3";#N/A,#N/A,FALSE,"장축";#N/A,#N/A,FALSE,"4WD"}</definedName>
    <definedName name="CCKJFDSAKJFKL">{#N/A,#N/A,FALSE,"단축1";#N/A,#N/A,FALSE,"단축2";#N/A,#N/A,FALSE,"단축3";#N/A,#N/A,FALSE,"장축";#N/A,#N/A,FALSE,"4WD"}</definedName>
    <definedName localSheetId="5" name="CCV">{#N/A,#N/A,FALSE,"표지";#N/A,#N/A,FALSE,"전제";#N/A,#N/A,FALSE,"손익-자 (2)";#N/A,#N/A,FALSE,"손익-자";#N/A,#N/A,FALSE,"손익-마 (2)";#N/A,#N/A,FALSE,"손익-마";#N/A,#N/A,FALSE,"총손최종"}</definedName>
    <definedName localSheetId="7" name="CCV">{#N/A,#N/A,FALSE,"표지";#N/A,#N/A,FALSE,"전제";#N/A,#N/A,FALSE,"손익-자 (2)";#N/A,#N/A,FALSE,"손익-자";#N/A,#N/A,FALSE,"손익-마 (2)";#N/A,#N/A,FALSE,"손익-마";#N/A,#N/A,FALSE,"총손최종"}</definedName>
    <definedName localSheetId="1" name="CCV">{#N/A,#N/A,FALSE,"표지";#N/A,#N/A,FALSE,"전제";#N/A,#N/A,FALSE,"손익-자 (2)";#N/A,#N/A,FALSE,"손익-자";#N/A,#N/A,FALSE,"손익-마 (2)";#N/A,#N/A,FALSE,"손익-마";#N/A,#N/A,FALSE,"총손최종"}</definedName>
    <definedName name="CCV">{#N/A,#N/A,FALSE,"표지";#N/A,#N/A,FALSE,"전제";#N/A,#N/A,FALSE,"손익-자 (2)";#N/A,#N/A,FALSE,"손익-자";#N/A,#N/A,FALSE,"손익-마 (2)";#N/A,#N/A,FALSE,"손익-마";#N/A,#N/A,FALSE,"총손최종"}</definedName>
    <definedName localSheetId="5" name="CD">{#N/A,#N/A,FALSE,"단축1";#N/A,#N/A,FALSE,"단축2";#N/A,#N/A,FALSE,"단축3";#N/A,#N/A,FALSE,"장축";#N/A,#N/A,FALSE,"4WD"}</definedName>
    <definedName localSheetId="7" name="CD">{#N/A,#N/A,FALSE,"단축1";#N/A,#N/A,FALSE,"단축2";#N/A,#N/A,FALSE,"단축3";#N/A,#N/A,FALSE,"장축";#N/A,#N/A,FALSE,"4WD"}</definedName>
    <definedName localSheetId="1" name="CD">{#N/A,#N/A,FALSE,"단축1";#N/A,#N/A,FALSE,"단축2";#N/A,#N/A,FALSE,"단축3";#N/A,#N/A,FALSE,"장축";#N/A,#N/A,FALSE,"4WD"}</definedName>
    <definedName name="CD">{#N/A,#N/A,FALSE,"단축1";#N/A,#N/A,FALSE,"단축2";#N/A,#N/A,FALSE,"단축3";#N/A,#N/A,FALSE,"장축";#N/A,#N/A,FALSE,"4WD"}</definedName>
    <definedName localSheetId="5" name="cdhbkjbkjnkjnlmmn">{#N/A,#N/A,TRUE,"일정"}</definedName>
    <definedName localSheetId="7" name="cdhbkjbkjnkjnlmmn">{#N/A,#N/A,TRUE,"일정"}</definedName>
    <definedName localSheetId="1" name="cdhbkjbkjnkjnlmmn">{#N/A,#N/A,TRUE,"일정"}</definedName>
    <definedName name="cdhbkjbkjnkjnlmmn">{#N/A,#N/A,TRUE,"일정"}</definedName>
    <definedName localSheetId="5" name="CDSX">{#N/A,#N/A,FALSE,"단축1";#N/A,#N/A,FALSE,"단축2";#N/A,#N/A,FALSE,"단축3";#N/A,#N/A,FALSE,"장축";#N/A,#N/A,FALSE,"4WD"}</definedName>
    <definedName localSheetId="7" name="CDSX">{#N/A,#N/A,FALSE,"단축1";#N/A,#N/A,FALSE,"단축2";#N/A,#N/A,FALSE,"단축3";#N/A,#N/A,FALSE,"장축";#N/A,#N/A,FALSE,"4WD"}</definedName>
    <definedName localSheetId="1" name="CDSX">{#N/A,#N/A,FALSE,"단축1";#N/A,#N/A,FALSE,"단축2";#N/A,#N/A,FALSE,"단축3";#N/A,#N/A,FALSE,"장축";#N/A,#N/A,FALSE,"4WD"}</definedName>
    <definedName name="CDSX">{#N/A,#N/A,FALSE,"단축1";#N/A,#N/A,FALSE,"단축2";#N/A,#N/A,FALSE,"단축3";#N/A,#N/A,FALSE,"장축";#N/A,#N/A,FALSE,"4WD"}</definedName>
    <definedName localSheetId="5" name="CEAS">{#N/A,#N/A,FALSE,"단축1";#N/A,#N/A,FALSE,"단축2";#N/A,#N/A,FALSE,"단축3";#N/A,#N/A,FALSE,"장축";#N/A,#N/A,FALSE,"4WD"}</definedName>
    <definedName localSheetId="7" name="CEAS">{#N/A,#N/A,FALSE,"단축1";#N/A,#N/A,FALSE,"단축2";#N/A,#N/A,FALSE,"단축3";#N/A,#N/A,FALSE,"장축";#N/A,#N/A,FALSE,"4WD"}</definedName>
    <definedName localSheetId="1" name="CEAS">{#N/A,#N/A,FALSE,"단축1";#N/A,#N/A,FALSE,"단축2";#N/A,#N/A,FALSE,"단축3";#N/A,#N/A,FALSE,"장축";#N/A,#N/A,FALSE,"4WD"}</definedName>
    <definedName name="CEAS">{#N/A,#N/A,FALSE,"단축1";#N/A,#N/A,FALSE,"단축2";#N/A,#N/A,FALSE,"단축3";#N/A,#N/A,FALSE,"장축";#N/A,#N/A,FALSE,"4WD"}</definedName>
    <definedName localSheetId="5" name="CENTER">{#N/A,#N/A,FALSE,"단축1";#N/A,#N/A,FALSE,"단축2";#N/A,#N/A,FALSE,"단축3";#N/A,#N/A,FALSE,"장축";#N/A,#N/A,FALSE,"4WD"}</definedName>
    <definedName localSheetId="7" name="CENTER">{#N/A,#N/A,FALSE,"단축1";#N/A,#N/A,FALSE,"단축2";#N/A,#N/A,FALSE,"단축3";#N/A,#N/A,FALSE,"장축";#N/A,#N/A,FALSE,"4WD"}</definedName>
    <definedName localSheetId="1" name="CENTER">{#N/A,#N/A,FALSE,"단축1";#N/A,#N/A,FALSE,"단축2";#N/A,#N/A,FALSE,"단축3";#N/A,#N/A,FALSE,"장축";#N/A,#N/A,FALSE,"4WD"}</definedName>
    <definedName name="CENTER">{#N/A,#N/A,FALSE,"단축1";#N/A,#N/A,FALSE,"단축2";#N/A,#N/A,FALSE,"단축3";#N/A,#N/A,FALSE,"장축";#N/A,#N/A,FALSE,"4WD"}</definedName>
    <definedName localSheetId="5" name="CF">{#N/A,#N/A,FALSE,"단축1";#N/A,#N/A,FALSE,"단축2";#N/A,#N/A,FALSE,"단축3";#N/A,#N/A,FALSE,"장축";#N/A,#N/A,FALSE,"4WD"}</definedName>
    <definedName localSheetId="7" name="CF">{#N/A,#N/A,FALSE,"단축1";#N/A,#N/A,FALSE,"단축2";#N/A,#N/A,FALSE,"단축3";#N/A,#N/A,FALSE,"장축";#N/A,#N/A,FALSE,"4WD"}</definedName>
    <definedName localSheetId="1" name="CF">{#N/A,#N/A,FALSE,"단축1";#N/A,#N/A,FALSE,"단축2";#N/A,#N/A,FALSE,"단축3";#N/A,#N/A,FALSE,"장축";#N/A,#N/A,FALSE,"4WD"}</definedName>
    <definedName name="CF">{#N/A,#N/A,FALSE,"단축1";#N/A,#N/A,FALSE,"단축2";#N/A,#N/A,FALSE,"단축3";#N/A,#N/A,FALSE,"장축";#N/A,#N/A,FALSE,"4WD"}</definedName>
    <definedName localSheetId="5" name="CFSDFFDFFSDFSD">{#N/A,#N/A,FALSE,"단축1";#N/A,#N/A,FALSE,"단축2";#N/A,#N/A,FALSE,"단축3";#N/A,#N/A,FALSE,"장축";#N/A,#N/A,FALSE,"4WD"}</definedName>
    <definedName localSheetId="7" name="CFSDFFDFFSDFSD">{#N/A,#N/A,FALSE,"단축1";#N/A,#N/A,FALSE,"단축2";#N/A,#N/A,FALSE,"단축3";#N/A,#N/A,FALSE,"장축";#N/A,#N/A,FALSE,"4WD"}</definedName>
    <definedName localSheetId="1" name="CFSDFFDFFSDFSD">{#N/A,#N/A,FALSE,"단축1";#N/A,#N/A,FALSE,"단축2";#N/A,#N/A,FALSE,"단축3";#N/A,#N/A,FALSE,"장축";#N/A,#N/A,FALSE,"4WD"}</definedName>
    <definedName name="CFSDFFDFFSDFSD">{#N/A,#N/A,FALSE,"단축1";#N/A,#N/A,FALSE,"단축2";#N/A,#N/A,FALSE,"단축3";#N/A,#N/A,FALSE,"장축";#N/A,#N/A,FALSE,"4WD"}</definedName>
    <definedName localSheetId="5" name="CHANF">{#N/A,#N/A,FALSE,"을지 (4)";#N/A,#N/A,FALSE,"을지 (5)";#N/A,#N/A,FALSE,"을지 (6)"}</definedName>
    <definedName localSheetId="7" name="CHANF">{#N/A,#N/A,FALSE,"을지 (4)";#N/A,#N/A,FALSE,"을지 (5)";#N/A,#N/A,FALSE,"을지 (6)"}</definedName>
    <definedName localSheetId="1" name="CHANF">{#N/A,#N/A,FALSE,"을지 (4)";#N/A,#N/A,FALSE,"을지 (5)";#N/A,#N/A,FALSE,"을지 (6)"}</definedName>
    <definedName name="CHANF">{#N/A,#N/A,FALSE,"을지 (4)";#N/A,#N/A,FALSE,"을지 (5)";#N/A,#N/A,FALSE,"을지 (6)"}</definedName>
    <definedName localSheetId="8" name="chang">{#N/A,#N/A,FALSE,"을지 (4)";#N/A,#N/A,FALSE,"을지 (5)";#N/A,#N/A,FALSE,"을지 (6)"}</definedName>
    <definedName localSheetId="5" name="chang">{#N/A,#N/A,FALSE,"을지 (4)";#N/A,#N/A,FALSE,"을지 (5)";#N/A,#N/A,FALSE,"을지 (6)"}</definedName>
    <definedName localSheetId="7" name="chang">{#N/A,#N/A,FALSE,"을지 (4)";#N/A,#N/A,FALSE,"을지 (5)";#N/A,#N/A,FALSE,"을지 (6)"}</definedName>
    <definedName localSheetId="1" name="chang">{#N/A,#N/A,FALSE,"을지 (4)";#N/A,#N/A,FALSE,"을지 (5)";#N/A,#N/A,FALSE,"을지 (6)"}</definedName>
    <definedName name="chang">{#N/A,#N/A,FALSE,"을지 (4)";#N/A,#N/A,FALSE,"을지 (5)";#N/A,#N/A,FALSE,"을지 (6)"}</definedName>
    <definedName localSheetId="5" name="CHECKER">{#N/A,#N/A,FALSE,"단축1";#N/A,#N/A,FALSE,"단축2";#N/A,#N/A,FALSE,"단축3";#N/A,#N/A,FALSE,"장축";#N/A,#N/A,FALSE,"4WD"}</definedName>
    <definedName localSheetId="7" name="CHECKER">{#N/A,#N/A,FALSE,"단축1";#N/A,#N/A,FALSE,"단축2";#N/A,#N/A,FALSE,"단축3";#N/A,#N/A,FALSE,"장축";#N/A,#N/A,FALSE,"4WD"}</definedName>
    <definedName localSheetId="1" name="CHECKER">{#N/A,#N/A,FALSE,"단축1";#N/A,#N/A,FALSE,"단축2";#N/A,#N/A,FALSE,"단축3";#N/A,#N/A,FALSE,"장축";#N/A,#N/A,FALSE,"4WD"}</definedName>
    <definedName name="CHECKER">{#N/A,#N/A,FALSE,"단축1";#N/A,#N/A,FALSE,"단축2";#N/A,#N/A,FALSE,"단축3";#N/A,#N/A,FALSE,"장축";#N/A,#N/A,FALSE,"4WD"}</definedName>
    <definedName localSheetId="5" name="CHECKER기준서">{#N/A,#N/A,FALSE,"단축1";#N/A,#N/A,FALSE,"단축2";#N/A,#N/A,FALSE,"단축3";#N/A,#N/A,FALSE,"장축";#N/A,#N/A,FALSE,"4WD"}</definedName>
    <definedName localSheetId="7" name="CHECKER기준서">{#N/A,#N/A,FALSE,"단축1";#N/A,#N/A,FALSE,"단축2";#N/A,#N/A,FALSE,"단축3";#N/A,#N/A,FALSE,"장축";#N/A,#N/A,FALSE,"4WD"}</definedName>
    <definedName localSheetId="1" name="CHECKER기준서">{#N/A,#N/A,FALSE,"단축1";#N/A,#N/A,FALSE,"단축2";#N/A,#N/A,FALSE,"단축3";#N/A,#N/A,FALSE,"장축";#N/A,#N/A,FALSE,"4WD"}</definedName>
    <definedName name="CHECKER기준서">{#N/A,#N/A,FALSE,"단축1";#N/A,#N/A,FALSE,"단축2";#N/A,#N/A,FALSE,"단축3";#N/A,#N/A,FALSE,"장축";#N/A,#N/A,FALSE,"4WD"}</definedName>
    <definedName localSheetId="8" name="choi">{#N/A,#N/A,FALSE,"Australien";#N/A,#N/A,FALSE,"Birmingham";#N/A,#N/A,FALSE,"Brasilien";#N/A,#N/A,FALSE,"Prag";#N/A,#N/A,FALSE,"Spanien";#N/A,#N/A,FALSE,"Malaysia ( Com)";#N/A,#N/A,FALSE,"Malaysia (Instr)"}</definedName>
    <definedName localSheetId="5" name="choi">{#N/A,#N/A,FALSE,"Australien";#N/A,#N/A,FALSE,"Birmingham";#N/A,#N/A,FALSE,"Brasilien";#N/A,#N/A,FALSE,"Prag";#N/A,#N/A,FALSE,"Spanien";#N/A,#N/A,FALSE,"Malaysia ( Com)";#N/A,#N/A,FALSE,"Malaysia (Instr)"}</definedName>
    <definedName localSheetId="7" name="choi">{#N/A,#N/A,FALSE,"Australien";#N/A,#N/A,FALSE,"Birmingham";#N/A,#N/A,FALSE,"Brasilien";#N/A,#N/A,FALSE,"Prag";#N/A,#N/A,FALSE,"Spanien";#N/A,#N/A,FALSE,"Malaysia ( Com)";#N/A,#N/A,FALSE,"Malaysia (Instr)"}</definedName>
    <definedName localSheetId="1" name="choi">{#N/A,#N/A,FALSE,"Australien";#N/A,#N/A,FALSE,"Birmingham";#N/A,#N/A,FALSE,"Brasilien";#N/A,#N/A,FALSE,"Prag";#N/A,#N/A,FALSE,"Spanien";#N/A,#N/A,FALSE,"Malaysia ( Com)";#N/A,#N/A,FALSE,"Malaysia (Instr)"}</definedName>
    <definedName name="choi">{#N/A,#N/A,FALSE,"Australien";#N/A,#N/A,FALSE,"Birmingham";#N/A,#N/A,FALSE,"Brasilien";#N/A,#N/A,FALSE,"Prag";#N/A,#N/A,FALSE,"Spanien";#N/A,#N/A,FALSE,"Malaysia ( Com)";#N/A,#N/A,FALSE,"Malaysia (Instr)"}</definedName>
    <definedName localSheetId="5" name="CHOKE">{#N/A,#N/A,FALSE,"단축1";#N/A,#N/A,FALSE,"단축2";#N/A,#N/A,FALSE,"단축3";#N/A,#N/A,FALSE,"장축";#N/A,#N/A,FALSE,"4WD"}</definedName>
    <definedName localSheetId="7" name="CHOKE">{#N/A,#N/A,FALSE,"단축1";#N/A,#N/A,FALSE,"단축2";#N/A,#N/A,FALSE,"단축3";#N/A,#N/A,FALSE,"장축";#N/A,#N/A,FALSE,"4WD"}</definedName>
    <definedName localSheetId="1" name="CHOKE">{#N/A,#N/A,FALSE,"단축1";#N/A,#N/A,FALSE,"단축2";#N/A,#N/A,FALSE,"단축3";#N/A,#N/A,FALSE,"장축";#N/A,#N/A,FALSE,"4WD"}</definedName>
    <definedName name="CHOKE">{#N/A,#N/A,FALSE,"단축1";#N/A,#N/A,FALSE,"단축2";#N/A,#N/A,FALSE,"단축3";#N/A,#N/A,FALSE,"장축";#N/A,#N/A,FALSE,"4WD"}</definedName>
    <definedName localSheetId="5" name="ci">{#N/A,#N/A,FALSE,"단축1";#N/A,#N/A,FALSE,"단축2";#N/A,#N/A,FALSE,"단축3";#N/A,#N/A,FALSE,"장축";#N/A,#N/A,FALSE,"4WD"}</definedName>
    <definedName localSheetId="5" name="cjdjcsd">{#N/A,#N/A,FALSE,"단축1";#N/A,#N/A,FALSE,"단축2";#N/A,#N/A,FALSE,"단축3";#N/A,#N/A,FALSE,"장축";#N/A,#N/A,FALSE,"4WD"}</definedName>
    <definedName localSheetId="7" name="cjdjcsd">{#N/A,#N/A,FALSE,"단축1";#N/A,#N/A,FALSE,"단축2";#N/A,#N/A,FALSE,"단축3";#N/A,#N/A,FALSE,"장축";#N/A,#N/A,FALSE,"4WD"}</definedName>
    <definedName localSheetId="1" name="cjdjcsd">{#N/A,#N/A,FALSE,"단축1";#N/A,#N/A,FALSE,"단축2";#N/A,#N/A,FALSE,"단축3";#N/A,#N/A,FALSE,"장축";#N/A,#N/A,FALSE,"4WD"}</definedName>
    <definedName name="cjdjcsd">{#N/A,#N/A,FALSE,"단축1";#N/A,#N/A,FALSE,"단축2";#N/A,#N/A,FALSE,"단축3";#N/A,#N/A,FALSE,"장축";#N/A,#N/A,FALSE,"4WD"}</definedName>
    <definedName localSheetId="5" name="CLUSTER">{#N/A,#N/A,FALSE,"단축1";#N/A,#N/A,FALSE,"단축2";#N/A,#N/A,FALSE,"단축3";#N/A,#N/A,FALSE,"장축";#N/A,#N/A,FALSE,"4WD"}</definedName>
    <definedName localSheetId="7" name="CLUSTER">{#N/A,#N/A,FALSE,"단축1";#N/A,#N/A,FALSE,"단축2";#N/A,#N/A,FALSE,"단축3";#N/A,#N/A,FALSE,"장축";#N/A,#N/A,FALSE,"4WD"}</definedName>
    <definedName localSheetId="1" name="CLUSTER">{#N/A,#N/A,FALSE,"단축1";#N/A,#N/A,FALSE,"단축2";#N/A,#N/A,FALSE,"단축3";#N/A,#N/A,FALSE,"장축";#N/A,#N/A,FALSE,"4WD"}</definedName>
    <definedName name="CLUSTER">{#N/A,#N/A,FALSE,"단축1";#N/A,#N/A,FALSE,"단축2";#N/A,#N/A,FALSE,"단축3";#N/A,#N/A,FALSE,"장축";#N/A,#N/A,FALSE,"4WD"}</definedName>
    <definedName localSheetId="5" name="cmr">{#N/A,#N/A,FALSE,"단축1";#N/A,#N/A,FALSE,"단축2";#N/A,#N/A,FALSE,"단축3";#N/A,#N/A,FALSE,"장축";#N/A,#N/A,FALSE,"4WD"}</definedName>
    <definedName localSheetId="1" name="cmr">{#N/A,#N/A,FALSE,"단축1";#N/A,#N/A,FALSE,"단축2";#N/A,#N/A,FALSE,"단축3";#N/A,#N/A,FALSE,"장축";#N/A,#N/A,FALSE,"4WD"}</definedName>
    <definedName name="cmr">{#N/A,#N/A,FALSE,"단축1";#N/A,#N/A,FALSE,"단축2";#N/A,#N/A,FALSE,"단축3";#N/A,#N/A,FALSE,"장축";#N/A,#N/A,FALSE,"4WD"}</definedName>
    <definedName localSheetId="5" name="CM개선시작품제작방안2">{#N/A,#N/A,FALSE,"단축1";#N/A,#N/A,FALSE,"단축2";#N/A,#N/A,FALSE,"단축3";#N/A,#N/A,FALSE,"장축";#N/A,#N/A,FALSE,"4WD"}</definedName>
    <definedName localSheetId="7" name="CM개선시작품제작방안2">{#N/A,#N/A,FALSE,"단축1";#N/A,#N/A,FALSE,"단축2";#N/A,#N/A,FALSE,"단축3";#N/A,#N/A,FALSE,"장축";#N/A,#N/A,FALSE,"4WD"}</definedName>
    <definedName localSheetId="1" name="CM개선시작품제작방안2">{#N/A,#N/A,FALSE,"단축1";#N/A,#N/A,FALSE,"단축2";#N/A,#N/A,FALSE,"단축3";#N/A,#N/A,FALSE,"장축";#N/A,#N/A,FALSE,"4WD"}</definedName>
    <definedName name="CM개선시작품제작방안2">{#N/A,#N/A,FALSE,"단축1";#N/A,#N/A,FALSE,"단축2";#N/A,#N/A,FALSE,"단축3";#N/A,#N/A,FALSE,"장축";#N/A,#N/A,FALSE,"4WD"}</definedName>
    <definedName localSheetId="5" name="CON">{#N/A,#N/A,FALSE,"신규dep";#N/A,#N/A,FALSE,"신규dep-금형상각후";#N/A,#N/A,FALSE,"신규dep-연구비상각후";#N/A,#N/A,FALSE,"신규dep-기계,공구상각후"}</definedName>
    <definedName localSheetId="1" name="CON">{#N/A,#N/A,FALSE,"신규dep";#N/A,#N/A,FALSE,"신규dep-금형상각후";#N/A,#N/A,FALSE,"신규dep-연구비상각후";#N/A,#N/A,FALSE,"신규dep-기계,공구상각후"}</definedName>
    <definedName name="CON">{#N/A,#N/A,FALSE,"신규dep";#N/A,#N/A,FALSE,"신규dep-금형상각후";#N/A,#N/A,FALSE,"신규dep-연구비상각후";#N/A,#N/A,FALSE,"신규dep-기계,공구상각후"}</definedName>
    <definedName localSheetId="5" name="CONCEPT">{#N/A,#N/A,FALSE,"단축1";#N/A,#N/A,FALSE,"단축2";#N/A,#N/A,FALSE,"단축3";#N/A,#N/A,FALSE,"장축";#N/A,#N/A,FALSE,"4WD"}</definedName>
    <definedName localSheetId="7" name="CONCEPT">{#N/A,#N/A,FALSE,"단축1";#N/A,#N/A,FALSE,"단축2";#N/A,#N/A,FALSE,"단축3";#N/A,#N/A,FALSE,"장축";#N/A,#N/A,FALSE,"4WD"}</definedName>
    <definedName localSheetId="1" name="CONCEPT">{#N/A,#N/A,FALSE,"단축1";#N/A,#N/A,FALSE,"단축2";#N/A,#N/A,FALSE,"단축3";#N/A,#N/A,FALSE,"장축";#N/A,#N/A,FALSE,"4WD"}</definedName>
    <definedName name="CONCEPT">{#N/A,#N/A,FALSE,"단축1";#N/A,#N/A,FALSE,"단축2";#N/A,#N/A,FALSE,"단축3";#N/A,#N/A,FALSE,"장축";#N/A,#N/A,FALSE,"4WD"}</definedName>
    <definedName localSheetId="5" name="CONFI">{#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CONFI">{#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CONFI">{#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COPY">{#N/A,#N/A,FALSE,"단축1";#N/A,#N/A,FALSE,"단축2";#N/A,#N/A,FALSE,"단축3";#N/A,#N/A,FALSE,"장축";#N/A,#N/A,FALSE,"4WD"}</definedName>
    <definedName localSheetId="7" name="COPY">{#N/A,#N/A,FALSE,"단축1";#N/A,#N/A,FALSE,"단축2";#N/A,#N/A,FALSE,"단축3";#N/A,#N/A,FALSE,"장축";#N/A,#N/A,FALSE,"4WD"}</definedName>
    <definedName localSheetId="1" name="COPY">{#N/A,#N/A,FALSE,"단축1";#N/A,#N/A,FALSE,"단축2";#N/A,#N/A,FALSE,"단축3";#N/A,#N/A,FALSE,"장축";#N/A,#N/A,FALSE,"4WD"}</definedName>
    <definedName name="COPY">{#N/A,#N/A,FALSE,"단축1";#N/A,#N/A,FALSE,"단축2";#N/A,#N/A,FALSE,"단축3";#N/A,#N/A,FALSE,"장축";#N/A,#N/A,FALSE,"4WD"}</definedName>
    <definedName localSheetId="5" name="COPY1">{#N/A,#N/A,FALSE,"단축1";#N/A,#N/A,FALSE,"단축2";#N/A,#N/A,FALSE,"단축3";#N/A,#N/A,FALSE,"장축";#N/A,#N/A,FALSE,"4WD"}</definedName>
    <definedName localSheetId="7" name="COPY1">{#N/A,#N/A,FALSE,"단축1";#N/A,#N/A,FALSE,"단축2";#N/A,#N/A,FALSE,"단축3";#N/A,#N/A,FALSE,"장축";#N/A,#N/A,FALSE,"4WD"}</definedName>
    <definedName localSheetId="1" name="COPY1">{#N/A,#N/A,FALSE,"단축1";#N/A,#N/A,FALSE,"단축2";#N/A,#N/A,FALSE,"단축3";#N/A,#N/A,FALSE,"장축";#N/A,#N/A,FALSE,"4WD"}</definedName>
    <definedName name="COPY1">{#N/A,#N/A,FALSE,"단축1";#N/A,#N/A,FALSE,"단축2";#N/A,#N/A,FALSE,"단축3";#N/A,#N/A,FALSE,"장축";#N/A,#N/A,FALSE,"4WD"}</definedName>
    <definedName localSheetId="5" name="cover">{#N/A,#N/A,FALSE,"단축1";#N/A,#N/A,FALSE,"단축2";#N/A,#N/A,FALSE,"단축3";#N/A,#N/A,FALSE,"장축";#N/A,#N/A,FALSE,"4WD"}</definedName>
    <definedName localSheetId="7" name="cover">{#N/A,#N/A,FALSE,"단축1";#N/A,#N/A,FALSE,"단축2";#N/A,#N/A,FALSE,"단축3";#N/A,#N/A,FALSE,"장축";#N/A,#N/A,FALSE,"4WD"}</definedName>
    <definedName localSheetId="1" name="cover">{#N/A,#N/A,FALSE,"단축1";#N/A,#N/A,FALSE,"단축2";#N/A,#N/A,FALSE,"단축3";#N/A,#N/A,FALSE,"장축";#N/A,#N/A,FALSE,"4WD"}</definedName>
    <definedName name="cover">{#N/A,#N/A,FALSE,"단축1";#N/A,#N/A,FALSE,"단축2";#N/A,#N/A,FALSE,"단축3";#N/A,#N/A,FALSE,"장축";#N/A,#N/A,FALSE,"4WD"}</definedName>
    <definedName localSheetId="5" name="COWL">{#N/A,#N/A,FALSE,"단축1";#N/A,#N/A,FALSE,"단축2";#N/A,#N/A,FALSE,"단축3";#N/A,#N/A,FALSE,"장축";#N/A,#N/A,FALSE,"4WD"}</definedName>
    <definedName localSheetId="7" name="COWL">{#N/A,#N/A,FALSE,"단축1";#N/A,#N/A,FALSE,"단축2";#N/A,#N/A,FALSE,"단축3";#N/A,#N/A,FALSE,"장축";#N/A,#N/A,FALSE,"4WD"}</definedName>
    <definedName localSheetId="1" name="COWL">{#N/A,#N/A,FALSE,"단축1";#N/A,#N/A,FALSE,"단축2";#N/A,#N/A,FALSE,"단축3";#N/A,#N/A,FALSE,"장축";#N/A,#N/A,FALSE,"4WD"}</definedName>
    <definedName name="COWL">{#N/A,#N/A,FALSE,"단축1";#N/A,#N/A,FALSE,"단축2";#N/A,#N/A,FALSE,"단축3";#N/A,#N/A,FALSE,"장축";#N/A,#N/A,FALSE,"4WD"}</definedName>
    <definedName localSheetId="5" name="CPAD">{#N/A,#N/A,FALSE,"단축1";#N/A,#N/A,FALSE,"단축2";#N/A,#N/A,FALSE,"단축3";#N/A,#N/A,FALSE,"장축";#N/A,#N/A,FALSE,"4WD"}</definedName>
    <definedName localSheetId="7" name="CPAD">{#N/A,#N/A,FALSE,"단축1";#N/A,#N/A,FALSE,"단축2";#N/A,#N/A,FALSE,"단축3";#N/A,#N/A,FALSE,"장축";#N/A,#N/A,FALSE,"4WD"}</definedName>
    <definedName localSheetId="1" name="CPAD">{#N/A,#N/A,FALSE,"단축1";#N/A,#N/A,FALSE,"단축2";#N/A,#N/A,FALSE,"단축3";#N/A,#N/A,FALSE,"장축";#N/A,#N/A,FALSE,"4WD"}</definedName>
    <definedName name="CPAD">{#N/A,#N/A,FALSE,"단축1";#N/A,#N/A,FALSE,"단축2";#N/A,#N/A,FALSE,"단축3";#N/A,#N/A,FALSE,"장축";#N/A,#N/A,FALSE,"4WD"}</definedName>
    <definedName localSheetId="5" name="CR">{#N/A,#N/A,TRUE,"Y생산";#N/A,#N/A,TRUE,"Y판매";#N/A,#N/A,TRUE,"Y총물량";#N/A,#N/A,TRUE,"Y능력";#N/A,#N/A,TRUE,"YKD"}</definedName>
    <definedName localSheetId="1" name="CR">{#N/A,#N/A,TRUE,"Y생산";#N/A,#N/A,TRUE,"Y판매";#N/A,#N/A,TRUE,"Y총물량";#N/A,#N/A,TRUE,"Y능력";#N/A,#N/A,TRUE,"YKD"}</definedName>
    <definedName name="CR">{#N/A,#N/A,TRUE,"Y생산";#N/A,#N/A,TRUE,"Y판매";#N/A,#N/A,TRUE,"Y총물량";#N/A,#N/A,TRUE,"Y능력";#N/A,#N/A,TRUE,"YKD"}</definedName>
    <definedName localSheetId="5" name="CR5000실적">{#N/A,#N/A,TRUE,"Y생산";#N/A,#N/A,TRUE,"Y판매";#N/A,#N/A,TRUE,"Y총물량";#N/A,#N/A,TRUE,"Y능력";#N/A,#N/A,TRUE,"YKD"}</definedName>
    <definedName localSheetId="7" name="CR5000실적">{#N/A,#N/A,TRUE,"Y생산";#N/A,#N/A,TRUE,"Y판매";#N/A,#N/A,TRUE,"Y총물량";#N/A,#N/A,TRUE,"Y능력";#N/A,#N/A,TRUE,"YKD"}</definedName>
    <definedName localSheetId="1" name="CR5000실적">{#N/A,#N/A,TRUE,"Y생산";#N/A,#N/A,TRUE,"Y판매";#N/A,#N/A,TRUE,"Y총물량";#N/A,#N/A,TRUE,"Y능력";#N/A,#N/A,TRUE,"YKD"}</definedName>
    <definedName name="CR5000실적">{#N/A,#N/A,TRUE,"Y생산";#N/A,#N/A,TRUE,"Y판매";#N/A,#N/A,TRUE,"Y총물량";#N/A,#N/A,TRUE,"Y능력";#N/A,#N/A,TRUE,"YKD"}</definedName>
    <definedName localSheetId="5" name="CRANKSHAFT">{#N/A,#N/A,FALSE,"단축1";#N/A,#N/A,FALSE,"단축2";#N/A,#N/A,FALSE,"단축3";#N/A,#N/A,FALSE,"장축";#N/A,#N/A,FALSE,"4WD"}</definedName>
    <definedName localSheetId="7" name="CRANKSHAFT">{#N/A,#N/A,FALSE,"단축1";#N/A,#N/A,FALSE,"단축2";#N/A,#N/A,FALSE,"단축3";#N/A,#N/A,FALSE,"장축";#N/A,#N/A,FALSE,"4WD"}</definedName>
    <definedName localSheetId="1" name="CRANKSHAFT">{#N/A,#N/A,FALSE,"단축1";#N/A,#N/A,FALSE,"단축2";#N/A,#N/A,FALSE,"단축3";#N/A,#N/A,FALSE,"장축";#N/A,#N/A,FALSE,"4WD"}</definedName>
    <definedName name="CRANKSHAFT">{#N/A,#N/A,FALSE,"단축1";#N/A,#N/A,FALSE,"단축2";#N/A,#N/A,FALSE,"단축3";#N/A,#N/A,FALSE,"장축";#N/A,#N/A,FALSE,"4WD"}</definedName>
    <definedName localSheetId="5" name="CRK">{#N/A,#N/A,FALSE,"단축1";#N/A,#N/A,FALSE,"단축2";#N/A,#N/A,FALSE,"단축3";#N/A,#N/A,FALSE,"장축";#N/A,#N/A,FALSE,"4WD"}</definedName>
    <definedName localSheetId="7" name="CRK">{#N/A,#N/A,FALSE,"단축1";#N/A,#N/A,FALSE,"단축2";#N/A,#N/A,FALSE,"단축3";#N/A,#N/A,FALSE,"장축";#N/A,#N/A,FALSE,"4WD"}</definedName>
    <definedName localSheetId="1" name="CRK">{#N/A,#N/A,FALSE,"단축1";#N/A,#N/A,FALSE,"단축2";#N/A,#N/A,FALSE,"단축3";#N/A,#N/A,FALSE,"장축";#N/A,#N/A,FALSE,"4WD"}</definedName>
    <definedName name="CRK">{#N/A,#N/A,FALSE,"단축1";#N/A,#N/A,FALSE,"단축2";#N/A,#N/A,FALSE,"단축3";#N/A,#N/A,FALSE,"장축";#N/A,#N/A,FALSE,"4WD"}</definedName>
    <definedName localSheetId="5" name="CROSSMBR">{#N/A,#N/A,FALSE,"단축1";#N/A,#N/A,FALSE,"단축2";#N/A,#N/A,FALSE,"단축3";#N/A,#N/A,FALSE,"장축";#N/A,#N/A,FALSE,"4WD"}</definedName>
    <definedName localSheetId="1" name="CROSSMBR">{#N/A,#N/A,FALSE,"단축1";#N/A,#N/A,FALSE,"단축2";#N/A,#N/A,FALSE,"단축3";#N/A,#N/A,FALSE,"장축";#N/A,#N/A,FALSE,"4WD"}</definedName>
    <definedName name="CROSSMBR">{#N/A,#N/A,FALSE,"단축1";#N/A,#N/A,FALSE,"단축2";#N/A,#N/A,FALSE,"단축3";#N/A,#N/A,FALSE,"장축";#N/A,#N/A,FALSE,"4WD"}</definedName>
    <definedName localSheetId="5" name="CSSA">{#N/A,#N/A,FALSE,"단축1";#N/A,#N/A,FALSE,"단축2";#N/A,#N/A,FALSE,"단축3";#N/A,#N/A,FALSE,"장축";#N/A,#N/A,FALSE,"4WD"}</definedName>
    <definedName localSheetId="7" name="CSSA">{#N/A,#N/A,FALSE,"단축1";#N/A,#N/A,FALSE,"단축2";#N/A,#N/A,FALSE,"단축3";#N/A,#N/A,FALSE,"장축";#N/A,#N/A,FALSE,"4WD"}</definedName>
    <definedName localSheetId="1" name="CSSA">{#N/A,#N/A,FALSE,"단축1";#N/A,#N/A,FALSE,"단축2";#N/A,#N/A,FALSE,"단축3";#N/A,#N/A,FALSE,"장축";#N/A,#N/A,FALSE,"4WD"}</definedName>
    <definedName name="CSSA">{#N/A,#N/A,FALSE,"단축1";#N/A,#N/A,FALSE,"단축2";#N/A,#N/A,FALSE,"단축3";#N/A,#N/A,FALSE,"장축";#N/A,#N/A,FALSE,"4WD"}</definedName>
    <definedName localSheetId="5" name="CTRLWR">{#N/A,#N/A,FALSE,"단축1";#N/A,#N/A,FALSE,"단축2";#N/A,#N/A,FALSE,"단축3";#N/A,#N/A,FALSE,"장축";#N/A,#N/A,FALSE,"4WD"}</definedName>
    <definedName localSheetId="7" name="CTRLWR">{#N/A,#N/A,FALSE,"단축1";#N/A,#N/A,FALSE,"단축2";#N/A,#N/A,FALSE,"단축3";#N/A,#N/A,FALSE,"장축";#N/A,#N/A,FALSE,"4WD"}</definedName>
    <definedName localSheetId="1" name="CTRLWR">{#N/A,#N/A,FALSE,"단축1";#N/A,#N/A,FALSE,"단축2";#N/A,#N/A,FALSE,"단축3";#N/A,#N/A,FALSE,"장축";#N/A,#N/A,FALSE,"4WD"}</definedName>
    <definedName name="CTRLWR">{#N/A,#N/A,FALSE,"단축1";#N/A,#N/A,FALSE,"단축2";#N/A,#N/A,FALSE,"단축3";#N/A,#N/A,FALSE,"장축";#N/A,#N/A,FALSE,"4WD"}</definedName>
    <definedName localSheetId="5" name="CTRUPR">{#N/A,#N/A,FALSE,"단축1";#N/A,#N/A,FALSE,"단축2";#N/A,#N/A,FALSE,"단축3";#N/A,#N/A,FALSE,"장축";#N/A,#N/A,FALSE,"4WD"}</definedName>
    <definedName localSheetId="7" name="CTRUPR">{#N/A,#N/A,FALSE,"단축1";#N/A,#N/A,FALSE,"단축2";#N/A,#N/A,FALSE,"단축3";#N/A,#N/A,FALSE,"장축";#N/A,#N/A,FALSE,"4WD"}</definedName>
    <definedName localSheetId="1" name="CTRUPR">{#N/A,#N/A,FALSE,"단축1";#N/A,#N/A,FALSE,"단축2";#N/A,#N/A,FALSE,"단축3";#N/A,#N/A,FALSE,"장축";#N/A,#N/A,FALSE,"4WD"}</definedName>
    <definedName name="CTRUPR">{#N/A,#N/A,FALSE,"단축1";#N/A,#N/A,FALSE,"단축2";#N/A,#N/A,FALSE,"단축3";#N/A,#N/A,FALSE,"장축";#N/A,#N/A,FALSE,"4WD"}</definedName>
    <definedName localSheetId="5" name="cvbcxb">{#N/A,#N/A,FALSE,"단축1";#N/A,#N/A,FALSE,"단축2";#N/A,#N/A,FALSE,"단축3";#N/A,#N/A,FALSE,"장축";#N/A,#N/A,FALSE,"4WD"}</definedName>
    <definedName localSheetId="7" name="cvbcxb">{#N/A,#N/A,FALSE,"단축1";#N/A,#N/A,FALSE,"단축2";#N/A,#N/A,FALSE,"단축3";#N/A,#N/A,FALSE,"장축";#N/A,#N/A,FALSE,"4WD"}</definedName>
    <definedName localSheetId="1" name="cvbcxb">{#N/A,#N/A,FALSE,"단축1";#N/A,#N/A,FALSE,"단축2";#N/A,#N/A,FALSE,"단축3";#N/A,#N/A,FALSE,"장축";#N/A,#N/A,FALSE,"4WD"}</definedName>
    <definedName name="cvbcxb">{#N/A,#N/A,FALSE,"단축1";#N/A,#N/A,FALSE,"단축2";#N/A,#N/A,FALSE,"단축3";#N/A,#N/A,FALSE,"장축";#N/A,#N/A,FALSE,"4WD"}</definedName>
    <definedName localSheetId="5" name="cvj">{#N/A,#N/A,FALSE,"KMC최종회의(7월) 자료"}</definedName>
    <definedName localSheetId="7" name="cvj">{#N/A,#N/A,FALSE,"KMC최종회의(7월) 자료"}</definedName>
    <definedName localSheetId="1" name="cvj">{#N/A,#N/A,FALSE,"KMC최종회의(7월) 자료"}</definedName>
    <definedName name="cvj">{#N/A,#N/A,FALSE,"KMC최종회의(7월) 자료"}</definedName>
    <definedName localSheetId="5" name="CXVZ">{#N/A,#N/A,FALSE,"인원";#N/A,#N/A,FALSE,"비용2";#N/A,#N/A,FALSE,"비용1";#N/A,#N/A,FALSE,"비용";#N/A,#N/A,FALSE,"보증2";#N/A,#N/A,FALSE,"보증1";#N/A,#N/A,FALSE,"보증";#N/A,#N/A,FALSE,"손익1";#N/A,#N/A,FALSE,"손익";#N/A,#N/A,FALSE,"부서별매출";#N/A,#N/A,FALSE,"매출"}</definedName>
    <definedName localSheetId="7" name="CXVZ">{#N/A,#N/A,FALSE,"인원";#N/A,#N/A,FALSE,"비용2";#N/A,#N/A,FALSE,"비용1";#N/A,#N/A,FALSE,"비용";#N/A,#N/A,FALSE,"보증2";#N/A,#N/A,FALSE,"보증1";#N/A,#N/A,FALSE,"보증";#N/A,#N/A,FALSE,"손익1";#N/A,#N/A,FALSE,"손익";#N/A,#N/A,FALSE,"부서별매출";#N/A,#N/A,FALSE,"매출"}</definedName>
    <definedName localSheetId="1" name="CXVZ">{#N/A,#N/A,FALSE,"인원";#N/A,#N/A,FALSE,"비용2";#N/A,#N/A,FALSE,"비용1";#N/A,#N/A,FALSE,"비용";#N/A,#N/A,FALSE,"보증2";#N/A,#N/A,FALSE,"보증1";#N/A,#N/A,FALSE,"보증";#N/A,#N/A,FALSE,"손익1";#N/A,#N/A,FALSE,"손익";#N/A,#N/A,FALSE,"부서별매출";#N/A,#N/A,FALSE,"매출"}</definedName>
    <definedName name="CXVZ">{#N/A,#N/A,FALSE,"인원";#N/A,#N/A,FALSE,"비용2";#N/A,#N/A,FALSE,"비용1";#N/A,#N/A,FALSE,"비용";#N/A,#N/A,FALSE,"보증2";#N/A,#N/A,FALSE,"보증1";#N/A,#N/A,FALSE,"보증";#N/A,#N/A,FALSE,"손익1";#N/A,#N/A,FALSE,"손익";#N/A,#N/A,FALSE,"부서별매출";#N/A,#N/A,FALSE,"매출"}</definedName>
    <definedName localSheetId="5" name="CY">{#N/A,#N/A,FALSE,"단축1";#N/A,#N/A,FALSE,"단축2";#N/A,#N/A,FALSE,"단축3";#N/A,#N/A,FALSE,"장축";#N/A,#N/A,FALSE,"4WD"}</definedName>
    <definedName localSheetId="7" name="CY">{#N/A,#N/A,FALSE,"단축1";#N/A,#N/A,FALSE,"단축2";#N/A,#N/A,FALSE,"단축3";#N/A,#N/A,FALSE,"장축";#N/A,#N/A,FALSE,"4WD"}</definedName>
    <definedName localSheetId="1" name="CY">{#N/A,#N/A,FALSE,"단축1";#N/A,#N/A,FALSE,"단축2";#N/A,#N/A,FALSE,"단축3";#N/A,#N/A,FALSE,"장축";#N/A,#N/A,FALSE,"4WD"}</definedName>
    <definedName name="CY">{#N/A,#N/A,FALSE,"단축1";#N/A,#N/A,FALSE,"단축2";#N/A,#N/A,FALSE,"단축3";#N/A,#N/A,FALSE,"장축";#N/A,#N/A,FALSE,"4WD"}</definedName>
    <definedName localSheetId="5" name="DA">{#N/A,#N/A,FALSE,"을지 (4)";#N/A,#N/A,FALSE,"을지 (5)";#N/A,#N/A,FALSE,"을지 (6)"}</definedName>
    <definedName localSheetId="7" name="DA">{#N/A,#N/A,FALSE,"을지 (4)";#N/A,#N/A,FALSE,"을지 (5)";#N/A,#N/A,FALSE,"을지 (6)"}</definedName>
    <definedName localSheetId="1" name="DA">{#N/A,#N/A,FALSE,"을지 (4)";#N/A,#N/A,FALSE,"을지 (5)";#N/A,#N/A,FALSE,"을지 (6)"}</definedName>
    <definedName name="DA">{#N/A,#N/A,FALSE,"을지 (4)";#N/A,#N/A,FALSE,"을지 (5)";#N/A,#N/A,FALSE,"을지 (6)"}</definedName>
    <definedName localSheetId="5" name="DAFAD">{#N/A,#N/A,FALSE,"을지 (4)";#N/A,#N/A,FALSE,"을지 (5)";#N/A,#N/A,FALSE,"을지 (6)"}</definedName>
    <definedName localSheetId="7" name="DAFAD">{#N/A,#N/A,FALSE,"을지 (4)";#N/A,#N/A,FALSE,"을지 (5)";#N/A,#N/A,FALSE,"을지 (6)"}</definedName>
    <definedName localSheetId="1" name="DAFAD">{#N/A,#N/A,FALSE,"을지 (4)";#N/A,#N/A,FALSE,"을지 (5)";#N/A,#N/A,FALSE,"을지 (6)"}</definedName>
    <definedName name="DAFAD">{#N/A,#N/A,FALSE,"을지 (4)";#N/A,#N/A,FALSE,"을지 (5)";#N/A,#N/A,FALSE,"을지 (6)"}</definedName>
    <definedName localSheetId="5" name="DAFLKFD">{#N/A,#N/A,FALSE,"을지 (4)";#N/A,#N/A,FALSE,"을지 (5)";#N/A,#N/A,FALSE,"을지 (6)"}</definedName>
    <definedName localSheetId="7" name="DAFLKFD">{#N/A,#N/A,FALSE,"을지 (4)";#N/A,#N/A,FALSE,"을지 (5)";#N/A,#N/A,FALSE,"을지 (6)"}</definedName>
    <definedName localSheetId="1" name="DAFLKFD">{#N/A,#N/A,FALSE,"을지 (4)";#N/A,#N/A,FALSE,"을지 (5)";#N/A,#N/A,FALSE,"을지 (6)"}</definedName>
    <definedName name="DAFLKFD">{#N/A,#N/A,FALSE,"을지 (4)";#N/A,#N/A,FALSE,"을지 (5)";#N/A,#N/A,FALSE,"을지 (6)"}</definedName>
    <definedName localSheetId="5" name="das">{#N/A,#N/A,FALSE,"단축1";#N/A,#N/A,FALSE,"단축2";#N/A,#N/A,FALSE,"단축3";#N/A,#N/A,FALSE,"장축";#N/A,#N/A,FALSE,"4WD"}</definedName>
    <definedName localSheetId="7" name="das">{#N/A,#N/A,FALSE,"단축1";#N/A,#N/A,FALSE,"단축2";#N/A,#N/A,FALSE,"단축3";#N/A,#N/A,FALSE,"장축";#N/A,#N/A,FALSE,"4WD"}</definedName>
    <definedName localSheetId="1" name="das">{#N/A,#N/A,FALSE,"단축1";#N/A,#N/A,FALSE,"단축2";#N/A,#N/A,FALSE,"단축3";#N/A,#N/A,FALSE,"장축";#N/A,#N/A,FALSE,"4WD"}</definedName>
    <definedName name="das">{#N/A,#N/A,FALSE,"단축1";#N/A,#N/A,FALSE,"단축2";#N/A,#N/A,FALSE,"단축3";#N/A,#N/A,FALSE,"장축";#N/A,#N/A,FALSE,"4WD"}</definedName>
    <definedName localSheetId="5" name="DASDF">'1-4 PAD'!DASDF</definedName>
    <definedName localSheetId="7" name="DASDF">'1-6. 사상'!DASDF</definedName>
    <definedName name="DASDF">'1-6. 사상'!DASDF</definedName>
    <definedName localSheetId="5" name="DASF">{#N/A,#N/A,TRUE,"Y생산";#N/A,#N/A,TRUE,"Y판매";#N/A,#N/A,TRUE,"Y총물량";#N/A,#N/A,TRUE,"Y능력";#N/A,#N/A,TRUE,"YKD"}</definedName>
    <definedName localSheetId="7" name="DASF">{#N/A,#N/A,TRUE,"Y생산";#N/A,#N/A,TRUE,"Y판매";#N/A,#N/A,TRUE,"Y총물량";#N/A,#N/A,TRUE,"Y능력";#N/A,#N/A,TRUE,"YKD"}</definedName>
    <definedName localSheetId="1" name="DASF">{#N/A,#N/A,TRUE,"Y생산";#N/A,#N/A,TRUE,"Y판매";#N/A,#N/A,TRUE,"Y총물량";#N/A,#N/A,TRUE,"Y능력";#N/A,#N/A,TRUE,"YKD"}</definedName>
    <definedName name="DASF">{#N/A,#N/A,TRUE,"Y생산";#N/A,#N/A,TRUE,"Y판매";#N/A,#N/A,TRUE,"Y총물량";#N/A,#N/A,TRUE,"Y능력";#N/A,#N/A,TRUE,"YKD"}</definedName>
    <definedName localSheetId="5" name="DATGTSGHFD">{#N/A,#N/A,FALSE,"단축1";#N/A,#N/A,FALSE,"단축2";#N/A,#N/A,FALSE,"단축3";#N/A,#N/A,FALSE,"장축";#N/A,#N/A,FALSE,"4WD"}</definedName>
    <definedName localSheetId="7" name="DATGTSGHFD">{#N/A,#N/A,FALSE,"단축1";#N/A,#N/A,FALSE,"단축2";#N/A,#N/A,FALSE,"단축3";#N/A,#N/A,FALSE,"장축";#N/A,#N/A,FALSE,"4WD"}</definedName>
    <definedName localSheetId="1" name="DATGTSGHFD">{#N/A,#N/A,FALSE,"단축1";#N/A,#N/A,FALSE,"단축2";#N/A,#N/A,FALSE,"단축3";#N/A,#N/A,FALSE,"장축";#N/A,#N/A,FALSE,"4WD"}</definedName>
    <definedName name="DATGTSGHFD">{#N/A,#N/A,FALSE,"단축1";#N/A,#N/A,FALSE,"단축2";#N/A,#N/A,FALSE,"단축3";#N/A,#N/A,FALSE,"장축";#N/A,#N/A,FALSE,"4WD"}</definedName>
    <definedName localSheetId="5" name="DC">{#N/A,#N/A,FALSE,"단축1";#N/A,#N/A,FALSE,"단축2";#N/A,#N/A,FALSE,"단축3";#N/A,#N/A,FALSE,"장축";#N/A,#N/A,FALSE,"4WD"}</definedName>
    <definedName localSheetId="7" name="DC">{#N/A,#N/A,FALSE,"단축1";#N/A,#N/A,FALSE,"단축2";#N/A,#N/A,FALSE,"단축3";#N/A,#N/A,FALSE,"장축";#N/A,#N/A,FALSE,"4WD"}</definedName>
    <definedName localSheetId="1" name="DC">{#N/A,#N/A,FALSE,"단축1";#N/A,#N/A,FALSE,"단축2";#N/A,#N/A,FALSE,"단축3";#N/A,#N/A,FALSE,"장축";#N/A,#N/A,FALSE,"4WD"}</definedName>
    <definedName name="DC">{#N/A,#N/A,FALSE,"단축1";#N/A,#N/A,FALSE,"단축2";#N/A,#N/A,FALSE,"단축3";#N/A,#N/A,FALSE,"장축";#N/A,#N/A,FALSE,"4WD"}</definedName>
    <definedName localSheetId="5" name="DDC">{#N/A,#N/A,FALSE,"단축1";#N/A,#N/A,FALSE,"단축2";#N/A,#N/A,FALSE,"단축3";#N/A,#N/A,FALSE,"장축";#N/A,#N/A,FALSE,"4WD"}</definedName>
    <definedName localSheetId="7" name="DDC">{#N/A,#N/A,FALSE,"단축1";#N/A,#N/A,FALSE,"단축2";#N/A,#N/A,FALSE,"단축3";#N/A,#N/A,FALSE,"장축";#N/A,#N/A,FALSE,"4WD"}</definedName>
    <definedName localSheetId="1" name="DDC">{#N/A,#N/A,FALSE,"단축1";#N/A,#N/A,FALSE,"단축2";#N/A,#N/A,FALSE,"단축3";#N/A,#N/A,FALSE,"장축";#N/A,#N/A,FALSE,"4WD"}</definedName>
    <definedName name="DDC">{#N/A,#N/A,FALSE,"단축1";#N/A,#N/A,FALSE,"단축2";#N/A,#N/A,FALSE,"단축3";#N/A,#N/A,FALSE,"장축";#N/A,#N/A,FALSE,"4WD"}</definedName>
    <definedName localSheetId="5" name="DDDD">{#N/A,#N/A,FALSE,"단축1";#N/A,#N/A,FALSE,"단축2";#N/A,#N/A,FALSE,"단축3";#N/A,#N/A,FALSE,"장축";#N/A,#N/A,FALSE,"4WD"}</definedName>
    <definedName localSheetId="7" name="DDDD">{#N/A,#N/A,FALSE,"단축1";#N/A,#N/A,FALSE,"단축2";#N/A,#N/A,FALSE,"단축3";#N/A,#N/A,FALSE,"장축";#N/A,#N/A,FALSE,"4WD"}</definedName>
    <definedName localSheetId="1" name="DDDD">{#N/A,#N/A,FALSE,"단축1";#N/A,#N/A,FALSE,"단축2";#N/A,#N/A,FALSE,"단축3";#N/A,#N/A,FALSE,"장축";#N/A,#N/A,FALSE,"4WD"}</definedName>
    <definedName name="DDDD">{#N/A,#N/A,FALSE,"단축1";#N/A,#N/A,FALSE,"단축2";#N/A,#N/A,FALSE,"단축3";#N/A,#N/A,FALSE,"장축";#N/A,#N/A,FALSE,"4WD"}</definedName>
    <definedName localSheetId="5" name="DDDDD">{#N/A,#N/A,FALSE,"단축1";#N/A,#N/A,FALSE,"단축2";#N/A,#N/A,FALSE,"단축3";#N/A,#N/A,FALSE,"장축";#N/A,#N/A,FALSE,"4WD"}</definedName>
    <definedName localSheetId="1" name="DDDDD">{#N/A,#N/A,FALSE,"단축1";#N/A,#N/A,FALSE,"단축2";#N/A,#N/A,FALSE,"단축3";#N/A,#N/A,FALSE,"장축";#N/A,#N/A,FALSE,"4WD"}</definedName>
    <definedName name="DDDDD">{#N/A,#N/A,FALSE,"단축1";#N/A,#N/A,FALSE,"단축2";#N/A,#N/A,FALSE,"단축3";#N/A,#N/A,FALSE,"장축";#N/A,#N/A,FALSE,"4WD"}</definedName>
    <definedName localSheetId="5" name="dddddcfcfcffffffffffffff">{#N/A,#N/A,FALSE,"단축1";#N/A,#N/A,FALSE,"단축2";#N/A,#N/A,FALSE,"단축3";#N/A,#N/A,FALSE,"장축";#N/A,#N/A,FALSE,"4WD"}</definedName>
    <definedName localSheetId="7" name="dddddcfcfcffffffffffffff">{#N/A,#N/A,FALSE,"단축1";#N/A,#N/A,FALSE,"단축2";#N/A,#N/A,FALSE,"단축3";#N/A,#N/A,FALSE,"장축";#N/A,#N/A,FALSE,"4WD"}</definedName>
    <definedName localSheetId="1" name="dddddcfcfcffffffffffffff">{#N/A,#N/A,FALSE,"단축1";#N/A,#N/A,FALSE,"단축2";#N/A,#N/A,FALSE,"단축3";#N/A,#N/A,FALSE,"장축";#N/A,#N/A,FALSE,"4WD"}</definedName>
    <definedName name="dddddcfcfcffffffffffffff">{#N/A,#N/A,FALSE,"단축1";#N/A,#N/A,FALSE,"단축2";#N/A,#N/A,FALSE,"단축3";#N/A,#N/A,FALSE,"장축";#N/A,#N/A,FALSE,"4WD"}</definedName>
    <definedName localSheetId="8" name="DDDDDD">{#VALUE!,#N/A,TRUE,0;#N/A,#N/A,TRUE,0;#N/A,#N/A,TRUE,0;#N/A,#N/A,TRUE,0;#N/A,#N/A,TRUE,0}</definedName>
    <definedName localSheetId="5" name="DDDDDD">{#VALUE!,#N/A,TRUE,0;#N/A,#N/A,TRUE,0;#N/A,#N/A,TRUE,0;#N/A,#N/A,TRUE,0;#N/A,#N/A,TRUE,0}</definedName>
    <definedName localSheetId="7" name="DDDDDD">{#VALUE!,#N/A,TRUE,0;#N/A,#N/A,TRUE,0;#N/A,#N/A,TRUE,0;#N/A,#N/A,TRUE,0;#N/A,#N/A,TRUE,0}</definedName>
    <definedName localSheetId="1" name="DDDDDD">{#VALUE!,#N/A,TRUE,0;#N/A,#N/A,TRUE,0;#N/A,#N/A,TRUE,0;#N/A,#N/A,TRUE,0;#N/A,#N/A,TRUE,0}</definedName>
    <definedName name="DDDDDD">{#VALUE!,#N/A,TRUE,0;#N/A,#N/A,TRUE,0;#N/A,#N/A,TRUE,0;#N/A,#N/A,TRUE,0;#N/A,#N/A,TRUE,0}</definedName>
    <definedName localSheetId="5" name="DDDDDDDD">{"Wire Charts",#N/A,TRUE,"Wires"}</definedName>
    <definedName localSheetId="7" name="DDDDDDDD">{"Wire Charts",#N/A,TRUE,"Wires"}</definedName>
    <definedName localSheetId="1" name="DDDDDDDD">{"Wire Charts",#N/A,TRUE,"Wires"}</definedName>
    <definedName name="DDDDDDDD">{"Wire Charts",#N/A,TRUE,"Wires"}</definedName>
    <definedName localSheetId="5" name="dddddf">{#N/A,#N/A,FALSE,"단축1";#N/A,#N/A,FALSE,"단축2";#N/A,#N/A,FALSE,"단축3";#N/A,#N/A,FALSE,"장축";#N/A,#N/A,FALSE,"4WD"}</definedName>
    <definedName localSheetId="7" name="dddddf">{#N/A,#N/A,FALSE,"단축1";#N/A,#N/A,FALSE,"단축2";#N/A,#N/A,FALSE,"단축3";#N/A,#N/A,FALSE,"장축";#N/A,#N/A,FALSE,"4WD"}</definedName>
    <definedName localSheetId="1" name="dddddf">{#N/A,#N/A,FALSE,"단축1";#N/A,#N/A,FALSE,"단축2";#N/A,#N/A,FALSE,"단축3";#N/A,#N/A,FALSE,"장축";#N/A,#N/A,FALSE,"4WD"}</definedName>
    <definedName name="dddddf">{#N/A,#N/A,FALSE,"단축1";#N/A,#N/A,FALSE,"단축2";#N/A,#N/A,FALSE,"단축3";#N/A,#N/A,FALSE,"장축";#N/A,#N/A,FALSE,"4WD"}</definedName>
    <definedName localSheetId="5" name="dddeeggad">{#N/A,#N/A,FALSE,"FR 계산내역";#N/A,#N/A,FALSE,"RR 계산내역";#N/A,#N/A,FALSE,"기계경비"}</definedName>
    <definedName localSheetId="7" name="dddeeggad">{#N/A,#N/A,FALSE,"FR 계산내역";#N/A,#N/A,FALSE,"RR 계산내역";#N/A,#N/A,FALSE,"기계경비"}</definedName>
    <definedName localSheetId="1" name="dddeeggad">{#N/A,#N/A,FALSE,"FR 계산내역";#N/A,#N/A,FALSE,"RR 계산내역";#N/A,#N/A,FALSE,"기계경비"}</definedName>
    <definedName name="dddeeggad">{#N/A,#N/A,FALSE,"FR 계산내역";#N/A,#N/A,FALSE,"RR 계산내역";#N/A,#N/A,FALSE,"기계경비"}</definedName>
    <definedName localSheetId="5" name="dddfg">{#N/A,#N/A,FALSE,"정공"}</definedName>
    <definedName localSheetId="7" name="dddfg">{#N/A,#N/A,FALSE,"정공"}</definedName>
    <definedName localSheetId="1" name="dddfg">{#N/A,#N/A,FALSE,"정공"}</definedName>
    <definedName name="dddfg">{#N/A,#N/A,FALSE,"정공"}</definedName>
    <definedName localSheetId="5" name="DDDW">{#N/A,#N/A,FALSE,"단축1";#N/A,#N/A,FALSE,"단축2";#N/A,#N/A,FALSE,"단축3";#N/A,#N/A,FALSE,"장축";#N/A,#N/A,FALSE,"4WD"}</definedName>
    <definedName localSheetId="1" name="DDDW">{#N/A,#N/A,FALSE,"단축1";#N/A,#N/A,FALSE,"단축2";#N/A,#N/A,FALSE,"단축3";#N/A,#N/A,FALSE,"장축";#N/A,#N/A,FALSE,"4WD"}</definedName>
    <definedName name="DDDW">{#N/A,#N/A,FALSE,"단축1";#N/A,#N/A,FALSE,"단축2";#N/A,#N/A,FALSE,"단축3";#N/A,#N/A,FALSE,"장축";#N/A,#N/A,FALSE,"4WD"}</definedName>
    <definedName localSheetId="5" name="DDE">{#N/A,#N/A,FALSE,"단축1";#N/A,#N/A,FALSE,"단축2";#N/A,#N/A,FALSE,"단축3";#N/A,#N/A,FALSE,"장축";#N/A,#N/A,FALSE,"4WD"}</definedName>
    <definedName localSheetId="7" name="DDE">{#N/A,#N/A,FALSE,"단축1";#N/A,#N/A,FALSE,"단축2";#N/A,#N/A,FALSE,"단축3";#N/A,#N/A,FALSE,"장축";#N/A,#N/A,FALSE,"4WD"}</definedName>
    <definedName localSheetId="1" name="DDE">{#N/A,#N/A,FALSE,"단축1";#N/A,#N/A,FALSE,"단축2";#N/A,#N/A,FALSE,"단축3";#N/A,#N/A,FALSE,"장축";#N/A,#N/A,FALSE,"4WD"}</definedName>
    <definedName name="DDE">{#N/A,#N/A,FALSE,"단축1";#N/A,#N/A,FALSE,"단축2";#N/A,#N/A,FALSE,"단축3";#N/A,#N/A,FALSE,"장축";#N/A,#N/A,FALSE,"4WD"}</definedName>
    <definedName localSheetId="5" name="DDEAGE">{#N/A,#N/A,FALSE,"FR 계산내역";#N/A,#N/A,FALSE,"RR 계산내역";#N/A,#N/A,FALSE,"기계경비"}</definedName>
    <definedName localSheetId="7" name="DDEAGE">{#N/A,#N/A,FALSE,"FR 계산내역";#N/A,#N/A,FALSE,"RR 계산내역";#N/A,#N/A,FALSE,"기계경비"}</definedName>
    <definedName localSheetId="1" name="DDEAGE">{#N/A,#N/A,FALSE,"FR 계산내역";#N/A,#N/A,FALSE,"RR 계산내역";#N/A,#N/A,FALSE,"기계경비"}</definedName>
    <definedName name="DDEAGE">{#N/A,#N/A,FALSE,"FR 계산내역";#N/A,#N/A,FALSE,"RR 계산내역";#N/A,#N/A,FALSE,"기계경비"}</definedName>
    <definedName localSheetId="8" name="dDFA">{#N/A,#N/A,FALSE,"단축1";#N/A,#N/A,FALSE,"단축2";#N/A,#N/A,FALSE,"단축3";#N/A,#N/A,FALSE,"장축";#N/A,#N/A,FALSE,"4WD"}</definedName>
    <definedName localSheetId="5" name="dDFA">{#N/A,#N/A,FALSE,"단축1";#N/A,#N/A,FALSE,"단축2";#N/A,#N/A,FALSE,"단축3";#N/A,#N/A,FALSE,"장축";#N/A,#N/A,FALSE,"4WD"}</definedName>
    <definedName localSheetId="7" name="dDFA">{#N/A,#N/A,FALSE,"단축1";#N/A,#N/A,FALSE,"단축2";#N/A,#N/A,FALSE,"단축3";#N/A,#N/A,FALSE,"장축";#N/A,#N/A,FALSE,"4WD"}</definedName>
    <definedName localSheetId="1" name="dDFA">{#N/A,#N/A,FALSE,"단축1";#N/A,#N/A,FALSE,"단축2";#N/A,#N/A,FALSE,"단축3";#N/A,#N/A,FALSE,"장축";#N/A,#N/A,FALSE,"4WD"}</definedName>
    <definedName name="dDFA">{#N/A,#N/A,FALSE,"단축1";#N/A,#N/A,FALSE,"단축2";#N/A,#N/A,FALSE,"단축3";#N/A,#N/A,FALSE,"장축";#N/A,#N/A,FALSE,"4WD"}</definedName>
    <definedName localSheetId="5" name="DDFAA">{#N/A,#N/A,FALSE,"FR 계산내역";#N/A,#N/A,FALSE,"RR 계산내역";#N/A,#N/A,FALSE,"기계경비"}</definedName>
    <definedName localSheetId="7" name="DDFAA">{#N/A,#N/A,FALSE,"FR 계산내역";#N/A,#N/A,FALSE,"RR 계산내역";#N/A,#N/A,FALSE,"기계경비"}</definedName>
    <definedName localSheetId="1" name="DDFAA">{#N/A,#N/A,FALSE,"FR 계산내역";#N/A,#N/A,FALSE,"RR 계산내역";#N/A,#N/A,FALSE,"기계경비"}</definedName>
    <definedName name="DDFAA">{#N/A,#N/A,FALSE,"FR 계산내역";#N/A,#N/A,FALSE,"RR 계산내역";#N/A,#N/A,FALSE,"기계경비"}</definedName>
    <definedName localSheetId="5" name="DDFAAFFF">{#N/A,#N/A,FALSE,"단축1";#N/A,#N/A,FALSE,"단축2";#N/A,#N/A,FALSE,"단축3";#N/A,#N/A,FALSE,"장축";#N/A,#N/A,FALSE,"4WD"}</definedName>
    <definedName localSheetId="1" name="DDFAAFFF">{#N/A,#N/A,FALSE,"단축1";#N/A,#N/A,FALSE,"단축2";#N/A,#N/A,FALSE,"단축3";#N/A,#N/A,FALSE,"장축";#N/A,#N/A,FALSE,"4WD"}</definedName>
    <definedName name="DDFAAFFF">{#N/A,#N/A,FALSE,"단축1";#N/A,#N/A,FALSE,"단축2";#N/A,#N/A,FALSE,"단축3";#N/A,#N/A,FALSE,"장축";#N/A,#N/A,FALSE,"4WD"}</definedName>
    <definedName localSheetId="5" name="DDFASDF">{#N/A,#N/A,FALSE,"단축1";#N/A,#N/A,FALSE,"단축2";#N/A,#N/A,FALSE,"단축3";#N/A,#N/A,FALSE,"장축";#N/A,#N/A,FALSE,"4WD"}</definedName>
    <definedName localSheetId="1" name="DDFASDF">{#N/A,#N/A,FALSE,"단축1";#N/A,#N/A,FALSE,"단축2";#N/A,#N/A,FALSE,"단축3";#N/A,#N/A,FALSE,"장축";#N/A,#N/A,FALSE,"4WD"}</definedName>
    <definedName name="DDFASDF">{#N/A,#N/A,FALSE,"단축1";#N/A,#N/A,FALSE,"단축2";#N/A,#N/A,FALSE,"단축3";#N/A,#N/A,FALSE,"장축";#N/A,#N/A,FALSE,"4WD"}</definedName>
    <definedName localSheetId="5" name="DDGAEAG">{#N/A,#N/A,FALSE,"FR 계산내역";#N/A,#N/A,FALSE,"RR 계산내역";#N/A,#N/A,FALSE,"기계경비"}</definedName>
    <definedName localSheetId="7" name="DDGAEAG">{#N/A,#N/A,FALSE,"FR 계산내역";#N/A,#N/A,FALSE,"RR 계산내역";#N/A,#N/A,FALSE,"기계경비"}</definedName>
    <definedName localSheetId="1" name="DDGAEAG">{#N/A,#N/A,FALSE,"FR 계산내역";#N/A,#N/A,FALSE,"RR 계산내역";#N/A,#N/A,FALSE,"기계경비"}</definedName>
    <definedName name="DDGAEAG">{#N/A,#N/A,FALSE,"FR 계산내역";#N/A,#N/A,FALSE,"RR 계산내역";#N/A,#N/A,FALSE,"기계경비"}</definedName>
    <definedName localSheetId="5" name="DDGHJH">{#N/A,#N/A,FALSE,"단축1";#N/A,#N/A,FALSE,"단축2";#N/A,#N/A,FALSE,"단축3";#N/A,#N/A,FALSE,"장축";#N/A,#N/A,FALSE,"4WD"}</definedName>
    <definedName localSheetId="7" name="DDGHJH">{#N/A,#N/A,FALSE,"단축1";#N/A,#N/A,FALSE,"단축2";#N/A,#N/A,FALSE,"단축3";#N/A,#N/A,FALSE,"장축";#N/A,#N/A,FALSE,"4WD"}</definedName>
    <definedName localSheetId="1" name="DDGHJH">{#N/A,#N/A,FALSE,"단축1";#N/A,#N/A,FALSE,"단축2";#N/A,#N/A,FALSE,"단축3";#N/A,#N/A,FALSE,"장축";#N/A,#N/A,FALSE,"4WD"}</definedName>
    <definedName name="DDGHJH">{#N/A,#N/A,FALSE,"단축1";#N/A,#N/A,FALSE,"단축2";#N/A,#N/A,FALSE,"단축3";#N/A,#N/A,FALSE,"장축";#N/A,#N/A,FALSE,"4WD"}</definedName>
    <definedName localSheetId="5" name="DDHHH">{#N/A,#N/A,FALSE,"을지 (4)";#N/A,#N/A,FALSE,"을지 (5)";#N/A,#N/A,FALSE,"을지 (6)"}</definedName>
    <definedName localSheetId="7" name="DDHHH">{#N/A,#N/A,FALSE,"을지 (4)";#N/A,#N/A,FALSE,"을지 (5)";#N/A,#N/A,FALSE,"을지 (6)"}</definedName>
    <definedName localSheetId="1" name="DDHHH">{#N/A,#N/A,FALSE,"을지 (4)";#N/A,#N/A,FALSE,"을지 (5)";#N/A,#N/A,FALSE,"을지 (6)"}</definedName>
    <definedName name="DDHHH">{#N/A,#N/A,FALSE,"을지 (4)";#N/A,#N/A,FALSE,"을지 (5)";#N/A,#N/A,FALSE,"을지 (6)"}</definedName>
    <definedName localSheetId="5" name="DDK">{#N/A,#N/A,TRUE,"일정"}</definedName>
    <definedName localSheetId="7" name="DDK">{#N/A,#N/A,TRUE,"일정"}</definedName>
    <definedName localSheetId="1" name="DDK">{#N/A,#N/A,TRUE,"일정"}</definedName>
    <definedName name="DDK">{#N/A,#N/A,TRUE,"일정"}</definedName>
    <definedName localSheetId="5" name="DDR">{#N/A,#N/A,FALSE,"을지 (4)";#N/A,#N/A,FALSE,"을지 (5)";#N/A,#N/A,FALSE,"을지 (6)"}</definedName>
    <definedName localSheetId="7" name="DDR">{#N/A,#N/A,FALSE,"을지 (4)";#N/A,#N/A,FALSE,"을지 (5)";#N/A,#N/A,FALSE,"을지 (6)"}</definedName>
    <definedName localSheetId="1" name="DDR">{#N/A,#N/A,FALSE,"을지 (4)";#N/A,#N/A,FALSE,"을지 (5)";#N/A,#N/A,FALSE,"을지 (6)"}</definedName>
    <definedName name="DDR">{#N/A,#N/A,FALSE,"을지 (4)";#N/A,#N/A,FALSE,"을지 (5)";#N/A,#N/A,FALSE,"을지 (6)"}</definedName>
    <definedName localSheetId="8" name="DDS">{#N/A,#N/A,FALSE,"을지 (4)";#N/A,#N/A,FALSE,"을지 (5)";#N/A,#N/A,FALSE,"을지 (6)"}</definedName>
    <definedName localSheetId="5" name="DDS">{#N/A,#N/A,FALSE,"을지 (4)";#N/A,#N/A,FALSE,"을지 (5)";#N/A,#N/A,FALSE,"을지 (6)"}</definedName>
    <definedName localSheetId="7" name="DDS">{#N/A,#N/A,FALSE,"을지 (4)";#N/A,#N/A,FALSE,"을지 (5)";#N/A,#N/A,FALSE,"을지 (6)"}</definedName>
    <definedName localSheetId="1" name="DDS">{#N/A,#N/A,FALSE,"을지 (4)";#N/A,#N/A,FALSE,"을지 (5)";#N/A,#N/A,FALSE,"을지 (6)"}</definedName>
    <definedName name="DDS">{#N/A,#N/A,FALSE,"을지 (4)";#N/A,#N/A,FALSE,"을지 (5)";#N/A,#N/A,FALSE,"을지 (6)"}</definedName>
    <definedName localSheetId="5" name="DDSSS">{#N/A,#N/A,FALSE,"단축1";#N/A,#N/A,FALSE,"단축2";#N/A,#N/A,FALSE,"단축3";#N/A,#N/A,FALSE,"장축";#N/A,#N/A,FALSE,"4WD"}</definedName>
    <definedName localSheetId="7" name="DDSSS">{#N/A,#N/A,FALSE,"단축1";#N/A,#N/A,FALSE,"단축2";#N/A,#N/A,FALSE,"단축3";#N/A,#N/A,FALSE,"장축";#N/A,#N/A,FALSE,"4WD"}</definedName>
    <definedName localSheetId="1" name="DDSSS">{#N/A,#N/A,FALSE,"단축1";#N/A,#N/A,FALSE,"단축2";#N/A,#N/A,FALSE,"단축3";#N/A,#N/A,FALSE,"장축";#N/A,#N/A,FALSE,"4WD"}</definedName>
    <definedName name="DDSSS">{#N/A,#N/A,FALSE,"단축1";#N/A,#N/A,FALSE,"단축2";#N/A,#N/A,FALSE,"단축3";#N/A,#N/A,FALSE,"장축";#N/A,#N/A,FALSE,"4WD"}</definedName>
    <definedName localSheetId="5" name="DEFLECTOR높이">{#N/A,#N/A,FALSE,"단축1";#N/A,#N/A,FALSE,"단축2";#N/A,#N/A,FALSE,"단축3";#N/A,#N/A,FALSE,"장축";#N/A,#N/A,FALSE,"4WD"}</definedName>
    <definedName localSheetId="7" name="DEFLECTOR높이">{#N/A,#N/A,FALSE,"단축1";#N/A,#N/A,FALSE,"단축2";#N/A,#N/A,FALSE,"단축3";#N/A,#N/A,FALSE,"장축";#N/A,#N/A,FALSE,"4WD"}</definedName>
    <definedName localSheetId="1" name="DEFLECTOR높이">{#N/A,#N/A,FALSE,"단축1";#N/A,#N/A,FALSE,"단축2";#N/A,#N/A,FALSE,"단축3";#N/A,#N/A,FALSE,"장축";#N/A,#N/A,FALSE,"4WD"}</definedName>
    <definedName name="DEFLECTOR높이">{#N/A,#N/A,FALSE,"단축1";#N/A,#N/A,FALSE,"단축2";#N/A,#N/A,FALSE,"단축3";#N/A,#N/A,FALSE,"장축";#N/A,#N/A,FALSE,"4WD"}</definedName>
    <definedName localSheetId="5" name="DERTF">{#N/A,#N/A,FALSE,"단축1";#N/A,#N/A,FALSE,"단축2";#N/A,#N/A,FALSE,"단축3";#N/A,#N/A,FALSE,"장축";#N/A,#N/A,FALSE,"4WD"}</definedName>
    <definedName localSheetId="7" name="DERTF">{#N/A,#N/A,FALSE,"단축1";#N/A,#N/A,FALSE,"단축2";#N/A,#N/A,FALSE,"단축3";#N/A,#N/A,FALSE,"장축";#N/A,#N/A,FALSE,"4WD"}</definedName>
    <definedName localSheetId="1" name="DERTF">{#N/A,#N/A,FALSE,"단축1";#N/A,#N/A,FALSE,"단축2";#N/A,#N/A,FALSE,"단축3";#N/A,#N/A,FALSE,"장축";#N/A,#N/A,FALSE,"4WD"}</definedName>
    <definedName name="DERTF">{#N/A,#N/A,FALSE,"단축1";#N/A,#N/A,FALSE,"단축2";#N/A,#N/A,FALSE,"단축3";#N/A,#N/A,FALSE,"장축";#N/A,#N/A,FALSE,"4WD"}</definedName>
    <definedName localSheetId="5" name="DESSD">{#N/A,#N/A,FALSE,"을지 (4)";#N/A,#N/A,FALSE,"을지 (5)";#N/A,#N/A,FALSE,"을지 (6)"}</definedName>
    <definedName localSheetId="7" name="DESSD">{#N/A,#N/A,FALSE,"을지 (4)";#N/A,#N/A,FALSE,"을지 (5)";#N/A,#N/A,FALSE,"을지 (6)"}</definedName>
    <definedName localSheetId="1" name="DESSD">{#N/A,#N/A,FALSE,"을지 (4)";#N/A,#N/A,FALSE,"을지 (5)";#N/A,#N/A,FALSE,"을지 (6)"}</definedName>
    <definedName name="DESSD">{#N/A,#N/A,FALSE,"을지 (4)";#N/A,#N/A,FALSE,"을지 (5)";#N/A,#N/A,FALSE,"을지 (6)"}</definedName>
    <definedName localSheetId="5" name="DETAIL1">{#N/A,#N/A,FALSE,"인원";#N/A,#N/A,FALSE,"비용2";#N/A,#N/A,FALSE,"비용1";#N/A,#N/A,FALSE,"비용";#N/A,#N/A,FALSE,"보증2";#N/A,#N/A,FALSE,"보증1";#N/A,#N/A,FALSE,"보증";#N/A,#N/A,FALSE,"손익1";#N/A,#N/A,FALSE,"손익";#N/A,#N/A,FALSE,"부서별매출";#N/A,#N/A,FALSE,"매출"}</definedName>
    <definedName localSheetId="7" name="DETAIL1">{#N/A,#N/A,FALSE,"인원";#N/A,#N/A,FALSE,"비용2";#N/A,#N/A,FALSE,"비용1";#N/A,#N/A,FALSE,"비용";#N/A,#N/A,FALSE,"보증2";#N/A,#N/A,FALSE,"보증1";#N/A,#N/A,FALSE,"보증";#N/A,#N/A,FALSE,"손익1";#N/A,#N/A,FALSE,"손익";#N/A,#N/A,FALSE,"부서별매출";#N/A,#N/A,FALSE,"매출"}</definedName>
    <definedName localSheetId="1" name="DETAIL1">{#N/A,#N/A,FALSE,"인원";#N/A,#N/A,FALSE,"비용2";#N/A,#N/A,FALSE,"비용1";#N/A,#N/A,FALSE,"비용";#N/A,#N/A,FALSE,"보증2";#N/A,#N/A,FALSE,"보증1";#N/A,#N/A,FALSE,"보증";#N/A,#N/A,FALSE,"손익1";#N/A,#N/A,FALSE,"손익";#N/A,#N/A,FALSE,"부서별매출";#N/A,#N/A,FALSE,"매출"}</definedName>
    <definedName name="DETAIL1">{#N/A,#N/A,FALSE,"인원";#N/A,#N/A,FALSE,"비용2";#N/A,#N/A,FALSE,"비용1";#N/A,#N/A,FALSE,"비용";#N/A,#N/A,FALSE,"보증2";#N/A,#N/A,FALSE,"보증1";#N/A,#N/A,FALSE,"보증";#N/A,#N/A,FALSE,"손익1";#N/A,#N/A,FALSE,"손익";#N/A,#N/A,FALSE,"부서별매출";#N/A,#N/A,FALSE,"매출"}</definedName>
    <definedName localSheetId="5" name="DEWDEWFQEW">{#N/A,#N/A,FALSE,"단축1";#N/A,#N/A,FALSE,"단축2";#N/A,#N/A,FALSE,"단축3";#N/A,#N/A,FALSE,"장축";#N/A,#N/A,FALSE,"4WD"}</definedName>
    <definedName localSheetId="7" name="DEWDEWFQEW">{#N/A,#N/A,FALSE,"단축1";#N/A,#N/A,FALSE,"단축2";#N/A,#N/A,FALSE,"단축3";#N/A,#N/A,FALSE,"장축";#N/A,#N/A,FALSE,"4WD"}</definedName>
    <definedName localSheetId="1" name="DEWDEWFQEW">{#N/A,#N/A,FALSE,"단축1";#N/A,#N/A,FALSE,"단축2";#N/A,#N/A,FALSE,"단축3";#N/A,#N/A,FALSE,"장축";#N/A,#N/A,FALSE,"4WD"}</definedName>
    <definedName name="DEWDEWFQEW">{#N/A,#N/A,FALSE,"단축1";#N/A,#N/A,FALSE,"단축2";#N/A,#N/A,FALSE,"단축3";#N/A,#N/A,FALSE,"장축";#N/A,#N/A,FALSE,"4WD"}</definedName>
    <definedName localSheetId="5" name="DF">{#N/A,#N/A,FALSE,"단축1";#N/A,#N/A,FALSE,"단축2";#N/A,#N/A,FALSE,"단축3";#N/A,#N/A,FALSE,"장축";#N/A,#N/A,FALSE,"4WD"}</definedName>
    <definedName localSheetId="7" name="DF">{#N/A,#N/A,FALSE,"단축1";#N/A,#N/A,FALSE,"단축2";#N/A,#N/A,FALSE,"단축3";#N/A,#N/A,FALSE,"장축";#N/A,#N/A,FALSE,"4WD"}</definedName>
    <definedName localSheetId="1" name="DF">{#N/A,#N/A,FALSE,"단축1";#N/A,#N/A,FALSE,"단축2";#N/A,#N/A,FALSE,"단축3";#N/A,#N/A,FALSE,"장축";#N/A,#N/A,FALSE,"4WD"}</definedName>
    <definedName name="DF">{#N/A,#N/A,FALSE,"단축1";#N/A,#N/A,FALSE,"단축2";#N/A,#N/A,FALSE,"단축3";#N/A,#N/A,FALSE,"장축";#N/A,#N/A,FALSE,"4WD"}</definedName>
    <definedName localSheetId="8" name="DFA">{#N/A,#N/A,FALSE,"단축1";#N/A,#N/A,FALSE,"단축2";#N/A,#N/A,FALSE,"단축3";#N/A,#N/A,FALSE,"장축";#N/A,#N/A,FALSE,"4WD"}</definedName>
    <definedName localSheetId="5" name="DFA">{#N/A,#N/A,FALSE,"단축1";#N/A,#N/A,FALSE,"단축2";#N/A,#N/A,FALSE,"단축3";#N/A,#N/A,FALSE,"장축";#N/A,#N/A,FALSE,"4WD"}</definedName>
    <definedName localSheetId="7" name="DFA">{#N/A,#N/A,FALSE,"단축1";#N/A,#N/A,FALSE,"단축2";#N/A,#N/A,FALSE,"단축3";#N/A,#N/A,FALSE,"장축";#N/A,#N/A,FALSE,"4WD"}</definedName>
    <definedName localSheetId="1" name="DFA">{#N/A,#N/A,FALSE,"단축1";#N/A,#N/A,FALSE,"단축2";#N/A,#N/A,FALSE,"단축3";#N/A,#N/A,FALSE,"장축";#N/A,#N/A,FALSE,"4WD"}</definedName>
    <definedName name="DFA">{#N/A,#N/A,FALSE,"단축1";#N/A,#N/A,FALSE,"단축2";#N/A,#N/A,FALSE,"단축3";#N/A,#N/A,FALSE,"장축";#N/A,#N/A,FALSE,"4WD"}</definedName>
    <definedName localSheetId="5" name="DFADFAFA">{#N/A,#N/A,TRUE,"Y생산";#N/A,#N/A,TRUE,"Y판매";#N/A,#N/A,TRUE,"Y총물량";#N/A,#N/A,TRUE,"Y능력";#N/A,#N/A,TRUE,"YKD"}</definedName>
    <definedName localSheetId="7" name="DFADFAFA">{#N/A,#N/A,TRUE,"Y생산";#N/A,#N/A,TRUE,"Y판매";#N/A,#N/A,TRUE,"Y총물량";#N/A,#N/A,TRUE,"Y능력";#N/A,#N/A,TRUE,"YKD"}</definedName>
    <definedName localSheetId="1" name="DFADFAFA">{#N/A,#N/A,TRUE,"Y생산";#N/A,#N/A,TRUE,"Y판매";#N/A,#N/A,TRUE,"Y총물량";#N/A,#N/A,TRUE,"Y능력";#N/A,#N/A,TRUE,"YKD"}</definedName>
    <definedName name="DFADFAFA">{#N/A,#N/A,TRUE,"Y생산";#N/A,#N/A,TRUE,"Y판매";#N/A,#N/A,TRUE,"Y총물량";#N/A,#N/A,TRUE,"Y능력";#N/A,#N/A,TRUE,"YKD"}</definedName>
    <definedName localSheetId="5" name="DFAFASDFASF">{#N/A,#N/A,FALSE,"단축1";#N/A,#N/A,FALSE,"단축2";#N/A,#N/A,FALSE,"단축3";#N/A,#N/A,FALSE,"장축";#N/A,#N/A,FALSE,"4WD"}</definedName>
    <definedName localSheetId="7" name="DFAFASDFASF">{#N/A,#N/A,FALSE,"단축1";#N/A,#N/A,FALSE,"단축2";#N/A,#N/A,FALSE,"단축3";#N/A,#N/A,FALSE,"장축";#N/A,#N/A,FALSE,"4WD"}</definedName>
    <definedName localSheetId="1" name="DFAFASDFASF">{#N/A,#N/A,FALSE,"단축1";#N/A,#N/A,FALSE,"단축2";#N/A,#N/A,FALSE,"단축3";#N/A,#N/A,FALSE,"장축";#N/A,#N/A,FALSE,"4WD"}</definedName>
    <definedName name="DFAFASDFASF">{#N/A,#N/A,FALSE,"단축1";#N/A,#N/A,FALSE,"단축2";#N/A,#N/A,FALSE,"단축3";#N/A,#N/A,FALSE,"장축";#N/A,#N/A,FALSE,"4WD"}</definedName>
    <definedName localSheetId="5" name="DFAG">'1-4 PAD'!DFAG</definedName>
    <definedName localSheetId="7" name="DFAG">'1-6. 사상'!DFAG</definedName>
    <definedName name="DFAG">'1-6. 사상'!DFAG</definedName>
    <definedName localSheetId="5" name="DFASASASASF">{#N/A,#N/A,FALSE,"단축1";#N/A,#N/A,FALSE,"단축2";#N/A,#N/A,FALSE,"단축3";#N/A,#N/A,FALSE,"장축";#N/A,#N/A,FALSE,"4WD"}</definedName>
    <definedName localSheetId="7" name="DFASASASASF">{#N/A,#N/A,FALSE,"단축1";#N/A,#N/A,FALSE,"단축2";#N/A,#N/A,FALSE,"단축3";#N/A,#N/A,FALSE,"장축";#N/A,#N/A,FALSE,"4WD"}</definedName>
    <definedName localSheetId="1" name="DFASASASASF">{#N/A,#N/A,FALSE,"단축1";#N/A,#N/A,FALSE,"단축2";#N/A,#N/A,FALSE,"단축3";#N/A,#N/A,FALSE,"장축";#N/A,#N/A,FALSE,"4WD"}</definedName>
    <definedName name="DFASASASASF">{#N/A,#N/A,FALSE,"단축1";#N/A,#N/A,FALSE,"단축2";#N/A,#N/A,FALSE,"단축3";#N/A,#N/A,FALSE,"장축";#N/A,#N/A,FALSE,"4WD"}</definedName>
    <definedName localSheetId="5" name="DFASD">{#N/A,#N/A,FALSE,"인원";#N/A,#N/A,FALSE,"비용2";#N/A,#N/A,FALSE,"비용1";#N/A,#N/A,FALSE,"비용";#N/A,#N/A,FALSE,"보증2";#N/A,#N/A,FALSE,"보증1";#N/A,#N/A,FALSE,"보증";#N/A,#N/A,FALSE,"손익1";#N/A,#N/A,FALSE,"손익";#N/A,#N/A,FALSE,"부서별매출";#N/A,#N/A,FALSE,"매출"}</definedName>
    <definedName localSheetId="7" name="DFASD">{#N/A,#N/A,FALSE,"인원";#N/A,#N/A,FALSE,"비용2";#N/A,#N/A,FALSE,"비용1";#N/A,#N/A,FALSE,"비용";#N/A,#N/A,FALSE,"보증2";#N/A,#N/A,FALSE,"보증1";#N/A,#N/A,FALSE,"보증";#N/A,#N/A,FALSE,"손익1";#N/A,#N/A,FALSE,"손익";#N/A,#N/A,FALSE,"부서별매출";#N/A,#N/A,FALSE,"매출"}</definedName>
    <definedName localSheetId="1" name="DFASD">{#N/A,#N/A,FALSE,"인원";#N/A,#N/A,FALSE,"비용2";#N/A,#N/A,FALSE,"비용1";#N/A,#N/A,FALSE,"비용";#N/A,#N/A,FALSE,"보증2";#N/A,#N/A,FALSE,"보증1";#N/A,#N/A,FALSE,"보증";#N/A,#N/A,FALSE,"손익1";#N/A,#N/A,FALSE,"손익";#N/A,#N/A,FALSE,"부서별매출";#N/A,#N/A,FALSE,"매출"}</definedName>
    <definedName name="DFASD">{#N/A,#N/A,FALSE,"인원";#N/A,#N/A,FALSE,"비용2";#N/A,#N/A,FALSE,"비용1";#N/A,#N/A,FALSE,"비용";#N/A,#N/A,FALSE,"보증2";#N/A,#N/A,FALSE,"보증1";#N/A,#N/A,FALSE,"보증";#N/A,#N/A,FALSE,"손익1";#N/A,#N/A,FALSE,"손익";#N/A,#N/A,FALSE,"부서별매출";#N/A,#N/A,FALSE,"매출"}</definedName>
    <definedName localSheetId="5" name="DFC">{#N/A,#N/A,FALSE,"단축1";#N/A,#N/A,FALSE,"단축2";#N/A,#N/A,FALSE,"단축3";#N/A,#N/A,FALSE,"장축";#N/A,#N/A,FALSE,"4WD"}</definedName>
    <definedName localSheetId="7" name="DFC">{#N/A,#N/A,FALSE,"단축1";#N/A,#N/A,FALSE,"단축2";#N/A,#N/A,FALSE,"단축3";#N/A,#N/A,FALSE,"장축";#N/A,#N/A,FALSE,"4WD"}</definedName>
    <definedName localSheetId="1" name="DFC">{#N/A,#N/A,FALSE,"단축1";#N/A,#N/A,FALSE,"단축2";#N/A,#N/A,FALSE,"단축3";#N/A,#N/A,FALSE,"장축";#N/A,#N/A,FALSE,"4WD"}</definedName>
    <definedName name="DFC">{#N/A,#N/A,FALSE,"단축1";#N/A,#N/A,FALSE,"단축2";#N/A,#N/A,FALSE,"단축3";#N/A,#N/A,FALSE,"장축";#N/A,#N/A,FALSE,"4WD"}</definedName>
    <definedName localSheetId="5" name="dfd">{#N/A,#N/A,FALSE,"단축1";#N/A,#N/A,FALSE,"단축2";#N/A,#N/A,FALSE,"단축3";#N/A,#N/A,FALSE,"장축";#N/A,#N/A,FALSE,"4WD"}</definedName>
    <definedName localSheetId="7" name="DFD">{#N/A,#N/A,FALSE,"단축1";#N/A,#N/A,FALSE,"단축2";#N/A,#N/A,FALSE,"단축3";#N/A,#N/A,FALSE,"장축";#N/A,#N/A,FALSE,"4WD"}</definedName>
    <definedName localSheetId="1" name="DFD">{#N/A,#N/A,FALSE,"단축1";#N/A,#N/A,FALSE,"단축2";#N/A,#N/A,FALSE,"단축3";#N/A,#N/A,FALSE,"장축";#N/A,#N/A,FALSE,"4WD"}</definedName>
    <definedName name="DFD">{#N/A,#N/A,FALSE,"단축1";#N/A,#N/A,FALSE,"단축2";#N/A,#N/A,FALSE,"단축3";#N/A,#N/A,FALSE,"장축";#N/A,#N/A,FALSE,"4WD"}</definedName>
    <definedName localSheetId="5" name="DFDAFG">{#N/A,#N/A,FALSE,"단축1";#N/A,#N/A,FALSE,"단축2";#N/A,#N/A,FALSE,"단축3";#N/A,#N/A,FALSE,"장축";#N/A,#N/A,FALSE,"4WD"}</definedName>
    <definedName localSheetId="7" name="DFDAFG">{#N/A,#N/A,FALSE,"단축1";#N/A,#N/A,FALSE,"단축2";#N/A,#N/A,FALSE,"단축3";#N/A,#N/A,FALSE,"장축";#N/A,#N/A,FALSE,"4WD"}</definedName>
    <definedName localSheetId="1" name="DFDAFG">{#N/A,#N/A,FALSE,"단축1";#N/A,#N/A,FALSE,"단축2";#N/A,#N/A,FALSE,"단축3";#N/A,#N/A,FALSE,"장축";#N/A,#N/A,FALSE,"4WD"}</definedName>
    <definedName name="DFDAFG">{#N/A,#N/A,FALSE,"단축1";#N/A,#N/A,FALSE,"단축2";#N/A,#N/A,FALSE,"단축3";#N/A,#N/A,FALSE,"장축";#N/A,#N/A,FALSE,"4WD"}</definedName>
    <definedName localSheetId="5" name="DFDFD">{#N/A,#N/A,FALSE,"단축1";#N/A,#N/A,FALSE,"단축2";#N/A,#N/A,FALSE,"단축3";#N/A,#N/A,FALSE,"장축";#N/A,#N/A,FALSE,"4WD"}</definedName>
    <definedName localSheetId="7" name="DFDFD">{#N/A,#N/A,FALSE,"단축1";#N/A,#N/A,FALSE,"단축2";#N/A,#N/A,FALSE,"단축3";#N/A,#N/A,FALSE,"장축";#N/A,#N/A,FALSE,"4WD"}</definedName>
    <definedName localSheetId="1" name="DFDFD">{#N/A,#N/A,FALSE,"단축1";#N/A,#N/A,FALSE,"단축2";#N/A,#N/A,FALSE,"단축3";#N/A,#N/A,FALSE,"장축";#N/A,#N/A,FALSE,"4WD"}</definedName>
    <definedName name="DFDFD">{#N/A,#N/A,FALSE,"단축1";#N/A,#N/A,FALSE,"단축2";#N/A,#N/A,FALSE,"단축3";#N/A,#N/A,FALSE,"장축";#N/A,#N/A,FALSE,"4WD"}</definedName>
    <definedName localSheetId="5" name="DFEWLFN">{#N/A,#N/A,FALSE,"단축1";#N/A,#N/A,FALSE,"단축2";#N/A,#N/A,FALSE,"단축3";#N/A,#N/A,FALSE,"장축";#N/A,#N/A,FALSE,"4WD"}</definedName>
    <definedName localSheetId="7" name="DFEWLFN">{#N/A,#N/A,FALSE,"단축1";#N/A,#N/A,FALSE,"단축2";#N/A,#N/A,FALSE,"단축3";#N/A,#N/A,FALSE,"장축";#N/A,#N/A,FALSE,"4WD"}</definedName>
    <definedName localSheetId="1" name="DFEWLFN">{#N/A,#N/A,FALSE,"단축1";#N/A,#N/A,FALSE,"단축2";#N/A,#N/A,FALSE,"단축3";#N/A,#N/A,FALSE,"장축";#N/A,#N/A,FALSE,"4WD"}</definedName>
    <definedName name="DFEWLFN">{#N/A,#N/A,FALSE,"단축1";#N/A,#N/A,FALSE,"단축2";#N/A,#N/A,FALSE,"단축3";#N/A,#N/A,FALSE,"장축";#N/A,#N/A,FALSE,"4WD"}</definedName>
    <definedName localSheetId="5" name="DFF">{#N/A,#N/A,FALSE,"단축1";#N/A,#N/A,FALSE,"단축2";#N/A,#N/A,FALSE,"단축3";#N/A,#N/A,FALSE,"장축";#N/A,#N/A,FALSE,"4WD"}</definedName>
    <definedName localSheetId="7" name="DFF">{#N/A,#N/A,FALSE,"단축1";#N/A,#N/A,FALSE,"단축2";#N/A,#N/A,FALSE,"단축3";#N/A,#N/A,FALSE,"장축";#N/A,#N/A,FALSE,"4WD"}</definedName>
    <definedName localSheetId="1" name="DFF">{#N/A,#N/A,FALSE,"단축1";#N/A,#N/A,FALSE,"단축2";#N/A,#N/A,FALSE,"단축3";#N/A,#N/A,FALSE,"장축";#N/A,#N/A,FALSE,"4WD"}</definedName>
    <definedName name="DFF">{#N/A,#N/A,FALSE,"단축1";#N/A,#N/A,FALSE,"단축2";#N/A,#N/A,FALSE,"단축3";#N/A,#N/A,FALSE,"장축";#N/A,#N/A,FALSE,"4WD"}</definedName>
    <definedName localSheetId="5" name="DFFAWEDSA">{#N/A,#N/A,FALSE,"단축1";#N/A,#N/A,FALSE,"단축2";#N/A,#N/A,FALSE,"단축3";#N/A,#N/A,FALSE,"장축";#N/A,#N/A,FALSE,"4WD"}</definedName>
    <definedName localSheetId="1" name="DFFAWEDSA">{#N/A,#N/A,FALSE,"단축1";#N/A,#N/A,FALSE,"단축2";#N/A,#N/A,FALSE,"단축3";#N/A,#N/A,FALSE,"장축";#N/A,#N/A,FALSE,"4WD"}</definedName>
    <definedName name="DFFAWEDSA">{#N/A,#N/A,FALSE,"단축1";#N/A,#N/A,FALSE,"단축2";#N/A,#N/A,FALSE,"단축3";#N/A,#N/A,FALSE,"장축";#N/A,#N/A,FALSE,"4WD"}</definedName>
    <definedName localSheetId="5" name="DFFD">'1-4 PAD'!DFFD</definedName>
    <definedName name="DFFD">[0]!DFFD</definedName>
    <definedName localSheetId="8" name="DFFKDJD">{#N/A,#N/A,FALSE,"단축1";#N/A,#N/A,FALSE,"단축2";#N/A,#N/A,FALSE,"단축3";#N/A,#N/A,FALSE,"장축";#N/A,#N/A,FALSE,"4WD"}</definedName>
    <definedName localSheetId="5" name="DFFKDJD">{#N/A,#N/A,FALSE,"단축1";#N/A,#N/A,FALSE,"단축2";#N/A,#N/A,FALSE,"단축3";#N/A,#N/A,FALSE,"장축";#N/A,#N/A,FALSE,"4WD"}</definedName>
    <definedName localSheetId="7" name="DFFKDJD">{#N/A,#N/A,FALSE,"단축1";#N/A,#N/A,FALSE,"단축2";#N/A,#N/A,FALSE,"단축3";#N/A,#N/A,FALSE,"장축";#N/A,#N/A,FALSE,"4WD"}</definedName>
    <definedName localSheetId="1" name="DFFKDJD">{#N/A,#N/A,FALSE,"단축1";#N/A,#N/A,FALSE,"단축2";#N/A,#N/A,FALSE,"단축3";#N/A,#N/A,FALSE,"장축";#N/A,#N/A,FALSE,"4WD"}</definedName>
    <definedName name="DFFKDJD">{#N/A,#N/A,FALSE,"단축1";#N/A,#N/A,FALSE,"단축2";#N/A,#N/A,FALSE,"단축3";#N/A,#N/A,FALSE,"장축";#N/A,#N/A,FALSE,"4WD"}</definedName>
    <definedName localSheetId="5" name="DFG">{#N/A,#N/A,FALSE,"초도품";#N/A,#N/A,FALSE,"초도품 (2)";#N/A,#N/A,FALSE,"초도품 (3)";#N/A,#N/A,FALSE,"초도품 (4)";#N/A,#N/A,FALSE,"초도품 (5)";#N/A,#N/A,FALSE,"초도품 (6)"}</definedName>
    <definedName localSheetId="7" name="DFG">{#N/A,#N/A,FALSE,"초도품";#N/A,#N/A,FALSE,"초도품 (2)";#N/A,#N/A,FALSE,"초도품 (3)";#N/A,#N/A,FALSE,"초도품 (4)";#N/A,#N/A,FALSE,"초도품 (5)";#N/A,#N/A,FALSE,"초도품 (6)"}</definedName>
    <definedName localSheetId="1" name="DFG">{#N/A,#N/A,FALSE,"초도품";#N/A,#N/A,FALSE,"초도품 (2)";#N/A,#N/A,FALSE,"초도품 (3)";#N/A,#N/A,FALSE,"초도품 (4)";#N/A,#N/A,FALSE,"초도품 (5)";#N/A,#N/A,FALSE,"초도품 (6)"}</definedName>
    <definedName name="DFG">{#N/A,#N/A,FALSE,"초도품";#N/A,#N/A,FALSE,"초도품 (2)";#N/A,#N/A,FALSE,"초도품 (3)";#N/A,#N/A,FALSE,"초도품 (4)";#N/A,#N/A,FALSE,"초도품 (5)";#N/A,#N/A,FALSE,"초도품 (6)"}</definedName>
    <definedName localSheetId="5" name="dfghsadfghsdfghsdhfgsdgh">{#N/A,#N/A,FALSE,"단축1";#N/A,#N/A,FALSE,"단축2";#N/A,#N/A,FALSE,"단축3";#N/A,#N/A,FALSE,"장축";#N/A,#N/A,FALSE,"4WD"}</definedName>
    <definedName localSheetId="7" name="dfghsadfghsdfghsdhfgsdgh">{#N/A,#N/A,FALSE,"단축1";#N/A,#N/A,FALSE,"단축2";#N/A,#N/A,FALSE,"단축3";#N/A,#N/A,FALSE,"장축";#N/A,#N/A,FALSE,"4WD"}</definedName>
    <definedName localSheetId="1" name="dfghsadfghsdfghsdhfgsdgh">{#N/A,#N/A,FALSE,"단축1";#N/A,#N/A,FALSE,"단축2";#N/A,#N/A,FALSE,"단축3";#N/A,#N/A,FALSE,"장축";#N/A,#N/A,FALSE,"4WD"}</definedName>
    <definedName name="dfghsadfghsdfghsdhfgsdgh">{#N/A,#N/A,FALSE,"단축1";#N/A,#N/A,FALSE,"단축2";#N/A,#N/A,FALSE,"단축3";#N/A,#N/A,FALSE,"장축";#N/A,#N/A,FALSE,"4WD"}</definedName>
    <definedName localSheetId="5" name="dfghsdgh">{#N/A,#N/A,FALSE,"단축1";#N/A,#N/A,FALSE,"단축2";#N/A,#N/A,FALSE,"단축3";#N/A,#N/A,FALSE,"장축";#N/A,#N/A,FALSE,"4WD"}</definedName>
    <definedName localSheetId="7" name="dfghsdgh">{#N/A,#N/A,FALSE,"단축1";#N/A,#N/A,FALSE,"단축2";#N/A,#N/A,FALSE,"단축3";#N/A,#N/A,FALSE,"장축";#N/A,#N/A,FALSE,"4WD"}</definedName>
    <definedName localSheetId="1" name="dfghsdgh">{#N/A,#N/A,FALSE,"단축1";#N/A,#N/A,FALSE,"단축2";#N/A,#N/A,FALSE,"단축3";#N/A,#N/A,FALSE,"장축";#N/A,#N/A,FALSE,"4WD"}</definedName>
    <definedName name="dfghsdgh">{#N/A,#N/A,FALSE,"단축1";#N/A,#N/A,FALSE,"단축2";#N/A,#N/A,FALSE,"단축3";#N/A,#N/A,FALSE,"장축";#N/A,#N/A,FALSE,"4WD"}</definedName>
    <definedName localSheetId="5" name="DFGS">{#N/A,#N/A,FALSE,"을지 (4)";#N/A,#N/A,FALSE,"을지 (5)";#N/A,#N/A,FALSE,"을지 (6)"}</definedName>
    <definedName localSheetId="7" name="DFGS">{#N/A,#N/A,FALSE,"을지 (4)";#N/A,#N/A,FALSE,"을지 (5)";#N/A,#N/A,FALSE,"을지 (6)"}</definedName>
    <definedName localSheetId="1" name="DFGS">{#N/A,#N/A,FALSE,"을지 (4)";#N/A,#N/A,FALSE,"을지 (5)";#N/A,#N/A,FALSE,"을지 (6)"}</definedName>
    <definedName name="DFGS">{#N/A,#N/A,FALSE,"을지 (4)";#N/A,#N/A,FALSE,"을지 (5)";#N/A,#N/A,FALSE,"을지 (6)"}</definedName>
    <definedName localSheetId="5" name="DFGSDHFDSFHG">{#N/A,#N/A,FALSE,"단축1";#N/A,#N/A,FALSE,"단축2";#N/A,#N/A,FALSE,"단축3";#N/A,#N/A,FALSE,"장축";#N/A,#N/A,FALSE,"4WD"}</definedName>
    <definedName localSheetId="7" name="DFGSDHFDSFHG">{#N/A,#N/A,FALSE,"단축1";#N/A,#N/A,FALSE,"단축2";#N/A,#N/A,FALSE,"단축3";#N/A,#N/A,FALSE,"장축";#N/A,#N/A,FALSE,"4WD"}</definedName>
    <definedName localSheetId="1" name="DFGSDHFDSFHG">{#N/A,#N/A,FALSE,"단축1";#N/A,#N/A,FALSE,"단축2";#N/A,#N/A,FALSE,"단축3";#N/A,#N/A,FALSE,"장축";#N/A,#N/A,FALSE,"4WD"}</definedName>
    <definedName name="DFGSDHFDSFHG">{#N/A,#N/A,FALSE,"단축1";#N/A,#N/A,FALSE,"단축2";#N/A,#N/A,FALSE,"단축3";#N/A,#N/A,FALSE,"장축";#N/A,#N/A,FALSE,"4WD"}</definedName>
    <definedName localSheetId="5" name="DFH">{#N/A,#N/A,FALSE,"단축1";#N/A,#N/A,FALSE,"단축2";#N/A,#N/A,FALSE,"단축3";#N/A,#N/A,FALSE,"장축";#N/A,#N/A,FALSE,"4WD"}</definedName>
    <definedName localSheetId="1" name="DFH">{#N/A,#N/A,FALSE,"단축1";#N/A,#N/A,FALSE,"단축2";#N/A,#N/A,FALSE,"단축3";#N/A,#N/A,FALSE,"장축";#N/A,#N/A,FALSE,"4WD"}</definedName>
    <definedName name="DFH">{#N/A,#N/A,FALSE,"단축1";#N/A,#N/A,FALSE,"단축2";#N/A,#N/A,FALSE,"단축3";#N/A,#N/A,FALSE,"장축";#N/A,#N/A,FALSE,"4WD"}</definedName>
    <definedName localSheetId="5" name="DFHG">{#N/A,#N/A,FALSE,"단축1";#N/A,#N/A,FALSE,"단축2";#N/A,#N/A,FALSE,"단축3";#N/A,#N/A,FALSE,"장축";#N/A,#N/A,FALSE,"4WD"}</definedName>
    <definedName localSheetId="7" name="DFHG">{#N/A,#N/A,FALSE,"단축1";#N/A,#N/A,FALSE,"단축2";#N/A,#N/A,FALSE,"단축3";#N/A,#N/A,FALSE,"장축";#N/A,#N/A,FALSE,"4WD"}</definedName>
    <definedName localSheetId="1" name="DFHG">{#N/A,#N/A,FALSE,"단축1";#N/A,#N/A,FALSE,"단축2";#N/A,#N/A,FALSE,"단축3";#N/A,#N/A,FALSE,"장축";#N/A,#N/A,FALSE,"4WD"}</definedName>
    <definedName name="DFHG">{#N/A,#N/A,FALSE,"단축1";#N/A,#N/A,FALSE,"단축2";#N/A,#N/A,FALSE,"단축3";#N/A,#N/A,FALSE,"장축";#N/A,#N/A,FALSE,"4WD"}</definedName>
    <definedName localSheetId="8" name="DFHJ">{#N/A,#N/A,FALSE,"단축1";#N/A,#N/A,FALSE,"단축2";#N/A,#N/A,FALSE,"단축3";#N/A,#N/A,FALSE,"장축";#N/A,#N/A,FALSE,"4WD"}</definedName>
    <definedName localSheetId="5" name="DFHJ">{#N/A,#N/A,FALSE,"단축1";#N/A,#N/A,FALSE,"단축2";#N/A,#N/A,FALSE,"단축3";#N/A,#N/A,FALSE,"장축";#N/A,#N/A,FALSE,"4WD"}</definedName>
    <definedName localSheetId="7" name="DFHJ">{#N/A,#N/A,FALSE,"단축1";#N/A,#N/A,FALSE,"단축2";#N/A,#N/A,FALSE,"단축3";#N/A,#N/A,FALSE,"장축";#N/A,#N/A,FALSE,"4WD"}</definedName>
    <definedName localSheetId="1" name="DFHJ">{#N/A,#N/A,FALSE,"단축1";#N/A,#N/A,FALSE,"단축2";#N/A,#N/A,FALSE,"단축3";#N/A,#N/A,FALSE,"장축";#N/A,#N/A,FALSE,"4WD"}</definedName>
    <definedName name="DFHJ">{#N/A,#N/A,FALSE,"단축1";#N/A,#N/A,FALSE,"단축2";#N/A,#N/A,FALSE,"단축3";#N/A,#N/A,FALSE,"장축";#N/A,#N/A,FALSE,"4WD"}</definedName>
    <definedName localSheetId="5" name="DFJDFJFJFJF">{#N/A,#N/A,TRUE,"Y생산";#N/A,#N/A,TRUE,"Y판매";#N/A,#N/A,TRUE,"Y총물량";#N/A,#N/A,TRUE,"Y능력";#N/A,#N/A,TRUE,"YKD"}</definedName>
    <definedName localSheetId="7" name="DFJDFJFJFJF">{#N/A,#N/A,TRUE,"Y생산";#N/A,#N/A,TRUE,"Y판매";#N/A,#N/A,TRUE,"Y총물량";#N/A,#N/A,TRUE,"Y능력";#N/A,#N/A,TRUE,"YKD"}</definedName>
    <definedName localSheetId="1" name="DFJDFJFJFJF">{#N/A,#N/A,TRUE,"Y생산";#N/A,#N/A,TRUE,"Y판매";#N/A,#N/A,TRUE,"Y총물량";#N/A,#N/A,TRUE,"Y능력";#N/A,#N/A,TRUE,"YKD"}</definedName>
    <definedName name="DFJDFJFJFJF">{#N/A,#N/A,TRUE,"Y생산";#N/A,#N/A,TRUE,"Y판매";#N/A,#N/A,TRUE,"Y총물량";#N/A,#N/A,TRUE,"Y능력";#N/A,#N/A,TRUE,"YKD"}</definedName>
    <definedName localSheetId="5" name="DFJHD">{#N/A,#N/A,FALSE,"단축1";#N/A,#N/A,FALSE,"단축2";#N/A,#N/A,FALSE,"단축3";#N/A,#N/A,FALSE,"장축";#N/A,#N/A,FALSE,"4WD"}</definedName>
    <definedName localSheetId="7" name="DFJHD">{#N/A,#N/A,FALSE,"단축1";#N/A,#N/A,FALSE,"단축2";#N/A,#N/A,FALSE,"단축3";#N/A,#N/A,FALSE,"장축";#N/A,#N/A,FALSE,"4WD"}</definedName>
    <definedName localSheetId="1" name="DFJHD">{#N/A,#N/A,FALSE,"단축1";#N/A,#N/A,FALSE,"단축2";#N/A,#N/A,FALSE,"단축3";#N/A,#N/A,FALSE,"장축";#N/A,#N/A,FALSE,"4WD"}</definedName>
    <definedName name="DFJHD">{#N/A,#N/A,FALSE,"단축1";#N/A,#N/A,FALSE,"단축2";#N/A,#N/A,FALSE,"단축3";#N/A,#N/A,FALSE,"장축";#N/A,#N/A,FALSE,"4WD"}</definedName>
    <definedName localSheetId="5" name="DFMEA">{#N/A,#N/A,FALSE,"단축1";#N/A,#N/A,FALSE,"단축2";#N/A,#N/A,FALSE,"단축3";#N/A,#N/A,FALSE,"장축";#N/A,#N/A,FALSE,"4WD"}</definedName>
    <definedName localSheetId="7" name="DFMEA">{#N/A,#N/A,FALSE,"단축1";#N/A,#N/A,FALSE,"단축2";#N/A,#N/A,FALSE,"단축3";#N/A,#N/A,FALSE,"장축";#N/A,#N/A,FALSE,"4WD"}</definedName>
    <definedName localSheetId="1" name="DFMEA">{#N/A,#N/A,FALSE,"단축1";#N/A,#N/A,FALSE,"단축2";#N/A,#N/A,FALSE,"단축3";#N/A,#N/A,FALSE,"장축";#N/A,#N/A,FALSE,"4WD"}</definedName>
    <definedName name="DFMEA">{#N/A,#N/A,FALSE,"단축1";#N/A,#N/A,FALSE,"단축2";#N/A,#N/A,FALSE,"단축3";#N/A,#N/A,FALSE,"장축";#N/A,#N/A,FALSE,"4WD"}</definedName>
    <definedName localSheetId="5" name="DFS">{#N/A,#N/A,FALSE,"단축1";#N/A,#N/A,FALSE,"단축2";#N/A,#N/A,FALSE,"단축3";#N/A,#N/A,FALSE,"장축";#N/A,#N/A,FALSE,"4WD"}</definedName>
    <definedName localSheetId="7" name="DFS">{#N/A,#N/A,FALSE,"단축1";#N/A,#N/A,FALSE,"단축2";#N/A,#N/A,FALSE,"단축3";#N/A,#N/A,FALSE,"장축";#N/A,#N/A,FALSE,"4WD"}</definedName>
    <definedName localSheetId="1" name="DFS">{#N/A,#N/A,FALSE,"단축1";#N/A,#N/A,FALSE,"단축2";#N/A,#N/A,FALSE,"단축3";#N/A,#N/A,FALSE,"장축";#N/A,#N/A,FALSE,"4WD"}</definedName>
    <definedName name="DFS">{#N/A,#N/A,FALSE,"단축1";#N/A,#N/A,FALSE,"단축2";#N/A,#N/A,FALSE,"단축3";#N/A,#N/A,FALSE,"장축";#N/A,#N/A,FALSE,"4WD"}</definedName>
    <definedName localSheetId="5" name="DFSDF">{#N/A,#N/A,FALSE,"단축1";#N/A,#N/A,FALSE,"단축2";#N/A,#N/A,FALSE,"단축3";#N/A,#N/A,FALSE,"장축";#N/A,#N/A,FALSE,"4WD"}</definedName>
    <definedName localSheetId="7" name="DFSDF">{#N/A,#N/A,FALSE,"단축1";#N/A,#N/A,FALSE,"단축2";#N/A,#N/A,FALSE,"단축3";#N/A,#N/A,FALSE,"장축";#N/A,#N/A,FALSE,"4WD"}</definedName>
    <definedName localSheetId="1" name="DFSDF">{#N/A,#N/A,FALSE,"단축1";#N/A,#N/A,FALSE,"단축2";#N/A,#N/A,FALSE,"단축3";#N/A,#N/A,FALSE,"장축";#N/A,#N/A,FALSE,"4WD"}</definedName>
    <definedName name="DFSDF">{#N/A,#N/A,FALSE,"단축1";#N/A,#N/A,FALSE,"단축2";#N/A,#N/A,FALSE,"단축3";#N/A,#N/A,FALSE,"장축";#N/A,#N/A,FALSE,"4WD"}</definedName>
    <definedName localSheetId="5" name="dg">{#N/A,#N/A,FALSE,"단축1";#N/A,#N/A,FALSE,"단축2";#N/A,#N/A,FALSE,"단축3";#N/A,#N/A,FALSE,"장축";#N/A,#N/A,FALSE,"4WD"}</definedName>
    <definedName localSheetId="7" name="dg">{#N/A,#N/A,FALSE,"단축1";#N/A,#N/A,FALSE,"단축2";#N/A,#N/A,FALSE,"단축3";#N/A,#N/A,FALSE,"장축";#N/A,#N/A,FALSE,"4WD"}</definedName>
    <definedName localSheetId="1" name="dg">{#N/A,#N/A,FALSE,"단축1";#N/A,#N/A,FALSE,"단축2";#N/A,#N/A,FALSE,"단축3";#N/A,#N/A,FALSE,"장축";#N/A,#N/A,FALSE,"4WD"}</definedName>
    <definedName name="dg">{#N/A,#N/A,FALSE,"단축1";#N/A,#N/A,FALSE,"단축2";#N/A,#N/A,FALSE,"단축3";#N/A,#N/A,FALSE,"장축";#N/A,#N/A,FALSE,"4WD"}</definedName>
    <definedName localSheetId="5" name="DGD">{#N/A,#N/A,FALSE,"단축1";#N/A,#N/A,FALSE,"단축2";#N/A,#N/A,FALSE,"단축3";#N/A,#N/A,FALSE,"장축";#N/A,#N/A,FALSE,"4WD"}</definedName>
    <definedName localSheetId="7" name="DGD">{#N/A,#N/A,FALSE,"단축1";#N/A,#N/A,FALSE,"단축2";#N/A,#N/A,FALSE,"단축3";#N/A,#N/A,FALSE,"장축";#N/A,#N/A,FALSE,"4WD"}</definedName>
    <definedName localSheetId="1" name="DGD">{#N/A,#N/A,FALSE,"단축1";#N/A,#N/A,FALSE,"단축2";#N/A,#N/A,FALSE,"단축3";#N/A,#N/A,FALSE,"장축";#N/A,#N/A,FALSE,"4WD"}</definedName>
    <definedName name="DGD">{#N/A,#N/A,FALSE,"단축1";#N/A,#N/A,FALSE,"단축2";#N/A,#N/A,FALSE,"단축3";#N/A,#N/A,FALSE,"장축";#N/A,#N/A,FALSE,"4WD"}</definedName>
    <definedName localSheetId="8" name="DGF">{#N/A,#N/A,FALSE,"단축1";#N/A,#N/A,FALSE,"단축2";#N/A,#N/A,FALSE,"단축3";#N/A,#N/A,FALSE,"장축";#N/A,#N/A,FALSE,"4WD"}</definedName>
    <definedName localSheetId="5" name="DGF">{#N/A,#N/A,FALSE,"단축1";#N/A,#N/A,FALSE,"단축2";#N/A,#N/A,FALSE,"단축3";#N/A,#N/A,FALSE,"장축";#N/A,#N/A,FALSE,"4WD"}</definedName>
    <definedName localSheetId="7" name="DGF">{#N/A,#N/A,FALSE,"단축1";#N/A,#N/A,FALSE,"단축2";#N/A,#N/A,FALSE,"단축3";#N/A,#N/A,FALSE,"장축";#N/A,#N/A,FALSE,"4WD"}</definedName>
    <definedName localSheetId="1" name="DGF">{#N/A,#N/A,FALSE,"단축1";#N/A,#N/A,FALSE,"단축2";#N/A,#N/A,FALSE,"단축3";#N/A,#N/A,FALSE,"장축";#N/A,#N/A,FALSE,"4WD"}</definedName>
    <definedName name="DGF">{#N/A,#N/A,FALSE,"단축1";#N/A,#N/A,FALSE,"단축2";#N/A,#N/A,FALSE,"단축3";#N/A,#N/A,FALSE,"장축";#N/A,#N/A,FALSE,"4WD"}</definedName>
    <definedName localSheetId="5" name="DGFFRTRD">{#N/A,#N/A,FALSE,"단축1";#N/A,#N/A,FALSE,"단축2";#N/A,#N/A,FALSE,"단축3";#N/A,#N/A,FALSE,"장축";#N/A,#N/A,FALSE,"4WD"}</definedName>
    <definedName localSheetId="7" name="DGFFRTRD">{#N/A,#N/A,FALSE,"단축1";#N/A,#N/A,FALSE,"단축2";#N/A,#N/A,FALSE,"단축3";#N/A,#N/A,FALSE,"장축";#N/A,#N/A,FALSE,"4WD"}</definedName>
    <definedName localSheetId="1" name="DGFFRTRD">{#N/A,#N/A,FALSE,"단축1";#N/A,#N/A,FALSE,"단축2";#N/A,#N/A,FALSE,"단축3";#N/A,#N/A,FALSE,"장축";#N/A,#N/A,FALSE,"4WD"}</definedName>
    <definedName name="DGFFRTRD">{#N/A,#N/A,FALSE,"단축1";#N/A,#N/A,FALSE,"단축2";#N/A,#N/A,FALSE,"단축3";#N/A,#N/A,FALSE,"장축";#N/A,#N/A,FALSE,"4WD"}</definedName>
    <definedName localSheetId="5" name="DGFGFR">{#N/A,#N/A,FALSE,"단축1";#N/A,#N/A,FALSE,"단축2";#N/A,#N/A,FALSE,"단축3";#N/A,#N/A,FALSE,"장축";#N/A,#N/A,FALSE,"4WD"}</definedName>
    <definedName localSheetId="7" name="DGFGFR">{#N/A,#N/A,FALSE,"단축1";#N/A,#N/A,FALSE,"단축2";#N/A,#N/A,FALSE,"단축3";#N/A,#N/A,FALSE,"장축";#N/A,#N/A,FALSE,"4WD"}</definedName>
    <definedName localSheetId="1" name="DGFGFR">{#N/A,#N/A,FALSE,"단축1";#N/A,#N/A,FALSE,"단축2";#N/A,#N/A,FALSE,"단축3";#N/A,#N/A,FALSE,"장축";#N/A,#N/A,FALSE,"4WD"}</definedName>
    <definedName name="DGFGFR">{#N/A,#N/A,FALSE,"단축1";#N/A,#N/A,FALSE,"단축2";#N/A,#N/A,FALSE,"단축3";#N/A,#N/A,FALSE,"장축";#N/A,#N/A,FALSE,"4WD"}</definedName>
    <definedName localSheetId="8" name="DGJSRGH">{#N/A,#N/A,FALSE,"단축1";#N/A,#N/A,FALSE,"단축2";#N/A,#N/A,FALSE,"단축3";#N/A,#N/A,FALSE,"장축";#N/A,#N/A,FALSE,"4WD"}</definedName>
    <definedName localSheetId="5" name="DGJSRGH">{#N/A,#N/A,FALSE,"단축1";#N/A,#N/A,FALSE,"단축2";#N/A,#N/A,FALSE,"단축3";#N/A,#N/A,FALSE,"장축";#N/A,#N/A,FALSE,"4WD"}</definedName>
    <definedName localSheetId="7" name="DGJSRGH">{#N/A,#N/A,FALSE,"단축1";#N/A,#N/A,FALSE,"단축2";#N/A,#N/A,FALSE,"단축3";#N/A,#N/A,FALSE,"장축";#N/A,#N/A,FALSE,"4WD"}</definedName>
    <definedName localSheetId="1" name="DGJSRGH">{#N/A,#N/A,FALSE,"단축1";#N/A,#N/A,FALSE,"단축2";#N/A,#N/A,FALSE,"단축3";#N/A,#N/A,FALSE,"장축";#N/A,#N/A,FALSE,"4WD"}</definedName>
    <definedName name="DGJSRGH">{#N/A,#N/A,FALSE,"단축1";#N/A,#N/A,FALSE,"단축2";#N/A,#N/A,FALSE,"단축3";#N/A,#N/A,FALSE,"장축";#N/A,#N/A,FALSE,"4WD"}</definedName>
    <definedName localSheetId="5" name="DGRDF">{#N/A,#N/A,FALSE,"을지 (4)";#N/A,#N/A,FALSE,"을지 (5)";#N/A,#N/A,FALSE,"을지 (6)"}</definedName>
    <definedName localSheetId="7" name="DGRDF">{#N/A,#N/A,FALSE,"을지 (4)";#N/A,#N/A,FALSE,"을지 (5)";#N/A,#N/A,FALSE,"을지 (6)"}</definedName>
    <definedName localSheetId="1" name="DGRDF">{#N/A,#N/A,FALSE,"을지 (4)";#N/A,#N/A,FALSE,"을지 (5)";#N/A,#N/A,FALSE,"을지 (6)"}</definedName>
    <definedName name="DGRDF">{#N/A,#N/A,FALSE,"을지 (4)";#N/A,#N/A,FALSE,"을지 (5)";#N/A,#N/A,FALSE,"을지 (6)"}</definedName>
    <definedName localSheetId="5" name="DGSGDSGDSGD">{#N/A,#N/A,FALSE,"단축1";#N/A,#N/A,FALSE,"단축2";#N/A,#N/A,FALSE,"단축3";#N/A,#N/A,FALSE,"장축";#N/A,#N/A,FALSE,"4WD"}</definedName>
    <definedName localSheetId="7" name="DGSGDSGDSGD">{#N/A,#N/A,FALSE,"단축1";#N/A,#N/A,FALSE,"단축2";#N/A,#N/A,FALSE,"단축3";#N/A,#N/A,FALSE,"장축";#N/A,#N/A,FALSE,"4WD"}</definedName>
    <definedName localSheetId="1" name="DGSGDSGDSGD">{#N/A,#N/A,FALSE,"단축1";#N/A,#N/A,FALSE,"단축2";#N/A,#N/A,FALSE,"단축3";#N/A,#N/A,FALSE,"장축";#N/A,#N/A,FALSE,"4WD"}</definedName>
    <definedName name="DGSGDSGDSGD">{#N/A,#N/A,FALSE,"단축1";#N/A,#N/A,FALSE,"단축2";#N/A,#N/A,FALSE,"단축3";#N/A,#N/A,FALSE,"장축";#N/A,#N/A,FALSE,"4WD"}</definedName>
    <definedName localSheetId="5" name="DHER">{#N/A,#N/A,FALSE,"단축1";#N/A,#N/A,FALSE,"단축2";#N/A,#N/A,FALSE,"단축3";#N/A,#N/A,FALSE,"장축";#N/A,#N/A,FALSE,"4WD"}</definedName>
    <definedName localSheetId="7" name="DHER">{#N/A,#N/A,FALSE,"단축1";#N/A,#N/A,FALSE,"단축2";#N/A,#N/A,FALSE,"단축3";#N/A,#N/A,FALSE,"장축";#N/A,#N/A,FALSE,"4WD"}</definedName>
    <definedName localSheetId="1" name="DHER">{#N/A,#N/A,FALSE,"단축1";#N/A,#N/A,FALSE,"단축2";#N/A,#N/A,FALSE,"단축3";#N/A,#N/A,FALSE,"장축";#N/A,#N/A,FALSE,"4WD"}</definedName>
    <definedName name="DHER">{#N/A,#N/A,FALSE,"단축1";#N/A,#N/A,FALSE,"단축2";#N/A,#N/A,FALSE,"단축3";#N/A,#N/A,FALSE,"장축";#N/A,#N/A,FALSE,"4WD"}</definedName>
    <definedName localSheetId="5" name="DHGFYJMGJM">{#N/A,#N/A,FALSE,"단축1";#N/A,#N/A,FALSE,"단축2";#N/A,#N/A,FALSE,"단축3";#N/A,#N/A,FALSE,"장축";#N/A,#N/A,FALSE,"4WD"}</definedName>
    <definedName localSheetId="7" name="DHGFYJMGJM">{#N/A,#N/A,FALSE,"단축1";#N/A,#N/A,FALSE,"단축2";#N/A,#N/A,FALSE,"단축3";#N/A,#N/A,FALSE,"장축";#N/A,#N/A,FALSE,"4WD"}</definedName>
    <definedName localSheetId="1" name="DHGFYJMGJM">{#N/A,#N/A,FALSE,"단축1";#N/A,#N/A,FALSE,"단축2";#N/A,#N/A,FALSE,"단축3";#N/A,#N/A,FALSE,"장축";#N/A,#N/A,FALSE,"4WD"}</definedName>
    <definedName name="DHGFYJMGJM">{#N/A,#N/A,FALSE,"단축1";#N/A,#N/A,FALSE,"단축2";#N/A,#N/A,FALSE,"단축3";#N/A,#N/A,FALSE,"장축";#N/A,#N/A,FALSE,"4WD"}</definedName>
    <definedName localSheetId="5" name="DIE">{#N/A,#N/A,FALSE,"단축1";#N/A,#N/A,FALSE,"단축2";#N/A,#N/A,FALSE,"단축3";#N/A,#N/A,FALSE,"장축";#N/A,#N/A,FALSE,"4WD"}</definedName>
    <definedName localSheetId="7" name="DIE">{#N/A,#N/A,FALSE,"단축1";#N/A,#N/A,FALSE,"단축2";#N/A,#N/A,FALSE,"단축3";#N/A,#N/A,FALSE,"장축";#N/A,#N/A,FALSE,"4WD"}</definedName>
    <definedName localSheetId="1" name="DIE">{#N/A,#N/A,FALSE,"단축1";#N/A,#N/A,FALSE,"단축2";#N/A,#N/A,FALSE,"단축3";#N/A,#N/A,FALSE,"장축";#N/A,#N/A,FALSE,"4WD"}</definedName>
    <definedName name="DIE">{#N/A,#N/A,FALSE,"단축1";#N/A,#N/A,FALSE,"단축2";#N/A,#N/A,FALSE,"단축3";#N/A,#N/A,FALSE,"장축";#N/A,#N/A,FALSE,"4WD"}</definedName>
    <definedName localSheetId="5" name="DIESEL">{#N/A,#N/A,FALSE,"단축1";#N/A,#N/A,FALSE,"단축2";#N/A,#N/A,FALSE,"단축3";#N/A,#N/A,FALSE,"장축";#N/A,#N/A,FALSE,"4WD"}</definedName>
    <definedName localSheetId="7" name="DIESEL">{#N/A,#N/A,FALSE,"단축1";#N/A,#N/A,FALSE,"단축2";#N/A,#N/A,FALSE,"단축3";#N/A,#N/A,FALSE,"장축";#N/A,#N/A,FALSE,"4WD"}</definedName>
    <definedName localSheetId="1" name="DIESEL">{#N/A,#N/A,FALSE,"단축1";#N/A,#N/A,FALSE,"단축2";#N/A,#N/A,FALSE,"단축3";#N/A,#N/A,FALSE,"장축";#N/A,#N/A,FALSE,"4WD"}</definedName>
    <definedName name="DIESEL">{#N/A,#N/A,FALSE,"단축1";#N/A,#N/A,FALSE,"단축2";#N/A,#N/A,FALSE,"단축3";#N/A,#N/A,FALSE,"장축";#N/A,#N/A,FALSE,"4WD"}</definedName>
    <definedName localSheetId="5" name="DIESELLL">{#N/A,#N/A,FALSE,"단축1";#N/A,#N/A,FALSE,"단축2";#N/A,#N/A,FALSE,"단축3";#N/A,#N/A,FALSE,"장축";#N/A,#N/A,FALSE,"4WD"}</definedName>
    <definedName localSheetId="7" name="DIESELLL">{#N/A,#N/A,FALSE,"단축1";#N/A,#N/A,FALSE,"단축2";#N/A,#N/A,FALSE,"단축3";#N/A,#N/A,FALSE,"장축";#N/A,#N/A,FALSE,"4WD"}</definedName>
    <definedName localSheetId="1" name="DIESELLL">{#N/A,#N/A,FALSE,"단축1";#N/A,#N/A,FALSE,"단축2";#N/A,#N/A,FALSE,"단축3";#N/A,#N/A,FALSE,"장축";#N/A,#N/A,FALSE,"4WD"}</definedName>
    <definedName name="DIESELLL">{#N/A,#N/A,FALSE,"단축1";#N/A,#N/A,FALSE,"단축2";#N/A,#N/A,FALSE,"단축3";#N/A,#N/A,FALSE,"장축";#N/A,#N/A,FALSE,"4WD"}</definedName>
    <definedName localSheetId="5" name="DIJS">{#N/A,#N/A,FALSE,"단축1";#N/A,#N/A,FALSE,"단축2";#N/A,#N/A,FALSE,"단축3";#N/A,#N/A,FALSE,"장축";#N/A,#N/A,FALSE,"4WD"}</definedName>
    <definedName localSheetId="7" name="DIJS">{#N/A,#N/A,FALSE,"단축1";#N/A,#N/A,FALSE,"단축2";#N/A,#N/A,FALSE,"단축3";#N/A,#N/A,FALSE,"장축";#N/A,#N/A,FALSE,"4WD"}</definedName>
    <definedName localSheetId="1" name="DIJS">{#N/A,#N/A,FALSE,"단축1";#N/A,#N/A,FALSE,"단축2";#N/A,#N/A,FALSE,"단축3";#N/A,#N/A,FALSE,"장축";#N/A,#N/A,FALSE,"4WD"}</definedName>
    <definedName name="DIJS">{#N/A,#N/A,FALSE,"단축1";#N/A,#N/A,FALSE,"단축2";#N/A,#N/A,FALSE,"단축3";#N/A,#N/A,FALSE,"장축";#N/A,#N/A,FALSE,"4WD"}</definedName>
    <definedName localSheetId="5" name="DJ">{#N/A,#N/A,FALSE,"단축1";#N/A,#N/A,FALSE,"단축2";#N/A,#N/A,FALSE,"단축3";#N/A,#N/A,FALSE,"장축";#N/A,#N/A,FALSE,"4WD"}</definedName>
    <definedName localSheetId="7" name="DJ">{#N/A,#N/A,FALSE,"단축1";#N/A,#N/A,FALSE,"단축2";#N/A,#N/A,FALSE,"단축3";#N/A,#N/A,FALSE,"장축";#N/A,#N/A,FALSE,"4WD"}</definedName>
    <definedName localSheetId="1" name="DJ">{#N/A,#N/A,FALSE,"단축1";#N/A,#N/A,FALSE,"단축2";#N/A,#N/A,FALSE,"단축3";#N/A,#N/A,FALSE,"장축";#N/A,#N/A,FALSE,"4WD"}</definedName>
    <definedName name="DJ">{#N/A,#N/A,FALSE,"단축1";#N/A,#N/A,FALSE,"단축2";#N/A,#N/A,FALSE,"단축3";#N/A,#N/A,FALSE,"장축";#N/A,#N/A,FALSE,"4WD"}</definedName>
    <definedName localSheetId="5" name="DJASLJF">{#N/A,#N/A,FALSE,"단축1";#N/A,#N/A,FALSE,"단축2";#N/A,#N/A,FALSE,"단축3";#N/A,#N/A,FALSE,"장축";#N/A,#N/A,FALSE,"4WD"}</definedName>
    <definedName localSheetId="1" name="DJASLJF">{#N/A,#N/A,FALSE,"단축1";#N/A,#N/A,FALSE,"단축2";#N/A,#N/A,FALSE,"단축3";#N/A,#N/A,FALSE,"장축";#N/A,#N/A,FALSE,"4WD"}</definedName>
    <definedName name="DJASLJF">{#N/A,#N/A,FALSE,"단축1";#N/A,#N/A,FALSE,"단축2";#N/A,#N/A,FALSE,"단축3";#N/A,#N/A,FALSE,"장축";#N/A,#N/A,FALSE,"4WD"}</definedName>
    <definedName localSheetId="5" name="djbtezsr">{#N/A,#N/A,FALSE,"단축1";#N/A,#N/A,FALSE,"단축2";#N/A,#N/A,FALSE,"단축3";#N/A,#N/A,FALSE,"장축";#N/A,#N/A,FALSE,"4WD"}</definedName>
    <definedName localSheetId="7" name="djbtezsr">{#N/A,#N/A,FALSE,"단축1";#N/A,#N/A,FALSE,"단축2";#N/A,#N/A,FALSE,"단축3";#N/A,#N/A,FALSE,"장축";#N/A,#N/A,FALSE,"4WD"}</definedName>
    <definedName localSheetId="1" name="djbtezsr">{#N/A,#N/A,FALSE,"단축1";#N/A,#N/A,FALSE,"단축2";#N/A,#N/A,FALSE,"단축3";#N/A,#N/A,FALSE,"장축";#N/A,#N/A,FALSE,"4WD"}</definedName>
    <definedName name="djbtezsr">{#N/A,#N/A,FALSE,"단축1";#N/A,#N/A,FALSE,"단축2";#N/A,#N/A,FALSE,"단축3";#N/A,#N/A,FALSE,"장축";#N/A,#N/A,FALSE,"4WD"}</definedName>
    <definedName localSheetId="5" name="DJCJJS">{#N/A,#N/A,FALSE,"단축1";#N/A,#N/A,FALSE,"단축2";#N/A,#N/A,FALSE,"단축3";#N/A,#N/A,FALSE,"장축";#N/A,#N/A,FALSE,"4WD"}</definedName>
    <definedName localSheetId="7" name="DJCJJS">{#N/A,#N/A,FALSE,"단축1";#N/A,#N/A,FALSE,"단축2";#N/A,#N/A,FALSE,"단축3";#N/A,#N/A,FALSE,"장축";#N/A,#N/A,FALSE,"4WD"}</definedName>
    <definedName localSheetId="1" name="DJCJJS">{#N/A,#N/A,FALSE,"단축1";#N/A,#N/A,FALSE,"단축2";#N/A,#N/A,FALSE,"단축3";#N/A,#N/A,FALSE,"장축";#N/A,#N/A,FALSE,"4WD"}</definedName>
    <definedName name="DJCJJS">{#N/A,#N/A,FALSE,"단축1";#N/A,#N/A,FALSE,"단축2";#N/A,#N/A,FALSE,"단축3";#N/A,#N/A,FALSE,"장축";#N/A,#N/A,FALSE,"4WD"}</definedName>
    <definedName localSheetId="5" name="djee">{#N/A,#N/A,FALSE,"단축1";#N/A,#N/A,FALSE,"단축2";#N/A,#N/A,FALSE,"단축3";#N/A,#N/A,FALSE,"장축";#N/A,#N/A,FALSE,"4WD"}</definedName>
    <definedName localSheetId="7" name="djee">{#N/A,#N/A,FALSE,"단축1";#N/A,#N/A,FALSE,"단축2";#N/A,#N/A,FALSE,"단축3";#N/A,#N/A,FALSE,"장축";#N/A,#N/A,FALSE,"4WD"}</definedName>
    <definedName localSheetId="1" name="djee">{#N/A,#N/A,FALSE,"단축1";#N/A,#N/A,FALSE,"단축2";#N/A,#N/A,FALSE,"단축3";#N/A,#N/A,FALSE,"장축";#N/A,#N/A,FALSE,"4WD"}</definedName>
    <definedName name="djee">{#N/A,#N/A,FALSE,"단축1";#N/A,#N/A,FALSE,"단축2";#N/A,#N/A,FALSE,"단축3";#N/A,#N/A,FALSE,"장축";#N/A,#N/A,FALSE,"4WD"}</definedName>
    <definedName localSheetId="5" name="DJFASLKDJF">{#N/A,#N/A,FALSE,"단축1";#N/A,#N/A,FALSE,"단축2";#N/A,#N/A,FALSE,"단축3";#N/A,#N/A,FALSE,"장축";#N/A,#N/A,FALSE,"4WD"}</definedName>
    <definedName localSheetId="1" name="DJFASLKDJF">{#N/A,#N/A,FALSE,"단축1";#N/A,#N/A,FALSE,"단축2";#N/A,#N/A,FALSE,"단축3";#N/A,#N/A,FALSE,"장축";#N/A,#N/A,FALSE,"4WD"}</definedName>
    <definedName name="DJFASLKDJF">{#N/A,#N/A,FALSE,"단축1";#N/A,#N/A,FALSE,"단축2";#N/A,#N/A,FALSE,"단축3";#N/A,#N/A,FALSE,"장축";#N/A,#N/A,FALSE,"4WD"}</definedName>
    <definedName localSheetId="5" name="DJFDD">{#N/A,#N/A,FALSE,"단축1";#N/A,#N/A,FALSE,"단축2";#N/A,#N/A,FALSE,"단축3";#N/A,#N/A,FALSE,"장축";#N/A,#N/A,FALSE,"4WD"}</definedName>
    <definedName localSheetId="7" name="DJFDD">{#N/A,#N/A,FALSE,"단축1";#N/A,#N/A,FALSE,"단축2";#N/A,#N/A,FALSE,"단축3";#N/A,#N/A,FALSE,"장축";#N/A,#N/A,FALSE,"4WD"}</definedName>
    <definedName localSheetId="1" name="DJFDD">{#N/A,#N/A,FALSE,"단축1";#N/A,#N/A,FALSE,"단축2";#N/A,#N/A,FALSE,"단축3";#N/A,#N/A,FALSE,"장축";#N/A,#N/A,FALSE,"4WD"}</definedName>
    <definedName name="DJFDD">{#N/A,#N/A,FALSE,"단축1";#N/A,#N/A,FALSE,"단축2";#N/A,#N/A,FALSE,"단축3";#N/A,#N/A,FALSE,"장축";#N/A,#N/A,FALSE,"4WD"}</definedName>
    <definedName localSheetId="8" name="DJFHJ">{#N/A,#N/A,FALSE,"단축1";#N/A,#N/A,FALSE,"단축2";#N/A,#N/A,FALSE,"단축3";#N/A,#N/A,FALSE,"장축";#N/A,#N/A,FALSE,"4WD"}</definedName>
    <definedName localSheetId="5" name="DJFHJ">{#N/A,#N/A,FALSE,"단축1";#N/A,#N/A,FALSE,"단축2";#N/A,#N/A,FALSE,"단축3";#N/A,#N/A,FALSE,"장축";#N/A,#N/A,FALSE,"4WD"}</definedName>
    <definedName localSheetId="7" name="DJFHJ">{#N/A,#N/A,FALSE,"단축1";#N/A,#N/A,FALSE,"단축2";#N/A,#N/A,FALSE,"단축3";#N/A,#N/A,FALSE,"장축";#N/A,#N/A,FALSE,"4WD"}</definedName>
    <definedName localSheetId="1" name="DJFHJ">{#N/A,#N/A,FALSE,"단축1";#N/A,#N/A,FALSE,"단축2";#N/A,#N/A,FALSE,"단축3";#N/A,#N/A,FALSE,"장축";#N/A,#N/A,FALSE,"4WD"}</definedName>
    <definedName name="DJFHJ">{#N/A,#N/A,FALSE,"단축1";#N/A,#N/A,FALSE,"단축2";#N/A,#N/A,FALSE,"단축3";#N/A,#N/A,FALSE,"장축";#N/A,#N/A,FALSE,"4WD"}</definedName>
    <definedName localSheetId="8" name="DJGHJ">{#N/A,#N/A,FALSE,"단축1";#N/A,#N/A,FALSE,"단축2";#N/A,#N/A,FALSE,"단축3";#N/A,#N/A,FALSE,"장축";#N/A,#N/A,FALSE,"4WD"}</definedName>
    <definedName localSheetId="5" name="DJGHJ">{#N/A,#N/A,FALSE,"단축1";#N/A,#N/A,FALSE,"단축2";#N/A,#N/A,FALSE,"단축3";#N/A,#N/A,FALSE,"장축";#N/A,#N/A,FALSE,"4WD"}</definedName>
    <definedName localSheetId="7" name="DJGHJ">{#N/A,#N/A,FALSE,"단축1";#N/A,#N/A,FALSE,"단축2";#N/A,#N/A,FALSE,"단축3";#N/A,#N/A,FALSE,"장축";#N/A,#N/A,FALSE,"4WD"}</definedName>
    <definedName localSheetId="1" name="DJGHJ">{#N/A,#N/A,FALSE,"단축1";#N/A,#N/A,FALSE,"단축2";#N/A,#N/A,FALSE,"단축3";#N/A,#N/A,FALSE,"장축";#N/A,#N/A,FALSE,"4WD"}</definedName>
    <definedName name="DJGHJ">{#N/A,#N/A,FALSE,"단축1";#N/A,#N/A,FALSE,"단축2";#N/A,#N/A,FALSE,"단축3";#N/A,#N/A,FALSE,"장축";#N/A,#N/A,FALSE,"4WD"}</definedName>
    <definedName localSheetId="8" name="DJHD">{#N/A,#N/A,FALSE,"단축1";#N/A,#N/A,FALSE,"단축2";#N/A,#N/A,FALSE,"단축3";#N/A,#N/A,FALSE,"장축";#N/A,#N/A,FALSE,"4WD"}</definedName>
    <definedName localSheetId="5" name="DJHD">{#N/A,#N/A,FALSE,"단축1";#N/A,#N/A,FALSE,"단축2";#N/A,#N/A,FALSE,"단축3";#N/A,#N/A,FALSE,"장축";#N/A,#N/A,FALSE,"4WD"}</definedName>
    <definedName localSheetId="7" name="DJHD">{#N/A,#N/A,FALSE,"단축1";#N/A,#N/A,FALSE,"단축2";#N/A,#N/A,FALSE,"단축3";#N/A,#N/A,FALSE,"장축";#N/A,#N/A,FALSE,"4WD"}</definedName>
    <definedName localSheetId="1" name="DJHD">{#N/A,#N/A,FALSE,"단축1";#N/A,#N/A,FALSE,"단축2";#N/A,#N/A,FALSE,"단축3";#N/A,#N/A,FALSE,"장축";#N/A,#N/A,FALSE,"4WD"}</definedName>
    <definedName name="DJHD">{#N/A,#N/A,FALSE,"단축1";#N/A,#N/A,FALSE,"단축2";#N/A,#N/A,FALSE,"단축3";#N/A,#N/A,FALSE,"장축";#N/A,#N/A,FALSE,"4WD"}</definedName>
    <definedName localSheetId="5" name="DJRTT">{#N/A,#N/A,FALSE,"단축1";#N/A,#N/A,FALSE,"단축2";#N/A,#N/A,FALSE,"단축3";#N/A,#N/A,FALSE,"장축";#N/A,#N/A,FALSE,"4WD"}</definedName>
    <definedName localSheetId="7" name="DJRTT">{#N/A,#N/A,FALSE,"단축1";#N/A,#N/A,FALSE,"단축2";#N/A,#N/A,FALSE,"단축3";#N/A,#N/A,FALSE,"장축";#N/A,#N/A,FALSE,"4WD"}</definedName>
    <definedName localSheetId="1" name="DJRTT">{#N/A,#N/A,FALSE,"단축1";#N/A,#N/A,FALSE,"단축2";#N/A,#N/A,FALSE,"단축3";#N/A,#N/A,FALSE,"장축";#N/A,#N/A,FALSE,"4WD"}</definedName>
    <definedName name="DJRTT">{#N/A,#N/A,FALSE,"단축1";#N/A,#N/A,FALSE,"단축2";#N/A,#N/A,FALSE,"단축3";#N/A,#N/A,FALSE,"장축";#N/A,#N/A,FALSE,"4WD"}</definedName>
    <definedName localSheetId="5" name="DK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DK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DK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K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dkdk">{#N/A,#N/A,FALSE,"단축1";#N/A,#N/A,FALSE,"단축2";#N/A,#N/A,FALSE,"단축3";#N/A,#N/A,FALSE,"장축";#N/A,#N/A,FALSE,"4WD"}</definedName>
    <definedName localSheetId="5" name="dkdk">{#N/A,#N/A,FALSE,"단축1";#N/A,#N/A,FALSE,"단축2";#N/A,#N/A,FALSE,"단축3";#N/A,#N/A,FALSE,"장축";#N/A,#N/A,FALSE,"4WD"}</definedName>
    <definedName localSheetId="7" name="dkdk">{#N/A,#N/A,FALSE,"단축1";#N/A,#N/A,FALSE,"단축2";#N/A,#N/A,FALSE,"단축3";#N/A,#N/A,FALSE,"장축";#N/A,#N/A,FALSE,"4WD"}</definedName>
    <definedName localSheetId="1" name="dkdk">{#N/A,#N/A,FALSE,"단축1";#N/A,#N/A,FALSE,"단축2";#N/A,#N/A,FALSE,"단축3";#N/A,#N/A,FALSE,"장축";#N/A,#N/A,FALSE,"4WD"}</definedName>
    <definedName name="dkdk">{#N/A,#N/A,FALSE,"단축1";#N/A,#N/A,FALSE,"단축2";#N/A,#N/A,FALSE,"단축3";#N/A,#N/A,FALSE,"장축";#N/A,#N/A,FALSE,"4WD"}</definedName>
    <definedName localSheetId="5" name="dkf">{#N/A,#N/A,FALSE,"단축1";#N/A,#N/A,FALSE,"단축2";#N/A,#N/A,FALSE,"단축3";#N/A,#N/A,FALSE,"장축";#N/A,#N/A,FALSE,"4WD"}</definedName>
    <definedName localSheetId="7" name="dkf">{#N/A,#N/A,FALSE,"단축1";#N/A,#N/A,FALSE,"단축2";#N/A,#N/A,FALSE,"단축3";#N/A,#N/A,FALSE,"장축";#N/A,#N/A,FALSE,"4WD"}</definedName>
    <definedName localSheetId="1" name="dkf">{#N/A,#N/A,FALSE,"단축1";#N/A,#N/A,FALSE,"단축2";#N/A,#N/A,FALSE,"단축3";#N/A,#N/A,FALSE,"장축";#N/A,#N/A,FALSE,"4WD"}</definedName>
    <definedName name="dkf">{#N/A,#N/A,FALSE,"단축1";#N/A,#N/A,FALSE,"단축2";#N/A,#N/A,FALSE,"단축3";#N/A,#N/A,FALSE,"장축";#N/A,#N/A,FALSE,"4WD"}</definedName>
    <definedName localSheetId="5" name="DKFJALF">{#N/A,#N/A,FALSE,"단축1";#N/A,#N/A,FALSE,"단축2";#N/A,#N/A,FALSE,"단축3";#N/A,#N/A,FALSE,"장축";#N/A,#N/A,FALSE,"4WD"}</definedName>
    <definedName localSheetId="1" name="DKFJALF">{#N/A,#N/A,FALSE,"단축1";#N/A,#N/A,FALSE,"단축2";#N/A,#N/A,FALSE,"단축3";#N/A,#N/A,FALSE,"장축";#N/A,#N/A,FALSE,"4WD"}</definedName>
    <definedName name="DKFJALF">{#N/A,#N/A,FALSE,"단축1";#N/A,#N/A,FALSE,"단축2";#N/A,#N/A,FALSE,"단축3";#N/A,#N/A,FALSE,"장축";#N/A,#N/A,FALSE,"4WD"}</definedName>
    <definedName localSheetId="5" name="DKFJKD">{#N/A,#N/A,FALSE,"단축1";#N/A,#N/A,FALSE,"단축2";#N/A,#N/A,FALSE,"단축3";#N/A,#N/A,FALSE,"장축";#N/A,#N/A,FALSE,"4WD"}</definedName>
    <definedName localSheetId="1" name="DKFJKD">{#N/A,#N/A,FALSE,"단축1";#N/A,#N/A,FALSE,"단축2";#N/A,#N/A,FALSE,"단축3";#N/A,#N/A,FALSE,"장축";#N/A,#N/A,FALSE,"4WD"}</definedName>
    <definedName name="DKFJKD">{#N/A,#N/A,FALSE,"단축1";#N/A,#N/A,FALSE,"단축2";#N/A,#N/A,FALSE,"단축3";#N/A,#N/A,FALSE,"장축";#N/A,#N/A,FALSE,"4WD"}</definedName>
    <definedName localSheetId="5" name="DKS">{#N/A,#N/A,FALSE,"을지 (4)";#N/A,#N/A,FALSE,"을지 (5)";#N/A,#N/A,FALSE,"을지 (6)"}</definedName>
    <definedName localSheetId="7" name="DKS">{#N/A,#N/A,FALSE,"을지 (4)";#N/A,#N/A,FALSE,"을지 (5)";#N/A,#N/A,FALSE,"을지 (6)"}</definedName>
    <definedName localSheetId="1" name="DKS">{#N/A,#N/A,FALSE,"을지 (4)";#N/A,#N/A,FALSE,"을지 (5)";#N/A,#N/A,FALSE,"을지 (6)"}</definedName>
    <definedName name="DKS">{#N/A,#N/A,FALSE,"을지 (4)";#N/A,#N/A,FALSE,"을지 (5)";#N/A,#N/A,FALSE,"을지 (6)"}</definedName>
    <definedName localSheetId="5" name="DKSLDH">{#N/A,#N/A,FALSE,"단축1";#N/A,#N/A,FALSE,"단축2";#N/A,#N/A,FALSE,"단축3";#N/A,#N/A,FALSE,"장축";#N/A,#N/A,FALSE,"4WD"}</definedName>
    <definedName localSheetId="7" name="DKSLDH">{#N/A,#N/A,FALSE,"단축1";#N/A,#N/A,FALSE,"단축2";#N/A,#N/A,FALSE,"단축3";#N/A,#N/A,FALSE,"장축";#N/A,#N/A,FALSE,"4WD"}</definedName>
    <definedName localSheetId="1" name="DKSLDH">{#N/A,#N/A,FALSE,"단축1";#N/A,#N/A,FALSE,"단축2";#N/A,#N/A,FALSE,"단축3";#N/A,#N/A,FALSE,"장축";#N/A,#N/A,FALSE,"4WD"}</definedName>
    <definedName name="DKSLDH">{#N/A,#N/A,FALSE,"단축1";#N/A,#N/A,FALSE,"단축2";#N/A,#N/A,FALSE,"단축3";#N/A,#N/A,FALSE,"장축";#N/A,#N/A,FALSE,"4WD"}</definedName>
    <definedName localSheetId="5" name="DKW">{#N/A,#N/A,FALSE,"단축1";#N/A,#N/A,FALSE,"단축2";#N/A,#N/A,FALSE,"단축3";#N/A,#N/A,FALSE,"장축";#N/A,#N/A,FALSE,"4WD"}</definedName>
    <definedName localSheetId="7" name="DKW">{#N/A,#N/A,FALSE,"단축1";#N/A,#N/A,FALSE,"단축2";#N/A,#N/A,FALSE,"단축3";#N/A,#N/A,FALSE,"장축";#N/A,#N/A,FALSE,"4WD"}</definedName>
    <definedName localSheetId="1" name="DKW">{#N/A,#N/A,FALSE,"단축1";#N/A,#N/A,FALSE,"단축2";#N/A,#N/A,FALSE,"단축3";#N/A,#N/A,FALSE,"장축";#N/A,#N/A,FALSE,"4WD"}</definedName>
    <definedName name="DKW">{#N/A,#N/A,FALSE,"단축1";#N/A,#N/A,FALSE,"단축2";#N/A,#N/A,FALSE,"단축3";#N/A,#N/A,FALSE,"장축";#N/A,#N/A,FALSE,"4WD"}</definedName>
    <definedName localSheetId="8" name="DLAKL">{#N/A,#N/A,TRUE,"Y생산";#N/A,#N/A,TRUE,"Y판매";#N/A,#N/A,TRUE,"Y총물량";#N/A,#N/A,TRUE,"Y능력";#N/A,#N/A,TRUE,"YKD"}</definedName>
    <definedName localSheetId="5" name="DLAKL">{#N/A,#N/A,TRUE,"Y생산";#N/A,#N/A,TRUE,"Y판매";#N/A,#N/A,TRUE,"Y총물량";#N/A,#N/A,TRUE,"Y능력";#N/A,#N/A,TRUE,"YKD"}</definedName>
    <definedName localSheetId="7" name="DLAKL">{#N/A,#N/A,TRUE,"Y생산";#N/A,#N/A,TRUE,"Y판매";#N/A,#N/A,TRUE,"Y총물량";#N/A,#N/A,TRUE,"Y능력";#N/A,#N/A,TRUE,"YKD"}</definedName>
    <definedName localSheetId="1" name="DLAKL">{#N/A,#N/A,TRUE,"Y생산";#N/A,#N/A,TRUE,"Y판매";#N/A,#N/A,TRUE,"Y총물량";#N/A,#N/A,TRUE,"Y능력";#N/A,#N/A,TRUE,"YKD"}</definedName>
    <definedName name="DLAKL">{#N/A,#N/A,TRUE,"Y생산";#N/A,#N/A,TRUE,"Y판매";#N/A,#N/A,TRUE,"Y총물량";#N/A,#N/A,TRUE,"Y능력";#N/A,#N/A,TRUE,"YKD"}</definedName>
    <definedName localSheetId="5" name="DLATL">{#N/A,#N/A,FALSE,"단축1";#N/A,#N/A,FALSE,"단축2";#N/A,#N/A,FALSE,"단축3";#N/A,#N/A,FALSE,"장축";#N/A,#N/A,FALSE,"4WD"}</definedName>
    <definedName localSheetId="7" name="DLATL">{#N/A,#N/A,FALSE,"단축1";#N/A,#N/A,FALSE,"단축2";#N/A,#N/A,FALSE,"단축3";#N/A,#N/A,FALSE,"장축";#N/A,#N/A,FALSE,"4WD"}</definedName>
    <definedName localSheetId="1" name="DLATL">{#N/A,#N/A,FALSE,"단축1";#N/A,#N/A,FALSE,"단축2";#N/A,#N/A,FALSE,"단축3";#N/A,#N/A,FALSE,"장축";#N/A,#N/A,FALSE,"4WD"}</definedName>
    <definedName name="DLATL">{#N/A,#N/A,FALSE,"단축1";#N/A,#N/A,FALSE,"단축2";#N/A,#N/A,FALSE,"단축3";#N/A,#N/A,FALSE,"장축";#N/A,#N/A,FALSE,"4WD"}</definedName>
    <definedName localSheetId="5" name="dl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dl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l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DLDL">{#N/A,#N/A,FALSE,"단축1";#N/A,#N/A,FALSE,"단축2";#N/A,#N/A,FALSE,"단축3";#N/A,#N/A,FALSE,"장축";#N/A,#N/A,FALSE,"4WD"}</definedName>
    <definedName localSheetId="7" name="DLDL">{#N/A,#N/A,FALSE,"단축1";#N/A,#N/A,FALSE,"단축2";#N/A,#N/A,FALSE,"단축3";#N/A,#N/A,FALSE,"장축";#N/A,#N/A,FALSE,"4WD"}</definedName>
    <definedName localSheetId="1" name="DLDL">{#N/A,#N/A,FALSE,"단축1";#N/A,#N/A,FALSE,"단축2";#N/A,#N/A,FALSE,"단축3";#N/A,#N/A,FALSE,"장축";#N/A,#N/A,FALSE,"4WD"}</definedName>
    <definedName name="DLDL">{#N/A,#N/A,FALSE,"단축1";#N/A,#N/A,FALSE,"단축2";#N/A,#N/A,FALSE,"단축3";#N/A,#N/A,FALSE,"장축";#N/A,#N/A,FALSE,"4WD"}</definedName>
    <definedName localSheetId="5" name="DLDLD">{#N/A,#N/A,FALSE,"단축1";#N/A,#N/A,FALSE,"단축2";#N/A,#N/A,FALSE,"단축3";#N/A,#N/A,FALSE,"장축";#N/A,#N/A,FALSE,"4WD"}</definedName>
    <definedName localSheetId="7" name="DLDLD">{#N/A,#N/A,FALSE,"단축1";#N/A,#N/A,FALSE,"단축2";#N/A,#N/A,FALSE,"단축3";#N/A,#N/A,FALSE,"장축";#N/A,#N/A,FALSE,"4WD"}</definedName>
    <definedName localSheetId="1" name="DLDLD">{#N/A,#N/A,FALSE,"단축1";#N/A,#N/A,FALSE,"단축2";#N/A,#N/A,FALSE,"단축3";#N/A,#N/A,FALSE,"장축";#N/A,#N/A,FALSE,"4WD"}</definedName>
    <definedName name="DLDLD">{#N/A,#N/A,FALSE,"단축1";#N/A,#N/A,FALSE,"단축2";#N/A,#N/A,FALSE,"단축3";#N/A,#N/A,FALSE,"장축";#N/A,#N/A,FALSE,"4WD"}</definedName>
    <definedName localSheetId="5" name="DLDLDLD">{#N/A,#N/A,FALSE,"단축1";#N/A,#N/A,FALSE,"단축2";#N/A,#N/A,FALSE,"단축3";#N/A,#N/A,FALSE,"장축";#N/A,#N/A,FALSE,"4WD"}</definedName>
    <definedName localSheetId="7" name="DLDLDLD">{#N/A,#N/A,FALSE,"단축1";#N/A,#N/A,FALSE,"단축2";#N/A,#N/A,FALSE,"단축3";#N/A,#N/A,FALSE,"장축";#N/A,#N/A,FALSE,"4WD"}</definedName>
    <definedName localSheetId="1" name="DLDLDLD">{#N/A,#N/A,FALSE,"단축1";#N/A,#N/A,FALSE,"단축2";#N/A,#N/A,FALSE,"단축3";#N/A,#N/A,FALSE,"장축";#N/A,#N/A,FALSE,"4WD"}</definedName>
    <definedName name="DLDLDLD">{#N/A,#N/A,FALSE,"단축1";#N/A,#N/A,FALSE,"단축2";#N/A,#N/A,FALSE,"단축3";#N/A,#N/A,FALSE,"장축";#N/A,#N/A,FALSE,"4WD"}</definedName>
    <definedName localSheetId="5" name="DLF">{#N/A,#N/A,TRUE,"일정"}</definedName>
    <definedName localSheetId="7" name="DLF">{#N/A,#N/A,TRUE,"일정"}</definedName>
    <definedName localSheetId="1" name="DLF">{#N/A,#N/A,TRUE,"일정"}</definedName>
    <definedName name="DLF">{#N/A,#N/A,TRUE,"일정"}</definedName>
    <definedName localSheetId="5" name="DLS">{#N/A,#N/A,TRUE,"Y생산";#N/A,#N/A,TRUE,"Y판매";#N/A,#N/A,TRUE,"Y총물량";#N/A,#N/A,TRUE,"Y능력";#N/A,#N/A,TRUE,"YKD"}</definedName>
    <definedName localSheetId="7" name="DLS">{#N/A,#N/A,TRUE,"Y생산";#N/A,#N/A,TRUE,"Y판매";#N/A,#N/A,TRUE,"Y총물량";#N/A,#N/A,TRUE,"Y능력";#N/A,#N/A,TRUE,"YKD"}</definedName>
    <definedName localSheetId="1" name="DLS">{#N/A,#N/A,TRUE,"Y생산";#N/A,#N/A,TRUE,"Y판매";#N/A,#N/A,TRUE,"Y총물량";#N/A,#N/A,TRUE,"Y능력";#N/A,#N/A,TRUE,"YKD"}</definedName>
    <definedName name="DLS">{#N/A,#N/A,TRUE,"Y생산";#N/A,#N/A,TRUE,"Y판매";#N/A,#N/A,TRUE,"Y총물량";#N/A,#N/A,TRUE,"Y능력";#N/A,#N/A,TRUE,"YKD"}</definedName>
    <definedName localSheetId="8" name="DNFLA">{#N/A,#N/A,FALSE,"단축1";#N/A,#N/A,FALSE,"단축2";#N/A,#N/A,FALSE,"단축3";#N/A,#N/A,FALSE,"장축";#N/A,#N/A,FALSE,"4WD"}</definedName>
    <definedName localSheetId="5" name="DNFLA">{#N/A,#N/A,FALSE,"단축1";#N/A,#N/A,FALSE,"단축2";#N/A,#N/A,FALSE,"단축3";#N/A,#N/A,FALSE,"장축";#N/A,#N/A,FALSE,"4WD"}</definedName>
    <definedName localSheetId="7" name="DNFLA">{#N/A,#N/A,FALSE,"단축1";#N/A,#N/A,FALSE,"단축2";#N/A,#N/A,FALSE,"단축3";#N/A,#N/A,FALSE,"장축";#N/A,#N/A,FALSE,"4WD"}</definedName>
    <definedName localSheetId="1" name="DNFLA">{#N/A,#N/A,FALSE,"단축1";#N/A,#N/A,FALSE,"단축2";#N/A,#N/A,FALSE,"단축3";#N/A,#N/A,FALSE,"장축";#N/A,#N/A,FALSE,"4WD"}</definedName>
    <definedName name="DNFLA">{#N/A,#N/A,FALSE,"단축1";#N/A,#N/A,FALSE,"단축2";#N/A,#N/A,FALSE,"단축3";#N/A,#N/A,FALSE,"장축";#N/A,#N/A,FALSE,"4WD"}</definedName>
    <definedName localSheetId="5" name="DNTL">{#N/A,#N/A,FALSE,"단축1";#N/A,#N/A,FALSE,"단축2";#N/A,#N/A,FALSE,"단축3";#N/A,#N/A,FALSE,"장축";#N/A,#N/A,FALSE,"4WD"}</definedName>
    <definedName localSheetId="7" name="DNTL">{#N/A,#N/A,FALSE,"단축1";#N/A,#N/A,FALSE,"단축2";#N/A,#N/A,FALSE,"단축3";#N/A,#N/A,FALSE,"장축";#N/A,#N/A,FALSE,"4WD"}</definedName>
    <definedName localSheetId="1" name="DNTL">{#N/A,#N/A,FALSE,"단축1";#N/A,#N/A,FALSE,"단축2";#N/A,#N/A,FALSE,"단축3";#N/A,#N/A,FALSE,"장축";#N/A,#N/A,FALSE,"4WD"}</definedName>
    <definedName name="DNTL">{#N/A,#N/A,FALSE,"단축1";#N/A,#N/A,FALSE,"단축2";#N/A,#N/A,FALSE,"단축3";#N/A,#N/A,FALSE,"장축";#N/A,#N/A,FALSE,"4WD"}</definedName>
    <definedName localSheetId="5" name="DR">{#N/A,#N/A,FALSE,"단축1";#N/A,#N/A,FALSE,"단축2";#N/A,#N/A,FALSE,"단축3";#N/A,#N/A,FALSE,"장축";#N/A,#N/A,FALSE,"4WD"}</definedName>
    <definedName localSheetId="7" name="DR">{#N/A,#N/A,FALSE,"단축1";#N/A,#N/A,FALSE,"단축2";#N/A,#N/A,FALSE,"단축3";#N/A,#N/A,FALSE,"장축";#N/A,#N/A,FALSE,"4WD"}</definedName>
    <definedName localSheetId="1" name="DR">{#N/A,#N/A,FALSE,"단축1";#N/A,#N/A,FALSE,"단축2";#N/A,#N/A,FALSE,"단축3";#N/A,#N/A,FALSE,"장축";#N/A,#N/A,FALSE,"4WD"}</definedName>
    <definedName name="DR">{#N/A,#N/A,FALSE,"단축1";#N/A,#N/A,FALSE,"단축2";#N/A,#N/A,FALSE,"단축3";#N/A,#N/A,FALSE,"장축";#N/A,#N/A,FALSE,"4WD"}</definedName>
    <definedName localSheetId="5" name="DRBELT">{#N/A,#N/A,FALSE,"단축1";#N/A,#N/A,FALSE,"단축2";#N/A,#N/A,FALSE,"단축3";#N/A,#N/A,FALSE,"장축";#N/A,#N/A,FALSE,"4WD"}</definedName>
    <definedName localSheetId="7" name="DRBELT">{#N/A,#N/A,FALSE,"단축1";#N/A,#N/A,FALSE,"단축2";#N/A,#N/A,FALSE,"단축3";#N/A,#N/A,FALSE,"장축";#N/A,#N/A,FALSE,"4WD"}</definedName>
    <definedName localSheetId="1" name="DRBELT">{#N/A,#N/A,FALSE,"단축1";#N/A,#N/A,FALSE,"단축2";#N/A,#N/A,FALSE,"단축3";#N/A,#N/A,FALSE,"장축";#N/A,#N/A,FALSE,"4WD"}</definedName>
    <definedName name="DRBELT">{#N/A,#N/A,FALSE,"단축1";#N/A,#N/A,FALSE,"단축2";#N/A,#N/A,FALSE,"단축3";#N/A,#N/A,FALSE,"장축";#N/A,#N/A,FALSE,"4WD"}</definedName>
    <definedName localSheetId="8" name="DRFDGH">{#N/A,#N/A,FALSE,"단축1";#N/A,#N/A,FALSE,"단축2";#N/A,#N/A,FALSE,"단축3";#N/A,#N/A,FALSE,"장축";#N/A,#N/A,FALSE,"4WD"}</definedName>
    <definedName localSheetId="5" name="DRFDGH">{#N/A,#N/A,FALSE,"단축1";#N/A,#N/A,FALSE,"단축2";#N/A,#N/A,FALSE,"단축3";#N/A,#N/A,FALSE,"장축";#N/A,#N/A,FALSE,"4WD"}</definedName>
    <definedName localSheetId="7" name="DRFDGH">{#N/A,#N/A,FALSE,"단축1";#N/A,#N/A,FALSE,"단축2";#N/A,#N/A,FALSE,"단축3";#N/A,#N/A,FALSE,"장축";#N/A,#N/A,FALSE,"4WD"}</definedName>
    <definedName localSheetId="1" name="DRFDGH">{#N/A,#N/A,FALSE,"단축1";#N/A,#N/A,FALSE,"단축2";#N/A,#N/A,FALSE,"단축3";#N/A,#N/A,FALSE,"장축";#N/A,#N/A,FALSE,"4WD"}</definedName>
    <definedName name="DRFDGH">{#N/A,#N/A,FALSE,"단축1";#N/A,#N/A,FALSE,"단축2";#N/A,#N/A,FALSE,"단축3";#N/A,#N/A,FALSE,"장축";#N/A,#N/A,FALSE,"4WD"}</definedName>
    <definedName localSheetId="5" name="DRGDTHMH">{#N/A,#N/A,FALSE,"단축1";#N/A,#N/A,FALSE,"단축2";#N/A,#N/A,FALSE,"단축3";#N/A,#N/A,FALSE,"장축";#N/A,#N/A,FALSE,"4WD"}</definedName>
    <definedName localSheetId="7" name="DRGDTHMH">{#N/A,#N/A,FALSE,"단축1";#N/A,#N/A,FALSE,"단축2";#N/A,#N/A,FALSE,"단축3";#N/A,#N/A,FALSE,"장축";#N/A,#N/A,FALSE,"4WD"}</definedName>
    <definedName localSheetId="1" name="DRGDTHMH">{#N/A,#N/A,FALSE,"단축1";#N/A,#N/A,FALSE,"단축2";#N/A,#N/A,FALSE,"단축3";#N/A,#N/A,FALSE,"장축";#N/A,#N/A,FALSE,"4WD"}</definedName>
    <definedName name="DRGDTHMH">{#N/A,#N/A,FALSE,"단축1";#N/A,#N/A,FALSE,"단축2";#N/A,#N/A,FALSE,"단축3";#N/A,#N/A,FALSE,"장축";#N/A,#N/A,FALSE,"4WD"}</definedName>
    <definedName localSheetId="5" name="DRIVE">{#N/A,#N/A,FALSE,"단축1";#N/A,#N/A,FALSE,"단축2";#N/A,#N/A,FALSE,"단축3";#N/A,#N/A,FALSE,"장축";#N/A,#N/A,FALSE,"4WD"}</definedName>
    <definedName localSheetId="7" name="DRIVE">{#N/A,#N/A,FALSE,"단축1";#N/A,#N/A,FALSE,"단축2";#N/A,#N/A,FALSE,"단축3";#N/A,#N/A,FALSE,"장축";#N/A,#N/A,FALSE,"4WD"}</definedName>
    <definedName localSheetId="1" name="DRIVE">{#N/A,#N/A,FALSE,"단축1";#N/A,#N/A,FALSE,"단축2";#N/A,#N/A,FALSE,"단축3";#N/A,#N/A,FALSE,"장축";#N/A,#N/A,FALSE,"4WD"}</definedName>
    <definedName name="DRIVE">{#N/A,#N/A,FALSE,"단축1";#N/A,#N/A,FALSE,"단축2";#N/A,#N/A,FALSE,"단축3";#N/A,#N/A,FALSE,"장축";#N/A,#N/A,FALSE,"4WD"}</definedName>
    <definedName localSheetId="8" name="DRIVEABILITY">{#N/A,#N/A,FALSE,"단축1";#N/A,#N/A,FALSE,"단축2";#N/A,#N/A,FALSE,"단축3";#N/A,#N/A,FALSE,"장축";#N/A,#N/A,FALSE,"4WD"}</definedName>
    <definedName localSheetId="5" name="DRIVEABILITY">{#N/A,#N/A,FALSE,"단축1";#N/A,#N/A,FALSE,"단축2";#N/A,#N/A,FALSE,"단축3";#N/A,#N/A,FALSE,"장축";#N/A,#N/A,FALSE,"4WD"}</definedName>
    <definedName localSheetId="7" name="DRIVEABILITY">{#N/A,#N/A,FALSE,"단축1";#N/A,#N/A,FALSE,"단축2";#N/A,#N/A,FALSE,"단축3";#N/A,#N/A,FALSE,"장축";#N/A,#N/A,FALSE,"4WD"}</definedName>
    <definedName localSheetId="1" name="DRIVEABILITY">{#N/A,#N/A,FALSE,"단축1";#N/A,#N/A,FALSE,"단축2";#N/A,#N/A,FALSE,"단축3";#N/A,#N/A,FALSE,"장축";#N/A,#N/A,FALSE,"4WD"}</definedName>
    <definedName name="DRIVEABILITY">{#N/A,#N/A,FALSE,"단축1";#N/A,#N/A,FALSE,"단축2";#N/A,#N/A,FALSE,"단축3";#N/A,#N/A,FALSE,"장축";#N/A,#N/A,FALSE,"4WD"}</definedName>
    <definedName localSheetId="5" name="DRLATCH">{#N/A,#N/A,FALSE,"단축1";#N/A,#N/A,FALSE,"단축2";#N/A,#N/A,FALSE,"단축3";#N/A,#N/A,FALSE,"장축";#N/A,#N/A,FALSE,"4WD"}</definedName>
    <definedName localSheetId="7" name="DRLATCH">{#N/A,#N/A,FALSE,"단축1";#N/A,#N/A,FALSE,"단축2";#N/A,#N/A,FALSE,"단축3";#N/A,#N/A,FALSE,"장축";#N/A,#N/A,FALSE,"4WD"}</definedName>
    <definedName localSheetId="1" name="DRLATCH">{#N/A,#N/A,FALSE,"단축1";#N/A,#N/A,FALSE,"단축2";#N/A,#N/A,FALSE,"단축3";#N/A,#N/A,FALSE,"장축";#N/A,#N/A,FALSE,"4WD"}</definedName>
    <definedName name="DRLATCH">{#N/A,#N/A,FALSE,"단축1";#N/A,#N/A,FALSE,"단축2";#N/A,#N/A,FALSE,"단축3";#N/A,#N/A,FALSE,"장축";#N/A,#N/A,FALSE,"4WD"}</definedName>
    <definedName localSheetId="5" name="DRLATCH2">{#N/A,#N/A,FALSE,"단축1";#N/A,#N/A,FALSE,"단축2";#N/A,#N/A,FALSE,"단축3";#N/A,#N/A,FALSE,"장축";#N/A,#N/A,FALSE,"4WD"}</definedName>
    <definedName localSheetId="7" name="DRLATCH2">{#N/A,#N/A,FALSE,"단축1";#N/A,#N/A,FALSE,"단축2";#N/A,#N/A,FALSE,"단축3";#N/A,#N/A,FALSE,"장축";#N/A,#N/A,FALSE,"4WD"}</definedName>
    <definedName localSheetId="1" name="DRLATCH2">{#N/A,#N/A,FALSE,"단축1";#N/A,#N/A,FALSE,"단축2";#N/A,#N/A,FALSE,"단축3";#N/A,#N/A,FALSE,"장축";#N/A,#N/A,FALSE,"4WD"}</definedName>
    <definedName name="DRLATCH2">{#N/A,#N/A,FALSE,"단축1";#N/A,#N/A,FALSE,"단축2";#N/A,#N/A,FALSE,"단축3";#N/A,#N/A,FALSE,"장축";#N/A,#N/A,FALSE,"4WD"}</definedName>
    <definedName localSheetId="8" name="DS">{#N/A,#N/A,FALSE,"초도품";#N/A,#N/A,FALSE,"초도품 (2)";#N/A,#N/A,FALSE,"초도품 (3)";#N/A,#N/A,FALSE,"초도품 (4)";#N/A,#N/A,FALSE,"초도품 (5)";#N/A,#N/A,FALSE,"초도품 (6)"}</definedName>
    <definedName localSheetId="5" name="DS">{#N/A,#N/A,FALSE,"초도품";#N/A,#N/A,FALSE,"초도품 (2)";#N/A,#N/A,FALSE,"초도품 (3)";#N/A,#N/A,FALSE,"초도품 (4)";#N/A,#N/A,FALSE,"초도품 (5)";#N/A,#N/A,FALSE,"초도품 (6)"}</definedName>
    <definedName localSheetId="7" name="DS">{#N/A,#N/A,FALSE,"초도품";#N/A,#N/A,FALSE,"초도품 (2)";#N/A,#N/A,FALSE,"초도품 (3)";#N/A,#N/A,FALSE,"초도품 (4)";#N/A,#N/A,FALSE,"초도품 (5)";#N/A,#N/A,FALSE,"초도품 (6)"}</definedName>
    <definedName localSheetId="1" name="DS">{#N/A,#N/A,FALSE,"초도품";#N/A,#N/A,FALSE,"초도품 (2)";#N/A,#N/A,FALSE,"초도품 (3)";#N/A,#N/A,FALSE,"초도품 (4)";#N/A,#N/A,FALSE,"초도품 (5)";#N/A,#N/A,FALSE,"초도품 (6)"}</definedName>
    <definedName name="DS">{#N/A,#N/A,FALSE,"초도품";#N/A,#N/A,FALSE,"초도품 (2)";#N/A,#N/A,FALSE,"초도품 (3)";#N/A,#N/A,FALSE,"초도품 (4)";#N/A,#N/A,FALSE,"초도품 (5)";#N/A,#N/A,FALSE,"초도품 (6)"}</definedName>
    <definedName localSheetId="8" name="DSA">{#N/A,#N/A,FALSE,"을지 (4)";#N/A,#N/A,FALSE,"을지 (5)";#N/A,#N/A,FALSE,"을지 (6)"}</definedName>
    <definedName localSheetId="5" name="DSAFD">{#N/A,#N/A,FALSE,"초도품";#N/A,#N/A,FALSE,"초도품 (2)";#N/A,#N/A,FALSE,"초도품 (3)";#N/A,#N/A,FALSE,"초도품 (4)";#N/A,#N/A,FALSE,"초도품 (5)";#N/A,#N/A,FALSE,"초도품 (6)"}</definedName>
    <definedName localSheetId="7" name="DSAFD">{#N/A,#N/A,FALSE,"초도품";#N/A,#N/A,FALSE,"초도품 (2)";#N/A,#N/A,FALSE,"초도품 (3)";#N/A,#N/A,FALSE,"초도품 (4)";#N/A,#N/A,FALSE,"초도품 (5)";#N/A,#N/A,FALSE,"초도품 (6)"}</definedName>
    <definedName localSheetId="1" name="DSAFD">{#N/A,#N/A,FALSE,"초도품";#N/A,#N/A,FALSE,"초도품 (2)";#N/A,#N/A,FALSE,"초도품 (3)";#N/A,#N/A,FALSE,"초도품 (4)";#N/A,#N/A,FALSE,"초도품 (5)";#N/A,#N/A,FALSE,"초도품 (6)"}</definedName>
    <definedName name="DSAFD">{#N/A,#N/A,FALSE,"초도품";#N/A,#N/A,FALSE,"초도품 (2)";#N/A,#N/A,FALSE,"초도품 (3)";#N/A,#N/A,FALSE,"초도품 (4)";#N/A,#N/A,FALSE,"초도품 (5)";#N/A,#N/A,FALSE,"초도품 (6)"}</definedName>
    <definedName localSheetId="5" name="DSAFJLKFMC">{#N/A,#N/A,FALSE,"단축1";#N/A,#N/A,FALSE,"단축2";#N/A,#N/A,FALSE,"단축3";#N/A,#N/A,FALSE,"장축";#N/A,#N/A,FALSE,"4WD"}</definedName>
    <definedName localSheetId="1" name="DSAFJLKFMC">{#N/A,#N/A,FALSE,"단축1";#N/A,#N/A,FALSE,"단축2";#N/A,#N/A,FALSE,"단축3";#N/A,#N/A,FALSE,"장축";#N/A,#N/A,FALSE,"4WD"}</definedName>
    <definedName name="DSAFJLKFMC">{#N/A,#N/A,FALSE,"단축1";#N/A,#N/A,FALSE,"단축2";#N/A,#N/A,FALSE,"단축3";#N/A,#N/A,FALSE,"장축";#N/A,#N/A,FALSE,"4WD"}</definedName>
    <definedName localSheetId="5" name="dsas">{#N/A,#N/A,FALSE,"단축1";#N/A,#N/A,FALSE,"단축2";#N/A,#N/A,FALSE,"단축3";#N/A,#N/A,FALSE,"장축";#N/A,#N/A,FALSE,"4WD"}</definedName>
    <definedName localSheetId="7" name="dsas">{#N/A,#N/A,FALSE,"단축1";#N/A,#N/A,FALSE,"단축2";#N/A,#N/A,FALSE,"단축3";#N/A,#N/A,FALSE,"장축";#N/A,#N/A,FALSE,"4WD"}</definedName>
    <definedName localSheetId="1" name="dsas">{#N/A,#N/A,FALSE,"단축1";#N/A,#N/A,FALSE,"단축2";#N/A,#N/A,FALSE,"단축3";#N/A,#N/A,FALSE,"장축";#N/A,#N/A,FALSE,"4WD"}</definedName>
    <definedName name="dsas">{#N/A,#N/A,FALSE,"단축1";#N/A,#N/A,FALSE,"단축2";#N/A,#N/A,FALSE,"단축3";#N/A,#N/A,FALSE,"장축";#N/A,#N/A,FALSE,"4WD"}</definedName>
    <definedName localSheetId="5" name="DSASD">{#N/A,#N/A,FALSE,"단축1";#N/A,#N/A,FALSE,"단축2";#N/A,#N/A,FALSE,"단축3";#N/A,#N/A,FALSE,"장축";#N/A,#N/A,FALSE,"4WD"}</definedName>
    <definedName localSheetId="1" name="DSASD">{#N/A,#N/A,FALSE,"단축1";#N/A,#N/A,FALSE,"단축2";#N/A,#N/A,FALSE,"단축3";#N/A,#N/A,FALSE,"장축";#N/A,#N/A,FALSE,"4WD"}</definedName>
    <definedName name="DSASD">{#N/A,#N/A,FALSE,"단축1";#N/A,#N/A,FALSE,"단축2";#N/A,#N/A,FALSE,"단축3";#N/A,#N/A,FALSE,"장축";#N/A,#N/A,FALSE,"4WD"}</definedName>
    <definedName localSheetId="5" name="DSCFG">{#N/A,#N/A,FALSE,"단축1";#N/A,#N/A,FALSE,"단축2";#N/A,#N/A,FALSE,"단축3";#N/A,#N/A,FALSE,"장축";#N/A,#N/A,FALSE,"4WD"}</definedName>
    <definedName localSheetId="7" name="DSCFG">{#N/A,#N/A,FALSE,"단축1";#N/A,#N/A,FALSE,"단축2";#N/A,#N/A,FALSE,"단축3";#N/A,#N/A,FALSE,"장축";#N/A,#N/A,FALSE,"4WD"}</definedName>
    <definedName localSheetId="1" name="DSCFG">{#N/A,#N/A,FALSE,"단축1";#N/A,#N/A,FALSE,"단축2";#N/A,#N/A,FALSE,"단축3";#N/A,#N/A,FALSE,"장축";#N/A,#N/A,FALSE,"4WD"}</definedName>
    <definedName name="DSCFG">{#N/A,#N/A,FALSE,"단축1";#N/A,#N/A,FALSE,"단축2";#N/A,#N/A,FALSE,"단축3";#N/A,#N/A,FALSE,"장축";#N/A,#N/A,FALSE,"4WD"}</definedName>
    <definedName localSheetId="5" name="DSDADF">{#N/A,#N/A,FALSE,"단축1";#N/A,#N/A,FALSE,"단축2";#N/A,#N/A,FALSE,"단축3";#N/A,#N/A,FALSE,"장축";#N/A,#N/A,FALSE,"4WD"}</definedName>
    <definedName localSheetId="7" name="DSDADF">{#N/A,#N/A,FALSE,"단축1";#N/A,#N/A,FALSE,"단축2";#N/A,#N/A,FALSE,"단축3";#N/A,#N/A,FALSE,"장축";#N/A,#N/A,FALSE,"4WD"}</definedName>
    <definedName localSheetId="1" name="DSDADF">{#N/A,#N/A,FALSE,"단축1";#N/A,#N/A,FALSE,"단축2";#N/A,#N/A,FALSE,"단축3";#N/A,#N/A,FALSE,"장축";#N/A,#N/A,FALSE,"4WD"}</definedName>
    <definedName name="DSDADF">{#N/A,#N/A,FALSE,"단축1";#N/A,#N/A,FALSE,"단축2";#N/A,#N/A,FALSE,"단축3";#N/A,#N/A,FALSE,"장축";#N/A,#N/A,FALSE,"4WD"}</definedName>
    <definedName localSheetId="5" name="DSDDD">{#N/A,#N/A,FALSE,"단축1";#N/A,#N/A,FALSE,"단축2";#N/A,#N/A,FALSE,"단축3";#N/A,#N/A,FALSE,"장축";#N/A,#N/A,FALSE,"4WD"}</definedName>
    <definedName localSheetId="7" name="DSDDD">{#N/A,#N/A,FALSE,"단축1";#N/A,#N/A,FALSE,"단축2";#N/A,#N/A,FALSE,"단축3";#N/A,#N/A,FALSE,"장축";#N/A,#N/A,FALSE,"4WD"}</definedName>
    <definedName localSheetId="1" name="DSDDD">{#N/A,#N/A,FALSE,"단축1";#N/A,#N/A,FALSE,"단축2";#N/A,#N/A,FALSE,"단축3";#N/A,#N/A,FALSE,"장축";#N/A,#N/A,FALSE,"4WD"}</definedName>
    <definedName name="DSDDD">{#N/A,#N/A,FALSE,"단축1";#N/A,#N/A,FALSE,"단축2";#N/A,#N/A,FALSE,"단축3";#N/A,#N/A,FALSE,"장축";#N/A,#N/A,FALSE,"4WD"}</definedName>
    <definedName localSheetId="5" name="DSDS">{#N/A,#N/A,FALSE,"단축1";#N/A,#N/A,FALSE,"단축2";#N/A,#N/A,FALSE,"단축3";#N/A,#N/A,FALSE,"장축";#N/A,#N/A,FALSE,"4WD"}</definedName>
    <definedName localSheetId="7" name="DSDS">{#N/A,#N/A,FALSE,"단축1";#N/A,#N/A,FALSE,"단축2";#N/A,#N/A,FALSE,"단축3";#N/A,#N/A,FALSE,"장축";#N/A,#N/A,FALSE,"4WD"}</definedName>
    <definedName localSheetId="1" name="DSDS">{#N/A,#N/A,FALSE,"단축1";#N/A,#N/A,FALSE,"단축2";#N/A,#N/A,FALSE,"단축3";#N/A,#N/A,FALSE,"장축";#N/A,#N/A,FALSE,"4WD"}</definedName>
    <definedName name="DSDS">{#N/A,#N/A,FALSE,"단축1";#N/A,#N/A,FALSE,"단축2";#N/A,#N/A,FALSE,"단축3";#N/A,#N/A,FALSE,"장축";#N/A,#N/A,FALSE,"4WD"}</definedName>
    <definedName localSheetId="5" name="DSDSDWAD">{#N/A,#N/A,FALSE,"단축1";#N/A,#N/A,FALSE,"단축2";#N/A,#N/A,FALSE,"단축3";#N/A,#N/A,FALSE,"장축";#N/A,#N/A,FALSE,"4WD"}</definedName>
    <definedName localSheetId="7" name="DSDSDWAD">{#N/A,#N/A,FALSE,"단축1";#N/A,#N/A,FALSE,"단축2";#N/A,#N/A,FALSE,"단축3";#N/A,#N/A,FALSE,"장축";#N/A,#N/A,FALSE,"4WD"}</definedName>
    <definedName localSheetId="1" name="DSDSDWAD">{#N/A,#N/A,FALSE,"단축1";#N/A,#N/A,FALSE,"단축2";#N/A,#N/A,FALSE,"단축3";#N/A,#N/A,FALSE,"장축";#N/A,#N/A,FALSE,"4WD"}</definedName>
    <definedName name="DSDSDWAD">{#N/A,#N/A,FALSE,"단축1";#N/A,#N/A,FALSE,"단축2";#N/A,#N/A,FALSE,"단축3";#N/A,#N/A,FALSE,"장축";#N/A,#N/A,FALSE,"4WD"}</definedName>
    <definedName localSheetId="5" name="DSFA">{#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DSFA">{#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DSFA">{#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DSFBVGSRDER">{#N/A,#N/A,TRUE,"Y생산";#N/A,#N/A,TRUE,"Y판매";#N/A,#N/A,TRUE,"Y총물량";#N/A,#N/A,TRUE,"Y능력";#N/A,#N/A,TRUE,"YKD"}</definedName>
    <definedName localSheetId="7" name="DSFBVGSRDER">{#N/A,#N/A,TRUE,"Y생산";#N/A,#N/A,TRUE,"Y판매";#N/A,#N/A,TRUE,"Y총물량";#N/A,#N/A,TRUE,"Y능력";#N/A,#N/A,TRUE,"YKD"}</definedName>
    <definedName localSheetId="1" name="DSFBVGSRDER">{#N/A,#N/A,TRUE,"Y생산";#N/A,#N/A,TRUE,"Y판매";#N/A,#N/A,TRUE,"Y총물량";#N/A,#N/A,TRUE,"Y능력";#N/A,#N/A,TRUE,"YKD"}</definedName>
    <definedName name="DSFBVGSRDER">{#N/A,#N/A,TRUE,"Y생산";#N/A,#N/A,TRUE,"Y판매";#N/A,#N/A,TRUE,"Y총물량";#N/A,#N/A,TRUE,"Y능력";#N/A,#N/A,TRUE,"YKD"}</definedName>
    <definedName localSheetId="5" name="DSFGSG">{#N/A,#N/A,FALSE,"단축1";#N/A,#N/A,FALSE,"단축2";#N/A,#N/A,FALSE,"단축3";#N/A,#N/A,FALSE,"장축";#N/A,#N/A,FALSE,"4WD"}</definedName>
    <definedName localSheetId="1" name="DSFGSG">{#N/A,#N/A,FALSE,"단축1";#N/A,#N/A,FALSE,"단축2";#N/A,#N/A,FALSE,"단축3";#N/A,#N/A,FALSE,"장축";#N/A,#N/A,FALSE,"4WD"}</definedName>
    <definedName name="DSFGSG">{#N/A,#N/A,FALSE,"단축1";#N/A,#N/A,FALSE,"단축2";#N/A,#N/A,FALSE,"단축3";#N/A,#N/A,FALSE,"장축";#N/A,#N/A,FALSE,"4WD"}</definedName>
    <definedName localSheetId="5" name="dsfs">{#N/A,#N/A,FALSE,"단축1";#N/A,#N/A,FALSE,"단축2";#N/A,#N/A,FALSE,"단축3";#N/A,#N/A,FALSE,"장축";#N/A,#N/A,FALSE,"4WD"}</definedName>
    <definedName localSheetId="7" name="dsfs">{#N/A,#N/A,FALSE,"단축1";#N/A,#N/A,FALSE,"단축2";#N/A,#N/A,FALSE,"단축3";#N/A,#N/A,FALSE,"장축";#N/A,#N/A,FALSE,"4WD"}</definedName>
    <definedName localSheetId="1" name="dsfs">{#N/A,#N/A,FALSE,"단축1";#N/A,#N/A,FALSE,"단축2";#N/A,#N/A,FALSE,"단축3";#N/A,#N/A,FALSE,"장축";#N/A,#N/A,FALSE,"4WD"}</definedName>
    <definedName name="dsfs">{#N/A,#N/A,FALSE,"단축1";#N/A,#N/A,FALSE,"단축2";#N/A,#N/A,FALSE,"단축3";#N/A,#N/A,FALSE,"장축";#N/A,#N/A,FALSE,"4WD"}</definedName>
    <definedName localSheetId="5" name="DSFSDSFDSD">{#N/A,#N/A,FALSE,"단축1";#N/A,#N/A,FALSE,"단축2";#N/A,#N/A,FALSE,"단축3";#N/A,#N/A,FALSE,"장축";#N/A,#N/A,FALSE,"4WD"}</definedName>
    <definedName localSheetId="7" name="DSFSDSFDSD">{#N/A,#N/A,FALSE,"단축1";#N/A,#N/A,FALSE,"단축2";#N/A,#N/A,FALSE,"단축3";#N/A,#N/A,FALSE,"장축";#N/A,#N/A,FALSE,"4WD"}</definedName>
    <definedName localSheetId="1" name="DSFSDSFDSD">{#N/A,#N/A,FALSE,"단축1";#N/A,#N/A,FALSE,"단축2";#N/A,#N/A,FALSE,"단축3";#N/A,#N/A,FALSE,"장축";#N/A,#N/A,FALSE,"4WD"}</definedName>
    <definedName name="DSFSDSFDSD">{#N/A,#N/A,FALSE,"단축1";#N/A,#N/A,FALSE,"단축2";#N/A,#N/A,FALSE,"단축3";#N/A,#N/A,FALSE,"장축";#N/A,#N/A,FALSE,"4WD"}</definedName>
    <definedName localSheetId="5" name="DSKGKFLSHG">{#N/A,#N/A,FALSE,"단축1";#N/A,#N/A,FALSE,"단축2";#N/A,#N/A,FALSE,"단축3";#N/A,#N/A,FALSE,"장축";#N/A,#N/A,FALSE,"4WD"}</definedName>
    <definedName localSheetId="1" name="DSKGKFLSHG">{#N/A,#N/A,FALSE,"단축1";#N/A,#N/A,FALSE,"단축2";#N/A,#N/A,FALSE,"단축3";#N/A,#N/A,FALSE,"장축";#N/A,#N/A,FALSE,"4WD"}</definedName>
    <definedName name="DSKGKFLSHG">{#N/A,#N/A,FALSE,"단축1";#N/A,#N/A,FALSE,"단축2";#N/A,#N/A,FALSE,"단축3";#N/A,#N/A,FALSE,"장축";#N/A,#N/A,FALSE,"4WD"}</definedName>
    <definedName localSheetId="5" name="DSL">{#N/A,#N/A,FALSE,"단축1";#N/A,#N/A,FALSE,"단축2";#N/A,#N/A,FALSE,"단축3";#N/A,#N/A,FALSE,"장축";#N/A,#N/A,FALSE,"4WD"}</definedName>
    <definedName localSheetId="7" name="DSL">{#N/A,#N/A,FALSE,"단축1";#N/A,#N/A,FALSE,"단축2";#N/A,#N/A,FALSE,"단축3";#N/A,#N/A,FALSE,"장축";#N/A,#N/A,FALSE,"4WD"}</definedName>
    <definedName localSheetId="1" name="DSL">{#N/A,#N/A,FALSE,"단축1";#N/A,#N/A,FALSE,"단축2";#N/A,#N/A,FALSE,"단축3";#N/A,#N/A,FALSE,"장축";#N/A,#N/A,FALSE,"4WD"}</definedName>
    <definedName name="DSL">{#N/A,#N/A,FALSE,"단축1";#N/A,#N/A,FALSE,"단축2";#N/A,#N/A,FALSE,"단축3";#N/A,#N/A,FALSE,"장축";#N/A,#N/A,FALSE,"4WD"}</definedName>
    <definedName localSheetId="5" name="DSSD">{#N/A,#N/A,FALSE,"을지 (4)";#N/A,#N/A,FALSE,"을지 (5)";#N/A,#N/A,FALSE,"을지 (6)"}</definedName>
    <definedName localSheetId="7" name="DSSD">{#N/A,#N/A,FALSE,"을지 (4)";#N/A,#N/A,FALSE,"을지 (5)";#N/A,#N/A,FALSE,"을지 (6)"}</definedName>
    <definedName localSheetId="1" name="DSSD">{#N/A,#N/A,FALSE,"을지 (4)";#N/A,#N/A,FALSE,"을지 (5)";#N/A,#N/A,FALSE,"을지 (6)"}</definedName>
    <definedName name="DSSD">{#N/A,#N/A,FALSE,"을지 (4)";#N/A,#N/A,FALSE,"을지 (5)";#N/A,#N/A,FALSE,"을지 (6)"}</definedName>
    <definedName localSheetId="5" name="DSW">{#N/A,#N/A,FALSE,"단축1";#N/A,#N/A,FALSE,"단축2";#N/A,#N/A,FALSE,"단축3";#N/A,#N/A,FALSE,"장축";#N/A,#N/A,FALSE,"4WD"}</definedName>
    <definedName localSheetId="7" name="DSW">{#N/A,#N/A,FALSE,"단축1";#N/A,#N/A,FALSE,"단축2";#N/A,#N/A,FALSE,"단축3";#N/A,#N/A,FALSE,"장축";#N/A,#N/A,FALSE,"4WD"}</definedName>
    <definedName localSheetId="1" name="DSW">{#N/A,#N/A,FALSE,"단축1";#N/A,#N/A,FALSE,"단축2";#N/A,#N/A,FALSE,"단축3";#N/A,#N/A,FALSE,"장축";#N/A,#N/A,FALSE,"4WD"}</definedName>
    <definedName name="DSW">{#N/A,#N/A,FALSE,"단축1";#N/A,#N/A,FALSE,"단축2";#N/A,#N/A,FALSE,"단축3";#N/A,#N/A,FALSE,"장축";#N/A,#N/A,FALSE,"4WD"}</definedName>
    <definedName localSheetId="5" name="DTHDGFGHJHJMH">{#N/A,#N/A,FALSE,"단축1";#N/A,#N/A,FALSE,"단축2";#N/A,#N/A,FALSE,"단축3";#N/A,#N/A,FALSE,"장축";#N/A,#N/A,FALSE,"4WD"}</definedName>
    <definedName localSheetId="7" name="DTHDGFGHJHJMH">{#N/A,#N/A,FALSE,"단축1";#N/A,#N/A,FALSE,"단축2";#N/A,#N/A,FALSE,"단축3";#N/A,#N/A,FALSE,"장축";#N/A,#N/A,FALSE,"4WD"}</definedName>
    <definedName localSheetId="1" name="DTHDGFGHJHJMH">{#N/A,#N/A,FALSE,"단축1";#N/A,#N/A,FALSE,"단축2";#N/A,#N/A,FALSE,"단축3";#N/A,#N/A,FALSE,"장축";#N/A,#N/A,FALSE,"4WD"}</definedName>
    <definedName name="DTHDGFGHJHJMH">{#N/A,#N/A,FALSE,"단축1";#N/A,#N/A,FALSE,"단축2";#N/A,#N/A,FALSE,"단축3";#N/A,#N/A,FALSE,"장축";#N/A,#N/A,FALSE,"4WD"}</definedName>
    <definedName localSheetId="5" name="dud">{#N/A,#N/A,FALSE,"단축1";#N/A,#N/A,FALSE,"단축2";#N/A,#N/A,FALSE,"단축3";#N/A,#N/A,FALSE,"장축";#N/A,#N/A,FALSE,"4WD"}</definedName>
    <definedName localSheetId="7" name="dud">{#N/A,#N/A,FALSE,"단축1";#N/A,#N/A,FALSE,"단축2";#N/A,#N/A,FALSE,"단축3";#N/A,#N/A,FALSE,"장축";#N/A,#N/A,FALSE,"4WD"}</definedName>
    <definedName localSheetId="1" name="dud">{#N/A,#N/A,FALSE,"단축1";#N/A,#N/A,FALSE,"단축2";#N/A,#N/A,FALSE,"단축3";#N/A,#N/A,FALSE,"장축";#N/A,#N/A,FALSE,"4WD"}</definedName>
    <definedName name="dud">{#N/A,#N/A,FALSE,"단축1";#N/A,#N/A,FALSE,"단축2";#N/A,#N/A,FALSE,"단축3";#N/A,#N/A,FALSE,"장축";#N/A,#N/A,FALSE,"4WD"}</definedName>
    <definedName localSheetId="5" name="DUMP일정">{#N/A,#N/A,FALSE,"신규dep";#N/A,#N/A,FALSE,"신규dep-금형상각후";#N/A,#N/A,FALSE,"신규dep-연구비상각후";#N/A,#N/A,FALSE,"신규dep-기계,공구상각후"}</definedName>
    <definedName localSheetId="7" name="DUMP일정">{#N/A,#N/A,FALSE,"신규dep";#N/A,#N/A,FALSE,"신규dep-금형상각후";#N/A,#N/A,FALSE,"신규dep-연구비상각후";#N/A,#N/A,FALSE,"신규dep-기계,공구상각후"}</definedName>
    <definedName localSheetId="1" name="DUMP일정">{#N/A,#N/A,FALSE,"신규dep";#N/A,#N/A,FALSE,"신규dep-금형상각후";#N/A,#N/A,FALSE,"신규dep-연구비상각후";#N/A,#N/A,FALSE,"신규dep-기계,공구상각후"}</definedName>
    <definedName name="DUMP일정">{#N/A,#N/A,FALSE,"신규dep";#N/A,#N/A,FALSE,"신규dep-금형상각후";#N/A,#N/A,FALSE,"신규dep-연구비상각후";#N/A,#N/A,FALSE,"신규dep-기계,공구상각후"}</definedName>
    <definedName localSheetId="5" name="DVD">{#N/A,#N/A,FALSE,"단축1";#N/A,#N/A,FALSE,"단축2";#N/A,#N/A,FALSE,"단축3";#N/A,#N/A,FALSE,"장축";#N/A,#N/A,FALSE,"4WD"}</definedName>
    <definedName localSheetId="7" name="DVD">{#N/A,#N/A,FALSE,"단축1";#N/A,#N/A,FALSE,"단축2";#N/A,#N/A,FALSE,"단축3";#N/A,#N/A,FALSE,"장축";#N/A,#N/A,FALSE,"4WD"}</definedName>
    <definedName localSheetId="1" name="DVD">{#N/A,#N/A,FALSE,"단축1";#N/A,#N/A,FALSE,"단축2";#N/A,#N/A,FALSE,"단축3";#N/A,#N/A,FALSE,"장축";#N/A,#N/A,FALSE,"4WD"}</definedName>
    <definedName name="DVD">{#N/A,#N/A,FALSE,"단축1";#N/A,#N/A,FALSE,"단축2";#N/A,#N/A,FALSE,"단축3";#N/A,#N/A,FALSE,"장축";#N/A,#N/A,FALSE,"4WD"}</definedName>
    <definedName localSheetId="5" name="DVF">{#N/A,#N/A,FALSE,"단축1";#N/A,#N/A,FALSE,"단축2";#N/A,#N/A,FALSE,"단축3";#N/A,#N/A,FALSE,"장축";#N/A,#N/A,FALSE,"4WD"}</definedName>
    <definedName localSheetId="7" name="DVF">{#N/A,#N/A,FALSE,"단축1";#N/A,#N/A,FALSE,"단축2";#N/A,#N/A,FALSE,"단축3";#N/A,#N/A,FALSE,"장축";#N/A,#N/A,FALSE,"4WD"}</definedName>
    <definedName localSheetId="1" name="DVF">{#N/A,#N/A,FALSE,"단축1";#N/A,#N/A,FALSE,"단축2";#N/A,#N/A,FALSE,"단축3";#N/A,#N/A,FALSE,"장축";#N/A,#N/A,FALSE,"4WD"}</definedName>
    <definedName name="DVF">{#N/A,#N/A,FALSE,"단축1";#N/A,#N/A,FALSE,"단축2";#N/A,#N/A,FALSE,"단축3";#N/A,#N/A,FALSE,"장축";#N/A,#N/A,FALSE,"4WD"}</definedName>
    <definedName localSheetId="5" name="DWR">{#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DWR">{#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WR">{#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DX">{#N/A,#N/A,FALSE,"초도품";#N/A,#N/A,FALSE,"초도품 (2)";#N/A,#N/A,FALSE,"초도품 (3)";#N/A,#N/A,FALSE,"초도품 (4)";#N/A,#N/A,FALSE,"초도품 (5)";#N/A,#N/A,FALSE,"초도품 (6)"}</definedName>
    <definedName localSheetId="7" name="DX">{#N/A,#N/A,FALSE,"초도품";#N/A,#N/A,FALSE,"초도품 (2)";#N/A,#N/A,FALSE,"초도품 (3)";#N/A,#N/A,FALSE,"초도품 (4)";#N/A,#N/A,FALSE,"초도품 (5)";#N/A,#N/A,FALSE,"초도품 (6)"}</definedName>
    <definedName localSheetId="1" name="DX">{#N/A,#N/A,FALSE,"초도품";#N/A,#N/A,FALSE,"초도품 (2)";#N/A,#N/A,FALSE,"초도품 (3)";#N/A,#N/A,FALSE,"초도품 (4)";#N/A,#N/A,FALSE,"초도품 (5)";#N/A,#N/A,FALSE,"초도품 (6)"}</definedName>
    <definedName name="DX">{#N/A,#N/A,FALSE,"초도품";#N/A,#N/A,FALSE,"초도품 (2)";#N/A,#N/A,FALSE,"초도품 (3)";#N/A,#N/A,FALSE,"초도품 (4)";#N/A,#N/A,FALSE,"초도품 (5)";#N/A,#N/A,FALSE,"초도품 (6)"}</definedName>
    <definedName localSheetId="5" name="E32E2">{#N/A,#N/A,FALSE,"단축1";#N/A,#N/A,FALSE,"단축2";#N/A,#N/A,FALSE,"단축3";#N/A,#N/A,FALSE,"장축";#N/A,#N/A,FALSE,"4WD"}</definedName>
    <definedName localSheetId="7" name="E32E2">{#N/A,#N/A,FALSE,"단축1";#N/A,#N/A,FALSE,"단축2";#N/A,#N/A,FALSE,"단축3";#N/A,#N/A,FALSE,"장축";#N/A,#N/A,FALSE,"4WD"}</definedName>
    <definedName localSheetId="1" name="E32E2">{#N/A,#N/A,FALSE,"단축1";#N/A,#N/A,FALSE,"단축2";#N/A,#N/A,FALSE,"단축3";#N/A,#N/A,FALSE,"장축";#N/A,#N/A,FALSE,"4WD"}</definedName>
    <definedName name="E32E2">{#N/A,#N/A,FALSE,"단축1";#N/A,#N/A,FALSE,"단축2";#N/A,#N/A,FALSE,"단축3";#N/A,#N/A,FALSE,"장축";#N/A,#N/A,FALSE,"4WD"}</definedName>
    <definedName name="E50ﾄﾞﾗﾍﾙ西端">1</definedName>
    <definedName localSheetId="5" name="EABS자체">{#N/A,#N/A,FALSE,"단축1";#N/A,#N/A,FALSE,"단축2";#N/A,#N/A,FALSE,"단축3";#N/A,#N/A,FALSE,"장축";#N/A,#N/A,FALSE,"4WD"}</definedName>
    <definedName localSheetId="7" name="EABS자체">{#N/A,#N/A,FALSE,"단축1";#N/A,#N/A,FALSE,"단축2";#N/A,#N/A,FALSE,"단축3";#N/A,#N/A,FALSE,"장축";#N/A,#N/A,FALSE,"4WD"}</definedName>
    <definedName localSheetId="1" name="EABS자체">{#N/A,#N/A,FALSE,"단축1";#N/A,#N/A,FALSE,"단축2";#N/A,#N/A,FALSE,"단축3";#N/A,#N/A,FALSE,"장축";#N/A,#N/A,FALSE,"4WD"}</definedName>
    <definedName name="EABS자체">{#N/A,#N/A,FALSE,"단축1";#N/A,#N/A,FALSE,"단축2";#N/A,#N/A,FALSE,"단축3";#N/A,#N/A,FALSE,"장축";#N/A,#N/A,FALSE,"4WD"}</definedName>
    <definedName localSheetId="5" name="EADAF">{#N/A,#N/A,FALSE,"단축1";#N/A,#N/A,FALSE,"단축2";#N/A,#N/A,FALSE,"단축3";#N/A,#N/A,FALSE,"장축";#N/A,#N/A,FALSE,"4WD"}</definedName>
    <definedName localSheetId="7" name="EADAF">{#N/A,#N/A,FALSE,"단축1";#N/A,#N/A,FALSE,"단축2";#N/A,#N/A,FALSE,"단축3";#N/A,#N/A,FALSE,"장축";#N/A,#N/A,FALSE,"4WD"}</definedName>
    <definedName localSheetId="1" name="EADAF">{#N/A,#N/A,FALSE,"단축1";#N/A,#N/A,FALSE,"단축2";#N/A,#N/A,FALSE,"단축3";#N/A,#N/A,FALSE,"장축";#N/A,#N/A,FALSE,"4WD"}</definedName>
    <definedName name="EADAF">{#N/A,#N/A,FALSE,"단축1";#N/A,#N/A,FALSE,"단축2";#N/A,#N/A,FALSE,"단축3";#N/A,#N/A,FALSE,"장축";#N/A,#N/A,FALSE,"4WD"}</definedName>
    <definedName localSheetId="5" name="EARFGS">{#N/A,#N/A,FALSE,"을지 (4)";#N/A,#N/A,FALSE,"을지 (5)";#N/A,#N/A,FALSE,"을지 (6)"}</definedName>
    <definedName localSheetId="7" name="EARFGS">{#N/A,#N/A,FALSE,"을지 (4)";#N/A,#N/A,FALSE,"을지 (5)";#N/A,#N/A,FALSE,"을지 (6)"}</definedName>
    <definedName localSheetId="1" name="EARFGS">{#N/A,#N/A,FALSE,"을지 (4)";#N/A,#N/A,FALSE,"을지 (5)";#N/A,#N/A,FALSE,"을지 (6)"}</definedName>
    <definedName name="EARFGS">{#N/A,#N/A,FALSE,"을지 (4)";#N/A,#N/A,FALSE,"을지 (5)";#N/A,#N/A,FALSE,"을지 (6)"}</definedName>
    <definedName localSheetId="8" name="EAWR">{#N/A,#N/A,FALSE,"단축1";#N/A,#N/A,FALSE,"단축2";#N/A,#N/A,FALSE,"단축3";#N/A,#N/A,FALSE,"장축";#N/A,#N/A,FALSE,"4WD"}</definedName>
    <definedName localSheetId="5" name="EAWR">{#N/A,#N/A,FALSE,"단축1";#N/A,#N/A,FALSE,"단축2";#N/A,#N/A,FALSE,"단축3";#N/A,#N/A,FALSE,"장축";#N/A,#N/A,FALSE,"4WD"}</definedName>
    <definedName localSheetId="7" name="EAWR">{#N/A,#N/A,FALSE,"단축1";#N/A,#N/A,FALSE,"단축2";#N/A,#N/A,FALSE,"단축3";#N/A,#N/A,FALSE,"장축";#N/A,#N/A,FALSE,"4WD"}</definedName>
    <definedName localSheetId="1" name="EAWR">{#N/A,#N/A,FALSE,"단축1";#N/A,#N/A,FALSE,"단축2";#N/A,#N/A,FALSE,"단축3";#N/A,#N/A,FALSE,"장축";#N/A,#N/A,FALSE,"4WD"}</definedName>
    <definedName name="EAWR">{#N/A,#N/A,FALSE,"단축1";#N/A,#N/A,FALSE,"단축2";#N/A,#N/A,FALSE,"단축3";#N/A,#N/A,FALSE,"장축";#N/A,#N/A,FALSE,"4WD"}</definedName>
    <definedName localSheetId="5" name="EDIEW">{#N/A,#N/A,FALSE,"신규dep";#N/A,#N/A,FALSE,"신규dep-금형상각후";#N/A,#N/A,FALSE,"신규dep-연구비상각후";#N/A,#N/A,FALSE,"신규dep-기계,공구상각후"}</definedName>
    <definedName localSheetId="7" name="EDIEW">{#N/A,#N/A,FALSE,"신규dep";#N/A,#N/A,FALSE,"신규dep-금형상각후";#N/A,#N/A,FALSE,"신규dep-연구비상각후";#N/A,#N/A,FALSE,"신규dep-기계,공구상각후"}</definedName>
    <definedName localSheetId="1" name="EDIEW">{#N/A,#N/A,FALSE,"신규dep";#N/A,#N/A,FALSE,"신규dep-금형상각후";#N/A,#N/A,FALSE,"신규dep-연구비상각후";#N/A,#N/A,FALSE,"신규dep-기계,공구상각후"}</definedName>
    <definedName name="EDIEW">{#N/A,#N/A,FALSE,"신규dep";#N/A,#N/A,FALSE,"신규dep-금형상각후";#N/A,#N/A,FALSE,"신규dep-연구비상각후";#N/A,#N/A,FALSE,"신규dep-기계,공구상각후"}</definedName>
    <definedName localSheetId="5" name="EDJEW">{#N/A,#N/A,FALSE,"단축1";#N/A,#N/A,FALSE,"단축2";#N/A,#N/A,FALSE,"단축3";#N/A,#N/A,FALSE,"장축";#N/A,#N/A,FALSE,"4WD"}</definedName>
    <definedName localSheetId="7" name="EDJEW">{#N/A,#N/A,FALSE,"단축1";#N/A,#N/A,FALSE,"단축2";#N/A,#N/A,FALSE,"단축3";#N/A,#N/A,FALSE,"장축";#N/A,#N/A,FALSE,"4WD"}</definedName>
    <definedName localSheetId="1" name="EDJEW">{#N/A,#N/A,FALSE,"단축1";#N/A,#N/A,FALSE,"단축2";#N/A,#N/A,FALSE,"단축3";#N/A,#N/A,FALSE,"장축";#N/A,#N/A,FALSE,"4WD"}</definedName>
    <definedName name="EDJEW">{#N/A,#N/A,FALSE,"단축1";#N/A,#N/A,FALSE,"단축2";#N/A,#N/A,FALSE,"단축3";#N/A,#N/A,FALSE,"장축";#N/A,#N/A,FALSE,"4WD"}</definedName>
    <definedName localSheetId="5" name="edjwh">{#N/A,#N/A,FALSE,"단축1";#N/A,#N/A,FALSE,"단축2";#N/A,#N/A,FALSE,"단축3";#N/A,#N/A,FALSE,"장축";#N/A,#N/A,FALSE,"4WD"}</definedName>
    <definedName localSheetId="7" name="edjwh">{#N/A,#N/A,FALSE,"단축1";#N/A,#N/A,FALSE,"단축2";#N/A,#N/A,FALSE,"단축3";#N/A,#N/A,FALSE,"장축";#N/A,#N/A,FALSE,"4WD"}</definedName>
    <definedName localSheetId="1" name="edjwh">{#N/A,#N/A,FALSE,"단축1";#N/A,#N/A,FALSE,"단축2";#N/A,#N/A,FALSE,"단축3";#N/A,#N/A,FALSE,"장축";#N/A,#N/A,FALSE,"4WD"}</definedName>
    <definedName name="edjwh">{#N/A,#N/A,FALSE,"단축1";#N/A,#N/A,FALSE,"단축2";#N/A,#N/A,FALSE,"단축3";#N/A,#N/A,FALSE,"장축";#N/A,#N/A,FALSE,"4WD"}</definedName>
    <definedName localSheetId="5" name="edr">{#N/A,#N/A,FALSE,"단축1";#N/A,#N/A,FALSE,"단축2";#N/A,#N/A,FALSE,"단축3";#N/A,#N/A,FALSE,"장축";#N/A,#N/A,FALSE,"4WD"}</definedName>
    <definedName localSheetId="7" name="edr">{#N/A,#N/A,FALSE,"단축1";#N/A,#N/A,FALSE,"단축2";#N/A,#N/A,FALSE,"단축3";#N/A,#N/A,FALSE,"장축";#N/A,#N/A,FALSE,"4WD"}</definedName>
    <definedName localSheetId="1" name="edr">{#N/A,#N/A,FALSE,"단축1";#N/A,#N/A,FALSE,"단축2";#N/A,#N/A,FALSE,"단축3";#N/A,#N/A,FALSE,"장축";#N/A,#N/A,FALSE,"4WD"}</definedName>
    <definedName name="edr">{#N/A,#N/A,FALSE,"단축1";#N/A,#N/A,FALSE,"단축2";#N/A,#N/A,FALSE,"단축3";#N/A,#N/A,FALSE,"장축";#N/A,#N/A,FALSE,"4WD"}</definedName>
    <definedName localSheetId="5" name="EDWE">{#N/A,#N/A,FALSE,"단축1";#N/A,#N/A,FALSE,"단축2";#N/A,#N/A,FALSE,"단축3";#N/A,#N/A,FALSE,"장축";#N/A,#N/A,FALSE,"4WD"}</definedName>
    <definedName localSheetId="7" name="EDWE">{#N/A,#N/A,FALSE,"단축1";#N/A,#N/A,FALSE,"단축2";#N/A,#N/A,FALSE,"단축3";#N/A,#N/A,FALSE,"장축";#N/A,#N/A,FALSE,"4WD"}</definedName>
    <definedName localSheetId="1" name="EDWE">{#N/A,#N/A,FALSE,"단축1";#N/A,#N/A,FALSE,"단축2";#N/A,#N/A,FALSE,"단축3";#N/A,#N/A,FALSE,"장축";#N/A,#N/A,FALSE,"4WD"}</definedName>
    <definedName name="EDWE">{#N/A,#N/A,FALSE,"단축1";#N/A,#N/A,FALSE,"단축2";#N/A,#N/A,FALSE,"단축3";#N/A,#N/A,FALSE,"장축";#N/A,#N/A,FALSE,"4WD"}</definedName>
    <definedName localSheetId="5" name="edyhbfgrsv">{#N/A,#N/A,FALSE,"단축1";#N/A,#N/A,FALSE,"단축2";#N/A,#N/A,FALSE,"단축3";#N/A,#N/A,FALSE,"장축";#N/A,#N/A,FALSE,"4WD"}</definedName>
    <definedName localSheetId="7" name="edyhbfgrsv">{#N/A,#N/A,FALSE,"단축1";#N/A,#N/A,FALSE,"단축2";#N/A,#N/A,FALSE,"단축3";#N/A,#N/A,FALSE,"장축";#N/A,#N/A,FALSE,"4WD"}</definedName>
    <definedName localSheetId="1" name="edyhbfgrsv">{#N/A,#N/A,FALSE,"단축1";#N/A,#N/A,FALSE,"단축2";#N/A,#N/A,FALSE,"단축3";#N/A,#N/A,FALSE,"장축";#N/A,#N/A,FALSE,"4WD"}</definedName>
    <definedName name="edyhbfgrsv">{#N/A,#N/A,FALSE,"단축1";#N/A,#N/A,FALSE,"단축2";#N/A,#N/A,FALSE,"단축3";#N/A,#N/A,FALSE,"장축";#N/A,#N/A,FALSE,"4WD"}</definedName>
    <definedName localSheetId="5" name="eeee">{#N/A,#N/A,FALSE,"단축1";#N/A,#N/A,FALSE,"단축2";#N/A,#N/A,FALSE,"단축3";#N/A,#N/A,FALSE,"장축";#N/A,#N/A,FALSE,"4WD"}</definedName>
    <definedName localSheetId="7" name="eeee">{#N/A,#N/A,FALSE,"단축1";#N/A,#N/A,FALSE,"단축2";#N/A,#N/A,FALSE,"단축3";#N/A,#N/A,FALSE,"장축";#N/A,#N/A,FALSE,"4WD"}</definedName>
    <definedName localSheetId="1" name="eeee">{#N/A,#N/A,FALSE,"단축1";#N/A,#N/A,FALSE,"단축2";#N/A,#N/A,FALSE,"단축3";#N/A,#N/A,FALSE,"장축";#N/A,#N/A,FALSE,"4WD"}</definedName>
    <definedName name="eeee">{#N/A,#N/A,FALSE,"단축1";#N/A,#N/A,FALSE,"단축2";#N/A,#N/A,FALSE,"단축3";#N/A,#N/A,FALSE,"장축";#N/A,#N/A,FALSE,"4WD"}</definedName>
    <definedName localSheetId="5" name="EEEEEEE">{#N/A,#N/A,FALSE,"단축1";#N/A,#N/A,FALSE,"단축2";#N/A,#N/A,FALSE,"단축3";#N/A,#N/A,FALSE,"장축";#N/A,#N/A,FALSE,"4WD"}</definedName>
    <definedName localSheetId="7" name="EEEEEEE">{#N/A,#N/A,FALSE,"단축1";#N/A,#N/A,FALSE,"단축2";#N/A,#N/A,FALSE,"단축3";#N/A,#N/A,FALSE,"장축";#N/A,#N/A,FALSE,"4WD"}</definedName>
    <definedName localSheetId="1" name="EEEEEEE">{#N/A,#N/A,FALSE,"단축1";#N/A,#N/A,FALSE,"단축2";#N/A,#N/A,FALSE,"단축3";#N/A,#N/A,FALSE,"장축";#N/A,#N/A,FALSE,"4WD"}</definedName>
    <definedName name="EEEEEEE">{#N/A,#N/A,FALSE,"단축1";#N/A,#N/A,FALSE,"단축2";#N/A,#N/A,FALSE,"단축3";#N/A,#N/A,FALSE,"장축";#N/A,#N/A,FALSE,"4WD"}</definedName>
    <definedName localSheetId="5" name="EEEEEEWQDS">{#N/A,#N/A,FALSE,"단축1";#N/A,#N/A,FALSE,"단축2";#N/A,#N/A,FALSE,"단축3";#N/A,#N/A,FALSE,"장축";#N/A,#N/A,FALSE,"4WD"}</definedName>
    <definedName localSheetId="7" name="EEEEEEWQDS">{#N/A,#N/A,FALSE,"단축1";#N/A,#N/A,FALSE,"단축2";#N/A,#N/A,FALSE,"단축3";#N/A,#N/A,FALSE,"장축";#N/A,#N/A,FALSE,"4WD"}</definedName>
    <definedName localSheetId="1" name="EEEEEEWQDS">{#N/A,#N/A,FALSE,"단축1";#N/A,#N/A,FALSE,"단축2";#N/A,#N/A,FALSE,"단축3";#N/A,#N/A,FALSE,"장축";#N/A,#N/A,FALSE,"4WD"}</definedName>
    <definedName name="EEEEEEWQDS">{#N/A,#N/A,FALSE,"단축1";#N/A,#N/A,FALSE,"단축2";#N/A,#N/A,FALSE,"단축3";#N/A,#N/A,FALSE,"장축";#N/A,#N/A,FALSE,"4WD"}</definedName>
    <definedName localSheetId="5" name="EEJEJJEJEJEJE">{#N/A,#N/A,TRUE,"Y생산";#N/A,#N/A,TRUE,"Y판매";#N/A,#N/A,TRUE,"Y총물량";#N/A,#N/A,TRUE,"Y능력";#N/A,#N/A,TRUE,"YKD"}</definedName>
    <definedName localSheetId="7" name="EEJEJJEJEJEJE">{#N/A,#N/A,TRUE,"Y생산";#N/A,#N/A,TRUE,"Y판매";#N/A,#N/A,TRUE,"Y총물량";#N/A,#N/A,TRUE,"Y능력";#N/A,#N/A,TRUE,"YKD"}</definedName>
    <definedName localSheetId="1" name="EEJEJJEJEJEJE">{#N/A,#N/A,TRUE,"Y생산";#N/A,#N/A,TRUE,"Y판매";#N/A,#N/A,TRUE,"Y총물량";#N/A,#N/A,TRUE,"Y능력";#N/A,#N/A,TRUE,"YKD"}</definedName>
    <definedName name="EEJEJJEJEJEJE">{#N/A,#N/A,TRUE,"Y생산";#N/A,#N/A,TRUE,"Y판매";#N/A,#N/A,TRUE,"Y총물량";#N/A,#N/A,TRUE,"Y능력";#N/A,#N/A,TRUE,"YKD"}</definedName>
    <definedName localSheetId="5" name="EEOOE">{#N/A,#N/A,FALSE,"단축1";#N/A,#N/A,FALSE,"단축2";#N/A,#N/A,FALSE,"단축3";#N/A,#N/A,FALSE,"장축";#N/A,#N/A,FALSE,"4WD"}</definedName>
    <definedName localSheetId="7" name="EEOOE">{#N/A,#N/A,FALSE,"단축1";#N/A,#N/A,FALSE,"단축2";#N/A,#N/A,FALSE,"단축3";#N/A,#N/A,FALSE,"장축";#N/A,#N/A,FALSE,"4WD"}</definedName>
    <definedName localSheetId="1" name="EEOOE">{#N/A,#N/A,FALSE,"단축1";#N/A,#N/A,FALSE,"단축2";#N/A,#N/A,FALSE,"단축3";#N/A,#N/A,FALSE,"장축";#N/A,#N/A,FALSE,"4WD"}</definedName>
    <definedName name="EEOOE">{#N/A,#N/A,FALSE,"단축1";#N/A,#N/A,FALSE,"단축2";#N/A,#N/A,FALSE,"단축3";#N/A,#N/A,FALSE,"장축";#N/A,#N/A,FALSE,"4WD"}</definedName>
    <definedName localSheetId="5" name="EER">{#N/A,#N/A,FALSE,"초도품";#N/A,#N/A,FALSE,"초도품 (2)";#N/A,#N/A,FALSE,"초도품 (3)";#N/A,#N/A,FALSE,"초도품 (4)";#N/A,#N/A,FALSE,"초도품 (5)";#N/A,#N/A,FALSE,"초도품 (6)"}</definedName>
    <definedName localSheetId="7" name="EER">{#N/A,#N/A,FALSE,"초도품";#N/A,#N/A,FALSE,"초도품 (2)";#N/A,#N/A,FALSE,"초도품 (3)";#N/A,#N/A,FALSE,"초도품 (4)";#N/A,#N/A,FALSE,"초도품 (5)";#N/A,#N/A,FALSE,"초도품 (6)"}</definedName>
    <definedName localSheetId="1" name="EER">{#N/A,#N/A,FALSE,"초도품";#N/A,#N/A,FALSE,"초도품 (2)";#N/A,#N/A,FALSE,"초도품 (3)";#N/A,#N/A,FALSE,"초도품 (4)";#N/A,#N/A,FALSE,"초도품 (5)";#N/A,#N/A,FALSE,"초도품 (6)"}</definedName>
    <definedName name="EER">{#N/A,#N/A,FALSE,"초도품";#N/A,#N/A,FALSE,"초도품 (2)";#N/A,#N/A,FALSE,"초도품 (3)";#N/A,#N/A,FALSE,"초도품 (4)";#N/A,#N/A,FALSE,"초도품 (5)";#N/A,#N/A,FALSE,"초도품 (6)"}</definedName>
    <definedName localSheetId="5" name="EFBVDR예산">{#N/A,#N/A,FALSE,"신규dep";#N/A,#N/A,FALSE,"신규dep-금형상각후";#N/A,#N/A,FALSE,"신규dep-연구비상각후";#N/A,#N/A,FALSE,"신규dep-기계,공구상각후"}</definedName>
    <definedName localSheetId="1" name="EFBVDR예산">{#N/A,#N/A,FALSE,"신규dep";#N/A,#N/A,FALSE,"신규dep-금형상각후";#N/A,#N/A,FALSE,"신규dep-연구비상각후";#N/A,#N/A,FALSE,"신규dep-기계,공구상각후"}</definedName>
    <definedName name="EFBVDR예산">{#N/A,#N/A,FALSE,"신규dep";#N/A,#N/A,FALSE,"신규dep-금형상각후";#N/A,#N/A,FALSE,"신규dep-연구비상각후";#N/A,#N/A,FALSE,"신규dep-기계,공구상각후"}</definedName>
    <definedName localSheetId="5" name="efffgsdcasdarae">{#N/A,#N/A,FALSE,"단축1";#N/A,#N/A,FALSE,"단축2";#N/A,#N/A,FALSE,"단축3";#N/A,#N/A,FALSE,"장축";#N/A,#N/A,FALSE,"4WD"}</definedName>
    <definedName localSheetId="7" name="efffgsdcasdarae">{#N/A,#N/A,FALSE,"단축1";#N/A,#N/A,FALSE,"단축2";#N/A,#N/A,FALSE,"단축3";#N/A,#N/A,FALSE,"장축";#N/A,#N/A,FALSE,"4WD"}</definedName>
    <definedName localSheetId="1" name="efffgsdcasdarae">{#N/A,#N/A,FALSE,"단축1";#N/A,#N/A,FALSE,"단축2";#N/A,#N/A,FALSE,"단축3";#N/A,#N/A,FALSE,"장축";#N/A,#N/A,FALSE,"4WD"}</definedName>
    <definedName name="efffgsdcasdarae">{#N/A,#N/A,FALSE,"단축1";#N/A,#N/A,FALSE,"단축2";#N/A,#N/A,FALSE,"단축3";#N/A,#N/A,FALSE,"장축";#N/A,#N/A,FALSE,"4WD"}</definedName>
    <definedName localSheetId="8" name="EFFOG">{#N/A,#N/A,FALSE,"단축1";#N/A,#N/A,FALSE,"단축2";#N/A,#N/A,FALSE,"단축3";#N/A,#N/A,FALSE,"장축";#N/A,#N/A,FALSE,"4WD"}</definedName>
    <definedName localSheetId="5" name="EFFOG">{#N/A,#N/A,FALSE,"단축1";#N/A,#N/A,FALSE,"단축2";#N/A,#N/A,FALSE,"단축3";#N/A,#N/A,FALSE,"장축";#N/A,#N/A,FALSE,"4WD"}</definedName>
    <definedName localSheetId="7" name="EFFOG">{#N/A,#N/A,FALSE,"단축1";#N/A,#N/A,FALSE,"단축2";#N/A,#N/A,FALSE,"단축3";#N/A,#N/A,FALSE,"장축";#N/A,#N/A,FALSE,"4WD"}</definedName>
    <definedName localSheetId="1" name="EFFOG">{#N/A,#N/A,FALSE,"단축1";#N/A,#N/A,FALSE,"단축2";#N/A,#N/A,FALSE,"단축3";#N/A,#N/A,FALSE,"장축";#N/A,#N/A,FALSE,"4WD"}</definedName>
    <definedName name="EFFOG">{#N/A,#N/A,FALSE,"단축1";#N/A,#N/A,FALSE,"단축2";#N/A,#N/A,FALSE,"단축3";#N/A,#N/A,FALSE,"장축";#N/A,#N/A,FALSE,"4WD"}</definedName>
    <definedName localSheetId="8" name="EF제동">{#N/A,#N/A,FALSE,"단축1";#N/A,#N/A,FALSE,"단축2";#N/A,#N/A,FALSE,"단축3";#N/A,#N/A,FALSE,"장축";#N/A,#N/A,FALSE,"4WD"}</definedName>
    <definedName localSheetId="5" name="EF제동">{#N/A,#N/A,FALSE,"단축1";#N/A,#N/A,FALSE,"단축2";#N/A,#N/A,FALSE,"단축3";#N/A,#N/A,FALSE,"장축";#N/A,#N/A,FALSE,"4WD"}</definedName>
    <definedName localSheetId="7" name="EF제동">{#N/A,#N/A,FALSE,"단축1";#N/A,#N/A,FALSE,"단축2";#N/A,#N/A,FALSE,"단축3";#N/A,#N/A,FALSE,"장축";#N/A,#N/A,FALSE,"4WD"}</definedName>
    <definedName localSheetId="1" name="EF제동">{#N/A,#N/A,FALSE,"단축1";#N/A,#N/A,FALSE,"단축2";#N/A,#N/A,FALSE,"단축3";#N/A,#N/A,FALSE,"장축";#N/A,#N/A,FALSE,"4WD"}</definedName>
    <definedName name="EF제동">{#N/A,#N/A,FALSE,"단축1";#N/A,#N/A,FALSE,"단축2";#N/A,#N/A,FALSE,"단축3";#N/A,#N/A,FALSE,"장축";#N/A,#N/A,FALSE,"4WD"}</definedName>
    <definedName localSheetId="5" name="EGJ">{#N/A,#N/A,FALSE,"단축1";#N/A,#N/A,FALSE,"단축2";#N/A,#N/A,FALSE,"단축3";#N/A,#N/A,FALSE,"장축";#N/A,#N/A,FALSE,"4WD"}</definedName>
    <definedName localSheetId="7" name="EGJ">{#N/A,#N/A,FALSE,"단축1";#N/A,#N/A,FALSE,"단축2";#N/A,#N/A,FALSE,"단축3";#N/A,#N/A,FALSE,"장축";#N/A,#N/A,FALSE,"4WD"}</definedName>
    <definedName localSheetId="1" name="EGJ">{#N/A,#N/A,FALSE,"단축1";#N/A,#N/A,FALSE,"단축2";#N/A,#N/A,FALSE,"단축3";#N/A,#N/A,FALSE,"장축";#N/A,#N/A,FALSE,"4WD"}</definedName>
    <definedName name="EGJ">{#N/A,#N/A,FALSE,"단축1";#N/A,#N/A,FALSE,"단축2";#N/A,#N/A,FALSE,"단축3";#N/A,#N/A,FALSE,"장축";#N/A,#N/A,FALSE,"4WD"}</definedName>
    <definedName localSheetId="5" name="EGRCFTRG">{#N/A,#N/A,FALSE,"단축1";#N/A,#N/A,FALSE,"단축2";#N/A,#N/A,FALSE,"단축3";#N/A,#N/A,FALSE,"장축";#N/A,#N/A,FALSE,"4WD"}</definedName>
    <definedName localSheetId="7" name="EGRCFTRG">{#N/A,#N/A,FALSE,"단축1";#N/A,#N/A,FALSE,"단축2";#N/A,#N/A,FALSE,"단축3";#N/A,#N/A,FALSE,"장축";#N/A,#N/A,FALSE,"4WD"}</definedName>
    <definedName localSheetId="1" name="EGRCFTRG">{#N/A,#N/A,FALSE,"단축1";#N/A,#N/A,FALSE,"단축2";#N/A,#N/A,FALSE,"단축3";#N/A,#N/A,FALSE,"장축";#N/A,#N/A,FALSE,"4WD"}</definedName>
    <definedName name="EGRCFTRG">{#N/A,#N/A,FALSE,"단축1";#N/A,#N/A,FALSE,"단축2";#N/A,#N/A,FALSE,"단축3";#N/A,#N/A,FALSE,"장축";#N/A,#N/A,FALSE,"4WD"}</definedName>
    <definedName localSheetId="5" name="EJ">{#N/A,#N/A,TRUE,"Y생산";#N/A,#N/A,TRUE,"Y판매";#N/A,#N/A,TRUE,"Y총물량";#N/A,#N/A,TRUE,"Y능력";#N/A,#N/A,TRUE,"YKD"}</definedName>
    <definedName localSheetId="7" name="EJ">{#N/A,#N/A,TRUE,"Y생산";#N/A,#N/A,TRUE,"Y판매";#N/A,#N/A,TRUE,"Y총물량";#N/A,#N/A,TRUE,"Y능력";#N/A,#N/A,TRUE,"YKD"}</definedName>
    <definedName localSheetId="1" name="EJ">{#N/A,#N/A,TRUE,"Y생산";#N/A,#N/A,TRUE,"Y판매";#N/A,#N/A,TRUE,"Y총물량";#N/A,#N/A,TRUE,"Y능력";#N/A,#N/A,TRUE,"YKD"}</definedName>
    <definedName name="EJ">{#N/A,#N/A,TRUE,"Y생산";#N/A,#N/A,TRUE,"Y판매";#N/A,#N/A,TRUE,"Y총물량";#N/A,#N/A,TRUE,"Y능력";#N/A,#N/A,TRUE,"YKD"}</definedName>
    <definedName localSheetId="5" name="ek">{#N/A,#N/A,FALSE,"단축1";#N/A,#N/A,FALSE,"단축2";#N/A,#N/A,FALSE,"단축3";#N/A,#N/A,FALSE,"장축";#N/A,#N/A,FALSE,"4WD"}</definedName>
    <definedName localSheetId="7" name="ek">{#N/A,#N/A,FALSE,"단축1";#N/A,#N/A,FALSE,"단축2";#N/A,#N/A,FALSE,"단축3";#N/A,#N/A,FALSE,"장축";#N/A,#N/A,FALSE,"4WD"}</definedName>
    <definedName localSheetId="1" name="ek">{#N/A,#N/A,FALSE,"단축1";#N/A,#N/A,FALSE,"단축2";#N/A,#N/A,FALSE,"단축3";#N/A,#N/A,FALSE,"장축";#N/A,#N/A,FALSE,"4WD"}</definedName>
    <definedName name="ek">{#N/A,#N/A,FALSE,"단축1";#N/A,#N/A,FALSE,"단축2";#N/A,#N/A,FALSE,"단축3";#N/A,#N/A,FALSE,"장축";#N/A,#N/A,FALSE,"4WD"}</definedName>
    <definedName localSheetId="8" name="EKDKD.LJFL">{#N/A,#N/A,FALSE,"Australien";#N/A,#N/A,FALSE,"Birmingham";#N/A,#N/A,FALSE,"Brasilien";#N/A,#N/A,FALSE,"Prag";#N/A,#N/A,FALSE,"Spanien";#N/A,#N/A,FALSE,"Malaysia ( Com)";#N/A,#N/A,FALSE,"Malaysia (Instr)"}</definedName>
    <definedName localSheetId="5" name="EKDKD.LJFL">{#N/A,#N/A,FALSE,"Australien";#N/A,#N/A,FALSE,"Birmingham";#N/A,#N/A,FALSE,"Brasilien";#N/A,#N/A,FALSE,"Prag";#N/A,#N/A,FALSE,"Spanien";#N/A,#N/A,FALSE,"Malaysia ( Com)";#N/A,#N/A,FALSE,"Malaysia (Instr)"}</definedName>
    <definedName localSheetId="7" name="EKDKD.LJFL">{#N/A,#N/A,FALSE,"Australien";#N/A,#N/A,FALSE,"Birmingham";#N/A,#N/A,FALSE,"Brasilien";#N/A,#N/A,FALSE,"Prag";#N/A,#N/A,FALSE,"Spanien";#N/A,#N/A,FALSE,"Malaysia ( Com)";#N/A,#N/A,FALSE,"Malaysia (Instr)"}</definedName>
    <definedName localSheetId="1" name="EKDKD.LJFL">{#N/A,#N/A,FALSE,"Australien";#N/A,#N/A,FALSE,"Birmingham";#N/A,#N/A,FALSE,"Brasilien";#N/A,#N/A,FALSE,"Prag";#N/A,#N/A,FALSE,"Spanien";#N/A,#N/A,FALSE,"Malaysia ( Com)";#N/A,#N/A,FALSE,"Malaysia (Instr)"}</definedName>
    <definedName name="EKDKD.LJFL">{#N/A,#N/A,FALSE,"Australien";#N/A,#N/A,FALSE,"Birmingham";#N/A,#N/A,FALSE,"Brasilien";#N/A,#N/A,FALSE,"Prag";#N/A,#N/A,FALSE,"Spanien";#N/A,#N/A,FALSE,"Malaysia ( Com)";#N/A,#N/A,FALSE,"Malaysia (Instr)"}</definedName>
    <definedName localSheetId="5" name="EKSK">{#N/A,#N/A,FALSE,"단축1";#N/A,#N/A,FALSE,"단축2";#N/A,#N/A,FALSE,"단축3";#N/A,#N/A,FALSE,"장축";#N/A,#N/A,FALSE,"4WD"}</definedName>
    <definedName localSheetId="7" name="EKSK">{#N/A,#N/A,FALSE,"단축1";#N/A,#N/A,FALSE,"단축2";#N/A,#N/A,FALSE,"단축3";#N/A,#N/A,FALSE,"장축";#N/A,#N/A,FALSE,"4WD"}</definedName>
    <definedName localSheetId="1" name="EKSK">{#N/A,#N/A,FALSE,"단축1";#N/A,#N/A,FALSE,"단축2";#N/A,#N/A,FALSE,"단축3";#N/A,#N/A,FALSE,"장축";#N/A,#N/A,FALSE,"4WD"}</definedName>
    <definedName name="EKSK">{#N/A,#N/A,FALSE,"단축1";#N/A,#N/A,FALSE,"단축2";#N/A,#N/A,FALSE,"단축3";#N/A,#N/A,FALSE,"장축";#N/A,#N/A,FALSE,"4WD"}</definedName>
    <definedName localSheetId="5" name="ELF">{#N/A,#N/A,FALSE,"단축1";#N/A,#N/A,FALSE,"단축2";#N/A,#N/A,FALSE,"단축3";#N/A,#N/A,FALSE,"장축";#N/A,#N/A,FALSE,"4WD"}</definedName>
    <definedName localSheetId="7" name="ELF">{#N/A,#N/A,FALSE,"단축1";#N/A,#N/A,FALSE,"단축2";#N/A,#N/A,FALSE,"단축3";#N/A,#N/A,FALSE,"장축";#N/A,#N/A,FALSE,"4WD"}</definedName>
    <definedName localSheetId="1" name="ELF">{#N/A,#N/A,FALSE,"단축1";#N/A,#N/A,FALSE,"단축2";#N/A,#N/A,FALSE,"단축3";#N/A,#N/A,FALSE,"장축";#N/A,#N/A,FALSE,"4WD"}</definedName>
    <definedName name="ELF">{#N/A,#N/A,FALSE,"단축1";#N/A,#N/A,FALSE,"단축2";#N/A,#N/A,FALSE,"단축3";#N/A,#N/A,FALSE,"장축";#N/A,#N/A,FALSE,"4WD"}</definedName>
    <definedName localSheetId="5" name="EOCO">{#N/A,#N/A,FALSE,"단축1";#N/A,#N/A,FALSE,"단축2";#N/A,#N/A,FALSE,"단축3";#N/A,#N/A,FALSE,"장축";#N/A,#N/A,FALSE,"4WD"}</definedName>
    <definedName localSheetId="7" name="EOCO">{#N/A,#N/A,FALSE,"단축1";#N/A,#N/A,FALSE,"단축2";#N/A,#N/A,FALSE,"단축3";#N/A,#N/A,FALSE,"장축";#N/A,#N/A,FALSE,"4WD"}</definedName>
    <definedName localSheetId="1" name="EOCO">{#N/A,#N/A,FALSE,"단축1";#N/A,#N/A,FALSE,"단축2";#N/A,#N/A,FALSE,"단축3";#N/A,#N/A,FALSE,"장축";#N/A,#N/A,FALSE,"4WD"}</definedName>
    <definedName name="EOCO">{#N/A,#N/A,FALSE,"단축1";#N/A,#N/A,FALSE,"단축2";#N/A,#N/A,FALSE,"단축3";#N/A,#N/A,FALSE,"장축";#N/A,#N/A,FALSE,"4WD"}</definedName>
    <definedName localSheetId="5" name="EOCOR">{#N/A,#N/A,FALSE,"단축1";#N/A,#N/A,FALSE,"단축2";#N/A,#N/A,FALSE,"단축3";#N/A,#N/A,FALSE,"장축";#N/A,#N/A,FALSE,"4WD"}</definedName>
    <definedName localSheetId="1" name="EOCOR">{#N/A,#N/A,FALSE,"단축1";#N/A,#N/A,FALSE,"단축2";#N/A,#N/A,FALSE,"단축3";#N/A,#N/A,FALSE,"장축";#N/A,#N/A,FALSE,"4WD"}</definedName>
    <definedName name="EOCOR">{#N/A,#N/A,FALSE,"단축1";#N/A,#N/A,FALSE,"단축2";#N/A,#N/A,FALSE,"단축3";#N/A,#N/A,FALSE,"장축";#N/A,#N/A,FALSE,"4WD"}</definedName>
    <definedName localSheetId="5" name="EOFHSFSSJF">{#N/A,#N/A,FALSE,"단축1";#N/A,#N/A,FALSE,"단축2";#N/A,#N/A,FALSE,"단축3";#N/A,#N/A,FALSE,"장축";#N/A,#N/A,FALSE,"4WD"}</definedName>
    <definedName localSheetId="7" name="EOFHSFSSJF">{#N/A,#N/A,FALSE,"단축1";#N/A,#N/A,FALSE,"단축2";#N/A,#N/A,FALSE,"단축3";#N/A,#N/A,FALSE,"장축";#N/A,#N/A,FALSE,"4WD"}</definedName>
    <definedName localSheetId="1" name="EOFHSFSSJF">{#N/A,#N/A,FALSE,"단축1";#N/A,#N/A,FALSE,"단축2";#N/A,#N/A,FALSE,"단축3";#N/A,#N/A,FALSE,"장축";#N/A,#N/A,FALSE,"4WD"}</definedName>
    <definedName name="EOFHSFSSJF">{#N/A,#N/A,FALSE,"단축1";#N/A,#N/A,FALSE,"단축2";#N/A,#N/A,FALSE,"단축3";#N/A,#N/A,FALSE,"장축";#N/A,#N/A,FALSE,"4WD"}</definedName>
    <definedName localSheetId="5" name="EOGH">{#N/A,#N/A,FALSE,"단축1";#N/A,#N/A,FALSE,"단축2";#N/A,#N/A,FALSE,"단축3";#N/A,#N/A,FALSE,"장축";#N/A,#N/A,FALSE,"4WD"}</definedName>
    <definedName localSheetId="7" name="EOGH">{#N/A,#N/A,FALSE,"단축1";#N/A,#N/A,FALSE,"단축2";#N/A,#N/A,FALSE,"단축3";#N/A,#N/A,FALSE,"장축";#N/A,#N/A,FALSE,"4WD"}</definedName>
    <definedName localSheetId="1" name="EOGH">{#N/A,#N/A,FALSE,"단축1";#N/A,#N/A,FALSE,"단축2";#N/A,#N/A,FALSE,"단축3";#N/A,#N/A,FALSE,"장축";#N/A,#N/A,FALSE,"4WD"}</definedName>
    <definedName name="EOGH">{#N/A,#N/A,FALSE,"단축1";#N/A,#N/A,FALSE,"단축2";#N/A,#N/A,FALSE,"단축3";#N/A,#N/A,FALSE,"장축";#N/A,#N/A,FALSE,"4WD"}</definedName>
    <definedName localSheetId="5" name="EO검토서">{#N/A,#N/A,FALSE,"신규dep";#N/A,#N/A,FALSE,"신규dep-금형상각후";#N/A,#N/A,FALSE,"신규dep-연구비상각후";#N/A,#N/A,FALSE,"신규dep-기계,공구상각후"}</definedName>
    <definedName localSheetId="7" name="EO검토서">{#N/A,#N/A,FALSE,"신규dep";#N/A,#N/A,FALSE,"신규dep-금형상각후";#N/A,#N/A,FALSE,"신규dep-연구비상각후";#N/A,#N/A,FALSE,"신규dep-기계,공구상각후"}</definedName>
    <definedName localSheetId="1" name="EO검토서">{#N/A,#N/A,FALSE,"신규dep";#N/A,#N/A,FALSE,"신규dep-금형상각후";#N/A,#N/A,FALSE,"신규dep-연구비상각후";#N/A,#N/A,FALSE,"신규dep-기계,공구상각후"}</definedName>
    <definedName name="EO검토서">{#N/A,#N/A,FALSE,"신규dep";#N/A,#N/A,FALSE,"신규dep-금형상각후";#N/A,#N/A,FALSE,"신규dep-연구비상각후";#N/A,#N/A,FALSE,"신규dep-기계,공구상각후"}</definedName>
    <definedName localSheetId="8" name="EO정리">{#N/A,#N/A,FALSE,"단축1";#N/A,#N/A,FALSE,"단축2";#N/A,#N/A,FALSE,"단축3";#N/A,#N/A,FALSE,"장축";#N/A,#N/A,FALSE,"4WD"}</definedName>
    <definedName localSheetId="5" name="EO정리">{#N/A,#N/A,FALSE,"단축1";#N/A,#N/A,FALSE,"단축2";#N/A,#N/A,FALSE,"단축3";#N/A,#N/A,FALSE,"장축";#N/A,#N/A,FALSE,"4WD"}</definedName>
    <definedName localSheetId="7" name="EO정리">{#N/A,#N/A,FALSE,"단축1";#N/A,#N/A,FALSE,"단축2";#N/A,#N/A,FALSE,"단축3";#N/A,#N/A,FALSE,"장축";#N/A,#N/A,FALSE,"4WD"}</definedName>
    <definedName localSheetId="1" name="EO정리">{#N/A,#N/A,FALSE,"단축1";#N/A,#N/A,FALSE,"단축2";#N/A,#N/A,FALSE,"단축3";#N/A,#N/A,FALSE,"장축";#N/A,#N/A,FALSE,"4WD"}</definedName>
    <definedName name="EO정리">{#N/A,#N/A,FALSE,"단축1";#N/A,#N/A,FALSE,"단축2";#N/A,#N/A,FALSE,"단축3";#N/A,#N/A,FALSE,"장축";#N/A,#N/A,FALSE,"4WD"}</definedName>
    <definedName localSheetId="5" name="EQ">{#N/A,#N/A,FALSE,"초도품";#N/A,#N/A,FALSE,"초도품 (2)";#N/A,#N/A,FALSE,"초도품 (3)";#N/A,#N/A,FALSE,"초도품 (4)";#N/A,#N/A,FALSE,"초도품 (5)";#N/A,#N/A,FALSE,"초도품 (6)"}</definedName>
    <definedName localSheetId="7" name="EQ">{#N/A,#N/A,FALSE,"초도품";#N/A,#N/A,FALSE,"초도품 (2)";#N/A,#N/A,FALSE,"초도품 (3)";#N/A,#N/A,FALSE,"초도품 (4)";#N/A,#N/A,FALSE,"초도품 (5)";#N/A,#N/A,FALSE,"초도품 (6)"}</definedName>
    <definedName localSheetId="1" name="EQ">{#N/A,#N/A,FALSE,"초도품";#N/A,#N/A,FALSE,"초도품 (2)";#N/A,#N/A,FALSE,"초도품 (3)";#N/A,#N/A,FALSE,"초도품 (4)";#N/A,#N/A,FALSE,"초도품 (5)";#N/A,#N/A,FALSE,"초도품 (6)"}</definedName>
    <definedName name="EQ">{#N/A,#N/A,FALSE,"초도품";#N/A,#N/A,FALSE,"초도품 (2)";#N/A,#N/A,FALSE,"초도품 (3)";#N/A,#N/A,FALSE,"초도품 (4)";#N/A,#N/A,FALSE,"초도품 (5)";#N/A,#N/A,FALSE,"초도품 (6)"}</definedName>
    <definedName localSheetId="5" name="EQB">{#N/A,#N/A,FALSE,"단축1";#N/A,#N/A,FALSE,"단축2";#N/A,#N/A,FALSE,"단축3";#N/A,#N/A,FALSE,"장축";#N/A,#N/A,FALSE,"4WD"}</definedName>
    <definedName localSheetId="1" name="EQB">{#N/A,#N/A,FALSE,"단축1";#N/A,#N/A,FALSE,"단축2";#N/A,#N/A,FALSE,"단축3";#N/A,#N/A,FALSE,"장축";#N/A,#N/A,FALSE,"4WD"}</definedName>
    <definedName name="EQB">{#N/A,#N/A,FALSE,"단축1";#N/A,#N/A,FALSE,"단축2";#N/A,#N/A,FALSE,"단축3";#N/A,#N/A,FALSE,"장축";#N/A,#N/A,FALSE,"4WD"}</definedName>
    <definedName localSheetId="5" name="er">{#N/A,#N/A,FALSE,"단축1";#N/A,#N/A,FALSE,"단축2";#N/A,#N/A,FALSE,"단축3";#N/A,#N/A,FALSE,"장축";#N/A,#N/A,FALSE,"4WD"}</definedName>
    <definedName localSheetId="1" name="ER">{#N/A,#N/A,FALSE,"단축1";#N/A,#N/A,FALSE,"단축2";#N/A,#N/A,FALSE,"단축3";#N/A,#N/A,FALSE,"장축";#N/A,#N/A,FALSE,"4WD"}</definedName>
    <definedName name="ER">{#N/A,#N/A,FALSE,"단축1";#N/A,#N/A,FALSE,"단축2";#N/A,#N/A,FALSE,"단축3";#N/A,#N/A,FALSE,"장축";#N/A,#N/A,FALSE,"4WD"}</definedName>
    <definedName localSheetId="5" name="ERD">{#N/A,#N/A,FALSE,"단축1";#N/A,#N/A,FALSE,"단축2";#N/A,#N/A,FALSE,"단축3";#N/A,#N/A,FALSE,"장축";#N/A,#N/A,FALSE,"4WD"}</definedName>
    <definedName localSheetId="7" name="ERD">{#N/A,#N/A,FALSE,"단축1";#N/A,#N/A,FALSE,"단축2";#N/A,#N/A,FALSE,"단축3";#N/A,#N/A,FALSE,"장축";#N/A,#N/A,FALSE,"4WD"}</definedName>
    <definedName localSheetId="1" name="ERD">{#N/A,#N/A,FALSE,"단축1";#N/A,#N/A,FALSE,"단축2";#N/A,#N/A,FALSE,"단축3";#N/A,#N/A,FALSE,"장축";#N/A,#N/A,FALSE,"4WD"}</definedName>
    <definedName name="ERD">{#N/A,#N/A,FALSE,"단축1";#N/A,#N/A,FALSE,"단축2";#N/A,#N/A,FALSE,"단축3";#N/A,#N/A,FALSE,"장축";#N/A,#N/A,FALSE,"4WD"}</definedName>
    <definedName localSheetId="5" name="ERER">'1-4 PAD'!ERER</definedName>
    <definedName localSheetId="7" name="ERER">'1-6. 사상'!ERER</definedName>
    <definedName name="ERER">'1-6. 사상'!ERER</definedName>
    <definedName localSheetId="5" name="erfgbgfgfg">{#N/A,#N/A,FALSE,"단축1";#N/A,#N/A,FALSE,"단축2";#N/A,#N/A,FALSE,"단축3";#N/A,#N/A,FALSE,"장축";#N/A,#N/A,FALSE,"4WD"}</definedName>
    <definedName localSheetId="7" name="erfgbgfgfg">{#N/A,#N/A,FALSE,"단축1";#N/A,#N/A,FALSE,"단축2";#N/A,#N/A,FALSE,"단축3";#N/A,#N/A,FALSE,"장축";#N/A,#N/A,FALSE,"4WD"}</definedName>
    <definedName localSheetId="1" name="erfgbgfgfg">{#N/A,#N/A,FALSE,"단축1";#N/A,#N/A,FALSE,"단축2";#N/A,#N/A,FALSE,"단축3";#N/A,#N/A,FALSE,"장축";#N/A,#N/A,FALSE,"4WD"}</definedName>
    <definedName name="erfgbgfgfg">{#N/A,#N/A,FALSE,"단축1";#N/A,#N/A,FALSE,"단축2";#N/A,#N/A,FALSE,"단축3";#N/A,#N/A,FALSE,"장축";#N/A,#N/A,FALSE,"4WD"}</definedName>
    <definedName localSheetId="5" name="ERG">{"Wire Charts",#N/A,TRUE,"Wires"}</definedName>
    <definedName localSheetId="7" name="ERG">{"Wire Charts",#N/A,TRUE,"Wires"}</definedName>
    <definedName localSheetId="1" name="ERG">{"Wire Charts",#N/A,TRUE,"Wires"}</definedName>
    <definedName name="ERG">{"Wire Charts",#N/A,TRUE,"Wires"}</definedName>
    <definedName localSheetId="5" name="ERGDS">{#N/A,#N/A,FALSE,"을지 (4)";#N/A,#N/A,FALSE,"을지 (5)";#N/A,#N/A,FALSE,"을지 (6)"}</definedName>
    <definedName localSheetId="7" name="ERGDS">{#N/A,#N/A,FALSE,"을지 (4)";#N/A,#N/A,FALSE,"을지 (5)";#N/A,#N/A,FALSE,"을지 (6)"}</definedName>
    <definedName localSheetId="1" name="ERGDS">{#N/A,#N/A,FALSE,"을지 (4)";#N/A,#N/A,FALSE,"을지 (5)";#N/A,#N/A,FALSE,"을지 (6)"}</definedName>
    <definedName name="ERGDS">{#N/A,#N/A,FALSE,"을지 (4)";#N/A,#N/A,FALSE,"을지 (5)";#N/A,#N/A,FALSE,"을지 (6)"}</definedName>
    <definedName localSheetId="5" name="err">{#N/A,#N/A,FALSE,"단축1";#N/A,#N/A,FALSE,"단축2";#N/A,#N/A,FALSE,"단축3";#N/A,#N/A,FALSE,"장축";#N/A,#N/A,FALSE,"4WD"}</definedName>
    <definedName localSheetId="1" name="err">{#N/A,#N/A,FALSE,"단축1";#N/A,#N/A,FALSE,"단축2";#N/A,#N/A,FALSE,"단축3";#N/A,#N/A,FALSE,"장축";#N/A,#N/A,FALSE,"4WD"}</definedName>
    <definedName name="err">{#N/A,#N/A,FALSE,"단축1";#N/A,#N/A,FALSE,"단축2";#N/A,#N/A,FALSE,"단축3";#N/A,#N/A,FALSE,"장축";#N/A,#N/A,FALSE,"4WD"}</definedName>
    <definedName localSheetId="5" name="ERRE">{#N/A,#N/A,FALSE,"단축1";#N/A,#N/A,FALSE,"단축2";#N/A,#N/A,FALSE,"단축3";#N/A,#N/A,FALSE,"장축";#N/A,#N/A,FALSE,"4WD"}</definedName>
    <definedName localSheetId="7" name="ERRE">{#N/A,#N/A,FALSE,"단축1";#N/A,#N/A,FALSE,"단축2";#N/A,#N/A,FALSE,"단축3";#N/A,#N/A,FALSE,"장축";#N/A,#N/A,FALSE,"4WD"}</definedName>
    <definedName localSheetId="1" name="ERRE">{#N/A,#N/A,FALSE,"단축1";#N/A,#N/A,FALSE,"단축2";#N/A,#N/A,FALSE,"단축3";#N/A,#N/A,FALSE,"장축";#N/A,#N/A,FALSE,"4WD"}</definedName>
    <definedName name="ERRE">{#N/A,#N/A,FALSE,"단축1";#N/A,#N/A,FALSE,"단축2";#N/A,#N/A,FALSE,"단축3";#N/A,#N/A,FALSE,"장축";#N/A,#N/A,FALSE,"4WD"}</definedName>
    <definedName localSheetId="5" name="ERRERE">{#N/A,#N/A,FALSE,"단축1";#N/A,#N/A,FALSE,"단축2";#N/A,#N/A,FALSE,"단축3";#N/A,#N/A,FALSE,"장축";#N/A,#N/A,FALSE,"4WD"}</definedName>
    <definedName localSheetId="7" name="ERRERE">{#N/A,#N/A,FALSE,"단축1";#N/A,#N/A,FALSE,"단축2";#N/A,#N/A,FALSE,"단축3";#N/A,#N/A,FALSE,"장축";#N/A,#N/A,FALSE,"4WD"}</definedName>
    <definedName localSheetId="1" name="ERRERE">{#N/A,#N/A,FALSE,"단축1";#N/A,#N/A,FALSE,"단축2";#N/A,#N/A,FALSE,"단축3";#N/A,#N/A,FALSE,"장축";#N/A,#N/A,FALSE,"4WD"}</definedName>
    <definedName name="ERRERE">{#N/A,#N/A,FALSE,"단축1";#N/A,#N/A,FALSE,"단축2";#N/A,#N/A,FALSE,"단축3";#N/A,#N/A,FALSE,"장축";#N/A,#N/A,FALSE,"4WD"}</definedName>
    <definedName localSheetId="1" name="ERREW">{#N/A,#N/A,FALSE,"단축1";#N/A,#N/A,FALSE,"단축2";#N/A,#N/A,FALSE,"단축3";#N/A,#N/A,FALSE,"장축";#N/A,#N/A,FALSE,"4WD"}</definedName>
    <definedName name="ERREW">{#N/A,#N/A,FALSE,"단축1";#N/A,#N/A,FALSE,"단축2";#N/A,#N/A,FALSE,"단축3";#N/A,#N/A,FALSE,"장축";#N/A,#N/A,FALSE,"4WD"}</definedName>
    <definedName localSheetId="5" name="ert">{#N/A,#N/A,TRUE,"Y생산";#N/A,#N/A,TRUE,"Y판매";#N/A,#N/A,TRUE,"Y총물량";#N/A,#N/A,TRUE,"Y능력";#N/A,#N/A,TRUE,"YKD"}</definedName>
    <definedName localSheetId="7" name="ert">{#N/A,#N/A,TRUE,"Y생산";#N/A,#N/A,TRUE,"Y판매";#N/A,#N/A,TRUE,"Y총물량";#N/A,#N/A,TRUE,"Y능력";#N/A,#N/A,TRUE,"YKD"}</definedName>
    <definedName localSheetId="1" name="ert">{#N/A,#N/A,TRUE,"Y생산";#N/A,#N/A,TRUE,"Y판매";#N/A,#N/A,TRUE,"Y총물량";#N/A,#N/A,TRUE,"Y능력";#N/A,#N/A,TRUE,"YKD"}</definedName>
    <definedName name="ert">{#N/A,#N/A,TRUE,"Y생산";#N/A,#N/A,TRUE,"Y판매";#N/A,#N/A,TRUE,"Y총물량";#N/A,#N/A,TRUE,"Y능력";#N/A,#N/A,TRUE,"YKD"}</definedName>
    <definedName localSheetId="5" name="ERTERT">{#N/A,#N/A,FALSE,"단축1";#N/A,#N/A,FALSE,"단축2";#N/A,#N/A,FALSE,"단축3";#N/A,#N/A,FALSE,"장축";#N/A,#N/A,FALSE,"4WD"}</definedName>
    <definedName localSheetId="1" name="ERTERT">{#N/A,#N/A,FALSE,"단축1";#N/A,#N/A,FALSE,"단축2";#N/A,#N/A,FALSE,"단축3";#N/A,#N/A,FALSE,"장축";#N/A,#N/A,FALSE,"4WD"}</definedName>
    <definedName name="ERTERT">{#N/A,#N/A,FALSE,"단축1";#N/A,#N/A,FALSE,"단축2";#N/A,#N/A,FALSE,"단축3";#N/A,#N/A,FALSE,"장축";#N/A,#N/A,FALSE,"4WD"}</definedName>
    <definedName localSheetId="5" name="ERTR">'1-4 PAD'!ERTR</definedName>
    <definedName localSheetId="7" name="ERTR">'1-6. 사상'!ERTR</definedName>
    <definedName name="ERTR">'1-6. 사상'!ERTR</definedName>
    <definedName localSheetId="5" name="ERTYRT">{#N/A,#N/A,FALSE,"단축1";#N/A,#N/A,FALSE,"단축2";#N/A,#N/A,FALSE,"단축3";#N/A,#N/A,FALSE,"장축";#N/A,#N/A,FALSE,"4WD"}</definedName>
    <definedName localSheetId="7" name="ERTYRT">{#N/A,#N/A,FALSE,"단축1";#N/A,#N/A,FALSE,"단축2";#N/A,#N/A,FALSE,"단축3";#N/A,#N/A,FALSE,"장축";#N/A,#N/A,FALSE,"4WD"}</definedName>
    <definedName localSheetId="1" name="ERTYRT">{#N/A,#N/A,FALSE,"단축1";#N/A,#N/A,FALSE,"단축2";#N/A,#N/A,FALSE,"단축3";#N/A,#N/A,FALSE,"장축";#N/A,#N/A,FALSE,"4WD"}</definedName>
    <definedName name="ERTYRT">{#N/A,#N/A,FALSE,"단축1";#N/A,#N/A,FALSE,"단축2";#N/A,#N/A,FALSE,"단축3";#N/A,#N/A,FALSE,"장축";#N/A,#N/A,FALSE,"4WD"}</definedName>
    <definedName localSheetId="5" name="ERWW">'1-4 PAD'!ERWW</definedName>
    <definedName localSheetId="7" name="ERWW">'1-6. 사상'!ERWW</definedName>
    <definedName name="ERWW">'1-6. 사상'!ERWW</definedName>
    <definedName localSheetId="5" name="ERWWTT">'1-4 PAD'!ERWWTT</definedName>
    <definedName localSheetId="7" name="ERWWTT">'1-6. 사상'!ERWWTT</definedName>
    <definedName name="ERWWTT">'1-6. 사상'!ERWWTT</definedName>
    <definedName localSheetId="5" name="ESA">{#N/A,#N/A,FALSE,"초도품";#N/A,#N/A,FALSE,"초도품 (2)";#N/A,#N/A,FALSE,"초도품 (3)";#N/A,#N/A,FALSE,"초도품 (4)";#N/A,#N/A,FALSE,"초도품 (5)";#N/A,#N/A,FALSE,"초도품 (6)"}</definedName>
    <definedName localSheetId="7" name="ESA">{#N/A,#N/A,FALSE,"초도품";#N/A,#N/A,FALSE,"초도품 (2)";#N/A,#N/A,FALSE,"초도품 (3)";#N/A,#N/A,FALSE,"초도품 (4)";#N/A,#N/A,FALSE,"초도품 (5)";#N/A,#N/A,FALSE,"초도품 (6)"}</definedName>
    <definedName localSheetId="1" name="ESA">{#N/A,#N/A,FALSE,"초도품";#N/A,#N/A,FALSE,"초도품 (2)";#N/A,#N/A,FALSE,"초도품 (3)";#N/A,#N/A,FALSE,"초도품 (4)";#N/A,#N/A,FALSE,"초도품 (5)";#N/A,#N/A,FALSE,"초도품 (6)"}</definedName>
    <definedName name="ESA">{#N/A,#N/A,FALSE,"초도품";#N/A,#N/A,FALSE,"초도품 (2)";#N/A,#N/A,FALSE,"초도품 (3)";#N/A,#N/A,FALSE,"초도품 (4)";#N/A,#N/A,FALSE,"초도품 (5)";#N/A,#N/A,FALSE,"초도품 (6)"}</definedName>
    <definedName localSheetId="5" name="esgwertw4etsdfgsdfg">{#N/A,#N/A,FALSE,"단축1";#N/A,#N/A,FALSE,"단축2";#N/A,#N/A,FALSE,"단축3";#N/A,#N/A,FALSE,"장축";#N/A,#N/A,FALSE,"4WD"}</definedName>
    <definedName localSheetId="7" name="esgwertw4etsdfgsdfg">{#N/A,#N/A,FALSE,"단축1";#N/A,#N/A,FALSE,"단축2";#N/A,#N/A,FALSE,"단축3";#N/A,#N/A,FALSE,"장축";#N/A,#N/A,FALSE,"4WD"}</definedName>
    <definedName localSheetId="1" name="esgwertw4etsdfgsdfg">{#N/A,#N/A,FALSE,"단축1";#N/A,#N/A,FALSE,"단축2";#N/A,#N/A,FALSE,"단축3";#N/A,#N/A,FALSE,"장축";#N/A,#N/A,FALSE,"4WD"}</definedName>
    <definedName name="esgwertw4etsdfgsdfg">{#N/A,#N/A,FALSE,"단축1";#N/A,#N/A,FALSE,"단축2";#N/A,#N/A,FALSE,"단축3";#N/A,#N/A,FALSE,"장축";#N/A,#N/A,FALSE,"4WD"}</definedName>
    <definedName localSheetId="5" name="esrtgehsrthjrdftyhdfh">{#N/A,#N/A,FALSE,"단축1";#N/A,#N/A,FALSE,"단축2";#N/A,#N/A,FALSE,"단축3";#N/A,#N/A,FALSE,"장축";#N/A,#N/A,FALSE,"4WD"}</definedName>
    <definedName localSheetId="7" name="esrtgehsrthjrdftyhdfh">{#N/A,#N/A,FALSE,"단축1";#N/A,#N/A,FALSE,"단축2";#N/A,#N/A,FALSE,"단축3";#N/A,#N/A,FALSE,"장축";#N/A,#N/A,FALSE,"4WD"}</definedName>
    <definedName localSheetId="1" name="esrtgehsrthjrdftyhdfh">{#N/A,#N/A,FALSE,"단축1";#N/A,#N/A,FALSE,"단축2";#N/A,#N/A,FALSE,"단축3";#N/A,#N/A,FALSE,"장축";#N/A,#N/A,FALSE,"4WD"}</definedName>
    <definedName name="esrtgehsrthjrdftyhdfh">{#N/A,#N/A,FALSE,"단축1";#N/A,#N/A,FALSE,"단축2";#N/A,#N/A,FALSE,"단축3";#N/A,#N/A,FALSE,"장축";#N/A,#N/A,FALSE,"4WD"}</definedName>
    <definedName localSheetId="5" name="estgret">{#N/A,#N/A,FALSE,"단축1";#N/A,#N/A,FALSE,"단축2";#N/A,#N/A,FALSE,"단축3";#N/A,#N/A,FALSE,"장축";#N/A,#N/A,FALSE,"4WD"}</definedName>
    <definedName localSheetId="7" name="estgret">{#N/A,#N/A,FALSE,"단축1";#N/A,#N/A,FALSE,"단축2";#N/A,#N/A,FALSE,"단축3";#N/A,#N/A,FALSE,"장축";#N/A,#N/A,FALSE,"4WD"}</definedName>
    <definedName localSheetId="1" name="estgret">{#N/A,#N/A,FALSE,"단축1";#N/A,#N/A,FALSE,"단축2";#N/A,#N/A,FALSE,"단축3";#N/A,#N/A,FALSE,"장축";#N/A,#N/A,FALSE,"4WD"}</definedName>
    <definedName name="estgret">{#N/A,#N/A,FALSE,"단축1";#N/A,#N/A,FALSE,"단축2";#N/A,#N/A,FALSE,"단축3";#N/A,#N/A,FALSE,"장축";#N/A,#N/A,FALSE,"4WD"}</definedName>
    <definedName localSheetId="5" name="etrer">{#N/A,#N/A,FALSE,"단축1";#N/A,#N/A,FALSE,"단축2";#N/A,#N/A,FALSE,"단축3";#N/A,#N/A,FALSE,"장축";#N/A,#N/A,FALSE,"4WD"}</definedName>
    <definedName localSheetId="7" name="etrer">{#N/A,#N/A,FALSE,"단축1";#N/A,#N/A,FALSE,"단축2";#N/A,#N/A,FALSE,"단축3";#N/A,#N/A,FALSE,"장축";#N/A,#N/A,FALSE,"4WD"}</definedName>
    <definedName localSheetId="1" name="etrer">{#N/A,#N/A,FALSE,"단축1";#N/A,#N/A,FALSE,"단축2";#N/A,#N/A,FALSE,"단축3";#N/A,#N/A,FALSE,"장축";#N/A,#N/A,FALSE,"4WD"}</definedName>
    <definedName name="etrer">{#N/A,#N/A,FALSE,"단축1";#N/A,#N/A,FALSE,"단축2";#N/A,#N/A,FALSE,"단축3";#N/A,#N/A,FALSE,"장축";#N/A,#N/A,FALSE,"4WD"}</definedName>
    <definedName localSheetId="5" name="etretette">{#N/A,#N/A,FALSE,"단축1";#N/A,#N/A,FALSE,"단축2";#N/A,#N/A,FALSE,"단축3";#N/A,#N/A,FALSE,"장축";#N/A,#N/A,FALSE,"4WD"}</definedName>
    <definedName localSheetId="7" name="etretette">{#N/A,#N/A,FALSE,"단축1";#N/A,#N/A,FALSE,"단축2";#N/A,#N/A,FALSE,"단축3";#N/A,#N/A,FALSE,"장축";#N/A,#N/A,FALSE,"4WD"}</definedName>
    <definedName localSheetId="1" name="etretette">{#N/A,#N/A,FALSE,"단축1";#N/A,#N/A,FALSE,"단축2";#N/A,#N/A,FALSE,"단축3";#N/A,#N/A,FALSE,"장축";#N/A,#N/A,FALSE,"4WD"}</definedName>
    <definedName name="etretette">{#N/A,#N/A,FALSE,"단축1";#N/A,#N/A,FALSE,"단축2";#N/A,#N/A,FALSE,"단축3";#N/A,#N/A,FALSE,"장축";#N/A,#N/A,FALSE,"4WD"}</definedName>
    <definedName localSheetId="8" name="ETRYU">{#N/A,#N/A,FALSE,"단축1";#N/A,#N/A,FALSE,"단축2";#N/A,#N/A,FALSE,"단축3";#N/A,#N/A,FALSE,"장축";#N/A,#N/A,FALSE,"4WD"}</definedName>
    <definedName localSheetId="5" name="ETRYU">{#N/A,#N/A,FALSE,"단축1";#N/A,#N/A,FALSE,"단축2";#N/A,#N/A,FALSE,"단축3";#N/A,#N/A,FALSE,"장축";#N/A,#N/A,FALSE,"4WD"}</definedName>
    <definedName localSheetId="7" name="ETRYU">{#N/A,#N/A,FALSE,"단축1";#N/A,#N/A,FALSE,"단축2";#N/A,#N/A,FALSE,"단축3";#N/A,#N/A,FALSE,"장축";#N/A,#N/A,FALSE,"4WD"}</definedName>
    <definedName localSheetId="1" name="ETRYU">{#N/A,#N/A,FALSE,"단축1";#N/A,#N/A,FALSE,"단축2";#N/A,#N/A,FALSE,"단축3";#N/A,#N/A,FALSE,"장축";#N/A,#N/A,FALSE,"4WD"}</definedName>
    <definedName name="ETRYU">{#N/A,#N/A,FALSE,"단축1";#N/A,#N/A,FALSE,"단축2";#N/A,#N/A,FALSE,"단축3";#N/A,#N/A,FALSE,"장축";#N/A,#N/A,FALSE,"4WD"}</definedName>
    <definedName localSheetId="5" name="ETWEF">{#N/A,#N/A,FALSE,"단축1";#N/A,#N/A,FALSE,"단축2";#N/A,#N/A,FALSE,"단축3";#N/A,#N/A,FALSE,"장축";#N/A,#N/A,FALSE,"4WD"}</definedName>
    <definedName localSheetId="1" name="ETWEF">{#N/A,#N/A,FALSE,"단축1";#N/A,#N/A,FALSE,"단축2";#N/A,#N/A,FALSE,"단축3";#N/A,#N/A,FALSE,"장축";#N/A,#N/A,FALSE,"4WD"}</definedName>
    <definedName name="ETWEF">{#N/A,#N/A,FALSE,"단축1";#N/A,#N/A,FALSE,"단축2";#N/A,#N/A,FALSE,"단축3";#N/A,#N/A,FALSE,"장축";#N/A,#N/A,FALSE,"4WD"}</definedName>
    <definedName localSheetId="8" name="ETYUI">{#N/A,#N/A,FALSE,"단축1";#N/A,#N/A,FALSE,"단축2";#N/A,#N/A,FALSE,"단축3";#N/A,#N/A,FALSE,"장축";#N/A,#N/A,FALSE,"4WD"}</definedName>
    <definedName localSheetId="5" name="ETYUI">{#N/A,#N/A,FALSE,"단축1";#N/A,#N/A,FALSE,"단축2";#N/A,#N/A,FALSE,"단축3";#N/A,#N/A,FALSE,"장축";#N/A,#N/A,FALSE,"4WD"}</definedName>
    <definedName localSheetId="7" name="ETYUI">{#N/A,#N/A,FALSE,"단축1";#N/A,#N/A,FALSE,"단축2";#N/A,#N/A,FALSE,"단축3";#N/A,#N/A,FALSE,"장축";#N/A,#N/A,FALSE,"4WD"}</definedName>
    <definedName localSheetId="1" name="ETYUI">{#N/A,#N/A,FALSE,"단축1";#N/A,#N/A,FALSE,"단축2";#N/A,#N/A,FALSE,"단축3";#N/A,#N/A,FALSE,"장축";#N/A,#N/A,FALSE,"4WD"}</definedName>
    <definedName name="ETYUI">{#N/A,#N/A,FALSE,"단축1";#N/A,#N/A,FALSE,"단축2";#N/A,#N/A,FALSE,"단축3";#N/A,#N/A,FALSE,"장축";#N/A,#N/A,FALSE,"4WD"}</definedName>
    <definedName localSheetId="5" name="EURO3">{#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EURO3">{#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EURO3">{#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V__LASTREFTIME__">"2011-01-24 오후 8:41:14"</definedName>
    <definedName localSheetId="5" name="EW">{#N/A,#N/A,FALSE,"을지 (4)";#N/A,#N/A,FALSE,"을지 (5)";#N/A,#N/A,FALSE,"을지 (6)"}</definedName>
    <definedName localSheetId="7" name="EW">{#N/A,#N/A,FALSE,"을지 (4)";#N/A,#N/A,FALSE,"을지 (5)";#N/A,#N/A,FALSE,"을지 (6)"}</definedName>
    <definedName localSheetId="1" name="EW">{#N/A,#N/A,FALSE,"을지 (4)";#N/A,#N/A,FALSE,"을지 (5)";#N/A,#N/A,FALSE,"을지 (6)"}</definedName>
    <definedName name="EW">{#N/A,#N/A,FALSE,"을지 (4)";#N/A,#N/A,FALSE,"을지 (5)";#N/A,#N/A,FALSE,"을지 (6)"}</definedName>
    <definedName localSheetId="8" name="EWA">{#N/A,#N/A,FALSE,"초도품";#N/A,#N/A,FALSE,"초도품 (2)";#N/A,#N/A,FALSE,"초도품 (3)";#N/A,#N/A,FALSE,"초도품 (4)";#N/A,#N/A,FALSE,"초도품 (5)";#N/A,#N/A,FALSE,"초도품 (6)"}</definedName>
    <definedName localSheetId="5" name="EWA">{#N/A,#N/A,FALSE,"초도품";#N/A,#N/A,FALSE,"초도품 (2)";#N/A,#N/A,FALSE,"초도품 (3)";#N/A,#N/A,FALSE,"초도품 (4)";#N/A,#N/A,FALSE,"초도품 (5)";#N/A,#N/A,FALSE,"초도품 (6)"}</definedName>
    <definedName localSheetId="7" name="EWA">{#N/A,#N/A,FALSE,"초도품";#N/A,#N/A,FALSE,"초도품 (2)";#N/A,#N/A,FALSE,"초도품 (3)";#N/A,#N/A,FALSE,"초도품 (4)";#N/A,#N/A,FALSE,"초도품 (5)";#N/A,#N/A,FALSE,"초도품 (6)"}</definedName>
    <definedName localSheetId="1" name="EWA">{#N/A,#N/A,FALSE,"초도품";#N/A,#N/A,FALSE,"초도품 (2)";#N/A,#N/A,FALSE,"초도품 (3)";#N/A,#N/A,FALSE,"초도품 (4)";#N/A,#N/A,FALSE,"초도품 (5)";#N/A,#N/A,FALSE,"초도품 (6)"}</definedName>
    <definedName name="EWA">{#N/A,#N/A,FALSE,"초도품";#N/A,#N/A,FALSE,"초도품 (2)";#N/A,#N/A,FALSE,"초도품 (3)";#N/A,#N/A,FALSE,"초도품 (4)";#N/A,#N/A,FALSE,"초도품 (5)";#N/A,#N/A,FALSE,"초도품 (6)"}</definedName>
    <definedName localSheetId="5" name="EWB">{#N/A,#N/A,FALSE,"초도품";#N/A,#N/A,FALSE,"초도품 (2)";#N/A,#N/A,FALSE,"초도품 (3)";#N/A,#N/A,FALSE,"초도품 (4)";#N/A,#N/A,FALSE,"초도품 (5)";#N/A,#N/A,FALSE,"초도품 (6)"}</definedName>
    <definedName localSheetId="7" name="EWB">{#N/A,#N/A,FALSE,"초도품";#N/A,#N/A,FALSE,"초도품 (2)";#N/A,#N/A,FALSE,"초도품 (3)";#N/A,#N/A,FALSE,"초도품 (4)";#N/A,#N/A,FALSE,"초도품 (5)";#N/A,#N/A,FALSE,"초도품 (6)"}</definedName>
    <definedName localSheetId="1" name="EWB">{#N/A,#N/A,FALSE,"초도품";#N/A,#N/A,FALSE,"초도품 (2)";#N/A,#N/A,FALSE,"초도품 (3)";#N/A,#N/A,FALSE,"초도품 (4)";#N/A,#N/A,FALSE,"초도품 (5)";#N/A,#N/A,FALSE,"초도품 (6)"}</definedName>
    <definedName name="EWB">{#N/A,#N/A,FALSE,"초도품";#N/A,#N/A,FALSE,"초도품 (2)";#N/A,#N/A,FALSE,"초도품 (3)";#N/A,#N/A,FALSE,"초도품 (4)";#N/A,#N/A,FALSE,"초도품 (5)";#N/A,#N/A,FALSE,"초도품 (6)"}</definedName>
    <definedName localSheetId="5" name="ewcwc">{#N/A,#N/A,FALSE,"단축1";#N/A,#N/A,FALSE,"단축2";#N/A,#N/A,FALSE,"단축3";#N/A,#N/A,FALSE,"장축";#N/A,#N/A,FALSE,"4WD"}</definedName>
    <definedName localSheetId="7" name="ewcwc">{#N/A,#N/A,FALSE,"단축1";#N/A,#N/A,FALSE,"단축2";#N/A,#N/A,FALSE,"단축3";#N/A,#N/A,FALSE,"장축";#N/A,#N/A,FALSE,"4WD"}</definedName>
    <definedName localSheetId="1" name="ewcwc">{#N/A,#N/A,FALSE,"단축1";#N/A,#N/A,FALSE,"단축2";#N/A,#N/A,FALSE,"단축3";#N/A,#N/A,FALSE,"장축";#N/A,#N/A,FALSE,"4WD"}</definedName>
    <definedName name="ewcwc">{#N/A,#N/A,FALSE,"단축1";#N/A,#N/A,FALSE,"단축2";#N/A,#N/A,FALSE,"단축3";#N/A,#N/A,FALSE,"장축";#N/A,#N/A,FALSE,"4WD"}</definedName>
    <definedName localSheetId="5" name="ewdjuwe">{#N/A,#N/A,FALSE,"단축1";#N/A,#N/A,FALSE,"단축2";#N/A,#N/A,FALSE,"단축3";#N/A,#N/A,FALSE,"장축";#N/A,#N/A,FALSE,"4WD"}</definedName>
    <definedName localSheetId="7" name="ewdjuwe">{#N/A,#N/A,FALSE,"단축1";#N/A,#N/A,FALSE,"단축2";#N/A,#N/A,FALSE,"단축3";#N/A,#N/A,FALSE,"장축";#N/A,#N/A,FALSE,"4WD"}</definedName>
    <definedName localSheetId="1" name="ewdjuwe">{#N/A,#N/A,FALSE,"단축1";#N/A,#N/A,FALSE,"단축2";#N/A,#N/A,FALSE,"단축3";#N/A,#N/A,FALSE,"장축";#N/A,#N/A,FALSE,"4WD"}</definedName>
    <definedName name="ewdjuwe">{#N/A,#N/A,FALSE,"단축1";#N/A,#N/A,FALSE,"단축2";#N/A,#N/A,FALSE,"단축3";#N/A,#N/A,FALSE,"장축";#N/A,#N/A,FALSE,"4WD"}</definedName>
    <definedName localSheetId="5" name="EWEE">{#N/A,#N/A,FALSE,"단축1";#N/A,#N/A,FALSE,"단축2";#N/A,#N/A,FALSE,"단축3";#N/A,#N/A,FALSE,"장축";#N/A,#N/A,FALSE,"4WD"}</definedName>
    <definedName localSheetId="7" name="EWEE">{#N/A,#N/A,FALSE,"단축1";#N/A,#N/A,FALSE,"단축2";#N/A,#N/A,FALSE,"단축3";#N/A,#N/A,FALSE,"장축";#N/A,#N/A,FALSE,"4WD"}</definedName>
    <definedName localSheetId="1" name="EWEE">{#N/A,#N/A,FALSE,"단축1";#N/A,#N/A,FALSE,"단축2";#N/A,#N/A,FALSE,"단축3";#N/A,#N/A,FALSE,"장축";#N/A,#N/A,FALSE,"4WD"}</definedName>
    <definedName name="EWEE">{#N/A,#N/A,FALSE,"단축1";#N/A,#N/A,FALSE,"단축2";#N/A,#N/A,FALSE,"단축3";#N/A,#N/A,FALSE,"장축";#N/A,#N/A,FALSE,"4WD"}</definedName>
    <definedName localSheetId="5" name="EWEWEW">{#N/A,#N/A,FALSE,"단축1";#N/A,#N/A,FALSE,"단축2";#N/A,#N/A,FALSE,"단축3";#N/A,#N/A,FALSE,"장축";#N/A,#N/A,FALSE,"4WD"}</definedName>
    <definedName localSheetId="7" name="EWEWEW">{#N/A,#N/A,FALSE,"단축1";#N/A,#N/A,FALSE,"단축2";#N/A,#N/A,FALSE,"단축3";#N/A,#N/A,FALSE,"장축";#N/A,#N/A,FALSE,"4WD"}</definedName>
    <definedName localSheetId="1" name="EWEWEW">{#N/A,#N/A,FALSE,"단축1";#N/A,#N/A,FALSE,"단축2";#N/A,#N/A,FALSE,"단축3";#N/A,#N/A,FALSE,"장축";#N/A,#N/A,FALSE,"4WD"}</definedName>
    <definedName name="EWEWEW">{#N/A,#N/A,FALSE,"단축1";#N/A,#N/A,FALSE,"단축2";#N/A,#N/A,FALSE,"단축3";#N/A,#N/A,FALSE,"장축";#N/A,#N/A,FALSE,"4WD"}</definedName>
    <definedName localSheetId="5" name="EWEWEWE">{#N/A,#N/A,FALSE,"단축1";#N/A,#N/A,FALSE,"단축2";#N/A,#N/A,FALSE,"단축3";#N/A,#N/A,FALSE,"장축";#N/A,#N/A,FALSE,"4WD"}</definedName>
    <definedName localSheetId="7" name="EWEWEWE">{#N/A,#N/A,FALSE,"단축1";#N/A,#N/A,FALSE,"단축2";#N/A,#N/A,FALSE,"단축3";#N/A,#N/A,FALSE,"장축";#N/A,#N/A,FALSE,"4WD"}</definedName>
    <definedName localSheetId="1" name="EWEWEWE">{#N/A,#N/A,FALSE,"단축1";#N/A,#N/A,FALSE,"단축2";#N/A,#N/A,FALSE,"단축3";#N/A,#N/A,FALSE,"장축";#N/A,#N/A,FALSE,"4WD"}</definedName>
    <definedName name="EWEWEWE">{#N/A,#N/A,FALSE,"단축1";#N/A,#N/A,FALSE,"단축2";#N/A,#N/A,FALSE,"단축3";#N/A,#N/A,FALSE,"장축";#N/A,#N/A,FALSE,"4WD"}</definedName>
    <definedName localSheetId="5" name="EWEWEWEW">{#N/A,#N/A,FALSE,"단축1";#N/A,#N/A,FALSE,"단축2";#N/A,#N/A,FALSE,"단축3";#N/A,#N/A,FALSE,"장축";#N/A,#N/A,FALSE,"4WD"}</definedName>
    <definedName localSheetId="7" name="EWEWEWEW">{#N/A,#N/A,FALSE,"단축1";#N/A,#N/A,FALSE,"단축2";#N/A,#N/A,FALSE,"단축3";#N/A,#N/A,FALSE,"장축";#N/A,#N/A,FALSE,"4WD"}</definedName>
    <definedName localSheetId="1" name="EWEWEWEW">{#N/A,#N/A,FALSE,"단축1";#N/A,#N/A,FALSE,"단축2";#N/A,#N/A,FALSE,"단축3";#N/A,#N/A,FALSE,"장축";#N/A,#N/A,FALSE,"4WD"}</definedName>
    <definedName name="EWEWEWEW">{#N/A,#N/A,FALSE,"단축1";#N/A,#N/A,FALSE,"단축2";#N/A,#N/A,FALSE,"단축3";#N/A,#N/A,FALSE,"장축";#N/A,#N/A,FALSE,"4WD"}</definedName>
    <definedName localSheetId="5" name="EWEWEWEWEW">{#N/A,#N/A,FALSE,"단축1";#N/A,#N/A,FALSE,"단축2";#N/A,#N/A,FALSE,"단축3";#N/A,#N/A,FALSE,"장축";#N/A,#N/A,FALSE,"4WD"}</definedName>
    <definedName localSheetId="7" name="EWEWEWEWEW">{#N/A,#N/A,FALSE,"단축1";#N/A,#N/A,FALSE,"단축2";#N/A,#N/A,FALSE,"단축3";#N/A,#N/A,FALSE,"장축";#N/A,#N/A,FALSE,"4WD"}</definedName>
    <definedName localSheetId="1" name="EWEWEWEWEW">{#N/A,#N/A,FALSE,"단축1";#N/A,#N/A,FALSE,"단축2";#N/A,#N/A,FALSE,"단축3";#N/A,#N/A,FALSE,"장축";#N/A,#N/A,FALSE,"4WD"}</definedName>
    <definedName name="EWEWEWEWEW">{#N/A,#N/A,FALSE,"단축1";#N/A,#N/A,FALSE,"단축2";#N/A,#N/A,FALSE,"단축3";#N/A,#N/A,FALSE,"장축";#N/A,#N/A,FALSE,"4WD"}</definedName>
    <definedName localSheetId="5" name="EWGDFGDRGDFG">{#N/A,#N/A,FALSE,"단축1";#N/A,#N/A,FALSE,"단축2";#N/A,#N/A,FALSE,"단축3";#N/A,#N/A,FALSE,"장축";#N/A,#N/A,FALSE,"4WD"}</definedName>
    <definedName localSheetId="7" name="EWGDFGDRGDFG">{#N/A,#N/A,FALSE,"단축1";#N/A,#N/A,FALSE,"단축2";#N/A,#N/A,FALSE,"단축3";#N/A,#N/A,FALSE,"장축";#N/A,#N/A,FALSE,"4WD"}</definedName>
    <definedName localSheetId="1" name="EWGDFGDRGDFG">{#N/A,#N/A,FALSE,"단축1";#N/A,#N/A,FALSE,"단축2";#N/A,#N/A,FALSE,"단축3";#N/A,#N/A,FALSE,"장축";#N/A,#N/A,FALSE,"4WD"}</definedName>
    <definedName name="EWGDFGDRGDFG">{#N/A,#N/A,FALSE,"단축1";#N/A,#N/A,FALSE,"단축2";#N/A,#N/A,FALSE,"단축3";#N/A,#N/A,FALSE,"장축";#N/A,#N/A,FALSE,"4WD"}</definedName>
    <definedName localSheetId="8" name="EWY">{#N/A,#N/A,FALSE,"단축1";#N/A,#N/A,FALSE,"단축2";#N/A,#N/A,FALSE,"단축3";#N/A,#N/A,FALSE,"장축";#N/A,#N/A,FALSE,"4WD"}</definedName>
    <definedName localSheetId="5" name="EWY">{#N/A,#N/A,FALSE,"단축1";#N/A,#N/A,FALSE,"단축2";#N/A,#N/A,FALSE,"단축3";#N/A,#N/A,FALSE,"장축";#N/A,#N/A,FALSE,"4WD"}</definedName>
    <definedName localSheetId="7" name="EWY">{#N/A,#N/A,FALSE,"단축1";#N/A,#N/A,FALSE,"단축2";#N/A,#N/A,FALSE,"단축3";#N/A,#N/A,FALSE,"장축";#N/A,#N/A,FALSE,"4WD"}</definedName>
    <definedName localSheetId="1" name="EWY">{#N/A,#N/A,FALSE,"단축1";#N/A,#N/A,FALSE,"단축2";#N/A,#N/A,FALSE,"단축3";#N/A,#N/A,FALSE,"장축";#N/A,#N/A,FALSE,"4WD"}</definedName>
    <definedName name="EWY">{#N/A,#N/A,FALSE,"단축1";#N/A,#N/A,FALSE,"단축2";#N/A,#N/A,FALSE,"단축3";#N/A,#N/A,FALSE,"장축";#N/A,#N/A,FALSE,"4WD"}</definedName>
    <definedName localSheetId="5" name="excess">{#N/A,#N/A,FALSE,"품의서";#N/A,#N/A,FALSE,"전제";#N/A,#N/A,FALSE,"총손";#N/A,#N/A,FALSE,"손익";#N/A,#N/A,FALSE,"대당";#N/A,#N/A,FALSE,"가공비";#N/A,#N/A,FALSE,"재료비";#N/A,#N/A,FALSE,"판비";#N/A,#N/A,FALSE,"가격"}</definedName>
    <definedName localSheetId="7" name="excess">{#N/A,#N/A,FALSE,"품의서";#N/A,#N/A,FALSE,"전제";#N/A,#N/A,FALSE,"총손";#N/A,#N/A,FALSE,"손익";#N/A,#N/A,FALSE,"대당";#N/A,#N/A,FALSE,"가공비";#N/A,#N/A,FALSE,"재료비";#N/A,#N/A,FALSE,"판비";#N/A,#N/A,FALSE,"가격"}</definedName>
    <definedName localSheetId="1" name="excess">{#N/A,#N/A,FALSE,"품의서";#N/A,#N/A,FALSE,"전제";#N/A,#N/A,FALSE,"총손";#N/A,#N/A,FALSE,"손익";#N/A,#N/A,FALSE,"대당";#N/A,#N/A,FALSE,"가공비";#N/A,#N/A,FALSE,"재료비";#N/A,#N/A,FALSE,"판비";#N/A,#N/A,FALSE,"가격"}</definedName>
    <definedName name="excess">{#N/A,#N/A,FALSE,"품의서";#N/A,#N/A,FALSE,"전제";#N/A,#N/A,FALSE,"총손";#N/A,#N/A,FALSE,"손익";#N/A,#N/A,FALSE,"대당";#N/A,#N/A,FALSE,"가공비";#N/A,#N/A,FALSE,"재료비";#N/A,#N/A,FALSE,"판비";#N/A,#N/A,FALSE,"가격"}</definedName>
    <definedName localSheetId="5" name="EXT">{#N/A,#N/A,TRUE,"일정"}</definedName>
    <definedName localSheetId="7" name="EXT">{#N/A,#N/A,TRUE,"일정"}</definedName>
    <definedName localSheetId="1" name="EXT">{#N/A,#N/A,TRUE,"일정"}</definedName>
    <definedName name="EXT">{#N/A,#N/A,TRUE,"일정"}</definedName>
    <definedName localSheetId="5" name="EXTT">{#N/A,#N/A,TRUE,"일정"}</definedName>
    <definedName localSheetId="7" name="EXTT">{#N/A,#N/A,TRUE,"일정"}</definedName>
    <definedName localSheetId="1" name="EXTT">{#N/A,#N/A,TRUE,"일정"}</definedName>
    <definedName name="EXTT">{#N/A,#N/A,TRUE,"일정"}</definedName>
    <definedName localSheetId="5" name="EYERYWEYTRWWW4">{#N/A,#N/A,FALSE,"단축1";#N/A,#N/A,FALSE,"단축2";#N/A,#N/A,FALSE,"단축3";#N/A,#N/A,FALSE,"장축";#N/A,#N/A,FALSE,"4WD"}</definedName>
    <definedName localSheetId="7" name="EYERYWEYTRWWW4">{#N/A,#N/A,FALSE,"단축1";#N/A,#N/A,FALSE,"단축2";#N/A,#N/A,FALSE,"단축3";#N/A,#N/A,FALSE,"장축";#N/A,#N/A,FALSE,"4WD"}</definedName>
    <definedName localSheetId="1" name="EYERYWEYTRWWW4">{#N/A,#N/A,FALSE,"단축1";#N/A,#N/A,FALSE,"단축2";#N/A,#N/A,FALSE,"단축3";#N/A,#N/A,FALSE,"장축";#N/A,#N/A,FALSE,"4WD"}</definedName>
    <definedName name="EYERYWEYTRWWW4">{#N/A,#N/A,FALSE,"단축1";#N/A,#N/A,FALSE,"단축2";#N/A,#N/A,FALSE,"단축3";#N/A,#N/A,FALSE,"장축";#N/A,#N/A,FALSE,"4WD"}</definedName>
    <definedName localSheetId="5" name="EYREYTRUTYTR">{#N/A,#N/A,FALSE,"단축1";#N/A,#N/A,FALSE,"단축2";#N/A,#N/A,FALSE,"단축3";#N/A,#N/A,FALSE,"장축";#N/A,#N/A,FALSE,"4WD"}</definedName>
    <definedName localSheetId="7" name="EYREYTRUTYTR">{#N/A,#N/A,FALSE,"단축1";#N/A,#N/A,FALSE,"단축2";#N/A,#N/A,FALSE,"단축3";#N/A,#N/A,FALSE,"장축";#N/A,#N/A,FALSE,"4WD"}</definedName>
    <definedName localSheetId="1" name="EYREYTRUTYTR">{#N/A,#N/A,FALSE,"단축1";#N/A,#N/A,FALSE,"단축2";#N/A,#N/A,FALSE,"단축3";#N/A,#N/A,FALSE,"장축";#N/A,#N/A,FALSE,"4WD"}</definedName>
    <definedName name="EYREYTRUTYTR">{#N/A,#N/A,FALSE,"단축1";#N/A,#N/A,FALSE,"단축2";#N/A,#N/A,FALSE,"단축3";#N/A,#N/A,FALSE,"장축";#N/A,#N/A,FALSE,"4WD"}</definedName>
    <definedName localSheetId="8" name="EYRU">{#N/A,#N/A,FALSE,"단축1";#N/A,#N/A,FALSE,"단축2";#N/A,#N/A,FALSE,"단축3";#N/A,#N/A,FALSE,"장축";#N/A,#N/A,FALSE,"4WD"}</definedName>
    <definedName localSheetId="5" name="EYRU">{#N/A,#N/A,FALSE,"단축1";#N/A,#N/A,FALSE,"단축2";#N/A,#N/A,FALSE,"단축3";#N/A,#N/A,FALSE,"장축";#N/A,#N/A,FALSE,"4WD"}</definedName>
    <definedName localSheetId="7" name="EYRU">{#N/A,#N/A,FALSE,"단축1";#N/A,#N/A,FALSE,"단축2";#N/A,#N/A,FALSE,"단축3";#N/A,#N/A,FALSE,"장축";#N/A,#N/A,FALSE,"4WD"}</definedName>
    <definedName localSheetId="1" name="EYRU">{#N/A,#N/A,FALSE,"단축1";#N/A,#N/A,FALSE,"단축2";#N/A,#N/A,FALSE,"단축3";#N/A,#N/A,FALSE,"장축";#N/A,#N/A,FALSE,"4WD"}</definedName>
    <definedName name="EYRU">{#N/A,#N/A,FALSE,"단축1";#N/A,#N/A,FALSE,"단축2";#N/A,#N/A,FALSE,"단축3";#N/A,#N/A,FALSE,"장축";#N/A,#N/A,FALSE,"4WD"}</definedName>
    <definedName localSheetId="5" name="F">{#N/A,#N/A,FALSE,"단축1";#N/A,#N/A,FALSE,"단축2";#N/A,#N/A,FALSE,"단축3";#N/A,#N/A,FALSE,"장축";#N/A,#N/A,FALSE,"4WD"}</definedName>
    <definedName localSheetId="7" name="F">{#N/A,#N/A,FALSE,"단축1";#N/A,#N/A,FALSE,"단축2";#N/A,#N/A,FALSE,"단축3";#N/A,#N/A,FALSE,"장축";#N/A,#N/A,FALSE,"4WD"}</definedName>
    <definedName localSheetId="1" name="F">{#N/A,#N/A,FALSE,"단축1";#N/A,#N/A,FALSE,"단축2";#N/A,#N/A,FALSE,"단축3";#N/A,#N/A,FALSE,"장축";#N/A,#N/A,FALSE,"4WD"}</definedName>
    <definedName name="F">{#N/A,#N/A,FALSE,"단축1";#N/A,#N/A,FALSE,"단축2";#N/A,#N/A,FALSE,"단축3";#N/A,#N/A,FALSE,"장축";#N/A,#N/A,FALSE,"4WD"}</definedName>
    <definedName localSheetId="5" name="F4FEW">{#N/A,#N/A,FALSE,"단축1";#N/A,#N/A,FALSE,"단축2";#N/A,#N/A,FALSE,"단축3";#N/A,#N/A,FALSE,"장축";#N/A,#N/A,FALSE,"4WD"}</definedName>
    <definedName localSheetId="7" name="F4FEW">{#N/A,#N/A,FALSE,"단축1";#N/A,#N/A,FALSE,"단축2";#N/A,#N/A,FALSE,"단축3";#N/A,#N/A,FALSE,"장축";#N/A,#N/A,FALSE,"4WD"}</definedName>
    <definedName localSheetId="1" name="F4FEW">{#N/A,#N/A,FALSE,"단축1";#N/A,#N/A,FALSE,"단축2";#N/A,#N/A,FALSE,"단축3";#N/A,#N/A,FALSE,"장축";#N/A,#N/A,FALSE,"4WD"}</definedName>
    <definedName name="F4FEW">{#N/A,#N/A,FALSE,"단축1";#N/A,#N/A,FALSE,"단축2";#N/A,#N/A,FALSE,"단축3";#N/A,#N/A,FALSE,"장축";#N/A,#N/A,FALSE,"4WD"}</definedName>
    <definedName localSheetId="5" name="FAA">{#N/A,#N/A,FALSE,"단축1";#N/A,#N/A,FALSE,"단축2";#N/A,#N/A,FALSE,"단축3";#N/A,#N/A,FALSE,"장축";#N/A,#N/A,FALSE,"4WD"}</definedName>
    <definedName localSheetId="7" name="FAA">{#N/A,#N/A,FALSE,"단축1";#N/A,#N/A,FALSE,"단축2";#N/A,#N/A,FALSE,"단축3";#N/A,#N/A,FALSE,"장축";#N/A,#N/A,FALSE,"4WD"}</definedName>
    <definedName localSheetId="1" name="FAA">{#N/A,#N/A,FALSE,"단축1";#N/A,#N/A,FALSE,"단축2";#N/A,#N/A,FALSE,"단축3";#N/A,#N/A,FALSE,"장축";#N/A,#N/A,FALSE,"4WD"}</definedName>
    <definedName name="FAA">{#N/A,#N/A,FALSE,"단축1";#N/A,#N/A,FALSE,"단축2";#N/A,#N/A,FALSE,"단축3";#N/A,#N/A,FALSE,"장축";#N/A,#N/A,FALSE,"4WD"}</definedName>
    <definedName localSheetId="5" name="FAAA">{#N/A,#N/A,FALSE,"단축1";#N/A,#N/A,FALSE,"단축2";#N/A,#N/A,FALSE,"단축3";#N/A,#N/A,FALSE,"장축";#N/A,#N/A,FALSE,"4WD"}</definedName>
    <definedName localSheetId="7" name="FAAA">{#N/A,#N/A,FALSE,"단축1";#N/A,#N/A,FALSE,"단축2";#N/A,#N/A,FALSE,"단축3";#N/A,#N/A,FALSE,"장축";#N/A,#N/A,FALSE,"4WD"}</definedName>
    <definedName localSheetId="1" name="FAAA">{#N/A,#N/A,FALSE,"단축1";#N/A,#N/A,FALSE,"단축2";#N/A,#N/A,FALSE,"단축3";#N/A,#N/A,FALSE,"장축";#N/A,#N/A,FALSE,"4WD"}</definedName>
    <definedName name="FAAA">{#N/A,#N/A,FALSE,"단축1";#N/A,#N/A,FALSE,"단축2";#N/A,#N/A,FALSE,"단축3";#N/A,#N/A,FALSE,"장축";#N/A,#N/A,FALSE,"4WD"}</definedName>
    <definedName localSheetId="5" name="FAFSDFS">{#N/A,#N/A,FALSE,"96 3월물량표";#N/A,#N/A,FALSE,"96 4월물량표";#N/A,#N/A,FALSE,"96 5월물량표"}</definedName>
    <definedName localSheetId="7" name="FAFSDFS">{#N/A,#N/A,FALSE,"96 3월물량표";#N/A,#N/A,FALSE,"96 4월물량표";#N/A,#N/A,FALSE,"96 5월물량표"}</definedName>
    <definedName localSheetId="1" name="FAFSDFS">{#N/A,#N/A,FALSE,"96 3월물량표";#N/A,#N/A,FALSE,"96 4월물량표";#N/A,#N/A,FALSE,"96 5월물량표"}</definedName>
    <definedName name="FAFSDFS">{#N/A,#N/A,FALSE,"96 3월물량표";#N/A,#N/A,FALSE,"96 4월물량표";#N/A,#N/A,FALSE,"96 5월물량표"}</definedName>
    <definedName localSheetId="5" name="FASFDAS">{#N/A,#N/A,FALSE,"신규dep";#N/A,#N/A,FALSE,"신규dep-금형상각후";#N/A,#N/A,FALSE,"신규dep-연구비상각후";#N/A,#N/A,FALSE,"신규dep-기계,공구상각후"}</definedName>
    <definedName localSheetId="7" name="FASFDAS">{#N/A,#N/A,FALSE,"신규dep";#N/A,#N/A,FALSE,"신규dep-금형상각후";#N/A,#N/A,FALSE,"신규dep-연구비상각후";#N/A,#N/A,FALSE,"신규dep-기계,공구상각후"}</definedName>
    <definedName localSheetId="1" name="FASFDAS">{#N/A,#N/A,FALSE,"신규dep";#N/A,#N/A,FALSE,"신규dep-금형상각후";#N/A,#N/A,FALSE,"신규dep-연구비상각후";#N/A,#N/A,FALSE,"신규dep-기계,공구상각후"}</definedName>
    <definedName name="FASFDAS">{#N/A,#N/A,FALSE,"신규dep";#N/A,#N/A,FALSE,"신규dep-금형상각후";#N/A,#N/A,FALSE,"신규dep-연구비상각후";#N/A,#N/A,FALSE,"신규dep-기계,공구상각후"}</definedName>
    <definedName localSheetId="5" name="fc">{#N/A,#N/A,FALSE,"단축1";#N/A,#N/A,FALSE,"단축2";#N/A,#N/A,FALSE,"단축3";#N/A,#N/A,FALSE,"장축";#N/A,#N/A,FALSE,"4WD"}</definedName>
    <definedName localSheetId="1" name="fc">{#N/A,#N/A,FALSE,"단축1";#N/A,#N/A,FALSE,"단축2";#N/A,#N/A,FALSE,"단축3";#N/A,#N/A,FALSE,"장축";#N/A,#N/A,FALSE,"4WD"}</definedName>
    <definedName name="fc">{#N/A,#N/A,FALSE,"단축1";#N/A,#N/A,FALSE,"단축2";#N/A,#N/A,FALSE,"단축3";#N/A,#N/A,FALSE,"장축";#N/A,#N/A,FALSE,"4WD"}</definedName>
    <definedName localSheetId="5" name="FC철형이관합의">{#N/A,#N/A,FALSE,"신규dep";#N/A,#N/A,FALSE,"신규dep-금형상각후";#N/A,#N/A,FALSE,"신규dep-연구비상각후";#N/A,#N/A,FALSE,"신규dep-기계,공구상각후"}</definedName>
    <definedName localSheetId="7" name="FC철형이관합의">{#N/A,#N/A,FALSE,"신규dep";#N/A,#N/A,FALSE,"신규dep-금형상각후";#N/A,#N/A,FALSE,"신규dep-연구비상각후";#N/A,#N/A,FALSE,"신규dep-기계,공구상각후"}</definedName>
    <definedName localSheetId="1" name="FC철형이관합의">{#N/A,#N/A,FALSE,"신규dep";#N/A,#N/A,FALSE,"신규dep-금형상각후";#N/A,#N/A,FALSE,"신규dep-연구비상각후";#N/A,#N/A,FALSE,"신규dep-기계,공구상각후"}</definedName>
    <definedName name="FC철형이관합의">{#N/A,#N/A,FALSE,"신규dep";#N/A,#N/A,FALSE,"신규dep-금형상각후";#N/A,#N/A,FALSE,"신규dep-연구비상각후";#N/A,#N/A,FALSE,"신규dep-기계,공구상각후"}</definedName>
    <definedName localSheetId="5" name="F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F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fdd">{#N/A,#N/A,FALSE,"신규dep";#N/A,#N/A,FALSE,"신규dep-금형상각후";#N/A,#N/A,FALSE,"신규dep-연구비상각후";#N/A,#N/A,FALSE,"신규dep-기계,공구상각후"}</definedName>
    <definedName localSheetId="7" name="fdd">{#N/A,#N/A,FALSE,"신규dep";#N/A,#N/A,FALSE,"신규dep-금형상각후";#N/A,#N/A,FALSE,"신규dep-연구비상각후";#N/A,#N/A,FALSE,"신규dep-기계,공구상각후"}</definedName>
    <definedName localSheetId="1" name="fdd">{#N/A,#N/A,FALSE,"신규dep";#N/A,#N/A,FALSE,"신규dep-금형상각후";#N/A,#N/A,FALSE,"신규dep-연구비상각후";#N/A,#N/A,FALSE,"신규dep-기계,공구상각후"}</definedName>
    <definedName name="fdd">{#N/A,#N/A,FALSE,"신규dep";#N/A,#N/A,FALSE,"신규dep-금형상각후";#N/A,#N/A,FALSE,"신규dep-연구비상각후";#N/A,#N/A,FALSE,"신규dep-기계,공구상각후"}</definedName>
    <definedName localSheetId="5" name="FDDDDDDDDDDDDDDD">{#N/A,#N/A,FALSE,"단축1";#N/A,#N/A,FALSE,"단축2";#N/A,#N/A,FALSE,"단축3";#N/A,#N/A,FALSE,"장축";#N/A,#N/A,FALSE,"4WD"}</definedName>
    <definedName localSheetId="7" name="FDDDDDDDDDDDDDDD">{#N/A,#N/A,FALSE,"단축1";#N/A,#N/A,FALSE,"단축2";#N/A,#N/A,FALSE,"단축3";#N/A,#N/A,FALSE,"장축";#N/A,#N/A,FALSE,"4WD"}</definedName>
    <definedName localSheetId="1" name="FDDDDDDDDDDDDDDD">{#N/A,#N/A,FALSE,"단축1";#N/A,#N/A,FALSE,"단축2";#N/A,#N/A,FALSE,"단축3";#N/A,#N/A,FALSE,"장축";#N/A,#N/A,FALSE,"4WD"}</definedName>
    <definedName name="FDDDDDDDDDDDDDDD">{#N/A,#N/A,FALSE,"단축1";#N/A,#N/A,FALSE,"단축2";#N/A,#N/A,FALSE,"단축3";#N/A,#N/A,FALSE,"장축";#N/A,#N/A,FALSE,"4WD"}</definedName>
    <definedName localSheetId="5" name="fddfsfsfsddf">{#N/A,#N/A,FALSE,"단축1";#N/A,#N/A,FALSE,"단축2";#N/A,#N/A,FALSE,"단축3";#N/A,#N/A,FALSE,"장축";#N/A,#N/A,FALSE,"4WD"}</definedName>
    <definedName localSheetId="1" name="fddfsfsfsddf">{#N/A,#N/A,FALSE,"단축1";#N/A,#N/A,FALSE,"단축2";#N/A,#N/A,FALSE,"단축3";#N/A,#N/A,FALSE,"장축";#N/A,#N/A,FALSE,"4WD"}</definedName>
    <definedName name="fddfsfsfsddf">{#N/A,#N/A,FALSE,"단축1";#N/A,#N/A,FALSE,"단축2";#N/A,#N/A,FALSE,"단축3";#N/A,#N/A,FALSE,"장축";#N/A,#N/A,FALSE,"4WD"}</definedName>
    <definedName localSheetId="5" name="FDES">{#N/A,#N/A,FALSE,"단축1";#N/A,#N/A,FALSE,"단축2";#N/A,#N/A,FALSE,"단축3";#N/A,#N/A,FALSE,"장축";#N/A,#N/A,FALSE,"4WD"}</definedName>
    <definedName localSheetId="7" name="FDES">{#N/A,#N/A,FALSE,"단축1";#N/A,#N/A,FALSE,"단축2";#N/A,#N/A,FALSE,"단축3";#N/A,#N/A,FALSE,"장축";#N/A,#N/A,FALSE,"4WD"}</definedName>
    <definedName localSheetId="1" name="FDES">{#N/A,#N/A,FALSE,"단축1";#N/A,#N/A,FALSE,"단축2";#N/A,#N/A,FALSE,"단축3";#N/A,#N/A,FALSE,"장축";#N/A,#N/A,FALSE,"4WD"}</definedName>
    <definedName name="FDES">{#N/A,#N/A,FALSE,"단축1";#N/A,#N/A,FALSE,"단축2";#N/A,#N/A,FALSE,"단축3";#N/A,#N/A,FALSE,"장축";#N/A,#N/A,FALSE,"4WD"}</definedName>
    <definedName localSheetId="5" name="FDF">{#N/A,#N/A,FALSE,"단축1";#N/A,#N/A,FALSE,"단축2";#N/A,#N/A,FALSE,"단축3";#N/A,#N/A,FALSE,"장축";#N/A,#N/A,FALSE,"4WD"}</definedName>
    <definedName localSheetId="7" name="FDF">{#N/A,#N/A,FALSE,"단축1";#N/A,#N/A,FALSE,"단축2";#N/A,#N/A,FALSE,"단축3";#N/A,#N/A,FALSE,"장축";#N/A,#N/A,FALSE,"4WD"}</definedName>
    <definedName localSheetId="1" name="FDF">{#N/A,#N/A,FALSE,"단축1";#N/A,#N/A,FALSE,"단축2";#N/A,#N/A,FALSE,"단축3";#N/A,#N/A,FALSE,"장축";#N/A,#N/A,FALSE,"4WD"}</definedName>
    <definedName name="FDF">{#N/A,#N/A,FALSE,"단축1";#N/A,#N/A,FALSE,"단축2";#N/A,#N/A,FALSE,"단축3";#N/A,#N/A,FALSE,"장축";#N/A,#N/A,FALSE,"4WD"}</definedName>
    <definedName localSheetId="5" name="FDFDFDDDDDDD">{#N/A,#N/A,FALSE,"단축1";#N/A,#N/A,FALSE,"단축2";#N/A,#N/A,FALSE,"단축3";#N/A,#N/A,FALSE,"장축";#N/A,#N/A,FALSE,"4WD"}</definedName>
    <definedName localSheetId="7" name="FDFDFDDDDDDD">{#N/A,#N/A,FALSE,"단축1";#N/A,#N/A,FALSE,"단축2";#N/A,#N/A,FALSE,"단축3";#N/A,#N/A,FALSE,"장축";#N/A,#N/A,FALSE,"4WD"}</definedName>
    <definedName localSheetId="1" name="FDFDFDDDDDDD">{#N/A,#N/A,FALSE,"단축1";#N/A,#N/A,FALSE,"단축2";#N/A,#N/A,FALSE,"단축3";#N/A,#N/A,FALSE,"장축";#N/A,#N/A,FALSE,"4WD"}</definedName>
    <definedName name="FDFDFDDDDDDD">{#N/A,#N/A,FALSE,"단축1";#N/A,#N/A,FALSE,"단축2";#N/A,#N/A,FALSE,"단축3";#N/A,#N/A,FALSE,"장축";#N/A,#N/A,FALSE,"4WD"}</definedName>
    <definedName localSheetId="5" name="FDFDFDFDFDFD">{#N/A,#N/A,FALSE,"단축1";#N/A,#N/A,FALSE,"단축2";#N/A,#N/A,FALSE,"단축3";#N/A,#N/A,FALSE,"장축";#N/A,#N/A,FALSE,"4WD"}</definedName>
    <definedName localSheetId="7" name="FDFDFDFDFDFD">{#N/A,#N/A,FALSE,"단축1";#N/A,#N/A,FALSE,"단축2";#N/A,#N/A,FALSE,"단축3";#N/A,#N/A,FALSE,"장축";#N/A,#N/A,FALSE,"4WD"}</definedName>
    <definedName localSheetId="1" name="FDFDFDFDFDFD">{#N/A,#N/A,FALSE,"단축1";#N/A,#N/A,FALSE,"단축2";#N/A,#N/A,FALSE,"단축3";#N/A,#N/A,FALSE,"장축";#N/A,#N/A,FALSE,"4WD"}</definedName>
    <definedName name="FDFDFDFDFDFD">{#N/A,#N/A,FALSE,"단축1";#N/A,#N/A,FALSE,"단축2";#N/A,#N/A,FALSE,"단축3";#N/A,#N/A,FALSE,"장축";#N/A,#N/A,FALSE,"4WD"}</definedName>
    <definedName localSheetId="5" name="FDFDGFDDDDDDDDDDDDDDD">{#N/A,#N/A,FALSE,"단축1";#N/A,#N/A,FALSE,"단축2";#N/A,#N/A,FALSE,"단축3";#N/A,#N/A,FALSE,"장축";#N/A,#N/A,FALSE,"4WD"}</definedName>
    <definedName localSheetId="7" name="FDFDGFDDDDDDDDDDDDDDD">{#N/A,#N/A,FALSE,"단축1";#N/A,#N/A,FALSE,"단축2";#N/A,#N/A,FALSE,"단축3";#N/A,#N/A,FALSE,"장축";#N/A,#N/A,FALSE,"4WD"}</definedName>
    <definedName localSheetId="1" name="FDFDGFDDDDDDDDDDDDDDD">{#N/A,#N/A,FALSE,"단축1";#N/A,#N/A,FALSE,"단축2";#N/A,#N/A,FALSE,"단축3";#N/A,#N/A,FALSE,"장축";#N/A,#N/A,FALSE,"4WD"}</definedName>
    <definedName name="FDFDGFDDDDDDDDDDDDDDD">{#N/A,#N/A,FALSE,"단축1";#N/A,#N/A,FALSE,"단축2";#N/A,#N/A,FALSE,"단축3";#N/A,#N/A,FALSE,"장축";#N/A,#N/A,FALSE,"4WD"}</definedName>
    <definedName localSheetId="5" name="FDFDGGGGGGGGGFDFDGGFD">{#N/A,#N/A,FALSE,"단축1";#N/A,#N/A,FALSE,"단축2";#N/A,#N/A,FALSE,"단축3";#N/A,#N/A,FALSE,"장축";#N/A,#N/A,FALSE,"4WD"}</definedName>
    <definedName localSheetId="7" name="FDFDGGGGGGGGGFDFDGGFD">{#N/A,#N/A,FALSE,"단축1";#N/A,#N/A,FALSE,"단축2";#N/A,#N/A,FALSE,"단축3";#N/A,#N/A,FALSE,"장축";#N/A,#N/A,FALSE,"4WD"}</definedName>
    <definedName localSheetId="1" name="FDFDGGGGGGGGGFDFDGGFD">{#N/A,#N/A,FALSE,"단축1";#N/A,#N/A,FALSE,"단축2";#N/A,#N/A,FALSE,"단축3";#N/A,#N/A,FALSE,"장축";#N/A,#N/A,FALSE,"4WD"}</definedName>
    <definedName name="FDFDGGGGGGGGGFDFDGGFD">{#N/A,#N/A,FALSE,"단축1";#N/A,#N/A,FALSE,"단축2";#N/A,#N/A,FALSE,"단축3";#N/A,#N/A,FALSE,"장축";#N/A,#N/A,FALSE,"4WD"}</definedName>
    <definedName localSheetId="5" name="fdffs">{#N/A,#N/A,FALSE,"단축1";#N/A,#N/A,FALSE,"단축2";#N/A,#N/A,FALSE,"단축3";#N/A,#N/A,FALSE,"장축";#N/A,#N/A,FALSE,"4WD"}</definedName>
    <definedName localSheetId="7" name="fdffs">{#N/A,#N/A,FALSE,"단축1";#N/A,#N/A,FALSE,"단축2";#N/A,#N/A,FALSE,"단축3";#N/A,#N/A,FALSE,"장축";#N/A,#N/A,FALSE,"4WD"}</definedName>
    <definedName localSheetId="1" name="fdffs">{#N/A,#N/A,FALSE,"단축1";#N/A,#N/A,FALSE,"단축2";#N/A,#N/A,FALSE,"단축3";#N/A,#N/A,FALSE,"장축";#N/A,#N/A,FALSE,"4WD"}</definedName>
    <definedName name="fdffs">{#N/A,#N/A,FALSE,"단축1";#N/A,#N/A,FALSE,"단축2";#N/A,#N/A,FALSE,"단축3";#N/A,#N/A,FALSE,"장축";#N/A,#N/A,FALSE,"4WD"}</definedName>
    <definedName localSheetId="5" name="FDGDS">'1-4 PAD'!FDGDS</definedName>
    <definedName localSheetId="7" name="FDGDS">'1-6. 사상'!FDGDS</definedName>
    <definedName name="FDGDS">'1-6. 사상'!FDGDS</definedName>
    <definedName localSheetId="5" name="FDGHDFG">{#N/A,#N/A,FALSE,"단축1";#N/A,#N/A,FALSE,"단축2";#N/A,#N/A,FALSE,"단축3";#N/A,#N/A,FALSE,"장축";#N/A,#N/A,FALSE,"4WD"}</definedName>
    <definedName localSheetId="7" name="FDGHDFG">{#N/A,#N/A,FALSE,"단축1";#N/A,#N/A,FALSE,"단축2";#N/A,#N/A,FALSE,"단축3";#N/A,#N/A,FALSE,"장축";#N/A,#N/A,FALSE,"4WD"}</definedName>
    <definedName localSheetId="1" name="FDGHDFG">{#N/A,#N/A,FALSE,"단축1";#N/A,#N/A,FALSE,"단축2";#N/A,#N/A,FALSE,"단축3";#N/A,#N/A,FALSE,"장축";#N/A,#N/A,FALSE,"4WD"}</definedName>
    <definedName name="FDGHDFG">{#N/A,#N/A,FALSE,"단축1";#N/A,#N/A,FALSE,"단축2";#N/A,#N/A,FALSE,"단축3";#N/A,#N/A,FALSE,"장축";#N/A,#N/A,FALSE,"4WD"}</definedName>
    <definedName localSheetId="5" name="FDGJ">{#N/A,#N/A,FALSE,"단축1";#N/A,#N/A,FALSE,"단축2";#N/A,#N/A,FALSE,"단축3";#N/A,#N/A,FALSE,"장축";#N/A,#N/A,FALSE,"4WD"}</definedName>
    <definedName localSheetId="7" name="FDGJ">{#N/A,#N/A,FALSE,"단축1";#N/A,#N/A,FALSE,"단축2";#N/A,#N/A,FALSE,"단축3";#N/A,#N/A,FALSE,"장축";#N/A,#N/A,FALSE,"4WD"}</definedName>
    <definedName localSheetId="1" name="FDGJ">{#N/A,#N/A,FALSE,"단축1";#N/A,#N/A,FALSE,"단축2";#N/A,#N/A,FALSE,"단축3";#N/A,#N/A,FALSE,"장축";#N/A,#N/A,FALSE,"4WD"}</definedName>
    <definedName name="FDGJ">{#N/A,#N/A,FALSE,"단축1";#N/A,#N/A,FALSE,"단축2";#N/A,#N/A,FALSE,"단축3";#N/A,#N/A,FALSE,"장축";#N/A,#N/A,FALSE,"4WD"}</definedName>
    <definedName localSheetId="5" name="FDGS">{"'KET'!$A$1:$E$2423"}</definedName>
    <definedName localSheetId="7" name="FDGS">{"'KET'!$A$1:$E$2423"}</definedName>
    <definedName localSheetId="1" name="FDGS">{"'KET'!$A$1:$E$2423"}</definedName>
    <definedName name="FDGS">{"'KET'!$A$1:$E$2423"}</definedName>
    <definedName localSheetId="5" name="FDHHGFH">{#N/A,#N/A,FALSE,"단축1";#N/A,#N/A,FALSE,"단축2";#N/A,#N/A,FALSE,"단축3";#N/A,#N/A,FALSE,"장축";#N/A,#N/A,FALSE,"4WD"}</definedName>
    <definedName localSheetId="1" name="FDHHGFH">{#N/A,#N/A,FALSE,"단축1";#N/A,#N/A,FALSE,"단축2";#N/A,#N/A,FALSE,"단축3";#N/A,#N/A,FALSE,"장축";#N/A,#N/A,FALSE,"4WD"}</definedName>
    <definedName name="FDHHGFH">{#N/A,#N/A,FALSE,"단축1";#N/A,#N/A,FALSE,"단축2";#N/A,#N/A,FALSE,"단축3";#N/A,#N/A,FALSE,"장축";#N/A,#N/A,FALSE,"4WD"}</definedName>
    <definedName localSheetId="5" name="FDJD">{#N/A,#N/A,FALSE,"단축1";#N/A,#N/A,FALSE,"단축2";#N/A,#N/A,FALSE,"단축3";#N/A,#N/A,FALSE,"장축";#N/A,#N/A,FALSE,"4WD"}</definedName>
    <definedName localSheetId="7" name="FDJD">{#N/A,#N/A,FALSE,"단축1";#N/A,#N/A,FALSE,"단축2";#N/A,#N/A,FALSE,"단축3";#N/A,#N/A,FALSE,"장축";#N/A,#N/A,FALSE,"4WD"}</definedName>
    <definedName localSheetId="1" name="FDJD">{#N/A,#N/A,FALSE,"단축1";#N/A,#N/A,FALSE,"단축2";#N/A,#N/A,FALSE,"단축3";#N/A,#N/A,FALSE,"장축";#N/A,#N/A,FALSE,"4WD"}</definedName>
    <definedName name="FDJD">{#N/A,#N/A,FALSE,"단축1";#N/A,#N/A,FALSE,"단축2";#N/A,#N/A,FALSE,"단축3";#N/A,#N/A,FALSE,"장축";#N/A,#N/A,FALSE,"4WD"}</definedName>
    <definedName localSheetId="8" name="FDJGDFHJ">{#N/A,#N/A,FALSE,"단축1";#N/A,#N/A,FALSE,"단축2";#N/A,#N/A,FALSE,"단축3";#N/A,#N/A,FALSE,"장축";#N/A,#N/A,FALSE,"4WD"}</definedName>
    <definedName localSheetId="5" name="FDJGDFHJ">{#N/A,#N/A,FALSE,"단축1";#N/A,#N/A,FALSE,"단축2";#N/A,#N/A,FALSE,"단축3";#N/A,#N/A,FALSE,"장축";#N/A,#N/A,FALSE,"4WD"}</definedName>
    <definedName localSheetId="7" name="FDJGDFHJ">{#N/A,#N/A,FALSE,"단축1";#N/A,#N/A,FALSE,"단축2";#N/A,#N/A,FALSE,"단축3";#N/A,#N/A,FALSE,"장축";#N/A,#N/A,FALSE,"4WD"}</definedName>
    <definedName localSheetId="1" name="FDJGDFHJ">{#N/A,#N/A,FALSE,"단축1";#N/A,#N/A,FALSE,"단축2";#N/A,#N/A,FALSE,"단축3";#N/A,#N/A,FALSE,"장축";#N/A,#N/A,FALSE,"4WD"}</definedName>
    <definedName name="FDJGDFHJ">{#N/A,#N/A,FALSE,"단축1";#N/A,#N/A,FALSE,"단축2";#N/A,#N/A,FALSE,"단축3";#N/A,#N/A,FALSE,"장축";#N/A,#N/A,FALSE,"4WD"}</definedName>
    <definedName localSheetId="5" name="FDJHSHFDHSFDHSFD">{#N/A,#N/A,FALSE,"단축1";#N/A,#N/A,FALSE,"단축2";#N/A,#N/A,FALSE,"단축3";#N/A,#N/A,FALSE,"장축";#N/A,#N/A,FALSE,"4WD"}</definedName>
    <definedName localSheetId="7" name="FDJHSHFDHSFDHSFD">{#N/A,#N/A,FALSE,"단축1";#N/A,#N/A,FALSE,"단축2";#N/A,#N/A,FALSE,"단축3";#N/A,#N/A,FALSE,"장축";#N/A,#N/A,FALSE,"4WD"}</definedName>
    <definedName localSheetId="1" name="FDJHSHFDHSFDHSFD">{#N/A,#N/A,FALSE,"단축1";#N/A,#N/A,FALSE,"단축2";#N/A,#N/A,FALSE,"단축3";#N/A,#N/A,FALSE,"장축";#N/A,#N/A,FALSE,"4WD"}</definedName>
    <definedName name="FDJHSHFDHSFDHSFD">{#N/A,#N/A,FALSE,"단축1";#N/A,#N/A,FALSE,"단축2";#N/A,#N/A,FALSE,"단축3";#N/A,#N/A,FALSE,"장축";#N/A,#N/A,FALSE,"4WD"}</definedName>
    <definedName localSheetId="5" name="fdkjkj">{#N/A,#N/A,FALSE,"단축1";#N/A,#N/A,FALSE,"단축2";#N/A,#N/A,FALSE,"단축3";#N/A,#N/A,FALSE,"장축";#N/A,#N/A,FALSE,"4WD"}</definedName>
    <definedName localSheetId="7" name="fdkjkj">{#N/A,#N/A,FALSE,"단축1";#N/A,#N/A,FALSE,"단축2";#N/A,#N/A,FALSE,"단축3";#N/A,#N/A,FALSE,"장축";#N/A,#N/A,FALSE,"4WD"}</definedName>
    <definedName localSheetId="1" name="fdkjkj">{#N/A,#N/A,FALSE,"단축1";#N/A,#N/A,FALSE,"단축2";#N/A,#N/A,FALSE,"단축3";#N/A,#N/A,FALSE,"장축";#N/A,#N/A,FALSE,"4WD"}</definedName>
    <definedName name="fdkjkj">{#N/A,#N/A,FALSE,"단축1";#N/A,#N/A,FALSE,"단축2";#N/A,#N/A,FALSE,"단축3";#N/A,#N/A,FALSE,"장축";#N/A,#N/A,FALSE,"4WD"}</definedName>
    <definedName localSheetId="5" name="FDKLI">{#N/A,#N/A,FALSE,"단축1";#N/A,#N/A,FALSE,"단축2";#N/A,#N/A,FALSE,"단축3";#N/A,#N/A,FALSE,"장축";#N/A,#N/A,FALSE,"4WD"}</definedName>
    <definedName localSheetId="7" name="FDKLI">{#N/A,#N/A,FALSE,"단축1";#N/A,#N/A,FALSE,"단축2";#N/A,#N/A,FALSE,"단축3";#N/A,#N/A,FALSE,"장축";#N/A,#N/A,FALSE,"4WD"}</definedName>
    <definedName localSheetId="1" name="FDKLI">{#N/A,#N/A,FALSE,"단축1";#N/A,#N/A,FALSE,"단축2";#N/A,#N/A,FALSE,"단축3";#N/A,#N/A,FALSE,"장축";#N/A,#N/A,FALSE,"4WD"}</definedName>
    <definedName name="FDKLI">{#N/A,#N/A,FALSE,"단축1";#N/A,#N/A,FALSE,"단축2";#N/A,#N/A,FALSE,"단축3";#N/A,#N/A,FALSE,"장축";#N/A,#N/A,FALSE,"4WD"}</definedName>
    <definedName localSheetId="5" name="FDL">{#N/A,#N/A,FALSE,"단축1";#N/A,#N/A,FALSE,"단축2";#N/A,#N/A,FALSE,"단축3";#N/A,#N/A,FALSE,"장축";#N/A,#N/A,FALSE,"4WD"}</definedName>
    <definedName localSheetId="7" name="FDL">{#N/A,#N/A,FALSE,"단축1";#N/A,#N/A,FALSE,"단축2";#N/A,#N/A,FALSE,"단축3";#N/A,#N/A,FALSE,"장축";#N/A,#N/A,FALSE,"4WD"}</definedName>
    <definedName localSheetId="1" name="FDL">{#N/A,#N/A,FALSE,"단축1";#N/A,#N/A,FALSE,"단축2";#N/A,#N/A,FALSE,"단축3";#N/A,#N/A,FALSE,"장축";#N/A,#N/A,FALSE,"4WD"}</definedName>
    <definedName name="FDL">{#N/A,#N/A,FALSE,"단축1";#N/A,#N/A,FALSE,"단축2";#N/A,#N/A,FALSE,"단축3";#N/A,#N/A,FALSE,"장축";#N/A,#N/A,FALSE,"4WD"}</definedName>
    <definedName localSheetId="5" name="fds">{#N/A,#N/A,FALSE,"단축1";#N/A,#N/A,FALSE,"단축2";#N/A,#N/A,FALSE,"단축3";#N/A,#N/A,FALSE,"장축";#N/A,#N/A,FALSE,"4WD"}</definedName>
    <definedName localSheetId="1" name="fds">{#N/A,#N/A,FALSE,"단축1";#N/A,#N/A,FALSE,"단축2";#N/A,#N/A,FALSE,"단축3";#N/A,#N/A,FALSE,"장축";#N/A,#N/A,FALSE,"4WD"}</definedName>
    <definedName name="fds">{#N/A,#N/A,FALSE,"단축1";#N/A,#N/A,FALSE,"단축2";#N/A,#N/A,FALSE,"단축3";#N/A,#N/A,FALSE,"장축";#N/A,#N/A,FALSE,"4WD"}</definedName>
    <definedName localSheetId="5" name="fdsa">{#N/A,#N/A,FALSE,"단축1";#N/A,#N/A,FALSE,"단축2";#N/A,#N/A,FALSE,"단축3";#N/A,#N/A,FALSE,"장축";#N/A,#N/A,FALSE,"4WD"}</definedName>
    <definedName localSheetId="7" name="fdsa">{#N/A,#N/A,FALSE,"단축1";#N/A,#N/A,FALSE,"단축2";#N/A,#N/A,FALSE,"단축3";#N/A,#N/A,FALSE,"장축";#N/A,#N/A,FALSE,"4WD"}</definedName>
    <definedName localSheetId="1" name="fdsa">{#N/A,#N/A,FALSE,"단축1";#N/A,#N/A,FALSE,"단축2";#N/A,#N/A,FALSE,"단축3";#N/A,#N/A,FALSE,"장축";#N/A,#N/A,FALSE,"4WD"}</definedName>
    <definedName name="fdsa">{#N/A,#N/A,FALSE,"단축1";#N/A,#N/A,FALSE,"단축2";#N/A,#N/A,FALSE,"단축3";#N/A,#N/A,FALSE,"장축";#N/A,#N/A,FALSE,"4WD"}</definedName>
    <definedName localSheetId="5" name="FDSF">{#N/A,#N/A,FALSE,"단축1";#N/A,#N/A,FALSE,"단축2";#N/A,#N/A,FALSE,"단축3";#N/A,#N/A,FALSE,"장축";#N/A,#N/A,FALSE,"4WD"}</definedName>
    <definedName localSheetId="7" name="FDSF">{#N/A,#N/A,FALSE,"단축1";#N/A,#N/A,FALSE,"단축2";#N/A,#N/A,FALSE,"단축3";#N/A,#N/A,FALSE,"장축";#N/A,#N/A,FALSE,"4WD"}</definedName>
    <definedName localSheetId="1" name="FDSF">{#N/A,#N/A,FALSE,"단축1";#N/A,#N/A,FALSE,"단축2";#N/A,#N/A,FALSE,"단축3";#N/A,#N/A,FALSE,"장축";#N/A,#N/A,FALSE,"4WD"}</definedName>
    <definedName name="FDSF">{#N/A,#N/A,FALSE,"단축1";#N/A,#N/A,FALSE,"단축2";#N/A,#N/A,FALSE,"단축3";#N/A,#N/A,FALSE,"장축";#N/A,#N/A,FALSE,"4WD"}</definedName>
    <definedName localSheetId="5" name="fdsfsdaf">{#N/A,#N/A,FALSE,"단축1";#N/A,#N/A,FALSE,"단축2";#N/A,#N/A,FALSE,"단축3";#N/A,#N/A,FALSE,"장축";#N/A,#N/A,FALSE,"4WD"}</definedName>
    <definedName localSheetId="1" name="fdsfsdaf">{#N/A,#N/A,FALSE,"단축1";#N/A,#N/A,FALSE,"단축2";#N/A,#N/A,FALSE,"단축3";#N/A,#N/A,FALSE,"장축";#N/A,#N/A,FALSE,"4WD"}</definedName>
    <definedName name="fdsfsdaf">{#N/A,#N/A,FALSE,"단축1";#N/A,#N/A,FALSE,"단축2";#N/A,#N/A,FALSE,"단축3";#N/A,#N/A,FALSE,"장축";#N/A,#N/A,FALSE,"4WD"}</definedName>
    <definedName localSheetId="5" name="FDSKEF">{#N/A,#N/A,FALSE,"단축1";#N/A,#N/A,FALSE,"단축2";#N/A,#N/A,FALSE,"단축3";#N/A,#N/A,FALSE,"장축";#N/A,#N/A,FALSE,"4WD"}</definedName>
    <definedName localSheetId="7" name="FDSKEF">{#N/A,#N/A,FALSE,"단축1";#N/A,#N/A,FALSE,"단축2";#N/A,#N/A,FALSE,"단축3";#N/A,#N/A,FALSE,"장축";#N/A,#N/A,FALSE,"4WD"}</definedName>
    <definedName localSheetId="1" name="FDSKEF">{#N/A,#N/A,FALSE,"단축1";#N/A,#N/A,FALSE,"단축2";#N/A,#N/A,FALSE,"단축3";#N/A,#N/A,FALSE,"장축";#N/A,#N/A,FALSE,"4WD"}</definedName>
    <definedName name="FDSKEF">{#N/A,#N/A,FALSE,"단축1";#N/A,#N/A,FALSE,"단축2";#N/A,#N/A,FALSE,"단축3";#N/A,#N/A,FALSE,"장축";#N/A,#N/A,FALSE,"4WD"}</definedName>
    <definedName localSheetId="5" name="fdvd">{#N/A,#N/A,FALSE,"단축1";#N/A,#N/A,FALSE,"단축2";#N/A,#N/A,FALSE,"단축3";#N/A,#N/A,FALSE,"장축";#N/A,#N/A,FALSE,"4WD"}</definedName>
    <definedName localSheetId="7" name="fdvd">{#N/A,#N/A,FALSE,"단축1";#N/A,#N/A,FALSE,"단축2";#N/A,#N/A,FALSE,"단축3";#N/A,#N/A,FALSE,"장축";#N/A,#N/A,FALSE,"4WD"}</definedName>
    <definedName localSheetId="1" name="fdvd">{#N/A,#N/A,FALSE,"단축1";#N/A,#N/A,FALSE,"단축2";#N/A,#N/A,FALSE,"단축3";#N/A,#N/A,FALSE,"장축";#N/A,#N/A,FALSE,"4WD"}</definedName>
    <definedName name="fdvd">{#N/A,#N/A,FALSE,"단축1";#N/A,#N/A,FALSE,"단축2";#N/A,#N/A,FALSE,"단축3";#N/A,#N/A,FALSE,"장축";#N/A,#N/A,FALSE,"4WD"}</definedName>
    <definedName localSheetId="5" name="FENDER">{#N/A,#N/A,FALSE,"단축1";#N/A,#N/A,FALSE,"단축2";#N/A,#N/A,FALSE,"단축3";#N/A,#N/A,FALSE,"장축";#N/A,#N/A,FALSE,"4WD"}</definedName>
    <definedName localSheetId="7" name="FENDER">{#N/A,#N/A,FALSE,"단축1";#N/A,#N/A,FALSE,"단축2";#N/A,#N/A,FALSE,"단축3";#N/A,#N/A,FALSE,"장축";#N/A,#N/A,FALSE,"4WD"}</definedName>
    <definedName localSheetId="1" name="FENDER">{#N/A,#N/A,FALSE,"단축1";#N/A,#N/A,FALSE,"단축2";#N/A,#N/A,FALSE,"단축3";#N/A,#N/A,FALSE,"장축";#N/A,#N/A,FALSE,"4WD"}</definedName>
    <definedName name="FENDER">{#N/A,#N/A,FALSE,"단축1";#N/A,#N/A,FALSE,"단축2";#N/A,#N/A,FALSE,"단축3";#N/A,#N/A,FALSE,"장축";#N/A,#N/A,FALSE,"4WD"}</definedName>
    <definedName localSheetId="5" name="fer">{#N/A,#N/A,FALSE,"단축1";#N/A,#N/A,FALSE,"단축2";#N/A,#N/A,FALSE,"단축3";#N/A,#N/A,FALSE,"장축";#N/A,#N/A,FALSE,"4WD"}</definedName>
    <definedName localSheetId="7" name="fer">{#N/A,#N/A,FALSE,"단축1";#N/A,#N/A,FALSE,"단축2";#N/A,#N/A,FALSE,"단축3";#N/A,#N/A,FALSE,"장축";#N/A,#N/A,FALSE,"4WD"}</definedName>
    <definedName localSheetId="1" name="fer">{#N/A,#N/A,FALSE,"단축1";#N/A,#N/A,FALSE,"단축2";#N/A,#N/A,FALSE,"단축3";#N/A,#N/A,FALSE,"장축";#N/A,#N/A,FALSE,"4WD"}</definedName>
    <definedName name="fer">{#N/A,#N/A,FALSE,"단축1";#N/A,#N/A,FALSE,"단축2";#N/A,#N/A,FALSE,"단축3";#N/A,#N/A,FALSE,"장축";#N/A,#N/A,FALSE,"4WD"}</definedName>
    <definedName localSheetId="5" name="FERT">{#N/A,#N/A,FALSE,"단축1";#N/A,#N/A,FALSE,"단축2";#N/A,#N/A,FALSE,"단축3";#N/A,#N/A,FALSE,"장축";#N/A,#N/A,FALSE,"4WD"}</definedName>
    <definedName localSheetId="7" name="FERT">{#N/A,#N/A,FALSE,"단축1";#N/A,#N/A,FALSE,"단축2";#N/A,#N/A,FALSE,"단축3";#N/A,#N/A,FALSE,"장축";#N/A,#N/A,FALSE,"4WD"}</definedName>
    <definedName localSheetId="1" name="FERT">{#N/A,#N/A,FALSE,"단축1";#N/A,#N/A,FALSE,"단축2";#N/A,#N/A,FALSE,"단축3";#N/A,#N/A,FALSE,"장축";#N/A,#N/A,FALSE,"4WD"}</definedName>
    <definedName name="FERT">{#N/A,#N/A,FALSE,"단축1";#N/A,#N/A,FALSE,"단축2";#N/A,#N/A,FALSE,"단축3";#N/A,#N/A,FALSE,"장축";#N/A,#N/A,FALSE,"4WD"}</definedName>
    <definedName localSheetId="5" name="fewfewe">{#N/A,#N/A,FALSE,"단축1";#N/A,#N/A,FALSE,"단축2";#N/A,#N/A,FALSE,"단축3";#N/A,#N/A,FALSE,"장축";#N/A,#N/A,FALSE,"4WD"}</definedName>
    <definedName localSheetId="7" name="fewfewe">{#N/A,#N/A,FALSE,"단축1";#N/A,#N/A,FALSE,"단축2";#N/A,#N/A,FALSE,"단축3";#N/A,#N/A,FALSE,"장축";#N/A,#N/A,FALSE,"4WD"}</definedName>
    <definedName localSheetId="1" name="fewfewe">{#N/A,#N/A,FALSE,"단축1";#N/A,#N/A,FALSE,"단축2";#N/A,#N/A,FALSE,"단축3";#N/A,#N/A,FALSE,"장축";#N/A,#N/A,FALSE,"4WD"}</definedName>
    <definedName name="fewfewe">{#N/A,#N/A,FALSE,"단축1";#N/A,#N/A,FALSE,"단축2";#N/A,#N/A,FALSE,"단축3";#N/A,#N/A,FALSE,"장축";#N/A,#N/A,FALSE,"4WD"}</definedName>
    <definedName localSheetId="5" name="FEWQ">{#N/A,#N/A,FALSE,"단축1";#N/A,#N/A,FALSE,"단축2";#N/A,#N/A,FALSE,"단축3";#N/A,#N/A,FALSE,"장축";#N/A,#N/A,FALSE,"4WD"}</definedName>
    <definedName localSheetId="7" name="FEWQ">{#N/A,#N/A,FALSE,"단축1";#N/A,#N/A,FALSE,"단축2";#N/A,#N/A,FALSE,"단축3";#N/A,#N/A,FALSE,"장축";#N/A,#N/A,FALSE,"4WD"}</definedName>
    <definedName localSheetId="1" name="FEWQ">{#N/A,#N/A,FALSE,"단축1";#N/A,#N/A,FALSE,"단축2";#N/A,#N/A,FALSE,"단축3";#N/A,#N/A,FALSE,"장축";#N/A,#N/A,FALSE,"4WD"}</definedName>
    <definedName name="FEWQ">{#N/A,#N/A,FALSE,"단축1";#N/A,#N/A,FALSE,"단축2";#N/A,#N/A,FALSE,"단축3";#N/A,#N/A,FALSE,"장축";#N/A,#N/A,FALSE,"4WD"}</definedName>
    <definedName localSheetId="5" name="FFDF">{#N/A,#N/A,FALSE,"단축1";#N/A,#N/A,FALSE,"단축2";#N/A,#N/A,FALSE,"단축3";#N/A,#N/A,FALSE,"장축";#N/A,#N/A,FALSE,"4WD"}</definedName>
    <definedName localSheetId="7" name="FFDF">{#N/A,#N/A,FALSE,"단축1";#N/A,#N/A,FALSE,"단축2";#N/A,#N/A,FALSE,"단축3";#N/A,#N/A,FALSE,"장축";#N/A,#N/A,FALSE,"4WD"}</definedName>
    <definedName localSheetId="1" name="FFDF">{#N/A,#N/A,FALSE,"단축1";#N/A,#N/A,FALSE,"단축2";#N/A,#N/A,FALSE,"단축3";#N/A,#N/A,FALSE,"장축";#N/A,#N/A,FALSE,"4WD"}</definedName>
    <definedName name="FFDF">{#N/A,#N/A,FALSE,"단축1";#N/A,#N/A,FALSE,"단축2";#N/A,#N/A,FALSE,"단축3";#N/A,#N/A,FALSE,"장축";#N/A,#N/A,FALSE,"4WD"}</definedName>
    <definedName localSheetId="5" name="FFEF">{#N/A,#N/A,FALSE,"단축1";#N/A,#N/A,FALSE,"단축2";#N/A,#N/A,FALSE,"단축3";#N/A,#N/A,FALSE,"장축";#N/A,#N/A,FALSE,"4WD"}</definedName>
    <definedName localSheetId="7" name="FFEF">{#N/A,#N/A,FALSE,"단축1";#N/A,#N/A,FALSE,"단축2";#N/A,#N/A,FALSE,"단축3";#N/A,#N/A,FALSE,"장축";#N/A,#N/A,FALSE,"4WD"}</definedName>
    <definedName localSheetId="1" name="FFEF">{#N/A,#N/A,FALSE,"단축1";#N/A,#N/A,FALSE,"단축2";#N/A,#N/A,FALSE,"단축3";#N/A,#N/A,FALSE,"장축";#N/A,#N/A,FALSE,"4WD"}</definedName>
    <definedName name="FFEF">{#N/A,#N/A,FALSE,"단축1";#N/A,#N/A,FALSE,"단축2";#N/A,#N/A,FALSE,"단축3";#N/A,#N/A,FALSE,"장축";#N/A,#N/A,FALSE,"4WD"}</definedName>
    <definedName localSheetId="5" name="ffff">{#N/A,#N/A,FALSE,"인원";#N/A,#N/A,FALSE,"비용2";#N/A,#N/A,FALSE,"비용1";#N/A,#N/A,FALSE,"비용";#N/A,#N/A,FALSE,"보증2";#N/A,#N/A,FALSE,"보증1";#N/A,#N/A,FALSE,"보증";#N/A,#N/A,FALSE,"손익1";#N/A,#N/A,FALSE,"손익";#N/A,#N/A,FALSE,"부서별매출";#N/A,#N/A,FALSE,"매출"}</definedName>
    <definedName localSheetId="7" name="ffff">{#N/A,#N/A,FALSE,"인원";#N/A,#N/A,FALSE,"비용2";#N/A,#N/A,FALSE,"비용1";#N/A,#N/A,FALSE,"비용";#N/A,#N/A,FALSE,"보증2";#N/A,#N/A,FALSE,"보증1";#N/A,#N/A,FALSE,"보증";#N/A,#N/A,FALSE,"손익1";#N/A,#N/A,FALSE,"손익";#N/A,#N/A,FALSE,"부서별매출";#N/A,#N/A,FALSE,"매출"}</definedName>
    <definedName localSheetId="1" name="ffff">{#N/A,#N/A,FALSE,"인원";#N/A,#N/A,FALSE,"비용2";#N/A,#N/A,FALSE,"비용1";#N/A,#N/A,FALSE,"비용";#N/A,#N/A,FALSE,"보증2";#N/A,#N/A,FALSE,"보증1";#N/A,#N/A,FALSE,"보증";#N/A,#N/A,FALSE,"손익1";#N/A,#N/A,FALSE,"손익";#N/A,#N/A,FALSE,"부서별매출";#N/A,#N/A,FALSE,"매출"}</definedName>
    <definedName name="ffff">{#N/A,#N/A,FALSE,"인원";#N/A,#N/A,FALSE,"비용2";#N/A,#N/A,FALSE,"비용1";#N/A,#N/A,FALSE,"비용";#N/A,#N/A,FALSE,"보증2";#N/A,#N/A,FALSE,"보증1";#N/A,#N/A,FALSE,"보증";#N/A,#N/A,FALSE,"손익1";#N/A,#N/A,FALSE,"손익";#N/A,#N/A,FALSE,"부서별매출";#N/A,#N/A,FALSE,"매출"}</definedName>
    <definedName localSheetId="5" name="fffgfg">{#N/A,#N/A,FALSE,"단축1";#N/A,#N/A,FALSE,"단축2";#N/A,#N/A,FALSE,"단축3";#N/A,#N/A,FALSE,"장축";#N/A,#N/A,FALSE,"4WD"}</definedName>
    <definedName localSheetId="7" name="fffgfg">{#N/A,#N/A,FALSE,"단축1";#N/A,#N/A,FALSE,"단축2";#N/A,#N/A,FALSE,"단축3";#N/A,#N/A,FALSE,"장축";#N/A,#N/A,FALSE,"4WD"}</definedName>
    <definedName localSheetId="1" name="fffgfg">{#N/A,#N/A,FALSE,"단축1";#N/A,#N/A,FALSE,"단축2";#N/A,#N/A,FALSE,"단축3";#N/A,#N/A,FALSE,"장축";#N/A,#N/A,FALSE,"4WD"}</definedName>
    <definedName name="fffgfg">{#N/A,#N/A,FALSE,"단축1";#N/A,#N/A,FALSE,"단축2";#N/A,#N/A,FALSE,"단축3";#N/A,#N/A,FALSE,"장축";#N/A,#N/A,FALSE,"4WD"}</definedName>
    <definedName localSheetId="5" name="FFG">{#N/A,#N/A,FALSE,"단축1";#N/A,#N/A,FALSE,"단축2";#N/A,#N/A,FALSE,"단축3";#N/A,#N/A,FALSE,"장축";#N/A,#N/A,FALSE,"4WD"}</definedName>
    <definedName localSheetId="7" name="FFG">{#N/A,#N/A,FALSE,"단축1";#N/A,#N/A,FALSE,"단축2";#N/A,#N/A,FALSE,"단축3";#N/A,#N/A,FALSE,"장축";#N/A,#N/A,FALSE,"4WD"}</definedName>
    <definedName localSheetId="1" name="FFG">{#N/A,#N/A,FALSE,"단축1";#N/A,#N/A,FALSE,"단축2";#N/A,#N/A,FALSE,"단축3";#N/A,#N/A,FALSE,"장축";#N/A,#N/A,FALSE,"4WD"}</definedName>
    <definedName name="FFG">{#N/A,#N/A,FALSE,"단축1";#N/A,#N/A,FALSE,"단축2";#N/A,#N/A,FALSE,"단축3";#N/A,#N/A,FALSE,"장축";#N/A,#N/A,FALSE,"4WD"}</definedName>
    <definedName localSheetId="5" name="FGD">{#N/A,#N/A,FALSE,"단축1";#N/A,#N/A,FALSE,"단축2";#N/A,#N/A,FALSE,"단축3";#N/A,#N/A,FALSE,"장축";#N/A,#N/A,FALSE,"4WD"}</definedName>
    <definedName localSheetId="7" name="FGD">{#N/A,#N/A,FALSE,"을지 (4)";#N/A,#N/A,FALSE,"을지 (5)";#N/A,#N/A,FALSE,"을지 (6)"}</definedName>
    <definedName localSheetId="1" name="FGD">{#N/A,#N/A,FALSE,"을지 (4)";#N/A,#N/A,FALSE,"을지 (5)";#N/A,#N/A,FALSE,"을지 (6)"}</definedName>
    <definedName name="FGD">{#N/A,#N/A,FALSE,"을지 (4)";#N/A,#N/A,FALSE,"을지 (5)";#N/A,#N/A,FALSE,"을지 (6)"}</definedName>
    <definedName localSheetId="5" name="FGDA">{#N/A,#N/A,FALSE,"단축1";#N/A,#N/A,FALSE,"단축2";#N/A,#N/A,FALSE,"단축3";#N/A,#N/A,FALSE,"장축";#N/A,#N/A,FALSE,"4WD"}</definedName>
    <definedName localSheetId="1" name="FGDA">{#N/A,#N/A,FALSE,"단축1";#N/A,#N/A,FALSE,"단축2";#N/A,#N/A,FALSE,"단축3";#N/A,#N/A,FALSE,"장축";#N/A,#N/A,FALSE,"4WD"}</definedName>
    <definedName name="FGDA">{#N/A,#N/A,FALSE,"단축1";#N/A,#N/A,FALSE,"단축2";#N/A,#N/A,FALSE,"단축3";#N/A,#N/A,FALSE,"장축";#N/A,#N/A,FALSE,"4WD"}</definedName>
    <definedName localSheetId="5" name="FGF">{#N/A,#N/A,FALSE,"단축1";#N/A,#N/A,FALSE,"단축2";#N/A,#N/A,FALSE,"단축3";#N/A,#N/A,FALSE,"장축";#N/A,#N/A,FALSE,"4WD"}</definedName>
    <definedName localSheetId="7" name="FGF">{#N/A,#N/A,FALSE,"단축1";#N/A,#N/A,FALSE,"단축2";#N/A,#N/A,FALSE,"단축3";#N/A,#N/A,FALSE,"장축";#N/A,#N/A,FALSE,"4WD"}</definedName>
    <definedName localSheetId="1" name="FGF">{#N/A,#N/A,FALSE,"단축1";#N/A,#N/A,FALSE,"단축2";#N/A,#N/A,FALSE,"단축3";#N/A,#N/A,FALSE,"장축";#N/A,#N/A,FALSE,"4WD"}</definedName>
    <definedName name="FGF">{#N/A,#N/A,FALSE,"단축1";#N/A,#N/A,FALSE,"단축2";#N/A,#N/A,FALSE,"단축3";#N/A,#N/A,FALSE,"장축";#N/A,#N/A,FALSE,"4WD"}</definedName>
    <definedName localSheetId="5" name="FGFDD">{#N/A,#N/A,FALSE,"단축1";#N/A,#N/A,FALSE,"단축2";#N/A,#N/A,FALSE,"단축3";#N/A,#N/A,FALSE,"장축";#N/A,#N/A,FALSE,"4WD"}</definedName>
    <definedName localSheetId="7" name="FGFDD">{#N/A,#N/A,FALSE,"단축1";#N/A,#N/A,FALSE,"단축2";#N/A,#N/A,FALSE,"단축3";#N/A,#N/A,FALSE,"장축";#N/A,#N/A,FALSE,"4WD"}</definedName>
    <definedName localSheetId="1" name="FGFDD">{#N/A,#N/A,FALSE,"단축1";#N/A,#N/A,FALSE,"단축2";#N/A,#N/A,FALSE,"단축3";#N/A,#N/A,FALSE,"장축";#N/A,#N/A,FALSE,"4WD"}</definedName>
    <definedName name="FGFDD">{#N/A,#N/A,FALSE,"단축1";#N/A,#N/A,FALSE,"단축2";#N/A,#N/A,FALSE,"단축3";#N/A,#N/A,FALSE,"장축";#N/A,#N/A,FALSE,"4WD"}</definedName>
    <definedName localSheetId="5" name="fgfgzfgzh">{#N/A,#N/A,FALSE,"단축1";#N/A,#N/A,FALSE,"단축2";#N/A,#N/A,FALSE,"단축3";#N/A,#N/A,FALSE,"장축";#N/A,#N/A,FALSE,"4WD"}</definedName>
    <definedName localSheetId="7" name="fgfgzfgzh">{#N/A,#N/A,FALSE,"단축1";#N/A,#N/A,FALSE,"단축2";#N/A,#N/A,FALSE,"단축3";#N/A,#N/A,FALSE,"장축";#N/A,#N/A,FALSE,"4WD"}</definedName>
    <definedName localSheetId="1" name="fgfgzfgzh">{#N/A,#N/A,FALSE,"단축1";#N/A,#N/A,FALSE,"단축2";#N/A,#N/A,FALSE,"단축3";#N/A,#N/A,FALSE,"장축";#N/A,#N/A,FALSE,"4WD"}</definedName>
    <definedName name="fgfgzfgzh">{#N/A,#N/A,FALSE,"단축1";#N/A,#N/A,FALSE,"단축2";#N/A,#N/A,FALSE,"단축3";#N/A,#N/A,FALSE,"장축";#N/A,#N/A,FALSE,"4WD"}</definedName>
    <definedName localSheetId="8" name="FGH">{#N/A,#N/A,FALSE,"단축1";#N/A,#N/A,FALSE,"단축2";#N/A,#N/A,FALSE,"단축3";#N/A,#N/A,FALSE,"장축";#N/A,#N/A,FALSE,"4WD"}</definedName>
    <definedName localSheetId="5" name="FGH">{#N/A,#N/A,FALSE,"단축1";#N/A,#N/A,FALSE,"단축2";#N/A,#N/A,FALSE,"단축3";#N/A,#N/A,FALSE,"장축";#N/A,#N/A,FALSE,"4WD"}</definedName>
    <definedName localSheetId="7" name="FGH">{#N/A,#N/A,FALSE,"단축1";#N/A,#N/A,FALSE,"단축2";#N/A,#N/A,FALSE,"단축3";#N/A,#N/A,FALSE,"장축";#N/A,#N/A,FALSE,"4WD"}</definedName>
    <definedName localSheetId="1" name="FGH">{#N/A,#N/A,FALSE,"단축1";#N/A,#N/A,FALSE,"단축2";#N/A,#N/A,FALSE,"단축3";#N/A,#N/A,FALSE,"장축";#N/A,#N/A,FALSE,"4WD"}</definedName>
    <definedName name="FGH">{#N/A,#N/A,FALSE,"단축1";#N/A,#N/A,FALSE,"단축2";#N/A,#N/A,FALSE,"단축3";#N/A,#N/A,FALSE,"장축";#N/A,#N/A,FALSE,"4WD"}</definedName>
    <definedName localSheetId="5" name="fghgsdrgjtdjdghj">{#N/A,#N/A,FALSE,"단축1";#N/A,#N/A,FALSE,"단축2";#N/A,#N/A,FALSE,"단축3";#N/A,#N/A,FALSE,"장축";#N/A,#N/A,FALSE,"4WD"}</definedName>
    <definedName localSheetId="7" name="fghgsdrgjtdjdghj">{#N/A,#N/A,FALSE,"단축1";#N/A,#N/A,FALSE,"단축2";#N/A,#N/A,FALSE,"단축3";#N/A,#N/A,FALSE,"장축";#N/A,#N/A,FALSE,"4WD"}</definedName>
    <definedName localSheetId="1" name="fghgsdrgjtdjdghj">{#N/A,#N/A,FALSE,"단축1";#N/A,#N/A,FALSE,"단축2";#N/A,#N/A,FALSE,"단축3";#N/A,#N/A,FALSE,"장축";#N/A,#N/A,FALSE,"4WD"}</definedName>
    <definedName name="fghgsdrgjtdjdghj">{#N/A,#N/A,FALSE,"단축1";#N/A,#N/A,FALSE,"단축2";#N/A,#N/A,FALSE,"단축3";#N/A,#N/A,FALSE,"장축";#N/A,#N/A,FALSE,"4WD"}</definedName>
    <definedName localSheetId="5" name="FGHJ">{#N/A,#N/A,FALSE,"단축1";#N/A,#N/A,FALSE,"단축2";#N/A,#N/A,FALSE,"단축3";#N/A,#N/A,FALSE,"장축";#N/A,#N/A,FALSE,"4WD"}</definedName>
    <definedName localSheetId="7" name="FGHJ">{#N/A,#N/A,FALSE,"단축1";#N/A,#N/A,FALSE,"단축2";#N/A,#N/A,FALSE,"단축3";#N/A,#N/A,FALSE,"장축";#N/A,#N/A,FALSE,"4WD"}</definedName>
    <definedName localSheetId="1" name="FGHJ">{#N/A,#N/A,FALSE,"단축1";#N/A,#N/A,FALSE,"단축2";#N/A,#N/A,FALSE,"단축3";#N/A,#N/A,FALSE,"장축";#N/A,#N/A,FALSE,"4WD"}</definedName>
    <definedName name="FGHJ">{#N/A,#N/A,FALSE,"단축1";#N/A,#N/A,FALSE,"단축2";#N/A,#N/A,FALSE,"단축3";#N/A,#N/A,FALSE,"장축";#N/A,#N/A,FALSE,"4WD"}</definedName>
    <definedName localSheetId="5" name="FGHJJ">{#N/A,#N/A,FALSE,"단축1";#N/A,#N/A,FALSE,"단축2";#N/A,#N/A,FALSE,"단축3";#N/A,#N/A,FALSE,"장축";#N/A,#N/A,FALSE,"4WD"}</definedName>
    <definedName localSheetId="1" name="FGHJJ">{#N/A,#N/A,FALSE,"단축1";#N/A,#N/A,FALSE,"단축2";#N/A,#N/A,FALSE,"단축3";#N/A,#N/A,FALSE,"장축";#N/A,#N/A,FALSE,"4WD"}</definedName>
    <definedName name="FGHJJ">{#N/A,#N/A,FALSE,"단축1";#N/A,#N/A,FALSE,"단축2";#N/A,#N/A,FALSE,"단축3";#N/A,#N/A,FALSE,"장축";#N/A,#N/A,FALSE,"4WD"}</definedName>
    <definedName localSheetId="5" name="fghjk">{#N/A,#N/A,FALSE,"단축1";#N/A,#N/A,FALSE,"단축2";#N/A,#N/A,FALSE,"단축3";#N/A,#N/A,FALSE,"장축";#N/A,#N/A,FALSE,"4WD"}</definedName>
    <definedName localSheetId="7" name="fghjk">{#N/A,#N/A,FALSE,"단축1";#N/A,#N/A,FALSE,"단축2";#N/A,#N/A,FALSE,"단축3";#N/A,#N/A,FALSE,"장축";#N/A,#N/A,FALSE,"4WD"}</definedName>
    <definedName localSheetId="1" name="fghjk">{#N/A,#N/A,FALSE,"단축1";#N/A,#N/A,FALSE,"단축2";#N/A,#N/A,FALSE,"단축3";#N/A,#N/A,FALSE,"장축";#N/A,#N/A,FALSE,"4WD"}</definedName>
    <definedName name="fghjk">{#N/A,#N/A,FALSE,"단축1";#N/A,#N/A,FALSE,"단축2";#N/A,#N/A,FALSE,"단축3";#N/A,#N/A,FALSE,"장축";#N/A,#N/A,FALSE,"4WD"}</definedName>
    <definedName localSheetId="5" name="FGHJSFGJ">{#N/A,#N/A,FALSE,"단축1";#N/A,#N/A,FALSE,"단축2";#N/A,#N/A,FALSE,"단축3";#N/A,#N/A,FALSE,"장축";#N/A,#N/A,FALSE,"4WD"}</definedName>
    <definedName localSheetId="1" name="FGHJSFGJ">{#N/A,#N/A,FALSE,"단축1";#N/A,#N/A,FALSE,"단축2";#N/A,#N/A,FALSE,"단축3";#N/A,#N/A,FALSE,"장축";#N/A,#N/A,FALSE,"4WD"}</definedName>
    <definedName name="FGHJSFGJ">{#N/A,#N/A,FALSE,"단축1";#N/A,#N/A,FALSE,"단축2";#N/A,#N/A,FALSE,"단축3";#N/A,#N/A,FALSE,"장축";#N/A,#N/A,FALSE,"4WD"}</definedName>
    <definedName localSheetId="5" name="FGJ">{#N/A,#N/A,FALSE,"단축1";#N/A,#N/A,FALSE,"단축2";#N/A,#N/A,FALSE,"단축3";#N/A,#N/A,FALSE,"장축";#N/A,#N/A,FALSE,"4WD"}</definedName>
    <definedName localSheetId="7" name="FGJ">{#N/A,#N/A,FALSE,"단축1";#N/A,#N/A,FALSE,"단축2";#N/A,#N/A,FALSE,"단축3";#N/A,#N/A,FALSE,"장축";#N/A,#N/A,FALSE,"4WD"}</definedName>
    <definedName localSheetId="1" name="FGJ">{#N/A,#N/A,FALSE,"단축1";#N/A,#N/A,FALSE,"단축2";#N/A,#N/A,FALSE,"단축3";#N/A,#N/A,FALSE,"장축";#N/A,#N/A,FALSE,"4WD"}</definedName>
    <definedName name="FGJ">{#N/A,#N/A,FALSE,"단축1";#N/A,#N/A,FALSE,"단축2";#N/A,#N/A,FALSE,"단축3";#N/A,#N/A,FALSE,"장축";#N/A,#N/A,FALSE,"4WD"}</definedName>
    <definedName localSheetId="5" name="FGJG">{#N/A,#N/A,FALSE,"단축1";#N/A,#N/A,FALSE,"단축2";#N/A,#N/A,FALSE,"단축3";#N/A,#N/A,FALSE,"장축";#N/A,#N/A,FALSE,"4WD"}</definedName>
    <definedName localSheetId="7" name="FGJG">{#N/A,#N/A,FALSE,"단축1";#N/A,#N/A,FALSE,"단축2";#N/A,#N/A,FALSE,"단축3";#N/A,#N/A,FALSE,"장축";#N/A,#N/A,FALSE,"4WD"}</definedName>
    <definedName localSheetId="1" name="FGJG">{#N/A,#N/A,FALSE,"단축1";#N/A,#N/A,FALSE,"단축2";#N/A,#N/A,FALSE,"단축3";#N/A,#N/A,FALSE,"장축";#N/A,#N/A,FALSE,"4WD"}</definedName>
    <definedName name="FGJG">{#N/A,#N/A,FALSE,"단축1";#N/A,#N/A,FALSE,"단축2";#N/A,#N/A,FALSE,"단축3";#N/A,#N/A,FALSE,"장축";#N/A,#N/A,FALSE,"4WD"}</definedName>
    <definedName localSheetId="5" name="fgjgjh">{#N/A,#N/A,FALSE,"단축1";#N/A,#N/A,FALSE,"단축2";#N/A,#N/A,FALSE,"단축3";#N/A,#N/A,FALSE,"장축";#N/A,#N/A,FALSE,"4WD"}</definedName>
    <definedName localSheetId="7" name="fgjgjh">{#N/A,#N/A,FALSE,"단축1";#N/A,#N/A,FALSE,"단축2";#N/A,#N/A,FALSE,"단축3";#N/A,#N/A,FALSE,"장축";#N/A,#N/A,FALSE,"4WD"}</definedName>
    <definedName localSheetId="1" name="fgjgjh">{#N/A,#N/A,FALSE,"단축1";#N/A,#N/A,FALSE,"단축2";#N/A,#N/A,FALSE,"단축3";#N/A,#N/A,FALSE,"장축";#N/A,#N/A,FALSE,"4WD"}</definedName>
    <definedName name="fgjgjh">{#N/A,#N/A,FALSE,"단축1";#N/A,#N/A,FALSE,"단축2";#N/A,#N/A,FALSE,"단축3";#N/A,#N/A,FALSE,"장축";#N/A,#N/A,FALSE,"4WD"}</definedName>
    <definedName localSheetId="5" name="FGS">{"Wire Charts",#N/A,TRUE,"Wires"}</definedName>
    <definedName localSheetId="7" name="FGS">{"Wire Charts",#N/A,TRUE,"Wires"}</definedName>
    <definedName localSheetId="1" name="FGS">{"Wire Charts",#N/A,TRUE,"Wires"}</definedName>
    <definedName name="FGS">{"Wire Charts",#N/A,TRUE,"Wires"}</definedName>
    <definedName localSheetId="5" name="fgsdfds">{#N/A,#N/A,FALSE,"단축1";#N/A,#N/A,FALSE,"단축2";#N/A,#N/A,FALSE,"단축3";#N/A,#N/A,FALSE,"장축";#N/A,#N/A,FALSE,"4WD"}</definedName>
    <definedName localSheetId="7" name="fgsdfds">{#N/A,#N/A,FALSE,"단축1";#N/A,#N/A,FALSE,"단축2";#N/A,#N/A,FALSE,"단축3";#N/A,#N/A,FALSE,"장축";#N/A,#N/A,FALSE,"4WD"}</definedName>
    <definedName localSheetId="1" name="fgsdfds">{#N/A,#N/A,FALSE,"단축1";#N/A,#N/A,FALSE,"단축2";#N/A,#N/A,FALSE,"단축3";#N/A,#N/A,FALSE,"장축";#N/A,#N/A,FALSE,"4WD"}</definedName>
    <definedName name="fgsdfds">{#N/A,#N/A,FALSE,"단축1";#N/A,#N/A,FALSE,"단축2";#N/A,#N/A,FALSE,"단축3";#N/A,#N/A,FALSE,"장축";#N/A,#N/A,FALSE,"4WD"}</definedName>
    <definedName localSheetId="5" name="FGT">{#N/A,#N/A,FALSE,"단축1";#N/A,#N/A,FALSE,"단축2";#N/A,#N/A,FALSE,"단축3";#N/A,#N/A,FALSE,"장축";#N/A,#N/A,FALSE,"4WD"}</definedName>
    <definedName localSheetId="7" name="FGT">{#N/A,#N/A,FALSE,"단축1";#N/A,#N/A,FALSE,"단축2";#N/A,#N/A,FALSE,"단축3";#N/A,#N/A,FALSE,"장축";#N/A,#N/A,FALSE,"4WD"}</definedName>
    <definedName localSheetId="1" name="FGT">{#N/A,#N/A,FALSE,"단축1";#N/A,#N/A,FALSE,"단축2";#N/A,#N/A,FALSE,"단축3";#N/A,#N/A,FALSE,"장축";#N/A,#N/A,FALSE,"4WD"}</definedName>
    <definedName name="FGT">{#N/A,#N/A,FALSE,"단축1";#N/A,#N/A,FALSE,"단축2";#N/A,#N/A,FALSE,"단축3";#N/A,#N/A,FALSE,"장축";#N/A,#N/A,FALSE,"4WD"}</definedName>
    <definedName localSheetId="5" name="FH">{#N/A,#N/A,FALSE,"단축1";#N/A,#N/A,FALSE,"단축2";#N/A,#N/A,FALSE,"단축3";#N/A,#N/A,FALSE,"장축";#N/A,#N/A,FALSE,"4WD"}</definedName>
    <definedName localSheetId="7" name="FH">{#N/A,#N/A,FALSE,"단축1";#N/A,#N/A,FALSE,"단축2";#N/A,#N/A,FALSE,"단축3";#N/A,#N/A,FALSE,"장축";#N/A,#N/A,FALSE,"4WD"}</definedName>
    <definedName localSheetId="1" name="FH">{#N/A,#N/A,FALSE,"단축1";#N/A,#N/A,FALSE,"단축2";#N/A,#N/A,FALSE,"단축3";#N/A,#N/A,FALSE,"장축";#N/A,#N/A,FALSE,"4WD"}</definedName>
    <definedName name="FH">{#N/A,#N/A,FALSE,"단축1";#N/A,#N/A,FALSE,"단축2";#N/A,#N/A,FALSE,"단축3";#N/A,#N/A,FALSE,"장축";#N/A,#N/A,FALSE,"4WD"}</definedName>
    <definedName localSheetId="5" name="FHFHH">{#N/A,#N/A,FALSE,"단축1";#N/A,#N/A,FALSE,"단축2";#N/A,#N/A,FALSE,"단축3";#N/A,#N/A,FALSE,"장축";#N/A,#N/A,FALSE,"4WD"}</definedName>
    <definedName localSheetId="7" name="FHFHH">{#N/A,#N/A,FALSE,"단축1";#N/A,#N/A,FALSE,"단축2";#N/A,#N/A,FALSE,"단축3";#N/A,#N/A,FALSE,"장축";#N/A,#N/A,FALSE,"4WD"}</definedName>
    <definedName localSheetId="1" name="FHFHH">{#N/A,#N/A,FALSE,"단축1";#N/A,#N/A,FALSE,"단축2";#N/A,#N/A,FALSE,"단축3";#N/A,#N/A,FALSE,"장축";#N/A,#N/A,FALSE,"4WD"}</definedName>
    <definedName name="FHFHH">{#N/A,#N/A,FALSE,"단축1";#N/A,#N/A,FALSE,"단축2";#N/A,#N/A,FALSE,"단축3";#N/A,#N/A,FALSE,"장축";#N/A,#N/A,FALSE,"4WD"}</definedName>
    <definedName localSheetId="5" name="fhgfhg">{#N/A,#N/A,FALSE,"단축1";#N/A,#N/A,FALSE,"단축2";#N/A,#N/A,FALSE,"단축3";#N/A,#N/A,FALSE,"장축";#N/A,#N/A,FALSE,"4WD"}</definedName>
    <definedName localSheetId="7" name="fhgfhg">{#N/A,#N/A,FALSE,"단축1";#N/A,#N/A,FALSE,"단축2";#N/A,#N/A,FALSE,"단축3";#N/A,#N/A,FALSE,"장축";#N/A,#N/A,FALSE,"4WD"}</definedName>
    <definedName localSheetId="1" name="fhgfhg">{#N/A,#N/A,FALSE,"단축1";#N/A,#N/A,FALSE,"단축2";#N/A,#N/A,FALSE,"단축3";#N/A,#N/A,FALSE,"장축";#N/A,#N/A,FALSE,"4WD"}</definedName>
    <definedName name="fhgfhg">{#N/A,#N/A,FALSE,"단축1";#N/A,#N/A,FALSE,"단축2";#N/A,#N/A,FALSE,"단축3";#N/A,#N/A,FALSE,"장축";#N/A,#N/A,FALSE,"4WD"}</definedName>
    <definedName localSheetId="5" name="FHGFJFJHF">{#N/A,#N/A,FALSE,"단축1";#N/A,#N/A,FALSE,"단축2";#N/A,#N/A,FALSE,"단축3";#N/A,#N/A,FALSE,"장축";#N/A,#N/A,FALSE,"4WD"}</definedName>
    <definedName localSheetId="7" name="FHGFJFJHF">{#N/A,#N/A,FALSE,"단축1";#N/A,#N/A,FALSE,"단축2";#N/A,#N/A,FALSE,"단축3";#N/A,#N/A,FALSE,"장축";#N/A,#N/A,FALSE,"4WD"}</definedName>
    <definedName localSheetId="1" name="FHGFJFJHF">{#N/A,#N/A,FALSE,"단축1";#N/A,#N/A,FALSE,"단축2";#N/A,#N/A,FALSE,"단축3";#N/A,#N/A,FALSE,"장축";#N/A,#N/A,FALSE,"4WD"}</definedName>
    <definedName name="FHGFJFJHF">{#N/A,#N/A,FALSE,"단축1";#N/A,#N/A,FALSE,"단축2";#N/A,#N/A,FALSE,"단축3";#N/A,#N/A,FALSE,"장축";#N/A,#N/A,FALSE,"4WD"}</definedName>
    <definedName localSheetId="5" name="fhjdghjdghjtdfhj">{#N/A,#N/A,FALSE,"단축1";#N/A,#N/A,FALSE,"단축2";#N/A,#N/A,FALSE,"단축3";#N/A,#N/A,FALSE,"장축";#N/A,#N/A,FALSE,"4WD"}</definedName>
    <definedName localSheetId="7" name="fhjdghjdghjtdfhj">{#N/A,#N/A,FALSE,"단축1";#N/A,#N/A,FALSE,"단축2";#N/A,#N/A,FALSE,"단축3";#N/A,#N/A,FALSE,"장축";#N/A,#N/A,FALSE,"4WD"}</definedName>
    <definedName localSheetId="1" name="fhjdghjdghjtdfhj">{#N/A,#N/A,FALSE,"단축1";#N/A,#N/A,FALSE,"단축2";#N/A,#N/A,FALSE,"단축3";#N/A,#N/A,FALSE,"장축";#N/A,#N/A,FALSE,"4WD"}</definedName>
    <definedName name="fhjdghjdghjtdfhj">{#N/A,#N/A,FALSE,"단축1";#N/A,#N/A,FALSE,"단축2";#N/A,#N/A,FALSE,"단축3";#N/A,#N/A,FALSE,"장축";#N/A,#N/A,FALSE,"4WD"}</definedName>
    <definedName localSheetId="5" name="FILE">{#N/A,#N/A,FALSE,"단축1";#N/A,#N/A,FALSE,"단축2";#N/A,#N/A,FALSE,"단축3";#N/A,#N/A,FALSE,"장축";#N/A,#N/A,FALSE,"4WD"}</definedName>
    <definedName localSheetId="7" name="FILE">{#N/A,#N/A,FALSE,"단축1";#N/A,#N/A,FALSE,"단축2";#N/A,#N/A,FALSE,"단축3";#N/A,#N/A,FALSE,"장축";#N/A,#N/A,FALSE,"4WD"}</definedName>
    <definedName localSheetId="1" name="FILE">{#N/A,#N/A,FALSE,"단축1";#N/A,#N/A,FALSE,"단축2";#N/A,#N/A,FALSE,"단축3";#N/A,#N/A,FALSE,"장축";#N/A,#N/A,FALSE,"4WD"}</definedName>
    <definedName name="FILE">{#N/A,#N/A,FALSE,"단축1";#N/A,#N/A,FALSE,"단축2";#N/A,#N/A,FALSE,"단축3";#N/A,#N/A,FALSE,"장축";#N/A,#N/A,FALSE,"4WD"}</definedName>
    <definedName localSheetId="5" name="filerneck">'1-4 PAD'!filerneck</definedName>
    <definedName localSheetId="7" name="filerneck">'1-6. 사상'!filerneck</definedName>
    <definedName name="filerneck">'1-6. 사상'!filerneck</definedName>
    <definedName localSheetId="5" name="FILES">{#N/A,#N/A,FALSE,"단축1";#N/A,#N/A,FALSE,"단축2";#N/A,#N/A,FALSE,"단축3";#N/A,#N/A,FALSE,"장축";#N/A,#N/A,FALSE,"4WD"}</definedName>
    <definedName localSheetId="7" name="FILES">{#N/A,#N/A,FALSE,"단축1";#N/A,#N/A,FALSE,"단축2";#N/A,#N/A,FALSE,"단축3";#N/A,#N/A,FALSE,"장축";#N/A,#N/A,FALSE,"4WD"}</definedName>
    <definedName localSheetId="1" name="FILES">{#N/A,#N/A,FALSE,"단축1";#N/A,#N/A,FALSE,"단축2";#N/A,#N/A,FALSE,"단축3";#N/A,#N/A,FALSE,"장축";#N/A,#N/A,FALSE,"4WD"}</definedName>
    <definedName name="FILES">{#N/A,#N/A,FALSE,"단축1";#N/A,#N/A,FALSE,"단축2";#N/A,#N/A,FALSE,"단축3";#N/A,#N/A,FALSE,"장축";#N/A,#N/A,FALSE,"4WD"}</definedName>
    <definedName localSheetId="5" name="FJ">{#N/A,#N/A,FALSE,"단축1";#N/A,#N/A,FALSE,"단축2";#N/A,#N/A,FALSE,"단축3";#N/A,#N/A,FALSE,"장축";#N/A,#N/A,FALSE,"4WD"}</definedName>
    <definedName localSheetId="7" name="FJ">{#N/A,#N/A,FALSE,"단축1";#N/A,#N/A,FALSE,"단축2";#N/A,#N/A,FALSE,"단축3";#N/A,#N/A,FALSE,"장축";#N/A,#N/A,FALSE,"4WD"}</definedName>
    <definedName localSheetId="1" name="FJ">{#N/A,#N/A,FALSE,"단축1";#N/A,#N/A,FALSE,"단축2";#N/A,#N/A,FALSE,"단축3";#N/A,#N/A,FALSE,"장축";#N/A,#N/A,FALSE,"4WD"}</definedName>
    <definedName name="FJ">{#N/A,#N/A,FALSE,"단축1";#N/A,#N/A,FALSE,"단축2";#N/A,#N/A,FALSE,"단축3";#N/A,#N/A,FALSE,"장축";#N/A,#N/A,FALSE,"4WD"}</definedName>
    <definedName localSheetId="8" name="fjalaslaslfasllaa">{#N/A,#N/A,FALSE,"을지 (4)";#N/A,#N/A,FALSE,"을지 (5)";#N/A,#N/A,FALSE,"을지 (6)"}</definedName>
    <definedName localSheetId="5" name="fjalaslaslfasllaa">{#N/A,#N/A,FALSE,"을지 (4)";#N/A,#N/A,FALSE,"을지 (5)";#N/A,#N/A,FALSE,"을지 (6)"}</definedName>
    <definedName localSheetId="7" name="fjalaslaslfasllaa">{#N/A,#N/A,FALSE,"을지 (4)";#N/A,#N/A,FALSE,"을지 (5)";#N/A,#N/A,FALSE,"을지 (6)"}</definedName>
    <definedName localSheetId="1" name="fjalaslaslfasllaa">{#N/A,#N/A,FALSE,"을지 (4)";#N/A,#N/A,FALSE,"을지 (5)";#N/A,#N/A,FALSE,"을지 (6)"}</definedName>
    <definedName name="fjalaslaslfasllaa">{#N/A,#N/A,FALSE,"을지 (4)";#N/A,#N/A,FALSE,"을지 (5)";#N/A,#N/A,FALSE,"을지 (6)"}</definedName>
    <definedName localSheetId="5" name="FJASLFASFJALSLA">{#N/A,#N/A,FALSE,"단축1";#N/A,#N/A,FALSE,"단축2";#N/A,#N/A,FALSE,"단축3";#N/A,#N/A,FALSE,"장축";#N/A,#N/A,FALSE,"4WD"}</definedName>
    <definedName localSheetId="7" name="FJASLFASFJALSLA">{#N/A,#N/A,FALSE,"단축1";#N/A,#N/A,FALSE,"단축2";#N/A,#N/A,FALSE,"단축3";#N/A,#N/A,FALSE,"장축";#N/A,#N/A,FALSE,"4WD"}</definedName>
    <definedName localSheetId="1" name="FJASLFASFJALSLA">{#N/A,#N/A,FALSE,"단축1";#N/A,#N/A,FALSE,"단축2";#N/A,#N/A,FALSE,"단축3";#N/A,#N/A,FALSE,"장축";#N/A,#N/A,FALSE,"4WD"}</definedName>
    <definedName name="FJASLFASFJALSLA">{#N/A,#N/A,FALSE,"단축1";#N/A,#N/A,FALSE,"단축2";#N/A,#N/A,FALSE,"단축3";#N/A,#N/A,FALSE,"장축";#N/A,#N/A,FALSE,"4WD"}</definedName>
    <definedName localSheetId="5" name="FJD">{#N/A,#N/A,FALSE,"단축1";#N/A,#N/A,FALSE,"단축2";#N/A,#N/A,FALSE,"단축3";#N/A,#N/A,FALSE,"장축";#N/A,#N/A,FALSE,"4WD"}</definedName>
    <definedName localSheetId="7" name="FJD">{#N/A,#N/A,FALSE,"단축1";#N/A,#N/A,FALSE,"단축2";#N/A,#N/A,FALSE,"단축3";#N/A,#N/A,FALSE,"장축";#N/A,#N/A,FALSE,"4WD"}</definedName>
    <definedName localSheetId="1" name="FJD">{#N/A,#N/A,FALSE,"단축1";#N/A,#N/A,FALSE,"단축2";#N/A,#N/A,FALSE,"단축3";#N/A,#N/A,FALSE,"장축";#N/A,#N/A,FALSE,"4WD"}</definedName>
    <definedName name="FJD">{#N/A,#N/A,FALSE,"단축1";#N/A,#N/A,FALSE,"단축2";#N/A,#N/A,FALSE,"단축3";#N/A,#N/A,FALSE,"장축";#N/A,#N/A,FALSE,"4WD"}</definedName>
    <definedName localSheetId="5" name="FJDNSFASD">{#N/A,#N/A,FALSE,"단축1";#N/A,#N/A,FALSE,"단축2";#N/A,#N/A,FALSE,"단축3";#N/A,#N/A,FALSE,"장축";#N/A,#N/A,FALSE,"4WD"}</definedName>
    <definedName localSheetId="1" name="FJDNSFASD">{#N/A,#N/A,FALSE,"단축1";#N/A,#N/A,FALSE,"단축2";#N/A,#N/A,FALSE,"단축3";#N/A,#N/A,FALSE,"장축";#N/A,#N/A,FALSE,"4WD"}</definedName>
    <definedName name="FJDNSFASD">{#N/A,#N/A,FALSE,"단축1";#N/A,#N/A,FALSE,"단축2";#N/A,#N/A,FALSE,"단축3";#N/A,#N/A,FALSE,"장축";#N/A,#N/A,FALSE,"4WD"}</definedName>
    <definedName localSheetId="5" name="FJDSOPRTWQIP">{#N/A,#N/A,FALSE,"단축1";#N/A,#N/A,FALSE,"단축2";#N/A,#N/A,FALSE,"단축3";#N/A,#N/A,FALSE,"장축";#N/A,#N/A,FALSE,"4WD"}</definedName>
    <definedName localSheetId="7" name="FJDSOPRTWQIP">{#N/A,#N/A,FALSE,"단축1";#N/A,#N/A,FALSE,"단축2";#N/A,#N/A,FALSE,"단축3";#N/A,#N/A,FALSE,"장축";#N/A,#N/A,FALSE,"4WD"}</definedName>
    <definedName localSheetId="1" name="FJDSOPRTWQIP">{#N/A,#N/A,FALSE,"단축1";#N/A,#N/A,FALSE,"단축2";#N/A,#N/A,FALSE,"단축3";#N/A,#N/A,FALSE,"장축";#N/A,#N/A,FALSE,"4WD"}</definedName>
    <definedName name="FJDSOPRTWQIP">{#N/A,#N/A,FALSE,"단축1";#N/A,#N/A,FALSE,"단축2";#N/A,#N/A,FALSE,"단축3";#N/A,#N/A,FALSE,"장축";#N/A,#N/A,FALSE,"4WD"}</definedName>
    <definedName localSheetId="5" name="FJF">{#N/A,#N/A,FALSE,"단축1";#N/A,#N/A,FALSE,"단축2";#N/A,#N/A,FALSE,"단축3";#N/A,#N/A,FALSE,"장축";#N/A,#N/A,FALSE,"4WD"}</definedName>
    <definedName localSheetId="7" name="FJF">{#N/A,#N/A,FALSE,"단축1";#N/A,#N/A,FALSE,"단축2";#N/A,#N/A,FALSE,"단축3";#N/A,#N/A,FALSE,"장축";#N/A,#N/A,FALSE,"4WD"}</definedName>
    <definedName localSheetId="1" name="FJF">{#N/A,#N/A,FALSE,"단축1";#N/A,#N/A,FALSE,"단축2";#N/A,#N/A,FALSE,"단축3";#N/A,#N/A,FALSE,"장축";#N/A,#N/A,FALSE,"4WD"}</definedName>
    <definedName name="FJF">{#N/A,#N/A,FALSE,"단축1";#N/A,#N/A,FALSE,"단축2";#N/A,#N/A,FALSE,"단축3";#N/A,#N/A,FALSE,"장축";#N/A,#N/A,FALSE,"4WD"}</definedName>
    <definedName localSheetId="5" name="FJFJ">{#N/A,#N/A,FALSE,"단축1";#N/A,#N/A,FALSE,"단축2";#N/A,#N/A,FALSE,"단축3";#N/A,#N/A,FALSE,"장축";#N/A,#N/A,FALSE,"4WD"}</definedName>
    <definedName localSheetId="7" name="FJFJ">{#N/A,#N/A,FALSE,"단축1";#N/A,#N/A,FALSE,"단축2";#N/A,#N/A,FALSE,"단축3";#N/A,#N/A,FALSE,"장축";#N/A,#N/A,FALSE,"4WD"}</definedName>
    <definedName localSheetId="1" name="FJFJ">{#N/A,#N/A,FALSE,"단축1";#N/A,#N/A,FALSE,"단축2";#N/A,#N/A,FALSE,"단축3";#N/A,#N/A,FALSE,"장축";#N/A,#N/A,FALSE,"4WD"}</definedName>
    <definedName name="FJFJ">{#N/A,#N/A,FALSE,"단축1";#N/A,#N/A,FALSE,"단축2";#N/A,#N/A,FALSE,"단축3";#N/A,#N/A,FALSE,"장축";#N/A,#N/A,FALSE,"4WD"}</definedName>
    <definedName localSheetId="5" name="FJFKJFKF">{#N/A,#N/A,FALSE,"단축1";#N/A,#N/A,FALSE,"단축2";#N/A,#N/A,FALSE,"단축3";#N/A,#N/A,FALSE,"장축";#N/A,#N/A,FALSE,"4WD"}</definedName>
    <definedName localSheetId="7" name="FJFKJFKF">{#N/A,#N/A,FALSE,"단축1";#N/A,#N/A,FALSE,"단축2";#N/A,#N/A,FALSE,"단축3";#N/A,#N/A,FALSE,"장축";#N/A,#N/A,FALSE,"4WD"}</definedName>
    <definedName localSheetId="1" name="FJFKJFKF">{#N/A,#N/A,FALSE,"단축1";#N/A,#N/A,FALSE,"단축2";#N/A,#N/A,FALSE,"단축3";#N/A,#N/A,FALSE,"장축";#N/A,#N/A,FALSE,"4WD"}</definedName>
    <definedName name="FJFKJFKF">{#N/A,#N/A,FALSE,"단축1";#N/A,#N/A,FALSE,"단축2";#N/A,#N/A,FALSE,"단축3";#N/A,#N/A,FALSE,"장축";#N/A,#N/A,FALSE,"4WD"}</definedName>
    <definedName localSheetId="5" name="FJJT7I6MM">{#N/A,#N/A,FALSE,"표지";#N/A,#N/A,FALSE,"전제";#N/A,#N/A,FALSE,"손익-자 (2)";#N/A,#N/A,FALSE,"손익-자";#N/A,#N/A,FALSE,"손익-마 (2)";#N/A,#N/A,FALSE,"손익-마";#N/A,#N/A,FALSE,"총손최종"}</definedName>
    <definedName localSheetId="7" name="FJJT7I6MM">{#N/A,#N/A,FALSE,"표지";#N/A,#N/A,FALSE,"전제";#N/A,#N/A,FALSE,"손익-자 (2)";#N/A,#N/A,FALSE,"손익-자";#N/A,#N/A,FALSE,"손익-마 (2)";#N/A,#N/A,FALSE,"손익-마";#N/A,#N/A,FALSE,"총손최종"}</definedName>
    <definedName localSheetId="1" name="FJJT7I6MM">{#N/A,#N/A,FALSE,"표지";#N/A,#N/A,FALSE,"전제";#N/A,#N/A,FALSE,"손익-자 (2)";#N/A,#N/A,FALSE,"손익-자";#N/A,#N/A,FALSE,"손익-마 (2)";#N/A,#N/A,FALSE,"손익-마";#N/A,#N/A,FALSE,"총손최종"}</definedName>
    <definedName name="FJJT7I6MM">{#N/A,#N/A,FALSE,"표지";#N/A,#N/A,FALSE,"전제";#N/A,#N/A,FALSE,"손익-자 (2)";#N/A,#N/A,FALSE,"손익-자";#N/A,#N/A,FALSE,"손익-마 (2)";#N/A,#N/A,FALSE,"손익-마";#N/A,#N/A,FALSE,"총손최종"}</definedName>
    <definedName localSheetId="5" name="FJM">{#N/A,#N/A,FALSE,"단축1";#N/A,#N/A,FALSE,"단축2";#N/A,#N/A,FALSE,"단축3";#N/A,#N/A,FALSE,"장축";#N/A,#N/A,FALSE,"4WD"}</definedName>
    <definedName localSheetId="7" name="FJM">{#N/A,#N/A,FALSE,"단축1";#N/A,#N/A,FALSE,"단축2";#N/A,#N/A,FALSE,"단축3";#N/A,#N/A,FALSE,"장축";#N/A,#N/A,FALSE,"4WD"}</definedName>
    <definedName localSheetId="1" name="FJM">{#N/A,#N/A,FALSE,"단축1";#N/A,#N/A,FALSE,"단축2";#N/A,#N/A,FALSE,"단축3";#N/A,#N/A,FALSE,"장축";#N/A,#N/A,FALSE,"4WD"}</definedName>
    <definedName name="FJM">{#N/A,#N/A,FALSE,"단축1";#N/A,#N/A,FALSE,"단축2";#N/A,#N/A,FALSE,"단축3";#N/A,#N/A,FALSE,"장축";#N/A,#N/A,FALSE,"4WD"}</definedName>
    <definedName localSheetId="5" name="FJOJOOJJOEFJOEFJO">{#N/A,#N/A,FALSE,"단축1";#N/A,#N/A,FALSE,"단축2";#N/A,#N/A,FALSE,"단축3";#N/A,#N/A,FALSE,"장축";#N/A,#N/A,FALSE,"4WD"}</definedName>
    <definedName localSheetId="7" name="FJOJOOJJOEFJOEFJO">{#N/A,#N/A,FALSE,"단축1";#N/A,#N/A,FALSE,"단축2";#N/A,#N/A,FALSE,"단축3";#N/A,#N/A,FALSE,"장축";#N/A,#N/A,FALSE,"4WD"}</definedName>
    <definedName localSheetId="1" name="FJOJOOJJOEFJOEFJO">{#N/A,#N/A,FALSE,"단축1";#N/A,#N/A,FALSE,"단축2";#N/A,#N/A,FALSE,"단축3";#N/A,#N/A,FALSE,"장축";#N/A,#N/A,FALSE,"4WD"}</definedName>
    <definedName name="FJOJOOJJOEFJOEFJO">{#N/A,#N/A,FALSE,"단축1";#N/A,#N/A,FALSE,"단축2";#N/A,#N/A,FALSE,"단축3";#N/A,#N/A,FALSE,"장축";#N/A,#N/A,FALSE,"4WD"}</definedName>
    <definedName localSheetId="5" name="FJS">{#N/A,#N/A,FALSE,"을지 (4)";#N/A,#N/A,FALSE,"을지 (5)";#N/A,#N/A,FALSE,"을지 (6)"}</definedName>
    <definedName localSheetId="7" name="FJS">{#N/A,#N/A,FALSE,"을지 (4)";#N/A,#N/A,FALSE,"을지 (5)";#N/A,#N/A,FALSE,"을지 (6)"}</definedName>
    <definedName localSheetId="1" name="FJS">{#N/A,#N/A,FALSE,"을지 (4)";#N/A,#N/A,FALSE,"을지 (5)";#N/A,#N/A,FALSE,"을지 (6)"}</definedName>
    <definedName name="FJS">{#N/A,#N/A,FALSE,"을지 (4)";#N/A,#N/A,FALSE,"을지 (5)";#N/A,#N/A,FALSE,"을지 (6)"}</definedName>
    <definedName localSheetId="5" name="FK">{#N/A,#N/A,FALSE,"단축1";#N/A,#N/A,FALSE,"단축2";#N/A,#N/A,FALSE,"단축3";#N/A,#N/A,FALSE,"장축";#N/A,#N/A,FALSE,"4WD"}</definedName>
    <definedName localSheetId="7" name="FK">{#N/A,#N/A,FALSE,"단축1";#N/A,#N/A,FALSE,"단축2";#N/A,#N/A,FALSE,"단축3";#N/A,#N/A,FALSE,"장축";#N/A,#N/A,FALSE,"4WD"}</definedName>
    <definedName localSheetId="1" name="FK">{#N/A,#N/A,FALSE,"단축1";#N/A,#N/A,FALSE,"단축2";#N/A,#N/A,FALSE,"단축3";#N/A,#N/A,FALSE,"장축";#N/A,#N/A,FALSE,"4WD"}</definedName>
    <definedName name="FK">{#N/A,#N/A,FALSE,"단축1";#N/A,#N/A,FALSE,"단축2";#N/A,#N/A,FALSE,"단축3";#N/A,#N/A,FALSE,"장축";#N/A,#N/A,FALSE,"4WD"}</definedName>
    <definedName localSheetId="5" name="FKDE">{#N/A,#N/A,FALSE,"단축1";#N/A,#N/A,FALSE,"단축2";#N/A,#N/A,FALSE,"단축3";#N/A,#N/A,FALSE,"장축";#N/A,#N/A,FALSE,"4WD"}</definedName>
    <definedName localSheetId="7" name="FKDE">{#N/A,#N/A,FALSE,"단축1";#N/A,#N/A,FALSE,"단축2";#N/A,#N/A,FALSE,"단축3";#N/A,#N/A,FALSE,"장축";#N/A,#N/A,FALSE,"4WD"}</definedName>
    <definedName localSheetId="1" name="FKDE">{#N/A,#N/A,FALSE,"단축1";#N/A,#N/A,FALSE,"단축2";#N/A,#N/A,FALSE,"단축3";#N/A,#N/A,FALSE,"장축";#N/A,#N/A,FALSE,"4WD"}</definedName>
    <definedName name="FKDE">{#N/A,#N/A,FALSE,"단축1";#N/A,#N/A,FALSE,"단축2";#N/A,#N/A,FALSE,"단축3";#N/A,#N/A,FALSE,"장축";#N/A,#N/A,FALSE,"4WD"}</definedName>
    <definedName localSheetId="5" name="fkfkfkfkfkf">{#N/A,#N/A,FALSE,"을지 (4)";#N/A,#N/A,FALSE,"을지 (5)";#N/A,#N/A,FALSE,"을지 (6)"}</definedName>
    <definedName localSheetId="7" name="fkfkfkfkfkf">{#N/A,#N/A,FALSE,"을지 (4)";#N/A,#N/A,FALSE,"을지 (5)";#N/A,#N/A,FALSE,"을지 (6)"}</definedName>
    <definedName localSheetId="1" name="fkfkfkfkfkf">{#N/A,#N/A,FALSE,"을지 (4)";#N/A,#N/A,FALSE,"을지 (5)";#N/A,#N/A,FALSE,"을지 (6)"}</definedName>
    <definedName name="fkfkfkfkfkf">{#N/A,#N/A,FALSE,"을지 (4)";#N/A,#N/A,FALSE,"을지 (5)";#N/A,#N/A,FALSE,"을지 (6)"}</definedName>
    <definedName localSheetId="5" name="fkfkfkfkfkfkfkfk">{#N/A,#N/A,FALSE,"을지 (4)";#N/A,#N/A,FALSE,"을지 (5)";#N/A,#N/A,FALSE,"을지 (6)"}</definedName>
    <definedName localSheetId="7" name="fkfkfkfkfkfkfkfk">{#N/A,#N/A,FALSE,"을지 (4)";#N/A,#N/A,FALSE,"을지 (5)";#N/A,#N/A,FALSE,"을지 (6)"}</definedName>
    <definedName localSheetId="1" name="fkfkfkfkfkfkfkfk">{#N/A,#N/A,FALSE,"을지 (4)";#N/A,#N/A,FALSE,"을지 (5)";#N/A,#N/A,FALSE,"을지 (6)"}</definedName>
    <definedName name="fkfkfkfkfkfkfkfk">{#N/A,#N/A,FALSE,"을지 (4)";#N/A,#N/A,FALSE,"을지 (5)";#N/A,#N/A,FALSE,"을지 (6)"}</definedName>
    <definedName localSheetId="5" name="fkla">{#N/A,#N/A,TRUE,"Y생산";#N/A,#N/A,TRUE,"Y판매";#N/A,#N/A,TRUE,"Y총물량";#N/A,#N/A,TRUE,"Y능력";#N/A,#N/A,TRUE,"YKD"}</definedName>
    <definedName localSheetId="7" name="fkla">{#N/A,#N/A,TRUE,"Y생산";#N/A,#N/A,TRUE,"Y판매";#N/A,#N/A,TRUE,"Y총물량";#N/A,#N/A,TRUE,"Y능력";#N/A,#N/A,TRUE,"YKD"}</definedName>
    <definedName localSheetId="1" name="fkla">{#N/A,#N/A,TRUE,"Y생산";#N/A,#N/A,TRUE,"Y판매";#N/A,#N/A,TRUE,"Y총물량";#N/A,#N/A,TRUE,"Y능력";#N/A,#N/A,TRUE,"YKD"}</definedName>
    <definedName name="fkla">{#N/A,#N/A,TRUE,"Y생산";#N/A,#N/A,TRUE,"Y판매";#N/A,#N/A,TRUE,"Y총물량";#N/A,#N/A,TRUE,"Y능력";#N/A,#N/A,TRUE,"YKD"}</definedName>
    <definedName localSheetId="5" name="FKO">{#N/A,#N/A,FALSE,"단축1";#N/A,#N/A,FALSE,"단축2";#N/A,#N/A,FALSE,"단축3";#N/A,#N/A,FALSE,"장축";#N/A,#N/A,FALSE,"4WD"}</definedName>
    <definedName localSheetId="7" name="FKO">{#N/A,#N/A,FALSE,"단축1";#N/A,#N/A,FALSE,"단축2";#N/A,#N/A,FALSE,"단축3";#N/A,#N/A,FALSE,"장축";#N/A,#N/A,FALSE,"4WD"}</definedName>
    <definedName localSheetId="1" name="FKO">{#N/A,#N/A,FALSE,"단축1";#N/A,#N/A,FALSE,"단축2";#N/A,#N/A,FALSE,"단축3";#N/A,#N/A,FALSE,"장축";#N/A,#N/A,FALSE,"4WD"}</definedName>
    <definedName name="FKO">{#N/A,#N/A,FALSE,"단축1";#N/A,#N/A,FALSE,"단축2";#N/A,#N/A,FALSE,"단축3";#N/A,#N/A,FALSE,"장축";#N/A,#N/A,FALSE,"4WD"}</definedName>
    <definedName localSheetId="5" name="FKRL유인철">{#N/A,#N/A,FALSE,"단축1";#N/A,#N/A,FALSE,"단축2";#N/A,#N/A,FALSE,"단축3";#N/A,#N/A,FALSE,"장축";#N/A,#N/A,FALSE,"4WD"}</definedName>
    <definedName localSheetId="1" name="FKRL유인철">{#N/A,#N/A,FALSE,"단축1";#N/A,#N/A,FALSE,"단축2";#N/A,#N/A,FALSE,"단축3";#N/A,#N/A,FALSE,"장축";#N/A,#N/A,FALSE,"4WD"}</definedName>
    <definedName name="FKRL유인철">{#N/A,#N/A,FALSE,"단축1";#N/A,#N/A,FALSE,"단축2";#N/A,#N/A,FALSE,"단축3";#N/A,#N/A,FALSE,"장축";#N/A,#N/A,FALSE,"4WD"}</definedName>
    <definedName localSheetId="5" name="F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F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F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FLEXIBLE.T.L">{#N/A,#N/A,FALSE,"단축1";#N/A,#N/A,FALSE,"단축2";#N/A,#N/A,FALSE,"단축3";#N/A,#N/A,FALSE,"장축";#N/A,#N/A,FALSE,"4WD"}</definedName>
    <definedName localSheetId="7" name="FLEXIBLE.T.L">{#N/A,#N/A,FALSE,"단축1";#N/A,#N/A,FALSE,"단축2";#N/A,#N/A,FALSE,"단축3";#N/A,#N/A,FALSE,"장축";#N/A,#N/A,FALSE,"4WD"}</definedName>
    <definedName localSheetId="1" name="FLEXIBLE.T.L">{#N/A,#N/A,FALSE,"단축1";#N/A,#N/A,FALSE,"단축2";#N/A,#N/A,FALSE,"단축3";#N/A,#N/A,FALSE,"장축";#N/A,#N/A,FALSE,"4WD"}</definedName>
    <definedName name="FLEXIBLE.T.L">{#N/A,#N/A,FALSE,"단축1";#N/A,#N/A,FALSE,"단축2";#N/A,#N/A,FALSE,"단축3";#N/A,#N/A,FALSE,"장축";#N/A,#N/A,FALSE,"4WD"}</definedName>
    <definedName localSheetId="5" name="FLOW">{#N/A,#N/A,FALSE,"단축1";#N/A,#N/A,FALSE,"단축2";#N/A,#N/A,FALSE,"단축3";#N/A,#N/A,FALSE,"장축";#N/A,#N/A,FALSE,"4WD"}</definedName>
    <definedName localSheetId="7" name="FLOW">{#N/A,#N/A,FALSE,"단축1";#N/A,#N/A,FALSE,"단축2";#N/A,#N/A,FALSE,"단축3";#N/A,#N/A,FALSE,"장축";#N/A,#N/A,FALSE,"4WD"}</definedName>
    <definedName localSheetId="1" name="FLOW">{#N/A,#N/A,FALSE,"단축1";#N/A,#N/A,FALSE,"단축2";#N/A,#N/A,FALSE,"단축3";#N/A,#N/A,FALSE,"장축";#N/A,#N/A,FALSE,"4WD"}</definedName>
    <definedName name="FLOW">{#N/A,#N/A,FALSE,"단축1";#N/A,#N/A,FALSE,"단축2";#N/A,#N/A,FALSE,"단축3";#N/A,#N/A,FALSE,"장축";#N/A,#N/A,FALSE,"4WD"}</definedName>
    <definedName localSheetId="5" name="FMEA">{#N/A,#N/A,FALSE,"단축1";#N/A,#N/A,FALSE,"단축2";#N/A,#N/A,FALSE,"단축3";#N/A,#N/A,FALSE,"장축";#N/A,#N/A,FALSE,"4WD"}</definedName>
    <definedName localSheetId="7" name="FMEA">{#N/A,#N/A,FALSE,"단축1";#N/A,#N/A,FALSE,"단축2";#N/A,#N/A,FALSE,"단축3";#N/A,#N/A,FALSE,"장축";#N/A,#N/A,FALSE,"4WD"}</definedName>
    <definedName localSheetId="1" name="FMEA">{#N/A,#N/A,FALSE,"단축1";#N/A,#N/A,FALSE,"단축2";#N/A,#N/A,FALSE,"단축3";#N/A,#N/A,FALSE,"장축";#N/A,#N/A,FALSE,"4WD"}</definedName>
    <definedName name="FMEA">{#N/A,#N/A,FALSE,"단축1";#N/A,#N/A,FALSE,"단축2";#N/A,#N/A,FALSE,"단축3";#N/A,#N/A,FALSE,"장축";#N/A,#N/A,FALSE,"4WD"}</definedName>
    <definedName localSheetId="5" name="FMEA양식갑">{#N/A,#N/A,FALSE,"단축1";#N/A,#N/A,FALSE,"단축2";#N/A,#N/A,FALSE,"단축3";#N/A,#N/A,FALSE,"장축";#N/A,#N/A,FALSE,"4WD"}</definedName>
    <definedName localSheetId="7" name="FMEA양식갑">{#N/A,#N/A,FALSE,"단축1";#N/A,#N/A,FALSE,"단축2";#N/A,#N/A,FALSE,"단축3";#N/A,#N/A,FALSE,"장축";#N/A,#N/A,FALSE,"4WD"}</definedName>
    <definedName localSheetId="1" name="FMEA양식갑">{#N/A,#N/A,FALSE,"단축1";#N/A,#N/A,FALSE,"단축2";#N/A,#N/A,FALSE,"단축3";#N/A,#N/A,FALSE,"장축";#N/A,#N/A,FALSE,"4WD"}</definedName>
    <definedName name="FMEA양식갑">{#N/A,#N/A,FALSE,"단축1";#N/A,#N/A,FALSE,"단축2";#N/A,#N/A,FALSE,"단축3";#N/A,#N/A,FALSE,"장축";#N/A,#N/A,FALSE,"4WD"}</definedName>
    <definedName localSheetId="5" name="FMEA양식설계갑">{#N/A,#N/A,FALSE,"단축1";#N/A,#N/A,FALSE,"단축2";#N/A,#N/A,FALSE,"단축3";#N/A,#N/A,FALSE,"장축";#N/A,#N/A,FALSE,"4WD"}</definedName>
    <definedName localSheetId="7" name="FMEA양식설계갑">{#N/A,#N/A,FALSE,"단축1";#N/A,#N/A,FALSE,"단축2";#N/A,#N/A,FALSE,"단축3";#N/A,#N/A,FALSE,"장축";#N/A,#N/A,FALSE,"4WD"}</definedName>
    <definedName localSheetId="1" name="FMEA양식설계갑">{#N/A,#N/A,FALSE,"단축1";#N/A,#N/A,FALSE,"단축2";#N/A,#N/A,FALSE,"단축3";#N/A,#N/A,FALSE,"장축";#N/A,#N/A,FALSE,"4WD"}</definedName>
    <definedName name="FMEA양식설계갑">{#N/A,#N/A,FALSE,"단축1";#N/A,#N/A,FALSE,"단축2";#N/A,#N/A,FALSE,"단축3";#N/A,#N/A,FALSE,"장축";#N/A,#N/A,FALSE,"4WD"}</definedName>
    <definedName localSheetId="5" name="fmea양식설계정">{#N/A,#N/A,FALSE,"단축1";#N/A,#N/A,FALSE,"단축2";#N/A,#N/A,FALSE,"단축3";#N/A,#N/A,FALSE,"장축";#N/A,#N/A,FALSE,"4WD"}</definedName>
    <definedName localSheetId="7" name="fmea양식설계정">{#N/A,#N/A,FALSE,"단축1";#N/A,#N/A,FALSE,"단축2";#N/A,#N/A,FALSE,"단축3";#N/A,#N/A,FALSE,"장축";#N/A,#N/A,FALSE,"4WD"}</definedName>
    <definedName localSheetId="1" name="fmea양식설계정">{#N/A,#N/A,FALSE,"단축1";#N/A,#N/A,FALSE,"단축2";#N/A,#N/A,FALSE,"단축3";#N/A,#N/A,FALSE,"장축";#N/A,#N/A,FALSE,"4WD"}</definedName>
    <definedName name="fmea양식설계정">{#N/A,#N/A,FALSE,"단축1";#N/A,#N/A,FALSE,"단축2";#N/A,#N/A,FALSE,"단축3";#N/A,#N/A,FALSE,"장축";#N/A,#N/A,FALSE,"4WD"}</definedName>
    <definedName localSheetId="5" name="FMEA양식정">{#N/A,#N/A,FALSE,"단축1";#N/A,#N/A,FALSE,"단축2";#N/A,#N/A,FALSE,"단축3";#N/A,#N/A,FALSE,"장축";#N/A,#N/A,FALSE,"4WD"}</definedName>
    <definedName localSheetId="7" name="FMEA양식정">{#N/A,#N/A,FALSE,"단축1";#N/A,#N/A,FALSE,"단축2";#N/A,#N/A,FALSE,"단축3";#N/A,#N/A,FALSE,"장축";#N/A,#N/A,FALSE,"4WD"}</definedName>
    <definedName localSheetId="1" name="FMEA양식정">{#N/A,#N/A,FALSE,"단축1";#N/A,#N/A,FALSE,"단축2";#N/A,#N/A,FALSE,"단축3";#N/A,#N/A,FALSE,"장축";#N/A,#N/A,FALSE,"4WD"}</definedName>
    <definedName name="FMEA양식정">{#N/A,#N/A,FALSE,"단축1";#N/A,#N/A,FALSE,"단축2";#N/A,#N/A,FALSE,"단축3";#N/A,#N/A,FALSE,"장축";#N/A,#N/A,FALSE,"4WD"}</definedName>
    <definedName localSheetId="5" name="FOB가">{#N/A,#N/A,FALSE,"단축1";#N/A,#N/A,FALSE,"단축2";#N/A,#N/A,FALSE,"단축3";#N/A,#N/A,FALSE,"장축";#N/A,#N/A,FALSE,"4WD"}</definedName>
    <definedName localSheetId="7" name="FOB가">{#N/A,#N/A,FALSE,"단축1";#N/A,#N/A,FALSE,"단축2";#N/A,#N/A,FALSE,"단축3";#N/A,#N/A,FALSE,"장축";#N/A,#N/A,FALSE,"4WD"}</definedName>
    <definedName localSheetId="1" name="FOB가">{#N/A,#N/A,FALSE,"단축1";#N/A,#N/A,FALSE,"단축2";#N/A,#N/A,FALSE,"단축3";#N/A,#N/A,FALSE,"장축";#N/A,#N/A,FALSE,"4WD"}</definedName>
    <definedName name="FOB가">{#N/A,#N/A,FALSE,"단축1";#N/A,#N/A,FALSE,"단축2";#N/A,#N/A,FALSE,"단축3";#N/A,#N/A,FALSE,"장축";#N/A,#N/A,FALSE,"4WD"}</definedName>
    <definedName localSheetId="5" name="FOOT_COVER_INNER">{#N/A,#N/A,FALSE,"단축1";#N/A,#N/A,FALSE,"단축2";#N/A,#N/A,FALSE,"단축3";#N/A,#N/A,FALSE,"장축";#N/A,#N/A,FALSE,"4WD"}</definedName>
    <definedName localSheetId="7" name="FOOT_COVER_INNER">{#N/A,#N/A,FALSE,"단축1";#N/A,#N/A,FALSE,"단축2";#N/A,#N/A,FALSE,"단축3";#N/A,#N/A,FALSE,"장축";#N/A,#N/A,FALSE,"4WD"}</definedName>
    <definedName localSheetId="1" name="FOOT_COVER_INNER">{#N/A,#N/A,FALSE,"단축1";#N/A,#N/A,FALSE,"단축2";#N/A,#N/A,FALSE,"단축3";#N/A,#N/A,FALSE,"장축";#N/A,#N/A,FALSE,"4WD"}</definedName>
    <definedName name="FOOT_COVER_INNER">{#N/A,#N/A,FALSE,"단축1";#N/A,#N/A,FALSE,"단축2";#N/A,#N/A,FALSE,"단축3";#N/A,#N/A,FALSE,"장축";#N/A,#N/A,FALSE,"4WD"}</definedName>
    <definedName localSheetId="5" name="FOOT_COVER_INR">{#N/A,#N/A,FALSE,"단축1";#N/A,#N/A,FALSE,"단축2";#N/A,#N/A,FALSE,"단축3";#N/A,#N/A,FALSE,"장축";#N/A,#N/A,FALSE,"4WD"}</definedName>
    <definedName localSheetId="7" name="FOOT_COVER_INR">{#N/A,#N/A,FALSE,"단축1";#N/A,#N/A,FALSE,"단축2";#N/A,#N/A,FALSE,"단축3";#N/A,#N/A,FALSE,"장축";#N/A,#N/A,FALSE,"4WD"}</definedName>
    <definedName localSheetId="1" name="FOOT_COVER_INR">{#N/A,#N/A,FALSE,"단축1";#N/A,#N/A,FALSE,"단축2";#N/A,#N/A,FALSE,"단축3";#N/A,#N/A,FALSE,"장축";#N/A,#N/A,FALSE,"4WD"}</definedName>
    <definedName name="FOOT_COVER_INR">{#N/A,#N/A,FALSE,"단축1";#N/A,#N/A,FALSE,"단축2";#N/A,#N/A,FALSE,"단축3";#N/A,#N/A,FALSE,"장축";#N/A,#N/A,FALSE,"4WD"}</definedName>
    <definedName localSheetId="5" name="FOOT_OUTER_COVER">{#N/A,#N/A,FALSE,"단축1";#N/A,#N/A,FALSE,"단축2";#N/A,#N/A,FALSE,"단축3";#N/A,#N/A,FALSE,"장축";#N/A,#N/A,FALSE,"4WD"}</definedName>
    <definedName localSheetId="7" name="FOOT_OUTER_COVER">{#N/A,#N/A,FALSE,"단축1";#N/A,#N/A,FALSE,"단축2";#N/A,#N/A,FALSE,"단축3";#N/A,#N/A,FALSE,"장축";#N/A,#N/A,FALSE,"4WD"}</definedName>
    <definedName localSheetId="1" name="FOOT_OUTER_COVER">{#N/A,#N/A,FALSE,"단축1";#N/A,#N/A,FALSE,"단축2";#N/A,#N/A,FALSE,"단축3";#N/A,#N/A,FALSE,"장축";#N/A,#N/A,FALSE,"4WD"}</definedName>
    <definedName name="FOOT_OUTER_COVER">{#N/A,#N/A,FALSE,"단축1";#N/A,#N/A,FALSE,"단축2";#N/A,#N/A,FALSE,"단축3";#N/A,#N/A,FALSE,"장축";#N/A,#N/A,FALSE,"4WD"}</definedName>
    <definedName localSheetId="5" name="FO투입시UPH조정">{#N/A,#N/A,FALSE,"단축1";#N/A,#N/A,FALSE,"단축2";#N/A,#N/A,FALSE,"단축3";#N/A,#N/A,FALSE,"장축";#N/A,#N/A,FALSE,"4WD"}</definedName>
    <definedName localSheetId="7" name="FO투입시UPH조정">{#N/A,#N/A,FALSE,"단축1";#N/A,#N/A,FALSE,"단축2";#N/A,#N/A,FALSE,"단축3";#N/A,#N/A,FALSE,"장축";#N/A,#N/A,FALSE,"4WD"}</definedName>
    <definedName localSheetId="1" name="FO투입시UPH조정">{#N/A,#N/A,FALSE,"단축1";#N/A,#N/A,FALSE,"단축2";#N/A,#N/A,FALSE,"단축3";#N/A,#N/A,FALSE,"장축";#N/A,#N/A,FALSE,"4WD"}</definedName>
    <definedName name="FO투입시UPH조정">{#N/A,#N/A,FALSE,"단축1";#N/A,#N/A,FALSE,"단축2";#N/A,#N/A,FALSE,"단축3";#N/A,#N/A,FALSE,"장축";#N/A,#N/A,FALSE,"4WD"}</definedName>
    <definedName localSheetId="5" name="FQEEEE">{#N/A,#N/A,FALSE,"단축1";#N/A,#N/A,FALSE,"단축2";#N/A,#N/A,FALSE,"단축3";#N/A,#N/A,FALSE,"장축";#N/A,#N/A,FALSE,"4WD"}</definedName>
    <definedName localSheetId="7" name="FQEEEE">{#N/A,#N/A,FALSE,"단축1";#N/A,#N/A,FALSE,"단축2";#N/A,#N/A,FALSE,"단축3";#N/A,#N/A,FALSE,"장축";#N/A,#N/A,FALSE,"4WD"}</definedName>
    <definedName localSheetId="1" name="FQEEEE">{#N/A,#N/A,FALSE,"단축1";#N/A,#N/A,FALSE,"단축2";#N/A,#N/A,FALSE,"단축3";#N/A,#N/A,FALSE,"장축";#N/A,#N/A,FALSE,"4WD"}</definedName>
    <definedName name="FQEEEE">{#N/A,#N/A,FALSE,"단축1";#N/A,#N/A,FALSE,"단축2";#N/A,#N/A,FALSE,"단축3";#N/A,#N/A,FALSE,"장축";#N/A,#N/A,FALSE,"4WD"}</definedName>
    <definedName localSheetId="5" name="FR_MUD_GUARD">{#N/A,#N/A,FALSE,"단축1";#N/A,#N/A,FALSE,"단축2";#N/A,#N/A,FALSE,"단축3";#N/A,#N/A,FALSE,"장축";#N/A,#N/A,FALSE,"4WD"}</definedName>
    <definedName localSheetId="7" name="FR_MUD_GUARD">{#N/A,#N/A,FALSE,"단축1";#N/A,#N/A,FALSE,"단축2";#N/A,#N/A,FALSE,"단축3";#N/A,#N/A,FALSE,"장축";#N/A,#N/A,FALSE,"4WD"}</definedName>
    <definedName localSheetId="1" name="FR_MUD_GUARD">{#N/A,#N/A,FALSE,"단축1";#N/A,#N/A,FALSE,"단축2";#N/A,#N/A,FALSE,"단축3";#N/A,#N/A,FALSE,"장축";#N/A,#N/A,FALSE,"4WD"}</definedName>
    <definedName name="FR_MUD_GUARD">{#N/A,#N/A,FALSE,"단축1";#N/A,#N/A,FALSE,"단축2";#N/A,#N/A,FALSE,"단축3";#N/A,#N/A,FALSE,"장축";#N/A,#N/A,FALSE,"4WD"}</definedName>
    <definedName localSheetId="5" name="frmotor">{#N/A,#N/A,FALSE,"단축1";#N/A,#N/A,FALSE,"단축2";#N/A,#N/A,FALSE,"단축3";#N/A,#N/A,FALSE,"장축";#N/A,#N/A,FALSE,"4WD"}</definedName>
    <definedName localSheetId="7" name="frmotor">{#N/A,#N/A,FALSE,"단축1";#N/A,#N/A,FALSE,"단축2";#N/A,#N/A,FALSE,"단축3";#N/A,#N/A,FALSE,"장축";#N/A,#N/A,FALSE,"4WD"}</definedName>
    <definedName localSheetId="1" name="frmotor">{#N/A,#N/A,FALSE,"단축1";#N/A,#N/A,FALSE,"단축2";#N/A,#N/A,FALSE,"단축3";#N/A,#N/A,FALSE,"장축";#N/A,#N/A,FALSE,"4WD"}</definedName>
    <definedName name="frmotor">{#N/A,#N/A,FALSE,"단축1";#N/A,#N/A,FALSE,"단축2";#N/A,#N/A,FALSE,"단축3";#N/A,#N/A,FALSE,"장축";#N/A,#N/A,FALSE,"4WD"}</definedName>
    <definedName localSheetId="5" name="FRONT">{#N/A,#N/A,FALSE,"단축1";#N/A,#N/A,FALSE,"단축2";#N/A,#N/A,FALSE,"단축3";#N/A,#N/A,FALSE,"장축";#N/A,#N/A,FALSE,"4WD"}</definedName>
    <definedName localSheetId="7" name="FRONT">{#N/A,#N/A,FALSE,"단축1";#N/A,#N/A,FALSE,"단축2";#N/A,#N/A,FALSE,"단축3";#N/A,#N/A,FALSE,"장축";#N/A,#N/A,FALSE,"4WD"}</definedName>
    <definedName localSheetId="1" name="FRONT">{#N/A,#N/A,FALSE,"단축1";#N/A,#N/A,FALSE,"단축2";#N/A,#N/A,FALSE,"단축3";#N/A,#N/A,FALSE,"장축";#N/A,#N/A,FALSE,"4WD"}</definedName>
    <definedName name="FRONT">{#N/A,#N/A,FALSE,"단축1";#N/A,#N/A,FALSE,"단축2";#N/A,#N/A,FALSE,"단축3";#N/A,#N/A,FALSE,"장축";#N/A,#N/A,FALSE,"4WD"}</definedName>
    <definedName localSheetId="5" name="FRRT">{#N/A,#N/A,FALSE,"단축1";#N/A,#N/A,FALSE,"단축2";#N/A,#N/A,FALSE,"단축3";#N/A,#N/A,FALSE,"장축";#N/A,#N/A,FALSE,"4WD"}</definedName>
    <definedName localSheetId="7" name="FRRT">{#N/A,#N/A,FALSE,"단축1";#N/A,#N/A,FALSE,"단축2";#N/A,#N/A,FALSE,"단축3";#N/A,#N/A,FALSE,"장축";#N/A,#N/A,FALSE,"4WD"}</definedName>
    <definedName localSheetId="1" name="FRRT">{#N/A,#N/A,FALSE,"단축1";#N/A,#N/A,FALSE,"단축2";#N/A,#N/A,FALSE,"단축3";#N/A,#N/A,FALSE,"장축";#N/A,#N/A,FALSE,"4WD"}</definedName>
    <definedName name="FRRT">{#N/A,#N/A,FALSE,"단축1";#N/A,#N/A,FALSE,"단축2";#N/A,#N/A,FALSE,"단축3";#N/A,#N/A,FALSE,"장축";#N/A,#N/A,FALSE,"4WD"}</definedName>
    <definedName localSheetId="5" name="FRT">{#N/A,#N/A,FALSE,"표지";#N/A,#N/A,FALSE,"전제";#N/A,#N/A,FALSE,"손익-자 (2)";#N/A,#N/A,FALSE,"손익-자";#N/A,#N/A,FALSE,"손익-마 (2)";#N/A,#N/A,FALSE,"손익-마";#N/A,#N/A,FALSE,"총손최종"}</definedName>
    <definedName localSheetId="7" name="FRT">{#N/A,#N/A,FALSE,"표지";#N/A,#N/A,FALSE,"전제";#N/A,#N/A,FALSE,"손익-자 (2)";#N/A,#N/A,FALSE,"손익-자";#N/A,#N/A,FALSE,"손익-마 (2)";#N/A,#N/A,FALSE,"손익-마";#N/A,#N/A,FALSE,"총손최종"}</definedName>
    <definedName localSheetId="1" name="FRT">{#N/A,#N/A,FALSE,"표지";#N/A,#N/A,FALSE,"전제";#N/A,#N/A,FALSE,"손익-자 (2)";#N/A,#N/A,FALSE,"손익-자";#N/A,#N/A,FALSE,"손익-마 (2)";#N/A,#N/A,FALSE,"손익-마";#N/A,#N/A,FALSE,"총손최종"}</definedName>
    <definedName name="FRT">{#N/A,#N/A,FALSE,"표지";#N/A,#N/A,FALSE,"전제";#N/A,#N/A,FALSE,"손익-자 (2)";#N/A,#N/A,FALSE,"손익-자";#N/A,#N/A,FALSE,"손익-마 (2)";#N/A,#N/A,FALSE,"손익-마";#N/A,#N/A,FALSE,"총손최종"}</definedName>
    <definedName localSheetId="5" name="FRWW">{#N/A,#N/A,FALSE,"단축1";#N/A,#N/A,FALSE,"단축2";#N/A,#N/A,FALSE,"단축3";#N/A,#N/A,FALSE,"장축";#N/A,#N/A,FALSE,"4WD"}</definedName>
    <definedName localSheetId="7" name="FRWW">{#N/A,#N/A,FALSE,"단축1";#N/A,#N/A,FALSE,"단축2";#N/A,#N/A,FALSE,"단축3";#N/A,#N/A,FALSE,"장축";#N/A,#N/A,FALSE,"4WD"}</definedName>
    <definedName localSheetId="1" name="FRWW">{#N/A,#N/A,FALSE,"단축1";#N/A,#N/A,FALSE,"단축2";#N/A,#N/A,FALSE,"단축3";#N/A,#N/A,FALSE,"장축";#N/A,#N/A,FALSE,"4WD"}</definedName>
    <definedName name="FRWW">{#N/A,#N/A,FALSE,"단축1";#N/A,#N/A,FALSE,"단축2";#N/A,#N/A,FALSE,"단축3";#N/A,#N/A,FALSE,"장축";#N/A,#N/A,FALSE,"4WD"}</definedName>
    <definedName localSheetId="5" name="FS">{#N/A,#N/A,FALSE,"단축1";#N/A,#N/A,FALSE,"단축2";#N/A,#N/A,FALSE,"단축3";#N/A,#N/A,FALSE,"장축";#N/A,#N/A,FALSE,"4WD"}</definedName>
    <definedName localSheetId="7" name="FS">{#N/A,#N/A,FALSE,"단축1";#N/A,#N/A,FALSE,"단축2";#N/A,#N/A,FALSE,"단축3";#N/A,#N/A,FALSE,"장축";#N/A,#N/A,FALSE,"4WD"}</definedName>
    <definedName localSheetId="1" name="FS">{#N/A,#N/A,FALSE,"단축1";#N/A,#N/A,FALSE,"단축2";#N/A,#N/A,FALSE,"단축3";#N/A,#N/A,FALSE,"장축";#N/A,#N/A,FALSE,"4WD"}</definedName>
    <definedName name="FS">{#N/A,#N/A,FALSE,"단축1";#N/A,#N/A,FALSE,"단축2";#N/A,#N/A,FALSE,"단축3";#N/A,#N/A,FALSE,"장축";#N/A,#N/A,FALSE,"4WD"}</definedName>
    <definedName localSheetId="5" name="FSAFEAFESDAFD">{#N/A,#N/A,FALSE,"단축1";#N/A,#N/A,FALSE,"단축2";#N/A,#N/A,FALSE,"단축3";#N/A,#N/A,FALSE,"장축";#N/A,#N/A,FALSE,"4WD"}</definedName>
    <definedName localSheetId="7" name="FSAFEAFESDAFD">{#N/A,#N/A,FALSE,"단축1";#N/A,#N/A,FALSE,"단축2";#N/A,#N/A,FALSE,"단축3";#N/A,#N/A,FALSE,"장축";#N/A,#N/A,FALSE,"4WD"}</definedName>
    <definedName localSheetId="1" name="FSAFEAFESDAFD">{#N/A,#N/A,FALSE,"단축1";#N/A,#N/A,FALSE,"단축2";#N/A,#N/A,FALSE,"단축3";#N/A,#N/A,FALSE,"장축";#N/A,#N/A,FALSE,"4WD"}</definedName>
    <definedName name="FSAFEAFESDAFD">{#N/A,#N/A,FALSE,"단축1";#N/A,#N/A,FALSE,"단축2";#N/A,#N/A,FALSE,"단축3";#N/A,#N/A,FALSE,"장축";#N/A,#N/A,FALSE,"4WD"}</definedName>
    <definedName localSheetId="5" name="FSDFAsd">{#N/A,#N/A,FALSE,"을지 (4)";#N/A,#N/A,FALSE,"을지 (5)";#N/A,#N/A,FALSE,"을지 (6)"}</definedName>
    <definedName localSheetId="7" name="FSDFAsd">{#N/A,#N/A,FALSE,"을지 (4)";#N/A,#N/A,FALSE,"을지 (5)";#N/A,#N/A,FALSE,"을지 (6)"}</definedName>
    <definedName localSheetId="1" name="FSDFAsd">{#N/A,#N/A,FALSE,"을지 (4)";#N/A,#N/A,FALSE,"을지 (5)";#N/A,#N/A,FALSE,"을지 (6)"}</definedName>
    <definedName name="FSDFAsd">{#N/A,#N/A,FALSE,"을지 (4)";#N/A,#N/A,FALSE,"을지 (5)";#N/A,#N/A,FALSE,"을지 (6)"}</definedName>
    <definedName localSheetId="5" name="FSERGSERGB">{#N/A,#N/A,FALSE,"단축1";#N/A,#N/A,FALSE,"단축2";#N/A,#N/A,FALSE,"단축3";#N/A,#N/A,FALSE,"장축";#N/A,#N/A,FALSE,"4WD"}</definedName>
    <definedName localSheetId="7" name="FSERGSERGB">{#N/A,#N/A,FALSE,"단축1";#N/A,#N/A,FALSE,"단축2";#N/A,#N/A,FALSE,"단축3";#N/A,#N/A,FALSE,"장축";#N/A,#N/A,FALSE,"4WD"}</definedName>
    <definedName localSheetId="1" name="FSERGSERGB">{#N/A,#N/A,FALSE,"단축1";#N/A,#N/A,FALSE,"단축2";#N/A,#N/A,FALSE,"단축3";#N/A,#N/A,FALSE,"장축";#N/A,#N/A,FALSE,"4WD"}</definedName>
    <definedName name="FSERGSERGB">{#N/A,#N/A,FALSE,"단축1";#N/A,#N/A,FALSE,"단축2";#N/A,#N/A,FALSE,"단축3";#N/A,#N/A,FALSE,"장축";#N/A,#N/A,FALSE,"4WD"}</definedName>
    <definedName localSheetId="5" name="FSF">{#N/A,#N/A,FALSE,"표지";#N/A,#N/A,FALSE,"전제";#N/A,#N/A,FALSE,"대당";#N/A,#N/A,FALSE,"가공비";#N/A,#N/A,FALSE,"재료비";#N/A,#N/A,FALSE,"손익"}</definedName>
    <definedName localSheetId="7" name="FSF">{#N/A,#N/A,FALSE,"표지";#N/A,#N/A,FALSE,"전제";#N/A,#N/A,FALSE,"대당";#N/A,#N/A,FALSE,"가공비";#N/A,#N/A,FALSE,"재료비";#N/A,#N/A,FALSE,"손익"}</definedName>
    <definedName localSheetId="1" name="FSF">{#N/A,#N/A,FALSE,"표지";#N/A,#N/A,FALSE,"전제";#N/A,#N/A,FALSE,"대당";#N/A,#N/A,FALSE,"가공비";#N/A,#N/A,FALSE,"재료비";#N/A,#N/A,FALSE,"손익"}</definedName>
    <definedName name="FSF">{#N/A,#N/A,FALSE,"표지";#N/A,#N/A,FALSE,"전제";#N/A,#N/A,FALSE,"대당";#N/A,#N/A,FALSE,"가공비";#N/A,#N/A,FALSE,"재료비";#N/A,#N/A,FALSE,"손익"}</definedName>
    <definedName localSheetId="5" name="FSFD">{#N/A,#N/A,FALSE,"단축1";#N/A,#N/A,FALSE,"단축2";#N/A,#N/A,FALSE,"단축3";#N/A,#N/A,FALSE,"장축";#N/A,#N/A,FALSE,"4WD"}</definedName>
    <definedName localSheetId="7" name="FSFD">{#N/A,#N/A,FALSE,"단축1";#N/A,#N/A,FALSE,"단축2";#N/A,#N/A,FALSE,"단축3";#N/A,#N/A,FALSE,"장축";#N/A,#N/A,FALSE,"4WD"}</definedName>
    <definedName localSheetId="1" name="FSFD">{#N/A,#N/A,FALSE,"단축1";#N/A,#N/A,FALSE,"단축2";#N/A,#N/A,FALSE,"단축3";#N/A,#N/A,FALSE,"장축";#N/A,#N/A,FALSE,"4WD"}</definedName>
    <definedName name="FSFD">{#N/A,#N/A,FALSE,"단축1";#N/A,#N/A,FALSE,"단축2";#N/A,#N/A,FALSE,"단축3";#N/A,#N/A,FALSE,"장축";#N/A,#N/A,FALSE,"4WD"}</definedName>
    <definedName localSheetId="5" name="FSFDSSFS">{#N/A,#N/A,TRUE,"Y생산";#N/A,#N/A,TRUE,"Y판매";#N/A,#N/A,TRUE,"Y총물량";#N/A,#N/A,TRUE,"Y능력";#N/A,#N/A,TRUE,"YKD"}</definedName>
    <definedName localSheetId="7" name="FSFDSSFS">{#N/A,#N/A,TRUE,"Y생산";#N/A,#N/A,TRUE,"Y판매";#N/A,#N/A,TRUE,"Y총물량";#N/A,#N/A,TRUE,"Y능력";#N/A,#N/A,TRUE,"YKD"}</definedName>
    <definedName localSheetId="1" name="FSFDSSFS">{#N/A,#N/A,TRUE,"Y생산";#N/A,#N/A,TRUE,"Y판매";#N/A,#N/A,TRUE,"Y총물량";#N/A,#N/A,TRUE,"Y능력";#N/A,#N/A,TRUE,"YKD"}</definedName>
    <definedName name="FSFDSSFS">{#N/A,#N/A,TRUE,"Y생산";#N/A,#N/A,TRUE,"Y판매";#N/A,#N/A,TRUE,"Y총물량";#N/A,#N/A,TRUE,"Y능력";#N/A,#N/A,TRUE,"YKD"}</definedName>
    <definedName localSheetId="5" name="fsklj">{#N/A,#N/A,FALSE,"단축1";#N/A,#N/A,FALSE,"단축2";#N/A,#N/A,FALSE,"단축3";#N/A,#N/A,FALSE,"장축";#N/A,#N/A,FALSE,"4WD"}</definedName>
    <definedName localSheetId="7" name="fsklj">{#N/A,#N/A,FALSE,"단축1";#N/A,#N/A,FALSE,"단축2";#N/A,#N/A,FALSE,"단축3";#N/A,#N/A,FALSE,"장축";#N/A,#N/A,FALSE,"4WD"}</definedName>
    <definedName localSheetId="1" name="fsklj">{#N/A,#N/A,FALSE,"단축1";#N/A,#N/A,FALSE,"단축2";#N/A,#N/A,FALSE,"단축3";#N/A,#N/A,FALSE,"장축";#N/A,#N/A,FALSE,"4WD"}</definedName>
    <definedName name="fsklj">{#N/A,#N/A,FALSE,"단축1";#N/A,#N/A,FALSE,"단축2";#N/A,#N/A,FALSE,"단축3";#N/A,#N/A,FALSE,"장축";#N/A,#N/A,FALSE,"4WD"}</definedName>
    <definedName localSheetId="5" name="FTFTFTF">{#N/A,#N/A,FALSE,"단축1";#N/A,#N/A,FALSE,"단축2";#N/A,#N/A,FALSE,"단축3";#N/A,#N/A,FALSE,"장축";#N/A,#N/A,FALSE,"4WD"}</definedName>
    <definedName localSheetId="7" name="FTFTFTF">{#N/A,#N/A,FALSE,"단축1";#N/A,#N/A,FALSE,"단축2";#N/A,#N/A,FALSE,"단축3";#N/A,#N/A,FALSE,"장축";#N/A,#N/A,FALSE,"4WD"}</definedName>
    <definedName localSheetId="1" name="FTFTFTF">{#N/A,#N/A,FALSE,"단축1";#N/A,#N/A,FALSE,"단축2";#N/A,#N/A,FALSE,"단축3";#N/A,#N/A,FALSE,"장축";#N/A,#N/A,FALSE,"4WD"}</definedName>
    <definedName name="FTFTFTF">{#N/A,#N/A,FALSE,"단축1";#N/A,#N/A,FALSE,"단축2";#N/A,#N/A,FALSE,"단축3";#N/A,#N/A,FALSE,"장축";#N/A,#N/A,FALSE,"4WD"}</definedName>
    <definedName localSheetId="5" name="FUL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FUL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FUL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L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fvdfv">{#N/A,#N/A,FALSE,"단축1";#N/A,#N/A,FALSE,"단축2";#N/A,#N/A,FALSE,"단축3";#N/A,#N/A,FALSE,"장축";#N/A,#N/A,FALSE,"4WD"}</definedName>
    <definedName localSheetId="7" name="fvdfv">{#N/A,#N/A,FALSE,"단축1";#N/A,#N/A,FALSE,"단축2";#N/A,#N/A,FALSE,"단축3";#N/A,#N/A,FALSE,"장축";#N/A,#N/A,FALSE,"4WD"}</definedName>
    <definedName localSheetId="1" name="fvdfv">{#N/A,#N/A,FALSE,"단축1";#N/A,#N/A,FALSE,"단축2";#N/A,#N/A,FALSE,"단축3";#N/A,#N/A,FALSE,"장축";#N/A,#N/A,FALSE,"4WD"}</definedName>
    <definedName name="fvdfv">{#N/A,#N/A,FALSE,"단축1";#N/A,#N/A,FALSE,"단축2";#N/A,#N/A,FALSE,"단축3";#N/A,#N/A,FALSE,"장축";#N/A,#N/A,FALSE,"4WD"}</definedName>
    <definedName localSheetId="5" name="FVGV">{#N/A,#N/A,FALSE,"단축1";#N/A,#N/A,FALSE,"단축2";#N/A,#N/A,FALSE,"단축3";#N/A,#N/A,FALSE,"장축";#N/A,#N/A,FALSE,"4WD"}</definedName>
    <definedName localSheetId="7" name="FVGV">{#N/A,#N/A,FALSE,"단축1";#N/A,#N/A,FALSE,"단축2";#N/A,#N/A,FALSE,"단축3";#N/A,#N/A,FALSE,"장축";#N/A,#N/A,FALSE,"4WD"}</definedName>
    <definedName localSheetId="1" name="FVGV">{#N/A,#N/A,FALSE,"단축1";#N/A,#N/A,FALSE,"단축2";#N/A,#N/A,FALSE,"단축3";#N/A,#N/A,FALSE,"장축";#N/A,#N/A,FALSE,"4WD"}</definedName>
    <definedName name="FVGV">{#N/A,#N/A,FALSE,"단축1";#N/A,#N/A,FALSE,"단축2";#N/A,#N/A,FALSE,"단축3";#N/A,#N/A,FALSE,"장축";#N/A,#N/A,FALSE,"4WD"}</definedName>
    <definedName localSheetId="5" name="G">{#N/A,#N/A,FALSE,"96 3월물량표";#N/A,#N/A,FALSE,"96 4월물량표";#N/A,#N/A,FALSE,"96 5월물량표"}</definedName>
    <definedName localSheetId="5" name="GAERE">'1-4 PAD'!GAERE</definedName>
    <definedName localSheetId="7" name="GAERE">'1-6. 사상'!GAERE</definedName>
    <definedName name="GAERE">'1-6. 사상'!GAERE</definedName>
    <definedName localSheetId="5" name="GARFNDR">{#N/A,#N/A,FALSE,"을지 (4)";#N/A,#N/A,FALSE,"을지 (5)";#N/A,#N/A,FALSE,"을지 (6)"}</definedName>
    <definedName localSheetId="7" name="GARFNDR">{#N/A,#N/A,FALSE,"을지 (4)";#N/A,#N/A,FALSE,"을지 (5)";#N/A,#N/A,FALSE,"을지 (6)"}</definedName>
    <definedName localSheetId="1" name="GARFNDR">{#N/A,#N/A,FALSE,"을지 (4)";#N/A,#N/A,FALSE,"을지 (5)";#N/A,#N/A,FALSE,"을지 (6)"}</definedName>
    <definedName name="GARFNDR">{#N/A,#N/A,FALSE,"을지 (4)";#N/A,#N/A,FALSE,"을지 (5)";#N/A,#N/A,FALSE,"을지 (6)"}</definedName>
    <definedName localSheetId="5" name="GCGF">{#N/A,#N/A,FALSE,"단축1";#N/A,#N/A,FALSE,"단축2";#N/A,#N/A,FALSE,"단축3";#N/A,#N/A,FALSE,"장축";#N/A,#N/A,FALSE,"4WD"}</definedName>
    <definedName localSheetId="7" name="GCGF">{#N/A,#N/A,FALSE,"단축1";#N/A,#N/A,FALSE,"단축2";#N/A,#N/A,FALSE,"단축3";#N/A,#N/A,FALSE,"장축";#N/A,#N/A,FALSE,"4WD"}</definedName>
    <definedName localSheetId="1" name="GCGF">{#N/A,#N/A,FALSE,"단축1";#N/A,#N/A,FALSE,"단축2";#N/A,#N/A,FALSE,"단축3";#N/A,#N/A,FALSE,"장축";#N/A,#N/A,FALSE,"4WD"}</definedName>
    <definedName name="GCGF">{#N/A,#N/A,FALSE,"단축1";#N/A,#N/A,FALSE,"단축2";#N/A,#N/A,FALSE,"단축3";#N/A,#N/A,FALSE,"장축";#N/A,#N/A,FALSE,"4WD"}</definedName>
    <definedName localSheetId="5" name="GD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GD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GD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gdmhgdmhg">{#N/A,#N/A,TRUE,"일정"}</definedName>
    <definedName localSheetId="7" name="gdmhgdmhg">{#N/A,#N/A,TRUE,"일정"}</definedName>
    <definedName localSheetId="1" name="gdmhgdmhg">{#N/A,#N/A,TRUE,"일정"}</definedName>
    <definedName name="gdmhgdmhg">{#N/A,#N/A,TRUE,"일정"}</definedName>
    <definedName localSheetId="5" name="GDSJJ">{#N/A,#N/A,FALSE,"단축1";#N/A,#N/A,FALSE,"단축2";#N/A,#N/A,FALSE,"단축3";#N/A,#N/A,FALSE,"장축";#N/A,#N/A,FALSE,"4WD"}</definedName>
    <definedName localSheetId="7" name="GDSJJ">{#N/A,#N/A,FALSE,"단축1";#N/A,#N/A,FALSE,"단축2";#N/A,#N/A,FALSE,"단축3";#N/A,#N/A,FALSE,"장축";#N/A,#N/A,FALSE,"4WD"}</definedName>
    <definedName localSheetId="1" name="GDSJJ">{#N/A,#N/A,FALSE,"단축1";#N/A,#N/A,FALSE,"단축2";#N/A,#N/A,FALSE,"단축3";#N/A,#N/A,FALSE,"장축";#N/A,#N/A,FALSE,"4WD"}</definedName>
    <definedName name="GDSJJ">{#N/A,#N/A,FALSE,"단축1";#N/A,#N/A,FALSE,"단축2";#N/A,#N/A,FALSE,"단축3";#N/A,#N/A,FALSE,"장축";#N/A,#N/A,FALSE,"4WD"}</definedName>
    <definedName localSheetId="5" name="GEERJ">{#N/A,#N/A,FALSE,"을지 (4)";#N/A,#N/A,FALSE,"을지 (5)";#N/A,#N/A,FALSE,"을지 (6)"}</definedName>
    <definedName localSheetId="7" name="GEERJ">{#N/A,#N/A,FALSE,"을지 (4)";#N/A,#N/A,FALSE,"을지 (5)";#N/A,#N/A,FALSE,"을지 (6)"}</definedName>
    <definedName localSheetId="1" name="GEERJ">{#N/A,#N/A,FALSE,"을지 (4)";#N/A,#N/A,FALSE,"을지 (5)";#N/A,#N/A,FALSE,"을지 (6)"}</definedName>
    <definedName name="GEERJ">{#N/A,#N/A,FALSE,"을지 (4)";#N/A,#N/A,FALSE,"을지 (5)";#N/A,#N/A,FALSE,"을지 (6)"}</definedName>
    <definedName localSheetId="5" name="GEGEQGERQGQER">{#N/A,#N/A,FALSE,"을지 (4)";#N/A,#N/A,FALSE,"을지 (5)";#N/A,#N/A,FALSE,"을지 (6)"}</definedName>
    <definedName localSheetId="7" name="GEGEQGERQGQER">{#N/A,#N/A,FALSE,"을지 (4)";#N/A,#N/A,FALSE,"을지 (5)";#N/A,#N/A,FALSE,"을지 (6)"}</definedName>
    <definedName localSheetId="1" name="GEGEQGERQGQER">{#N/A,#N/A,FALSE,"을지 (4)";#N/A,#N/A,FALSE,"을지 (5)";#N/A,#N/A,FALSE,"을지 (6)"}</definedName>
    <definedName name="GEGEQGERQGQER">{#N/A,#N/A,FALSE,"을지 (4)";#N/A,#N/A,FALSE,"을지 (5)";#N/A,#N/A,FALSE,"을지 (6)"}</definedName>
    <definedName localSheetId="5" name="GERGESDF">{#N/A,#N/A,FALSE,"단축1";#N/A,#N/A,FALSE,"단축2";#N/A,#N/A,FALSE,"단축3";#N/A,#N/A,FALSE,"장축";#N/A,#N/A,FALSE,"4WD"}</definedName>
    <definedName localSheetId="7" name="GERGESDF">{#N/A,#N/A,FALSE,"단축1";#N/A,#N/A,FALSE,"단축2";#N/A,#N/A,FALSE,"단축3";#N/A,#N/A,FALSE,"장축";#N/A,#N/A,FALSE,"4WD"}</definedName>
    <definedName localSheetId="1" name="GERGESDF">{#N/A,#N/A,FALSE,"단축1";#N/A,#N/A,FALSE,"단축2";#N/A,#N/A,FALSE,"단축3";#N/A,#N/A,FALSE,"장축";#N/A,#N/A,FALSE,"4WD"}</definedName>
    <definedName name="GERGESDF">{#N/A,#N/A,FALSE,"단축1";#N/A,#N/A,FALSE,"단축2";#N/A,#N/A,FALSE,"단축3";#N/A,#N/A,FALSE,"장축";#N/A,#N/A,FALSE,"4WD"}</definedName>
    <definedName localSheetId="5" name="GERHJ">'1-4 PAD'!GERHJ</definedName>
    <definedName localSheetId="7" name="GERHJ">'1-6. 사상'!GERHJ</definedName>
    <definedName name="GERHJ">'1-6. 사상'!GERHJ</definedName>
    <definedName localSheetId="5" name="GEWRGETGTGHTRGETRGERG">{#N/A,#N/A,FALSE,"초도품";#N/A,#N/A,FALSE,"초도품 (2)";#N/A,#N/A,FALSE,"초도품 (3)";#N/A,#N/A,FALSE,"초도품 (4)";#N/A,#N/A,FALSE,"초도품 (5)";#N/A,#N/A,FALSE,"초도품 (6)"}</definedName>
    <definedName localSheetId="7" name="GEWRGETGTGHTRGETRGERG">{#N/A,#N/A,FALSE,"초도품";#N/A,#N/A,FALSE,"초도품 (2)";#N/A,#N/A,FALSE,"초도품 (3)";#N/A,#N/A,FALSE,"초도품 (4)";#N/A,#N/A,FALSE,"초도품 (5)";#N/A,#N/A,FALSE,"초도품 (6)"}</definedName>
    <definedName localSheetId="1" name="GEWRGETGTGHTRGETRGERG">{#N/A,#N/A,FALSE,"초도품";#N/A,#N/A,FALSE,"초도품 (2)";#N/A,#N/A,FALSE,"초도품 (3)";#N/A,#N/A,FALSE,"초도품 (4)";#N/A,#N/A,FALSE,"초도품 (5)";#N/A,#N/A,FALSE,"초도품 (6)"}</definedName>
    <definedName name="GEWRGETGTGHTRGETRGERG">{#N/A,#N/A,FALSE,"초도품";#N/A,#N/A,FALSE,"초도품 (2)";#N/A,#N/A,FALSE,"초도품 (3)";#N/A,#N/A,FALSE,"초도품 (4)";#N/A,#N/A,FALSE,"초도품 (5)";#N/A,#N/A,FALSE,"초도품 (6)"}</definedName>
    <definedName localSheetId="5" name="GFD">{#N/A,#N/A,FALSE,"단축1";#N/A,#N/A,FALSE,"단축2";#N/A,#N/A,FALSE,"단축3";#N/A,#N/A,FALSE,"장축";#N/A,#N/A,FALSE,"4WD"}</definedName>
    <definedName localSheetId="7" name="GFD">{#N/A,#N/A,FALSE,"단축1";#N/A,#N/A,FALSE,"단축2";#N/A,#N/A,FALSE,"단축3";#N/A,#N/A,FALSE,"장축";#N/A,#N/A,FALSE,"4WD"}</definedName>
    <definedName localSheetId="1" name="GFD">{#N/A,#N/A,FALSE,"단축1";#N/A,#N/A,FALSE,"단축2";#N/A,#N/A,FALSE,"단축3";#N/A,#N/A,FALSE,"장축";#N/A,#N/A,FALSE,"4WD"}</definedName>
    <definedName name="GFD">{#N/A,#N/A,FALSE,"단축1";#N/A,#N/A,FALSE,"단축2";#N/A,#N/A,FALSE,"단축3";#N/A,#N/A,FALSE,"장축";#N/A,#N/A,FALSE,"4WD"}</definedName>
    <definedName localSheetId="5" name="GFDF">{#N/A,#N/A,FALSE,"단축1";#N/A,#N/A,FALSE,"단축2";#N/A,#N/A,FALSE,"단축3";#N/A,#N/A,FALSE,"장축";#N/A,#N/A,FALSE,"4WD"}</definedName>
    <definedName localSheetId="7" name="GFDF">{#N/A,#N/A,FALSE,"단축1";#N/A,#N/A,FALSE,"단축2";#N/A,#N/A,FALSE,"단축3";#N/A,#N/A,FALSE,"장축";#N/A,#N/A,FALSE,"4WD"}</definedName>
    <definedName localSheetId="1" name="GFDF">{#N/A,#N/A,FALSE,"단축1";#N/A,#N/A,FALSE,"단축2";#N/A,#N/A,FALSE,"단축3";#N/A,#N/A,FALSE,"장축";#N/A,#N/A,FALSE,"4WD"}</definedName>
    <definedName name="GFDF">{#N/A,#N/A,FALSE,"단축1";#N/A,#N/A,FALSE,"단축2";#N/A,#N/A,FALSE,"단축3";#N/A,#N/A,FALSE,"장축";#N/A,#N/A,FALSE,"4WD"}</definedName>
    <definedName localSheetId="5" name="GFDFDG">{#N/A,#N/A,FALSE,"을지 (4)";#N/A,#N/A,FALSE,"을지 (5)";#N/A,#N/A,FALSE,"을지 (6)"}</definedName>
    <definedName localSheetId="7" name="GFDFDG">{#N/A,#N/A,FALSE,"을지 (4)";#N/A,#N/A,FALSE,"을지 (5)";#N/A,#N/A,FALSE,"을지 (6)"}</definedName>
    <definedName localSheetId="1" name="GFDFDG">{#N/A,#N/A,FALSE,"을지 (4)";#N/A,#N/A,FALSE,"을지 (5)";#N/A,#N/A,FALSE,"을지 (6)"}</definedName>
    <definedName name="GFDFDG">{#N/A,#N/A,FALSE,"을지 (4)";#N/A,#N/A,FALSE,"을지 (5)";#N/A,#N/A,FALSE,"을지 (6)"}</definedName>
    <definedName localSheetId="5" name="GFDG">{#N/A,#N/A,FALSE,"신규dep";#N/A,#N/A,FALSE,"신규dep-금형상각후";#N/A,#N/A,FALSE,"신규dep-연구비상각후";#N/A,#N/A,FALSE,"신규dep-기계,공구상각후"}</definedName>
    <definedName localSheetId="7" name="GFDG">{#N/A,#N/A,FALSE,"신규dep";#N/A,#N/A,FALSE,"신규dep-금형상각후";#N/A,#N/A,FALSE,"신규dep-연구비상각후";#N/A,#N/A,FALSE,"신규dep-기계,공구상각후"}</definedName>
    <definedName localSheetId="1" name="GFDG">{#N/A,#N/A,FALSE,"신규dep";#N/A,#N/A,FALSE,"신규dep-금형상각후";#N/A,#N/A,FALSE,"신규dep-연구비상각후";#N/A,#N/A,FALSE,"신규dep-기계,공구상각후"}</definedName>
    <definedName name="GFDG">{#N/A,#N/A,FALSE,"신규dep";#N/A,#N/A,FALSE,"신규dep-금형상각후";#N/A,#N/A,FALSE,"신규dep-연구비상각후";#N/A,#N/A,FALSE,"신규dep-기계,공구상각후"}</definedName>
    <definedName localSheetId="5" name="GFDGFDGGFD">{#N/A,#N/A,FALSE,"단축1";#N/A,#N/A,FALSE,"단축2";#N/A,#N/A,FALSE,"단축3";#N/A,#N/A,FALSE,"장축";#N/A,#N/A,FALSE,"4WD"}</definedName>
    <definedName localSheetId="7" name="GFDGFDGGFD">{#N/A,#N/A,FALSE,"단축1";#N/A,#N/A,FALSE,"단축2";#N/A,#N/A,FALSE,"단축3";#N/A,#N/A,FALSE,"장축";#N/A,#N/A,FALSE,"4WD"}</definedName>
    <definedName localSheetId="1" name="GFDGFDGGFD">{#N/A,#N/A,FALSE,"단축1";#N/A,#N/A,FALSE,"단축2";#N/A,#N/A,FALSE,"단축3";#N/A,#N/A,FALSE,"장축";#N/A,#N/A,FALSE,"4WD"}</definedName>
    <definedName name="GFDGFDGGFD">{#N/A,#N/A,FALSE,"단축1";#N/A,#N/A,FALSE,"단축2";#N/A,#N/A,FALSE,"단축3";#N/A,#N/A,FALSE,"장축";#N/A,#N/A,FALSE,"4WD"}</definedName>
    <definedName localSheetId="5" name="GFDGGFFHGJH">{#N/A,#N/A,FALSE,"단축1";#N/A,#N/A,FALSE,"단축2";#N/A,#N/A,FALSE,"단축3";#N/A,#N/A,FALSE,"장축";#N/A,#N/A,FALSE,"4WD"}</definedName>
    <definedName localSheetId="7" name="GFDGGFFHGJH">{#N/A,#N/A,FALSE,"단축1";#N/A,#N/A,FALSE,"단축2";#N/A,#N/A,FALSE,"단축3";#N/A,#N/A,FALSE,"장축";#N/A,#N/A,FALSE,"4WD"}</definedName>
    <definedName localSheetId="1" name="GFDGGFFHGJH">{#N/A,#N/A,FALSE,"단축1";#N/A,#N/A,FALSE,"단축2";#N/A,#N/A,FALSE,"단축3";#N/A,#N/A,FALSE,"장축";#N/A,#N/A,FALSE,"4WD"}</definedName>
    <definedName name="GFDGGFFHGJH">{#N/A,#N/A,FALSE,"단축1";#N/A,#N/A,FALSE,"단축2";#N/A,#N/A,FALSE,"단축3";#N/A,#N/A,FALSE,"장축";#N/A,#N/A,FALSE,"4WD"}</definedName>
    <definedName localSheetId="5" name="GFDS">{#N/A,#N/A,FALSE,"단축1";#N/A,#N/A,FALSE,"단축2";#N/A,#N/A,FALSE,"단축3";#N/A,#N/A,FALSE,"장축";#N/A,#N/A,FALSE,"4WD"}</definedName>
    <definedName localSheetId="7" name="GFDS">{#N/A,#N/A,FALSE,"단축1";#N/A,#N/A,FALSE,"단축2";#N/A,#N/A,FALSE,"단축3";#N/A,#N/A,FALSE,"장축";#N/A,#N/A,FALSE,"4WD"}</definedName>
    <definedName localSheetId="1" name="GFDS">{#N/A,#N/A,FALSE,"단축1";#N/A,#N/A,FALSE,"단축2";#N/A,#N/A,FALSE,"단축3";#N/A,#N/A,FALSE,"장축";#N/A,#N/A,FALSE,"4WD"}</definedName>
    <definedName name="GFDS">{#N/A,#N/A,FALSE,"단축1";#N/A,#N/A,FALSE,"단축2";#N/A,#N/A,FALSE,"단축3";#N/A,#N/A,FALSE,"장축";#N/A,#N/A,FALSE,"4WD"}</definedName>
    <definedName localSheetId="5" name="GFDSGFD">{#N/A,#N/A,FALSE,"總DEP";#N/A,#N/A,FALSE,"표지";#N/A,#N/A,FALSE,"전제";#N/A,#N/A,FALSE,"전제";#N/A,#N/A,FALSE,"전제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7" name="GFDSGFD">{#N/A,#N/A,FALSE,"總DEP";#N/A,#N/A,FALSE,"표지";#N/A,#N/A,FALSE,"전제";#N/A,#N/A,FALSE,"전제";#N/A,#N/A,FALSE,"전제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1" name="GFDSGFD">{#N/A,#N/A,FALSE,"總DEP";#N/A,#N/A,FALSE,"표지";#N/A,#N/A,FALSE,"전제";#N/A,#N/A,FALSE,"전제";#N/A,#N/A,FALSE,"전제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DSGFD">{#N/A,#N/A,FALSE,"總DEP";#N/A,#N/A,FALSE,"표지";#N/A,#N/A,FALSE,"전제";#N/A,#N/A,FALSE,"전제";#N/A,#N/A,FALSE,"전제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5" name="GFDSGRSDGFD">{#N/A,#N/A,FALSE,"단축1";#N/A,#N/A,FALSE,"단축2";#N/A,#N/A,FALSE,"단축3";#N/A,#N/A,FALSE,"장축";#N/A,#N/A,FALSE,"4WD"}</definedName>
    <definedName localSheetId="7" name="GFDSGRSDGFD">{#N/A,#N/A,FALSE,"단축1";#N/A,#N/A,FALSE,"단축2";#N/A,#N/A,FALSE,"단축3";#N/A,#N/A,FALSE,"장축";#N/A,#N/A,FALSE,"4WD"}</definedName>
    <definedName localSheetId="1" name="GFDSGRSDGFD">{#N/A,#N/A,FALSE,"단축1";#N/A,#N/A,FALSE,"단축2";#N/A,#N/A,FALSE,"단축3";#N/A,#N/A,FALSE,"장축";#N/A,#N/A,FALSE,"4WD"}</definedName>
    <definedName name="GFDSGRSDGFD">{#N/A,#N/A,FALSE,"단축1";#N/A,#N/A,FALSE,"단축2";#N/A,#N/A,FALSE,"단축3";#N/A,#N/A,FALSE,"장축";#N/A,#N/A,FALSE,"4WD"}</definedName>
    <definedName localSheetId="5" name="GF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GF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GF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GFG">{#N/A,#N/A,FALSE,"을지 (4)";#N/A,#N/A,FALSE,"을지 (5)";#N/A,#N/A,FALSE,"을지 (6)"}</definedName>
    <definedName localSheetId="7" name="GFG">{#N/A,#N/A,FALSE,"을지 (4)";#N/A,#N/A,FALSE,"을지 (5)";#N/A,#N/A,FALSE,"을지 (6)"}</definedName>
    <definedName localSheetId="1" name="GFG">{#N/A,#N/A,FALSE,"을지 (4)";#N/A,#N/A,FALSE,"을지 (5)";#N/A,#N/A,FALSE,"을지 (6)"}</definedName>
    <definedName name="GFG">{#N/A,#N/A,FALSE,"을지 (4)";#N/A,#N/A,FALSE,"을지 (5)";#N/A,#N/A,FALSE,"을지 (6)"}</definedName>
    <definedName localSheetId="5" name="GFGDFG">{#N/A,#N/A,FALSE,"단축1";#N/A,#N/A,FALSE,"단축2";#N/A,#N/A,FALSE,"단축3";#N/A,#N/A,FALSE,"장축";#N/A,#N/A,FALSE,"4WD"}</definedName>
    <definedName localSheetId="1" name="GFGDFG">{#N/A,#N/A,FALSE,"단축1";#N/A,#N/A,FALSE,"단축2";#N/A,#N/A,FALSE,"단축3";#N/A,#N/A,FALSE,"장축";#N/A,#N/A,FALSE,"4WD"}</definedName>
    <definedName name="GFGDFG">{#N/A,#N/A,FALSE,"단축1";#N/A,#N/A,FALSE,"단축2";#N/A,#N/A,FALSE,"단축3";#N/A,#N/A,FALSE,"장축";#N/A,#N/A,FALSE,"4WD"}</definedName>
    <definedName localSheetId="5" name="GFGFGFDFFFFFN">{#N/A,#N/A,FALSE,"단축1";#N/A,#N/A,FALSE,"단축2";#N/A,#N/A,FALSE,"단축3";#N/A,#N/A,FALSE,"장축";#N/A,#N/A,FALSE,"4WD"}</definedName>
    <definedName localSheetId="7" name="GFGFGFDFFFFFN">{#N/A,#N/A,FALSE,"단축1";#N/A,#N/A,FALSE,"단축2";#N/A,#N/A,FALSE,"단축3";#N/A,#N/A,FALSE,"장축";#N/A,#N/A,FALSE,"4WD"}</definedName>
    <definedName localSheetId="1" name="GFGFGFDFFFFFN">{#N/A,#N/A,FALSE,"단축1";#N/A,#N/A,FALSE,"단축2";#N/A,#N/A,FALSE,"단축3";#N/A,#N/A,FALSE,"장축";#N/A,#N/A,FALSE,"4WD"}</definedName>
    <definedName name="GFGFGFDFFFFFN">{#N/A,#N/A,FALSE,"단축1";#N/A,#N/A,FALSE,"단축2";#N/A,#N/A,FALSE,"단축3";#N/A,#N/A,FALSE,"장축";#N/A,#N/A,FALSE,"4WD"}</definedName>
    <definedName localSheetId="5" name="GFHDFH">{#N/A,#N/A,FALSE,"단축1";#N/A,#N/A,FALSE,"단축2";#N/A,#N/A,FALSE,"단축3";#N/A,#N/A,FALSE,"장축";#N/A,#N/A,FALSE,"4WD"}</definedName>
    <definedName localSheetId="1" name="GFHDFH">{#N/A,#N/A,FALSE,"단축1";#N/A,#N/A,FALSE,"단축2";#N/A,#N/A,FALSE,"단축3";#N/A,#N/A,FALSE,"장축";#N/A,#N/A,FALSE,"4WD"}</definedName>
    <definedName name="GFHDFH">{#N/A,#N/A,FALSE,"단축1";#N/A,#N/A,FALSE,"단축2";#N/A,#N/A,FALSE,"단축3";#N/A,#N/A,FALSE,"장축";#N/A,#N/A,FALSE,"4WD"}</definedName>
    <definedName localSheetId="5" name="gfhf">{#N/A,#N/A,FALSE,"단축1";#N/A,#N/A,FALSE,"단축2";#N/A,#N/A,FALSE,"단축3";#N/A,#N/A,FALSE,"장축";#N/A,#N/A,FALSE,"4WD"}</definedName>
    <definedName localSheetId="7" name="gfhf">{#N/A,#N/A,FALSE,"단축1";#N/A,#N/A,FALSE,"단축2";#N/A,#N/A,FALSE,"단축3";#N/A,#N/A,FALSE,"장축";#N/A,#N/A,FALSE,"4WD"}</definedName>
    <definedName localSheetId="1" name="gfhf">{#N/A,#N/A,FALSE,"단축1";#N/A,#N/A,FALSE,"단축2";#N/A,#N/A,FALSE,"단축3";#N/A,#N/A,FALSE,"장축";#N/A,#N/A,FALSE,"4WD"}</definedName>
    <definedName name="gfhf">{#N/A,#N/A,FALSE,"단축1";#N/A,#N/A,FALSE,"단축2";#N/A,#N/A,FALSE,"단축3";#N/A,#N/A,FALSE,"장축";#N/A,#N/A,FALSE,"4WD"}</definedName>
    <definedName localSheetId="5" name="GFHGFHGFH">{#N/A,#N/A,FALSE,"단축1";#N/A,#N/A,FALSE,"단축2";#N/A,#N/A,FALSE,"단축3";#N/A,#N/A,FALSE,"장축";#N/A,#N/A,FALSE,"4WD"}</definedName>
    <definedName localSheetId="1" name="GFHGFHGFH">{#N/A,#N/A,FALSE,"단축1";#N/A,#N/A,FALSE,"단축2";#N/A,#N/A,FALSE,"단축3";#N/A,#N/A,FALSE,"장축";#N/A,#N/A,FALSE,"4WD"}</definedName>
    <definedName name="GFHGFHGFH">{#N/A,#N/A,FALSE,"단축1";#N/A,#N/A,FALSE,"단축2";#N/A,#N/A,FALSE,"단축3";#N/A,#N/A,FALSE,"장축";#N/A,#N/A,FALSE,"4WD"}</definedName>
    <definedName localSheetId="5" name="GFHGFHJ">{#N/A,#N/A,FALSE,"표지";#N/A,#N/A,FALSE,"전제";#N/A,#N/A,FALSE,"손익-자 (2)";#N/A,#N/A,FALSE,"손익-자";#N/A,#N/A,FALSE,"손익-마 (2)";#N/A,#N/A,FALSE,"손익-마";#N/A,#N/A,FALSE,"총손최종"}</definedName>
    <definedName localSheetId="7" name="GFHGFHJ">{#N/A,#N/A,FALSE,"표지";#N/A,#N/A,FALSE,"전제";#N/A,#N/A,FALSE,"손익-자 (2)";#N/A,#N/A,FALSE,"손익-자";#N/A,#N/A,FALSE,"손익-마 (2)";#N/A,#N/A,FALSE,"손익-마";#N/A,#N/A,FALSE,"총손최종"}</definedName>
    <definedName localSheetId="1" name="GFHGFHJ">{#N/A,#N/A,FALSE,"표지";#N/A,#N/A,FALSE,"전제";#N/A,#N/A,FALSE,"손익-자 (2)";#N/A,#N/A,FALSE,"손익-자";#N/A,#N/A,FALSE,"손익-마 (2)";#N/A,#N/A,FALSE,"손익-마";#N/A,#N/A,FALSE,"총손최종"}</definedName>
    <definedName name="GFHGFHJ">{#N/A,#N/A,FALSE,"표지";#N/A,#N/A,FALSE,"전제";#N/A,#N/A,FALSE,"손익-자 (2)";#N/A,#N/A,FALSE,"손익-자";#N/A,#N/A,FALSE,"손익-마 (2)";#N/A,#N/A,FALSE,"손익-마";#N/A,#N/A,FALSE,"총손최종"}</definedName>
    <definedName localSheetId="8" name="GFJG">{#N/A,#N/A,FALSE,"단축1";#N/A,#N/A,FALSE,"단축2";#N/A,#N/A,FALSE,"단축3";#N/A,#N/A,FALSE,"장축";#N/A,#N/A,FALSE,"4WD"}</definedName>
    <definedName localSheetId="5" name="GFJG">{#N/A,#N/A,FALSE,"단축1";#N/A,#N/A,FALSE,"단축2";#N/A,#N/A,FALSE,"단축3";#N/A,#N/A,FALSE,"장축";#N/A,#N/A,FALSE,"4WD"}</definedName>
    <definedName localSheetId="7" name="GFJG">{#N/A,#N/A,FALSE,"단축1";#N/A,#N/A,FALSE,"단축2";#N/A,#N/A,FALSE,"단축3";#N/A,#N/A,FALSE,"장축";#N/A,#N/A,FALSE,"4WD"}</definedName>
    <definedName localSheetId="1" name="GFJG">{#N/A,#N/A,FALSE,"단축1";#N/A,#N/A,FALSE,"단축2";#N/A,#N/A,FALSE,"단축3";#N/A,#N/A,FALSE,"장축";#N/A,#N/A,FALSE,"4WD"}</definedName>
    <definedName name="GFJG">{#N/A,#N/A,FALSE,"단축1";#N/A,#N/A,FALSE,"단축2";#N/A,#N/A,FALSE,"단축3";#N/A,#N/A,FALSE,"장축";#N/A,#N/A,FALSE,"4WD"}</definedName>
    <definedName localSheetId="5" name="GFJH">{#N/A,#N/A,FALSE,"신규dep";#N/A,#N/A,FALSE,"신규dep-금형상각후";#N/A,#N/A,FALSE,"신규dep-연구비상각후";#N/A,#N/A,FALSE,"신규dep-기계,공구상각후"}</definedName>
    <definedName localSheetId="7" name="GFJH">{#N/A,#N/A,FALSE,"신규dep";#N/A,#N/A,FALSE,"신규dep-금형상각후";#N/A,#N/A,FALSE,"신규dep-연구비상각후";#N/A,#N/A,FALSE,"신규dep-기계,공구상각후"}</definedName>
    <definedName localSheetId="1" name="GFJH">{#N/A,#N/A,FALSE,"신규dep";#N/A,#N/A,FALSE,"신규dep-금형상각후";#N/A,#N/A,FALSE,"신규dep-연구비상각후";#N/A,#N/A,FALSE,"신규dep-기계,공구상각후"}</definedName>
    <definedName name="GFJH">{#N/A,#N/A,FALSE,"신규dep";#N/A,#N/A,FALSE,"신규dep-금형상각후";#N/A,#N/A,FALSE,"신규dep-연구비상각후";#N/A,#N/A,FALSE,"신규dep-기계,공구상각후"}</definedName>
    <definedName localSheetId="5" name="GFK">{#N/A,#N/A,FALSE,"단축1";#N/A,#N/A,FALSE,"단축2";#N/A,#N/A,FALSE,"단축3";#N/A,#N/A,FALSE,"장축";#N/A,#N/A,FALSE,"4WD"}</definedName>
    <definedName localSheetId="7" name="GFK">{#N/A,#N/A,FALSE,"단축1";#N/A,#N/A,FALSE,"단축2";#N/A,#N/A,FALSE,"단축3";#N/A,#N/A,FALSE,"장축";#N/A,#N/A,FALSE,"4WD"}</definedName>
    <definedName localSheetId="1" name="GFK">{#N/A,#N/A,FALSE,"단축1";#N/A,#N/A,FALSE,"단축2";#N/A,#N/A,FALSE,"단축3";#N/A,#N/A,FALSE,"장축";#N/A,#N/A,FALSE,"4WD"}</definedName>
    <definedName name="GFK">{#N/A,#N/A,FALSE,"단축1";#N/A,#N/A,FALSE,"단축2";#N/A,#N/A,FALSE,"단축3";#N/A,#N/A,FALSE,"장축";#N/A,#N/A,FALSE,"4WD"}</definedName>
    <definedName localSheetId="5" name="GFKI">{#N/A,#N/A,FALSE,"단축1";#N/A,#N/A,FALSE,"단축2";#N/A,#N/A,FALSE,"단축3";#N/A,#N/A,FALSE,"장축";#N/A,#N/A,FALSE,"4WD"}</definedName>
    <definedName localSheetId="7" name="GFKI">{#N/A,#N/A,FALSE,"단축1";#N/A,#N/A,FALSE,"단축2";#N/A,#N/A,FALSE,"단축3";#N/A,#N/A,FALSE,"장축";#N/A,#N/A,FALSE,"4WD"}</definedName>
    <definedName localSheetId="1" name="GFKI">{#N/A,#N/A,FALSE,"단축1";#N/A,#N/A,FALSE,"단축2";#N/A,#N/A,FALSE,"단축3";#N/A,#N/A,FALSE,"장축";#N/A,#N/A,FALSE,"4WD"}</definedName>
    <definedName name="GFKI">{#N/A,#N/A,FALSE,"단축1";#N/A,#N/A,FALSE,"단축2";#N/A,#N/A,FALSE,"단축3";#N/A,#N/A,FALSE,"장축";#N/A,#N/A,FALSE,"4WD"}</definedName>
    <definedName localSheetId="5" name="GFKJ">{#N/A,#N/A,FALSE,"단축1";#N/A,#N/A,FALSE,"단축2";#N/A,#N/A,FALSE,"단축3";#N/A,#N/A,FALSE,"장축";#N/A,#N/A,FALSE,"4WD"}</definedName>
    <definedName localSheetId="7" name="GFKJ">{#N/A,#N/A,FALSE,"단축1";#N/A,#N/A,FALSE,"단축2";#N/A,#N/A,FALSE,"단축3";#N/A,#N/A,FALSE,"장축";#N/A,#N/A,FALSE,"4WD"}</definedName>
    <definedName localSheetId="1" name="GFKJ">{#N/A,#N/A,FALSE,"단축1";#N/A,#N/A,FALSE,"단축2";#N/A,#N/A,FALSE,"단축3";#N/A,#N/A,FALSE,"장축";#N/A,#N/A,FALSE,"4WD"}</definedName>
    <definedName name="GFKJ">{#N/A,#N/A,FALSE,"단축1";#N/A,#N/A,FALSE,"단축2";#N/A,#N/A,FALSE,"단축3";#N/A,#N/A,FALSE,"장축";#N/A,#N/A,FALSE,"4WD"}</definedName>
    <definedName localSheetId="5" name="gfld">{#N/A,#N/A,TRUE,"Y생산";#N/A,#N/A,TRUE,"Y판매";#N/A,#N/A,TRUE,"Y총물량";#N/A,#N/A,TRUE,"Y능력";#N/A,#N/A,TRUE,"YKD"}</definedName>
    <definedName localSheetId="7" name="gfld">{#N/A,#N/A,TRUE,"Y생산";#N/A,#N/A,TRUE,"Y판매";#N/A,#N/A,TRUE,"Y총물량";#N/A,#N/A,TRUE,"Y능력";#N/A,#N/A,TRUE,"YKD"}</definedName>
    <definedName localSheetId="1" name="gfld">{#N/A,#N/A,TRUE,"Y생산";#N/A,#N/A,TRUE,"Y판매";#N/A,#N/A,TRUE,"Y총물량";#N/A,#N/A,TRUE,"Y능력";#N/A,#N/A,TRUE,"YKD"}</definedName>
    <definedName name="gfld">{#N/A,#N/A,TRUE,"Y생산";#N/A,#N/A,TRUE,"Y판매";#N/A,#N/A,TRUE,"Y총물량";#N/A,#N/A,TRUE,"Y능력";#N/A,#N/A,TRUE,"YKD"}</definedName>
    <definedName localSheetId="5" name="GFN">{#N/A,#N/A,FALSE,"단축1";#N/A,#N/A,FALSE,"단축2";#N/A,#N/A,FALSE,"단축3";#N/A,#N/A,FALSE,"장축";#N/A,#N/A,FALSE,"4WD"}</definedName>
    <definedName localSheetId="7" name="GFN">{#N/A,#N/A,FALSE,"단축1";#N/A,#N/A,FALSE,"단축2";#N/A,#N/A,FALSE,"단축3";#N/A,#N/A,FALSE,"장축";#N/A,#N/A,FALSE,"4WD"}</definedName>
    <definedName localSheetId="1" name="GFN">{#N/A,#N/A,FALSE,"단축1";#N/A,#N/A,FALSE,"단축2";#N/A,#N/A,FALSE,"단축3";#N/A,#N/A,FALSE,"장축";#N/A,#N/A,FALSE,"4WD"}</definedName>
    <definedName name="GFN">{#N/A,#N/A,FALSE,"단축1";#N/A,#N/A,FALSE,"단축2";#N/A,#N/A,FALSE,"단축3";#N/A,#N/A,FALSE,"장축";#N/A,#N/A,FALSE,"4WD"}</definedName>
    <definedName localSheetId="5" name="GFRGH">{#N/A,#N/A,TRUE,"Y생산";#N/A,#N/A,TRUE,"Y판매";#N/A,#N/A,TRUE,"Y총물량";#N/A,#N/A,TRUE,"Y능력";#N/A,#N/A,TRUE,"YKD"}</definedName>
    <definedName localSheetId="7" name="GFRGH">{#N/A,#N/A,TRUE,"Y생산";#N/A,#N/A,TRUE,"Y판매";#N/A,#N/A,TRUE,"Y총물량";#N/A,#N/A,TRUE,"Y능력";#N/A,#N/A,TRUE,"YKD"}</definedName>
    <definedName localSheetId="1" name="GFRGH">{#N/A,#N/A,TRUE,"Y생산";#N/A,#N/A,TRUE,"Y판매";#N/A,#N/A,TRUE,"Y총물량";#N/A,#N/A,TRUE,"Y능력";#N/A,#N/A,TRUE,"YKD"}</definedName>
    <definedName name="GFRGH">{#N/A,#N/A,TRUE,"Y생산";#N/A,#N/A,TRUE,"Y판매";#N/A,#N/A,TRUE,"Y총물량";#N/A,#N/A,TRUE,"Y능력";#N/A,#N/A,TRUE,"YKD"}</definedName>
    <definedName localSheetId="5" name="GFSDGFSD">{#N/A,#N/A,FALSE,"단축1";#N/A,#N/A,FALSE,"단축2";#N/A,#N/A,FALSE,"단축3";#N/A,#N/A,FALSE,"장축";#N/A,#N/A,FALSE,"4WD"}</definedName>
    <definedName localSheetId="7" name="GFSDGFSD">{#N/A,#N/A,FALSE,"단축1";#N/A,#N/A,FALSE,"단축2";#N/A,#N/A,FALSE,"단축3";#N/A,#N/A,FALSE,"장축";#N/A,#N/A,FALSE,"4WD"}</definedName>
    <definedName localSheetId="1" name="GFSDGFSD">{#N/A,#N/A,FALSE,"단축1";#N/A,#N/A,FALSE,"단축2";#N/A,#N/A,FALSE,"단축3";#N/A,#N/A,FALSE,"장축";#N/A,#N/A,FALSE,"4WD"}</definedName>
    <definedName name="GFSDGFSD">{#N/A,#N/A,FALSE,"단축1";#N/A,#N/A,FALSE,"단축2";#N/A,#N/A,FALSE,"단축3";#N/A,#N/A,FALSE,"장축";#N/A,#N/A,FALSE,"4WD"}</definedName>
    <definedName localSheetId="5" name="GGAGS">{#N/A,#N/A,TRUE,"Y생산";#N/A,#N/A,TRUE,"Y판매";#N/A,#N/A,TRUE,"Y총물량";#N/A,#N/A,TRUE,"Y능력";#N/A,#N/A,TRUE,"YKD"}</definedName>
    <definedName localSheetId="7" name="GGAGS">{#N/A,#N/A,TRUE,"Y생산";#N/A,#N/A,TRUE,"Y판매";#N/A,#N/A,TRUE,"Y총물량";#N/A,#N/A,TRUE,"Y능력";#N/A,#N/A,TRUE,"YKD"}</definedName>
    <definedName localSheetId="1" name="GGAGS">{#N/A,#N/A,TRUE,"Y생산";#N/A,#N/A,TRUE,"Y판매";#N/A,#N/A,TRUE,"Y총물량";#N/A,#N/A,TRUE,"Y능력";#N/A,#N/A,TRUE,"YKD"}</definedName>
    <definedName name="GGAGS">{#N/A,#N/A,TRUE,"Y생산";#N/A,#N/A,TRUE,"Y판매";#N/A,#N/A,TRUE,"Y총물량";#N/A,#N/A,TRUE,"Y능력";#N/A,#N/A,TRUE,"YKD"}</definedName>
    <definedName localSheetId="5" name="GGD">{#N/A,#N/A,FALSE,"단축1";#N/A,#N/A,FALSE,"단축2";#N/A,#N/A,FALSE,"단축3";#N/A,#N/A,FALSE,"장축";#N/A,#N/A,FALSE,"4WD"}</definedName>
    <definedName localSheetId="7" name="GGD">{#N/A,#N/A,FALSE,"단축1";#N/A,#N/A,FALSE,"단축2";#N/A,#N/A,FALSE,"단축3";#N/A,#N/A,FALSE,"장축";#N/A,#N/A,FALSE,"4WD"}</definedName>
    <definedName localSheetId="1" name="GGD">{#N/A,#N/A,FALSE,"단축1";#N/A,#N/A,FALSE,"단축2";#N/A,#N/A,FALSE,"단축3";#N/A,#N/A,FALSE,"장축";#N/A,#N/A,FALSE,"4WD"}</definedName>
    <definedName name="GGD">{#N/A,#N/A,FALSE,"단축1";#N/A,#N/A,FALSE,"단축2";#N/A,#N/A,FALSE,"단축3";#N/A,#N/A,FALSE,"장축";#N/A,#N/A,FALSE,"4WD"}</definedName>
    <definedName localSheetId="5" name="GGEA">{#N/A,#N/A,FALSE,"FR 계산내역";#N/A,#N/A,FALSE,"RR 계산내역";#N/A,#N/A,FALSE,"기계경비"}</definedName>
    <definedName localSheetId="7" name="GGEA">{#N/A,#N/A,FALSE,"FR 계산내역";#N/A,#N/A,FALSE,"RR 계산내역";#N/A,#N/A,FALSE,"기계경비"}</definedName>
    <definedName localSheetId="1" name="GGEA">{#N/A,#N/A,FALSE,"FR 계산내역";#N/A,#N/A,FALSE,"RR 계산내역";#N/A,#N/A,FALSE,"기계경비"}</definedName>
    <definedName name="GGEA">{#N/A,#N/A,FALSE,"FR 계산내역";#N/A,#N/A,FALSE,"RR 계산내역";#N/A,#N/A,FALSE,"기계경비"}</definedName>
    <definedName localSheetId="5" name="GGEAD">{#N/A,#N/A,FALSE,"FR 계산내역";#N/A,#N/A,FALSE,"RR 계산내역";#N/A,#N/A,FALSE,"기계경비"}</definedName>
    <definedName localSheetId="7" name="GGEAD">{#N/A,#N/A,FALSE,"FR 계산내역";#N/A,#N/A,FALSE,"RR 계산내역";#N/A,#N/A,FALSE,"기계경비"}</definedName>
    <definedName localSheetId="1" name="GGEAD">{#N/A,#N/A,FALSE,"FR 계산내역";#N/A,#N/A,FALSE,"RR 계산내역";#N/A,#N/A,FALSE,"기계경비"}</definedName>
    <definedName name="GGEAD">{#N/A,#N/A,FALSE,"FR 계산내역";#N/A,#N/A,FALSE,"RR 계산내역";#N/A,#N/A,FALSE,"기계경비"}</definedName>
    <definedName localSheetId="5" name="GGEADE">{#N/A,#N/A,FALSE,"FR 계산내역";#N/A,#N/A,FALSE,"RR 계산내역";#N/A,#N/A,FALSE,"기계경비"}</definedName>
    <definedName localSheetId="7" name="GGEADE">{#N/A,#N/A,FALSE,"FR 계산내역";#N/A,#N/A,FALSE,"RR 계산내역";#N/A,#N/A,FALSE,"기계경비"}</definedName>
    <definedName localSheetId="1" name="GGEADE">{#N/A,#N/A,FALSE,"FR 계산내역";#N/A,#N/A,FALSE,"RR 계산내역";#N/A,#N/A,FALSE,"기계경비"}</definedName>
    <definedName name="GGEADE">{#N/A,#N/A,FALSE,"FR 계산내역";#N/A,#N/A,FALSE,"RR 계산내역";#N/A,#N/A,FALSE,"기계경비"}</definedName>
    <definedName localSheetId="5" name="ggeahh">{#N/A,#N/A,FALSE,"FR 계산내역";#N/A,#N/A,FALSE,"RR 계산내역";#N/A,#N/A,FALSE,"기계경비"}</definedName>
    <definedName localSheetId="7" name="ggeahh">{#N/A,#N/A,FALSE,"FR 계산내역";#N/A,#N/A,FALSE,"RR 계산내역";#N/A,#N/A,FALSE,"기계경비"}</definedName>
    <definedName localSheetId="1" name="ggeahh">{#N/A,#N/A,FALSE,"FR 계산내역";#N/A,#N/A,FALSE,"RR 계산내역";#N/A,#N/A,FALSE,"기계경비"}</definedName>
    <definedName name="ggeahh">{#N/A,#N/A,FALSE,"FR 계산내역";#N/A,#N/A,FALSE,"RR 계산내역";#N/A,#N/A,FALSE,"기계경비"}</definedName>
    <definedName localSheetId="5" name="GGFN">{#N/A,#N/A,FALSE,"단축1";#N/A,#N/A,FALSE,"단축2";#N/A,#N/A,FALSE,"단축3";#N/A,#N/A,FALSE,"장축";#N/A,#N/A,FALSE,"4WD"}</definedName>
    <definedName localSheetId="7" name="GGFN">{#N/A,#N/A,FALSE,"단축1";#N/A,#N/A,FALSE,"단축2";#N/A,#N/A,FALSE,"단축3";#N/A,#N/A,FALSE,"장축";#N/A,#N/A,FALSE,"4WD"}</definedName>
    <definedName localSheetId="1" name="GGFN">{#N/A,#N/A,FALSE,"단축1";#N/A,#N/A,FALSE,"단축2";#N/A,#N/A,FALSE,"단축3";#N/A,#N/A,FALSE,"장축";#N/A,#N/A,FALSE,"4WD"}</definedName>
    <definedName name="GGFN">{#N/A,#N/A,FALSE,"단축1";#N/A,#N/A,FALSE,"단축2";#N/A,#N/A,FALSE,"단축3";#N/A,#N/A,FALSE,"장축";#N/A,#N/A,FALSE,"4WD"}</definedName>
    <definedName localSheetId="5" name="GGG">{#N/A,#N/A,FALSE,"단축1";#N/A,#N/A,FALSE,"단축2";#N/A,#N/A,FALSE,"단축3";#N/A,#N/A,FALSE,"장축";#N/A,#N/A,FALSE,"4WD"}</definedName>
    <definedName localSheetId="7" name="GGG">{#N/A,#N/A,FALSE,"단축1";#N/A,#N/A,FALSE,"단축2";#N/A,#N/A,FALSE,"단축3";#N/A,#N/A,FALSE,"장축";#N/A,#N/A,FALSE,"4WD"}</definedName>
    <definedName localSheetId="1" name="GGG">{#N/A,#N/A,FALSE,"단축1";#N/A,#N/A,FALSE,"단축2";#N/A,#N/A,FALSE,"단축3";#N/A,#N/A,FALSE,"장축";#N/A,#N/A,FALSE,"4WD"}</definedName>
    <definedName name="GGG">{#N/A,#N/A,FALSE,"단축1";#N/A,#N/A,FALSE,"단축2";#N/A,#N/A,FALSE,"단축3";#N/A,#N/A,FALSE,"장축";#N/A,#N/A,FALSE,"4WD"}</definedName>
    <definedName localSheetId="5" name="GGGG">{#N/A,#N/A,FALSE,"품의서";#N/A,#N/A,FALSE,"전제";#N/A,#N/A,FALSE,"총손";#N/A,#N/A,FALSE,"손익";#N/A,#N/A,FALSE,"대당";#N/A,#N/A,FALSE,"가공비";#N/A,#N/A,FALSE,"재료비";#N/A,#N/A,FALSE,"판비";#N/A,#N/A,FALSE,"가격"}</definedName>
    <definedName localSheetId="7" name="GGGG">{#N/A,#N/A,FALSE,"품의서";#N/A,#N/A,FALSE,"전제";#N/A,#N/A,FALSE,"총손";#N/A,#N/A,FALSE,"손익";#N/A,#N/A,FALSE,"대당";#N/A,#N/A,FALSE,"가공비";#N/A,#N/A,FALSE,"재료비";#N/A,#N/A,FALSE,"판비";#N/A,#N/A,FALSE,"가격"}</definedName>
    <definedName localSheetId="1" name="GGGG">{#N/A,#N/A,FALSE,"품의서";#N/A,#N/A,FALSE,"전제";#N/A,#N/A,FALSE,"총손";#N/A,#N/A,FALSE,"손익";#N/A,#N/A,FALSE,"대당";#N/A,#N/A,FALSE,"가공비";#N/A,#N/A,FALSE,"재료비";#N/A,#N/A,FALSE,"판비";#N/A,#N/A,FALSE,"가격"}</definedName>
    <definedName name="GGGG">{#N/A,#N/A,FALSE,"품의서";#N/A,#N/A,FALSE,"전제";#N/A,#N/A,FALSE,"총손";#N/A,#N/A,FALSE,"손익";#N/A,#N/A,FALSE,"대당";#N/A,#N/A,FALSE,"가공비";#N/A,#N/A,FALSE,"재료비";#N/A,#N/A,FALSE,"판비";#N/A,#N/A,FALSE,"가격"}</definedName>
    <definedName localSheetId="5" name="GGGGG">{#N/A,#N/A,FALSE,"단축1";#N/A,#N/A,FALSE,"단축2";#N/A,#N/A,FALSE,"단축3";#N/A,#N/A,FALSE,"장축";#N/A,#N/A,FALSE,"4WD"}</definedName>
    <definedName localSheetId="7" name="GGGGG">{#N/A,#N/A,FALSE,"단축1";#N/A,#N/A,FALSE,"단축2";#N/A,#N/A,FALSE,"단축3";#N/A,#N/A,FALSE,"장축";#N/A,#N/A,FALSE,"4WD"}</definedName>
    <definedName localSheetId="1" name="GGGGG">{#N/A,#N/A,FALSE,"단축1";#N/A,#N/A,FALSE,"단축2";#N/A,#N/A,FALSE,"단축3";#N/A,#N/A,FALSE,"장축";#N/A,#N/A,FALSE,"4WD"}</definedName>
    <definedName name="GGGGG">{#N/A,#N/A,FALSE,"단축1";#N/A,#N/A,FALSE,"단축2";#N/A,#N/A,FALSE,"단축3";#N/A,#N/A,FALSE,"장축";#N/A,#N/A,FALSE,"4WD"}</definedName>
    <definedName localSheetId="5" name="ggggge">{#N/A,#N/A,FALSE,"FR 계산내역";#N/A,#N/A,FALSE,"RR 계산내역";#N/A,#N/A,FALSE,"기계경비"}</definedName>
    <definedName localSheetId="7" name="ggggge">{#N/A,#N/A,FALSE,"FR 계산내역";#N/A,#N/A,FALSE,"RR 계산내역";#N/A,#N/A,FALSE,"기계경비"}</definedName>
    <definedName localSheetId="1" name="ggggge">{#N/A,#N/A,FALSE,"FR 계산내역";#N/A,#N/A,FALSE,"RR 계산내역";#N/A,#N/A,FALSE,"기계경비"}</definedName>
    <definedName name="ggggge">{#N/A,#N/A,FALSE,"FR 계산내역";#N/A,#N/A,FALSE,"RR 계산내역";#N/A,#N/A,FALSE,"기계경비"}</definedName>
    <definedName localSheetId="5" name="GGGKJJG">{#N/A,#N/A,FALSE,"단축1";#N/A,#N/A,FALSE,"단축2";#N/A,#N/A,FALSE,"단축3";#N/A,#N/A,FALSE,"장축";#N/A,#N/A,FALSE,"4WD"}</definedName>
    <definedName localSheetId="7" name="GGGKJJG">{#N/A,#N/A,FALSE,"단축1";#N/A,#N/A,FALSE,"단축2";#N/A,#N/A,FALSE,"단축3";#N/A,#N/A,FALSE,"장축";#N/A,#N/A,FALSE,"4WD"}</definedName>
    <definedName localSheetId="1" name="GGGKJJG">{#N/A,#N/A,FALSE,"단축1";#N/A,#N/A,FALSE,"단축2";#N/A,#N/A,FALSE,"단축3";#N/A,#N/A,FALSE,"장축";#N/A,#N/A,FALSE,"4WD"}</definedName>
    <definedName name="GGGKJJG">{#N/A,#N/A,FALSE,"단축1";#N/A,#N/A,FALSE,"단축2";#N/A,#N/A,FALSE,"단축3";#N/A,#N/A,FALSE,"장축";#N/A,#N/A,FALSE,"4WD"}</definedName>
    <definedName localSheetId="5" name="GGJHGJHGHJGJHGJ">{#N/A,#N/A,FALSE,"단축1";#N/A,#N/A,FALSE,"단축2";#N/A,#N/A,FALSE,"단축3";#N/A,#N/A,FALSE,"장축";#N/A,#N/A,FALSE,"4WD"}</definedName>
    <definedName localSheetId="7" name="GGJHGJHGHJGJHGJ">{#N/A,#N/A,FALSE,"단축1";#N/A,#N/A,FALSE,"단축2";#N/A,#N/A,FALSE,"단축3";#N/A,#N/A,FALSE,"장축";#N/A,#N/A,FALSE,"4WD"}</definedName>
    <definedName localSheetId="1" name="GGJHGJHGHJGJHGJ">{#N/A,#N/A,FALSE,"단축1";#N/A,#N/A,FALSE,"단축2";#N/A,#N/A,FALSE,"단축3";#N/A,#N/A,FALSE,"장축";#N/A,#N/A,FALSE,"4WD"}</definedName>
    <definedName name="GGJHGJHGHJGJHGJ">{#N/A,#N/A,FALSE,"단축1";#N/A,#N/A,FALSE,"단축2";#N/A,#N/A,FALSE,"단축3";#N/A,#N/A,FALSE,"장축";#N/A,#N/A,FALSE,"4WD"}</definedName>
    <definedName localSheetId="5" name="GHDJDG">{#N/A,#N/A,FALSE,"단축1";#N/A,#N/A,FALSE,"단축2";#N/A,#N/A,FALSE,"단축3";#N/A,#N/A,FALSE,"장축";#N/A,#N/A,FALSE,"4WD"}</definedName>
    <definedName localSheetId="7" name="GHDJDG">{#N/A,#N/A,FALSE,"단축1";#N/A,#N/A,FALSE,"단축2";#N/A,#N/A,FALSE,"단축3";#N/A,#N/A,FALSE,"장축";#N/A,#N/A,FALSE,"4WD"}</definedName>
    <definedName localSheetId="1" name="GHDJDG">{#N/A,#N/A,FALSE,"단축1";#N/A,#N/A,FALSE,"단축2";#N/A,#N/A,FALSE,"단축3";#N/A,#N/A,FALSE,"장축";#N/A,#N/A,FALSE,"4WD"}</definedName>
    <definedName name="GHDJDG">{#N/A,#N/A,FALSE,"단축1";#N/A,#N/A,FALSE,"단축2";#N/A,#N/A,FALSE,"단축3";#N/A,#N/A,FALSE,"장축";#N/A,#N/A,FALSE,"4WD"}</definedName>
    <definedName localSheetId="5" name="GHEQ">{#N/A,#N/A,FALSE,"단축1";#N/A,#N/A,FALSE,"단축2";#N/A,#N/A,FALSE,"단축3";#N/A,#N/A,FALSE,"장축";#N/A,#N/A,FALSE,"4WD"}</definedName>
    <definedName localSheetId="1" name="GHEQ">{#N/A,#N/A,FALSE,"단축1";#N/A,#N/A,FALSE,"단축2";#N/A,#N/A,FALSE,"단축3";#N/A,#N/A,FALSE,"장축";#N/A,#N/A,FALSE,"4WD"}</definedName>
    <definedName name="GHEQ">{#N/A,#N/A,FALSE,"단축1";#N/A,#N/A,FALSE,"단축2";#N/A,#N/A,FALSE,"단축3";#N/A,#N/A,FALSE,"장축";#N/A,#N/A,FALSE,"4WD"}</definedName>
    <definedName localSheetId="5" name="GHF">{#N/A,#N/A,FALSE,"단축1";#N/A,#N/A,FALSE,"단축2";#N/A,#N/A,FALSE,"단축3";#N/A,#N/A,FALSE,"장축";#N/A,#N/A,FALSE,"4WD"}</definedName>
    <definedName localSheetId="7" name="GHF">{#N/A,#N/A,FALSE,"단축1";#N/A,#N/A,FALSE,"단축2";#N/A,#N/A,FALSE,"단축3";#N/A,#N/A,FALSE,"장축";#N/A,#N/A,FALSE,"4WD"}</definedName>
    <definedName localSheetId="1" name="GHF">{#N/A,#N/A,FALSE,"단축1";#N/A,#N/A,FALSE,"단축2";#N/A,#N/A,FALSE,"단축3";#N/A,#N/A,FALSE,"장축";#N/A,#N/A,FALSE,"4WD"}</definedName>
    <definedName name="GHF">{#N/A,#N/A,FALSE,"단축1";#N/A,#N/A,FALSE,"단축2";#N/A,#N/A,FALSE,"단축3";#N/A,#N/A,FALSE,"장축";#N/A,#N/A,FALSE,"4WD"}</definedName>
    <definedName localSheetId="5" name="GHGFH">{#N/A,#N/A,FALSE,"자금소요예측기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GHGFH">{#N/A,#N/A,FALSE,"자금소요예측기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FH">{#N/A,#N/A,FALSE,"자금소요예측기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GHGFHGFDHGFHGFFFFFFFFFFF">{#N/A,#N/A,FALSE,"신규dep";#N/A,#N/A,FALSE,"신규dep-금형상각후";#N/A,#N/A,FALSE,"신규dep-연구비상각후";#N/A,#N/A,FALSE,"신규dep-기계,공구상각후"}</definedName>
    <definedName localSheetId="7" name="GHGFHGFDHGFHGFFFFFFFFFFF">{#N/A,#N/A,FALSE,"신규dep";#N/A,#N/A,FALSE,"신규dep-금형상각후";#N/A,#N/A,FALSE,"신규dep-연구비상각후";#N/A,#N/A,FALSE,"신규dep-기계,공구상각후"}</definedName>
    <definedName localSheetId="1" name="GHGFHGFDHGFHGFFFFFFFFFFF">{#N/A,#N/A,FALSE,"신규dep";#N/A,#N/A,FALSE,"신규dep-금형상각후";#N/A,#N/A,FALSE,"신규dep-연구비상각후";#N/A,#N/A,FALSE,"신규dep-기계,공구상각후"}</definedName>
    <definedName name="GHGFHGFDHGFHGFFFFFFFFFFF">{#N/A,#N/A,FALSE,"신규dep";#N/A,#N/A,FALSE,"신규dep-금형상각후";#N/A,#N/A,FALSE,"신규dep-연구비상각후";#N/A,#N/A,FALSE,"신규dep-기계,공구상각후"}</definedName>
    <definedName localSheetId="5" name="GHGH">{#N/A,#N/A,FALSE,"단축1";#N/A,#N/A,FALSE,"단축2";#N/A,#N/A,FALSE,"단축3";#N/A,#N/A,FALSE,"장축";#N/A,#N/A,FALSE,"4WD"}</definedName>
    <definedName localSheetId="7" name="GHGH">{#N/A,#N/A,FALSE,"단축1";#N/A,#N/A,FALSE,"단축2";#N/A,#N/A,FALSE,"단축3";#N/A,#N/A,FALSE,"장축";#N/A,#N/A,FALSE,"4WD"}</definedName>
    <definedName localSheetId="1" name="GHGH">{#N/A,#N/A,FALSE,"단축1";#N/A,#N/A,FALSE,"단축2";#N/A,#N/A,FALSE,"단축3";#N/A,#N/A,FALSE,"장축";#N/A,#N/A,FALSE,"4WD"}</definedName>
    <definedName name="GHGH">{#N/A,#N/A,FALSE,"단축1";#N/A,#N/A,FALSE,"단축2";#N/A,#N/A,FALSE,"단축3";#N/A,#N/A,FALSE,"장축";#N/A,#N/A,FALSE,"4WD"}</definedName>
    <definedName localSheetId="5" name="GHGJGHG">{#N/A,#N/A,FALSE,"단축1";#N/A,#N/A,FALSE,"단축2";#N/A,#N/A,FALSE,"단축3";#N/A,#N/A,FALSE,"장축";#N/A,#N/A,FALSE,"4WD"}</definedName>
    <definedName localSheetId="7" name="GHGJGHG">{#N/A,#N/A,FALSE,"단축1";#N/A,#N/A,FALSE,"단축2";#N/A,#N/A,FALSE,"단축3";#N/A,#N/A,FALSE,"장축";#N/A,#N/A,FALSE,"4WD"}</definedName>
    <definedName localSheetId="1" name="GHGJGHG">{#N/A,#N/A,FALSE,"단축1";#N/A,#N/A,FALSE,"단축2";#N/A,#N/A,FALSE,"단축3";#N/A,#N/A,FALSE,"장축";#N/A,#N/A,FALSE,"4WD"}</definedName>
    <definedName name="GHGJGHG">{#N/A,#N/A,FALSE,"단축1";#N/A,#N/A,FALSE,"단축2";#N/A,#N/A,FALSE,"단축3";#N/A,#N/A,FALSE,"장축";#N/A,#N/A,FALSE,"4WD"}</definedName>
    <definedName localSheetId="5" name="GHGSDT">'1-4 PAD'!GHGSDT</definedName>
    <definedName localSheetId="7" name="GHGSDT">'1-6. 사상'!GHGSDT</definedName>
    <definedName name="GHGSDT">'1-6. 사상'!GHGSDT</definedName>
    <definedName localSheetId="5" name="GHGYHFGYFYFY">'1-4 PAD'!GHGYHFGYFYFY</definedName>
    <definedName localSheetId="7" name="GHGYHFGYFYFY">'1-6. 사상'!GHGYHFGYFYFY</definedName>
    <definedName name="GHGYHFGYFYFY">'1-6. 사상'!GHGYHFGYFYFY</definedName>
    <definedName localSheetId="5" name="GHHH">{#N/A,#N/A,FALSE,"단축1";#N/A,#N/A,FALSE,"단축2";#N/A,#N/A,FALSE,"단축3";#N/A,#N/A,FALSE,"장축";#N/A,#N/A,FALSE,"4WD"}</definedName>
    <definedName localSheetId="1" name="GHHH">{#N/A,#N/A,FALSE,"단축1";#N/A,#N/A,FALSE,"단축2";#N/A,#N/A,FALSE,"단축3";#N/A,#N/A,FALSE,"장축";#N/A,#N/A,FALSE,"4WD"}</definedName>
    <definedName name="GHHH">{#N/A,#N/A,FALSE,"단축1";#N/A,#N/A,FALSE,"단축2";#N/A,#N/A,FALSE,"단축3";#N/A,#N/A,FALSE,"장축";#N/A,#N/A,FALSE,"4WD"}</definedName>
    <definedName localSheetId="5" name="ghhhh">{#N/A,#N/A,FALSE,"단축1";#N/A,#N/A,FALSE,"단축2";#N/A,#N/A,FALSE,"단축3";#N/A,#N/A,FALSE,"장축";#N/A,#N/A,FALSE,"4WD"}</definedName>
    <definedName localSheetId="7" name="ghhhh">{#N/A,#N/A,FALSE,"단축1";#N/A,#N/A,FALSE,"단축2";#N/A,#N/A,FALSE,"단축3";#N/A,#N/A,FALSE,"장축";#N/A,#N/A,FALSE,"4WD"}</definedName>
    <definedName localSheetId="1" name="ghhhh">{#N/A,#N/A,FALSE,"단축1";#N/A,#N/A,FALSE,"단축2";#N/A,#N/A,FALSE,"단축3";#N/A,#N/A,FALSE,"장축";#N/A,#N/A,FALSE,"4WD"}</definedName>
    <definedName name="ghhhh">{#N/A,#N/A,FALSE,"단축1";#N/A,#N/A,FALSE,"단축2";#N/A,#N/A,FALSE,"단축3";#N/A,#N/A,FALSE,"장축";#N/A,#N/A,FALSE,"4WD"}</definedName>
    <definedName localSheetId="5" name="GHJ">{#N/A,#N/A,FALSE,"단축1";#N/A,#N/A,FALSE,"단축2";#N/A,#N/A,FALSE,"단축3";#N/A,#N/A,FALSE,"장축";#N/A,#N/A,FALSE,"4WD"}</definedName>
    <definedName localSheetId="7" name="GHJ">{#N/A,#N/A,FALSE,"단축1";#N/A,#N/A,FALSE,"단축2";#N/A,#N/A,FALSE,"단축3";#N/A,#N/A,FALSE,"장축";#N/A,#N/A,FALSE,"4WD"}</definedName>
    <definedName localSheetId="1" name="GHJ">{#N/A,#N/A,FALSE,"단축1";#N/A,#N/A,FALSE,"단축2";#N/A,#N/A,FALSE,"단축3";#N/A,#N/A,FALSE,"장축";#N/A,#N/A,FALSE,"4WD"}</definedName>
    <definedName name="GHJ">{#N/A,#N/A,FALSE,"단축1";#N/A,#N/A,FALSE,"단축2";#N/A,#N/A,FALSE,"단축3";#N/A,#N/A,FALSE,"장축";#N/A,#N/A,FALSE,"4WD"}</definedName>
    <definedName localSheetId="5" name="GHJHGHGJHG">{#N/A,#N/A,FALSE,"단축1";#N/A,#N/A,FALSE,"단축2";#N/A,#N/A,FALSE,"단축3";#N/A,#N/A,FALSE,"장축";#N/A,#N/A,FALSE,"4WD"}</definedName>
    <definedName localSheetId="7" name="GHJHGHGJHG">{#N/A,#N/A,FALSE,"단축1";#N/A,#N/A,FALSE,"단축2";#N/A,#N/A,FALSE,"단축3";#N/A,#N/A,FALSE,"장축";#N/A,#N/A,FALSE,"4WD"}</definedName>
    <definedName localSheetId="1" name="GHJHGHGJHG">{#N/A,#N/A,FALSE,"단축1";#N/A,#N/A,FALSE,"단축2";#N/A,#N/A,FALSE,"단축3";#N/A,#N/A,FALSE,"장축";#N/A,#N/A,FALSE,"4WD"}</definedName>
    <definedName name="GHJHGHGJHG">{#N/A,#N/A,FALSE,"단축1";#N/A,#N/A,FALSE,"단축2";#N/A,#N/A,FALSE,"단축3";#N/A,#N/A,FALSE,"장축";#N/A,#N/A,FALSE,"4WD"}</definedName>
    <definedName localSheetId="5" name="GHLDML">{#N/A,#N/A,FALSE,"품의서";#N/A,#N/A,FALSE,"전제";#N/A,#N/A,FALSE,"총손";#N/A,#N/A,FALSE,"손익"}</definedName>
    <definedName localSheetId="7" name="GHLDML">{#N/A,#N/A,FALSE,"품의서";#N/A,#N/A,FALSE,"전제";#N/A,#N/A,FALSE,"총손";#N/A,#N/A,FALSE,"손익"}</definedName>
    <definedName localSheetId="1" name="GHLDML">{#N/A,#N/A,FALSE,"품의서";#N/A,#N/A,FALSE,"전제";#N/A,#N/A,FALSE,"총손";#N/A,#N/A,FALSE,"손익"}</definedName>
    <definedName name="GHLDML">{#N/A,#N/A,FALSE,"품의서";#N/A,#N/A,FALSE,"전제";#N/A,#N/A,FALSE,"총손";#N/A,#N/A,FALSE,"손익"}</definedName>
    <definedName localSheetId="5" name="ghljngiti">{#N/A,#N/A,FALSE,"단축1";#N/A,#N/A,FALSE,"단축2";#N/A,#N/A,FALSE,"단축3";#N/A,#N/A,FALSE,"장축";#N/A,#N/A,FALSE,"4WD"}</definedName>
    <definedName localSheetId="7" name="ghljngiti">{#N/A,#N/A,FALSE,"단축1";#N/A,#N/A,FALSE,"단축2";#N/A,#N/A,FALSE,"단축3";#N/A,#N/A,FALSE,"장축";#N/A,#N/A,FALSE,"4WD"}</definedName>
    <definedName localSheetId="1" name="ghljngiti">{#N/A,#N/A,FALSE,"단축1";#N/A,#N/A,FALSE,"단축2";#N/A,#N/A,FALSE,"단축3";#N/A,#N/A,FALSE,"장축";#N/A,#N/A,FALSE,"4WD"}</definedName>
    <definedName name="ghljngiti">{#N/A,#N/A,FALSE,"단축1";#N/A,#N/A,FALSE,"단축2";#N/A,#N/A,FALSE,"단축3";#N/A,#N/A,FALSE,"장축";#N/A,#N/A,FALSE,"4WD"}</definedName>
    <definedName localSheetId="5" name="ghty">{#N/A,#N/A,FALSE,"단축1";#N/A,#N/A,FALSE,"단축2";#N/A,#N/A,FALSE,"단축3";#N/A,#N/A,FALSE,"장축";#N/A,#N/A,FALSE,"4WD"}</definedName>
    <definedName localSheetId="7" name="ghty">{#N/A,#N/A,FALSE,"단축1";#N/A,#N/A,FALSE,"단축2";#N/A,#N/A,FALSE,"단축3";#N/A,#N/A,FALSE,"장축";#N/A,#N/A,FALSE,"4WD"}</definedName>
    <definedName localSheetId="1" name="ghty">{#N/A,#N/A,FALSE,"단축1";#N/A,#N/A,FALSE,"단축2";#N/A,#N/A,FALSE,"단축3";#N/A,#N/A,FALSE,"장축";#N/A,#N/A,FALSE,"4WD"}</definedName>
    <definedName name="ghty">{#N/A,#N/A,FALSE,"단축1";#N/A,#N/A,FALSE,"단축2";#N/A,#N/A,FALSE,"단축3";#N/A,#N/A,FALSE,"장축";#N/A,#N/A,FALSE,"4WD"}</definedName>
    <definedName localSheetId="5" name="GHUTGHF">{#N/A,#N/A,FALSE,"96 3월물량표";#N/A,#N/A,FALSE,"96 4월물량표";#N/A,#N/A,FALSE,"96 5월물량표"}</definedName>
    <definedName localSheetId="7" name="GHUTGHF">{#N/A,#N/A,FALSE,"96 3월물량표";#N/A,#N/A,FALSE,"96 4월물량표";#N/A,#N/A,FALSE,"96 5월물량표"}</definedName>
    <definedName localSheetId="1" name="GHUTGHF">{#N/A,#N/A,FALSE,"96 3월물량표";#N/A,#N/A,FALSE,"96 4월물량표";#N/A,#N/A,FALSE,"96 5월물량표"}</definedName>
    <definedName name="GHUTGHF">{#N/A,#N/A,FALSE,"96 3월물량표";#N/A,#N/A,FALSE,"96 4월물량표";#N/A,#N/A,FALSE,"96 5월물량표"}</definedName>
    <definedName localSheetId="5" name="GH설계일정">{#N/A,#N/A,FALSE,"신규dep";#N/A,#N/A,FALSE,"신규dep-금형상각후";#N/A,#N/A,FALSE,"신규dep-연구비상각후";#N/A,#N/A,FALSE,"신규dep-기계,공구상각후"}</definedName>
    <definedName localSheetId="7" name="GH설계일정">{#N/A,#N/A,FALSE,"신규dep";#N/A,#N/A,FALSE,"신규dep-금형상각후";#N/A,#N/A,FALSE,"신규dep-연구비상각후";#N/A,#N/A,FALSE,"신규dep-기계,공구상각후"}</definedName>
    <definedName localSheetId="1" name="GH설계일정">{#N/A,#N/A,FALSE,"신규dep";#N/A,#N/A,FALSE,"신규dep-금형상각후";#N/A,#N/A,FALSE,"신규dep-연구비상각후";#N/A,#N/A,FALSE,"신규dep-기계,공구상각후"}</definedName>
    <definedName name="GH설계일정">{#N/A,#N/A,FALSE,"신규dep";#N/A,#N/A,FALSE,"신규dep-금형상각후";#N/A,#N/A,FALSE,"신규dep-연구비상각후";#N/A,#N/A,FALSE,"신규dep-기계,공구상각후"}</definedName>
    <definedName localSheetId="5" name="GH품확">{#N/A,#N/A,FALSE,"단축1";#N/A,#N/A,FALSE,"단축2";#N/A,#N/A,FALSE,"단축3";#N/A,#N/A,FALSE,"장축";#N/A,#N/A,FALSE,"4WD"}</definedName>
    <definedName localSheetId="7" name="GH품확">{#N/A,#N/A,FALSE,"단축1";#N/A,#N/A,FALSE,"단축2";#N/A,#N/A,FALSE,"단축3";#N/A,#N/A,FALSE,"장축";#N/A,#N/A,FALSE,"4WD"}</definedName>
    <definedName localSheetId="1" name="GH품확">{#N/A,#N/A,FALSE,"단축1";#N/A,#N/A,FALSE,"단축2";#N/A,#N/A,FALSE,"단축3";#N/A,#N/A,FALSE,"장축";#N/A,#N/A,FALSE,"4WD"}</definedName>
    <definedName name="GH품확">{#N/A,#N/A,FALSE,"단축1";#N/A,#N/A,FALSE,"단축2";#N/A,#N/A,FALSE,"단축3";#N/A,#N/A,FALSE,"장축";#N/A,#N/A,FALSE,"4WD"}</definedName>
    <definedName localSheetId="5" name="GI">{#N/A,#N/A,FALSE,"단축1";#N/A,#N/A,FALSE,"단축2";#N/A,#N/A,FALSE,"단축3";#N/A,#N/A,FALSE,"장축";#N/A,#N/A,FALSE,"4WD"}</definedName>
    <definedName localSheetId="7" name="GI">{#N/A,#N/A,FALSE,"단축1";#N/A,#N/A,FALSE,"단축2";#N/A,#N/A,FALSE,"단축3";#N/A,#N/A,FALSE,"장축";#N/A,#N/A,FALSE,"4WD"}</definedName>
    <definedName localSheetId="1" name="GI">{#N/A,#N/A,FALSE,"단축1";#N/A,#N/A,FALSE,"단축2";#N/A,#N/A,FALSE,"단축3";#N/A,#N/A,FALSE,"장축";#N/A,#N/A,FALSE,"4WD"}</definedName>
    <definedName name="GI">{#N/A,#N/A,FALSE,"단축1";#N/A,#N/A,FALSE,"단축2";#N/A,#N/A,FALSE,"단축3";#N/A,#N/A,FALSE,"장축";#N/A,#N/A,FALSE,"4WD"}</definedName>
    <definedName localSheetId="5" name="GIGIGIGIGIGIG">{#N/A,#N/A,FALSE,"단축1";#N/A,#N/A,FALSE,"단축2";#N/A,#N/A,FALSE,"단축3";#N/A,#N/A,FALSE,"장축";#N/A,#N/A,FALSE,"4WD"}</definedName>
    <definedName localSheetId="7" name="GIGIGIGIGIGIG">{#N/A,#N/A,FALSE,"단축1";#N/A,#N/A,FALSE,"단축2";#N/A,#N/A,FALSE,"단축3";#N/A,#N/A,FALSE,"장축";#N/A,#N/A,FALSE,"4WD"}</definedName>
    <definedName localSheetId="1" name="GIGIGIGIGIGIG">{#N/A,#N/A,FALSE,"단축1";#N/A,#N/A,FALSE,"단축2";#N/A,#N/A,FALSE,"단축3";#N/A,#N/A,FALSE,"장축";#N/A,#N/A,FALSE,"4WD"}</definedName>
    <definedName name="GIGIGIGIGIGIG">{#N/A,#N/A,FALSE,"단축1";#N/A,#N/A,FALSE,"단축2";#N/A,#N/A,FALSE,"단축3";#N/A,#N/A,FALSE,"장축";#N/A,#N/A,FALSE,"4WD"}</definedName>
    <definedName localSheetId="8" name="GJ">{#N/A,#N/A,FALSE,"단축1";#N/A,#N/A,FALSE,"단축2";#N/A,#N/A,FALSE,"단축3";#N/A,#N/A,FALSE,"장축";#N/A,#N/A,FALSE,"4WD"}</definedName>
    <definedName localSheetId="5" name="GJ">{#N/A,#N/A,FALSE,"단축1";#N/A,#N/A,FALSE,"단축2";#N/A,#N/A,FALSE,"단축3";#N/A,#N/A,FALSE,"장축";#N/A,#N/A,FALSE,"4WD"}</definedName>
    <definedName localSheetId="7" name="GJ">{#N/A,#N/A,FALSE,"단축1";#N/A,#N/A,FALSE,"단축2";#N/A,#N/A,FALSE,"단축3";#N/A,#N/A,FALSE,"장축";#N/A,#N/A,FALSE,"4WD"}</definedName>
    <definedName localSheetId="1" name="GJ">{#N/A,#N/A,FALSE,"단축1";#N/A,#N/A,FALSE,"단축2";#N/A,#N/A,FALSE,"단축3";#N/A,#N/A,FALSE,"장축";#N/A,#N/A,FALSE,"4WD"}</definedName>
    <definedName name="GJ">{#N/A,#N/A,FALSE,"단축1";#N/A,#N/A,FALSE,"단축2";#N/A,#N/A,FALSE,"단축3";#N/A,#N/A,FALSE,"장축";#N/A,#N/A,FALSE,"4WD"}</definedName>
    <definedName localSheetId="5" name="GJGE">{#N/A,#N/A,FALSE,"단축1";#N/A,#N/A,FALSE,"단축2";#N/A,#N/A,FALSE,"단축3";#N/A,#N/A,FALSE,"장축";#N/A,#N/A,FALSE,"4WD"}</definedName>
    <definedName localSheetId="7" name="GJGE">{#N/A,#N/A,FALSE,"단축1";#N/A,#N/A,FALSE,"단축2";#N/A,#N/A,FALSE,"단축3";#N/A,#N/A,FALSE,"장축";#N/A,#N/A,FALSE,"4WD"}</definedName>
    <definedName localSheetId="1" name="GJGE">{#N/A,#N/A,FALSE,"단축1";#N/A,#N/A,FALSE,"단축2";#N/A,#N/A,FALSE,"단축3";#N/A,#N/A,FALSE,"장축";#N/A,#N/A,FALSE,"4WD"}</definedName>
    <definedName name="GJGE">{#N/A,#N/A,FALSE,"단축1";#N/A,#N/A,FALSE,"단축2";#N/A,#N/A,FALSE,"단축3";#N/A,#N/A,FALSE,"장축";#N/A,#N/A,FALSE,"4WD"}</definedName>
    <definedName localSheetId="5" name="GJGK">{#N/A,#N/A,FALSE,"표지";#N/A,#N/A,FALSE,"전제";#N/A,#N/A,FALSE,"손익-자 (2)";#N/A,#N/A,FALSE,"손익-자";#N/A,#N/A,FALSE,"손익-마 (2)";#N/A,#N/A,FALSE,"손익-마";#N/A,#N/A,FALSE,"총손최종"}</definedName>
    <definedName localSheetId="7" name="GJGK">{#N/A,#N/A,FALSE,"표지";#N/A,#N/A,FALSE,"전제";#N/A,#N/A,FALSE,"손익-자 (2)";#N/A,#N/A,FALSE,"손익-자";#N/A,#N/A,FALSE,"손익-마 (2)";#N/A,#N/A,FALSE,"손익-마";#N/A,#N/A,FALSE,"총손최종"}</definedName>
    <definedName localSheetId="1" name="GJGK">{#N/A,#N/A,FALSE,"표지";#N/A,#N/A,FALSE,"전제";#N/A,#N/A,FALSE,"손익-자 (2)";#N/A,#N/A,FALSE,"손익-자";#N/A,#N/A,FALSE,"손익-마 (2)";#N/A,#N/A,FALSE,"손익-마";#N/A,#N/A,FALSE,"총손최종"}</definedName>
    <definedName name="GJGK">{#N/A,#N/A,FALSE,"표지";#N/A,#N/A,FALSE,"전제";#N/A,#N/A,FALSE,"손익-자 (2)";#N/A,#N/A,FALSE,"손익-자";#N/A,#N/A,FALSE,"손익-마 (2)";#N/A,#N/A,FALSE,"손익-마";#N/A,#N/A,FALSE,"총손최종"}</definedName>
    <definedName localSheetId="5" name="GJK">{#N/A,#N/A,FALSE,"단축1";#N/A,#N/A,FALSE,"단축2";#N/A,#N/A,FALSE,"단축3";#N/A,#N/A,FALSE,"장축";#N/A,#N/A,FALSE,"4WD"}</definedName>
    <definedName localSheetId="7" name="GJK">{#N/A,#N/A,FALSE,"단축1";#N/A,#N/A,FALSE,"단축2";#N/A,#N/A,FALSE,"단축3";#N/A,#N/A,FALSE,"장축";#N/A,#N/A,FALSE,"4WD"}</definedName>
    <definedName localSheetId="1" name="GJK">{#N/A,#N/A,FALSE,"단축1";#N/A,#N/A,FALSE,"단축2";#N/A,#N/A,FALSE,"단축3";#N/A,#N/A,FALSE,"장축";#N/A,#N/A,FALSE,"4WD"}</definedName>
    <definedName name="GJK">{#N/A,#N/A,FALSE,"단축1";#N/A,#N/A,FALSE,"단축2";#N/A,#N/A,FALSE,"단축3";#N/A,#N/A,FALSE,"장축";#N/A,#N/A,FALSE,"4WD"}</definedName>
    <definedName localSheetId="5" name="GJKADJG">{#N/A,#N/A,FALSE,"단축1";#N/A,#N/A,FALSE,"단축2";#N/A,#N/A,FALSE,"단축3";#N/A,#N/A,FALSE,"장축";#N/A,#N/A,FALSE,"4WD"}</definedName>
    <definedName localSheetId="7" name="GJKADJG">{#N/A,#N/A,FALSE,"단축1";#N/A,#N/A,FALSE,"단축2";#N/A,#N/A,FALSE,"단축3";#N/A,#N/A,FALSE,"장축";#N/A,#N/A,FALSE,"4WD"}</definedName>
    <definedName localSheetId="1" name="GJKADJG">{#N/A,#N/A,FALSE,"단축1";#N/A,#N/A,FALSE,"단축2";#N/A,#N/A,FALSE,"단축3";#N/A,#N/A,FALSE,"장축";#N/A,#N/A,FALSE,"4WD"}</definedName>
    <definedName name="GJKADJG">{#N/A,#N/A,FALSE,"단축1";#N/A,#N/A,FALSE,"단축2";#N/A,#N/A,FALSE,"단축3";#N/A,#N/A,FALSE,"장축";#N/A,#N/A,FALSE,"4WD"}</definedName>
    <definedName localSheetId="5" name="GJKGJK">{#N/A,#N/A,FALSE,"단축1";#N/A,#N/A,FALSE,"단축2";#N/A,#N/A,FALSE,"단축3";#N/A,#N/A,FALSE,"장축";#N/A,#N/A,FALSE,"4WD"}</definedName>
    <definedName localSheetId="7" name="GJKGJK">{#N/A,#N/A,FALSE,"단축1";#N/A,#N/A,FALSE,"단축2";#N/A,#N/A,FALSE,"단축3";#N/A,#N/A,FALSE,"장축";#N/A,#N/A,FALSE,"4WD"}</definedName>
    <definedName localSheetId="1" name="GJKGJK">{#N/A,#N/A,FALSE,"단축1";#N/A,#N/A,FALSE,"단축2";#N/A,#N/A,FALSE,"단축3";#N/A,#N/A,FALSE,"장축";#N/A,#N/A,FALSE,"4WD"}</definedName>
    <definedName name="GJKGJK">{#N/A,#N/A,FALSE,"단축1";#N/A,#N/A,FALSE,"단축2";#N/A,#N/A,FALSE,"단축3";#N/A,#N/A,FALSE,"장축";#N/A,#N/A,FALSE,"4WD"}</definedName>
    <definedName localSheetId="5" name="GJM">{#N/A,#N/A,FALSE,"단축1";#N/A,#N/A,FALSE,"단축2";#N/A,#N/A,FALSE,"단축3";#N/A,#N/A,FALSE,"장축";#N/A,#N/A,FALSE,"4WD"}</definedName>
    <definedName localSheetId="7" name="GJM">{#N/A,#N/A,FALSE,"단축1";#N/A,#N/A,FALSE,"단축2";#N/A,#N/A,FALSE,"단축3";#N/A,#N/A,FALSE,"장축";#N/A,#N/A,FALSE,"4WD"}</definedName>
    <definedName localSheetId="1" name="GJM">{#N/A,#N/A,FALSE,"단축1";#N/A,#N/A,FALSE,"단축2";#N/A,#N/A,FALSE,"단축3";#N/A,#N/A,FALSE,"장축";#N/A,#N/A,FALSE,"4WD"}</definedName>
    <definedName name="GJM">{#N/A,#N/A,FALSE,"단축1";#N/A,#N/A,FALSE,"단축2";#N/A,#N/A,FALSE,"단축3";#N/A,#N/A,FALSE,"장축";#N/A,#N/A,FALSE,"4WD"}</definedName>
    <definedName localSheetId="5" name="GJT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GJT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GJT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JT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GK">{#N/A,#N/A,FALSE,"단축1";#N/A,#N/A,FALSE,"단축2";#N/A,#N/A,FALSE,"단축3";#N/A,#N/A,FALSE,"장축";#N/A,#N/A,FALSE,"4WD"}</definedName>
    <definedName localSheetId="7" name="GK">{#N/A,#N/A,FALSE,"단축1";#N/A,#N/A,FALSE,"단축2";#N/A,#N/A,FALSE,"단축3";#N/A,#N/A,FALSE,"장축";#N/A,#N/A,FALSE,"4WD"}</definedName>
    <definedName localSheetId="1" name="GK">{#N/A,#N/A,FALSE,"단축1";#N/A,#N/A,FALSE,"단축2";#N/A,#N/A,FALSE,"단축3";#N/A,#N/A,FALSE,"장축";#N/A,#N/A,FALSE,"4WD"}</definedName>
    <definedName name="GK">{#N/A,#N/A,FALSE,"단축1";#N/A,#N/A,FALSE,"단축2";#N/A,#N/A,FALSE,"단축3";#N/A,#N/A,FALSE,"장축";#N/A,#N/A,FALSE,"4WD"}</definedName>
    <definedName localSheetId="5" name="gkdfgjldg">{#N/A,#N/A,FALSE,"신규dep";#N/A,#N/A,FALSE,"신규dep-금형상각후";#N/A,#N/A,FALSE,"신규dep-연구비상각후";#N/A,#N/A,FALSE,"신규dep-기계,공구상각후"}</definedName>
    <definedName localSheetId="7" name="gkdfgjldg">{#N/A,#N/A,FALSE,"신규dep";#N/A,#N/A,FALSE,"신규dep-금형상각후";#N/A,#N/A,FALSE,"신규dep-연구비상각후";#N/A,#N/A,FALSE,"신규dep-기계,공구상각후"}</definedName>
    <definedName localSheetId="1" name="gkdfgjldg">{#N/A,#N/A,FALSE,"신규dep";#N/A,#N/A,FALSE,"신규dep-금형상각후";#N/A,#N/A,FALSE,"신규dep-연구비상각후";#N/A,#N/A,FALSE,"신규dep-기계,공구상각후"}</definedName>
    <definedName name="gkdfgjldg">{#N/A,#N/A,FALSE,"신규dep";#N/A,#N/A,FALSE,"신규dep-금형상각후";#N/A,#N/A,FALSE,"신규dep-연구비상각후";#N/A,#N/A,FALSE,"신규dep-기계,공구상각후"}</definedName>
    <definedName localSheetId="5" name="GKG">{#N/A,#N/A,FALSE,"단축1";#N/A,#N/A,FALSE,"단축2";#N/A,#N/A,FALSE,"단축3";#N/A,#N/A,FALSE,"장축";#N/A,#N/A,FALSE,"4WD"}</definedName>
    <definedName localSheetId="7" name="GKG">{#N/A,#N/A,FALSE,"단축1";#N/A,#N/A,FALSE,"단축2";#N/A,#N/A,FALSE,"단축3";#N/A,#N/A,FALSE,"장축";#N/A,#N/A,FALSE,"4WD"}</definedName>
    <definedName localSheetId="1" name="GKG">{#N/A,#N/A,FALSE,"단축1";#N/A,#N/A,FALSE,"단축2";#N/A,#N/A,FALSE,"단축3";#N/A,#N/A,FALSE,"장축";#N/A,#N/A,FALSE,"4WD"}</definedName>
    <definedName name="GKG">{#N/A,#N/A,FALSE,"단축1";#N/A,#N/A,FALSE,"단축2";#N/A,#N/A,FALSE,"단축3";#N/A,#N/A,FALSE,"장축";#N/A,#N/A,FALSE,"4WD"}</definedName>
    <definedName localSheetId="5" name="GKS">{#N/A,#N/A,FALSE,"단축1";#N/A,#N/A,FALSE,"단축2";#N/A,#N/A,FALSE,"단축3";#N/A,#N/A,FALSE,"장축";#N/A,#N/A,FALSE,"4WD"}</definedName>
    <definedName localSheetId="7" name="GKS">{#N/A,#N/A,FALSE,"단축1";#N/A,#N/A,FALSE,"단축2";#N/A,#N/A,FALSE,"단축3";#N/A,#N/A,FALSE,"장축";#N/A,#N/A,FALSE,"4WD"}</definedName>
    <definedName localSheetId="1" name="GKS">{#N/A,#N/A,FALSE,"단축1";#N/A,#N/A,FALSE,"단축2";#N/A,#N/A,FALSE,"단축3";#N/A,#N/A,FALSE,"장축";#N/A,#N/A,FALSE,"4WD"}</definedName>
    <definedName name="GKS">{#N/A,#N/A,FALSE,"단축1";#N/A,#N/A,FALSE,"단축2";#N/A,#N/A,FALSE,"단축3";#N/A,#N/A,FALSE,"장축";#N/A,#N/A,FALSE,"4WD"}</definedName>
    <definedName localSheetId="5" name="GKSK">{#N/A,#N/A,FALSE,"단축1";#N/A,#N/A,FALSE,"단축2";#N/A,#N/A,FALSE,"단축3";#N/A,#N/A,FALSE,"장축";#N/A,#N/A,FALSE,"4WD"}</definedName>
    <definedName localSheetId="7" name="GKSK">{#N/A,#N/A,FALSE,"단축1";#N/A,#N/A,FALSE,"단축2";#N/A,#N/A,FALSE,"단축3";#N/A,#N/A,FALSE,"장축";#N/A,#N/A,FALSE,"4WD"}</definedName>
    <definedName localSheetId="1" name="GKSK">{#N/A,#N/A,FALSE,"단축1";#N/A,#N/A,FALSE,"단축2";#N/A,#N/A,FALSE,"단축3";#N/A,#N/A,FALSE,"장축";#N/A,#N/A,FALSE,"4WD"}</definedName>
    <definedName name="GKSK">{#N/A,#N/A,FALSE,"단축1";#N/A,#N/A,FALSE,"단축2";#N/A,#N/A,FALSE,"단축3";#N/A,#N/A,FALSE,"장축";#N/A,#N/A,FALSE,"4WD"}</definedName>
    <definedName localSheetId="5" name="GK경비LXLZ제외반영">{#N/A,#N/A,FALSE,"단축1";#N/A,#N/A,FALSE,"단축2";#N/A,#N/A,FALSE,"단축3";#N/A,#N/A,FALSE,"장축";#N/A,#N/A,FALSE,"4WD"}</definedName>
    <definedName localSheetId="7" name="GK경비LXLZ제외반영">{#N/A,#N/A,FALSE,"단축1";#N/A,#N/A,FALSE,"단축2";#N/A,#N/A,FALSE,"단축3";#N/A,#N/A,FALSE,"장축";#N/A,#N/A,FALSE,"4WD"}</definedName>
    <definedName localSheetId="1" name="GK경비LXLZ제외반영">{#N/A,#N/A,FALSE,"단축1";#N/A,#N/A,FALSE,"단축2";#N/A,#N/A,FALSE,"단축3";#N/A,#N/A,FALSE,"장축";#N/A,#N/A,FALSE,"4WD"}</definedName>
    <definedName name="GK경비LXLZ제외반영">{#N/A,#N/A,FALSE,"단축1";#N/A,#N/A,FALSE,"단축2";#N/A,#N/A,FALSE,"단축3";#N/A,#N/A,FALSE,"장축";#N/A,#N/A,FALSE,"4WD"}</definedName>
    <definedName localSheetId="5" name="GOGOGOGO">{"Wire Charts",#N/A,TRUE,"Wires"}</definedName>
    <definedName localSheetId="7" name="GOGOGOGO">{"Wire Charts",#N/A,TRUE,"Wires"}</definedName>
    <definedName localSheetId="1" name="GOGOGOGO">{"Wire Charts",#N/A,TRUE,"Wires"}</definedName>
    <definedName name="GOGOGOGO">{"Wire Charts",#N/A,TRUE,"Wires"}</definedName>
    <definedName localSheetId="5" name="GRAET">'1-4 PAD'!GRAET</definedName>
    <definedName localSheetId="7" name="GRAET">'1-6. 사상'!GRAET</definedName>
    <definedName name="GRAET">'1-6. 사상'!GRAET</definedName>
    <definedName localSheetId="5" name="GRE">{#N/A,#N/A,FALSE,"단축1";#N/A,#N/A,FALSE,"단축2";#N/A,#N/A,FALSE,"단축3";#N/A,#N/A,FALSE,"장축";#N/A,#N/A,FALSE,"4WD"}</definedName>
    <definedName localSheetId="7" name="GRE">{#N/A,#N/A,FALSE,"단축1";#N/A,#N/A,FALSE,"단축2";#N/A,#N/A,FALSE,"단축3";#N/A,#N/A,FALSE,"장축";#N/A,#N/A,FALSE,"4WD"}</definedName>
    <definedName localSheetId="1" name="GRE">{#N/A,#N/A,FALSE,"단축1";#N/A,#N/A,FALSE,"단축2";#N/A,#N/A,FALSE,"단축3";#N/A,#N/A,FALSE,"장축";#N/A,#N/A,FALSE,"4WD"}</definedName>
    <definedName name="GRE">{#N/A,#N/A,FALSE,"단축1";#N/A,#N/A,FALSE,"단축2";#N/A,#N/A,FALSE,"단축3";#N/A,#N/A,FALSE,"장축";#N/A,#N/A,FALSE,"4WD"}</definedName>
    <definedName localSheetId="5" name="GRGAR">'1-4 PAD'!GRGAR</definedName>
    <definedName localSheetId="7" name="GRGAR">'1-6. 사상'!GRGAR</definedName>
    <definedName name="GRGAR">'1-6. 사상'!GRGAR</definedName>
    <definedName localSheetId="5" name="GRGR">'1-4 PAD'!GRGR</definedName>
    <definedName localSheetId="7" name="GRGR">'1-6. 사상'!GRGR</definedName>
    <definedName name="GRGR">'1-6. 사상'!GRGR</definedName>
    <definedName localSheetId="5" name="GSBSFGFSD">{#N/A,#N/A,FALSE,"단축1";#N/A,#N/A,FALSE,"단축2";#N/A,#N/A,FALSE,"단축3";#N/A,#N/A,FALSE,"장축";#N/A,#N/A,FALSE,"4WD"}</definedName>
    <definedName localSheetId="7" name="GSBSFGFSD">{#N/A,#N/A,FALSE,"단축1";#N/A,#N/A,FALSE,"단축2";#N/A,#N/A,FALSE,"단축3";#N/A,#N/A,FALSE,"장축";#N/A,#N/A,FALSE,"4WD"}</definedName>
    <definedName localSheetId="1" name="GSBSFGFSD">{#N/A,#N/A,FALSE,"단축1";#N/A,#N/A,FALSE,"단축2";#N/A,#N/A,FALSE,"단축3";#N/A,#N/A,FALSE,"장축";#N/A,#N/A,FALSE,"4WD"}</definedName>
    <definedName name="GSBSFGFSD">{#N/A,#N/A,FALSE,"단축1";#N/A,#N/A,FALSE,"단축2";#N/A,#N/A,FALSE,"단축3";#N/A,#N/A,FALSE,"장축";#N/A,#N/A,FALSE,"4WD"}</definedName>
    <definedName localSheetId="5" name="GSDFGERSSZDFV">{#N/A,#N/A,FALSE,"단축1";#N/A,#N/A,FALSE,"단축2";#N/A,#N/A,FALSE,"단축3";#N/A,#N/A,FALSE,"장축";#N/A,#N/A,FALSE,"4WD"}</definedName>
    <definedName localSheetId="7" name="GSDFGERSSZDFV">{#N/A,#N/A,FALSE,"단축1";#N/A,#N/A,FALSE,"단축2";#N/A,#N/A,FALSE,"단축3";#N/A,#N/A,FALSE,"장축";#N/A,#N/A,FALSE,"4WD"}</definedName>
    <definedName localSheetId="1" name="GSDFGERSSZDFV">{#N/A,#N/A,FALSE,"단축1";#N/A,#N/A,FALSE,"단축2";#N/A,#N/A,FALSE,"단축3";#N/A,#N/A,FALSE,"장축";#N/A,#N/A,FALSE,"4WD"}</definedName>
    <definedName name="GSDFGERSSZDFV">{#N/A,#N/A,FALSE,"단축1";#N/A,#N/A,FALSE,"단축2";#N/A,#N/A,FALSE,"단축3";#N/A,#N/A,FALSE,"장축";#N/A,#N/A,FALSE,"4WD"}</definedName>
    <definedName localSheetId="5" name="GSDFGSERGS">{#N/A,#N/A,FALSE,"단축1";#N/A,#N/A,FALSE,"단축2";#N/A,#N/A,FALSE,"단축3";#N/A,#N/A,FALSE,"장축";#N/A,#N/A,FALSE,"4WD"}</definedName>
    <definedName localSheetId="7" name="GSDFGSERGS">{#N/A,#N/A,FALSE,"단축1";#N/A,#N/A,FALSE,"단축2";#N/A,#N/A,FALSE,"단축3";#N/A,#N/A,FALSE,"장축";#N/A,#N/A,FALSE,"4WD"}</definedName>
    <definedName localSheetId="1" name="GSDFGSERGS">{#N/A,#N/A,FALSE,"단축1";#N/A,#N/A,FALSE,"단축2";#N/A,#N/A,FALSE,"단축3";#N/A,#N/A,FALSE,"장축";#N/A,#N/A,FALSE,"4WD"}</definedName>
    <definedName name="GSDFGSERGS">{#N/A,#N/A,FALSE,"단축1";#N/A,#N/A,FALSE,"단축2";#N/A,#N/A,FALSE,"단축3";#N/A,#N/A,FALSE,"장축";#N/A,#N/A,FALSE,"4WD"}</definedName>
    <definedName localSheetId="5" name="GSDFHGSDFSHDFG">{#N/A,#N/A,FALSE,"단축1";#N/A,#N/A,FALSE,"단축2";#N/A,#N/A,FALSE,"단축3";#N/A,#N/A,FALSE,"장축";#N/A,#N/A,FALSE,"4WD"}</definedName>
    <definedName localSheetId="7" name="GSDFHGSDFSHDFG">{#N/A,#N/A,FALSE,"단축1";#N/A,#N/A,FALSE,"단축2";#N/A,#N/A,FALSE,"단축3";#N/A,#N/A,FALSE,"장축";#N/A,#N/A,FALSE,"4WD"}</definedName>
    <definedName localSheetId="1" name="GSDFHGSDFSHDFG">{#N/A,#N/A,FALSE,"단축1";#N/A,#N/A,FALSE,"단축2";#N/A,#N/A,FALSE,"단축3";#N/A,#N/A,FALSE,"장축";#N/A,#N/A,FALSE,"4WD"}</definedName>
    <definedName name="GSDFHGSDFSHDFG">{#N/A,#N/A,FALSE,"단축1";#N/A,#N/A,FALSE,"단축2";#N/A,#N/A,FALSE,"단축3";#N/A,#N/A,FALSE,"장축";#N/A,#N/A,FALSE,"4WD"}</definedName>
    <definedName localSheetId="1" name="GSDG">{#N/A,#N/A,FALSE,"단축1";#N/A,#N/A,FALSE,"단축2";#N/A,#N/A,FALSE,"단축3";#N/A,#N/A,FALSE,"장축";#N/A,#N/A,FALSE,"4WD"}</definedName>
    <definedName name="GSDG">{#N/A,#N/A,FALSE,"단축1";#N/A,#N/A,FALSE,"단축2";#N/A,#N/A,FALSE,"단축3";#N/A,#N/A,FALSE,"장축";#N/A,#N/A,FALSE,"4WD"}</definedName>
    <definedName localSheetId="1" name="GSDG2">{#N/A,#N/A,FALSE,"단축1";#N/A,#N/A,FALSE,"단축2";#N/A,#N/A,FALSE,"단축3";#N/A,#N/A,FALSE,"장축";#N/A,#N/A,FALSE,"4WD"}</definedName>
    <definedName name="GSDG2">{#N/A,#N/A,FALSE,"단축1";#N/A,#N/A,FALSE,"단축2";#N/A,#N/A,FALSE,"단축3";#N/A,#N/A,FALSE,"장축";#N/A,#N/A,FALSE,"4WD"}</definedName>
    <definedName localSheetId="5" name="GSEGBGSDFBGSER">{#N/A,#N/A,FALSE,"단축1";#N/A,#N/A,FALSE,"단축2";#N/A,#N/A,FALSE,"단축3";#N/A,#N/A,FALSE,"장축";#N/A,#N/A,FALSE,"4WD"}</definedName>
    <definedName localSheetId="7" name="GSEGBGSDFBGSER">{#N/A,#N/A,FALSE,"단축1";#N/A,#N/A,FALSE,"단축2";#N/A,#N/A,FALSE,"단축3";#N/A,#N/A,FALSE,"장축";#N/A,#N/A,FALSE,"4WD"}</definedName>
    <definedName localSheetId="1" name="GSEGBGSDFBGSER">{#N/A,#N/A,FALSE,"단축1";#N/A,#N/A,FALSE,"단축2";#N/A,#N/A,FALSE,"단축3";#N/A,#N/A,FALSE,"장축";#N/A,#N/A,FALSE,"4WD"}</definedName>
    <definedName name="GSEGBGSDFBGSER">{#N/A,#N/A,FALSE,"단축1";#N/A,#N/A,FALSE,"단축2";#N/A,#N/A,FALSE,"단축3";#N/A,#N/A,FALSE,"장축";#N/A,#N/A,FALSE,"4WD"}</definedName>
    <definedName localSheetId="5" name="GSEGSDFGVSER">{#N/A,#N/A,FALSE,"단축1";#N/A,#N/A,FALSE,"단축2";#N/A,#N/A,FALSE,"단축3";#N/A,#N/A,FALSE,"장축";#N/A,#N/A,FALSE,"4WD"}</definedName>
    <definedName localSheetId="7" name="GSEGSDFGVSER">{#N/A,#N/A,FALSE,"단축1";#N/A,#N/A,FALSE,"단축2";#N/A,#N/A,FALSE,"단축3";#N/A,#N/A,FALSE,"장축";#N/A,#N/A,FALSE,"4WD"}</definedName>
    <definedName localSheetId="1" name="GSEGSDFGVSER">{#N/A,#N/A,FALSE,"단축1";#N/A,#N/A,FALSE,"단축2";#N/A,#N/A,FALSE,"단축3";#N/A,#N/A,FALSE,"장축";#N/A,#N/A,FALSE,"4WD"}</definedName>
    <definedName name="GSEGSDFGVSER">{#N/A,#N/A,FALSE,"단축1";#N/A,#N/A,FALSE,"단축2";#N/A,#N/A,FALSE,"단축3";#N/A,#N/A,FALSE,"장축";#N/A,#N/A,FALSE,"4WD"}</definedName>
    <definedName localSheetId="5" name="GSERGBSFDGERE">{#N/A,#N/A,FALSE,"신규dep";#N/A,#N/A,FALSE,"신규dep-금형상각후";#N/A,#N/A,FALSE,"신규dep-연구비상각후";#N/A,#N/A,FALSE,"신규dep-기계,공구상각후"}</definedName>
    <definedName localSheetId="7" name="GSERGBSFDGERE">{#N/A,#N/A,FALSE,"신규dep";#N/A,#N/A,FALSE,"신규dep-금형상각후";#N/A,#N/A,FALSE,"신규dep-연구비상각후";#N/A,#N/A,FALSE,"신규dep-기계,공구상각후"}</definedName>
    <definedName localSheetId="1" name="GSERGBSFDGERE">{#N/A,#N/A,FALSE,"신규dep";#N/A,#N/A,FALSE,"신규dep-금형상각후";#N/A,#N/A,FALSE,"신규dep-연구비상각후";#N/A,#N/A,FALSE,"신규dep-기계,공구상각후"}</definedName>
    <definedName name="GSERGBSFDGERE">{#N/A,#N/A,FALSE,"신규dep";#N/A,#N/A,FALSE,"신규dep-금형상각후";#N/A,#N/A,FALSE,"신규dep-연구비상각후";#N/A,#N/A,FALSE,"신규dep-기계,공구상각후"}</definedName>
    <definedName localSheetId="5" name="GSERGSDFGER">{#N/A,#N/A,FALSE,"단축1";#N/A,#N/A,FALSE,"단축2";#N/A,#N/A,FALSE,"단축3";#N/A,#N/A,FALSE,"장축";#N/A,#N/A,FALSE,"4WD"}</definedName>
    <definedName localSheetId="7" name="GSERGSDFGER">{#N/A,#N/A,FALSE,"단축1";#N/A,#N/A,FALSE,"단축2";#N/A,#N/A,FALSE,"단축3";#N/A,#N/A,FALSE,"장축";#N/A,#N/A,FALSE,"4WD"}</definedName>
    <definedName localSheetId="1" name="GSERGSDFGER">{#N/A,#N/A,FALSE,"단축1";#N/A,#N/A,FALSE,"단축2";#N/A,#N/A,FALSE,"단축3";#N/A,#N/A,FALSE,"장축";#N/A,#N/A,FALSE,"4WD"}</definedName>
    <definedName name="GSERGSDFGER">{#N/A,#N/A,FALSE,"단축1";#N/A,#N/A,FALSE,"단축2";#N/A,#N/A,FALSE,"단축3";#N/A,#N/A,FALSE,"장축";#N/A,#N/A,FALSE,"4WD"}</definedName>
    <definedName localSheetId="5" name="GSERGSDFGSER">{#N/A,#N/A,FALSE,"단축1";#N/A,#N/A,FALSE,"단축2";#N/A,#N/A,FALSE,"단축3";#N/A,#N/A,FALSE,"장축";#N/A,#N/A,FALSE,"4WD"}</definedName>
    <definedName localSheetId="7" name="GSERGSDFGSER">{#N/A,#N/A,FALSE,"단축1";#N/A,#N/A,FALSE,"단축2";#N/A,#N/A,FALSE,"단축3";#N/A,#N/A,FALSE,"장축";#N/A,#N/A,FALSE,"4WD"}</definedName>
    <definedName localSheetId="1" name="GSERGSDFGSER">{#N/A,#N/A,FALSE,"단축1";#N/A,#N/A,FALSE,"단축2";#N/A,#N/A,FALSE,"단축3";#N/A,#N/A,FALSE,"장축";#N/A,#N/A,FALSE,"4WD"}</definedName>
    <definedName name="GSERGSDFGSER">{#N/A,#N/A,FALSE,"단축1";#N/A,#N/A,FALSE,"단축2";#N/A,#N/A,FALSE,"단축3";#N/A,#N/A,FALSE,"장축";#N/A,#N/A,FALSE,"4WD"}</definedName>
    <definedName localSheetId="5" name="GSERGSDRGV">{#N/A,#N/A,FALSE,"단축1";#N/A,#N/A,FALSE,"단축2";#N/A,#N/A,FALSE,"단축3";#N/A,#N/A,FALSE,"장축";#N/A,#N/A,FALSE,"4WD"}</definedName>
    <definedName localSheetId="7" name="GSERGSDRGV">{#N/A,#N/A,FALSE,"단축1";#N/A,#N/A,FALSE,"단축2";#N/A,#N/A,FALSE,"단축3";#N/A,#N/A,FALSE,"장축";#N/A,#N/A,FALSE,"4WD"}</definedName>
    <definedName localSheetId="1" name="GSERGSDRGV">{#N/A,#N/A,FALSE,"단축1";#N/A,#N/A,FALSE,"단축2";#N/A,#N/A,FALSE,"단축3";#N/A,#N/A,FALSE,"장축";#N/A,#N/A,FALSE,"4WD"}</definedName>
    <definedName name="GSERGSDRGV">{#N/A,#N/A,FALSE,"단축1";#N/A,#N/A,FALSE,"단축2";#N/A,#N/A,FALSE,"단축3";#N/A,#N/A,FALSE,"장축";#N/A,#N/A,FALSE,"4WD"}</definedName>
    <definedName localSheetId="5" name="GSERGSERGSER">{#N/A,#N/A,FALSE,"단축1";#N/A,#N/A,FALSE,"단축2";#N/A,#N/A,FALSE,"단축3";#N/A,#N/A,FALSE,"장축";#N/A,#N/A,FALSE,"4WD"}</definedName>
    <definedName localSheetId="7" name="GSERGSERGSER">{#N/A,#N/A,FALSE,"단축1";#N/A,#N/A,FALSE,"단축2";#N/A,#N/A,FALSE,"단축3";#N/A,#N/A,FALSE,"장축";#N/A,#N/A,FALSE,"4WD"}</definedName>
    <definedName localSheetId="1" name="GSERGSERGSER">{#N/A,#N/A,FALSE,"단축1";#N/A,#N/A,FALSE,"단축2";#N/A,#N/A,FALSE,"단축3";#N/A,#N/A,FALSE,"장축";#N/A,#N/A,FALSE,"4WD"}</definedName>
    <definedName name="GSERGSERGSER">{#N/A,#N/A,FALSE,"단축1";#N/A,#N/A,FALSE,"단축2";#N/A,#N/A,FALSE,"단축3";#N/A,#N/A,FALSE,"장축";#N/A,#N/A,FALSE,"4WD"}</definedName>
    <definedName localSheetId="5" name="GSREE">'1-4 PAD'!GSREE</definedName>
    <definedName localSheetId="7" name="GSREE">'1-6. 사상'!GSREE</definedName>
    <definedName name="GSREE">'1-6. 사상'!GSREE</definedName>
    <definedName localSheetId="5" name="GSRGSRVG">{#N/A,#N/A,FALSE,"단축1";#N/A,#N/A,FALSE,"단축2";#N/A,#N/A,FALSE,"단축3";#N/A,#N/A,FALSE,"장축";#N/A,#N/A,FALSE,"4WD"}</definedName>
    <definedName localSheetId="7" name="GSRGSRVG">{#N/A,#N/A,FALSE,"단축1";#N/A,#N/A,FALSE,"단축2";#N/A,#N/A,FALSE,"단축3";#N/A,#N/A,FALSE,"장축";#N/A,#N/A,FALSE,"4WD"}</definedName>
    <definedName localSheetId="1" name="GSRGSRVG">{#N/A,#N/A,FALSE,"단축1";#N/A,#N/A,FALSE,"단축2";#N/A,#N/A,FALSE,"단축3";#N/A,#N/A,FALSE,"장축";#N/A,#N/A,FALSE,"4WD"}</definedName>
    <definedName name="GSRGSRVG">{#N/A,#N/A,FALSE,"단축1";#N/A,#N/A,FALSE,"단축2";#N/A,#N/A,FALSE,"단축3";#N/A,#N/A,FALSE,"장축";#N/A,#N/A,FALSE,"4WD"}</definedName>
    <definedName localSheetId="5" name="GTGTRGE55GTR">{#N/A,#N/A,FALSE,"단축1";#N/A,#N/A,FALSE,"단축2";#N/A,#N/A,FALSE,"단축3";#N/A,#N/A,FALSE,"장축";#N/A,#N/A,FALSE,"4WD"}</definedName>
    <definedName localSheetId="7" name="GTGTRGE55GTR">{#N/A,#N/A,FALSE,"단축1";#N/A,#N/A,FALSE,"단축2";#N/A,#N/A,FALSE,"단축3";#N/A,#N/A,FALSE,"장축";#N/A,#N/A,FALSE,"4WD"}</definedName>
    <definedName localSheetId="1" name="GTGTRGE55GTR">{#N/A,#N/A,FALSE,"단축1";#N/A,#N/A,FALSE,"단축2";#N/A,#N/A,FALSE,"단축3";#N/A,#N/A,FALSE,"장축";#N/A,#N/A,FALSE,"4WD"}</definedName>
    <definedName name="GTGTRGE55GTR">{#N/A,#N/A,FALSE,"단축1";#N/A,#N/A,FALSE,"단축2";#N/A,#N/A,FALSE,"단축3";#N/A,#N/A,FALSE,"장축";#N/A,#N/A,FALSE,"4WD"}</definedName>
    <definedName localSheetId="5" name="GTR">{#N/A,#N/A,FALSE,"단축1";#N/A,#N/A,FALSE,"단축2";#N/A,#N/A,FALSE,"단축3";#N/A,#N/A,FALSE,"장축";#N/A,#N/A,FALSE,"4WD"}</definedName>
    <definedName localSheetId="7" name="GTR">{#N/A,#N/A,FALSE,"단축1";#N/A,#N/A,FALSE,"단축2";#N/A,#N/A,FALSE,"단축3";#N/A,#N/A,FALSE,"장축";#N/A,#N/A,FALSE,"4WD"}</definedName>
    <definedName localSheetId="1" name="GTR">{#N/A,#N/A,FALSE,"단축1";#N/A,#N/A,FALSE,"단축2";#N/A,#N/A,FALSE,"단축3";#N/A,#N/A,FALSE,"장축";#N/A,#N/A,FALSE,"4WD"}</definedName>
    <definedName name="GTR">{#N/A,#N/A,FALSE,"단축1";#N/A,#N/A,FALSE,"단축2";#N/A,#N/A,FALSE,"단축3";#N/A,#N/A,FALSE,"장축";#N/A,#N/A,FALSE,"4WD"}</definedName>
    <definedName localSheetId="5" name="GTY">{#N/A,#N/A,FALSE,"단축1";#N/A,#N/A,FALSE,"단축2";#N/A,#N/A,FALSE,"단축3";#N/A,#N/A,FALSE,"장축";#N/A,#N/A,FALSE,"4WD"}</definedName>
    <definedName localSheetId="7" name="GTY">{#N/A,#N/A,FALSE,"단축1";#N/A,#N/A,FALSE,"단축2";#N/A,#N/A,FALSE,"단축3";#N/A,#N/A,FALSE,"장축";#N/A,#N/A,FALSE,"4WD"}</definedName>
    <definedName localSheetId="1" name="GTY">{#N/A,#N/A,FALSE,"단축1";#N/A,#N/A,FALSE,"단축2";#N/A,#N/A,FALSE,"단축3";#N/A,#N/A,FALSE,"장축";#N/A,#N/A,FALSE,"4WD"}</definedName>
    <definedName name="GTY">{#N/A,#N/A,FALSE,"단축1";#N/A,#N/A,FALSE,"단축2";#N/A,#N/A,FALSE,"단축3";#N/A,#N/A,FALSE,"장축";#N/A,#N/A,FALSE,"4WD"}</definedName>
    <definedName localSheetId="5" name="GUIGU">{#N/A,#N/A,FALSE,"단축1";#N/A,#N/A,FALSE,"단축2";#N/A,#N/A,FALSE,"단축3";#N/A,#N/A,FALSE,"장축";#N/A,#N/A,FALSE,"4WD"}</definedName>
    <definedName localSheetId="7" name="GUIGU">{#N/A,#N/A,FALSE,"단축1";#N/A,#N/A,FALSE,"단축2";#N/A,#N/A,FALSE,"단축3";#N/A,#N/A,FALSE,"장축";#N/A,#N/A,FALSE,"4WD"}</definedName>
    <definedName localSheetId="1" name="GUIGU">{#N/A,#N/A,FALSE,"단축1";#N/A,#N/A,FALSE,"단축2";#N/A,#N/A,FALSE,"단축3";#N/A,#N/A,FALSE,"장축";#N/A,#N/A,FALSE,"4WD"}</definedName>
    <definedName name="GUIGU">{#N/A,#N/A,FALSE,"단축1";#N/A,#N/A,FALSE,"단축2";#N/A,#N/A,FALSE,"단축3";#N/A,#N/A,FALSE,"장축";#N/A,#N/A,FALSE,"4WD"}</definedName>
    <definedName localSheetId="5" name="guii">{#N/A,#N/A,FALSE,"단축1";#N/A,#N/A,FALSE,"단축2";#N/A,#N/A,FALSE,"단축3";#N/A,#N/A,FALSE,"장축";#N/A,#N/A,FALSE,"4WD"}</definedName>
    <definedName localSheetId="7" name="guii">{#N/A,#N/A,FALSE,"단축1";#N/A,#N/A,FALSE,"단축2";#N/A,#N/A,FALSE,"단축3";#N/A,#N/A,FALSE,"장축";#N/A,#N/A,FALSE,"4WD"}</definedName>
    <definedName localSheetId="1" name="guii">{#N/A,#N/A,FALSE,"단축1";#N/A,#N/A,FALSE,"단축2";#N/A,#N/A,FALSE,"단축3";#N/A,#N/A,FALSE,"장축";#N/A,#N/A,FALSE,"4WD"}</definedName>
    <definedName name="guii">{#N/A,#N/A,FALSE,"단축1";#N/A,#N/A,FALSE,"단축2";#N/A,#N/A,FALSE,"단축3";#N/A,#N/A,FALSE,"장축";#N/A,#N/A,FALSE,"4WD"}</definedName>
    <definedName localSheetId="5" name="GUKMSDF">{#N/A,#N/A,FALSE,"단축1";#N/A,#N/A,FALSE,"단축2";#N/A,#N/A,FALSE,"단축3";#N/A,#N/A,FALSE,"장축";#N/A,#N/A,FALSE,"4WD"}</definedName>
    <definedName localSheetId="7" name="GUKMSDF">{#N/A,#N/A,FALSE,"단축1";#N/A,#N/A,FALSE,"단축2";#N/A,#N/A,FALSE,"단축3";#N/A,#N/A,FALSE,"장축";#N/A,#N/A,FALSE,"4WD"}</definedName>
    <definedName localSheetId="1" name="GUKMSDF">{#N/A,#N/A,FALSE,"단축1";#N/A,#N/A,FALSE,"단축2";#N/A,#N/A,FALSE,"단축3";#N/A,#N/A,FALSE,"장축";#N/A,#N/A,FALSE,"4WD"}</definedName>
    <definedName name="GUKMSDF">{#N/A,#N/A,FALSE,"단축1";#N/A,#N/A,FALSE,"단축2";#N/A,#N/A,FALSE,"단축3";#N/A,#N/A,FALSE,"장축";#N/A,#N/A,FALSE,"4WD"}</definedName>
    <definedName localSheetId="5" name="gutopo">{#N/A,#N/A,FALSE,"단축1";#N/A,#N/A,FALSE,"단축2";#N/A,#N/A,FALSE,"단축3";#N/A,#N/A,FALSE,"장축";#N/A,#N/A,FALSE,"4WD"}</definedName>
    <definedName localSheetId="7" name="gutopo">{#N/A,#N/A,FALSE,"단축1";#N/A,#N/A,FALSE,"단축2";#N/A,#N/A,FALSE,"단축3";#N/A,#N/A,FALSE,"장축";#N/A,#N/A,FALSE,"4WD"}</definedName>
    <definedName localSheetId="1" name="gutopo">{#N/A,#N/A,FALSE,"단축1";#N/A,#N/A,FALSE,"단축2";#N/A,#N/A,FALSE,"단축3";#N/A,#N/A,FALSE,"장축";#N/A,#N/A,FALSE,"4WD"}</definedName>
    <definedName name="gutopo">{#N/A,#N/A,FALSE,"단축1";#N/A,#N/A,FALSE,"단축2";#N/A,#N/A,FALSE,"단축3";#N/A,#N/A,FALSE,"장축";#N/A,#N/A,FALSE,"4WD"}</definedName>
    <definedName localSheetId="5" name="gvdasskv">{#N/A,#N/A,TRUE,"일정"}</definedName>
    <definedName localSheetId="7" name="gvdasskv">{#N/A,#N/A,TRUE,"일정"}</definedName>
    <definedName localSheetId="1" name="gvdasskv">{#N/A,#N/A,TRUE,"일정"}</definedName>
    <definedName name="gvdasskv">{#N/A,#N/A,TRUE,"일정"}</definedName>
    <definedName localSheetId="5" name="GVGG">{#N/A,#N/A,FALSE,"단축1";#N/A,#N/A,FALSE,"단축2";#N/A,#N/A,FALSE,"단축3";#N/A,#N/A,FALSE,"장축";#N/A,#N/A,FALSE,"4WD"}</definedName>
    <definedName localSheetId="7" name="GVGG">{#N/A,#N/A,FALSE,"단축1";#N/A,#N/A,FALSE,"단축2";#N/A,#N/A,FALSE,"단축3";#N/A,#N/A,FALSE,"장축";#N/A,#N/A,FALSE,"4WD"}</definedName>
    <definedName localSheetId="1" name="GVGG">{#N/A,#N/A,FALSE,"단축1";#N/A,#N/A,FALSE,"단축2";#N/A,#N/A,FALSE,"단축3";#N/A,#N/A,FALSE,"장축";#N/A,#N/A,FALSE,"4WD"}</definedName>
    <definedName name="GVGG">{#N/A,#N/A,FALSE,"단축1";#N/A,#N/A,FALSE,"단축2";#N/A,#N/A,FALSE,"단축3";#N/A,#N/A,FALSE,"장축";#N/A,#N/A,FALSE,"4WD"}</definedName>
    <definedName localSheetId="5" name="GVI">{#N/A,#N/A,FALSE,"단축1";#N/A,#N/A,FALSE,"단축2";#N/A,#N/A,FALSE,"단축3";#N/A,#N/A,FALSE,"장축";#N/A,#N/A,FALSE,"4WD"}</definedName>
    <definedName localSheetId="7" name="GVI">{#N/A,#N/A,FALSE,"단축1";#N/A,#N/A,FALSE,"단축2";#N/A,#N/A,FALSE,"단축3";#N/A,#N/A,FALSE,"장축";#N/A,#N/A,FALSE,"4WD"}</definedName>
    <definedName localSheetId="1" name="GVI">{#N/A,#N/A,FALSE,"단축1";#N/A,#N/A,FALSE,"단축2";#N/A,#N/A,FALSE,"단축3";#N/A,#N/A,FALSE,"장축";#N/A,#N/A,FALSE,"4WD"}</definedName>
    <definedName name="GVI">{#N/A,#N/A,FALSE,"단축1";#N/A,#N/A,FALSE,"단축2";#N/A,#N/A,FALSE,"단축3";#N/A,#N/A,FALSE,"장축";#N/A,#N/A,FALSE,"4WD"}</definedName>
    <definedName localSheetId="5" name="H3직행율1">{#N/A,#N/A,TRUE,"Y생산";#N/A,#N/A,TRUE,"Y판매";#N/A,#N/A,TRUE,"Y총물량";#N/A,#N/A,TRUE,"Y능력";#N/A,#N/A,TRUE,"YKD"}</definedName>
    <definedName localSheetId="7" name="H3직행율1">{#N/A,#N/A,TRUE,"Y생산";#N/A,#N/A,TRUE,"Y판매";#N/A,#N/A,TRUE,"Y총물량";#N/A,#N/A,TRUE,"Y능력";#N/A,#N/A,TRUE,"YKD"}</definedName>
    <definedName localSheetId="1" name="H3직행율1">{#N/A,#N/A,TRUE,"Y생산";#N/A,#N/A,TRUE,"Y판매";#N/A,#N/A,TRUE,"Y총물량";#N/A,#N/A,TRUE,"Y능력";#N/A,#N/A,TRUE,"YKD"}</definedName>
    <definedName name="H3직행율1">{#N/A,#N/A,TRUE,"Y생산";#N/A,#N/A,TRUE,"Y판매";#N/A,#N/A,TRUE,"Y총물량";#N/A,#N/A,TRUE,"Y능력";#N/A,#N/A,TRUE,"YKD"}</definedName>
    <definedName localSheetId="5" name="HAHA">{#N/A,#N/A,FALSE,"단축1";#N/A,#N/A,FALSE,"단축2";#N/A,#N/A,FALSE,"단축3";#N/A,#N/A,FALSE,"장축";#N/A,#N/A,FALSE,"4WD"}</definedName>
    <definedName localSheetId="7" name="HAHA">{#N/A,#N/A,FALSE,"단축1";#N/A,#N/A,FALSE,"단축2";#N/A,#N/A,FALSE,"단축3";#N/A,#N/A,FALSE,"장축";#N/A,#N/A,FALSE,"4WD"}</definedName>
    <definedName localSheetId="1" name="HAHA">{#N/A,#N/A,FALSE,"단축1";#N/A,#N/A,FALSE,"단축2";#N/A,#N/A,FALSE,"단축3";#N/A,#N/A,FALSE,"장축";#N/A,#N/A,FALSE,"4WD"}</definedName>
    <definedName name="HAHA">{#N/A,#N/A,FALSE,"단축1";#N/A,#N/A,FALSE,"단축2";#N/A,#N/A,FALSE,"단축3";#N/A,#N/A,FALSE,"장축";#N/A,#N/A,FALSE,"4WD"}</definedName>
    <definedName localSheetId="5" name="HANDLE">{#N/A,#N/A,FALSE,"단축1";#N/A,#N/A,FALSE,"단축2";#N/A,#N/A,FALSE,"단축3";#N/A,#N/A,FALSE,"장축";#N/A,#N/A,FALSE,"4WD"}</definedName>
    <definedName localSheetId="7" name="HANDLE">{#N/A,#N/A,FALSE,"단축1";#N/A,#N/A,FALSE,"단축2";#N/A,#N/A,FALSE,"단축3";#N/A,#N/A,FALSE,"장축";#N/A,#N/A,FALSE,"4WD"}</definedName>
    <definedName localSheetId="1" name="HANDLE">{#N/A,#N/A,FALSE,"단축1";#N/A,#N/A,FALSE,"단축2";#N/A,#N/A,FALSE,"단축3";#N/A,#N/A,FALSE,"장축";#N/A,#N/A,FALSE,"4WD"}</definedName>
    <definedName name="HANDLE">{#N/A,#N/A,FALSE,"단축1";#N/A,#N/A,FALSE,"단축2";#N/A,#N/A,FALSE,"단축3";#N/A,#N/A,FALSE,"장축";#N/A,#N/A,FALSE,"4WD"}</definedName>
    <definedName name="HANGER길이종합">[5]재료비!$1:$4086</definedName>
    <definedName localSheetId="5" name="HB">{#N/A,#N/A,FALSE,"단축1";#N/A,#N/A,FALSE,"단축2";#N/A,#N/A,FALSE,"단축3";#N/A,#N/A,FALSE,"장축";#N/A,#N/A,FALSE,"4WD"}</definedName>
    <definedName localSheetId="7" name="HB">{#N/A,#N/A,FALSE,"단축1";#N/A,#N/A,FALSE,"단축2";#N/A,#N/A,FALSE,"단축3";#N/A,#N/A,FALSE,"장축";#N/A,#N/A,FALSE,"4WD"}</definedName>
    <definedName localSheetId="1" name="HB">{#N/A,#N/A,FALSE,"단축1";#N/A,#N/A,FALSE,"단축2";#N/A,#N/A,FALSE,"단축3";#N/A,#N/A,FALSE,"장축";#N/A,#N/A,FALSE,"4WD"}</definedName>
    <definedName name="HB">{#N/A,#N/A,FALSE,"단축1";#N/A,#N/A,FALSE,"단축2";#N/A,#N/A,FALSE,"단축3";#N/A,#N/A,FALSE,"장축";#N/A,#N/A,FALSE,"4WD"}</definedName>
    <definedName localSheetId="5" name="hbg">{#N/A,#N/A,FALSE,"단축1";#N/A,#N/A,FALSE,"단축2";#N/A,#N/A,FALSE,"단축3";#N/A,#N/A,FALSE,"장축";#N/A,#N/A,FALSE,"4WD"}</definedName>
    <definedName localSheetId="7" name="hbg">{#N/A,#N/A,FALSE,"단축1";#N/A,#N/A,FALSE,"단축2";#N/A,#N/A,FALSE,"단축3";#N/A,#N/A,FALSE,"장축";#N/A,#N/A,FALSE,"4WD"}</definedName>
    <definedName localSheetId="1" name="hbg">{#N/A,#N/A,FALSE,"단축1";#N/A,#N/A,FALSE,"단축2";#N/A,#N/A,FALSE,"단축3";#N/A,#N/A,FALSE,"장축";#N/A,#N/A,FALSE,"4WD"}</definedName>
    <definedName name="hbg">{#N/A,#N/A,FALSE,"단축1";#N/A,#N/A,FALSE,"단축2";#N/A,#N/A,FALSE,"단축3";#N/A,#N/A,FALSE,"장축";#N/A,#N/A,FALSE,"4WD"}</definedName>
    <definedName localSheetId="5" name="HDFHDH">{#N/A,#N/A,FALSE,"자금소요예측기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HDFHDH">{#N/A,#N/A,FALSE,"자금소요예측기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HDFHDH">{#N/A,#N/A,FALSE,"자금소요예측기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DFHDH">{#N/A,#N/A,FALSE,"자금소요예측기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HDHBGBFSDBF">{#N/A,#N/A,FALSE,"단축1";#N/A,#N/A,FALSE,"단축2";#N/A,#N/A,FALSE,"단축3";#N/A,#N/A,FALSE,"장축";#N/A,#N/A,FALSE,"4WD"}</definedName>
    <definedName localSheetId="7" name="HDHBGBFSDBF">{#N/A,#N/A,FALSE,"단축1";#N/A,#N/A,FALSE,"단축2";#N/A,#N/A,FALSE,"단축3";#N/A,#N/A,FALSE,"장축";#N/A,#N/A,FALSE,"4WD"}</definedName>
    <definedName localSheetId="1" name="HDHBGBFSDBF">{#N/A,#N/A,FALSE,"단축1";#N/A,#N/A,FALSE,"단축2";#N/A,#N/A,FALSE,"단축3";#N/A,#N/A,FALSE,"장축";#N/A,#N/A,FALSE,"4WD"}</definedName>
    <definedName name="HDHBGBFSDBF">{#N/A,#N/A,FALSE,"단축1";#N/A,#N/A,FALSE,"단축2";#N/A,#N/A,FALSE,"단축3";#N/A,#N/A,FALSE,"장축";#N/A,#N/A,FALSE,"4WD"}</definedName>
    <definedName localSheetId="5" name="HDL">{#N/A,#N/A,FALSE,"단축1";#N/A,#N/A,FALSE,"단축2";#N/A,#N/A,FALSE,"단축3";#N/A,#N/A,FALSE,"장축";#N/A,#N/A,FALSE,"4WD"}</definedName>
    <definedName localSheetId="7" name="HDL">{#N/A,#N/A,FALSE,"단축1";#N/A,#N/A,FALSE,"단축2";#N/A,#N/A,FALSE,"단축3";#N/A,#N/A,FALSE,"장축";#N/A,#N/A,FALSE,"4WD"}</definedName>
    <definedName localSheetId="1" name="HDL">{#N/A,#N/A,FALSE,"단축1";#N/A,#N/A,FALSE,"단축2";#N/A,#N/A,FALSE,"단축3";#N/A,#N/A,FALSE,"장축";#N/A,#N/A,FALSE,"4WD"}</definedName>
    <definedName name="HDL">{#N/A,#N/A,FALSE,"단축1";#N/A,#N/A,FALSE,"단축2";#N/A,#N/A,FALSE,"단축3";#N/A,#N/A,FALSE,"장축";#N/A,#N/A,FALSE,"4WD"}</definedName>
    <definedName localSheetId="5" name="HDTFJYDTYFTY">{#N/A,#N/A,FALSE,"단축1";#N/A,#N/A,FALSE,"단축2";#N/A,#N/A,FALSE,"단축3";#N/A,#N/A,FALSE,"장축";#N/A,#N/A,FALSE,"4WD"}</definedName>
    <definedName localSheetId="7" name="HDTFJYDTYFTY">{#N/A,#N/A,FALSE,"단축1";#N/A,#N/A,FALSE,"단축2";#N/A,#N/A,FALSE,"단축3";#N/A,#N/A,FALSE,"장축";#N/A,#N/A,FALSE,"4WD"}</definedName>
    <definedName localSheetId="1" name="HDTFJYDTYFTY">{#N/A,#N/A,FALSE,"단축1";#N/A,#N/A,FALSE,"단축2";#N/A,#N/A,FALSE,"단축3";#N/A,#N/A,FALSE,"장축";#N/A,#N/A,FALSE,"4WD"}</definedName>
    <definedName name="HDTFJYDTYFTY">{#N/A,#N/A,FALSE,"단축1";#N/A,#N/A,FALSE,"단축2";#N/A,#N/A,FALSE,"단축3";#N/A,#N/A,FALSE,"장축";#N/A,#N/A,FALSE,"4WD"}</definedName>
    <definedName localSheetId="5" name="HEAR">{#N/A,#N/A,FALSE,"단축1";#N/A,#N/A,FALSE,"단축2";#N/A,#N/A,FALSE,"단축3";#N/A,#N/A,FALSE,"장축";#N/A,#N/A,FALSE,"4WD"}</definedName>
    <definedName localSheetId="7" name="HEAR">{#N/A,#N/A,FALSE,"단축1";#N/A,#N/A,FALSE,"단축2";#N/A,#N/A,FALSE,"단축3";#N/A,#N/A,FALSE,"장축";#N/A,#N/A,FALSE,"4WD"}</definedName>
    <definedName localSheetId="1" name="HEAR">{#N/A,#N/A,FALSE,"단축1";#N/A,#N/A,FALSE,"단축2";#N/A,#N/A,FALSE,"단축3";#N/A,#N/A,FALSE,"장축";#N/A,#N/A,FALSE,"4WD"}</definedName>
    <definedName name="HEAR">{#N/A,#N/A,FALSE,"단축1";#N/A,#N/A,FALSE,"단축2";#N/A,#N/A,FALSE,"단축3";#N/A,#N/A,FALSE,"장축";#N/A,#N/A,FALSE,"4WD"}</definedName>
    <definedName localSheetId="5" name="HFD">{#N/A,#N/A,FALSE,"을지 (4)";#N/A,#N/A,FALSE,"을지 (5)";#N/A,#N/A,FALSE,"을지 (6)"}</definedName>
    <definedName localSheetId="7" name="HFD">{#N/A,#N/A,FALSE,"을지 (4)";#N/A,#N/A,FALSE,"을지 (5)";#N/A,#N/A,FALSE,"을지 (6)"}</definedName>
    <definedName localSheetId="1" name="HFD">{#N/A,#N/A,FALSE,"을지 (4)";#N/A,#N/A,FALSE,"을지 (5)";#N/A,#N/A,FALSE,"을지 (6)"}</definedName>
    <definedName name="HFD">{#N/A,#N/A,FALSE,"을지 (4)";#N/A,#N/A,FALSE,"을지 (5)";#N/A,#N/A,FALSE,"을지 (6)"}</definedName>
    <definedName localSheetId="5" name="HFG">{#N/A,#N/A,TRUE,"Y생산";#N/A,#N/A,TRUE,"Y판매";#N/A,#N/A,TRUE,"Y총물량";#N/A,#N/A,TRUE,"Y능력";#N/A,#N/A,TRUE,"YKD"}</definedName>
    <definedName localSheetId="7" name="HFG">{#N/A,#N/A,TRUE,"Y생산";#N/A,#N/A,TRUE,"Y판매";#N/A,#N/A,TRUE,"Y총물량";#N/A,#N/A,TRUE,"Y능력";#N/A,#N/A,TRUE,"YKD"}</definedName>
    <definedName localSheetId="1" name="HFG">{#N/A,#N/A,TRUE,"Y생산";#N/A,#N/A,TRUE,"Y판매";#N/A,#N/A,TRUE,"Y총물량";#N/A,#N/A,TRUE,"Y능력";#N/A,#N/A,TRUE,"YKD"}</definedName>
    <definedName name="HFG">{#N/A,#N/A,TRUE,"Y생산";#N/A,#N/A,TRUE,"Y판매";#N/A,#N/A,TRUE,"Y총물량";#N/A,#N/A,TRUE,"Y능력";#N/A,#N/A,TRUE,"YKD"}</definedName>
    <definedName localSheetId="5" name="HFGJFGJJ">{"'OPEN'G압출'!$A$4:$P$34"}</definedName>
    <definedName localSheetId="7" name="HFGJFGJJ">{"'OPEN'G압출'!$A$4:$P$34"}</definedName>
    <definedName localSheetId="1" name="HFGJFGJJ">{"'OPEN'G압출'!$A$4:$P$34"}</definedName>
    <definedName name="HFGJFGJJ">{"'OPEN'G압출'!$A$4:$P$34"}</definedName>
    <definedName localSheetId="5" name="hfhjjh">{#N/A,#N/A,FALSE,"단축1";#N/A,#N/A,FALSE,"단축2";#N/A,#N/A,FALSE,"단축3";#N/A,#N/A,FALSE,"장축";#N/A,#N/A,FALSE,"4WD"}</definedName>
    <definedName localSheetId="7" name="hfhjjh">{#N/A,#N/A,FALSE,"단축1";#N/A,#N/A,FALSE,"단축2";#N/A,#N/A,FALSE,"단축3";#N/A,#N/A,FALSE,"장축";#N/A,#N/A,FALSE,"4WD"}</definedName>
    <definedName localSheetId="1" name="hfhjjh">{#N/A,#N/A,FALSE,"단축1";#N/A,#N/A,FALSE,"단축2";#N/A,#N/A,FALSE,"단축3";#N/A,#N/A,FALSE,"장축";#N/A,#N/A,FALSE,"4WD"}</definedName>
    <definedName name="hfhjjh">{#N/A,#N/A,FALSE,"단축1";#N/A,#N/A,FALSE,"단축2";#N/A,#N/A,FALSE,"단축3";#N/A,#N/A,FALSE,"장축";#N/A,#N/A,FALSE,"4WD"}</definedName>
    <definedName localSheetId="5" name="HFTGFTJHI">{#N/A,#N/A,FALSE,"단축1";#N/A,#N/A,FALSE,"단축2";#N/A,#N/A,FALSE,"단축3";#N/A,#N/A,FALSE,"장축";#N/A,#N/A,FALSE,"4WD"}</definedName>
    <definedName localSheetId="7" name="HFTGFTJHI">{#N/A,#N/A,FALSE,"단축1";#N/A,#N/A,FALSE,"단축2";#N/A,#N/A,FALSE,"단축3";#N/A,#N/A,FALSE,"장축";#N/A,#N/A,FALSE,"4WD"}</definedName>
    <definedName localSheetId="1" name="HFTGFTJHI">{#N/A,#N/A,FALSE,"단축1";#N/A,#N/A,FALSE,"단축2";#N/A,#N/A,FALSE,"단축3";#N/A,#N/A,FALSE,"장축";#N/A,#N/A,FALSE,"4WD"}</definedName>
    <definedName name="HFTGFTJHI">{#N/A,#N/A,FALSE,"단축1";#N/A,#N/A,FALSE,"단축2";#N/A,#N/A,FALSE,"단축3";#N/A,#N/A,FALSE,"장축";#N/A,#N/A,FALSE,"4WD"}</definedName>
    <definedName localSheetId="5" name="HG">{#N/A,#N/A,FALSE,"단축1";#N/A,#N/A,FALSE,"단축2";#N/A,#N/A,FALSE,"단축3";#N/A,#N/A,FALSE,"장축";#N/A,#N/A,FALSE,"4WD"}</definedName>
    <definedName localSheetId="7" name="HG">{#N/A,#N/A,FALSE,"단축1";#N/A,#N/A,FALSE,"단축2";#N/A,#N/A,FALSE,"단축3";#N/A,#N/A,FALSE,"장축";#N/A,#N/A,FALSE,"4WD"}</definedName>
    <definedName localSheetId="1" name="HG">{#N/A,#N/A,FALSE,"단축1";#N/A,#N/A,FALSE,"단축2";#N/A,#N/A,FALSE,"단축3";#N/A,#N/A,FALSE,"장축";#N/A,#N/A,FALSE,"4WD"}</definedName>
    <definedName name="HG">{#N/A,#N/A,FALSE,"단축1";#N/A,#N/A,FALSE,"단축2";#N/A,#N/A,FALSE,"단축3";#N/A,#N/A,FALSE,"장축";#N/A,#N/A,FALSE,"4WD"}</definedName>
    <definedName localSheetId="5" name="hgedrftgh">{"RES-2002",#N/A,FALSE,"BL2000";"A1-2002",#N/A,FALSE,"BL2000";"A2-2002",#N/A,FALSE,"BL2000"}</definedName>
    <definedName localSheetId="1" name="hgedrftgh">{"RES-2002",#N/A,FALSE,"BL2000";"A1-2002",#N/A,FALSE,"BL2000";"A2-2002",#N/A,FALSE,"BL2000"}</definedName>
    <definedName name="hgedrftgh">{"RES-2002",#N/A,FALSE,"BL2000";"A1-2002",#N/A,FALSE,"BL2000";"A2-2002",#N/A,FALSE,"BL2000"}</definedName>
    <definedName localSheetId="5" name="hgf">{#N/A,#N/A,FALSE,"단축1";#N/A,#N/A,FALSE,"단축2";#N/A,#N/A,FALSE,"단축3";#N/A,#N/A,FALSE,"장축";#N/A,#N/A,FALSE,"4WD"}</definedName>
    <definedName localSheetId="7" name="hgf">{#N/A,#N/A,FALSE,"단축1";#N/A,#N/A,FALSE,"단축2";#N/A,#N/A,FALSE,"단축3";#N/A,#N/A,FALSE,"장축";#N/A,#N/A,FALSE,"4WD"}</definedName>
    <definedName localSheetId="1" name="hgf">{#N/A,#N/A,FALSE,"단축1";#N/A,#N/A,FALSE,"단축2";#N/A,#N/A,FALSE,"단축3";#N/A,#N/A,FALSE,"장축";#N/A,#N/A,FALSE,"4WD"}</definedName>
    <definedName name="hgf">{#N/A,#N/A,FALSE,"단축1";#N/A,#N/A,FALSE,"단축2";#N/A,#N/A,FALSE,"단축3";#N/A,#N/A,FALSE,"장축";#N/A,#N/A,FALSE,"4WD"}</definedName>
    <definedName localSheetId="5" name="HGFDHFDGH">{#N/A,#N/A,FALSE,"단축1";#N/A,#N/A,FALSE,"단축2";#N/A,#N/A,FALSE,"단축3";#N/A,#N/A,FALSE,"장축";#N/A,#N/A,FALSE,"4WD"}</definedName>
    <definedName localSheetId="7" name="HGFDHFDGH">{#N/A,#N/A,FALSE,"단축1";#N/A,#N/A,FALSE,"단축2";#N/A,#N/A,FALSE,"단축3";#N/A,#N/A,FALSE,"장축";#N/A,#N/A,FALSE,"4WD"}</definedName>
    <definedName localSheetId="1" name="HGFDHFDGH">{#N/A,#N/A,FALSE,"단축1";#N/A,#N/A,FALSE,"단축2";#N/A,#N/A,FALSE,"단축3";#N/A,#N/A,FALSE,"장축";#N/A,#N/A,FALSE,"4WD"}</definedName>
    <definedName name="HGFDHFDGH">{#N/A,#N/A,FALSE,"단축1";#N/A,#N/A,FALSE,"단축2";#N/A,#N/A,FALSE,"단축3";#N/A,#N/A,FALSE,"장축";#N/A,#N/A,FALSE,"4WD"}</definedName>
    <definedName localSheetId="5" name="HGFDSSSGFD">{#N/A,#N/A,FALSE,"단축1";#N/A,#N/A,FALSE,"단축2";#N/A,#N/A,FALSE,"단축3";#N/A,#N/A,FALSE,"장축";#N/A,#N/A,FALSE,"4WD"}</definedName>
    <definedName localSheetId="7" name="HGFDSSSGFD">{#N/A,#N/A,FALSE,"단축1";#N/A,#N/A,FALSE,"단축2";#N/A,#N/A,FALSE,"단축3";#N/A,#N/A,FALSE,"장축";#N/A,#N/A,FALSE,"4WD"}</definedName>
    <definedName localSheetId="1" name="HGFDSSSGFD">{#N/A,#N/A,FALSE,"단축1";#N/A,#N/A,FALSE,"단축2";#N/A,#N/A,FALSE,"단축3";#N/A,#N/A,FALSE,"장축";#N/A,#N/A,FALSE,"4WD"}</definedName>
    <definedName name="HGFDSSSGFD">{#N/A,#N/A,FALSE,"단축1";#N/A,#N/A,FALSE,"단축2";#N/A,#N/A,FALSE,"단축3";#N/A,#N/A,FALSE,"장축";#N/A,#N/A,FALSE,"4WD"}</definedName>
    <definedName localSheetId="5" name="HGFHG">{#N/A,#N/A,FALSE,"단축1";#N/A,#N/A,FALSE,"단축2";#N/A,#N/A,FALSE,"단축3";#N/A,#N/A,FALSE,"장축";#N/A,#N/A,FALSE,"4WD"}</definedName>
    <definedName localSheetId="1" name="HGFHG">{#N/A,#N/A,FALSE,"단축1";#N/A,#N/A,FALSE,"단축2";#N/A,#N/A,FALSE,"단축3";#N/A,#N/A,FALSE,"장축";#N/A,#N/A,FALSE,"4WD"}</definedName>
    <definedName name="HGFHG">{#N/A,#N/A,FALSE,"단축1";#N/A,#N/A,FALSE,"단축2";#N/A,#N/A,FALSE,"단축3";#N/A,#N/A,FALSE,"장축";#N/A,#N/A,FALSE,"4WD"}</definedName>
    <definedName localSheetId="5" name="hgfhgf">{#N/A,#N/A,FALSE,"단축1";#N/A,#N/A,FALSE,"단축2";#N/A,#N/A,FALSE,"단축3";#N/A,#N/A,FALSE,"장축";#N/A,#N/A,FALSE,"4WD"}</definedName>
    <definedName localSheetId="7" name="hgfhgf">{#N/A,#N/A,FALSE,"단축1";#N/A,#N/A,FALSE,"단축2";#N/A,#N/A,FALSE,"단축3";#N/A,#N/A,FALSE,"장축";#N/A,#N/A,FALSE,"4WD"}</definedName>
    <definedName localSheetId="1" name="hgfhgf">{#N/A,#N/A,FALSE,"단축1";#N/A,#N/A,FALSE,"단축2";#N/A,#N/A,FALSE,"단축3";#N/A,#N/A,FALSE,"장축";#N/A,#N/A,FALSE,"4WD"}</definedName>
    <definedName name="hgfhgf">{#N/A,#N/A,FALSE,"단축1";#N/A,#N/A,FALSE,"단축2";#N/A,#N/A,FALSE,"단축3";#N/A,#N/A,FALSE,"장축";#N/A,#N/A,FALSE,"4WD"}</definedName>
    <definedName localSheetId="5" name="hgfhgfhgf">{#N/A,#N/A,FALSE,"단축1";#N/A,#N/A,FALSE,"단축2";#N/A,#N/A,FALSE,"단축3";#N/A,#N/A,FALSE,"장축";#N/A,#N/A,FALSE,"4WD"}</definedName>
    <definedName localSheetId="7" name="hgfhgfhgf">{#N/A,#N/A,FALSE,"단축1";#N/A,#N/A,FALSE,"단축2";#N/A,#N/A,FALSE,"단축3";#N/A,#N/A,FALSE,"장축";#N/A,#N/A,FALSE,"4WD"}</definedName>
    <definedName localSheetId="1" name="hgfhgfhgf">{#N/A,#N/A,FALSE,"단축1";#N/A,#N/A,FALSE,"단축2";#N/A,#N/A,FALSE,"단축3";#N/A,#N/A,FALSE,"장축";#N/A,#N/A,FALSE,"4WD"}</definedName>
    <definedName name="hgfhgfhgf">{#N/A,#N/A,FALSE,"단축1";#N/A,#N/A,FALSE,"단축2";#N/A,#N/A,FALSE,"단축3";#N/A,#N/A,FALSE,"장축";#N/A,#N/A,FALSE,"4WD"}</definedName>
    <definedName localSheetId="5" name="HGFHSDHSD">{#N/A,#N/A,FALSE,"단축1";#N/A,#N/A,FALSE,"단축2";#N/A,#N/A,FALSE,"단축3";#N/A,#N/A,FALSE,"장축";#N/A,#N/A,FALSE,"4WD"}</definedName>
    <definedName localSheetId="1" name="HGFHSDHSD">{#N/A,#N/A,FALSE,"단축1";#N/A,#N/A,FALSE,"단축2";#N/A,#N/A,FALSE,"단축3";#N/A,#N/A,FALSE,"장축";#N/A,#N/A,FALSE,"4WD"}</definedName>
    <definedName name="HGFHSDHSD">{#N/A,#N/A,FALSE,"단축1";#N/A,#N/A,FALSE,"단축2";#N/A,#N/A,FALSE,"단축3";#N/A,#N/A,FALSE,"장축";#N/A,#N/A,FALSE,"4WD"}</definedName>
    <definedName localSheetId="5" name="hgfshg">{#N/A,#N/A,TRUE,"일정"}</definedName>
    <definedName localSheetId="7" name="hgfshg">{#N/A,#N/A,TRUE,"일정"}</definedName>
    <definedName localSheetId="1" name="hgfshg">{#N/A,#N/A,TRUE,"일정"}</definedName>
    <definedName name="hgfshg">{#N/A,#N/A,TRUE,"일정"}</definedName>
    <definedName localSheetId="5" name="hgfxd">{#N/A,#N/A,TRUE,"일정"}</definedName>
    <definedName localSheetId="7" name="hgfxd">{#N/A,#N/A,TRUE,"일정"}</definedName>
    <definedName localSheetId="1" name="hgfxd">{#N/A,#N/A,TRUE,"일정"}</definedName>
    <definedName name="hgfxd">{#N/A,#N/A,TRUE,"일정"}</definedName>
    <definedName localSheetId="5" name="HGG">{#N/A,#N/A,FALSE,"을지 (4)";#N/A,#N/A,FALSE,"을지 (5)";#N/A,#N/A,FALSE,"을지 (6)"}</definedName>
    <definedName localSheetId="7" name="HGG">{#N/A,#N/A,FALSE,"을지 (4)";#N/A,#N/A,FALSE,"을지 (5)";#N/A,#N/A,FALSE,"을지 (6)"}</definedName>
    <definedName localSheetId="1" name="HGG">{#N/A,#N/A,FALSE,"을지 (4)";#N/A,#N/A,FALSE,"을지 (5)";#N/A,#N/A,FALSE,"을지 (6)"}</definedName>
    <definedName name="HGG">{#N/A,#N/A,FALSE,"을지 (4)";#N/A,#N/A,FALSE,"을지 (5)";#N/A,#N/A,FALSE,"을지 (6)"}</definedName>
    <definedName localSheetId="5" name="HGH">{#N/A,#N/A,FALSE,"단축1";#N/A,#N/A,FALSE,"단축2";#N/A,#N/A,FALSE,"단축3";#N/A,#N/A,FALSE,"장축";#N/A,#N/A,FALSE,"4WD"}</definedName>
    <definedName localSheetId="7" name="HGH">{#N/A,#N/A,FALSE,"단축1";#N/A,#N/A,FALSE,"단축2";#N/A,#N/A,FALSE,"단축3";#N/A,#N/A,FALSE,"장축";#N/A,#N/A,FALSE,"4WD"}</definedName>
    <definedName localSheetId="1" name="HGH">{#N/A,#N/A,FALSE,"단축1";#N/A,#N/A,FALSE,"단축2";#N/A,#N/A,FALSE,"단축3";#N/A,#N/A,FALSE,"장축";#N/A,#N/A,FALSE,"4WD"}</definedName>
    <definedName name="HGH">{#N/A,#N/A,FALSE,"단축1";#N/A,#N/A,FALSE,"단축2";#N/A,#N/A,FALSE,"단축3";#N/A,#N/A,FALSE,"장축";#N/A,#N/A,FALSE,"4WD"}</definedName>
    <definedName localSheetId="5" name="HGI">{#N/A,#N/A,FALSE,"단축1";#N/A,#N/A,FALSE,"단축2";#N/A,#N/A,FALSE,"단축3";#N/A,#N/A,FALSE,"장축";#N/A,#N/A,FALSE,"4WD"}</definedName>
    <definedName localSheetId="7" name="HGI">{#N/A,#N/A,FALSE,"단축1";#N/A,#N/A,FALSE,"단축2";#N/A,#N/A,FALSE,"단축3";#N/A,#N/A,FALSE,"장축";#N/A,#N/A,FALSE,"4WD"}</definedName>
    <definedName localSheetId="1" name="HGI">{#N/A,#N/A,FALSE,"단축1";#N/A,#N/A,FALSE,"단축2";#N/A,#N/A,FALSE,"단축3";#N/A,#N/A,FALSE,"장축";#N/A,#N/A,FALSE,"4WD"}</definedName>
    <definedName name="HGI">{#N/A,#N/A,FALSE,"단축1";#N/A,#N/A,FALSE,"단축2";#N/A,#N/A,FALSE,"단축3";#N/A,#N/A,FALSE,"장축";#N/A,#N/A,FALSE,"4WD"}</definedName>
    <definedName localSheetId="5" name="HGKJ">{#N/A,#N/A,FALSE,"단축1";#N/A,#N/A,FALSE,"단축2";#N/A,#N/A,FALSE,"단축3";#N/A,#N/A,FALSE,"장축";#N/A,#N/A,FALSE,"4WD"}</definedName>
    <definedName localSheetId="7" name="HGKJ">{#N/A,#N/A,FALSE,"단축1";#N/A,#N/A,FALSE,"단축2";#N/A,#N/A,FALSE,"단축3";#N/A,#N/A,FALSE,"장축";#N/A,#N/A,FALSE,"4WD"}</definedName>
    <definedName localSheetId="1" name="HGKJ">{#N/A,#N/A,FALSE,"단축1";#N/A,#N/A,FALSE,"단축2";#N/A,#N/A,FALSE,"단축3";#N/A,#N/A,FALSE,"장축";#N/A,#N/A,FALSE,"4WD"}</definedName>
    <definedName name="HGKJ">{#N/A,#N/A,FALSE,"단축1";#N/A,#N/A,FALSE,"단축2";#N/A,#N/A,FALSE,"단축3";#N/A,#N/A,FALSE,"장축";#N/A,#N/A,FALSE,"4WD"}</definedName>
    <definedName localSheetId="5" name="HGKJKJKJ">{#N/A,#N/A,FALSE,"단축1";#N/A,#N/A,FALSE,"단축2";#N/A,#N/A,FALSE,"단축3";#N/A,#N/A,FALSE,"장축";#N/A,#N/A,FALSE,"4WD"}</definedName>
    <definedName localSheetId="7" name="HGKJKJKJ">{#N/A,#N/A,FALSE,"단축1";#N/A,#N/A,FALSE,"단축2";#N/A,#N/A,FALSE,"단축3";#N/A,#N/A,FALSE,"장축";#N/A,#N/A,FALSE,"4WD"}</definedName>
    <definedName localSheetId="1" name="HGKJKJKJ">{#N/A,#N/A,FALSE,"단축1";#N/A,#N/A,FALSE,"단축2";#N/A,#N/A,FALSE,"단축3";#N/A,#N/A,FALSE,"장축";#N/A,#N/A,FALSE,"4WD"}</definedName>
    <definedName name="HGKJKJKJ">{#N/A,#N/A,FALSE,"단축1";#N/A,#N/A,FALSE,"단축2";#N/A,#N/A,FALSE,"단축3";#N/A,#N/A,FALSE,"장축";#N/A,#N/A,FALSE,"4WD"}</definedName>
    <definedName localSheetId="5" name="HGVGGGFGFGFGFGFGFGGGHVHGGVHHBGVHFTGKJFHSDKHFLKSHDFKLHSDKHFKSDHFLKSHDKLFJHSD">{#N/A,#N/A,FALSE,"단축1";#N/A,#N/A,FALSE,"단축2";#N/A,#N/A,FALSE,"단축3";#N/A,#N/A,FALSE,"장축";#N/A,#N/A,FALSE,"4WD"}</definedName>
    <definedName localSheetId="7" name="HGVGGGFGFGFGFGFGFGGGHVHGGVHHBGVHFTGKJFHSDKHFLKSHDFKLHSDKHFKSDHFLKSHDKLFJHSD">{#N/A,#N/A,FALSE,"단축1";#N/A,#N/A,FALSE,"단축2";#N/A,#N/A,FALSE,"단축3";#N/A,#N/A,FALSE,"장축";#N/A,#N/A,FALSE,"4WD"}</definedName>
    <definedName localSheetId="1" name="HGVGGGFGFGFGFGFGFGGGHVHGGVHHBGVHFTGKJFHSDKHFLKSHDFKLHSDKHFKSDHFLKSHDKLFJHSD">{#N/A,#N/A,FALSE,"단축1";#N/A,#N/A,FALSE,"단축2";#N/A,#N/A,FALSE,"단축3";#N/A,#N/A,FALSE,"장축";#N/A,#N/A,FALSE,"4WD"}</definedName>
    <definedName name="HGVGGGFGFGFGFGFGFGGGHVHGGVHHBGVHFTGKJFHSDKHFLKSHDFKLHSDKHFKSDHFLKSHDKLFJHSD">{#N/A,#N/A,FALSE,"단축1";#N/A,#N/A,FALSE,"단축2";#N/A,#N/A,FALSE,"단축3";#N/A,#N/A,FALSE,"장축";#N/A,#N/A,FALSE,"4WD"}</definedName>
    <definedName localSheetId="5" name="HGVI">{#N/A,#N/A,FALSE,"단축1";#N/A,#N/A,FALSE,"단축2";#N/A,#N/A,FALSE,"단축3";#N/A,#N/A,FALSE,"장축";#N/A,#N/A,FALSE,"4WD"}</definedName>
    <definedName localSheetId="7" name="HGVI">{#N/A,#N/A,FALSE,"단축1";#N/A,#N/A,FALSE,"단축2";#N/A,#N/A,FALSE,"단축3";#N/A,#N/A,FALSE,"장축";#N/A,#N/A,FALSE,"4WD"}</definedName>
    <definedName localSheetId="1" name="HGVI">{#N/A,#N/A,FALSE,"단축1";#N/A,#N/A,FALSE,"단축2";#N/A,#N/A,FALSE,"단축3";#N/A,#N/A,FALSE,"장축";#N/A,#N/A,FALSE,"4WD"}</definedName>
    <definedName name="HGVI">{#N/A,#N/A,FALSE,"단축1";#N/A,#N/A,FALSE,"단축2";#N/A,#N/A,FALSE,"단축3";#N/A,#N/A,FALSE,"장축";#N/A,#N/A,FALSE,"4WD"}</definedName>
    <definedName localSheetId="5" name="HHGHG">{#N/A,#N/A,FALSE,"단축1";#N/A,#N/A,FALSE,"단축2";#N/A,#N/A,FALSE,"단축3";#N/A,#N/A,FALSE,"장축";#N/A,#N/A,FALSE,"4WD"}</definedName>
    <definedName localSheetId="7" name="HHGHG">{#N/A,#N/A,FALSE,"단축1";#N/A,#N/A,FALSE,"단축2";#N/A,#N/A,FALSE,"단축3";#N/A,#N/A,FALSE,"장축";#N/A,#N/A,FALSE,"4WD"}</definedName>
    <definedName localSheetId="1" name="HHGHG">{#N/A,#N/A,FALSE,"단축1";#N/A,#N/A,FALSE,"단축2";#N/A,#N/A,FALSE,"단축3";#N/A,#N/A,FALSE,"장축";#N/A,#N/A,FALSE,"4WD"}</definedName>
    <definedName name="HHGHG">{#N/A,#N/A,FALSE,"단축1";#N/A,#N/A,FALSE,"단축2";#N/A,#N/A,FALSE,"단축3";#N/A,#N/A,FALSE,"장축";#N/A,#N/A,FALSE,"4WD"}</definedName>
    <definedName localSheetId="5" name="HHGHHJ">{#N/A,#N/A,FALSE,"단축1";#N/A,#N/A,FALSE,"단축2";#N/A,#N/A,FALSE,"단축3";#N/A,#N/A,FALSE,"장축";#N/A,#N/A,FALSE,"4WD"}</definedName>
    <definedName localSheetId="1" name="HHGHHJ">{#N/A,#N/A,FALSE,"단축1";#N/A,#N/A,FALSE,"단축2";#N/A,#N/A,FALSE,"단축3";#N/A,#N/A,FALSE,"장축";#N/A,#N/A,FALSE,"4WD"}</definedName>
    <definedName name="HHGHHJ">{#N/A,#N/A,FALSE,"단축1";#N/A,#N/A,FALSE,"단축2";#N/A,#N/A,FALSE,"단축3";#N/A,#N/A,FALSE,"장축";#N/A,#N/A,FALSE,"4WD"}</definedName>
    <definedName localSheetId="5" name="HHHH">{#N/A,#N/A,FALSE,"단축1";#N/A,#N/A,FALSE,"단축2";#N/A,#N/A,FALSE,"단축3";#N/A,#N/A,FALSE,"장축";#N/A,#N/A,FALSE,"4WD"}</definedName>
    <definedName localSheetId="7" name="HHHH">{#N/A,#N/A,FALSE,"단축1";#N/A,#N/A,FALSE,"단축2";#N/A,#N/A,FALSE,"단축3";#N/A,#N/A,FALSE,"장축";#N/A,#N/A,FALSE,"4WD"}</definedName>
    <definedName localSheetId="1" name="HHHH">{#N/A,#N/A,FALSE,"단축1";#N/A,#N/A,FALSE,"단축2";#N/A,#N/A,FALSE,"단축3";#N/A,#N/A,FALSE,"장축";#N/A,#N/A,FALSE,"4WD"}</definedName>
    <definedName name="HHHH">{#N/A,#N/A,FALSE,"단축1";#N/A,#N/A,FALSE,"단축2";#N/A,#N/A,FALSE,"단축3";#N/A,#N/A,FALSE,"장축";#N/A,#N/A,FALSE,"4WD"}</definedName>
    <definedName localSheetId="5" name="HHHHH">{#N/A,#N/A,FALSE,"단축1";#N/A,#N/A,FALSE,"단축2";#N/A,#N/A,FALSE,"단축3";#N/A,#N/A,FALSE,"장축";#N/A,#N/A,FALSE,"4WD"}</definedName>
    <definedName localSheetId="7" name="HHHHH">{#N/A,#N/A,FALSE,"단축1";#N/A,#N/A,FALSE,"단축2";#N/A,#N/A,FALSE,"단축3";#N/A,#N/A,FALSE,"장축";#N/A,#N/A,FALSE,"4WD"}</definedName>
    <definedName localSheetId="1" name="HHHHH">{#N/A,#N/A,FALSE,"단축1";#N/A,#N/A,FALSE,"단축2";#N/A,#N/A,FALSE,"단축3";#N/A,#N/A,FALSE,"장축";#N/A,#N/A,FALSE,"4WD"}</definedName>
    <definedName name="HHHHH">{#N/A,#N/A,FALSE,"단축1";#N/A,#N/A,FALSE,"단축2";#N/A,#N/A,FALSE,"단축3";#N/A,#N/A,FALSE,"장축";#N/A,#N/A,FALSE,"4WD"}</definedName>
    <definedName localSheetId="5" name="HHHHHHH">{#N/A,#N/A,FALSE,"해외크레임";#N/A,#N/A,FALSE,"ACCENT현황";#N/A,#N/A,FALSE,"AVANTE";#N/A,#N/A,FALSE,"SONATA(3)";#N/A,#N/A,FALSE,"국내크레임"}</definedName>
    <definedName localSheetId="7" name="HHHHHHH">{#N/A,#N/A,FALSE,"해외크레임";#N/A,#N/A,FALSE,"ACCENT현황";#N/A,#N/A,FALSE,"AVANTE";#N/A,#N/A,FALSE,"SONATA(3)";#N/A,#N/A,FALSE,"국내크레임"}</definedName>
    <definedName localSheetId="1" name="HHHHHHH">{#N/A,#N/A,FALSE,"해외크레임";#N/A,#N/A,FALSE,"ACCENT현황";#N/A,#N/A,FALSE,"AVANTE";#N/A,#N/A,FALSE,"SONATA(3)";#N/A,#N/A,FALSE,"국내크레임"}</definedName>
    <definedName name="HHHHHHH">{#N/A,#N/A,FALSE,"해외크레임";#N/A,#N/A,FALSE,"ACCENT현황";#N/A,#N/A,FALSE,"AVANTE";#N/A,#N/A,FALSE,"SONATA(3)";#N/A,#N/A,FALSE,"국내크레임"}</definedName>
    <definedName localSheetId="5" name="HHHHHHHHHH">{#N/A,#N/A,FALSE,"단축1";#N/A,#N/A,FALSE,"단축2";#N/A,#N/A,FALSE,"단축3";#N/A,#N/A,FALSE,"장축";#N/A,#N/A,FALSE,"4WD"}</definedName>
    <definedName localSheetId="7" name="HHHHHHHHHH">{#N/A,#N/A,FALSE,"단축1";#N/A,#N/A,FALSE,"단축2";#N/A,#N/A,FALSE,"단축3";#N/A,#N/A,FALSE,"장축";#N/A,#N/A,FALSE,"4WD"}</definedName>
    <definedName localSheetId="1" name="HHHHHHHHHH">{#N/A,#N/A,FALSE,"단축1";#N/A,#N/A,FALSE,"단축2";#N/A,#N/A,FALSE,"단축3";#N/A,#N/A,FALSE,"장축";#N/A,#N/A,FALSE,"4WD"}</definedName>
    <definedName name="HHHHHHHHHH">{#N/A,#N/A,FALSE,"단축1";#N/A,#N/A,FALSE,"단축2";#N/A,#N/A,FALSE,"단축3";#N/A,#N/A,FALSE,"장축";#N/A,#N/A,FALSE,"4WD"}</definedName>
    <definedName localSheetId="5" name="hhhhhhhhhhhhh">{#N/A,#N/A,FALSE,"단축1";#N/A,#N/A,FALSE,"단축2";#N/A,#N/A,FALSE,"단축3";#N/A,#N/A,FALSE,"장축";#N/A,#N/A,FALSE,"4WD"}</definedName>
    <definedName localSheetId="7" name="hhhhhhhhhhhhh">{#N/A,#N/A,FALSE,"단축1";#N/A,#N/A,FALSE,"단축2";#N/A,#N/A,FALSE,"단축3";#N/A,#N/A,FALSE,"장축";#N/A,#N/A,FALSE,"4WD"}</definedName>
    <definedName localSheetId="1" name="hhhhhhhhhhhhh">{#N/A,#N/A,FALSE,"단축1";#N/A,#N/A,FALSE,"단축2";#N/A,#N/A,FALSE,"단축3";#N/A,#N/A,FALSE,"장축";#N/A,#N/A,FALSE,"4WD"}</definedName>
    <definedName name="hhhhhhhhhhhhh">{#N/A,#N/A,FALSE,"단축1";#N/A,#N/A,FALSE,"단축2";#N/A,#N/A,FALSE,"단축3";#N/A,#N/A,FALSE,"장축";#N/A,#N/A,FALSE,"4WD"}</definedName>
    <definedName localSheetId="5" name="HHWRE">{#N/A,#N/A,FALSE,"단축1";#N/A,#N/A,FALSE,"단축2";#N/A,#N/A,FALSE,"단축3";#N/A,#N/A,FALSE,"장축";#N/A,#N/A,FALSE,"4WD"}</definedName>
    <definedName localSheetId="7" name="HHWRE">{#N/A,#N/A,FALSE,"단축1";#N/A,#N/A,FALSE,"단축2";#N/A,#N/A,FALSE,"단축3";#N/A,#N/A,FALSE,"장축";#N/A,#N/A,FALSE,"4WD"}</definedName>
    <definedName localSheetId="1" name="HHWRE">{#N/A,#N/A,FALSE,"단축1";#N/A,#N/A,FALSE,"단축2";#N/A,#N/A,FALSE,"단축3";#N/A,#N/A,FALSE,"장축";#N/A,#N/A,FALSE,"4WD"}</definedName>
    <definedName name="HHWRE">{#N/A,#N/A,FALSE,"단축1";#N/A,#N/A,FALSE,"단축2";#N/A,#N/A,FALSE,"단축3";#N/A,#N/A,FALSE,"장축";#N/A,#N/A,FALSE,"4WD"}</definedName>
    <definedName localSheetId="5" name="HHYUHUYUYUYUHYUHYUHHYUYU">{#N/A,#N/A,FALSE,"단축1";#N/A,#N/A,FALSE,"단축2";#N/A,#N/A,FALSE,"단축3";#N/A,#N/A,FALSE,"장축";#N/A,#N/A,FALSE,"4WD"}</definedName>
    <definedName localSheetId="7" name="HHYUHUYUYUYUHYUHYUHHYUYU">{#N/A,#N/A,FALSE,"단축1";#N/A,#N/A,FALSE,"단축2";#N/A,#N/A,FALSE,"단축3";#N/A,#N/A,FALSE,"장축";#N/A,#N/A,FALSE,"4WD"}</definedName>
    <definedName localSheetId="1" name="HHYUHUYUYUYUHYUHYUHHYUYU">{#N/A,#N/A,FALSE,"단축1";#N/A,#N/A,FALSE,"단축2";#N/A,#N/A,FALSE,"단축3";#N/A,#N/A,FALSE,"장축";#N/A,#N/A,FALSE,"4WD"}</definedName>
    <definedName name="HHYUHUYUYUYUHYUHYUHHYUYU">{#N/A,#N/A,FALSE,"단축1";#N/A,#N/A,FALSE,"단축2";#N/A,#N/A,FALSE,"단축3";#N/A,#N/A,FALSE,"장축";#N/A,#N/A,FALSE,"4WD"}</definedName>
    <definedName localSheetId="5" name="HIHIHIHIHIHFOIHH">{#N/A,#N/A,FALSE,"단축1";#N/A,#N/A,FALSE,"단축2";#N/A,#N/A,FALSE,"단축3";#N/A,#N/A,FALSE,"장축";#N/A,#N/A,FALSE,"4WD"}</definedName>
    <definedName localSheetId="7" name="HIHIHIHIHIHFOIHH">{#N/A,#N/A,FALSE,"단축1";#N/A,#N/A,FALSE,"단축2";#N/A,#N/A,FALSE,"단축3";#N/A,#N/A,FALSE,"장축";#N/A,#N/A,FALSE,"4WD"}</definedName>
    <definedName localSheetId="1" name="HIHIHIHIHIHFOIHH">{#N/A,#N/A,FALSE,"단축1";#N/A,#N/A,FALSE,"단축2";#N/A,#N/A,FALSE,"단축3";#N/A,#N/A,FALSE,"장축";#N/A,#N/A,FALSE,"4WD"}</definedName>
    <definedName name="HIHIHIHIHIHFOIHH">{#N/A,#N/A,FALSE,"단축1";#N/A,#N/A,FALSE,"단축2";#N/A,#N/A,FALSE,"단축3";#N/A,#N/A,FALSE,"장축";#N/A,#N/A,FALSE,"4WD"}</definedName>
    <definedName localSheetId="5" name="HING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HING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HING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NG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HI정기영">{#N/A,#N/A,FALSE,"단축1";#N/A,#N/A,FALSE,"단축2";#N/A,#N/A,FALSE,"단축3";#N/A,#N/A,FALSE,"장축";#N/A,#N/A,FALSE,"4WD"}</definedName>
    <definedName localSheetId="1" name="HI정기영">{#N/A,#N/A,FALSE,"단축1";#N/A,#N/A,FALSE,"단축2";#N/A,#N/A,FALSE,"단축3";#N/A,#N/A,FALSE,"장축";#N/A,#N/A,FALSE,"4WD"}</definedName>
    <definedName name="HI정기영">{#N/A,#N/A,FALSE,"단축1";#N/A,#N/A,FALSE,"단축2";#N/A,#N/A,FALSE,"단축3";#N/A,#N/A,FALSE,"장축";#N/A,#N/A,FALSE,"4WD"}</definedName>
    <definedName localSheetId="5" name="HJ">{#N/A,#N/A,FALSE,"단축1";#N/A,#N/A,FALSE,"단축2";#N/A,#N/A,FALSE,"단축3";#N/A,#N/A,FALSE,"장축";#N/A,#N/A,FALSE,"4WD"}</definedName>
    <definedName localSheetId="7" name="HJ">{#N/A,#N/A,FALSE,"단축1";#N/A,#N/A,FALSE,"단축2";#N/A,#N/A,FALSE,"단축3";#N/A,#N/A,FALSE,"장축";#N/A,#N/A,FALSE,"4WD"}</definedName>
    <definedName localSheetId="1" name="HJ">{#N/A,#N/A,FALSE,"단축1";#N/A,#N/A,FALSE,"단축2";#N/A,#N/A,FALSE,"단축3";#N/A,#N/A,FALSE,"장축";#N/A,#N/A,FALSE,"4WD"}</definedName>
    <definedName name="HJ">{#N/A,#N/A,FALSE,"단축1";#N/A,#N/A,FALSE,"단축2";#N/A,#N/A,FALSE,"단축3";#N/A,#N/A,FALSE,"장축";#N/A,#N/A,FALSE,"4WD"}</definedName>
    <definedName localSheetId="5" name="HJHG">{#N/A,#N/A,FALSE,"단축1";#N/A,#N/A,FALSE,"단축2";#N/A,#N/A,FALSE,"단축3";#N/A,#N/A,FALSE,"장축";#N/A,#N/A,FALSE,"4WD"}</definedName>
    <definedName localSheetId="7" name="HJHG">{#N/A,#N/A,FALSE,"단축1";#N/A,#N/A,FALSE,"단축2";#N/A,#N/A,FALSE,"단축3";#N/A,#N/A,FALSE,"장축";#N/A,#N/A,FALSE,"4WD"}</definedName>
    <definedName localSheetId="1" name="HJHG">{#N/A,#N/A,FALSE,"단축1";#N/A,#N/A,FALSE,"단축2";#N/A,#N/A,FALSE,"단축3";#N/A,#N/A,FALSE,"장축";#N/A,#N/A,FALSE,"4WD"}</definedName>
    <definedName name="HJHG">{#N/A,#N/A,FALSE,"단축1";#N/A,#N/A,FALSE,"단축2";#N/A,#N/A,FALSE,"단축3";#N/A,#N/A,FALSE,"장축";#N/A,#N/A,FALSE,"4WD"}</definedName>
    <definedName localSheetId="5" name="HJHJ">{#N/A,#N/A,FALSE,"단축1";#N/A,#N/A,FALSE,"단축2";#N/A,#N/A,FALSE,"단축3";#N/A,#N/A,FALSE,"장축";#N/A,#N/A,FALSE,"4WD"}</definedName>
    <definedName localSheetId="7" name="HJHJ">{#N/A,#N/A,FALSE,"단축1";#N/A,#N/A,FALSE,"단축2";#N/A,#N/A,FALSE,"단축3";#N/A,#N/A,FALSE,"장축";#N/A,#N/A,FALSE,"4WD"}</definedName>
    <definedName localSheetId="1" name="HJHJ">{#N/A,#N/A,FALSE,"단축1";#N/A,#N/A,FALSE,"단축2";#N/A,#N/A,FALSE,"단축3";#N/A,#N/A,FALSE,"장축";#N/A,#N/A,FALSE,"4WD"}</definedName>
    <definedName name="HJHJ">{#N/A,#N/A,FALSE,"단축1";#N/A,#N/A,FALSE,"단축2";#N/A,#N/A,FALSE,"단축3";#N/A,#N/A,FALSE,"장축";#N/A,#N/A,FALSE,"4WD"}</definedName>
    <definedName localSheetId="5" name="HJHKLHKL">{#N/A,#N/A,FALSE,"단축1";#N/A,#N/A,FALSE,"단축2";#N/A,#N/A,FALSE,"단축3";#N/A,#N/A,FALSE,"장축";#N/A,#N/A,FALSE,"4WD"}</definedName>
    <definedName localSheetId="7" name="HJHKLHKL">{#N/A,#N/A,FALSE,"단축1";#N/A,#N/A,FALSE,"단축2";#N/A,#N/A,FALSE,"단축3";#N/A,#N/A,FALSE,"장축";#N/A,#N/A,FALSE,"4WD"}</definedName>
    <definedName localSheetId="1" name="HJHKLHKL">{#N/A,#N/A,FALSE,"단축1";#N/A,#N/A,FALSE,"단축2";#N/A,#N/A,FALSE,"단축3";#N/A,#N/A,FALSE,"장축";#N/A,#N/A,FALSE,"4WD"}</definedName>
    <definedName name="HJHKLHKL">{#N/A,#N/A,FALSE,"단축1";#N/A,#N/A,FALSE,"단축2";#N/A,#N/A,FALSE,"단축3";#N/A,#N/A,FALSE,"장축";#N/A,#N/A,FALSE,"4WD"}</definedName>
    <definedName localSheetId="5" name="HJJ">{#N/A,#N/A,FALSE,"단축1";#N/A,#N/A,FALSE,"단축2";#N/A,#N/A,FALSE,"단축3";#N/A,#N/A,FALSE,"장축";#N/A,#N/A,FALSE,"4WD"}</definedName>
    <definedName localSheetId="7" name="HJJ">{#N/A,#N/A,FALSE,"단축1";#N/A,#N/A,FALSE,"단축2";#N/A,#N/A,FALSE,"단축3";#N/A,#N/A,FALSE,"장축";#N/A,#N/A,FALSE,"4WD"}</definedName>
    <definedName localSheetId="1" name="HJJ">{#N/A,#N/A,FALSE,"단축1";#N/A,#N/A,FALSE,"단축2";#N/A,#N/A,FALSE,"단축3";#N/A,#N/A,FALSE,"장축";#N/A,#N/A,FALSE,"4WD"}</definedName>
    <definedName name="HJJ">{#N/A,#N/A,FALSE,"단축1";#N/A,#N/A,FALSE,"단축2";#N/A,#N/A,FALSE,"단축3";#N/A,#N/A,FALSE,"장축";#N/A,#N/A,FALSE,"4WD"}</definedName>
    <definedName localSheetId="5" name="HJKHJKHJKGH">{#N/A,#N/A,FALSE,"단축1";#N/A,#N/A,FALSE,"단축2";#N/A,#N/A,FALSE,"단축3";#N/A,#N/A,FALSE,"장축";#N/A,#N/A,FALSE,"4WD"}</definedName>
    <definedName localSheetId="1" name="HJKHJKHJKGH">{#N/A,#N/A,FALSE,"단축1";#N/A,#N/A,FALSE,"단축2";#N/A,#N/A,FALSE,"단축3";#N/A,#N/A,FALSE,"장축";#N/A,#N/A,FALSE,"4WD"}</definedName>
    <definedName name="HJKHJKHJKGH">{#N/A,#N/A,FALSE,"단축1";#N/A,#N/A,FALSE,"단축2";#N/A,#N/A,FALSE,"단축3";#N/A,#N/A,FALSE,"장축";#N/A,#N/A,FALSE,"4WD"}</definedName>
    <definedName localSheetId="8" name="HJKLL">{#N/A,#N/A,TRUE,"Y생산";#N/A,#N/A,TRUE,"Y판매";#N/A,#N/A,TRUE,"Y총물량";#N/A,#N/A,TRUE,"Y능력";#N/A,#N/A,TRUE,"YKD"}</definedName>
    <definedName localSheetId="5" name="HJKLL">{#N/A,#N/A,TRUE,"Y생산";#N/A,#N/A,TRUE,"Y판매";#N/A,#N/A,TRUE,"Y총물량";#N/A,#N/A,TRUE,"Y능력";#N/A,#N/A,TRUE,"YKD"}</definedName>
    <definedName localSheetId="7" name="HJKLL">{#N/A,#N/A,TRUE,"Y생산";#N/A,#N/A,TRUE,"Y판매";#N/A,#N/A,TRUE,"Y총물량";#N/A,#N/A,TRUE,"Y능력";#N/A,#N/A,TRUE,"YKD"}</definedName>
    <definedName localSheetId="1" name="HJKLL">{#N/A,#N/A,TRUE,"Y생산";#N/A,#N/A,TRUE,"Y판매";#N/A,#N/A,TRUE,"Y총물량";#N/A,#N/A,TRUE,"Y능력";#N/A,#N/A,TRUE,"YKD"}</definedName>
    <definedName name="HJKLL">{#N/A,#N/A,TRUE,"Y생산";#N/A,#N/A,TRUE,"Y판매";#N/A,#N/A,TRUE,"Y총물량";#N/A,#N/A,TRUE,"Y능력";#N/A,#N/A,TRUE,"YKD"}</definedName>
    <definedName localSheetId="5" name="HJTW">'1-4 PAD'!HJTW</definedName>
    <definedName localSheetId="7" name="HJTW">'1-6. 사상'!HJTW</definedName>
    <definedName name="HJTW">'1-6. 사상'!HJTW</definedName>
    <definedName localSheetId="5" name="HJTYTR">'1-4 PAD'!HJTYTR</definedName>
    <definedName localSheetId="7" name="HJTYTR">'1-6. 사상'!HJTYTR</definedName>
    <definedName name="HJTYTR">'1-6. 사상'!HJTYTR</definedName>
    <definedName localSheetId="5" name="HJ정">{#N/A,#N/A,FALSE,"단축1";#N/A,#N/A,FALSE,"단축2";#N/A,#N/A,FALSE,"단축3";#N/A,#N/A,FALSE,"장축";#N/A,#N/A,FALSE,"4WD"}</definedName>
    <definedName localSheetId="1" name="HJ정">{#N/A,#N/A,FALSE,"단축1";#N/A,#N/A,FALSE,"단축2";#N/A,#N/A,FALSE,"단축3";#N/A,#N/A,FALSE,"장축";#N/A,#N/A,FALSE,"4WD"}</definedName>
    <definedName name="HJ정">{#N/A,#N/A,FALSE,"단축1";#N/A,#N/A,FALSE,"단축2";#N/A,#N/A,FALSE,"단축3";#N/A,#N/A,FALSE,"장축";#N/A,#N/A,FALSE,"4WD"}</definedName>
    <definedName localSheetId="5" name="HK">{#N/A,#N/A,FALSE,"을지 (4)";#N/A,#N/A,FALSE,"을지 (5)";#N/A,#N/A,FALSE,"을지 (6)"}</definedName>
    <definedName localSheetId="1" name="HK">{#N/A,#N/A,FALSE,"을지 (4)";#N/A,#N/A,FALSE,"을지 (5)";#N/A,#N/A,FALSE,"을지 (6)"}</definedName>
    <definedName name="HK">{#N/A,#N/A,FALSE,"을지 (4)";#N/A,#N/A,FALSE,"을지 (5)";#N/A,#N/A,FALSE,"을지 (6)"}</definedName>
    <definedName localSheetId="5" name="HKD">{#N/A,#N/A,FALSE,"단축1";#N/A,#N/A,FALSE,"단축2";#N/A,#N/A,FALSE,"단축3";#N/A,#N/A,FALSE,"장축";#N/A,#N/A,FALSE,"4WD"}</definedName>
    <definedName localSheetId="7" name="HKD">{#N/A,#N/A,FALSE,"단축1";#N/A,#N/A,FALSE,"단축2";#N/A,#N/A,FALSE,"단축3";#N/A,#N/A,FALSE,"장축";#N/A,#N/A,FALSE,"4WD"}</definedName>
    <definedName localSheetId="1" name="HKD">{#N/A,#N/A,FALSE,"단축1";#N/A,#N/A,FALSE,"단축2";#N/A,#N/A,FALSE,"단축3";#N/A,#N/A,FALSE,"장축";#N/A,#N/A,FALSE,"4WD"}</definedName>
    <definedName name="HKD">{#N/A,#N/A,FALSE,"단축1";#N/A,#N/A,FALSE,"단축2";#N/A,#N/A,FALSE,"단축3";#N/A,#N/A,FALSE,"장축";#N/A,#N/A,FALSE,"4WD"}</definedName>
    <definedName localSheetId="5" name="HKHJKHJK">{#N/A,#N/A,FALSE,"단축1";#N/A,#N/A,FALSE,"단축2";#N/A,#N/A,FALSE,"단축3";#N/A,#N/A,FALSE,"장축";#N/A,#N/A,FALSE,"4WD"}</definedName>
    <definedName localSheetId="1" name="HKHJKHJK">{#N/A,#N/A,FALSE,"단축1";#N/A,#N/A,FALSE,"단축2";#N/A,#N/A,FALSE,"단축3";#N/A,#N/A,FALSE,"장축";#N/A,#N/A,FALSE,"4WD"}</definedName>
    <definedName name="HKHJKHJK">{#N/A,#N/A,FALSE,"단축1";#N/A,#N/A,FALSE,"단축2";#N/A,#N/A,FALSE,"단축3";#N/A,#N/A,FALSE,"장축";#N/A,#N/A,FALSE,"4WD"}</definedName>
    <definedName localSheetId="5" name="HKJ">{#N/A,#N/A,FALSE,"단축1";#N/A,#N/A,FALSE,"단축2";#N/A,#N/A,FALSE,"단축3";#N/A,#N/A,FALSE,"장축";#N/A,#N/A,FALSE,"4WD"}</definedName>
    <definedName localSheetId="7" name="HKJ">{#N/A,#N/A,FALSE,"단축1";#N/A,#N/A,FALSE,"단축2";#N/A,#N/A,FALSE,"단축3";#N/A,#N/A,FALSE,"장축";#N/A,#N/A,FALSE,"4WD"}</definedName>
    <definedName localSheetId="1" name="HKJ">{#N/A,#N/A,FALSE,"단축1";#N/A,#N/A,FALSE,"단축2";#N/A,#N/A,FALSE,"단축3";#N/A,#N/A,FALSE,"장축";#N/A,#N/A,FALSE,"4WD"}</definedName>
    <definedName name="HKJ">{#N/A,#N/A,FALSE,"단축1";#N/A,#N/A,FALSE,"단축2";#N/A,#N/A,FALSE,"단축3";#N/A,#N/A,FALSE,"장축";#N/A,#N/A,FALSE,"4WD"}</definedName>
    <definedName localSheetId="5" name="HLAMP4">{#N/A,#N/A,FALSE,"단축1";#N/A,#N/A,FALSE,"단축2";#N/A,#N/A,FALSE,"단축3";#N/A,#N/A,FALSE,"장축";#N/A,#N/A,FALSE,"4WD"}</definedName>
    <definedName localSheetId="7" name="HLAMP4">{#N/A,#N/A,FALSE,"단축1";#N/A,#N/A,FALSE,"단축2";#N/A,#N/A,FALSE,"단축3";#N/A,#N/A,FALSE,"장축";#N/A,#N/A,FALSE,"4WD"}</definedName>
    <definedName localSheetId="1" name="HLAMP4">{#N/A,#N/A,FALSE,"단축1";#N/A,#N/A,FALSE,"단축2";#N/A,#N/A,FALSE,"단축3";#N/A,#N/A,FALSE,"장축";#N/A,#N/A,FALSE,"4WD"}</definedName>
    <definedName name="HLAMP4">{#N/A,#N/A,FALSE,"단축1";#N/A,#N/A,FALSE,"단축2";#N/A,#N/A,FALSE,"단축3";#N/A,#N/A,FALSE,"장축";#N/A,#N/A,FALSE,"4WD"}</definedName>
    <definedName localSheetId="5" name="HLING">{#N/A,#N/A,FALSE,"단축1";#N/A,#N/A,FALSE,"단축2";#N/A,#N/A,FALSE,"단축3";#N/A,#N/A,FALSE,"장축";#N/A,#N/A,FALSE,"4WD"}</definedName>
    <definedName localSheetId="7" name="HLING">{#N/A,#N/A,FALSE,"단축1";#N/A,#N/A,FALSE,"단축2";#N/A,#N/A,FALSE,"단축3";#N/A,#N/A,FALSE,"장축";#N/A,#N/A,FALSE,"4WD"}</definedName>
    <definedName localSheetId="1" name="HLING">{#N/A,#N/A,FALSE,"단축1";#N/A,#N/A,FALSE,"단축2";#N/A,#N/A,FALSE,"단축3";#N/A,#N/A,FALSE,"장축";#N/A,#N/A,FALSE,"4WD"}</definedName>
    <definedName name="HLING">{#N/A,#N/A,FALSE,"단축1";#N/A,#N/A,FALSE,"단축2";#N/A,#N/A,FALSE,"단축3";#N/A,#N/A,FALSE,"장축";#N/A,#N/A,FALSE,"4WD"}</definedName>
    <definedName localSheetId="5" name="HNJKLPOI">{#N/A,#N/A,FALSE,"단축1";#N/A,#N/A,FALSE,"단축2";#N/A,#N/A,FALSE,"단축3";#N/A,#N/A,FALSE,"장축";#N/A,#N/A,FALSE,"4WD"}</definedName>
    <definedName localSheetId="7" name="HNJKLPOI">{#N/A,#N/A,FALSE,"단축1";#N/A,#N/A,FALSE,"단축2";#N/A,#N/A,FALSE,"단축3";#N/A,#N/A,FALSE,"장축";#N/A,#N/A,FALSE,"4WD"}</definedName>
    <definedName localSheetId="1" name="HNJKLPOI">{#N/A,#N/A,FALSE,"단축1";#N/A,#N/A,FALSE,"단축2";#N/A,#N/A,FALSE,"단축3";#N/A,#N/A,FALSE,"장축";#N/A,#N/A,FALSE,"4WD"}</definedName>
    <definedName name="HNJKLPOI">{#N/A,#N/A,FALSE,"단축1";#N/A,#N/A,FALSE,"단축2";#N/A,#N/A,FALSE,"단축3";#N/A,#N/A,FALSE,"장축";#N/A,#N/A,FALSE,"4WD"}</definedName>
    <definedName localSheetId="5" name="HNM">{#N/A,#N/A,FALSE,"표지";#N/A,#N/A,FALSE,"전제";#N/A,#N/A,FALSE,"손익-자 (2)";#N/A,#N/A,FALSE,"손익-자";#N/A,#N/A,FALSE,"손익-마 (2)";#N/A,#N/A,FALSE,"손익-마";#N/A,#N/A,FALSE,"총손최종"}</definedName>
    <definedName localSheetId="7" name="HNM">{#N/A,#N/A,FALSE,"표지";#N/A,#N/A,FALSE,"전제";#N/A,#N/A,FALSE,"손익-자 (2)";#N/A,#N/A,FALSE,"손익-자";#N/A,#N/A,FALSE,"손익-마 (2)";#N/A,#N/A,FALSE,"손익-마";#N/A,#N/A,FALSE,"총손최종"}</definedName>
    <definedName localSheetId="1" name="HNM">{#N/A,#N/A,FALSE,"표지";#N/A,#N/A,FALSE,"전제";#N/A,#N/A,FALSE,"손익-자 (2)";#N/A,#N/A,FALSE,"손익-자";#N/A,#N/A,FALSE,"손익-마 (2)";#N/A,#N/A,FALSE,"손익-마";#N/A,#N/A,FALSE,"총손최종"}</definedName>
    <definedName name="HNM">{#N/A,#N/A,FALSE,"표지";#N/A,#N/A,FALSE,"전제";#N/A,#N/A,FALSE,"손익-자 (2)";#N/A,#N/A,FALSE,"손익-자";#N/A,#N/A,FALSE,"손익-마 (2)";#N/A,#N/A,FALSE,"손익-마";#N/A,#N/A,FALSE,"총손최종"}</definedName>
    <definedName localSheetId="8" name="HOOD">{#N/A,#N/A,FALSE,"단축1";#N/A,#N/A,FALSE,"단축2";#N/A,#N/A,FALSE,"단축3";#N/A,#N/A,FALSE,"장축";#N/A,#N/A,FALSE,"4WD"}</definedName>
    <definedName localSheetId="5" name="HOOD">{#N/A,#N/A,FALSE,"단축1";#N/A,#N/A,FALSE,"단축2";#N/A,#N/A,FALSE,"단축3";#N/A,#N/A,FALSE,"장축";#N/A,#N/A,FALSE,"4WD"}</definedName>
    <definedName localSheetId="7" name="HOOD">{#N/A,#N/A,FALSE,"단축1";#N/A,#N/A,FALSE,"단축2";#N/A,#N/A,FALSE,"단축3";#N/A,#N/A,FALSE,"장축";#N/A,#N/A,FALSE,"4WD"}</definedName>
    <definedName localSheetId="1" name="HOOD">{#N/A,#N/A,FALSE,"단축1";#N/A,#N/A,FALSE,"단축2";#N/A,#N/A,FALSE,"단축3";#N/A,#N/A,FALSE,"장축";#N/A,#N/A,FALSE,"4WD"}</definedName>
    <definedName name="HOOD">{#N/A,#N/A,FALSE,"단축1";#N/A,#N/A,FALSE,"단축2";#N/A,#N/A,FALSE,"단축3";#N/A,#N/A,FALSE,"장축";#N/A,#N/A,FALSE,"4WD"}</definedName>
    <definedName localSheetId="5" name="hpv">{#N/A,#N/A,FALSE,"단축1";#N/A,#N/A,FALSE,"단축2";#N/A,#N/A,FALSE,"단축3";#N/A,#N/A,FALSE,"장축";#N/A,#N/A,FALSE,"4WD"}</definedName>
    <definedName localSheetId="7" name="hpv">{#N/A,#N/A,FALSE,"단축1";#N/A,#N/A,FALSE,"단축2";#N/A,#N/A,FALSE,"단축3";#N/A,#N/A,FALSE,"장축";#N/A,#N/A,FALSE,"4WD"}</definedName>
    <definedName localSheetId="1" name="hpv">{#N/A,#N/A,FALSE,"단축1";#N/A,#N/A,FALSE,"단축2";#N/A,#N/A,FALSE,"단축3";#N/A,#N/A,FALSE,"장축";#N/A,#N/A,FALSE,"4WD"}</definedName>
    <definedName name="hpv">{#N/A,#N/A,FALSE,"단축1";#N/A,#N/A,FALSE,"단축2";#N/A,#N/A,FALSE,"단축3";#N/A,#N/A,FALSE,"장축";#N/A,#N/A,FALSE,"4WD"}</definedName>
    <definedName localSheetId="5" name="HP문제점현황">{#N/A,#N/A,FALSE,"단축1";#N/A,#N/A,FALSE,"단축2";#N/A,#N/A,FALSE,"단축3";#N/A,#N/A,FALSE,"장축";#N/A,#N/A,FALSE,"4WD"}</definedName>
    <definedName localSheetId="1" name="HP문제점현황">{#N/A,#N/A,FALSE,"단축1";#N/A,#N/A,FALSE,"단축2";#N/A,#N/A,FALSE,"단축3";#N/A,#N/A,FALSE,"장축";#N/A,#N/A,FALSE,"4WD"}</definedName>
    <definedName name="HP문제점현황">{#N/A,#N/A,FALSE,"단축1";#N/A,#N/A,FALSE,"단축2";#N/A,#N/A,FALSE,"단축3";#N/A,#N/A,FALSE,"장축";#N/A,#N/A,FALSE,"4WD"}</definedName>
    <definedName localSheetId="5" name="HRT">{#N/A,#N/A,FALSE,"신규dep";#N/A,#N/A,FALSE,"신규dep-금형상각후";#N/A,#N/A,FALSE,"신규dep-연구비상각후";#N/A,#N/A,FALSE,"신규dep-기계,공구상각후"}</definedName>
    <definedName localSheetId="7" name="HRT">{#N/A,#N/A,FALSE,"신규dep";#N/A,#N/A,FALSE,"신규dep-금형상각후";#N/A,#N/A,FALSE,"신규dep-연구비상각후";#N/A,#N/A,FALSE,"신규dep-기계,공구상각후"}</definedName>
    <definedName localSheetId="1" name="HRT">{#N/A,#N/A,FALSE,"신규dep";#N/A,#N/A,FALSE,"신규dep-금형상각후";#N/A,#N/A,FALSE,"신규dep-연구비상각후";#N/A,#N/A,FALSE,"신규dep-기계,공구상각후"}</definedName>
    <definedName name="HRT">{#N/A,#N/A,FALSE,"신규dep";#N/A,#N/A,FALSE,"신규dep-금형상각후";#N/A,#N/A,FALSE,"신규dep-연구비상각후";#N/A,#N/A,FALSE,"신규dep-기계,공구상각후"}</definedName>
    <definedName localSheetId="5" name="HRTY">'1-4 PAD'!HRTY</definedName>
    <definedName localSheetId="7" name="HRTY">'1-6. 사상'!HRTY</definedName>
    <definedName name="HRTY">'1-6. 사상'!HRTY</definedName>
    <definedName localSheetId="5" name="HRTYU">{#N/A,#N/A,FALSE,"단축1";#N/A,#N/A,FALSE,"단축2";#N/A,#N/A,FALSE,"단축3";#N/A,#N/A,FALSE,"장축";#N/A,#N/A,FALSE,"4WD"}</definedName>
    <definedName localSheetId="7" name="HRTYU">{#N/A,#N/A,FALSE,"단축1";#N/A,#N/A,FALSE,"단축2";#N/A,#N/A,FALSE,"단축3";#N/A,#N/A,FALSE,"장축";#N/A,#N/A,FALSE,"4WD"}</definedName>
    <definedName localSheetId="1" name="HRTYU">{#N/A,#N/A,FALSE,"단축1";#N/A,#N/A,FALSE,"단축2";#N/A,#N/A,FALSE,"단축3";#N/A,#N/A,FALSE,"장축";#N/A,#N/A,FALSE,"4WD"}</definedName>
    <definedName name="HRTYU">{#N/A,#N/A,FALSE,"단축1";#N/A,#N/A,FALSE,"단축2";#N/A,#N/A,FALSE,"단축3";#N/A,#N/A,FALSE,"장축";#N/A,#N/A,FALSE,"4WD"}</definedName>
    <definedName localSheetId="5" name="HS">{#N/A,#N/A,FALSE,"초도품";#N/A,#N/A,FALSE,"초도품 (2)";#N/A,#N/A,FALSE,"초도품 (3)";#N/A,#N/A,FALSE,"초도품 (4)";#N/A,#N/A,FALSE,"초도품 (5)";#N/A,#N/A,FALSE,"초도품 (6)"}</definedName>
    <definedName localSheetId="7" name="HS">{#N/A,#N/A,FALSE,"초도품";#N/A,#N/A,FALSE,"초도품 (2)";#N/A,#N/A,FALSE,"초도품 (3)";#N/A,#N/A,FALSE,"초도품 (4)";#N/A,#N/A,FALSE,"초도품 (5)";#N/A,#N/A,FALSE,"초도품 (6)"}</definedName>
    <definedName localSheetId="1" name="HS">{#N/A,#N/A,FALSE,"초도품";#N/A,#N/A,FALSE,"초도품 (2)";#N/A,#N/A,FALSE,"초도품 (3)";#N/A,#N/A,FALSE,"초도품 (4)";#N/A,#N/A,FALSE,"초도품 (5)";#N/A,#N/A,FALSE,"초도품 (6)"}</definedName>
    <definedName name="HS">{#N/A,#N/A,FALSE,"초도품";#N/A,#N/A,FALSE,"초도품 (2)";#N/A,#N/A,FALSE,"초도품 (3)";#N/A,#N/A,FALSE,"초도품 (4)";#N/A,#N/A,FALSE,"초도품 (5)";#N/A,#N/A,FALSE,"초도품 (6)"}</definedName>
    <definedName localSheetId="5" name="HSTRW">'1-4 PAD'!HSTRW</definedName>
    <definedName localSheetId="7" name="HSTRW">'1-6. 사상'!HSTRW</definedName>
    <definedName name="HSTRW">'1-6. 사상'!HSTRW</definedName>
    <definedName localSheetId="5" name="HTGSRE">'1-4 PAD'!HTGSRE</definedName>
    <definedName localSheetId="7" name="HTGSRE">'1-6. 사상'!HTGSRE</definedName>
    <definedName name="HTGSRE">'1-6. 사상'!HTGSRE</definedName>
    <definedName localSheetId="5" name="HTHAETJ">{#N/A,#N/A,FALSE,"단축1";#N/A,#N/A,FALSE,"단축2";#N/A,#N/A,FALSE,"단축3";#N/A,#N/A,FALSE,"장축";#N/A,#N/A,FALSE,"4WD"}</definedName>
    <definedName localSheetId="7" name="HTHAETJ">{#N/A,#N/A,FALSE,"단축1";#N/A,#N/A,FALSE,"단축2";#N/A,#N/A,FALSE,"단축3";#N/A,#N/A,FALSE,"장축";#N/A,#N/A,FALSE,"4WD"}</definedName>
    <definedName localSheetId="1" name="HTHAETJ">{#N/A,#N/A,FALSE,"단축1";#N/A,#N/A,FALSE,"단축2";#N/A,#N/A,FALSE,"단축3";#N/A,#N/A,FALSE,"장축";#N/A,#N/A,FALSE,"4WD"}</definedName>
    <definedName name="HTHAETJ">{#N/A,#N/A,FALSE,"단축1";#N/A,#N/A,FALSE,"단축2";#N/A,#N/A,FALSE,"단축3";#N/A,#N/A,FALSE,"장축";#N/A,#N/A,FALSE,"4WD"}</definedName>
    <definedName name="HTML_CodePage">949</definedName>
    <definedName localSheetId="5" name="HTML_Control">{"'매출'!$A$1:$I$22"}</definedName>
    <definedName localSheetId="7" name="HTML_Control">{"'매출'!$A$1:$I$22"}</definedName>
    <definedName localSheetId="1" name="HTML_Control">{"'매출'!$A$1:$I$22"}</definedName>
    <definedName name="HTML_Control">{"'매출'!$A$1:$I$22"}</definedName>
    <definedName name="HTML_Description">""</definedName>
    <definedName name="HTML_Email">"jsleea@ahnkwon.co.kr"</definedName>
    <definedName name="HTML_Header">"매출"</definedName>
    <definedName name="HTML_LastUpdate">"98-08-21"</definedName>
    <definedName name="HTML_LineAfter">TRUE</definedName>
    <definedName name="HTML_LineBefore">TRUE</definedName>
    <definedName name="HTML_Name">"이지신"</definedName>
    <definedName name="HTML_OBDlg2">TRUE</definedName>
    <definedName name="HTML_OBDlg3">TRUE</definedName>
    <definedName name="HTML_OBDlg4">TRUE</definedName>
    <definedName name="HTML_OS">0</definedName>
    <definedName name="HTML_PathFile">"D:\내문서\MyHTML.htm"</definedName>
    <definedName name="HTML_PathTemplate">"\\맹세호\USERS\jhkim\Finding\T200 ESO.HTML"</definedName>
    <definedName name="HTML_Title">"diamonds"</definedName>
    <definedName localSheetId="8" name="HTML1_1">"[수주관리98.xls]회선현황!$A$5:$O$53"</definedName>
    <definedName name="HTML1_1">"'[96VISION.xls]중단기idea'!$A$4:$D$40"</definedName>
    <definedName localSheetId="8" name="HTML1_10">""</definedName>
    <definedName name="HTML1_10">"RD300E@web.dwe.co.kr"</definedName>
    <definedName name="HTML1_11">1</definedName>
    <definedName localSheetId="8" name="HTML1_12">"C:\My Documents\98년\1월\영업현황\시험.htm"</definedName>
    <definedName name="HTML1_12">"D:\DATA\html\설계point.htm"</definedName>
    <definedName name="HTML1_2">1</definedName>
    <definedName localSheetId="8" name="HTML1_3">"수주관리98"</definedName>
    <definedName name="HTML1_3">"소비자의 사용편리성을 고려한 세탁기의 설계POINT"</definedName>
    <definedName localSheetId="8" name="HTML1_4">"회선현황"</definedName>
    <definedName name="HTML1_4">"소비자의 사용편리성을 고려한 세탁기의 설계POINT"</definedName>
    <definedName name="HTML1_5">""</definedName>
    <definedName name="HTML1_6">-4146</definedName>
    <definedName name="HTML1_7">-4146</definedName>
    <definedName localSheetId="8" name="HTML1_8">"98-01-21"</definedName>
    <definedName name="HTML1_8">"97-05-21"</definedName>
    <definedName localSheetId="8" name="HTML1_9">"김은광"</definedName>
    <definedName name="HTML1_9">"이승갑"</definedName>
    <definedName name="HTML10_1">"'[수주관리98.xls]2월1주차'!$A$1:$P$31"</definedName>
    <definedName name="HTML10_10">""</definedName>
    <definedName name="HTML10_11">1</definedName>
    <definedName name="HTML10_12">"C:\My Documents\98년\영업현황\일일현황-98.2.6.htm"</definedName>
    <definedName name="HTML10_2">1</definedName>
    <definedName name="HTML10_3">""</definedName>
    <definedName name="HTML10_4">""</definedName>
    <definedName name="HTML10_5">""</definedName>
    <definedName name="HTML10_6">-4146</definedName>
    <definedName name="HTML10_7">-4146</definedName>
    <definedName name="HTML10_8">""</definedName>
    <definedName name="HTML10_9">""</definedName>
    <definedName name="HTML11_1">"'[수주관리98.xls]2월2주차'!$A$1:$P$21"</definedName>
    <definedName name="HTML11_10">""</definedName>
    <definedName name="HTML11_11">1</definedName>
    <definedName name="HTML11_12">"C:\My Documents\98년\영업현황\일일현황-98.2.12.htm"</definedName>
    <definedName name="HTML11_2">1</definedName>
    <definedName name="HTML11_3">""</definedName>
    <definedName name="HTML11_4">""</definedName>
    <definedName name="HTML11_5">""</definedName>
    <definedName name="HTML11_6">-4146</definedName>
    <definedName name="HTML11_7">-4146</definedName>
    <definedName name="HTML11_8">""</definedName>
    <definedName name="HTML11_9">""</definedName>
    <definedName name="HTML12_1">"'[수주관리98.xls]2월2주차'!$A$1:$P$34"</definedName>
    <definedName name="HTML12_10">""</definedName>
    <definedName name="HTML12_11">1</definedName>
    <definedName name="HTML12_12">"C:\My Documents\98년\영업현황\일일현황-98.2.13.htm"</definedName>
    <definedName name="HTML12_2">1</definedName>
    <definedName name="HTML12_3">""</definedName>
    <definedName name="HTML12_4">""</definedName>
    <definedName name="HTML12_5">""</definedName>
    <definedName name="HTML12_6">-4146</definedName>
    <definedName name="HTML12_7">-4146</definedName>
    <definedName name="HTML12_8">""</definedName>
    <definedName name="HTML12_9">""</definedName>
    <definedName name="HTML13_1">"'[수주관리98.xls]2월2주차'!$A$1:$P$19"</definedName>
    <definedName name="HTML13_10">""</definedName>
    <definedName name="HTML13_11">1</definedName>
    <definedName name="HTML13_12">"C:\My Documents\98년\영업현황\일일현황-98.2.12.htm"</definedName>
    <definedName name="HTML13_2">1</definedName>
    <definedName name="HTML13_3">""</definedName>
    <definedName name="HTML13_4">""</definedName>
    <definedName name="HTML13_5">""</definedName>
    <definedName name="HTML13_6">-4146</definedName>
    <definedName name="HTML13_7">-4146</definedName>
    <definedName name="HTML13_8">""</definedName>
    <definedName name="HTML13_9">""</definedName>
    <definedName name="HTML14_1">"'[수주관리98.xls]2월2주차'!$A$1:$P$17"</definedName>
    <definedName name="HTML14_10">""</definedName>
    <definedName name="HTML14_11">1</definedName>
    <definedName name="HTML14_12">"C:\My Documents\98년\영업현황\일일현황-98.2.9.htm"</definedName>
    <definedName name="HTML14_2">1</definedName>
    <definedName name="HTML14_3">""</definedName>
    <definedName name="HTML14_4">""</definedName>
    <definedName name="HTML14_5">""</definedName>
    <definedName name="HTML14_6">-4146</definedName>
    <definedName name="HTML14_7">-4146</definedName>
    <definedName name="HTML14_8">""</definedName>
    <definedName name="HTML14_9">""</definedName>
    <definedName name="HTML15_1">"'[수주관리98.xls]2월3주차'!$A$1:$P$20"</definedName>
    <definedName name="HTML15_10">""</definedName>
    <definedName name="HTML15_11">1</definedName>
    <definedName name="HTML15_12">"C:\My Documents\98년\영업현황\일일현황-98.2.16.htm"</definedName>
    <definedName name="HTML15_2">1</definedName>
    <definedName name="HTML15_3">""</definedName>
    <definedName name="HTML15_4">""</definedName>
    <definedName name="HTML15_5">""</definedName>
    <definedName name="HTML15_6">-4146</definedName>
    <definedName name="HTML15_7">-4146</definedName>
    <definedName name="HTML15_8">""</definedName>
    <definedName name="HTML15_9">""</definedName>
    <definedName name="HTML16_1">"'[수주통합관리98_2_21.xls]2월3주차'!$A$1:$I$89"</definedName>
    <definedName name="HTML16_10">""</definedName>
    <definedName name="HTML16_11">1</definedName>
    <definedName name="HTML16_12">"C:\My Documents\98년\영업현황\일일현황-98.2.25.htm"</definedName>
    <definedName name="HTML16_2">1</definedName>
    <definedName name="HTML16_3">""</definedName>
    <definedName name="HTML16_4">""</definedName>
    <definedName name="HTML16_5">""</definedName>
    <definedName name="HTML16_6">-4146</definedName>
    <definedName name="HTML16_7">-4146</definedName>
    <definedName name="HTML16_8">""</definedName>
    <definedName name="HTML16_9">""</definedName>
    <definedName name="HTML17_1">"'[수주통합관리98_2_21.xls]2월3주차'!$A$4:$H$30"</definedName>
    <definedName name="HTML17_10">""</definedName>
    <definedName name="HTML17_11">1</definedName>
    <definedName name="HTML17_12">"C:\My Documents\98년\영업현황\1월 수주현황.htm"</definedName>
    <definedName name="HTML17_2">1</definedName>
    <definedName name="HTML17_3">""</definedName>
    <definedName name="HTML17_4">""</definedName>
    <definedName name="HTML17_5">""</definedName>
    <definedName name="HTML17_6">-4146</definedName>
    <definedName name="HTML17_7">-4146</definedName>
    <definedName name="HTML17_8">""</definedName>
    <definedName name="HTML17_9">""</definedName>
    <definedName name="HTML18_1">"'[수주통합관리98_2_21.xls]2월3주차'!$A$32:$I$58"</definedName>
    <definedName name="HTML18_10">""</definedName>
    <definedName name="HTML18_11">1</definedName>
    <definedName name="HTML18_12">"C:\My Documents\98년\영업현황\2월 수주현황(2월25일 현재).htm"</definedName>
    <definedName name="HTML18_2">1</definedName>
    <definedName name="HTML18_3">""</definedName>
    <definedName name="HTML18_4">""</definedName>
    <definedName name="HTML18_5">""</definedName>
    <definedName name="HTML18_6">-4146</definedName>
    <definedName name="HTML18_7">-4146</definedName>
    <definedName name="HTML18_8">""</definedName>
    <definedName name="HTML18_9">""</definedName>
    <definedName name="HTML19_1">"'[수주통합관리98_2_21.xls]2월3주차'!$A$63:$F$89"</definedName>
    <definedName name="HTML19_10">""</definedName>
    <definedName name="HTML19_11">1</definedName>
    <definedName name="HTML19_12">"C:\My Documents\98년\영업현황\월별현황(2월25일 현재).htm"</definedName>
    <definedName name="HTML19_2">1</definedName>
    <definedName name="HTML19_3">""</definedName>
    <definedName name="HTML19_4">""</definedName>
    <definedName name="HTML19_5">""</definedName>
    <definedName name="HTML19_6">-4146</definedName>
    <definedName name="HTML19_7">-4146</definedName>
    <definedName name="HTML19_8">""</definedName>
    <definedName name="HTML19_9">""</definedName>
    <definedName name="HTML2_1">"[수주관리98.xls]일일현황!$A$1:$L$10"</definedName>
    <definedName name="HTML2_10">""</definedName>
    <definedName name="HTML2_11">1</definedName>
    <definedName name="HTML2_12">"C:\My Documents\98년\1월\영업현황\일일현황-98.1.22.htm"</definedName>
    <definedName name="HTML2_2">1</definedName>
    <definedName name="HTML2_3">""</definedName>
    <definedName name="HTML2_4">""</definedName>
    <definedName name="HTML2_5">""</definedName>
    <definedName name="HTML2_6">-4146</definedName>
    <definedName name="HTML2_7">1</definedName>
    <definedName name="HTML2_8">"98-01-22"</definedName>
    <definedName name="HTML2_9">""</definedName>
    <definedName name="HTML20_1">"'[수주통합관리98_2_25.xls]2월4주차'!$A$71:$F$97"</definedName>
    <definedName name="HTML20_10">""</definedName>
    <definedName name="HTML20_11">1</definedName>
    <definedName name="HTML20_12">"C:\My Documents\98년\영업현황\월별현황(2월 마감분).htm"</definedName>
    <definedName name="HTML20_2">1</definedName>
    <definedName name="HTML20_3">""</definedName>
    <definedName name="HTML20_4">""</definedName>
    <definedName name="HTML20_5">""</definedName>
    <definedName name="HTML20_6">-4146</definedName>
    <definedName name="HTML20_7">-4146</definedName>
    <definedName name="HTML20_8">""</definedName>
    <definedName name="HTML20_9">""</definedName>
    <definedName name="HTML21_1">"'[수주통합관리98_2_25.xls]2월4주차'!$A$4:$H$29"</definedName>
    <definedName name="HTML21_10">""</definedName>
    <definedName name="HTML21_11">1</definedName>
    <definedName name="HTML21_12">"C:\My Documents\98년\영업현황\1월 수주현황(1월 마감분).htm"</definedName>
    <definedName name="HTML21_2">1</definedName>
    <definedName name="HTML21_3">""</definedName>
    <definedName name="HTML21_4">""</definedName>
    <definedName name="HTML21_5">""</definedName>
    <definedName name="HTML21_6">-4146</definedName>
    <definedName name="HTML21_7">-4146</definedName>
    <definedName name="HTML21_8">""</definedName>
    <definedName name="HTML21_9">""</definedName>
    <definedName name="HTML22_1">"'[수주통합관리98_2_25.xls]2월4주차'!$A$31:$I$66"</definedName>
    <definedName name="HTML22_10">""</definedName>
    <definedName name="HTML22_11">1</definedName>
    <definedName name="HTML22_12">"C:\My Documents\98년\영업현황\1월 수주현황(2월 마감분).htm"</definedName>
    <definedName name="HTML22_2">1</definedName>
    <definedName name="HTML22_3">""</definedName>
    <definedName name="HTML22_4">""</definedName>
    <definedName name="HTML22_5">""</definedName>
    <definedName name="HTML22_6">-4146</definedName>
    <definedName name="HTML22_7">-4146</definedName>
    <definedName name="HTML22_8">""</definedName>
    <definedName name="HTML22_9">""</definedName>
    <definedName name="HTML23_1">"[수주통합관리98_2_25.xls]보고양식!$A$32:$I$68"</definedName>
    <definedName name="HTML23_10">""</definedName>
    <definedName name="HTML23_11">1</definedName>
    <definedName name="HTML23_12">"C:\My Documents\98년\영업현황\2월 수주현황(2월 마감분).htm"</definedName>
    <definedName name="HTML23_2">1</definedName>
    <definedName name="HTML23_3">""</definedName>
    <definedName name="HTML23_4">""</definedName>
    <definedName name="HTML23_5">""</definedName>
    <definedName name="HTML23_6">-4146</definedName>
    <definedName name="HTML23_7">-4146</definedName>
    <definedName name="HTML23_8">""</definedName>
    <definedName name="HTML23_9">""</definedName>
    <definedName name="HTML24_1">"[수주통합관리98_2_25.xls]보고양식!$A$73:$F$98"</definedName>
    <definedName name="HTML24_10">""</definedName>
    <definedName name="HTML24_11">1</definedName>
    <definedName name="HTML24_12">"C:\My Documents\98년\영업현황\월별현황(2월 마감분).htm"</definedName>
    <definedName name="HTML24_2">1</definedName>
    <definedName name="HTML24_3">""</definedName>
    <definedName name="HTML24_4">""</definedName>
    <definedName name="HTML24_5">""</definedName>
    <definedName name="HTML24_6">-4146</definedName>
    <definedName name="HTML24_7">-4146</definedName>
    <definedName name="HTML24_8">""</definedName>
    <definedName name="HTML24_9">""</definedName>
    <definedName name="HTML25_1">"[수주통합관리98_2_25.xls]보고양식!$A$4:$I$29"</definedName>
    <definedName name="HTML25_10">""</definedName>
    <definedName name="HTML25_11">1</definedName>
    <definedName name="HTML25_12">"C:\My Documents\98년\영업현황\1월 수주현황(1월 마감분).htm"</definedName>
    <definedName name="HTML25_2">1</definedName>
    <definedName name="HTML25_3">""</definedName>
    <definedName name="HTML25_4">""</definedName>
    <definedName name="HTML25_5">""</definedName>
    <definedName name="HTML25_6">-4146</definedName>
    <definedName name="HTML25_7">-4146</definedName>
    <definedName name="HTML25_8">""</definedName>
    <definedName name="HTML25_9">""</definedName>
    <definedName name="HTML26_1">"[수주통합관리98_2_25.xls]보고양식!$A$31:$K$80"</definedName>
    <definedName name="HTML26_10">""</definedName>
    <definedName name="HTML26_11">1</definedName>
    <definedName name="HTML26_12">"C:\My Documents\98년\영업현황\2월 수주현황(2월 마감분).htm"</definedName>
    <definedName name="HTML26_2">1</definedName>
    <definedName name="HTML26_3">""</definedName>
    <definedName name="HTML26_4">""</definedName>
    <definedName name="HTML26_5">""</definedName>
    <definedName name="HTML26_6">-4146</definedName>
    <definedName name="HTML26_7">-4146</definedName>
    <definedName name="HTML26_8">""</definedName>
    <definedName name="HTML26_9">""</definedName>
    <definedName name="HTML27_1">"[수주통합관리98_2_25.xls]보고양식!$B$84:$G$109"</definedName>
    <definedName name="HTML27_10">""</definedName>
    <definedName name="HTML27_11">1</definedName>
    <definedName name="HTML27_12">"C:\My Documents\98년\영업현황\월별현황(2월 마감분).htm"</definedName>
    <definedName name="HTML27_2">1</definedName>
    <definedName name="HTML27_3">""</definedName>
    <definedName name="HTML27_4">""</definedName>
    <definedName name="HTML27_5">""</definedName>
    <definedName name="HTML27_6">-4146</definedName>
    <definedName name="HTML27_7">-4146</definedName>
    <definedName name="HTML27_8">""</definedName>
    <definedName name="HTML27_9">""</definedName>
    <definedName name="HTML28_1">"[수주통합관리98_3_2.xls]보고양식!$B$92:$G$117"</definedName>
    <definedName name="HTML28_10">""</definedName>
    <definedName name="HTML28_11">1</definedName>
    <definedName name="HTML28_12">"C:\My Documents\98년\영업현황\월별현황(2월 마감분).htm"</definedName>
    <definedName name="HTML28_2">1</definedName>
    <definedName name="HTML28_3">""</definedName>
    <definedName name="HTML28_4">""</definedName>
    <definedName name="HTML28_5">""</definedName>
    <definedName name="HTML28_6">-4146</definedName>
    <definedName name="HTML28_7">-4146</definedName>
    <definedName name="HTML28_8">""</definedName>
    <definedName name="HTML28_9">""</definedName>
    <definedName name="HTML29_1">"[수주통합관리98_3_2.xls]보고양식!$A$31:$K$88"</definedName>
    <definedName name="HTML29_10">""</definedName>
    <definedName name="HTML29_11">1</definedName>
    <definedName name="HTML29_12">"C:\My Documents\98년\영업현황\2월 수주현황(2월 마감분).htm"</definedName>
    <definedName name="HTML29_2">1</definedName>
    <definedName name="HTML29_3">""</definedName>
    <definedName name="HTML29_4">""</definedName>
    <definedName name="HTML29_5">""</definedName>
    <definedName name="HTML29_6">-4146</definedName>
    <definedName name="HTML29_7">-4146</definedName>
    <definedName name="HTML29_8">""</definedName>
    <definedName name="HTML29_9">""</definedName>
    <definedName name="HTML3_1">"[수주관리98.xls]일일현황!$A$1:$N$9"</definedName>
    <definedName name="HTML3_10">""</definedName>
    <definedName name="HTML3_11">1</definedName>
    <definedName name="HTML3_12">"C:\My Documents\98년\영업현황\일일현황-98.1.23.htm"</definedName>
    <definedName name="HTML3_2">1</definedName>
    <definedName name="HTML3_3">""</definedName>
    <definedName name="HTML3_4">""</definedName>
    <definedName name="HTML3_5">""</definedName>
    <definedName name="HTML3_6">1</definedName>
    <definedName name="HTML3_7">1</definedName>
    <definedName name="HTML3_8">""</definedName>
    <definedName name="HTML3_9">""</definedName>
    <definedName name="HTML30_1">"'[사본 - 영업통합관리(수주.매출).xls]보고양식'!$A$114:$K$131"</definedName>
    <definedName name="HTML30_10">""</definedName>
    <definedName name="HTML30_11">1</definedName>
    <definedName name="HTML30_12">"C:\My Documents\98년\영업현황\일일현황-98.3.12.htm"</definedName>
    <definedName name="HTML30_2">1</definedName>
    <definedName name="HTML30_3">""</definedName>
    <definedName name="HTML30_4">""</definedName>
    <definedName name="HTML30_5">""</definedName>
    <definedName name="HTML30_6">-4146</definedName>
    <definedName name="HTML30_7">-4146</definedName>
    <definedName name="HTML30_8">""</definedName>
    <definedName name="HTML30_9">""</definedName>
    <definedName name="HTML4_1">"[수주관리98.xls]영업!$A$1:$N$15"</definedName>
    <definedName name="HTML4_10">""</definedName>
    <definedName name="HTML4_11">1</definedName>
    <definedName name="HTML4_12">"C:\My Documents\98년\영업현황\일일현황-98.1.31.htm"</definedName>
    <definedName name="HTML4_2">1</definedName>
    <definedName name="HTML4_3">""</definedName>
    <definedName name="HTML4_4">""</definedName>
    <definedName name="HTML4_5">""</definedName>
    <definedName name="HTML4_6">1</definedName>
    <definedName name="HTML4_7">1</definedName>
    <definedName name="HTML4_8">"98-01-31"</definedName>
    <definedName name="HTML4_9">""</definedName>
    <definedName name="HTML5_1">"[수주관리98.xls]영업!$A$1:$N$29"</definedName>
    <definedName name="HTML5_10">""</definedName>
    <definedName name="HTML5_11">1</definedName>
    <definedName name="HTML5_12">"C:\My Documents\98년\영업현황\일일현황-98.1.31.v.htm"</definedName>
    <definedName name="HTML5_2">1</definedName>
    <definedName name="HTML5_3">""</definedName>
    <definedName name="HTML5_4">""</definedName>
    <definedName name="HTML5_5">""</definedName>
    <definedName name="HTML5_6">1</definedName>
    <definedName name="HTML5_7">1</definedName>
    <definedName name="HTML5_8">""</definedName>
    <definedName name="HTML5_9">""</definedName>
    <definedName name="HTML6_1">"'[수주관리98.xls]2월'!$A$1:$P$48"</definedName>
    <definedName name="HTML6_10">""</definedName>
    <definedName name="HTML6_11">1</definedName>
    <definedName name="HTML6_12">"C:\My Documents\98년\영업현황\일일현황-98.1.31.htm"</definedName>
    <definedName name="HTML6_2">1</definedName>
    <definedName name="HTML6_3">""</definedName>
    <definedName name="HTML6_4">""</definedName>
    <definedName name="HTML6_5">""</definedName>
    <definedName name="HTML6_6">-4146</definedName>
    <definedName name="HTML6_7">-4146</definedName>
    <definedName name="HTML6_8">""</definedName>
    <definedName name="HTML6_9">""</definedName>
    <definedName name="HTML7_1">"'[수주관리98.xls]2월'!$A$3:$P$30"</definedName>
    <definedName name="HTML7_10">""</definedName>
    <definedName name="HTML7_11">1</definedName>
    <definedName name="HTML7_12">"C:\My Documents\98년\영업현황\일일현황-98.1.31.htm"</definedName>
    <definedName name="HTML7_2">1</definedName>
    <definedName name="HTML7_3">""</definedName>
    <definedName name="HTML7_4">""</definedName>
    <definedName name="HTML7_5">""</definedName>
    <definedName name="HTML7_6">-4146</definedName>
    <definedName name="HTML7_7">-4146</definedName>
    <definedName name="HTML7_8">""</definedName>
    <definedName name="HTML7_9">""</definedName>
    <definedName name="HTML8_1">"'[수주관리98.xls]2월'!$A$1:$P$30"</definedName>
    <definedName name="HTML8_10">""</definedName>
    <definedName name="HTML8_11">1</definedName>
    <definedName name="HTML8_12">"C:\My Documents\98년\영업현황\일일현황-98.1.31.htm"</definedName>
    <definedName name="HTML8_2">1</definedName>
    <definedName name="HTML8_3">""</definedName>
    <definedName name="HTML8_4">""</definedName>
    <definedName name="HTML8_5">""</definedName>
    <definedName name="HTML8_6">-4146</definedName>
    <definedName name="HTML8_7">-4146</definedName>
    <definedName name="HTML8_8">""</definedName>
    <definedName name="HTML8_9">""</definedName>
    <definedName name="HTML9_1">"'[수주관리98.xls]2월'!$A$1:$P$19"</definedName>
    <definedName name="HTML9_10">""</definedName>
    <definedName name="HTML9_11">1</definedName>
    <definedName name="HTML9_12">"C:\My Documents\98년\영업현황\일일현황-98.2.10.htm"</definedName>
    <definedName name="HTML9_2">1</definedName>
    <definedName name="HTML9_3">""</definedName>
    <definedName name="HTML9_4">""</definedName>
    <definedName name="HTML9_5">""</definedName>
    <definedName name="HTML9_6">-4146</definedName>
    <definedName name="HTML9_7">-4146</definedName>
    <definedName name="HTML9_8">""</definedName>
    <definedName name="HTML9_9">""</definedName>
    <definedName localSheetId="8" name="HTMLCount">30</definedName>
    <definedName name="HTMLCount">1</definedName>
    <definedName localSheetId="5" name="HTR">'1-4 PAD'!HTR</definedName>
    <definedName localSheetId="7" name="HTR">'1-6. 사상'!HTR</definedName>
    <definedName name="HTR">'1-6. 사상'!HTR</definedName>
    <definedName localSheetId="5" name="htrestg">{#N/A,#N/A,FALSE,"단축1";#N/A,#N/A,FALSE,"단축2";#N/A,#N/A,FALSE,"단축3";#N/A,#N/A,FALSE,"장축";#N/A,#N/A,FALSE,"4WD"}</definedName>
    <definedName localSheetId="7" name="htrestg">{#N/A,#N/A,FALSE,"단축1";#N/A,#N/A,FALSE,"단축2";#N/A,#N/A,FALSE,"단축3";#N/A,#N/A,FALSE,"장축";#N/A,#N/A,FALSE,"4WD"}</definedName>
    <definedName localSheetId="1" name="htrestg">{#N/A,#N/A,FALSE,"단축1";#N/A,#N/A,FALSE,"단축2";#N/A,#N/A,FALSE,"단축3";#N/A,#N/A,FALSE,"장축";#N/A,#N/A,FALSE,"4WD"}</definedName>
    <definedName name="htrestg">{#N/A,#N/A,FALSE,"단축1";#N/A,#N/A,FALSE,"단축2";#N/A,#N/A,FALSE,"단축3";#N/A,#N/A,FALSE,"장축";#N/A,#N/A,FALSE,"4WD"}</definedName>
    <definedName localSheetId="5" name="htrsthastrzghtrgh">{#N/A,#N/A,FALSE,"단축1";#N/A,#N/A,FALSE,"단축2";#N/A,#N/A,FALSE,"단축3";#N/A,#N/A,FALSE,"장축";#N/A,#N/A,FALSE,"4WD"}</definedName>
    <definedName localSheetId="7" name="htrsthastrzghtrgh">{#N/A,#N/A,FALSE,"단축1";#N/A,#N/A,FALSE,"단축2";#N/A,#N/A,FALSE,"단축3";#N/A,#N/A,FALSE,"장축";#N/A,#N/A,FALSE,"4WD"}</definedName>
    <definedName localSheetId="1" name="htrsthastrzghtrgh">{#N/A,#N/A,FALSE,"단축1";#N/A,#N/A,FALSE,"단축2";#N/A,#N/A,FALSE,"단축3";#N/A,#N/A,FALSE,"장축";#N/A,#N/A,FALSE,"4WD"}</definedName>
    <definedName name="htrsthastrzghtrgh">{#N/A,#N/A,FALSE,"단축1";#N/A,#N/A,FALSE,"단축2";#N/A,#N/A,FALSE,"단축3";#N/A,#N/A,FALSE,"장축";#N/A,#N/A,FALSE,"4WD"}</definedName>
    <definedName localSheetId="5" name="HTW">'1-4 PAD'!HTW</definedName>
    <definedName localSheetId="7" name="HTW">'1-6. 사상'!HTW</definedName>
    <definedName name="HTW">'1-6. 사상'!HTW</definedName>
    <definedName localSheetId="5" name="HUJI">{#N/A,#N/A,FALSE,"단축1";#N/A,#N/A,FALSE,"단축2";#N/A,#N/A,FALSE,"단축3";#N/A,#N/A,FALSE,"장축";#N/A,#N/A,FALSE,"4WD"}</definedName>
    <definedName localSheetId="7" name="HUJI">{#N/A,#N/A,FALSE,"단축1";#N/A,#N/A,FALSE,"단축2";#N/A,#N/A,FALSE,"단축3";#N/A,#N/A,FALSE,"장축";#N/A,#N/A,FALSE,"4WD"}</definedName>
    <definedName localSheetId="1" name="HUJI">{#N/A,#N/A,FALSE,"단축1";#N/A,#N/A,FALSE,"단축2";#N/A,#N/A,FALSE,"단축3";#N/A,#N/A,FALSE,"장축";#N/A,#N/A,FALSE,"4WD"}</definedName>
    <definedName name="HUJI">{#N/A,#N/A,FALSE,"단축1";#N/A,#N/A,FALSE,"단축2";#N/A,#N/A,FALSE,"단축3";#N/A,#N/A,FALSE,"장축";#N/A,#N/A,FALSE,"4WD"}</definedName>
    <definedName localSheetId="5" name="HUT">'1-4 PAD'!HUT</definedName>
    <definedName localSheetId="7" name="HUT">'1-6. 사상'!HUT</definedName>
    <definedName name="HUT">'1-6. 사상'!HUT</definedName>
    <definedName localSheetId="5" name="HUYT">'1-4 PAD'!HUYT</definedName>
    <definedName localSheetId="7" name="HUYT">'1-6. 사상'!HUYT</definedName>
    <definedName name="HUYT">'1-6. 사상'!HUYT</definedName>
    <definedName localSheetId="5" name="HW">'1-4 PAD'!HW</definedName>
    <definedName localSheetId="7" name="HW">'1-6. 사상'!HW</definedName>
    <definedName name="HW">'1-6. 사상'!HW</definedName>
    <definedName localSheetId="5" name="HYL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HYL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HYL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YL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ic">{#N/A,#N/A,FALSE,"단축1";#N/A,#N/A,FALSE,"단축2";#N/A,#N/A,FALSE,"단축3";#N/A,#N/A,FALSE,"장축";#N/A,#N/A,FALSE,"4WD"}</definedName>
    <definedName localSheetId="7" name="ic">{#N/A,#N/A,FALSE,"단축1";#N/A,#N/A,FALSE,"단축2";#N/A,#N/A,FALSE,"단축3";#N/A,#N/A,FALSE,"장축";#N/A,#N/A,FALSE,"4WD"}</definedName>
    <definedName localSheetId="1" name="ic">{#N/A,#N/A,FALSE,"단축1";#N/A,#N/A,FALSE,"단축2";#N/A,#N/A,FALSE,"단축3";#N/A,#N/A,FALSE,"장축";#N/A,#N/A,FALSE,"4WD"}</definedName>
    <definedName name="ic">{#N/A,#N/A,FALSE,"단축1";#N/A,#N/A,FALSE,"단축2";#N/A,#N/A,FALSE,"단축3";#N/A,#N/A,FALSE,"장축";#N/A,#N/A,FALSE,"4WD"}</definedName>
    <definedName localSheetId="5" name="IDEA3">'1-4 PAD'!IDEA3</definedName>
    <definedName localSheetId="7" name="IDEA3">'1-6. 사상'!IDEA3</definedName>
    <definedName name="IDEA3">'1-6. 사상'!IDEA3</definedName>
    <definedName localSheetId="5" name="IGFIGFITI">{#N/A,#N/A,FALSE,"단축1";#N/A,#N/A,FALSE,"단축2";#N/A,#N/A,FALSE,"단축3";#N/A,#N/A,FALSE,"장축";#N/A,#N/A,FALSE,"4WD"}</definedName>
    <definedName localSheetId="7" name="IGFIGFITI">{#N/A,#N/A,FALSE,"단축1";#N/A,#N/A,FALSE,"단축2";#N/A,#N/A,FALSE,"단축3";#N/A,#N/A,FALSE,"장축";#N/A,#N/A,FALSE,"4WD"}</definedName>
    <definedName localSheetId="1" name="IGFIGFITI">{#N/A,#N/A,FALSE,"단축1";#N/A,#N/A,FALSE,"단축2";#N/A,#N/A,FALSE,"단축3";#N/A,#N/A,FALSE,"장축";#N/A,#N/A,FALSE,"4WD"}</definedName>
    <definedName name="IGFIGFITI">{#N/A,#N/A,FALSE,"단축1";#N/A,#N/A,FALSE,"단축2";#N/A,#N/A,FALSE,"단축3";#N/A,#N/A,FALSE,"장축";#N/A,#N/A,FALSE,"4WD"}</definedName>
    <definedName localSheetId="5" name="III">{#N/A,#N/A,FALSE,"단축1";#N/A,#N/A,FALSE,"단축2";#N/A,#N/A,FALSE,"단축3";#N/A,#N/A,FALSE,"장축";#N/A,#N/A,FALSE,"4WD"}</definedName>
    <definedName localSheetId="7" name="III">{#N/A,#N/A,FALSE,"단축1";#N/A,#N/A,FALSE,"단축2";#N/A,#N/A,FALSE,"단축3";#N/A,#N/A,FALSE,"장축";#N/A,#N/A,FALSE,"4WD"}</definedName>
    <definedName localSheetId="1" name="III">{#N/A,#N/A,FALSE,"단축1";#N/A,#N/A,FALSE,"단축2";#N/A,#N/A,FALSE,"단축3";#N/A,#N/A,FALSE,"장축";#N/A,#N/A,FALSE,"4WD"}</definedName>
    <definedName name="III">{#N/A,#N/A,FALSE,"단축1";#N/A,#N/A,FALSE,"단축2";#N/A,#N/A,FALSE,"단축3";#N/A,#N/A,FALSE,"장축";#N/A,#N/A,FALSE,"4WD"}</definedName>
    <definedName localSheetId="5" name="IIII">{#N/A,#N/A,FALSE,"신규dep";#N/A,#N/A,FALSE,"신규dep-금형상각후";#N/A,#N/A,FALSE,"신규dep-연구비상각후";#N/A,#N/A,FALSE,"신규dep-기계,공구상각후"}</definedName>
    <definedName localSheetId="7" name="IIII">{#N/A,#N/A,FALSE,"신규dep";#N/A,#N/A,FALSE,"신규dep-금형상각후";#N/A,#N/A,FALSE,"신규dep-연구비상각후";#N/A,#N/A,FALSE,"신규dep-기계,공구상각후"}</definedName>
    <definedName localSheetId="1" name="IIII">{#N/A,#N/A,FALSE,"신규dep";#N/A,#N/A,FALSE,"신규dep-금형상각후";#N/A,#N/A,FALSE,"신규dep-연구비상각후";#N/A,#N/A,FALSE,"신규dep-기계,공구상각후"}</definedName>
    <definedName name="IIII">{#N/A,#N/A,FALSE,"신규dep";#N/A,#N/A,FALSE,"신규dep-금형상각후";#N/A,#N/A,FALSE,"신규dep-연구비상각후";#N/A,#N/A,FALSE,"신규dep-기계,공구상각후"}</definedName>
    <definedName localSheetId="5" name="INT">{#N/A,#N/A,TRUE,"일정"}</definedName>
    <definedName localSheetId="7" name="INT">{#N/A,#N/A,TRUE,"일정"}</definedName>
    <definedName localSheetId="1" name="INT">{#N/A,#N/A,TRUE,"일정"}</definedName>
    <definedName name="INT">{#N/A,#N/A,TRUE,"일정"}</definedName>
    <definedName localSheetId="5" name="IP">{#N/A,#N/A,FALSE,"단축1";#N/A,#N/A,FALSE,"단축2";#N/A,#N/A,FALSE,"단축3";#N/A,#N/A,FALSE,"장축";#N/A,#N/A,FALSE,"4WD"}</definedName>
    <definedName localSheetId="7" name="IP">{#N/A,#N/A,FALSE,"단축1";#N/A,#N/A,FALSE,"단축2";#N/A,#N/A,FALSE,"단축3";#N/A,#N/A,FALSE,"장축";#N/A,#N/A,FALSE,"4WD"}</definedName>
    <definedName localSheetId="1" name="IP">{#N/A,#N/A,FALSE,"단축1";#N/A,#N/A,FALSE,"단축2";#N/A,#N/A,FALSE,"단축3";#N/A,#N/A,FALSE,"장축";#N/A,#N/A,FALSE,"4WD"}</definedName>
    <definedName name="IP">{#N/A,#N/A,FALSE,"단축1";#N/A,#N/A,FALSE,"단축2";#N/A,#N/A,FALSE,"단축3";#N/A,#N/A,FALSE,"장축";#N/A,#N/A,FALSE,"4WD"}</definedName>
    <definedName localSheetId="5" name="IRE">{#N/A,#N/A,FALSE,"단축1";#N/A,#N/A,FALSE,"단축2";#N/A,#N/A,FALSE,"단축3";#N/A,#N/A,FALSE,"장축";#N/A,#N/A,FALSE,"4WD"}</definedName>
    <definedName localSheetId="7" name="IRE">{#N/A,#N/A,FALSE,"단축1";#N/A,#N/A,FALSE,"단축2";#N/A,#N/A,FALSE,"단축3";#N/A,#N/A,FALSE,"장축";#N/A,#N/A,FALSE,"4WD"}</definedName>
    <definedName localSheetId="1" name="IRE">{#N/A,#N/A,FALSE,"단축1";#N/A,#N/A,FALSE,"단축2";#N/A,#N/A,FALSE,"단축3";#N/A,#N/A,FALSE,"장축";#N/A,#N/A,FALSE,"4WD"}</definedName>
    <definedName name="IRE">{#N/A,#N/A,FALSE,"단축1";#N/A,#N/A,FALSE,"단축2";#N/A,#N/A,FALSE,"단축3";#N/A,#N/A,FALSE,"장축";#N/A,#N/A,FALSE,"4WD"}</definedName>
    <definedName localSheetId="5" name="ISIR1">{#N/A,#N/A,FALSE,"단축1";#N/A,#N/A,FALSE,"단축2";#N/A,#N/A,FALSE,"단축3";#N/A,#N/A,FALSE,"장축";#N/A,#N/A,FALSE,"4WD"}</definedName>
    <definedName localSheetId="7" name="ISIR1">{#N/A,#N/A,FALSE,"단축1";#N/A,#N/A,FALSE,"단축2";#N/A,#N/A,FALSE,"단축3";#N/A,#N/A,FALSE,"장축";#N/A,#N/A,FALSE,"4WD"}</definedName>
    <definedName localSheetId="1" name="ISIR1">{#N/A,#N/A,FALSE,"단축1";#N/A,#N/A,FALSE,"단축2";#N/A,#N/A,FALSE,"단축3";#N/A,#N/A,FALSE,"장축";#N/A,#N/A,FALSE,"4WD"}</definedName>
    <definedName name="ISIR1">{#N/A,#N/A,FALSE,"단축1";#N/A,#N/A,FALSE,"단축2";#N/A,#N/A,FALSE,"단축3";#N/A,#N/A,FALSE,"장축";#N/A,#N/A,FALSE,"4WD"}</definedName>
    <definedName localSheetId="5" name="ISIR계획">{#N/A,#N/A,FALSE,"96자동차사 계획";#N/A,#N/A,FALSE,"96자동차사 계획"}</definedName>
    <definedName localSheetId="7" name="ISIR계획">{#N/A,#N/A,FALSE,"96자동차사 계획";#N/A,#N/A,FALSE,"96자동차사 계획"}</definedName>
    <definedName localSheetId="1" name="ISIR계획">{#N/A,#N/A,FALSE,"96자동차사 계획";#N/A,#N/A,FALSE,"96자동차사 계획"}</definedName>
    <definedName name="ISIR계획">{#N/A,#N/A,FALSE,"96자동차사 계획";#N/A,#N/A,FALSE,"96자동차사 계획"}</definedName>
    <definedName localSheetId="5" name="ITEM">{#N/A,#N/A,FALSE,"단축1";#N/A,#N/A,FALSE,"단축2";#N/A,#N/A,FALSE,"단축3";#N/A,#N/A,FALSE,"장축";#N/A,#N/A,FALSE,"4WD"}</definedName>
    <definedName localSheetId="7" name="ITEM">{#N/A,#N/A,FALSE,"단축1";#N/A,#N/A,FALSE,"단축2";#N/A,#N/A,FALSE,"단축3";#N/A,#N/A,FALSE,"장축";#N/A,#N/A,FALSE,"4WD"}</definedName>
    <definedName localSheetId="1" name="ITEM">{#N/A,#N/A,FALSE,"단축1";#N/A,#N/A,FALSE,"단축2";#N/A,#N/A,FALSE,"단축3";#N/A,#N/A,FALSE,"장축";#N/A,#N/A,FALSE,"4WD"}</definedName>
    <definedName name="ITEM">{#N/A,#N/A,FALSE,"단축1";#N/A,#N/A,FALSE,"단축2";#N/A,#N/A,FALSE,"단축3";#N/A,#N/A,FALSE,"장축";#N/A,#N/A,FALSE,"4WD"}</definedName>
    <definedName localSheetId="5" name="j">{#N/A,#N/A,FALSE,"96자동차사 계획";#N/A,#N/A,FALSE,"96자동차사 계획"}</definedName>
    <definedName localSheetId="7" name="j">{#N/A,#N/A,FALSE,"96자동차사 계획";#N/A,#N/A,FALSE,"96자동차사 계획"}</definedName>
    <definedName localSheetId="1" name="j">{#N/A,#N/A,FALSE,"96자동차사 계획";#N/A,#N/A,FALSE,"96자동차사 계획"}</definedName>
    <definedName name="j">{#N/A,#N/A,FALSE,"96자동차사 계획";#N/A,#N/A,FALSE,"96자동차사 계획"}</definedName>
    <definedName localSheetId="5" name="J200NEW">{#N/A,#N/A,TRUE,"일정"}</definedName>
    <definedName localSheetId="7" name="J200NEW">{#N/A,#N/A,TRUE,"일정"}</definedName>
    <definedName localSheetId="1" name="J200NEW">{#N/A,#N/A,TRUE,"일정"}</definedName>
    <definedName name="J200NEW">{#N/A,#N/A,TRUE,"일정"}</definedName>
    <definedName localSheetId="5" name="JACK">{#N/A,#N/A,FALSE,"단축1";#N/A,#N/A,FALSE,"단축2";#N/A,#N/A,FALSE,"단축3";#N/A,#N/A,FALSE,"장축";#N/A,#N/A,FALSE,"4WD"}</definedName>
    <definedName localSheetId="7" name="JACK">{#N/A,#N/A,FALSE,"단축1";#N/A,#N/A,FALSE,"단축2";#N/A,#N/A,FALSE,"단축3";#N/A,#N/A,FALSE,"장축";#N/A,#N/A,FALSE,"4WD"}</definedName>
    <definedName localSheetId="1" name="JACK">{#N/A,#N/A,FALSE,"단축1";#N/A,#N/A,FALSE,"단축2";#N/A,#N/A,FALSE,"단축3";#N/A,#N/A,FALSE,"장축";#N/A,#N/A,FALSE,"4WD"}</definedName>
    <definedName name="JACK">{#N/A,#N/A,FALSE,"단축1";#N/A,#N/A,FALSE,"단축2";#N/A,#N/A,FALSE,"단축3";#N/A,#N/A,FALSE,"장축";#N/A,#N/A,FALSE,"4WD"}</definedName>
    <definedName localSheetId="5" name="JACK도면">{#N/A,#N/A,FALSE,"단축1";#N/A,#N/A,FALSE,"단축2";#N/A,#N/A,FALSE,"단축3";#N/A,#N/A,FALSE,"장축";#N/A,#N/A,FALSE,"4WD"}</definedName>
    <definedName localSheetId="7" name="JACK도면">{#N/A,#N/A,FALSE,"단축1";#N/A,#N/A,FALSE,"단축2";#N/A,#N/A,FALSE,"단축3";#N/A,#N/A,FALSE,"장축";#N/A,#N/A,FALSE,"4WD"}</definedName>
    <definedName localSheetId="1" name="JACK도면">{#N/A,#N/A,FALSE,"단축1";#N/A,#N/A,FALSE,"단축2";#N/A,#N/A,FALSE,"단축3";#N/A,#N/A,FALSE,"장축";#N/A,#N/A,FALSE,"4WD"}</definedName>
    <definedName name="JACK도면">{#N/A,#N/A,FALSE,"단축1";#N/A,#N/A,FALSE,"단축2";#N/A,#N/A,FALSE,"단축3";#N/A,#N/A,FALSE,"장축";#N/A,#N/A,FALSE,"4WD"}</definedName>
    <definedName localSheetId="5" name="jcjcw">{#N/A,#N/A,FALSE,"단축1";#N/A,#N/A,FALSE,"단축2";#N/A,#N/A,FALSE,"단축3";#N/A,#N/A,FALSE,"장축";#N/A,#N/A,FALSE,"4WD"}</definedName>
    <definedName localSheetId="7" name="jcjcw">{#N/A,#N/A,FALSE,"단축1";#N/A,#N/A,FALSE,"단축2";#N/A,#N/A,FALSE,"단축3";#N/A,#N/A,FALSE,"장축";#N/A,#N/A,FALSE,"4WD"}</definedName>
    <definedName localSheetId="1" name="jcjcw">{#N/A,#N/A,FALSE,"단축1";#N/A,#N/A,FALSE,"단축2";#N/A,#N/A,FALSE,"단축3";#N/A,#N/A,FALSE,"장축";#N/A,#N/A,FALSE,"4WD"}</definedName>
    <definedName name="jcjcw">{#N/A,#N/A,FALSE,"단축1";#N/A,#N/A,FALSE,"단축2";#N/A,#N/A,FALSE,"단축3";#N/A,#N/A,FALSE,"장축";#N/A,#N/A,FALSE,"4WD"}</definedName>
    <definedName localSheetId="5" name="jdjchaka">{#N/A,#N/A,FALSE,"단축1";#N/A,#N/A,FALSE,"단축2";#N/A,#N/A,FALSE,"단축3";#N/A,#N/A,FALSE,"장축";#N/A,#N/A,FALSE,"4WD"}</definedName>
    <definedName localSheetId="7" name="jdjchaka">{#N/A,#N/A,FALSE,"단축1";#N/A,#N/A,FALSE,"단축2";#N/A,#N/A,FALSE,"단축3";#N/A,#N/A,FALSE,"장축";#N/A,#N/A,FALSE,"4WD"}</definedName>
    <definedName localSheetId="1" name="jdjchaka">{#N/A,#N/A,FALSE,"단축1";#N/A,#N/A,FALSE,"단축2";#N/A,#N/A,FALSE,"단축3";#N/A,#N/A,FALSE,"장축";#N/A,#N/A,FALSE,"4WD"}</definedName>
    <definedName name="jdjchaka">{#N/A,#N/A,FALSE,"단축1";#N/A,#N/A,FALSE,"단축2";#N/A,#N/A,FALSE,"단축3";#N/A,#N/A,FALSE,"장축";#N/A,#N/A,FALSE,"4WD"}</definedName>
    <definedName localSheetId="5" name="JERTYHE">'1-4 PAD'!JERTYHE</definedName>
    <definedName localSheetId="7" name="JERTYHE">'1-6. 사상'!JERTYHE</definedName>
    <definedName name="JERTYHE">'1-6. 사상'!JERTYHE</definedName>
    <definedName localSheetId="5" name="JFJGF">{#N/A,#N/A,FALSE,"단축1";#N/A,#N/A,FALSE,"단축2";#N/A,#N/A,FALSE,"단축3";#N/A,#N/A,FALSE,"장축";#N/A,#N/A,FALSE,"4WD"}</definedName>
    <definedName localSheetId="7" name="JFJGF">{#N/A,#N/A,FALSE,"단축1";#N/A,#N/A,FALSE,"단축2";#N/A,#N/A,FALSE,"단축3";#N/A,#N/A,FALSE,"장축";#N/A,#N/A,FALSE,"4WD"}</definedName>
    <definedName localSheetId="1" name="JFJGF">{#N/A,#N/A,FALSE,"단축1";#N/A,#N/A,FALSE,"단축2";#N/A,#N/A,FALSE,"단축3";#N/A,#N/A,FALSE,"장축";#N/A,#N/A,FALSE,"4WD"}</definedName>
    <definedName name="JFJGF">{#N/A,#N/A,FALSE,"단축1";#N/A,#N/A,FALSE,"단축2";#N/A,#N/A,FALSE,"단축3";#N/A,#N/A,FALSE,"장축";#N/A,#N/A,FALSE,"4WD"}</definedName>
    <definedName localSheetId="5" name="JGFHFDKJGHJ">{#N/A,#N/A,FALSE,"단축1";#N/A,#N/A,FALSE,"단축2";#N/A,#N/A,FALSE,"단축3";#N/A,#N/A,FALSE,"장축";#N/A,#N/A,FALSE,"4WD"}</definedName>
    <definedName localSheetId="7" name="JGFHFDKJGHJ">{#N/A,#N/A,FALSE,"단축1";#N/A,#N/A,FALSE,"단축2";#N/A,#N/A,FALSE,"단축3";#N/A,#N/A,FALSE,"장축";#N/A,#N/A,FALSE,"4WD"}</definedName>
    <definedName localSheetId="1" name="JGFHFDKJGHJ">{#N/A,#N/A,FALSE,"단축1";#N/A,#N/A,FALSE,"단축2";#N/A,#N/A,FALSE,"단축3";#N/A,#N/A,FALSE,"장축";#N/A,#N/A,FALSE,"4WD"}</definedName>
    <definedName name="JGFHFDKJGHJ">{#N/A,#N/A,FALSE,"단축1";#N/A,#N/A,FALSE,"단축2";#N/A,#N/A,FALSE,"단축3";#N/A,#N/A,FALSE,"장축";#N/A,#N/A,FALSE,"4WD"}</definedName>
    <definedName localSheetId="5" name="jgfsjhgfsjhgfsdjhgfds">{#N/A,#N/A,TRUE,"일정"}</definedName>
    <definedName localSheetId="7" name="jgfsjhgfsjhgfsdjhgfds">{#N/A,#N/A,TRUE,"일정"}</definedName>
    <definedName localSheetId="1" name="jgfsjhgfsjhgfsdjhgfds">{#N/A,#N/A,TRUE,"일정"}</definedName>
    <definedName name="jgfsjhgfsjhgfsdjhgfds">{#N/A,#N/A,TRUE,"일정"}</definedName>
    <definedName localSheetId="8" name="JGHJ">{#N/A,#N/A,FALSE,"단축1";#N/A,#N/A,FALSE,"단축2";#N/A,#N/A,FALSE,"단축3";#N/A,#N/A,FALSE,"장축";#N/A,#N/A,FALSE,"4WD"}</definedName>
    <definedName localSheetId="5" name="JGHJ">{#N/A,#N/A,FALSE,"단축1";#N/A,#N/A,FALSE,"단축2";#N/A,#N/A,FALSE,"단축3";#N/A,#N/A,FALSE,"장축";#N/A,#N/A,FALSE,"4WD"}</definedName>
    <definedName localSheetId="7" name="JGHJ">{#N/A,#N/A,FALSE,"단축1";#N/A,#N/A,FALSE,"단축2";#N/A,#N/A,FALSE,"단축3";#N/A,#N/A,FALSE,"장축";#N/A,#N/A,FALSE,"4WD"}</definedName>
    <definedName localSheetId="1" name="JGHJ">{#N/A,#N/A,FALSE,"단축1";#N/A,#N/A,FALSE,"단축2";#N/A,#N/A,FALSE,"단축3";#N/A,#N/A,FALSE,"장축";#N/A,#N/A,FALSE,"4WD"}</definedName>
    <definedName name="JGHJ">{#N/A,#N/A,FALSE,"단축1";#N/A,#N/A,FALSE,"단축2";#N/A,#N/A,FALSE,"단축3";#N/A,#N/A,FALSE,"장축";#N/A,#N/A,FALSE,"4WD"}</definedName>
    <definedName localSheetId="5" name="jghjk">{#N/A,#N/A,FALSE,"단축1";#N/A,#N/A,FALSE,"단축2";#N/A,#N/A,FALSE,"단축3";#N/A,#N/A,FALSE,"장축";#N/A,#N/A,FALSE,"4WD"}</definedName>
    <definedName localSheetId="1" name="jghjk">{#N/A,#N/A,FALSE,"단축1";#N/A,#N/A,FALSE,"단축2";#N/A,#N/A,FALSE,"단축3";#N/A,#N/A,FALSE,"장축";#N/A,#N/A,FALSE,"4WD"}</definedName>
    <definedName name="jghjk">{#N/A,#N/A,FALSE,"단축1";#N/A,#N/A,FALSE,"단축2";#N/A,#N/A,FALSE,"단축3";#N/A,#N/A,FALSE,"장축";#N/A,#N/A,FALSE,"4WD"}</definedName>
    <definedName localSheetId="5" name="JGJ">{#N/A,#N/A,FALSE,"단축1";#N/A,#N/A,FALSE,"단축2";#N/A,#N/A,FALSE,"단축3";#N/A,#N/A,FALSE,"장축";#N/A,#N/A,FALSE,"4WD"}</definedName>
    <definedName localSheetId="7" name="JGJ">{#N/A,#N/A,FALSE,"단축1";#N/A,#N/A,FALSE,"단축2";#N/A,#N/A,FALSE,"단축3";#N/A,#N/A,FALSE,"장축";#N/A,#N/A,FALSE,"4WD"}</definedName>
    <definedName localSheetId="1" name="JGJ">{#N/A,#N/A,FALSE,"단축1";#N/A,#N/A,FALSE,"단축2";#N/A,#N/A,FALSE,"단축3";#N/A,#N/A,FALSE,"장축";#N/A,#N/A,FALSE,"4WD"}</definedName>
    <definedName name="JGJ">{#N/A,#N/A,FALSE,"단축1";#N/A,#N/A,FALSE,"단축2";#N/A,#N/A,FALSE,"단축3";#N/A,#N/A,FALSE,"장축";#N/A,#N/A,FALSE,"4WD"}</definedName>
    <definedName localSheetId="5" name="jhgjhvg">{#N/A,#N/A,FALSE,"단축1";#N/A,#N/A,FALSE,"단축2";#N/A,#N/A,FALSE,"단축3";#N/A,#N/A,FALSE,"장축";#N/A,#N/A,FALSE,"4WD"}</definedName>
    <definedName localSheetId="7" name="jhgjhvg">{#N/A,#N/A,FALSE,"단축1";#N/A,#N/A,FALSE,"단축2";#N/A,#N/A,FALSE,"단축3";#N/A,#N/A,FALSE,"장축";#N/A,#N/A,FALSE,"4WD"}</definedName>
    <definedName localSheetId="1" name="jhgjhvg">{#N/A,#N/A,FALSE,"단축1";#N/A,#N/A,FALSE,"단축2";#N/A,#N/A,FALSE,"단축3";#N/A,#N/A,FALSE,"장축";#N/A,#N/A,FALSE,"4WD"}</definedName>
    <definedName name="jhgjhvg">{#N/A,#N/A,FALSE,"단축1";#N/A,#N/A,FALSE,"단축2";#N/A,#N/A,FALSE,"단축3";#N/A,#N/A,FALSE,"장축";#N/A,#N/A,FALSE,"4WD"}</definedName>
    <definedName localSheetId="5" name="JHGJI">{#N/A,#N/A,FALSE,"단축1";#N/A,#N/A,FALSE,"단축2";#N/A,#N/A,FALSE,"단축3";#N/A,#N/A,FALSE,"장축";#N/A,#N/A,FALSE,"4WD"}</definedName>
    <definedName localSheetId="7" name="JHGJI">{#N/A,#N/A,FALSE,"단축1";#N/A,#N/A,FALSE,"단축2";#N/A,#N/A,FALSE,"단축3";#N/A,#N/A,FALSE,"장축";#N/A,#N/A,FALSE,"4WD"}</definedName>
    <definedName localSheetId="1" name="JHGJI">{#N/A,#N/A,FALSE,"단축1";#N/A,#N/A,FALSE,"단축2";#N/A,#N/A,FALSE,"단축3";#N/A,#N/A,FALSE,"장축";#N/A,#N/A,FALSE,"4WD"}</definedName>
    <definedName name="JHGJI">{#N/A,#N/A,FALSE,"단축1";#N/A,#N/A,FALSE,"단축2";#N/A,#N/A,FALSE,"단축3";#N/A,#N/A,FALSE,"장축";#N/A,#N/A,FALSE,"4WD"}</definedName>
    <definedName localSheetId="5" name="JHHKKHHK">{#N/A,#N/A,FALSE,"단축1";#N/A,#N/A,FALSE,"단축2";#N/A,#N/A,FALSE,"단축3";#N/A,#N/A,FALSE,"장축";#N/A,#N/A,FALSE,"4WD"}</definedName>
    <definedName localSheetId="7" name="JHHKKHHK">{#N/A,#N/A,FALSE,"단축1";#N/A,#N/A,FALSE,"단축2";#N/A,#N/A,FALSE,"단축3";#N/A,#N/A,FALSE,"장축";#N/A,#N/A,FALSE,"4WD"}</definedName>
    <definedName localSheetId="1" name="JHHKKHHK">{#N/A,#N/A,FALSE,"단축1";#N/A,#N/A,FALSE,"단축2";#N/A,#N/A,FALSE,"단축3";#N/A,#N/A,FALSE,"장축";#N/A,#N/A,FALSE,"4WD"}</definedName>
    <definedName name="JHHKKHHK">{#N/A,#N/A,FALSE,"단축1";#N/A,#N/A,FALSE,"단축2";#N/A,#N/A,FALSE,"단축3";#N/A,#N/A,FALSE,"장축";#N/A,#N/A,FALSE,"4WD"}</definedName>
    <definedName localSheetId="5" name="JI">{#N/A,#N/A,FALSE,"단축1";#N/A,#N/A,FALSE,"단축2";#N/A,#N/A,FALSE,"단축3";#N/A,#N/A,FALSE,"장축";#N/A,#N/A,FALSE,"4WD"}</definedName>
    <definedName localSheetId="7" name="JI">{#N/A,#N/A,FALSE,"단축1";#N/A,#N/A,FALSE,"단축2";#N/A,#N/A,FALSE,"단축3";#N/A,#N/A,FALSE,"장축";#N/A,#N/A,FALSE,"4WD"}</definedName>
    <definedName localSheetId="1" name="JI">{#N/A,#N/A,FALSE,"단축1";#N/A,#N/A,FALSE,"단축2";#N/A,#N/A,FALSE,"단축3";#N/A,#N/A,FALSE,"장축";#N/A,#N/A,FALSE,"4WD"}</definedName>
    <definedName name="JI">{#N/A,#N/A,FALSE,"단축1";#N/A,#N/A,FALSE,"단축2";#N/A,#N/A,FALSE,"단축3";#N/A,#N/A,FALSE,"장축";#N/A,#N/A,FALSE,"4WD"}</definedName>
    <definedName localSheetId="5" name="JI정">{#N/A,#N/A,FALSE,"단축1";#N/A,#N/A,FALSE,"단축2";#N/A,#N/A,FALSE,"단축3";#N/A,#N/A,FALSE,"장축";#N/A,#N/A,FALSE,"4WD"}</definedName>
    <definedName localSheetId="1" name="JI정">{#N/A,#N/A,FALSE,"단축1";#N/A,#N/A,FALSE,"단축2";#N/A,#N/A,FALSE,"단축3";#N/A,#N/A,FALSE,"장축";#N/A,#N/A,FALSE,"4WD"}</definedName>
    <definedName name="JI정">{#N/A,#N/A,FALSE,"단축1";#N/A,#N/A,FALSE,"단축2";#N/A,#N/A,FALSE,"단축3";#N/A,#N/A,FALSE,"장축";#N/A,#N/A,FALSE,"4WD"}</definedName>
    <definedName localSheetId="5" name="JJHSFDJHJHSDSDKHSFD">{#N/A,#N/A,FALSE,"단축1";#N/A,#N/A,FALSE,"단축2";#N/A,#N/A,FALSE,"단축3";#N/A,#N/A,FALSE,"장축";#N/A,#N/A,FALSE,"4WD"}</definedName>
    <definedName localSheetId="7" name="JJHSFDJHJHSDSDKHSFD">{#N/A,#N/A,FALSE,"단축1";#N/A,#N/A,FALSE,"단축2";#N/A,#N/A,FALSE,"단축3";#N/A,#N/A,FALSE,"장축";#N/A,#N/A,FALSE,"4WD"}</definedName>
    <definedName localSheetId="1" name="JJHSFDJHJHSDSDKHSFD">{#N/A,#N/A,FALSE,"단축1";#N/A,#N/A,FALSE,"단축2";#N/A,#N/A,FALSE,"단축3";#N/A,#N/A,FALSE,"장축";#N/A,#N/A,FALSE,"4WD"}</definedName>
    <definedName name="JJHSFDJHJHSDSDKHSFD">{#N/A,#N/A,FALSE,"단축1";#N/A,#N/A,FALSE,"단축2";#N/A,#N/A,FALSE,"단축3";#N/A,#N/A,FALSE,"장축";#N/A,#N/A,FALSE,"4WD"}</definedName>
    <definedName localSheetId="5" name="jjj">{#N/A,#N/A,FALSE,"단축1";#N/A,#N/A,FALSE,"단축2";#N/A,#N/A,FALSE,"단축3";#N/A,#N/A,FALSE,"장축";#N/A,#N/A,FALSE,"4WD"}</definedName>
    <definedName localSheetId="7" name="jjj">{#N/A,#N/A,FALSE,"단축1";#N/A,#N/A,FALSE,"단축2";#N/A,#N/A,FALSE,"단축3";#N/A,#N/A,FALSE,"장축";#N/A,#N/A,FALSE,"4WD"}</definedName>
    <definedName localSheetId="1" name="jjj">{#N/A,#N/A,FALSE,"단축1";#N/A,#N/A,FALSE,"단축2";#N/A,#N/A,FALSE,"단축3";#N/A,#N/A,FALSE,"장축";#N/A,#N/A,FALSE,"4WD"}</definedName>
    <definedName name="jjj">{#N/A,#N/A,FALSE,"단축1";#N/A,#N/A,FALSE,"단축2";#N/A,#N/A,FALSE,"단축3";#N/A,#N/A,FALSE,"장축";#N/A,#N/A,FALSE,"4WD"}</definedName>
    <definedName localSheetId="5" name="JJJGFT">{#N/A,#N/A,FALSE,"단축1";#N/A,#N/A,FALSE,"단축2";#N/A,#N/A,FALSE,"단축3";#N/A,#N/A,FALSE,"장축";#N/A,#N/A,FALSE,"4WD"}</definedName>
    <definedName localSheetId="7" name="JJJGFT">{#N/A,#N/A,FALSE,"단축1";#N/A,#N/A,FALSE,"단축2";#N/A,#N/A,FALSE,"단축3";#N/A,#N/A,FALSE,"장축";#N/A,#N/A,FALSE,"4WD"}</definedName>
    <definedName localSheetId="1" name="JJJGFT">{#N/A,#N/A,FALSE,"단축1";#N/A,#N/A,FALSE,"단축2";#N/A,#N/A,FALSE,"단축3";#N/A,#N/A,FALSE,"장축";#N/A,#N/A,FALSE,"4WD"}</definedName>
    <definedName name="JJJGFT">{#N/A,#N/A,FALSE,"단축1";#N/A,#N/A,FALSE,"단축2";#N/A,#N/A,FALSE,"단축3";#N/A,#N/A,FALSE,"장축";#N/A,#N/A,FALSE,"4WD"}</definedName>
    <definedName localSheetId="5" name="jjjj">{#N/A,#N/A,FALSE,"단축1";#N/A,#N/A,FALSE,"단축2";#N/A,#N/A,FALSE,"단축3";#N/A,#N/A,FALSE,"장축";#N/A,#N/A,FALSE,"4WD"}</definedName>
    <definedName localSheetId="7" name="jjjj">{#N/A,#N/A,FALSE,"단축1";#N/A,#N/A,FALSE,"단축2";#N/A,#N/A,FALSE,"단축3";#N/A,#N/A,FALSE,"장축";#N/A,#N/A,FALSE,"4WD"}</definedName>
    <definedName localSheetId="1" name="jjjj">{#N/A,#N/A,FALSE,"단축1";#N/A,#N/A,FALSE,"단축2";#N/A,#N/A,FALSE,"단축3";#N/A,#N/A,FALSE,"장축";#N/A,#N/A,FALSE,"4WD"}</definedName>
    <definedName name="jjjj">{#N/A,#N/A,FALSE,"단축1";#N/A,#N/A,FALSE,"단축2";#N/A,#N/A,FALSE,"단축3";#N/A,#N/A,FALSE,"장축";#N/A,#N/A,FALSE,"4WD"}</definedName>
    <definedName localSheetId="5" name="JJJJJJJJJ">{#N/A,#N/A,FALSE,"단축1";#N/A,#N/A,FALSE,"단축2";#N/A,#N/A,FALSE,"단축3";#N/A,#N/A,FALSE,"장축";#N/A,#N/A,FALSE,"4WD"}</definedName>
    <definedName localSheetId="7" name="JJJJJJJJJ">{#N/A,#N/A,FALSE,"단축1";#N/A,#N/A,FALSE,"단축2";#N/A,#N/A,FALSE,"단축3";#N/A,#N/A,FALSE,"장축";#N/A,#N/A,FALSE,"4WD"}</definedName>
    <definedName localSheetId="1" name="JJJJJJJJJ">{#N/A,#N/A,FALSE,"단축1";#N/A,#N/A,FALSE,"단축2";#N/A,#N/A,FALSE,"단축3";#N/A,#N/A,FALSE,"장축";#N/A,#N/A,FALSE,"4WD"}</definedName>
    <definedName name="JJJJJJJJJ">{#N/A,#N/A,FALSE,"단축1";#N/A,#N/A,FALSE,"단축2";#N/A,#N/A,FALSE,"단축3";#N/A,#N/A,FALSE,"장축";#N/A,#N/A,FALSE,"4WD"}</definedName>
    <definedName localSheetId="5" name="jjjjjjjjjjjjjj">{#N/A,#N/A,FALSE,"신규dep";#N/A,#N/A,FALSE,"신규dep-금형상각후";#N/A,#N/A,FALSE,"신규dep-연구비상각후";#N/A,#N/A,FALSE,"신규dep-기계,공구상각후"}</definedName>
    <definedName localSheetId="7" name="jjjjjjjjjjjjjj">{#N/A,#N/A,FALSE,"신규dep";#N/A,#N/A,FALSE,"신규dep-금형상각후";#N/A,#N/A,FALSE,"신규dep-연구비상각후";#N/A,#N/A,FALSE,"신규dep-기계,공구상각후"}</definedName>
    <definedName localSheetId="1" name="jjjjjjjjjjjjjj">{#N/A,#N/A,FALSE,"신규dep";#N/A,#N/A,FALSE,"신규dep-금형상각후";#N/A,#N/A,FALSE,"신규dep-연구비상각후";#N/A,#N/A,FALSE,"신규dep-기계,공구상각후"}</definedName>
    <definedName name="jjjjjjjjjjjjjj">{#N/A,#N/A,FALSE,"신규dep";#N/A,#N/A,FALSE,"신규dep-금형상각후";#N/A,#N/A,FALSE,"신규dep-연구비상각후";#N/A,#N/A,FALSE,"신규dep-기계,공구상각후"}</definedName>
    <definedName localSheetId="5" name="JJL">{#N/A,#N/A,FALSE,"단축1";#N/A,#N/A,FALSE,"단축2";#N/A,#N/A,FALSE,"단축3";#N/A,#N/A,FALSE,"장축";#N/A,#N/A,FALSE,"4WD"}</definedName>
    <definedName localSheetId="7" name="JJL">{#N/A,#N/A,FALSE,"단축1";#N/A,#N/A,FALSE,"단축2";#N/A,#N/A,FALSE,"단축3";#N/A,#N/A,FALSE,"장축";#N/A,#N/A,FALSE,"4WD"}</definedName>
    <definedName localSheetId="1" name="JJL">{#N/A,#N/A,FALSE,"단축1";#N/A,#N/A,FALSE,"단축2";#N/A,#N/A,FALSE,"단축3";#N/A,#N/A,FALSE,"장축";#N/A,#N/A,FALSE,"4WD"}</definedName>
    <definedName name="JJL">{#N/A,#N/A,FALSE,"단축1";#N/A,#N/A,FALSE,"단축2";#N/A,#N/A,FALSE,"단축3";#N/A,#N/A,FALSE,"장축";#N/A,#N/A,FALSE,"4WD"}</definedName>
    <definedName localSheetId="5" name="JJOJ">{#N/A,#N/A,FALSE,"단축1";#N/A,#N/A,FALSE,"단축2";#N/A,#N/A,FALSE,"단축3";#N/A,#N/A,FALSE,"장축";#N/A,#N/A,FALSE,"4WD"}</definedName>
    <definedName localSheetId="7" name="JJOJ">{#N/A,#N/A,FALSE,"단축1";#N/A,#N/A,FALSE,"단축2";#N/A,#N/A,FALSE,"단축3";#N/A,#N/A,FALSE,"장축";#N/A,#N/A,FALSE,"4WD"}</definedName>
    <definedName localSheetId="1" name="JJOJ">{#N/A,#N/A,FALSE,"단축1";#N/A,#N/A,FALSE,"단축2";#N/A,#N/A,FALSE,"단축3";#N/A,#N/A,FALSE,"장축";#N/A,#N/A,FALSE,"4WD"}</definedName>
    <definedName name="JJOJ">{#N/A,#N/A,FALSE,"단축1";#N/A,#N/A,FALSE,"단축2";#N/A,#N/A,FALSE,"단축3";#N/A,#N/A,FALSE,"장축";#N/A,#N/A,FALSE,"4WD"}</definedName>
    <definedName localSheetId="5" name="JK">{#N/A,#N/A,TRUE,"Y생산";#N/A,#N/A,TRUE,"Y판매";#N/A,#N/A,TRUE,"Y총물량";#N/A,#N/A,TRUE,"Y능력";#N/A,#N/A,TRUE,"YKD"}</definedName>
    <definedName localSheetId="7" name="JK">{#N/A,#N/A,FALSE,"신규dep";#N/A,#N/A,FALSE,"신규dep-금형상각후";#N/A,#N/A,FALSE,"신규dep-연구비상각후";#N/A,#N/A,FALSE,"신규dep-기계,공구상각후"}</definedName>
    <definedName localSheetId="1" name="JK">{#N/A,#N/A,FALSE,"신규dep";#N/A,#N/A,FALSE,"신규dep-금형상각후";#N/A,#N/A,FALSE,"신규dep-연구비상각후";#N/A,#N/A,FALSE,"신규dep-기계,공구상각후"}</definedName>
    <definedName name="JK">{#N/A,#N/A,FALSE,"신규dep";#N/A,#N/A,FALSE,"신규dep-금형상각후";#N/A,#N/A,FALSE,"신규dep-연구비상각후";#N/A,#N/A,FALSE,"신규dep-기계,공구상각후"}</definedName>
    <definedName localSheetId="5" name="JKF">{#N/A,#N/A,FALSE,"단축1";#N/A,#N/A,FALSE,"단축2";#N/A,#N/A,FALSE,"단축3";#N/A,#N/A,FALSE,"장축";#N/A,#N/A,FALSE,"4WD"}</definedName>
    <definedName localSheetId="1" name="JKF">{#N/A,#N/A,FALSE,"단축1";#N/A,#N/A,FALSE,"단축2";#N/A,#N/A,FALSE,"단축3";#N/A,#N/A,FALSE,"장축";#N/A,#N/A,FALSE,"4WD"}</definedName>
    <definedName name="JKF">{#N/A,#N/A,FALSE,"단축1";#N/A,#N/A,FALSE,"단축2";#N/A,#N/A,FALSE,"단축3";#N/A,#N/A,FALSE,"장축";#N/A,#N/A,FALSE,"4WD"}</definedName>
    <definedName localSheetId="5" name="JKJ">{#N/A,#N/A,TRUE,"Y생산";#N/A,#N/A,TRUE,"Y판매";#N/A,#N/A,TRUE,"Y총물량";#N/A,#N/A,TRUE,"Y능력";#N/A,#N/A,TRUE,"YKD"}</definedName>
    <definedName localSheetId="7" name="JKJ">{#N/A,#N/A,TRUE,"Y생산";#N/A,#N/A,TRUE,"Y판매";#N/A,#N/A,TRUE,"Y총물량";#N/A,#N/A,TRUE,"Y능력";#N/A,#N/A,TRUE,"YKD"}</definedName>
    <definedName localSheetId="1" name="JKJ">{#N/A,#N/A,TRUE,"Y생산";#N/A,#N/A,TRUE,"Y판매";#N/A,#N/A,TRUE,"Y총물량";#N/A,#N/A,TRUE,"Y능력";#N/A,#N/A,TRUE,"YKD"}</definedName>
    <definedName name="JKJ">{#N/A,#N/A,TRUE,"Y생산";#N/A,#N/A,TRUE,"Y판매";#N/A,#N/A,TRUE,"Y총물량";#N/A,#N/A,TRUE,"Y능력";#N/A,#N/A,TRUE,"YKD"}</definedName>
    <definedName localSheetId="5" name="JKJK">{#N/A,#N/A,TRUE,"Y생산";#N/A,#N/A,TRUE,"Y판매";#N/A,#N/A,TRUE,"Y총물량";#N/A,#N/A,TRUE,"Y능력";#N/A,#N/A,TRUE,"YKD"}</definedName>
    <definedName localSheetId="7" name="JKJK">{#N/A,#N/A,TRUE,"Y생산";#N/A,#N/A,TRUE,"Y판매";#N/A,#N/A,TRUE,"Y총물량";#N/A,#N/A,TRUE,"Y능력";#N/A,#N/A,TRUE,"YKD"}</definedName>
    <definedName localSheetId="1" name="JKJK">{#N/A,#N/A,TRUE,"Y생산";#N/A,#N/A,TRUE,"Y판매";#N/A,#N/A,TRUE,"Y총물량";#N/A,#N/A,TRUE,"Y능력";#N/A,#N/A,TRUE,"YKD"}</definedName>
    <definedName name="JKJK">{#N/A,#N/A,TRUE,"Y생산";#N/A,#N/A,TRUE,"Y판매";#N/A,#N/A,TRUE,"Y총물량";#N/A,#N/A,TRUE,"Y능력";#N/A,#N/A,TRUE,"YKD"}</definedName>
    <definedName localSheetId="5" name="JKKDSFKF">{#N/A,#N/A,FALSE,"단축1";#N/A,#N/A,FALSE,"단축2";#N/A,#N/A,FALSE,"단축3";#N/A,#N/A,FALSE,"장축";#N/A,#N/A,FALSE,"4WD"}</definedName>
    <definedName localSheetId="7" name="JKKDSFKF">{#N/A,#N/A,FALSE,"단축1";#N/A,#N/A,FALSE,"단축2";#N/A,#N/A,FALSE,"단축3";#N/A,#N/A,FALSE,"장축";#N/A,#N/A,FALSE,"4WD"}</definedName>
    <definedName localSheetId="1" name="JKKDSFKF">{#N/A,#N/A,FALSE,"단축1";#N/A,#N/A,FALSE,"단축2";#N/A,#N/A,FALSE,"단축3";#N/A,#N/A,FALSE,"장축";#N/A,#N/A,FALSE,"4WD"}</definedName>
    <definedName name="JKKDSFKF">{#N/A,#N/A,FALSE,"단축1";#N/A,#N/A,FALSE,"단축2";#N/A,#N/A,FALSE,"단축3";#N/A,#N/A,FALSE,"장축";#N/A,#N/A,FALSE,"4WD"}</definedName>
    <definedName localSheetId="5" name="JKS">{#N/A,#N/A,TRUE,"일정"}</definedName>
    <definedName localSheetId="7" name="JKS">{#N/A,#N/A,TRUE,"일정"}</definedName>
    <definedName localSheetId="1" name="JKS">{#N/A,#N/A,TRUE,"일정"}</definedName>
    <definedName name="JKS">{#N/A,#N/A,TRUE,"일정"}</definedName>
    <definedName localSheetId="5" name="JKY">{#N/A,#N/A,FALSE,"단축1";#N/A,#N/A,FALSE,"단축2";#N/A,#N/A,FALSE,"단축3";#N/A,#N/A,FALSE,"장축";#N/A,#N/A,FALSE,"4WD"}</definedName>
    <definedName localSheetId="1" name="JKY">{#N/A,#N/A,FALSE,"단축1";#N/A,#N/A,FALSE,"단축2";#N/A,#N/A,FALSE,"단축3";#N/A,#N/A,FALSE,"장축";#N/A,#N/A,FALSE,"4WD"}</definedName>
    <definedName name="JKY">{#N/A,#N/A,FALSE,"단축1";#N/A,#N/A,FALSE,"단축2";#N/A,#N/A,FALSE,"단축3";#N/A,#N/A,FALSE,"장축";#N/A,#N/A,FALSE,"4WD"}</definedName>
    <definedName localSheetId="5" name="JKYTEJTJEJHRJTEYRWEYEWYYWY">{#N/A,#N/A,FALSE,"단축1";#N/A,#N/A,FALSE,"단축2";#N/A,#N/A,FALSE,"단축3";#N/A,#N/A,FALSE,"장축";#N/A,#N/A,FALSE,"4WD"}</definedName>
    <definedName localSheetId="7" name="JKYTEJTJEJHRJTEYRWEYEWYYWY">{#N/A,#N/A,FALSE,"단축1";#N/A,#N/A,FALSE,"단축2";#N/A,#N/A,FALSE,"단축3";#N/A,#N/A,FALSE,"장축";#N/A,#N/A,FALSE,"4WD"}</definedName>
    <definedName localSheetId="1" name="JKYTEJTJEJHRJTEYRWEYEWYYWY">{#N/A,#N/A,FALSE,"단축1";#N/A,#N/A,FALSE,"단축2";#N/A,#N/A,FALSE,"단축3";#N/A,#N/A,FALSE,"장축";#N/A,#N/A,FALSE,"4WD"}</definedName>
    <definedName name="JKYTEJTJEJHRJTEYRWEYEWYYWY">{#N/A,#N/A,FALSE,"단축1";#N/A,#N/A,FALSE,"단축2";#N/A,#N/A,FALSE,"단축3";#N/A,#N/A,FALSE,"장축";#N/A,#N/A,FALSE,"4WD"}</definedName>
    <definedName localSheetId="5" name="JL">{#N/A,#N/A,FALSE,"단축1";#N/A,#N/A,FALSE,"단축2";#N/A,#N/A,FALSE,"단축3";#N/A,#N/A,FALSE,"장축";#N/A,#N/A,FALSE,"4WD"}</definedName>
    <definedName localSheetId="7" name="JL">{#N/A,#N/A,FALSE,"단축1";#N/A,#N/A,FALSE,"단축2";#N/A,#N/A,FALSE,"단축3";#N/A,#N/A,FALSE,"장축";#N/A,#N/A,FALSE,"4WD"}</definedName>
    <definedName localSheetId="1" name="JL">{#N/A,#N/A,FALSE,"단축1";#N/A,#N/A,FALSE,"단축2";#N/A,#N/A,FALSE,"단축3";#N/A,#N/A,FALSE,"장축";#N/A,#N/A,FALSE,"4WD"}</definedName>
    <definedName name="JL">{#N/A,#N/A,FALSE,"단축1";#N/A,#N/A,FALSE,"단축2";#N/A,#N/A,FALSE,"단축3";#N/A,#N/A,FALSE,"장축";#N/A,#N/A,FALSE,"4WD"}</definedName>
    <definedName localSheetId="5" name="JLJLJJG">{#N/A,#N/A,FALSE,"단축1";#N/A,#N/A,FALSE,"단축2";#N/A,#N/A,FALSE,"단축3";#N/A,#N/A,FALSE,"장축";#N/A,#N/A,FALSE,"4WD"}</definedName>
    <definedName localSheetId="7" name="JLJLJJG">{#N/A,#N/A,FALSE,"단축1";#N/A,#N/A,FALSE,"단축2";#N/A,#N/A,FALSE,"단축3";#N/A,#N/A,FALSE,"장축";#N/A,#N/A,FALSE,"4WD"}</definedName>
    <definedName localSheetId="1" name="JLJLJJG">{#N/A,#N/A,FALSE,"단축1";#N/A,#N/A,FALSE,"단축2";#N/A,#N/A,FALSE,"단축3";#N/A,#N/A,FALSE,"장축";#N/A,#N/A,FALSE,"4WD"}</definedName>
    <definedName name="JLJLJJG">{#N/A,#N/A,FALSE,"단축1";#N/A,#N/A,FALSE,"단축2";#N/A,#N/A,FALSE,"단축3";#N/A,#N/A,FALSE,"장축";#N/A,#N/A,FALSE,"4WD"}</definedName>
    <definedName localSheetId="5" name="jlkk">{#N/A,#N/A,FALSE,"단축1";#N/A,#N/A,FALSE,"단축2";#N/A,#N/A,FALSE,"단축3";#N/A,#N/A,FALSE,"장축";#N/A,#N/A,FALSE,"4WD"}</definedName>
    <definedName localSheetId="7" name="jlkk">{#N/A,#N/A,FALSE,"단축1";#N/A,#N/A,FALSE,"단축2";#N/A,#N/A,FALSE,"단축3";#N/A,#N/A,FALSE,"장축";#N/A,#N/A,FALSE,"4WD"}</definedName>
    <definedName localSheetId="1" name="jlkk">{#N/A,#N/A,FALSE,"단축1";#N/A,#N/A,FALSE,"단축2";#N/A,#N/A,FALSE,"단축3";#N/A,#N/A,FALSE,"장축";#N/A,#N/A,FALSE,"4WD"}</definedName>
    <definedName name="jlkk">{#N/A,#N/A,FALSE,"단축1";#N/A,#N/A,FALSE,"단축2";#N/A,#N/A,FALSE,"단축3";#N/A,#N/A,FALSE,"장축";#N/A,#N/A,FALSE,"4WD"}</definedName>
    <definedName localSheetId="5" name="JLLHJIJK">{#N/A,#N/A,FALSE,"단축1";#N/A,#N/A,FALSE,"단축2";#N/A,#N/A,FALSE,"단축3";#N/A,#N/A,FALSE,"장축";#N/A,#N/A,FALSE,"4WD"}</definedName>
    <definedName localSheetId="7" name="JLLHJIJK">{#N/A,#N/A,FALSE,"단축1";#N/A,#N/A,FALSE,"단축2";#N/A,#N/A,FALSE,"단축3";#N/A,#N/A,FALSE,"장축";#N/A,#N/A,FALSE,"4WD"}</definedName>
    <definedName localSheetId="1" name="JLLHJIJK">{#N/A,#N/A,FALSE,"단축1";#N/A,#N/A,FALSE,"단축2";#N/A,#N/A,FALSE,"단축3";#N/A,#N/A,FALSE,"장축";#N/A,#N/A,FALSE,"4WD"}</definedName>
    <definedName name="JLLHJIJK">{#N/A,#N/A,FALSE,"단축1";#N/A,#N/A,FALSE,"단축2";#N/A,#N/A,FALSE,"단축3";#N/A,#N/A,FALSE,"장축";#N/A,#N/A,FALSE,"4WD"}</definedName>
    <definedName localSheetId="5" name="JM">{#N/A,#N/A,FALSE,"단축1";#N/A,#N/A,FALSE,"단축2";#N/A,#N/A,FALSE,"단축3";#N/A,#N/A,FALSE,"장축";#N/A,#N/A,FALSE,"4WD"}</definedName>
    <definedName localSheetId="7" name="JM">{#N/A,#N/A,FALSE,"단축1";#N/A,#N/A,FALSE,"단축2";#N/A,#N/A,FALSE,"단축3";#N/A,#N/A,FALSE,"장축";#N/A,#N/A,FALSE,"4WD"}</definedName>
    <definedName localSheetId="1" name="JM">{#N/A,#N/A,FALSE,"단축1";#N/A,#N/A,FALSE,"단축2";#N/A,#N/A,FALSE,"단축3";#N/A,#N/A,FALSE,"장축";#N/A,#N/A,FALSE,"4WD"}</definedName>
    <definedName name="JM">{#N/A,#N/A,FALSE,"단축1";#N/A,#N/A,FALSE,"단축2";#N/A,#N/A,FALSE,"단축3";#N/A,#N/A,FALSE,"장축";#N/A,#N/A,FALSE,"4WD"}</definedName>
    <definedName localSheetId="5" name="JMHU">{#N/A,#N/A,FALSE,"단축1";#N/A,#N/A,FALSE,"단축2";#N/A,#N/A,FALSE,"단축3";#N/A,#N/A,FALSE,"장축";#N/A,#N/A,FALSE,"4WD"}</definedName>
    <definedName localSheetId="7" name="JMHU">{#N/A,#N/A,FALSE,"단축1";#N/A,#N/A,FALSE,"단축2";#N/A,#N/A,FALSE,"단축3";#N/A,#N/A,FALSE,"장축";#N/A,#N/A,FALSE,"4WD"}</definedName>
    <definedName localSheetId="1" name="JMHU">{#N/A,#N/A,FALSE,"단축1";#N/A,#N/A,FALSE,"단축2";#N/A,#N/A,FALSE,"단축3";#N/A,#N/A,FALSE,"장축";#N/A,#N/A,FALSE,"4WD"}</definedName>
    <definedName name="JMHU">{#N/A,#N/A,FALSE,"단축1";#N/A,#N/A,FALSE,"단축2";#N/A,#N/A,FALSE,"단축3";#N/A,#N/A,FALSE,"장축";#N/A,#N/A,FALSE,"4WD"}</definedName>
    <definedName localSheetId="5" name="JM공정FMEA1">{#N/A,#N/A,FALSE,"단축1";#N/A,#N/A,FALSE,"단축2";#N/A,#N/A,FALSE,"단축3";#N/A,#N/A,FALSE,"장축";#N/A,#N/A,FALSE,"4WD"}</definedName>
    <definedName localSheetId="7" name="JM공정FMEA1">{#N/A,#N/A,FALSE,"단축1";#N/A,#N/A,FALSE,"단축2";#N/A,#N/A,FALSE,"단축3";#N/A,#N/A,FALSE,"장축";#N/A,#N/A,FALSE,"4WD"}</definedName>
    <definedName localSheetId="1" name="JM공정FMEA1">{#N/A,#N/A,FALSE,"단축1";#N/A,#N/A,FALSE,"단축2";#N/A,#N/A,FALSE,"단축3";#N/A,#N/A,FALSE,"장축";#N/A,#N/A,FALSE,"4WD"}</definedName>
    <definedName name="JM공정FMEA1">{#N/A,#N/A,FALSE,"단축1";#N/A,#N/A,FALSE,"단축2";#N/A,#N/A,FALSE,"단축3";#N/A,#N/A,FALSE,"장축";#N/A,#N/A,FALSE,"4WD"}</definedName>
    <definedName localSheetId="5" name="JOKM">{#N/A,#N/A,FALSE,"단축1";#N/A,#N/A,FALSE,"단축2";#N/A,#N/A,FALSE,"단축3";#N/A,#N/A,FALSE,"장축";#N/A,#N/A,FALSE,"4WD"}</definedName>
    <definedName localSheetId="7" name="JOKM">{#N/A,#N/A,FALSE,"단축1";#N/A,#N/A,FALSE,"단축2";#N/A,#N/A,FALSE,"단축3";#N/A,#N/A,FALSE,"장축";#N/A,#N/A,FALSE,"4WD"}</definedName>
    <definedName localSheetId="1" name="JOKM">{#N/A,#N/A,FALSE,"단축1";#N/A,#N/A,FALSE,"단축2";#N/A,#N/A,FALSE,"단축3";#N/A,#N/A,FALSE,"장축";#N/A,#N/A,FALSE,"4WD"}</definedName>
    <definedName name="JOKM">{#N/A,#N/A,FALSE,"단축1";#N/A,#N/A,FALSE,"단축2";#N/A,#N/A,FALSE,"단축3";#N/A,#N/A,FALSE,"장축";#N/A,#N/A,FALSE,"4WD"}</definedName>
    <definedName localSheetId="5" name="JREHYUTR">'1-4 PAD'!JREHYUTR</definedName>
    <definedName localSheetId="7" name="JREHYUTR">'1-6. 사상'!JREHYUTR</definedName>
    <definedName name="JREHYUTR">'1-6. 사상'!JREHYUTR</definedName>
    <definedName localSheetId="5" name="jsj">{#N/A,#N/A,FALSE,"단축1";#N/A,#N/A,FALSE,"단축2";#N/A,#N/A,FALSE,"단축3";#N/A,#N/A,FALSE,"장축";#N/A,#N/A,FALSE,"4WD"}</definedName>
    <definedName localSheetId="7" name="jsj">{#N/A,#N/A,FALSE,"단축1";#N/A,#N/A,FALSE,"단축2";#N/A,#N/A,FALSE,"단축3";#N/A,#N/A,FALSE,"장축";#N/A,#N/A,FALSE,"4WD"}</definedName>
    <definedName localSheetId="1" name="jsj">{#N/A,#N/A,FALSE,"단축1";#N/A,#N/A,FALSE,"단축2";#N/A,#N/A,FALSE,"단축3";#N/A,#N/A,FALSE,"장축";#N/A,#N/A,FALSE,"4WD"}</definedName>
    <definedName name="jsj">{#N/A,#N/A,FALSE,"단축1";#N/A,#N/A,FALSE,"단축2";#N/A,#N/A,FALSE,"단축3";#N/A,#N/A,FALSE,"장축";#N/A,#N/A,FALSE,"4WD"}</definedName>
    <definedName localSheetId="5" name="JSJXAJ">{#N/A,#N/A,FALSE,"단축1";#N/A,#N/A,FALSE,"단축2";#N/A,#N/A,FALSE,"단축3";#N/A,#N/A,FALSE,"장축";#N/A,#N/A,FALSE,"4WD"}</definedName>
    <definedName localSheetId="7" name="JSJXAJ">{#N/A,#N/A,FALSE,"단축1";#N/A,#N/A,FALSE,"단축2";#N/A,#N/A,FALSE,"단축3";#N/A,#N/A,FALSE,"장축";#N/A,#N/A,FALSE,"4WD"}</definedName>
    <definedName localSheetId="1" name="JSJXAJ">{#N/A,#N/A,FALSE,"단축1";#N/A,#N/A,FALSE,"단축2";#N/A,#N/A,FALSE,"단축3";#N/A,#N/A,FALSE,"장축";#N/A,#N/A,FALSE,"4WD"}</definedName>
    <definedName name="JSJXAJ">{#N/A,#N/A,FALSE,"단축1";#N/A,#N/A,FALSE,"단축2";#N/A,#N/A,FALSE,"단축3";#N/A,#N/A,FALSE,"장축";#N/A,#N/A,FALSE,"4WD"}</definedName>
    <definedName localSheetId="5" name="JTJTDJEAJ">{#N/A,#N/A,FALSE,"단축1";#N/A,#N/A,FALSE,"단축2";#N/A,#N/A,FALSE,"단축3";#N/A,#N/A,FALSE,"장축";#N/A,#N/A,FALSE,"4WD"}</definedName>
    <definedName localSheetId="7" name="JTJTDJEAJ">{#N/A,#N/A,FALSE,"단축1";#N/A,#N/A,FALSE,"단축2";#N/A,#N/A,FALSE,"단축3";#N/A,#N/A,FALSE,"장축";#N/A,#N/A,FALSE,"4WD"}</definedName>
    <definedName localSheetId="1" name="JTJTDJEAJ">{#N/A,#N/A,FALSE,"단축1";#N/A,#N/A,FALSE,"단축2";#N/A,#N/A,FALSE,"단축3";#N/A,#N/A,FALSE,"장축";#N/A,#N/A,FALSE,"4WD"}</definedName>
    <definedName name="JTJTDJEAJ">{#N/A,#N/A,FALSE,"단축1";#N/A,#N/A,FALSE,"단축2";#N/A,#N/A,FALSE,"단축3";#N/A,#N/A,FALSE,"장축";#N/A,#N/A,FALSE,"4WD"}</definedName>
    <definedName localSheetId="5" name="JTW">'1-4 PAD'!JTW</definedName>
    <definedName localSheetId="7" name="JTW">'1-6. 사상'!JTW</definedName>
    <definedName name="JTW">'1-6. 사상'!JTW</definedName>
    <definedName localSheetId="5" name="JUJ">{#N/A,#N/A,FALSE,"단축1";#N/A,#N/A,FALSE,"단축2";#N/A,#N/A,FALSE,"단축3";#N/A,#N/A,FALSE,"장축";#N/A,#N/A,FALSE,"4WD"}</definedName>
    <definedName localSheetId="7" name="JUJ">{#N/A,#N/A,FALSE,"단축1";#N/A,#N/A,FALSE,"단축2";#N/A,#N/A,FALSE,"단축3";#N/A,#N/A,FALSE,"장축";#N/A,#N/A,FALSE,"4WD"}</definedName>
    <definedName localSheetId="1" name="JUJ">{#N/A,#N/A,FALSE,"단축1";#N/A,#N/A,FALSE,"단축2";#N/A,#N/A,FALSE,"단축3";#N/A,#N/A,FALSE,"장축";#N/A,#N/A,FALSE,"4WD"}</definedName>
    <definedName name="JUJ">{#N/A,#N/A,FALSE,"단축1";#N/A,#N/A,FALSE,"단축2";#N/A,#N/A,FALSE,"단축3";#N/A,#N/A,FALSE,"장축";#N/A,#N/A,FALSE,"4WD"}</definedName>
    <definedName localSheetId="8" name="JWG">{#N/A,#N/A,FALSE,"단축1";#N/A,#N/A,FALSE,"단축2";#N/A,#N/A,FALSE,"단축3";#N/A,#N/A,FALSE,"장축";#N/A,#N/A,FALSE,"4WD"}</definedName>
    <definedName localSheetId="5" name="JWG">{#N/A,#N/A,FALSE,"단축1";#N/A,#N/A,FALSE,"단축2";#N/A,#N/A,FALSE,"단축3";#N/A,#N/A,FALSE,"장축";#N/A,#N/A,FALSE,"4WD"}</definedName>
    <definedName localSheetId="7" name="JWG">{#N/A,#N/A,FALSE,"단축1";#N/A,#N/A,FALSE,"단축2";#N/A,#N/A,FALSE,"단축3";#N/A,#N/A,FALSE,"장축";#N/A,#N/A,FALSE,"4WD"}</definedName>
    <definedName localSheetId="1" name="JWG">{#N/A,#N/A,FALSE,"단축1";#N/A,#N/A,FALSE,"단축2";#N/A,#N/A,FALSE,"단축3";#N/A,#N/A,FALSE,"장축";#N/A,#N/A,FALSE,"4WD"}</definedName>
    <definedName name="JWG">{#N/A,#N/A,FALSE,"단축1";#N/A,#N/A,FALSE,"단축2";#N/A,#N/A,FALSE,"단축3";#N/A,#N/A,FALSE,"장축";#N/A,#N/A,FALSE,"4WD"}</definedName>
    <definedName localSheetId="5" name="JYETHE">'1-4 PAD'!JYETHE</definedName>
    <definedName localSheetId="7" name="JYETHE">'1-6. 사상'!JYETHE</definedName>
    <definedName name="JYETHE">'1-6. 사상'!JYETHE</definedName>
    <definedName localSheetId="5" name="jyfyj">{#N/A,#N/A,FALSE,"단축1";#N/A,#N/A,FALSE,"단축2";#N/A,#N/A,FALSE,"단축3";#N/A,#N/A,FALSE,"장축";#N/A,#N/A,FALSE,"4WD"}</definedName>
    <definedName localSheetId="7" name="jyfyj">{#N/A,#N/A,FALSE,"단축1";#N/A,#N/A,FALSE,"단축2";#N/A,#N/A,FALSE,"단축3";#N/A,#N/A,FALSE,"장축";#N/A,#N/A,FALSE,"4WD"}</definedName>
    <definedName localSheetId="1" name="jyfyj">{#N/A,#N/A,FALSE,"단축1";#N/A,#N/A,FALSE,"단축2";#N/A,#N/A,FALSE,"단축3";#N/A,#N/A,FALSE,"장축";#N/A,#N/A,FALSE,"4WD"}</definedName>
    <definedName name="jyfyj">{#N/A,#N/A,FALSE,"단축1";#N/A,#N/A,FALSE,"단축2";#N/A,#N/A,FALSE,"단축3";#N/A,#N/A,FALSE,"장축";#N/A,#N/A,FALSE,"4WD"}</definedName>
    <definedName localSheetId="5" name="JYJSARURY">{#N/A,#N/A,FALSE,"단축1";#N/A,#N/A,FALSE,"단축2";#N/A,#N/A,FALSE,"단축3";#N/A,#N/A,FALSE,"장축";#N/A,#N/A,FALSE,"4WD"}</definedName>
    <definedName localSheetId="7" name="JYJSARURY">{#N/A,#N/A,FALSE,"단축1";#N/A,#N/A,FALSE,"단축2";#N/A,#N/A,FALSE,"단축3";#N/A,#N/A,FALSE,"장축";#N/A,#N/A,FALSE,"4WD"}</definedName>
    <definedName localSheetId="1" name="JYJSARURY">{#N/A,#N/A,FALSE,"단축1";#N/A,#N/A,FALSE,"단축2";#N/A,#N/A,FALSE,"단축3";#N/A,#N/A,FALSE,"장축";#N/A,#N/A,FALSE,"4WD"}</definedName>
    <definedName name="JYJSARURY">{#N/A,#N/A,FALSE,"단축1";#N/A,#N/A,FALSE,"단축2";#N/A,#N/A,FALSE,"단축3";#N/A,#N/A,FALSE,"장축";#N/A,#N/A,FALSE,"4WD"}</definedName>
    <definedName localSheetId="5" name="K115부품공급계획">{#N/A,#N/A,TRUE,"일정"}</definedName>
    <definedName localSheetId="7" name="K115부품공급계획">{#N/A,#N/A,TRUE,"일정"}</definedName>
    <definedName localSheetId="1" name="K115부품공급계획">{#N/A,#N/A,TRUE,"일정"}</definedName>
    <definedName name="K115부품공급계획">{#N/A,#N/A,TRUE,"일정"}</definedName>
    <definedName localSheetId="5" name="K115부품공급일정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K115부품공급일정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K115부품공급일정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ka">{#N/A,#N/A,FALSE,"단축1";#N/A,#N/A,FALSE,"단축2";#N/A,#N/A,FALSE,"단축3";#N/A,#N/A,FALSE,"장축";#N/A,#N/A,FALSE,"4WD"}</definedName>
    <definedName localSheetId="7" name="ka">{#N/A,#N/A,FALSE,"단축1";#N/A,#N/A,FALSE,"단축2";#N/A,#N/A,FALSE,"단축3";#N/A,#N/A,FALSE,"장축";#N/A,#N/A,FALSE,"4WD"}</definedName>
    <definedName localSheetId="1" name="ka">{#N/A,#N/A,FALSE,"단축1";#N/A,#N/A,FALSE,"단축2";#N/A,#N/A,FALSE,"단축3";#N/A,#N/A,FALSE,"장축";#N/A,#N/A,FALSE,"4WD"}</definedName>
    <definedName name="ka">{#N/A,#N/A,FALSE,"단축1";#N/A,#N/A,FALSE,"단축2";#N/A,#N/A,FALSE,"단축3";#N/A,#N/A,FALSE,"장축";#N/A,#N/A,FALSE,"4WD"}</definedName>
    <definedName localSheetId="5" name="KANG">{#N/A,#N/A,FALSE,"인원";#N/A,#N/A,FALSE,"비용2";#N/A,#N/A,FALSE,"비용1";#N/A,#N/A,FALSE,"비용";#N/A,#N/A,FALSE,"보증2";#N/A,#N/A,FALSE,"보증1";#N/A,#N/A,FALSE,"보증";#N/A,#N/A,FALSE,"손익1";#N/A,#N/A,FALSE,"손익";#N/A,#N/A,FALSE,"부서별매출";#N/A,#N/A,FALSE,"매출"}</definedName>
    <definedName localSheetId="7" name="KANG">{#N/A,#N/A,FALSE,"인원";#N/A,#N/A,FALSE,"비용2";#N/A,#N/A,FALSE,"비용1";#N/A,#N/A,FALSE,"비용";#N/A,#N/A,FALSE,"보증2";#N/A,#N/A,FALSE,"보증1";#N/A,#N/A,FALSE,"보증";#N/A,#N/A,FALSE,"손익1";#N/A,#N/A,FALSE,"손익";#N/A,#N/A,FALSE,"부서별매출";#N/A,#N/A,FALSE,"매출"}</definedName>
    <definedName localSheetId="1" name="KANG">{#N/A,#N/A,FALSE,"인원";#N/A,#N/A,FALSE,"비용2";#N/A,#N/A,FALSE,"비용1";#N/A,#N/A,FALSE,"비용";#N/A,#N/A,FALSE,"보증2";#N/A,#N/A,FALSE,"보증1";#N/A,#N/A,FALSE,"보증";#N/A,#N/A,FALSE,"손익1";#N/A,#N/A,FALSE,"손익";#N/A,#N/A,FALSE,"부서별매출";#N/A,#N/A,FALSE,"매출"}</definedName>
    <definedName name="KANG">{#N/A,#N/A,FALSE,"인원";#N/A,#N/A,FALSE,"비용2";#N/A,#N/A,FALSE,"비용1";#N/A,#N/A,FALSE,"비용";#N/A,#N/A,FALSE,"보증2";#N/A,#N/A,FALSE,"보증1";#N/A,#N/A,FALSE,"보증";#N/A,#N/A,FALSE,"손익1";#N/A,#N/A,FALSE,"손익";#N/A,#N/A,FALSE,"부서별매출";#N/A,#N/A,FALSE,"매출"}</definedName>
    <definedName localSheetId="5" name="KC">{#N/A,#N/A,FALSE,"을지 (4)";#N/A,#N/A,FALSE,"을지 (5)";#N/A,#N/A,FALSE,"을지 (6)"}</definedName>
    <definedName localSheetId="7" name="KC">{#N/A,#N/A,FALSE,"을지 (4)";#N/A,#N/A,FALSE,"을지 (5)";#N/A,#N/A,FALSE,"을지 (6)"}</definedName>
    <definedName localSheetId="1" name="KC">{#N/A,#N/A,FALSE,"을지 (4)";#N/A,#N/A,FALSE,"을지 (5)";#N/A,#N/A,FALSE,"을지 (6)"}</definedName>
    <definedName name="KC">{#N/A,#N/A,FALSE,"을지 (4)";#N/A,#N/A,FALSE,"을지 (5)";#N/A,#N/A,FALSE,"을지 (6)"}</definedName>
    <definedName localSheetId="5" name="KD">{#N/A,#N/A,FALSE,"인원";#N/A,#N/A,FALSE,"비용2";#N/A,#N/A,FALSE,"비용1";#N/A,#N/A,FALSE,"비용";#N/A,#N/A,FALSE,"보증2";#N/A,#N/A,FALSE,"보증1";#N/A,#N/A,FALSE,"보증";#N/A,#N/A,FALSE,"손익1";#N/A,#N/A,FALSE,"손익";#N/A,#N/A,FALSE,"부서별매출";#N/A,#N/A,FALSE,"매출"}</definedName>
    <definedName localSheetId="7" name="KD">{#N/A,#N/A,FALSE,"인원";#N/A,#N/A,FALSE,"비용2";#N/A,#N/A,FALSE,"비용1";#N/A,#N/A,FALSE,"비용";#N/A,#N/A,FALSE,"보증2";#N/A,#N/A,FALSE,"보증1";#N/A,#N/A,FALSE,"보증";#N/A,#N/A,FALSE,"손익1";#N/A,#N/A,FALSE,"손익";#N/A,#N/A,FALSE,"부서별매출";#N/A,#N/A,FALSE,"매출"}</definedName>
    <definedName localSheetId="1" name="KD">{#N/A,#N/A,FALSE,"인원";#N/A,#N/A,FALSE,"비용2";#N/A,#N/A,FALSE,"비용1";#N/A,#N/A,FALSE,"비용";#N/A,#N/A,FALSE,"보증2";#N/A,#N/A,FALSE,"보증1";#N/A,#N/A,FALSE,"보증";#N/A,#N/A,FALSE,"손익1";#N/A,#N/A,FALSE,"손익";#N/A,#N/A,FALSE,"부서별매출";#N/A,#N/A,FALSE,"매출"}</definedName>
    <definedName name="KD">{#N/A,#N/A,FALSE,"인원";#N/A,#N/A,FALSE,"비용2";#N/A,#N/A,FALSE,"비용1";#N/A,#N/A,FALSE,"비용";#N/A,#N/A,FALSE,"보증2";#N/A,#N/A,FALSE,"보증1";#N/A,#N/A,FALSE,"보증";#N/A,#N/A,FALSE,"손익1";#N/A,#N/A,FALSE,"손익";#N/A,#N/A,FALSE,"부서별매출";#N/A,#N/A,FALSE,"매출"}</definedName>
    <definedName localSheetId="5" name="KDC">{#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KDC">{#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KDC">{#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DC">{#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KDK">{#N/A,#N/A,FALSE,"자금소요예측기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KDK">{#N/A,#N/A,FALSE,"자금소요예측기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KDK">{#N/A,#N/A,FALSE,"자금소요예측기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DK">{#N/A,#N/A,FALSE,"자금소요예측기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KDS">{#N/A,#N/A,FALSE,"단축1";#N/A,#N/A,FALSE,"단축2";#N/A,#N/A,FALSE,"단축3";#N/A,#N/A,FALSE,"장축";#N/A,#N/A,FALSE,"4WD"}</definedName>
    <definedName localSheetId="7" name="KDS">{#N/A,#N/A,FALSE,"단축1";#N/A,#N/A,FALSE,"단축2";#N/A,#N/A,FALSE,"단축3";#N/A,#N/A,FALSE,"장축";#N/A,#N/A,FALSE,"4WD"}</definedName>
    <definedName localSheetId="1" name="KDS">{#N/A,#N/A,FALSE,"단축1";#N/A,#N/A,FALSE,"단축2";#N/A,#N/A,FALSE,"단축3";#N/A,#N/A,FALSE,"장축";#N/A,#N/A,FALSE,"4WD"}</definedName>
    <definedName name="KDS">{#N/A,#N/A,FALSE,"단축1";#N/A,#N/A,FALSE,"단축2";#N/A,#N/A,FALSE,"단축3";#N/A,#N/A,FALSE,"장축";#N/A,#N/A,FALSE,"4WD"}</definedName>
    <definedName localSheetId="5" name="KETNT">{#N/A,#N/A,TRUE,"Y생산";#N/A,#N/A,TRUE,"Y판매";#N/A,#N/A,TRUE,"Y총물량";#N/A,#N/A,TRUE,"Y능력";#N/A,#N/A,TRUE,"YKD"}</definedName>
    <definedName localSheetId="7" name="KETNT">{#N/A,#N/A,TRUE,"Y생산";#N/A,#N/A,TRUE,"Y판매";#N/A,#N/A,TRUE,"Y총물량";#N/A,#N/A,TRUE,"Y능력";#N/A,#N/A,TRUE,"YKD"}</definedName>
    <definedName localSheetId="1" name="KETNT">{#N/A,#N/A,TRUE,"Y생산";#N/A,#N/A,TRUE,"Y판매";#N/A,#N/A,TRUE,"Y총물량";#N/A,#N/A,TRUE,"Y능력";#N/A,#N/A,TRUE,"YKD"}</definedName>
    <definedName name="KETNT">{#N/A,#N/A,TRUE,"Y생산";#N/A,#N/A,TRUE,"Y판매";#N/A,#N/A,TRUE,"Y총물량";#N/A,#N/A,TRUE,"Y능력";#N/A,#N/A,TRUE,"YKD"}</definedName>
    <definedName localSheetId="5" name="kf">{#N/A,#N/A,FALSE,"단축1";#N/A,#N/A,FALSE,"단축2";#N/A,#N/A,FALSE,"단축3";#N/A,#N/A,FALSE,"장축";#N/A,#N/A,FALSE,"4WD"}</definedName>
    <definedName localSheetId="7" name="kf">{#N/A,#N/A,FALSE,"단축1";#N/A,#N/A,FALSE,"단축2";#N/A,#N/A,FALSE,"단축3";#N/A,#N/A,FALSE,"장축";#N/A,#N/A,FALSE,"4WD"}</definedName>
    <definedName localSheetId="1" name="kf">{#N/A,#N/A,FALSE,"단축1";#N/A,#N/A,FALSE,"단축2";#N/A,#N/A,FALSE,"단축3";#N/A,#N/A,FALSE,"장축";#N/A,#N/A,FALSE,"4WD"}</definedName>
    <definedName name="kf">{#N/A,#N/A,FALSE,"단축1";#N/A,#N/A,FALSE,"단축2";#N/A,#N/A,FALSE,"단축3";#N/A,#N/A,FALSE,"장축";#N/A,#N/A,FALSE,"4WD"}</definedName>
    <definedName localSheetId="5" name="KFD">{#N/A,#N/A,FALSE,"단축1";#N/A,#N/A,FALSE,"단축2";#N/A,#N/A,FALSE,"단축3";#N/A,#N/A,FALSE,"장축";#N/A,#N/A,FALSE,"4WD"}</definedName>
    <definedName localSheetId="7" name="KFD">{#N/A,#N/A,FALSE,"단축1";#N/A,#N/A,FALSE,"단축2";#N/A,#N/A,FALSE,"단축3";#N/A,#N/A,FALSE,"장축";#N/A,#N/A,FALSE,"4WD"}</definedName>
    <definedName localSheetId="1" name="KFD">{#N/A,#N/A,FALSE,"단축1";#N/A,#N/A,FALSE,"단축2";#N/A,#N/A,FALSE,"단축3";#N/A,#N/A,FALSE,"장축";#N/A,#N/A,FALSE,"4WD"}</definedName>
    <definedName name="KFD">{#N/A,#N/A,FALSE,"단축1";#N/A,#N/A,FALSE,"단축2";#N/A,#N/A,FALSE,"단축3";#N/A,#N/A,FALSE,"장축";#N/A,#N/A,FALSE,"4WD"}</definedName>
    <definedName localSheetId="5" name="KFKFK">{#N/A,#N/A,FALSE,"단축1";#N/A,#N/A,FALSE,"단축2";#N/A,#N/A,FALSE,"단축3";#N/A,#N/A,FALSE,"장축";#N/A,#N/A,FALSE,"4WD"}</definedName>
    <definedName localSheetId="7" name="KFKFK">{#N/A,#N/A,FALSE,"단축1";#N/A,#N/A,FALSE,"단축2";#N/A,#N/A,FALSE,"단축3";#N/A,#N/A,FALSE,"장축";#N/A,#N/A,FALSE,"4WD"}</definedName>
    <definedName localSheetId="1" name="KFKFK">{#N/A,#N/A,FALSE,"단축1";#N/A,#N/A,FALSE,"단축2";#N/A,#N/A,FALSE,"단축3";#N/A,#N/A,FALSE,"장축";#N/A,#N/A,FALSE,"4WD"}</definedName>
    <definedName name="KFKFK">{#N/A,#N/A,FALSE,"단축1";#N/A,#N/A,FALSE,"단축2";#N/A,#N/A,FALSE,"단축3";#N/A,#N/A,FALSE,"장축";#N/A,#N/A,FALSE,"4WD"}</definedName>
    <definedName localSheetId="5" name="KHFDHFDKHFDKHFDKLFDKLKLFDKLKLFDKL">{#N/A,#N/A,FALSE,"단축1";#N/A,#N/A,FALSE,"단축2";#N/A,#N/A,FALSE,"단축3";#N/A,#N/A,FALSE,"장축";#N/A,#N/A,FALSE,"4WD"}</definedName>
    <definedName localSheetId="7" name="KHFDHFDKHFDKHFDKLFDKLKLFDKLKLFDKL">{#N/A,#N/A,FALSE,"단축1";#N/A,#N/A,FALSE,"단축2";#N/A,#N/A,FALSE,"단축3";#N/A,#N/A,FALSE,"장축";#N/A,#N/A,FALSE,"4WD"}</definedName>
    <definedName localSheetId="1" name="KHFDHFDKHFDKHFDKLFDKLKLFDKLKLFDKL">{#N/A,#N/A,FALSE,"단축1";#N/A,#N/A,FALSE,"단축2";#N/A,#N/A,FALSE,"단축3";#N/A,#N/A,FALSE,"장축";#N/A,#N/A,FALSE,"4WD"}</definedName>
    <definedName name="KHFDHFDKHFDKHFDKLFDKLKLFDKLKLFDKL">{#N/A,#N/A,FALSE,"단축1";#N/A,#N/A,FALSE,"단축2";#N/A,#N/A,FALSE,"단축3";#N/A,#N/A,FALSE,"장축";#N/A,#N/A,FALSE,"4WD"}</definedName>
    <definedName localSheetId="5" name="khg">{#N/A,#N/A,FALSE,"단축1";#N/A,#N/A,FALSE,"단축2";#N/A,#N/A,FALSE,"단축3";#N/A,#N/A,FALSE,"장축";#N/A,#N/A,FALSE,"4WD"}</definedName>
    <definedName localSheetId="1" name="khg">{#N/A,#N/A,FALSE,"단축1";#N/A,#N/A,FALSE,"단축2";#N/A,#N/A,FALSE,"단축3";#N/A,#N/A,FALSE,"장축";#N/A,#N/A,FALSE,"4WD"}</definedName>
    <definedName name="khg">{#N/A,#N/A,FALSE,"단축1";#N/A,#N/A,FALSE,"단축2";#N/A,#N/A,FALSE,"단축3";#N/A,#N/A,FALSE,"장축";#N/A,#N/A,FALSE,"4WD"}</definedName>
    <definedName localSheetId="5" name="KIA">{#N/A,#N/A,FALSE,"단축1";#N/A,#N/A,FALSE,"단축2";#N/A,#N/A,FALSE,"단축3";#N/A,#N/A,FALSE,"장축";#N/A,#N/A,FALSE,"4WD"}</definedName>
    <definedName localSheetId="7" name="KIA">{#N/A,#N/A,FALSE,"단축1";#N/A,#N/A,FALSE,"단축2";#N/A,#N/A,FALSE,"단축3";#N/A,#N/A,FALSE,"장축";#N/A,#N/A,FALSE,"4WD"}</definedName>
    <definedName localSheetId="1" name="KIA">{#N/A,#N/A,FALSE,"단축1";#N/A,#N/A,FALSE,"단축2";#N/A,#N/A,FALSE,"단축3";#N/A,#N/A,FALSE,"장축";#N/A,#N/A,FALSE,"4WD"}</definedName>
    <definedName name="KIA">{#N/A,#N/A,FALSE,"단축1";#N/A,#N/A,FALSE,"단축2";#N/A,#N/A,FALSE,"단축3";#N/A,#N/A,FALSE,"장축";#N/A,#N/A,FALSE,"4WD"}</definedName>
    <definedName localSheetId="5" name="KIGFIK">{#N/A,#N/A,FALSE,"단축1";#N/A,#N/A,FALSE,"단축2";#N/A,#N/A,FALSE,"단축3";#N/A,#N/A,FALSE,"장축";#N/A,#N/A,FALSE,"4WD"}</definedName>
    <definedName localSheetId="7" name="KIGFIK">{#N/A,#N/A,FALSE,"단축1";#N/A,#N/A,FALSE,"단축2";#N/A,#N/A,FALSE,"단축3";#N/A,#N/A,FALSE,"장축";#N/A,#N/A,FALSE,"4WD"}</definedName>
    <definedName localSheetId="1" name="KIGFIK">{#N/A,#N/A,FALSE,"단축1";#N/A,#N/A,FALSE,"단축2";#N/A,#N/A,FALSE,"단축3";#N/A,#N/A,FALSE,"장축";#N/A,#N/A,FALSE,"4WD"}</definedName>
    <definedName name="KIGFIK">{#N/A,#N/A,FALSE,"단축1";#N/A,#N/A,FALSE,"단축2";#N/A,#N/A,FALSE,"단축3";#N/A,#N/A,FALSE,"장축";#N/A,#N/A,FALSE,"4WD"}</definedName>
    <definedName localSheetId="5" name="KIGVKGI">{#N/A,#N/A,FALSE,"단축1";#N/A,#N/A,FALSE,"단축2";#N/A,#N/A,FALSE,"단축3";#N/A,#N/A,FALSE,"장축";#N/A,#N/A,FALSE,"4WD"}</definedName>
    <definedName localSheetId="7" name="KIGVKGI">{#N/A,#N/A,FALSE,"단축1";#N/A,#N/A,FALSE,"단축2";#N/A,#N/A,FALSE,"단축3";#N/A,#N/A,FALSE,"장축";#N/A,#N/A,FALSE,"4WD"}</definedName>
    <definedName localSheetId="1" name="KIGVKGI">{#N/A,#N/A,FALSE,"단축1";#N/A,#N/A,FALSE,"단축2";#N/A,#N/A,FALSE,"단축3";#N/A,#N/A,FALSE,"장축";#N/A,#N/A,FALSE,"4WD"}</definedName>
    <definedName name="KIGVKGI">{#N/A,#N/A,FALSE,"단축1";#N/A,#N/A,FALSE,"단축2";#N/A,#N/A,FALSE,"단축3";#N/A,#N/A,FALSE,"장축";#N/A,#N/A,FALSE,"4WD"}</definedName>
    <definedName localSheetId="5" name="kijhgh">{#N/A,#N/A,FALSE,"단축1";#N/A,#N/A,FALSE,"단축2";#N/A,#N/A,FALSE,"단축3";#N/A,#N/A,FALSE,"장축";#N/A,#N/A,FALSE,"4WD"}</definedName>
    <definedName localSheetId="7" name="kijhgh">{#N/A,#N/A,FALSE,"단축1";#N/A,#N/A,FALSE,"단축2";#N/A,#N/A,FALSE,"단축3";#N/A,#N/A,FALSE,"장축";#N/A,#N/A,FALSE,"4WD"}</definedName>
    <definedName localSheetId="1" name="kijhgh">{#N/A,#N/A,FALSE,"단축1";#N/A,#N/A,FALSE,"단축2";#N/A,#N/A,FALSE,"단축3";#N/A,#N/A,FALSE,"장축";#N/A,#N/A,FALSE,"4WD"}</definedName>
    <definedName name="kijhgh">{#N/A,#N/A,FALSE,"단축1";#N/A,#N/A,FALSE,"단축2";#N/A,#N/A,FALSE,"단축3";#N/A,#N/A,FALSE,"장축";#N/A,#N/A,FALSE,"4WD"}</definedName>
    <definedName localSheetId="5" name="kilp">{#N/A,#N/A,FALSE,"단축1";#N/A,#N/A,FALSE,"단축2";#N/A,#N/A,FALSE,"단축3";#N/A,#N/A,FALSE,"장축";#N/A,#N/A,FALSE,"4WD"}</definedName>
    <definedName localSheetId="7" name="kilp">{#N/A,#N/A,FALSE,"단축1";#N/A,#N/A,FALSE,"단축2";#N/A,#N/A,FALSE,"단축3";#N/A,#N/A,FALSE,"장축";#N/A,#N/A,FALSE,"4WD"}</definedName>
    <definedName localSheetId="1" name="kilp">{#N/A,#N/A,FALSE,"단축1";#N/A,#N/A,FALSE,"단축2";#N/A,#N/A,FALSE,"단축3";#N/A,#N/A,FALSE,"장축";#N/A,#N/A,FALSE,"4WD"}</definedName>
    <definedName name="kilp">{#N/A,#N/A,FALSE,"단축1";#N/A,#N/A,FALSE,"단축2";#N/A,#N/A,FALSE,"단축3";#N/A,#N/A,FALSE,"장축";#N/A,#N/A,FALSE,"4WD"}</definedName>
    <definedName localSheetId="5" name="KJ">{#N/A,#N/A,FALSE,"단축1";#N/A,#N/A,FALSE,"단축2";#N/A,#N/A,FALSE,"단축3";#N/A,#N/A,FALSE,"장축";#N/A,#N/A,FALSE,"4WD"}</definedName>
    <definedName localSheetId="7" name="KJ">{#N/A,#N/A,FALSE,"단축1";#N/A,#N/A,FALSE,"단축2";#N/A,#N/A,FALSE,"단축3";#N/A,#N/A,FALSE,"장축";#N/A,#N/A,FALSE,"4WD"}</definedName>
    <definedName localSheetId="1" name="KJ">{#N/A,#N/A,FALSE,"단축1";#N/A,#N/A,FALSE,"단축2";#N/A,#N/A,FALSE,"단축3";#N/A,#N/A,FALSE,"장축";#N/A,#N/A,FALSE,"4WD"}</definedName>
    <definedName name="KJ">{#N/A,#N/A,FALSE,"단축1";#N/A,#N/A,FALSE,"단축2";#N/A,#N/A,FALSE,"단축3";#N/A,#N/A,FALSE,"장축";#N/A,#N/A,FALSE,"4WD"}</definedName>
    <definedName localSheetId="5" name="KJFDASLKJ">{#N/A,#N/A,FALSE,"단축1";#N/A,#N/A,FALSE,"단축2";#N/A,#N/A,FALSE,"단축3";#N/A,#N/A,FALSE,"장축";#N/A,#N/A,FALSE,"4WD"}</definedName>
    <definedName localSheetId="1" name="KJFDASLKJ">{#N/A,#N/A,FALSE,"단축1";#N/A,#N/A,FALSE,"단축2";#N/A,#N/A,FALSE,"단축3";#N/A,#N/A,FALSE,"장축";#N/A,#N/A,FALSE,"4WD"}</definedName>
    <definedName name="KJFDASLKJ">{#N/A,#N/A,FALSE,"단축1";#N/A,#N/A,FALSE,"단축2";#N/A,#N/A,FALSE,"단축3";#N/A,#N/A,FALSE,"장축";#N/A,#N/A,FALSE,"4WD"}</definedName>
    <definedName localSheetId="5" name="KJHDFKS">{"'OPEN'G압출'!$A$4:$P$34"}</definedName>
    <definedName localSheetId="7" name="KJHDFKS">{"'OPEN'G압출'!$A$4:$P$34"}</definedName>
    <definedName localSheetId="1" name="KJHDFKS">{"'OPEN'G압출'!$A$4:$P$34"}</definedName>
    <definedName name="KJHDFKS">{"'OPEN'G압출'!$A$4:$P$34"}</definedName>
    <definedName localSheetId="5" name="KJJHJ">{#N/A,#N/A,FALSE,"단축1";#N/A,#N/A,FALSE,"단축2";#N/A,#N/A,FALSE,"단축3";#N/A,#N/A,FALSE,"장축";#N/A,#N/A,FALSE,"4WD"}</definedName>
    <definedName localSheetId="1" name="KJJHJ">{#N/A,#N/A,FALSE,"단축1";#N/A,#N/A,FALSE,"단축2";#N/A,#N/A,FALSE,"단축3";#N/A,#N/A,FALSE,"장축";#N/A,#N/A,FALSE,"4WD"}</definedName>
    <definedName name="KJJHJ">{#N/A,#N/A,FALSE,"단축1";#N/A,#N/A,FALSE,"단축2";#N/A,#N/A,FALSE,"단축3";#N/A,#N/A,FALSE,"장축";#N/A,#N/A,FALSE,"4WD"}</definedName>
    <definedName localSheetId="5" name="kjk">{#N/A,#N/A,FALSE,"단축1";#N/A,#N/A,FALSE,"단축2";#N/A,#N/A,FALSE,"단축3";#N/A,#N/A,FALSE,"장축";#N/A,#N/A,FALSE,"4WD"}</definedName>
    <definedName localSheetId="7" name="kjk">{#N/A,#N/A,FALSE,"단축1";#N/A,#N/A,FALSE,"단축2";#N/A,#N/A,FALSE,"단축3";#N/A,#N/A,FALSE,"장축";#N/A,#N/A,FALSE,"4WD"}</definedName>
    <definedName localSheetId="1" name="kjk">{#N/A,#N/A,FALSE,"단축1";#N/A,#N/A,FALSE,"단축2";#N/A,#N/A,FALSE,"단축3";#N/A,#N/A,FALSE,"장축";#N/A,#N/A,FALSE,"4WD"}</definedName>
    <definedName name="kjk">{#N/A,#N/A,FALSE,"단축1";#N/A,#N/A,FALSE,"단축2";#N/A,#N/A,FALSE,"단축3";#N/A,#N/A,FALSE,"장축";#N/A,#N/A,FALSE,"4WD"}</definedName>
    <definedName localSheetId="5" name="kjkh">{#N/A,#N/A,TRUE,"Y생산";#N/A,#N/A,TRUE,"Y판매";#N/A,#N/A,TRUE,"Y총물량";#N/A,#N/A,TRUE,"Y능력";#N/A,#N/A,TRUE,"YKD"}</definedName>
    <definedName localSheetId="7" name="kjkh">{#N/A,#N/A,TRUE,"Y생산";#N/A,#N/A,TRUE,"Y판매";#N/A,#N/A,TRUE,"Y총물량";#N/A,#N/A,TRUE,"Y능력";#N/A,#N/A,TRUE,"YKD"}</definedName>
    <definedName localSheetId="1" name="kjkh">{#N/A,#N/A,TRUE,"Y생산";#N/A,#N/A,TRUE,"Y판매";#N/A,#N/A,TRUE,"Y총물량";#N/A,#N/A,TRUE,"Y능력";#N/A,#N/A,TRUE,"YKD"}</definedName>
    <definedName name="kjkh">{#N/A,#N/A,TRUE,"Y생산";#N/A,#N/A,TRUE,"Y판매";#N/A,#N/A,TRUE,"Y총물량";#N/A,#N/A,TRUE,"Y능력";#N/A,#N/A,TRUE,"YKD"}</definedName>
    <definedName localSheetId="5" name="KJKJKJ">{#N/A,#N/A,FALSE,"신규dep";#N/A,#N/A,FALSE,"신규dep-금형상각후";#N/A,#N/A,FALSE,"신규dep-연구비상각후";#N/A,#N/A,FALSE,"신규dep-기계,공구상각후"}</definedName>
    <definedName localSheetId="7" name="KJKJKJ">{#N/A,#N/A,FALSE,"신규dep";#N/A,#N/A,FALSE,"신규dep-금형상각후";#N/A,#N/A,FALSE,"신규dep-연구비상각후";#N/A,#N/A,FALSE,"신규dep-기계,공구상각후"}</definedName>
    <definedName localSheetId="1" name="KJKJKJ">{#N/A,#N/A,FALSE,"신규dep";#N/A,#N/A,FALSE,"신규dep-금형상각후";#N/A,#N/A,FALSE,"신규dep-연구비상각후";#N/A,#N/A,FALSE,"신규dep-기계,공구상각후"}</definedName>
    <definedName name="KJKJKJ">{#N/A,#N/A,FALSE,"신규dep";#N/A,#N/A,FALSE,"신규dep-금형상각후";#N/A,#N/A,FALSE,"신규dep-연구비상각후";#N/A,#N/A,FALSE,"신규dep-기계,공구상각후"}</definedName>
    <definedName localSheetId="5" name="KJMFKJMGFKJM">{#N/A,#N/A,FALSE,"단축1";#N/A,#N/A,FALSE,"단축2";#N/A,#N/A,FALSE,"단축3";#N/A,#N/A,FALSE,"장축";#N/A,#N/A,FALSE,"4WD"}</definedName>
    <definedName localSheetId="7" name="KJMFKJMGFKJM">{#N/A,#N/A,FALSE,"단축1";#N/A,#N/A,FALSE,"단축2";#N/A,#N/A,FALSE,"단축3";#N/A,#N/A,FALSE,"장축";#N/A,#N/A,FALSE,"4WD"}</definedName>
    <definedName localSheetId="1" name="KJMFKJMGFKJM">{#N/A,#N/A,FALSE,"단축1";#N/A,#N/A,FALSE,"단축2";#N/A,#N/A,FALSE,"단축3";#N/A,#N/A,FALSE,"장축";#N/A,#N/A,FALSE,"4WD"}</definedName>
    <definedName name="KJMFKJMGFKJM">{#N/A,#N/A,FALSE,"단축1";#N/A,#N/A,FALSE,"단축2";#N/A,#N/A,FALSE,"단축3";#N/A,#N/A,FALSE,"장축";#N/A,#N/A,FALSE,"4WD"}</definedName>
    <definedName localSheetId="5" name="kjuyhed">{"PT2000",#N/A,FALSE,"BL2000"}</definedName>
    <definedName localSheetId="1" name="kjuyhed">{"PT2000",#N/A,FALSE,"BL2000"}</definedName>
    <definedName name="kjuyhed">{"PT2000",#N/A,FALSE,"BL2000"}</definedName>
    <definedName localSheetId="5" name="KK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KK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KK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KKH">{#N/A,#N/A,FALSE,"단축1";#N/A,#N/A,FALSE,"단축2";#N/A,#N/A,FALSE,"단축3";#N/A,#N/A,FALSE,"장축";#N/A,#N/A,FALSE,"4WD"}</definedName>
    <definedName localSheetId="7" name="KKH">{#N/A,#N/A,FALSE,"단축1";#N/A,#N/A,FALSE,"단축2";#N/A,#N/A,FALSE,"단축3";#N/A,#N/A,FALSE,"장축";#N/A,#N/A,FALSE,"4WD"}</definedName>
    <definedName localSheetId="1" name="KKH">{#N/A,#N/A,FALSE,"단축1";#N/A,#N/A,FALSE,"단축2";#N/A,#N/A,FALSE,"단축3";#N/A,#N/A,FALSE,"장축";#N/A,#N/A,FALSE,"4WD"}</definedName>
    <definedName name="KKH">{#N/A,#N/A,FALSE,"단축1";#N/A,#N/A,FALSE,"단축2";#N/A,#N/A,FALSE,"단축3";#N/A,#N/A,FALSE,"장축";#N/A,#N/A,FALSE,"4WD"}</definedName>
    <definedName localSheetId="5" name="KKHH">{#N/A,#N/A,FALSE,"해외크레임";#N/A,#N/A,FALSE,"ACCENT현황";#N/A,#N/A,FALSE,"AVANTE";#N/A,#N/A,FALSE,"SONATA(3)";#N/A,#N/A,FALSE,"국내크레임"}</definedName>
    <definedName localSheetId="7" name="KKHH">{#N/A,#N/A,FALSE,"해외크레임";#N/A,#N/A,FALSE,"ACCENT현황";#N/A,#N/A,FALSE,"AVANTE";#N/A,#N/A,FALSE,"SONATA(3)";#N/A,#N/A,FALSE,"국내크레임"}</definedName>
    <definedName localSheetId="1" name="KKHH">{#N/A,#N/A,FALSE,"해외크레임";#N/A,#N/A,FALSE,"ACCENT현황";#N/A,#N/A,FALSE,"AVANTE";#N/A,#N/A,FALSE,"SONATA(3)";#N/A,#N/A,FALSE,"국내크레임"}</definedName>
    <definedName name="KKHH">{#N/A,#N/A,FALSE,"해외크레임";#N/A,#N/A,FALSE,"ACCENT현황";#N/A,#N/A,FALSE,"AVANTE";#N/A,#N/A,FALSE,"SONATA(3)";#N/A,#N/A,FALSE,"국내크레임"}</definedName>
    <definedName localSheetId="5" name="KKIK">{#N/A,#N/A,FALSE,"자금소요예측기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KKIK">{#N/A,#N/A,FALSE,"자금소요예측기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KKIK">{#N/A,#N/A,FALSE,"자금소요예측기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IK">{#N/A,#N/A,FALSE,"자금소요예측기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KKJGLGK">{#N/A,#N/A,FALSE,"단축1";#N/A,#N/A,FALSE,"단축2";#N/A,#N/A,FALSE,"단축3";#N/A,#N/A,FALSE,"장축";#N/A,#N/A,FALSE,"4WD"}</definedName>
    <definedName localSheetId="7" name="KKJGLGK">{#N/A,#N/A,FALSE,"단축1";#N/A,#N/A,FALSE,"단축2";#N/A,#N/A,FALSE,"단축3";#N/A,#N/A,FALSE,"장축";#N/A,#N/A,FALSE,"4WD"}</definedName>
    <definedName localSheetId="1" name="KKJGLGK">{#N/A,#N/A,FALSE,"단축1";#N/A,#N/A,FALSE,"단축2";#N/A,#N/A,FALSE,"단축3";#N/A,#N/A,FALSE,"장축";#N/A,#N/A,FALSE,"4WD"}</definedName>
    <definedName name="KKJGLGK">{#N/A,#N/A,FALSE,"단축1";#N/A,#N/A,FALSE,"단축2";#N/A,#N/A,FALSE,"단축3";#N/A,#N/A,FALSE,"장축";#N/A,#N/A,FALSE,"4WD"}</definedName>
    <definedName localSheetId="5" name="kkk">{#N/A,#N/A,FALSE,"단축1";#N/A,#N/A,FALSE,"단축2";#N/A,#N/A,FALSE,"단축3";#N/A,#N/A,FALSE,"장축";#N/A,#N/A,FALSE,"4WD"}</definedName>
    <definedName localSheetId="7" name="kkk">{#N/A,#N/A,FALSE,"단축1";#N/A,#N/A,FALSE,"단축2";#N/A,#N/A,FALSE,"단축3";#N/A,#N/A,FALSE,"장축";#N/A,#N/A,FALSE,"4WD"}</definedName>
    <definedName localSheetId="1" name="kkk">{#N/A,#N/A,FALSE,"단축1";#N/A,#N/A,FALSE,"단축2";#N/A,#N/A,FALSE,"단축3";#N/A,#N/A,FALSE,"장축";#N/A,#N/A,FALSE,"4WD"}</definedName>
    <definedName name="kkk">{#N/A,#N/A,FALSE,"단축1";#N/A,#N/A,FALSE,"단축2";#N/A,#N/A,FALSE,"단축3";#N/A,#N/A,FALSE,"장축";#N/A,#N/A,FALSE,"4WD"}</definedName>
    <definedName localSheetId="5" name="KKKKKK">{#N/A,#N/A,FALSE,"단축1";#N/A,#N/A,FALSE,"단축2";#N/A,#N/A,FALSE,"단축3";#N/A,#N/A,FALSE,"장축";#N/A,#N/A,FALSE,"4WD"}</definedName>
    <definedName localSheetId="7" name="KKKKKK">{#N/A,#N/A,FALSE,"단축1";#N/A,#N/A,FALSE,"단축2";#N/A,#N/A,FALSE,"단축3";#N/A,#N/A,FALSE,"장축";#N/A,#N/A,FALSE,"4WD"}</definedName>
    <definedName localSheetId="1" name="KKKKKK">{#N/A,#N/A,FALSE,"단축1";#N/A,#N/A,FALSE,"단축2";#N/A,#N/A,FALSE,"단축3";#N/A,#N/A,FALSE,"장축";#N/A,#N/A,FALSE,"4WD"}</definedName>
    <definedName name="KKKKKK">{#N/A,#N/A,FALSE,"단축1";#N/A,#N/A,FALSE,"단축2";#N/A,#N/A,FALSE,"단축3";#N/A,#N/A,FALSE,"장축";#N/A,#N/A,FALSE,"4WD"}</definedName>
    <definedName localSheetId="5" name="KKKKKKKKKK">{#N/A,#N/A,FALSE,"단축1";#N/A,#N/A,FALSE,"단축2";#N/A,#N/A,FALSE,"단축3";#N/A,#N/A,FALSE,"장축";#N/A,#N/A,FALSE,"4WD"}</definedName>
    <definedName localSheetId="1" name="KKKKKKKKKK">{#N/A,#N/A,FALSE,"단축1";#N/A,#N/A,FALSE,"단축2";#N/A,#N/A,FALSE,"단축3";#N/A,#N/A,FALSE,"장축";#N/A,#N/A,FALSE,"4WD"}</definedName>
    <definedName name="KKKKKKKKKK">{#N/A,#N/A,FALSE,"단축1";#N/A,#N/A,FALSE,"단축2";#N/A,#N/A,FALSE,"단축3";#N/A,#N/A,FALSE,"장축";#N/A,#N/A,FALSE,"4WD"}</definedName>
    <definedName localSheetId="5" name="kkkkkkkkkkk">{#N/A,#N/A,FALSE,"단축1";#N/A,#N/A,FALSE,"단축2";#N/A,#N/A,FALSE,"단축3";#N/A,#N/A,FALSE,"장축";#N/A,#N/A,FALSE,"4WD"}</definedName>
    <definedName localSheetId="7" name="kkkkkkkkkkk">{#N/A,#N/A,FALSE,"단축1";#N/A,#N/A,FALSE,"단축2";#N/A,#N/A,FALSE,"단축3";#N/A,#N/A,FALSE,"장축";#N/A,#N/A,FALSE,"4WD"}</definedName>
    <definedName localSheetId="1" name="kkkkkkkkkkk">{#N/A,#N/A,FALSE,"단축1";#N/A,#N/A,FALSE,"단축2";#N/A,#N/A,FALSE,"단축3";#N/A,#N/A,FALSE,"장축";#N/A,#N/A,FALSE,"4WD"}</definedName>
    <definedName name="kkkkkkkkkkk">{#N/A,#N/A,FALSE,"단축1";#N/A,#N/A,FALSE,"단축2";#N/A,#N/A,FALSE,"단축3";#N/A,#N/A,FALSE,"장축";#N/A,#N/A,FALSE,"4WD"}</definedName>
    <definedName localSheetId="5" name="KKKKKKKKKKKKKK">{#N/A,#N/A,FALSE,"신규dep";#N/A,#N/A,FALSE,"신규dep-금형상각후";#N/A,#N/A,FALSE,"신규dep-연구비상각후";#N/A,#N/A,FALSE,"신규dep-기계,공구상각후"}</definedName>
    <definedName localSheetId="7" name="KKKKKKKKKKKKKK">{#N/A,#N/A,FALSE,"신규dep";#N/A,#N/A,FALSE,"신규dep-금형상각후";#N/A,#N/A,FALSE,"신규dep-연구비상각후";#N/A,#N/A,FALSE,"신규dep-기계,공구상각후"}</definedName>
    <definedName localSheetId="1" name="KKKKKKKKKKKKKK">{#N/A,#N/A,FALSE,"신규dep";#N/A,#N/A,FALSE,"신규dep-금형상각후";#N/A,#N/A,FALSE,"신규dep-연구비상각후";#N/A,#N/A,FALSE,"신규dep-기계,공구상각후"}</definedName>
    <definedName name="KKKKKKKKKKKKKK">{#N/A,#N/A,FALSE,"신규dep";#N/A,#N/A,FALSE,"신규dep-금형상각후";#N/A,#N/A,FALSE,"신규dep-연구비상각후";#N/A,#N/A,FALSE,"신규dep-기계,공구상각후"}</definedName>
    <definedName localSheetId="5" name="kkkkkkkkkkkkkkkkk">{#N/A,#N/A,FALSE,"단축1";#N/A,#N/A,FALSE,"단축2";#N/A,#N/A,FALSE,"단축3";#N/A,#N/A,FALSE,"장축";#N/A,#N/A,FALSE,"4WD"}</definedName>
    <definedName localSheetId="7" name="kkkkkkkkkkkkkkkkk">{#N/A,#N/A,FALSE,"단축1";#N/A,#N/A,FALSE,"단축2";#N/A,#N/A,FALSE,"단축3";#N/A,#N/A,FALSE,"장축";#N/A,#N/A,FALSE,"4WD"}</definedName>
    <definedName localSheetId="1" name="kkkkkkkkkkkkkkkkk">{#N/A,#N/A,FALSE,"단축1";#N/A,#N/A,FALSE,"단축2";#N/A,#N/A,FALSE,"단축3";#N/A,#N/A,FALSE,"장축";#N/A,#N/A,FALSE,"4WD"}</definedName>
    <definedName name="kkkkkkkkkkkkkkkkk">{#N/A,#N/A,FALSE,"단축1";#N/A,#N/A,FALSE,"단축2";#N/A,#N/A,FALSE,"단축3";#N/A,#N/A,FALSE,"장축";#N/A,#N/A,FALSE,"4WD"}</definedName>
    <definedName localSheetId="5" name="KL">{#N/A,#N/A,FALSE,"단축1";#N/A,#N/A,FALSE,"단축2";#N/A,#N/A,FALSE,"단축3";#N/A,#N/A,FALSE,"장축";#N/A,#N/A,FALSE,"4WD"}</definedName>
    <definedName localSheetId="7" name="KL">{#N/A,#N/A,FALSE,"단축1";#N/A,#N/A,FALSE,"단축2";#N/A,#N/A,FALSE,"단축3";#N/A,#N/A,FALSE,"장축";#N/A,#N/A,FALSE,"4WD"}</definedName>
    <definedName localSheetId="1" name="KL">{#N/A,#N/A,FALSE,"단축1";#N/A,#N/A,FALSE,"단축2";#N/A,#N/A,FALSE,"단축3";#N/A,#N/A,FALSE,"장축";#N/A,#N/A,FALSE,"4WD"}</definedName>
    <definedName name="KL">{#N/A,#N/A,FALSE,"단축1";#N/A,#N/A,FALSE,"단축2";#N/A,#N/A,FALSE,"단축3";#N/A,#N/A,FALSE,"장축";#N/A,#N/A,FALSE,"4WD"}</definedName>
    <definedName localSheetId="5" name="KLKL">{#N/A,#N/A,FALSE,"단축1";#N/A,#N/A,FALSE,"단축2";#N/A,#N/A,FALSE,"단축3";#N/A,#N/A,FALSE,"장축";#N/A,#N/A,FALSE,"4WD"}</definedName>
    <definedName localSheetId="7" name="KLKL">{#N/A,#N/A,FALSE,"단축1";#N/A,#N/A,FALSE,"단축2";#N/A,#N/A,FALSE,"단축3";#N/A,#N/A,FALSE,"장축";#N/A,#N/A,FALSE,"4WD"}</definedName>
    <definedName localSheetId="1" name="KLKL">{#N/A,#N/A,FALSE,"단축1";#N/A,#N/A,FALSE,"단축2";#N/A,#N/A,FALSE,"단축3";#N/A,#N/A,FALSE,"장축";#N/A,#N/A,FALSE,"4WD"}</definedName>
    <definedName name="KLKL">{#N/A,#N/A,FALSE,"단축1";#N/A,#N/A,FALSE,"단축2";#N/A,#N/A,FALSE,"단축3";#N/A,#N/A,FALSE,"장축";#N/A,#N/A,FALSE,"4WD"}</definedName>
    <definedName localSheetId="5" name="kmc">{#N/A,#N/A,FALSE,"단축1";#N/A,#N/A,FALSE,"단축2";#N/A,#N/A,FALSE,"단축3";#N/A,#N/A,FALSE,"장축";#N/A,#N/A,FALSE,"4WD"}</definedName>
    <definedName localSheetId="1" name="kmc">{#N/A,#N/A,FALSE,"단축1";#N/A,#N/A,FALSE,"단축2";#N/A,#N/A,FALSE,"단축3";#N/A,#N/A,FALSE,"장축";#N/A,#N/A,FALSE,"4WD"}</definedName>
    <definedName name="kmc">{#N/A,#N/A,FALSE,"단축1";#N/A,#N/A,FALSE,"단축2";#N/A,#N/A,FALSE,"단축3";#N/A,#N/A,FALSE,"장축";#N/A,#N/A,FALSE,"4WD"}</definedName>
    <definedName localSheetId="5" name="kmc매출">{#N/A,#N/A,FALSE,"ROW DATA"}</definedName>
    <definedName localSheetId="7" name="kmc매출">{#N/A,#N/A,FALSE,"ROW DATA"}</definedName>
    <definedName localSheetId="1" name="kmc매출">{#N/A,#N/A,FALSE,"ROW DATA"}</definedName>
    <definedName name="kmc매출">{#N/A,#N/A,FALSE,"ROW DATA"}</definedName>
    <definedName localSheetId="5" name="KMC매출1">{#N/A,#N/A,FALSE,"ROW DATA"}</definedName>
    <definedName localSheetId="7" name="KMC매출1">{#N/A,#N/A,FALSE,"ROW DATA"}</definedName>
    <definedName localSheetId="1" name="KMC매출1">{#N/A,#N/A,FALSE,"ROW DATA"}</definedName>
    <definedName name="KMC매출1">{#N/A,#N/A,FALSE,"ROW DATA"}</definedName>
    <definedName localSheetId="5" name="KN">{#N/A,#N/A,FALSE,"을지 (4)";#N/A,#N/A,FALSE,"을지 (5)";#N/A,#N/A,FALSE,"을지 (6)"}</definedName>
    <definedName localSheetId="7" name="KN">{#N/A,#N/A,FALSE,"을지 (4)";#N/A,#N/A,FALSE,"을지 (5)";#N/A,#N/A,FALSE,"을지 (6)"}</definedName>
    <definedName localSheetId="1" name="KN">{#N/A,#N/A,FALSE,"을지 (4)";#N/A,#N/A,FALSE,"을지 (5)";#N/A,#N/A,FALSE,"을지 (6)"}</definedName>
    <definedName name="KN">{#N/A,#N/A,FALSE,"을지 (4)";#N/A,#N/A,FALSE,"을지 (5)";#N/A,#N/A,FALSE,"을지 (6)"}</definedName>
    <definedName localSheetId="5" name="KRJKDJFSA">{#N/A,#N/A,FALSE,"단축1";#N/A,#N/A,FALSE,"단축2";#N/A,#N/A,FALSE,"단축3";#N/A,#N/A,FALSE,"장축";#N/A,#N/A,FALSE,"4WD"}</definedName>
    <definedName localSheetId="1" name="KRJKDJFSA">{#N/A,#N/A,FALSE,"단축1";#N/A,#N/A,FALSE,"단축2";#N/A,#N/A,FALSE,"단축3";#N/A,#N/A,FALSE,"장축";#N/A,#N/A,FALSE,"4WD"}</definedName>
    <definedName name="KRJKDJFSA">{#N/A,#N/A,FALSE,"단축1";#N/A,#N/A,FALSE,"단축2";#N/A,#N/A,FALSE,"단축3";#N/A,#N/A,FALSE,"장축";#N/A,#N/A,FALSE,"4WD"}</definedName>
    <definedName localSheetId="5" name="KSD">{#N/A,#N/A,FALSE,"단축1";#N/A,#N/A,FALSE,"단축2";#N/A,#N/A,FALSE,"단축3";#N/A,#N/A,FALSE,"장축";#N/A,#N/A,FALSE,"4WD"}</definedName>
    <definedName localSheetId="7" name="KSD">{#N/A,#N/A,FALSE,"단축1";#N/A,#N/A,FALSE,"단축2";#N/A,#N/A,FALSE,"단축3";#N/A,#N/A,FALSE,"장축";#N/A,#N/A,FALSE,"4WD"}</definedName>
    <definedName localSheetId="1" name="KSD">{#N/A,#N/A,FALSE,"단축1";#N/A,#N/A,FALSE,"단축2";#N/A,#N/A,FALSE,"단축3";#N/A,#N/A,FALSE,"장축";#N/A,#N/A,FALSE,"4WD"}</definedName>
    <definedName name="KSD">{#N/A,#N/A,FALSE,"단축1";#N/A,#N/A,FALSE,"단축2";#N/A,#N/A,FALSE,"단축3";#N/A,#N/A,FALSE,"장축";#N/A,#N/A,FALSE,"4WD"}</definedName>
    <definedName localSheetId="5" name="KSJHGFD">{#N/A,#N/A,FALSE,"단축1";#N/A,#N/A,FALSE,"단축2";#N/A,#N/A,FALSE,"단축3";#N/A,#N/A,FALSE,"장축";#N/A,#N/A,FALSE,"4WD"}</definedName>
    <definedName localSheetId="7" name="KSJHGFD">{#N/A,#N/A,FALSE,"단축1";#N/A,#N/A,FALSE,"단축2";#N/A,#N/A,FALSE,"단축3";#N/A,#N/A,FALSE,"장축";#N/A,#N/A,FALSE,"4WD"}</definedName>
    <definedName localSheetId="1" name="KSJHGFD">{#N/A,#N/A,FALSE,"단축1";#N/A,#N/A,FALSE,"단축2";#N/A,#N/A,FALSE,"단축3";#N/A,#N/A,FALSE,"장축";#N/A,#N/A,FALSE,"4WD"}</definedName>
    <definedName name="KSJHGFD">{#N/A,#N/A,FALSE,"단축1";#N/A,#N/A,FALSE,"단축2";#N/A,#N/A,FALSE,"단축3";#N/A,#N/A,FALSE,"장축";#N/A,#N/A,FALSE,"4WD"}</definedName>
    <definedName localSheetId="5" name="KSJJ">{#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KSJJ">{#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KSJJ">{#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KSJJKQ">{#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KSJJKQ">{#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KSJJKQ">{#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KQ">{#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kskks">{#N/A,#N/A,FALSE,"단축1";#N/A,#N/A,FALSE,"단축2";#N/A,#N/A,FALSE,"단축3";#N/A,#N/A,FALSE,"장축";#N/A,#N/A,FALSE,"4WD"}</definedName>
    <definedName localSheetId="7" name="kskks">{#N/A,#N/A,FALSE,"단축1";#N/A,#N/A,FALSE,"단축2";#N/A,#N/A,FALSE,"단축3";#N/A,#N/A,FALSE,"장축";#N/A,#N/A,FALSE,"4WD"}</definedName>
    <definedName localSheetId="1" name="kskks">{#N/A,#N/A,FALSE,"단축1";#N/A,#N/A,FALSE,"단축2";#N/A,#N/A,FALSE,"단축3";#N/A,#N/A,FALSE,"장축";#N/A,#N/A,FALSE,"4WD"}</definedName>
    <definedName name="kskks">{#N/A,#N/A,FALSE,"단축1";#N/A,#N/A,FALSE,"단축2";#N/A,#N/A,FALSE,"단축3";#N/A,#N/A,FALSE,"장축";#N/A,#N/A,FALSE,"4WD"}</definedName>
    <definedName localSheetId="5" name="KSW">{#N/A,#N/A,FALSE,"단축1";#N/A,#N/A,FALSE,"단축2";#N/A,#N/A,FALSE,"단축3";#N/A,#N/A,FALSE,"장축";#N/A,#N/A,FALSE,"4WD"}</definedName>
    <definedName localSheetId="7" name="KSW">{#N/A,#N/A,FALSE,"단축1";#N/A,#N/A,FALSE,"단축2";#N/A,#N/A,FALSE,"단축3";#N/A,#N/A,FALSE,"장축";#N/A,#N/A,FALSE,"4WD"}</definedName>
    <definedName localSheetId="1" name="KSW">{#N/A,#N/A,FALSE,"단축1";#N/A,#N/A,FALSE,"단축2";#N/A,#N/A,FALSE,"단축3";#N/A,#N/A,FALSE,"장축";#N/A,#N/A,FALSE,"4WD"}</definedName>
    <definedName name="KSW">{#N/A,#N/A,FALSE,"단축1";#N/A,#N/A,FALSE,"단축2";#N/A,#N/A,FALSE,"단축3";#N/A,#N/A,FALSE,"장축";#N/A,#N/A,FALSE,"4WD"}</definedName>
    <definedName localSheetId="5" name="kthrsbth">{#N/A,#N/A,FALSE,"단축1";#N/A,#N/A,FALSE,"단축2";#N/A,#N/A,FALSE,"단축3";#N/A,#N/A,FALSE,"장축";#N/A,#N/A,FALSE,"4WD"}</definedName>
    <definedName localSheetId="7" name="kthrsbth">{#N/A,#N/A,FALSE,"단축1";#N/A,#N/A,FALSE,"단축2";#N/A,#N/A,FALSE,"단축3";#N/A,#N/A,FALSE,"장축";#N/A,#N/A,FALSE,"4WD"}</definedName>
    <definedName localSheetId="1" name="kthrsbth">{#N/A,#N/A,FALSE,"단축1";#N/A,#N/A,FALSE,"단축2";#N/A,#N/A,FALSE,"단축3";#N/A,#N/A,FALSE,"장축";#N/A,#N/A,FALSE,"4WD"}</definedName>
    <definedName name="kthrsbth">{#N/A,#N/A,FALSE,"단축1";#N/A,#N/A,FALSE,"단축2";#N/A,#N/A,FALSE,"단축3";#N/A,#N/A,FALSE,"장축";#N/A,#N/A,FALSE,"4WD"}</definedName>
    <definedName localSheetId="8" name="KTY">{#N/A,#N/A,FALSE,"단축1";#N/A,#N/A,FALSE,"단축2";#N/A,#N/A,FALSE,"단축3";#N/A,#N/A,FALSE,"장축";#N/A,#N/A,FALSE,"4WD"}</definedName>
    <definedName localSheetId="5" name="KTY">{#N/A,#N/A,FALSE,"단축1";#N/A,#N/A,FALSE,"단축2";#N/A,#N/A,FALSE,"단축3";#N/A,#N/A,FALSE,"장축";#N/A,#N/A,FALSE,"4WD"}</definedName>
    <definedName localSheetId="7" name="KTY">{#N/A,#N/A,FALSE,"단축1";#N/A,#N/A,FALSE,"단축2";#N/A,#N/A,FALSE,"단축3";#N/A,#N/A,FALSE,"장축";#N/A,#N/A,FALSE,"4WD"}</definedName>
    <definedName localSheetId="1" name="KTY">{#N/A,#N/A,FALSE,"단축1";#N/A,#N/A,FALSE,"단축2";#N/A,#N/A,FALSE,"단축3";#N/A,#N/A,FALSE,"장축";#N/A,#N/A,FALSE,"4WD"}</definedName>
    <definedName name="KTY">{#N/A,#N/A,FALSE,"단축1";#N/A,#N/A,FALSE,"단축2";#N/A,#N/A,FALSE,"단축3";#N/A,#N/A,FALSE,"장축";#N/A,#N/A,FALSE,"4WD"}</definedName>
    <definedName localSheetId="5" name="KU">{#N/A,#N/A,TRUE,"Y생산";#N/A,#N/A,TRUE,"Y판매";#N/A,#N/A,TRUE,"Y총물량";#N/A,#N/A,TRUE,"Y능력";#N/A,#N/A,TRUE,"YKD"}</definedName>
    <definedName localSheetId="7" name="KU">{#N/A,#N/A,TRUE,"Y생산";#N/A,#N/A,TRUE,"Y판매";#N/A,#N/A,TRUE,"Y총물량";#N/A,#N/A,TRUE,"Y능력";#N/A,#N/A,TRUE,"YKD"}</definedName>
    <definedName localSheetId="1" name="KU">{#N/A,#N/A,TRUE,"Y생산";#N/A,#N/A,TRUE,"Y판매";#N/A,#N/A,TRUE,"Y총물량";#N/A,#N/A,TRUE,"Y능력";#N/A,#N/A,TRUE,"YKD"}</definedName>
    <definedName name="KU">{#N/A,#N/A,TRUE,"Y생산";#N/A,#N/A,TRUE,"Y판매";#N/A,#N/A,TRUE,"Y총물량";#N/A,#N/A,TRUE,"Y능력";#N/A,#N/A,TRUE,"YKD"}</definedName>
    <definedName localSheetId="5" name="kutjutyhtgt">{"HS_USA",#N/A,FALSE,"Base"}</definedName>
    <definedName localSheetId="1" name="kutjutyhtgt">{"HS_USA",#N/A,FALSE,"Base"}</definedName>
    <definedName name="kutjutyhtgt">{"HS_USA",#N/A,FALSE,"Base"}</definedName>
    <definedName localSheetId="5" name="KXD">{#N/A,#N/A,FALSE,"단축1";#N/A,#N/A,FALSE,"단축2";#N/A,#N/A,FALSE,"단축3";#N/A,#N/A,FALSE,"장축";#N/A,#N/A,FALSE,"4WD"}</definedName>
    <definedName localSheetId="7" name="KXD">{#N/A,#N/A,FALSE,"단축1";#N/A,#N/A,FALSE,"단축2";#N/A,#N/A,FALSE,"단축3";#N/A,#N/A,FALSE,"장축";#N/A,#N/A,FALSE,"4WD"}</definedName>
    <definedName localSheetId="1" name="KXD">{#N/A,#N/A,FALSE,"단축1";#N/A,#N/A,FALSE,"단축2";#N/A,#N/A,FALSE,"단축3";#N/A,#N/A,FALSE,"장축";#N/A,#N/A,FALSE,"4WD"}</definedName>
    <definedName name="KXD">{#N/A,#N/A,FALSE,"단축1";#N/A,#N/A,FALSE,"단축2";#N/A,#N/A,FALSE,"단축3";#N/A,#N/A,FALSE,"장축";#N/A,#N/A,FALSE,"4WD"}</definedName>
    <definedName localSheetId="5" name="LA">{#N/A,#N/A,FALSE,"인원";#N/A,#N/A,FALSE,"비용2";#N/A,#N/A,FALSE,"비용1";#N/A,#N/A,FALSE,"비용";#N/A,#N/A,FALSE,"보증2";#N/A,#N/A,FALSE,"보증1";#N/A,#N/A,FALSE,"보증";#N/A,#N/A,FALSE,"손익1";#N/A,#N/A,FALSE,"손익";#N/A,#N/A,FALSE,"부서별매출";#N/A,#N/A,FALSE,"매출"}</definedName>
    <definedName localSheetId="1" name="LA">{#N/A,#N/A,FALSE,"인원";#N/A,#N/A,FALSE,"비용2";#N/A,#N/A,FALSE,"비용1";#N/A,#N/A,FALSE,"비용";#N/A,#N/A,FALSE,"보증2";#N/A,#N/A,FALSE,"보증1";#N/A,#N/A,FALSE,"보증";#N/A,#N/A,FALSE,"손익1";#N/A,#N/A,FALSE,"손익";#N/A,#N/A,FALSE,"부서별매출";#N/A,#N/A,FALSE,"매출"}</definedName>
    <definedName name="LA">{#N/A,#N/A,FALSE,"인원";#N/A,#N/A,FALSE,"비용2";#N/A,#N/A,FALSE,"비용1";#N/A,#N/A,FALSE,"비용";#N/A,#N/A,FALSE,"보증2";#N/A,#N/A,FALSE,"보증1";#N/A,#N/A,FALSE,"보증";#N/A,#N/A,FALSE,"손익1";#N/A,#N/A,FALSE,"손익";#N/A,#N/A,FALSE,"부서별매출";#N/A,#N/A,FALSE,"매출"}</definedName>
    <definedName localSheetId="5" name="LAMP">{#N/A,#N/A,FALSE,"단축1";#N/A,#N/A,FALSE,"단축2";#N/A,#N/A,FALSE,"단축3";#N/A,#N/A,FALSE,"장축";#N/A,#N/A,FALSE,"4WD"}</definedName>
    <definedName localSheetId="7" name="LAMP">{#N/A,#N/A,FALSE,"단축1";#N/A,#N/A,FALSE,"단축2";#N/A,#N/A,FALSE,"단축3";#N/A,#N/A,FALSE,"장축";#N/A,#N/A,FALSE,"4WD"}</definedName>
    <definedName localSheetId="1" name="LAMP">{#N/A,#N/A,FALSE,"단축1";#N/A,#N/A,FALSE,"단축2";#N/A,#N/A,FALSE,"단축3";#N/A,#N/A,FALSE,"장축";#N/A,#N/A,FALSE,"4WD"}</definedName>
    <definedName name="LAMP">{#N/A,#N/A,FALSE,"단축1";#N/A,#N/A,FALSE,"단축2";#N/A,#N/A,FALSE,"단축3";#N/A,#N/A,FALSE,"장축";#N/A,#N/A,FALSE,"4WD"}</definedName>
    <definedName localSheetId="5" name="LARM문제대책">{#N/A,#N/A,FALSE,"단축1";#N/A,#N/A,FALSE,"단축2";#N/A,#N/A,FALSE,"단축3";#N/A,#N/A,FALSE,"장축";#N/A,#N/A,FALSE,"4WD"}</definedName>
    <definedName localSheetId="1" name="LARM문제대책">{#N/A,#N/A,FALSE,"단축1";#N/A,#N/A,FALSE,"단축2";#N/A,#N/A,FALSE,"단축3";#N/A,#N/A,FALSE,"장축";#N/A,#N/A,FALSE,"4WD"}</definedName>
    <definedName name="LARM문제대책">{#N/A,#N/A,FALSE,"단축1";#N/A,#N/A,FALSE,"단축2";#N/A,#N/A,FALSE,"단축3";#N/A,#N/A,FALSE,"장축";#N/A,#N/A,FALSE,"4WD"}</definedName>
    <definedName localSheetId="5" name="LATCH">{#N/A,#N/A,FALSE,"단축1";#N/A,#N/A,FALSE,"단축2";#N/A,#N/A,FALSE,"단축3";#N/A,#N/A,FALSE,"장축";#N/A,#N/A,FALSE,"4WD"}</definedName>
    <definedName localSheetId="7" name="LATCH">{#N/A,#N/A,FALSE,"단축1";#N/A,#N/A,FALSE,"단축2";#N/A,#N/A,FALSE,"단축3";#N/A,#N/A,FALSE,"장축";#N/A,#N/A,FALSE,"4WD"}</definedName>
    <definedName localSheetId="1" name="LATCH">{#N/A,#N/A,FALSE,"단축1";#N/A,#N/A,FALSE,"단축2";#N/A,#N/A,FALSE,"단축3";#N/A,#N/A,FALSE,"장축";#N/A,#N/A,FALSE,"4WD"}</definedName>
    <definedName name="LATCH">{#N/A,#N/A,FALSE,"단축1";#N/A,#N/A,FALSE,"단축2";#N/A,#N/A,FALSE,"단축3";#N/A,#N/A,FALSE,"장축";#N/A,#N/A,FALSE,"4WD"}</definedName>
    <definedName localSheetId="5" name="LB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LB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LB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B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LC">{#N/A,#N/A,FALSE,"단축1";#N/A,#N/A,FALSE,"단축2";#N/A,#N/A,FALSE,"단축3";#N/A,#N/A,FALSE,"장축";#N/A,#N/A,FALSE,"4WD"}</definedName>
    <definedName localSheetId="7" name="LC">{#N/A,#N/A,FALSE,"단축1";#N/A,#N/A,FALSE,"단축2";#N/A,#N/A,FALSE,"단축3";#N/A,#N/A,FALSE,"장축";#N/A,#N/A,FALSE,"4WD"}</definedName>
    <definedName localSheetId="1" name="LC">{#N/A,#N/A,FALSE,"단축1";#N/A,#N/A,FALSE,"단축2";#N/A,#N/A,FALSE,"단축3";#N/A,#N/A,FALSE,"장축";#N/A,#N/A,FALSE,"4WD"}</definedName>
    <definedName name="LC">{#N/A,#N/A,FALSE,"단축1";#N/A,#N/A,FALSE,"단축2";#N/A,#N/A,FALSE,"단축3";#N/A,#N/A,FALSE,"장축";#N/A,#N/A,FALSE,"4WD"}</definedName>
    <definedName localSheetId="5" name="LCFL예산">{#N/A,#N/A,FALSE,"단축1";#N/A,#N/A,FALSE,"단축2";#N/A,#N/A,FALSE,"단축3";#N/A,#N/A,FALSE,"장축";#N/A,#N/A,FALSE,"4WD"}</definedName>
    <definedName localSheetId="7" name="LCFL예산">{#N/A,#N/A,FALSE,"단축1";#N/A,#N/A,FALSE,"단축2";#N/A,#N/A,FALSE,"단축3";#N/A,#N/A,FALSE,"장축";#N/A,#N/A,FALSE,"4WD"}</definedName>
    <definedName localSheetId="1" name="LCFL예산">{#N/A,#N/A,FALSE,"단축1";#N/A,#N/A,FALSE,"단축2";#N/A,#N/A,FALSE,"단축3";#N/A,#N/A,FALSE,"장축";#N/A,#N/A,FALSE,"4WD"}</definedName>
    <definedName name="LCFL예산">{#N/A,#N/A,FALSE,"단축1";#N/A,#N/A,FALSE,"단축2";#N/A,#N/A,FALSE,"단축3";#N/A,#N/A,FALSE,"장축";#N/A,#N/A,FALSE,"4WD"}</definedName>
    <definedName localSheetId="5" name="LCV">{#N/A,#N/A,FALSE,"단축1";#N/A,#N/A,FALSE,"단축2";#N/A,#N/A,FALSE,"단축3";#N/A,#N/A,FALSE,"장축";#N/A,#N/A,FALSE,"4WD"}</definedName>
    <definedName localSheetId="7" name="LCV">{#N/A,#N/A,FALSE,"단축1";#N/A,#N/A,FALSE,"단축2";#N/A,#N/A,FALSE,"단축3";#N/A,#N/A,FALSE,"장축";#N/A,#N/A,FALSE,"4WD"}</definedName>
    <definedName localSheetId="1" name="LCV">{#N/A,#N/A,FALSE,"단축1";#N/A,#N/A,FALSE,"단축2";#N/A,#N/A,FALSE,"단축3";#N/A,#N/A,FALSE,"장축";#N/A,#N/A,FALSE,"4WD"}</definedName>
    <definedName name="LCV">{#N/A,#N/A,FALSE,"단축1";#N/A,#N/A,FALSE,"단축2";#N/A,#N/A,FALSE,"단축3";#N/A,#N/A,FALSE,"장축";#N/A,#N/A,FALSE,"4WD"}</definedName>
    <definedName localSheetId="5" name="LDKRSS나는나">{#N/A,#N/A,FALSE,"단축1";#N/A,#N/A,FALSE,"단축2";#N/A,#N/A,FALSE,"단축3";#N/A,#N/A,FALSE,"장축";#N/A,#N/A,FALSE,"4WD"}</definedName>
    <definedName localSheetId="1" name="LDKRSS나는나">{#N/A,#N/A,FALSE,"단축1";#N/A,#N/A,FALSE,"단축2";#N/A,#N/A,FALSE,"단축3";#N/A,#N/A,FALSE,"장축";#N/A,#N/A,FALSE,"4WD"}</definedName>
    <definedName name="LDKRSS나는나">{#N/A,#N/A,FALSE,"단축1";#N/A,#N/A,FALSE,"단축2";#N/A,#N/A,FALSE,"단축3";#N/A,#N/A,FALSE,"장축";#N/A,#N/A,FALSE,"4WD"}</definedName>
    <definedName localSheetId="5" name="LDSD">{#N/A,#N/A,FALSE,"단축1";#N/A,#N/A,FALSE,"단축2";#N/A,#N/A,FALSE,"단축3";#N/A,#N/A,FALSE,"장축";#N/A,#N/A,FALSE,"4WD"}</definedName>
    <definedName localSheetId="7" name="LDSD">{#N/A,#N/A,FALSE,"단축1";#N/A,#N/A,FALSE,"단축2";#N/A,#N/A,FALSE,"단축3";#N/A,#N/A,FALSE,"장축";#N/A,#N/A,FALSE,"4WD"}</definedName>
    <definedName localSheetId="1" name="LDSD">{#N/A,#N/A,FALSE,"단축1";#N/A,#N/A,FALSE,"단축2";#N/A,#N/A,FALSE,"단축3";#N/A,#N/A,FALSE,"장축";#N/A,#N/A,FALSE,"4WD"}</definedName>
    <definedName name="LDSD">{#N/A,#N/A,FALSE,"단축1";#N/A,#N/A,FALSE,"단축2";#N/A,#N/A,FALSE,"단축3";#N/A,#N/A,FALSE,"장축";#N/A,#N/A,FALSE,"4WD"}</definedName>
    <definedName localSheetId="5" name="LD개발현황">{#N/A,#N/A,FALSE,"단축1";#N/A,#N/A,FALSE,"단축2";#N/A,#N/A,FALSE,"단축3";#N/A,#N/A,FALSE,"장축";#N/A,#N/A,FALSE,"4WD"}</definedName>
    <definedName localSheetId="7" name="LD개발현황">{#N/A,#N/A,FALSE,"단축1";#N/A,#N/A,FALSE,"단축2";#N/A,#N/A,FALSE,"단축3";#N/A,#N/A,FALSE,"장축";#N/A,#N/A,FALSE,"4WD"}</definedName>
    <definedName localSheetId="1" name="LD개발현황">{#N/A,#N/A,FALSE,"단축1";#N/A,#N/A,FALSE,"단축2";#N/A,#N/A,FALSE,"단축3";#N/A,#N/A,FALSE,"장축";#N/A,#N/A,FALSE,"4WD"}</definedName>
    <definedName name="LD개발현황">{#N/A,#N/A,FALSE,"단축1";#N/A,#N/A,FALSE,"단축2";#N/A,#N/A,FALSE,"단축3";#N/A,#N/A,FALSE,"장축";#N/A,#N/A,FALSE,"4WD"}</definedName>
    <definedName localSheetId="5" name="LD견적">{#N/A,#N/A,FALSE,"단축1";#N/A,#N/A,FALSE,"단축2";#N/A,#N/A,FALSE,"단축3";#N/A,#N/A,FALSE,"장축";#N/A,#N/A,FALSE,"4WD"}</definedName>
    <definedName localSheetId="7" name="LD견적">{#N/A,#N/A,FALSE,"단축1";#N/A,#N/A,FALSE,"단축2";#N/A,#N/A,FALSE,"단축3";#N/A,#N/A,FALSE,"장축";#N/A,#N/A,FALSE,"4WD"}</definedName>
    <definedName localSheetId="1" name="LD견적">{#N/A,#N/A,FALSE,"단축1";#N/A,#N/A,FALSE,"단축2";#N/A,#N/A,FALSE,"단축3";#N/A,#N/A,FALSE,"장축";#N/A,#N/A,FALSE,"4WD"}</definedName>
    <definedName name="LD견적">{#N/A,#N/A,FALSE,"단축1";#N/A,#N/A,FALSE,"단축2";#N/A,#N/A,FALSE,"단축3";#N/A,#N/A,FALSE,"장축";#N/A,#N/A,FALSE,"4WD"}</definedName>
    <definedName localSheetId="5" name="LD견적서">{#N/A,#N/A,FALSE,"단축1";#N/A,#N/A,FALSE,"단축2";#N/A,#N/A,FALSE,"단축3";#N/A,#N/A,FALSE,"장축";#N/A,#N/A,FALSE,"4WD"}</definedName>
    <definedName localSheetId="7" name="LD견적서">{#N/A,#N/A,FALSE,"단축1";#N/A,#N/A,FALSE,"단축2";#N/A,#N/A,FALSE,"단축3";#N/A,#N/A,FALSE,"장축";#N/A,#N/A,FALSE,"4WD"}</definedName>
    <definedName localSheetId="1" name="LD견적서">{#N/A,#N/A,FALSE,"단축1";#N/A,#N/A,FALSE,"단축2";#N/A,#N/A,FALSE,"단축3";#N/A,#N/A,FALSE,"장축";#N/A,#N/A,FALSE,"4WD"}</definedName>
    <definedName name="LD견적서">{#N/A,#N/A,FALSE,"단축1";#N/A,#N/A,FALSE,"단축2";#N/A,#N/A,FALSE,"단축3";#N/A,#N/A,FALSE,"장축";#N/A,#N/A,FALSE,"4WD"}</definedName>
    <definedName localSheetId="5" name="LD용그림">{#N/A,#N/A,FALSE,"단축1";#N/A,#N/A,FALSE,"단축2";#N/A,#N/A,FALSE,"단축3";#N/A,#N/A,FALSE,"장축";#N/A,#N/A,FALSE,"4WD"}</definedName>
    <definedName localSheetId="7" name="LD용그림">{#N/A,#N/A,FALSE,"단축1";#N/A,#N/A,FALSE,"단축2";#N/A,#N/A,FALSE,"단축3";#N/A,#N/A,FALSE,"장축";#N/A,#N/A,FALSE,"4WD"}</definedName>
    <definedName localSheetId="1" name="LD용그림">{#N/A,#N/A,FALSE,"단축1";#N/A,#N/A,FALSE,"단축2";#N/A,#N/A,FALSE,"단축3";#N/A,#N/A,FALSE,"장축";#N/A,#N/A,FALSE,"4WD"}</definedName>
    <definedName name="LD용그림">{#N/A,#N/A,FALSE,"단축1";#N/A,#N/A,FALSE,"단축2";#N/A,#N/A,FALSE,"단축3";#N/A,#N/A,FALSE,"장축";#N/A,#N/A,FALSE,"4WD"}</definedName>
    <definedName localSheetId="5" name="LE">{#N/A,#N/A,FALSE,"FR 계산내역";#N/A,#N/A,FALSE,"RR 계산내역";#N/A,#N/A,FALSE,"기계경비"}</definedName>
    <definedName localSheetId="7" name="LE">{#N/A,#N/A,FALSE,"FR 계산내역";#N/A,#N/A,FALSE,"RR 계산내역";#N/A,#N/A,FALSE,"기계경비"}</definedName>
    <definedName localSheetId="1" name="LE">{#N/A,#N/A,FALSE,"FR 계산내역";#N/A,#N/A,FALSE,"RR 계산내역";#N/A,#N/A,FALSE,"기계경비"}</definedName>
    <definedName name="LE">{#N/A,#N/A,FALSE,"FR 계산내역";#N/A,#N/A,FALSE,"RR 계산내역";#N/A,#N/A,FALSE,"기계경비"}</definedName>
    <definedName localSheetId="5" name="lg">{#N/A,#N/A,FALSE,"을지 (4)";#N/A,#N/A,FALSE,"을지 (5)";#N/A,#N/A,FALSE,"을지 (6)"}</definedName>
    <definedName localSheetId="7" name="lg">{#N/A,#N/A,FALSE,"을지 (4)";#N/A,#N/A,FALSE,"을지 (5)";#N/A,#N/A,FALSE,"을지 (6)"}</definedName>
    <definedName localSheetId="1" name="lg">{#N/A,#N/A,FALSE,"을지 (4)";#N/A,#N/A,FALSE,"을지 (5)";#N/A,#N/A,FALSE,"을지 (6)"}</definedName>
    <definedName name="lg">{#N/A,#N/A,FALSE,"을지 (4)";#N/A,#N/A,FALSE,"을지 (5)";#N/A,#N/A,FALSE,"을지 (6)"}</definedName>
    <definedName localSheetId="5" name="lgeag">{#N/A,#N/A,FALSE,"FR 계산내역";#N/A,#N/A,FALSE,"RR 계산내역";#N/A,#N/A,FALSE,"기계경비"}</definedName>
    <definedName localSheetId="7" name="lgeag">{#N/A,#N/A,FALSE,"FR 계산내역";#N/A,#N/A,FALSE,"RR 계산내역";#N/A,#N/A,FALSE,"기계경비"}</definedName>
    <definedName localSheetId="1" name="lgeag">{#N/A,#N/A,FALSE,"FR 계산내역";#N/A,#N/A,FALSE,"RR 계산내역";#N/A,#N/A,FALSE,"기계경비"}</definedName>
    <definedName name="lgeag">{#N/A,#N/A,FALSE,"FR 계산내역";#N/A,#N/A,FALSE,"RR 계산내역";#N/A,#N/A,FALSE,"기계경비"}</definedName>
    <definedName localSheetId="5" name="LGLGLGLGKLSDKJGLJJJ">{#N/A,#N/A,FALSE,"단축1";#N/A,#N/A,FALSE,"단축2";#N/A,#N/A,FALSE,"단축3";#N/A,#N/A,FALSE,"장축";#N/A,#N/A,FALSE,"4WD"}</definedName>
    <definedName localSheetId="7" name="LGLGLGLGKLSDKJGLJJJ">{#N/A,#N/A,FALSE,"단축1";#N/A,#N/A,FALSE,"단축2";#N/A,#N/A,FALSE,"단축3";#N/A,#N/A,FALSE,"장축";#N/A,#N/A,FALSE,"4WD"}</definedName>
    <definedName localSheetId="1" name="LGLGLGLGKLSDKJGLJJJ">{#N/A,#N/A,FALSE,"단축1";#N/A,#N/A,FALSE,"단축2";#N/A,#N/A,FALSE,"단축3";#N/A,#N/A,FALSE,"장축";#N/A,#N/A,FALSE,"4WD"}</definedName>
    <definedName name="LGLGLGLGKLSDKJGLJJJ">{#N/A,#N/A,FALSE,"단축1";#N/A,#N/A,FALSE,"단축2";#N/A,#N/A,FALSE,"단축3";#N/A,#N/A,FALSE,"장축";#N/A,#N/A,FALSE,"4WD"}</definedName>
    <definedName localSheetId="5" name="LHSDHSD">{#N/A,#N/A,TRUE,"일정"}</definedName>
    <definedName localSheetId="7" name="LHSDHSD">{#N/A,#N/A,TRUE,"일정"}</definedName>
    <definedName localSheetId="1" name="LHSDHSD">{#N/A,#N/A,TRUE,"일정"}</definedName>
    <definedName name="LHSDHSD">{#N/A,#N/A,TRUE,"일정"}</definedName>
    <definedName name="limcount">1</definedName>
    <definedName localSheetId="5" name="LINE검토2">{#N/A,#N/A,TRUE,"Y생산";#N/A,#N/A,TRUE,"Y판매";#N/A,#N/A,TRUE,"Y총물량";#N/A,#N/A,TRUE,"Y능력";#N/A,#N/A,TRUE,"YKD"}</definedName>
    <definedName localSheetId="7" name="LINE검토2">{#N/A,#N/A,TRUE,"Y생산";#N/A,#N/A,TRUE,"Y판매";#N/A,#N/A,TRUE,"Y총물량";#N/A,#N/A,TRUE,"Y능력";#N/A,#N/A,TRUE,"YKD"}</definedName>
    <definedName localSheetId="1" name="LINE검토2">{#N/A,#N/A,TRUE,"Y생산";#N/A,#N/A,TRUE,"Y판매";#N/A,#N/A,TRUE,"Y총물량";#N/A,#N/A,TRUE,"Y능력";#N/A,#N/A,TRUE,"YKD"}</definedName>
    <definedName name="LINE검토2">{#N/A,#N/A,TRUE,"Y생산";#N/A,#N/A,TRUE,"Y판매";#N/A,#N/A,TRUE,"Y총물량";#N/A,#N/A,TRUE,"Y능력";#N/A,#N/A,TRUE,"YKD"}</definedName>
    <definedName localSheetId="5" name="LINE전개Concept">{#N/A,#N/A,FALSE,"단축1";#N/A,#N/A,FALSE,"단축2";#N/A,#N/A,FALSE,"단축3";#N/A,#N/A,FALSE,"장축";#N/A,#N/A,FALSE,"4WD"}</definedName>
    <definedName localSheetId="7" name="LINE전개Concept">{#N/A,#N/A,FALSE,"단축1";#N/A,#N/A,FALSE,"단축2";#N/A,#N/A,FALSE,"단축3";#N/A,#N/A,FALSE,"장축";#N/A,#N/A,FALSE,"4WD"}</definedName>
    <definedName localSheetId="1" name="LINE전개Concept">{#N/A,#N/A,FALSE,"단축1";#N/A,#N/A,FALSE,"단축2";#N/A,#N/A,FALSE,"단축3";#N/A,#N/A,FALSE,"장축";#N/A,#N/A,FALSE,"4WD"}</definedName>
    <definedName name="LINE전개Concept">{#N/A,#N/A,FALSE,"단축1";#N/A,#N/A,FALSE,"단축2";#N/A,#N/A,FALSE,"단축3";#N/A,#N/A,FALSE,"장축";#N/A,#N/A,FALSE,"4WD"}</definedName>
    <definedName localSheetId="5" name="LINK">{#N/A,#N/A,FALSE,"단축1";#N/A,#N/A,FALSE,"단축2";#N/A,#N/A,FALSE,"단축3";#N/A,#N/A,FALSE,"장축";#N/A,#N/A,FALSE,"4WD"}</definedName>
    <definedName localSheetId="7" name="LINK">{#N/A,#N/A,FALSE,"단축1";#N/A,#N/A,FALSE,"단축2";#N/A,#N/A,FALSE,"단축3";#N/A,#N/A,FALSE,"장축";#N/A,#N/A,FALSE,"4WD"}</definedName>
    <definedName localSheetId="1" name="LINK">{#N/A,#N/A,FALSE,"단축1";#N/A,#N/A,FALSE,"단축2";#N/A,#N/A,FALSE,"단축3";#N/A,#N/A,FALSE,"장축";#N/A,#N/A,FALSE,"4WD"}</definedName>
    <definedName name="LINK">{#N/A,#N/A,FALSE,"단축1";#N/A,#N/A,FALSE,"단축2";#N/A,#N/A,FALSE,"단축3";#N/A,#N/A,FALSE,"장축";#N/A,#N/A,FALSE,"4WD"}</definedName>
    <definedName localSheetId="5" name="ljk">{#N/A,#N/A,FALSE,"단축1";#N/A,#N/A,FALSE,"단축2";#N/A,#N/A,FALSE,"단축3";#N/A,#N/A,FALSE,"장축";#N/A,#N/A,FALSE,"4WD"}</definedName>
    <definedName localSheetId="7" name="ljk">{#N/A,#N/A,FALSE,"단축1";#N/A,#N/A,FALSE,"단축2";#N/A,#N/A,FALSE,"단축3";#N/A,#N/A,FALSE,"장축";#N/A,#N/A,FALSE,"4WD"}</definedName>
    <definedName localSheetId="1" name="ljk">{#N/A,#N/A,FALSE,"단축1";#N/A,#N/A,FALSE,"단축2";#N/A,#N/A,FALSE,"단축3";#N/A,#N/A,FALSE,"장축";#N/A,#N/A,FALSE,"4WD"}</definedName>
    <definedName name="ljk">{#N/A,#N/A,FALSE,"단축1";#N/A,#N/A,FALSE,"단축2";#N/A,#N/A,FALSE,"단축3";#N/A,#N/A,FALSE,"장축";#N/A,#N/A,FALSE,"4WD"}</definedName>
    <definedName localSheetId="5" name="LKGFLDKGF">{"'OPEN'G압출'!$A$4:$P$34"}</definedName>
    <definedName localSheetId="7" name="LKGFLDKGF">{"'OPEN'G압출'!$A$4:$P$34"}</definedName>
    <definedName localSheetId="1" name="LKGFLDKGF">{"'OPEN'G압출'!$A$4:$P$34"}</definedName>
    <definedName name="LKGFLDKGF">{"'OPEN'G압출'!$A$4:$P$34"}</definedName>
    <definedName localSheetId="8" name="LKHGFDF">{#N/A,#N/A,TRUE,"Y생산";#N/A,#N/A,TRUE,"Y판매";#N/A,#N/A,TRUE,"Y총물량";#N/A,#N/A,TRUE,"Y능력";#N/A,#N/A,TRUE,"YKD"}</definedName>
    <definedName localSheetId="5" name="LKHGFDF">{#N/A,#N/A,TRUE,"Y생산";#N/A,#N/A,TRUE,"Y판매";#N/A,#N/A,TRUE,"Y총물량";#N/A,#N/A,TRUE,"Y능력";#N/A,#N/A,TRUE,"YKD"}</definedName>
    <definedName localSheetId="7" name="LKHGFDF">{#N/A,#N/A,TRUE,"Y생산";#N/A,#N/A,TRUE,"Y판매";#N/A,#N/A,TRUE,"Y총물량";#N/A,#N/A,TRUE,"Y능력";#N/A,#N/A,TRUE,"YKD"}</definedName>
    <definedName localSheetId="1" name="LKHGFDF">{#N/A,#N/A,TRUE,"Y생산";#N/A,#N/A,TRUE,"Y판매";#N/A,#N/A,TRUE,"Y총물량";#N/A,#N/A,TRUE,"Y능력";#N/A,#N/A,TRUE,"YKD"}</definedName>
    <definedName name="LKHGFDF">{#N/A,#N/A,TRUE,"Y생산";#N/A,#N/A,TRUE,"Y판매";#N/A,#N/A,TRUE,"Y총물량";#N/A,#N/A,TRUE,"Y능력";#N/A,#N/A,TRUE,"YKD"}</definedName>
    <definedName localSheetId="8" name="LKJ">{#N/A,#N/A,FALSE,"을지 (4)";#N/A,#N/A,FALSE,"을지 (5)";#N/A,#N/A,FALSE,"을지 (6)"}</definedName>
    <definedName localSheetId="5" name="LKJ">{#N/A,#N/A,FALSE,"을지 (4)";#N/A,#N/A,FALSE,"을지 (5)";#N/A,#N/A,FALSE,"을지 (6)"}</definedName>
    <definedName localSheetId="7" name="LKJ">{#N/A,#N/A,FALSE,"을지 (4)";#N/A,#N/A,FALSE,"을지 (5)";#N/A,#N/A,FALSE,"을지 (6)"}</definedName>
    <definedName localSheetId="1" name="LKJ">{#N/A,#N/A,FALSE,"을지 (4)";#N/A,#N/A,FALSE,"을지 (5)";#N/A,#N/A,FALSE,"을지 (6)"}</definedName>
    <definedName name="LKJ">{#N/A,#N/A,FALSE,"을지 (4)";#N/A,#N/A,FALSE,"을지 (5)";#N/A,#N/A,FALSE,"을지 (6)"}</definedName>
    <definedName localSheetId="5" name="LKLKLK">{"'OPEN'G압출'!$A$4:$P$34"}</definedName>
    <definedName localSheetId="7" name="LKLKLK">{"'OPEN'G압출'!$A$4:$P$34"}</definedName>
    <definedName localSheetId="1" name="LKLKLK">{"'OPEN'G압출'!$A$4:$P$34"}</definedName>
    <definedName name="LKLKLK">{"'OPEN'G압출'!$A$4:$P$34"}</definedName>
    <definedName localSheetId="5" name="LKUKFJGDH">{#N/A,#N/A,FALSE,"단축1";#N/A,#N/A,FALSE,"단축2";#N/A,#N/A,FALSE,"단축3";#N/A,#N/A,FALSE,"장축";#N/A,#N/A,FALSE,"4WD"}</definedName>
    <definedName localSheetId="7" name="LKUKFJGDH">{#N/A,#N/A,FALSE,"단축1";#N/A,#N/A,FALSE,"단축2";#N/A,#N/A,FALSE,"단축3";#N/A,#N/A,FALSE,"장축";#N/A,#N/A,FALSE,"4WD"}</definedName>
    <definedName localSheetId="1" name="LKUKFJGDH">{#N/A,#N/A,FALSE,"단축1";#N/A,#N/A,FALSE,"단축2";#N/A,#N/A,FALSE,"단축3";#N/A,#N/A,FALSE,"장축";#N/A,#N/A,FALSE,"4WD"}</definedName>
    <definedName name="LKUKFJGDH">{#N/A,#N/A,FALSE,"단축1";#N/A,#N/A,FALSE,"단축2";#N/A,#N/A,FALSE,"단축3";#N/A,#N/A,FALSE,"장축";#N/A,#N/A,FALSE,"4WD"}</definedName>
    <definedName localSheetId="5" name="LK기영이">{#N/A,#N/A,FALSE,"단축1";#N/A,#N/A,FALSE,"단축2";#N/A,#N/A,FALSE,"단축3";#N/A,#N/A,FALSE,"장축";#N/A,#N/A,FALSE,"4WD"}</definedName>
    <definedName localSheetId="1" name="LK기영이">{#N/A,#N/A,FALSE,"단축1";#N/A,#N/A,FALSE,"단축2";#N/A,#N/A,FALSE,"단축3";#N/A,#N/A,FALSE,"장축";#N/A,#N/A,FALSE,"4WD"}</definedName>
    <definedName name="LK기영이">{#N/A,#N/A,FALSE,"단축1";#N/A,#N/A,FALSE,"단축2";#N/A,#N/A,FALSE,"단축3";#N/A,#N/A,FALSE,"장축";#N/A,#N/A,FALSE,"4WD"}</definedName>
    <definedName localSheetId="5" name="L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L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L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LLKKK">{#N/A,#N/A,FALSE,"단축1";#N/A,#N/A,FALSE,"단축2";#N/A,#N/A,FALSE,"단축3";#N/A,#N/A,FALSE,"장축";#N/A,#N/A,FALSE,"4WD"}</definedName>
    <definedName localSheetId="7" name="LLKKK">{#N/A,#N/A,FALSE,"단축1";#N/A,#N/A,FALSE,"단축2";#N/A,#N/A,FALSE,"단축3";#N/A,#N/A,FALSE,"장축";#N/A,#N/A,FALSE,"4WD"}</definedName>
    <definedName localSheetId="1" name="LLKKK">{#N/A,#N/A,FALSE,"단축1";#N/A,#N/A,FALSE,"단축2";#N/A,#N/A,FALSE,"단축3";#N/A,#N/A,FALSE,"장축";#N/A,#N/A,FALSE,"4WD"}</definedName>
    <definedName name="LLKKK">{#N/A,#N/A,FALSE,"단축1";#N/A,#N/A,FALSE,"단축2";#N/A,#N/A,FALSE,"단축3";#N/A,#N/A,FALSE,"장축";#N/A,#N/A,FALSE,"4WD"}</definedName>
    <definedName localSheetId="5" name="lll">{#N/A,#N/A,FALSE,"단축1";#N/A,#N/A,FALSE,"단축2";#N/A,#N/A,FALSE,"단축3";#N/A,#N/A,FALSE,"장축";#N/A,#N/A,FALSE,"4WD"}</definedName>
    <definedName localSheetId="7" name="lll">{#N/A,#N/A,FALSE,"단축1";#N/A,#N/A,FALSE,"단축2";#N/A,#N/A,FALSE,"단축3";#N/A,#N/A,FALSE,"장축";#N/A,#N/A,FALSE,"4WD"}</definedName>
    <definedName localSheetId="1" name="lll">{#N/A,#N/A,FALSE,"단축1";#N/A,#N/A,FALSE,"단축2";#N/A,#N/A,FALSE,"단축3";#N/A,#N/A,FALSE,"장축";#N/A,#N/A,FALSE,"4WD"}</definedName>
    <definedName name="lll">{#N/A,#N/A,FALSE,"단축1";#N/A,#N/A,FALSE,"단축2";#N/A,#N/A,FALSE,"단축3";#N/A,#N/A,FALSE,"장축";#N/A,#N/A,FALSE,"4WD"}</definedName>
    <definedName localSheetId="5" name="LLLL">{#N/A,#N/A,FALSE,"단축1";#N/A,#N/A,FALSE,"단축2";#N/A,#N/A,FALSE,"단축3";#N/A,#N/A,FALSE,"장축";#N/A,#N/A,FALSE,"4WD"}</definedName>
    <definedName localSheetId="7" name="LLLL">{#N/A,#N/A,FALSE,"단축1";#N/A,#N/A,FALSE,"단축2";#N/A,#N/A,FALSE,"단축3";#N/A,#N/A,FALSE,"장축";#N/A,#N/A,FALSE,"4WD"}</definedName>
    <definedName localSheetId="1" name="LLLL">{#N/A,#N/A,FALSE,"단축1";#N/A,#N/A,FALSE,"단축2";#N/A,#N/A,FALSE,"단축3";#N/A,#N/A,FALSE,"장축";#N/A,#N/A,FALSE,"4WD"}</definedName>
    <definedName name="LLLL">{#N/A,#N/A,FALSE,"단축1";#N/A,#N/A,FALSE,"단축2";#N/A,#N/A,FALSE,"단축3";#N/A,#N/A,FALSE,"장축";#N/A,#N/A,FALSE,"4WD"}</definedName>
    <definedName localSheetId="5" name="LLLLL">{#N/A,#N/A,FALSE,"단축1";#N/A,#N/A,FALSE,"단축2";#N/A,#N/A,FALSE,"단축3";#N/A,#N/A,FALSE,"장축";#N/A,#N/A,FALSE,"4WD"}</definedName>
    <definedName localSheetId="7" name="LLLLL">{#N/A,#N/A,FALSE,"단축1";#N/A,#N/A,FALSE,"단축2";#N/A,#N/A,FALSE,"단축3";#N/A,#N/A,FALSE,"장축";#N/A,#N/A,FALSE,"4WD"}</definedName>
    <definedName localSheetId="1" name="LLLLL">{#N/A,#N/A,FALSE,"단축1";#N/A,#N/A,FALSE,"단축2";#N/A,#N/A,FALSE,"단축3";#N/A,#N/A,FALSE,"장축";#N/A,#N/A,FALSE,"4WD"}</definedName>
    <definedName name="LLLLL">{#N/A,#N/A,FALSE,"단축1";#N/A,#N/A,FALSE,"단축2";#N/A,#N/A,FALSE,"단축3";#N/A,#N/A,FALSE,"장축";#N/A,#N/A,FALSE,"4WD"}</definedName>
    <definedName localSheetId="5" name="lloa">{#N/A,#N/A,FALSE,"FR 계산내역";#N/A,#N/A,FALSE,"RR 계산내역";#N/A,#N/A,FALSE,"기계경비"}</definedName>
    <definedName localSheetId="7" name="lloa">{#N/A,#N/A,FALSE,"FR 계산내역";#N/A,#N/A,FALSE,"RR 계산내역";#N/A,#N/A,FALSE,"기계경비"}</definedName>
    <definedName localSheetId="1" name="lloa">{#N/A,#N/A,FALSE,"FR 계산내역";#N/A,#N/A,FALSE,"RR 계산내역";#N/A,#N/A,FALSE,"기계경비"}</definedName>
    <definedName name="lloa">{#N/A,#N/A,FALSE,"FR 계산내역";#N/A,#N/A,FALSE,"RR 계산내역";#N/A,#N/A,FALSE,"기계경비"}</definedName>
    <definedName localSheetId="5" name="lnm">{#N/A,#N/A,FALSE,"단축1";#N/A,#N/A,FALSE,"단축2";#N/A,#N/A,FALSE,"단축3";#N/A,#N/A,FALSE,"장축";#N/A,#N/A,FALSE,"4WD"}</definedName>
    <definedName localSheetId="7" name="lnm">{#N/A,#N/A,FALSE,"단축1";#N/A,#N/A,FALSE,"단축2";#N/A,#N/A,FALSE,"단축3";#N/A,#N/A,FALSE,"장축";#N/A,#N/A,FALSE,"4WD"}</definedName>
    <definedName localSheetId="1" name="lnm">{#N/A,#N/A,FALSE,"단축1";#N/A,#N/A,FALSE,"단축2";#N/A,#N/A,FALSE,"단축3";#N/A,#N/A,FALSE,"장축";#N/A,#N/A,FALSE,"4WD"}</definedName>
    <definedName name="lnm">{#N/A,#N/A,FALSE,"단축1";#N/A,#N/A,FALSE,"단축2";#N/A,#N/A,FALSE,"단축3";#N/A,#N/A,FALSE,"장축";#N/A,#N/A,FALSE,"4WD"}</definedName>
    <definedName localSheetId="5" name="LP">{#N/A,#N/A,FALSE,"단축1";#N/A,#N/A,FALSE,"단축2";#N/A,#N/A,FALSE,"단축3";#N/A,#N/A,FALSE,"장축";#N/A,#N/A,FALSE,"4WD"}</definedName>
    <definedName localSheetId="7" name="LP">{#N/A,#N/A,FALSE,"단축1";#N/A,#N/A,FALSE,"단축2";#N/A,#N/A,FALSE,"단축3";#N/A,#N/A,FALSE,"장축";#N/A,#N/A,FALSE,"4WD"}</definedName>
    <definedName localSheetId="1" name="LP">{#N/A,#N/A,FALSE,"단축1";#N/A,#N/A,FALSE,"단축2";#N/A,#N/A,FALSE,"단축3";#N/A,#N/A,FALSE,"장축";#N/A,#N/A,FALSE,"4WD"}</definedName>
    <definedName name="LP">{#N/A,#N/A,FALSE,"단축1";#N/A,#N/A,FALSE,"단축2";#N/A,#N/A,FALSE,"단축3";#N/A,#N/A,FALSE,"장축";#N/A,#N/A,FALSE,"4WD"}</definedName>
    <definedName localSheetId="5" name="LPP">'1-4 PAD'!LPP</definedName>
    <definedName localSheetId="7" name="LPP">'1-6. 사상'!LPP</definedName>
    <definedName name="LPP">'1-6. 사상'!LPP</definedName>
    <definedName localSheetId="5" name="lps">{#N/A,#N/A,FALSE,"단축1";#N/A,#N/A,FALSE,"단축2";#N/A,#N/A,FALSE,"단축3";#N/A,#N/A,FALSE,"장축";#N/A,#N/A,FALSE,"4WD"}</definedName>
    <definedName localSheetId="7" name="lps">{#N/A,#N/A,FALSE,"단축1";#N/A,#N/A,FALSE,"단축2";#N/A,#N/A,FALSE,"단축3";#N/A,#N/A,FALSE,"장축";#N/A,#N/A,FALSE,"4WD"}</definedName>
    <definedName localSheetId="1" name="lps">{#N/A,#N/A,FALSE,"단축1";#N/A,#N/A,FALSE,"단축2";#N/A,#N/A,FALSE,"단축3";#N/A,#N/A,FALSE,"장축";#N/A,#N/A,FALSE,"4WD"}</definedName>
    <definedName name="lps">{#N/A,#N/A,FALSE,"단축1";#N/A,#N/A,FALSE,"단축2";#N/A,#N/A,FALSE,"단축3";#N/A,#N/A,FALSE,"장축";#N/A,#N/A,FALSE,"4WD"}</definedName>
    <definedName localSheetId="5" name="LP능력검토">{#N/A,#N/A,FALSE,"단축1";#N/A,#N/A,FALSE,"단축2";#N/A,#N/A,FALSE,"단축3";#N/A,#N/A,FALSE,"장축";#N/A,#N/A,FALSE,"4WD"}</definedName>
    <definedName localSheetId="7" name="LP능력검토">{#N/A,#N/A,FALSE,"단축1";#N/A,#N/A,FALSE,"단축2";#N/A,#N/A,FALSE,"단축3";#N/A,#N/A,FALSE,"장축";#N/A,#N/A,FALSE,"4WD"}</definedName>
    <definedName localSheetId="1" name="LP능력검토">{#N/A,#N/A,FALSE,"단축1";#N/A,#N/A,FALSE,"단축2";#N/A,#N/A,FALSE,"단축3";#N/A,#N/A,FALSE,"장축";#N/A,#N/A,FALSE,"4WD"}</definedName>
    <definedName name="LP능력검토">{#N/A,#N/A,FALSE,"단축1";#N/A,#N/A,FALSE,"단축2";#N/A,#N/A,FALSE,"단축3";#N/A,#N/A,FALSE,"장축";#N/A,#N/A,FALSE,"4WD"}</definedName>
    <definedName localSheetId="5" name="LP투자비">{#N/A,#N/A,FALSE,"단축1";#N/A,#N/A,FALSE,"단축2";#N/A,#N/A,FALSE,"단축3";#N/A,#N/A,FALSE,"장축";#N/A,#N/A,FALSE,"4WD"}</definedName>
    <definedName localSheetId="7" name="LP투자비">{#N/A,#N/A,FALSE,"단축1";#N/A,#N/A,FALSE,"단축2";#N/A,#N/A,FALSE,"단축3";#N/A,#N/A,FALSE,"장축";#N/A,#N/A,FALSE,"4WD"}</definedName>
    <definedName localSheetId="1" name="LP투자비">{#N/A,#N/A,FALSE,"단축1";#N/A,#N/A,FALSE,"단축2";#N/A,#N/A,FALSE,"단축3";#N/A,#N/A,FALSE,"장축";#N/A,#N/A,FALSE,"4WD"}</definedName>
    <definedName name="LP투자비">{#N/A,#N/A,FALSE,"단축1";#N/A,#N/A,FALSE,"단축2";#N/A,#N/A,FALSE,"단축3";#N/A,#N/A,FALSE,"장축";#N/A,#N/A,FALSE,"4WD"}</definedName>
    <definedName localSheetId="5" name="LT">{#N/A,#N/A,FALSE,"단축1";#N/A,#N/A,FALSE,"단축2";#N/A,#N/A,FALSE,"단축3";#N/A,#N/A,FALSE,"장축";#N/A,#N/A,FALSE,"4WD"}</definedName>
    <definedName localSheetId="7" name="LT">{#N/A,#N/A,FALSE,"단축1";#N/A,#N/A,FALSE,"단축2";#N/A,#N/A,FALSE,"단축3";#N/A,#N/A,FALSE,"장축";#N/A,#N/A,FALSE,"4WD"}</definedName>
    <definedName localSheetId="1" name="LT">{#N/A,#N/A,FALSE,"단축1";#N/A,#N/A,FALSE,"단축2";#N/A,#N/A,FALSE,"단축3";#N/A,#N/A,FALSE,"장축";#N/A,#N/A,FALSE,"4WD"}</definedName>
    <definedName name="LT">{#N/A,#N/A,FALSE,"단축1";#N/A,#N/A,FALSE,"단축2";#N/A,#N/A,FALSE,"단축3";#N/A,#N/A,FALSE,"장축";#N/A,#N/A,FALSE,"4WD"}</definedName>
    <definedName localSheetId="5" name="LUGG">{#N/A,#N/A,FALSE,"단축1";#N/A,#N/A,FALSE,"단축2";#N/A,#N/A,FALSE,"단축3";#N/A,#N/A,FALSE,"장축";#N/A,#N/A,FALSE,"4WD"}</definedName>
    <definedName localSheetId="7" name="LUGG">{#N/A,#N/A,FALSE,"단축1";#N/A,#N/A,FALSE,"단축2";#N/A,#N/A,FALSE,"단축3";#N/A,#N/A,FALSE,"장축";#N/A,#N/A,FALSE,"4WD"}</definedName>
    <definedName localSheetId="1" name="LUGG">{#N/A,#N/A,FALSE,"단축1";#N/A,#N/A,FALSE,"단축2";#N/A,#N/A,FALSE,"단축3";#N/A,#N/A,FALSE,"장축";#N/A,#N/A,FALSE,"4WD"}</definedName>
    <definedName name="LUGG">{#N/A,#N/A,FALSE,"단축1";#N/A,#N/A,FALSE,"단축2";#N/A,#N/A,FALSE,"단축3";#N/A,#N/A,FALSE,"장축";#N/A,#N/A,FALSE,"4WD"}</definedName>
    <definedName localSheetId="5" name="LUGG1">{#N/A,#N/A,FALSE,"단축1";#N/A,#N/A,FALSE,"단축2";#N/A,#N/A,FALSE,"단축3";#N/A,#N/A,FALSE,"장축";#N/A,#N/A,FALSE,"4WD"}</definedName>
    <definedName localSheetId="7" name="LUGG1">{#N/A,#N/A,FALSE,"단축1";#N/A,#N/A,FALSE,"단축2";#N/A,#N/A,FALSE,"단축3";#N/A,#N/A,FALSE,"장축";#N/A,#N/A,FALSE,"4WD"}</definedName>
    <definedName localSheetId="1" name="LUGG1">{#N/A,#N/A,FALSE,"단축1";#N/A,#N/A,FALSE,"단축2";#N/A,#N/A,FALSE,"단축3";#N/A,#N/A,FALSE,"장축";#N/A,#N/A,FALSE,"4WD"}</definedName>
    <definedName name="LUGG1">{#N/A,#N/A,FALSE,"단축1";#N/A,#N/A,FALSE,"단축2";#N/A,#N/A,FALSE,"단축3";#N/A,#N/A,FALSE,"장축";#N/A,#N/A,FALSE,"4WD"}</definedName>
    <definedName localSheetId="5" name="luggage">{"BL2000",#N/A,FALSE,"BL2000"}</definedName>
    <definedName localSheetId="1" name="luggage">{"BL2000",#N/A,FALSE,"BL2000"}</definedName>
    <definedName name="luggage">{"BL2000",#N/A,FALSE,"BL2000"}</definedName>
    <definedName localSheetId="5" name="LUGGAGE_LH">{#N/A,#N/A,FALSE,"단축1";#N/A,#N/A,FALSE,"단축2";#N/A,#N/A,FALSE,"단축3";#N/A,#N/A,FALSE,"장축";#N/A,#N/A,FALSE,"4WD"}</definedName>
    <definedName localSheetId="7" name="LUGGAGE_LH">{#N/A,#N/A,FALSE,"단축1";#N/A,#N/A,FALSE,"단축2";#N/A,#N/A,FALSE,"단축3";#N/A,#N/A,FALSE,"장축";#N/A,#N/A,FALSE,"4WD"}</definedName>
    <definedName localSheetId="1" name="LUGGAGE_LH">{#N/A,#N/A,FALSE,"단축1";#N/A,#N/A,FALSE,"단축2";#N/A,#N/A,FALSE,"단축3";#N/A,#N/A,FALSE,"장축";#N/A,#N/A,FALSE,"4WD"}</definedName>
    <definedName name="LUGGAGE_LH">{#N/A,#N/A,FALSE,"단축1";#N/A,#N/A,FALSE,"단축2";#N/A,#N/A,FALSE,"단축3";#N/A,#N/A,FALSE,"장축";#N/A,#N/A,FALSE,"4WD"}</definedName>
    <definedName localSheetId="5" name="LZZ">'1-4 PAD'!LZZ</definedName>
    <definedName localSheetId="7" name="LZZ">'1-6. 사상'!LZZ</definedName>
    <definedName name="LZZ">'1-6. 사상'!LZZ</definedName>
    <definedName localSheetId="5" name="M150LONGI">{#N/A,#N/A,FALSE,"단축1";#N/A,#N/A,FALSE,"단축2";#N/A,#N/A,FALSE,"단축3";#N/A,#N/A,FALSE,"장축";#N/A,#N/A,FALSE,"4WD"}</definedName>
    <definedName localSheetId="1" name="M150LONGI">{#N/A,#N/A,FALSE,"단축1";#N/A,#N/A,FALSE,"단축2";#N/A,#N/A,FALSE,"단축3";#N/A,#N/A,FALSE,"장축";#N/A,#N/A,FALSE,"4WD"}</definedName>
    <definedName name="M150LONGI">{#N/A,#N/A,FALSE,"단축1";#N/A,#N/A,FALSE,"단축2";#N/A,#N/A,FALSE,"단축3";#N/A,#N/A,FALSE,"장축";#N/A,#N/A,FALSE,"4WD"}</definedName>
    <definedName localSheetId="5" name="MAIN">{#N/A,#N/A,FALSE,"자금소요예측기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MAIN">{#N/A,#N/A,FALSE,"자금소요예측기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MAIN">{#N/A,#N/A,FALSE,"자금소요예측기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IN">{#N/A,#N/A,FALSE,"자금소요예측기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MASTER">{#N/A,#N/A,TRUE,"일정"}</definedName>
    <definedName localSheetId="7" name="MASTER">{#N/A,#N/A,TRUE,"일정"}</definedName>
    <definedName localSheetId="1" name="MASTER">{#N/A,#N/A,TRUE,"일정"}</definedName>
    <definedName name="MASTER">{#N/A,#N/A,TRUE,"일정"}</definedName>
    <definedName localSheetId="5" name="MBNJHYKJI">{#N/A,#N/A,FALSE,"단축1";#N/A,#N/A,FALSE,"단축2";#N/A,#N/A,FALSE,"단축3";#N/A,#N/A,FALSE,"장축";#N/A,#N/A,FALSE,"4WD"}</definedName>
    <definedName localSheetId="1" name="MBNJHYKJI">{#N/A,#N/A,FALSE,"단축1";#N/A,#N/A,FALSE,"단축2";#N/A,#N/A,FALSE,"단축3";#N/A,#N/A,FALSE,"장축";#N/A,#N/A,FALSE,"4WD"}</definedName>
    <definedName name="MBNJHYKJI">{#N/A,#N/A,FALSE,"단축1";#N/A,#N/A,FALSE,"단축2";#N/A,#N/A,FALSE,"단축3";#N/A,#N/A,FALSE,"장축";#N/A,#N/A,FALSE,"4WD"}</definedName>
    <definedName localSheetId="5" name="MBR">{#N/A,#N/A,FALSE,"단축1";#N/A,#N/A,FALSE,"단축2";#N/A,#N/A,FALSE,"단축3";#N/A,#N/A,FALSE,"장축";#N/A,#N/A,FALSE,"4WD"}</definedName>
    <definedName localSheetId="7" name="MBR">{#N/A,#N/A,FALSE,"단축1";#N/A,#N/A,FALSE,"단축2";#N/A,#N/A,FALSE,"단축3";#N/A,#N/A,FALSE,"장축";#N/A,#N/A,FALSE,"4WD"}</definedName>
    <definedName localSheetId="1" name="MBR">{#N/A,#N/A,FALSE,"단축1";#N/A,#N/A,FALSE,"단축2";#N/A,#N/A,FALSE,"단축3";#N/A,#N/A,FALSE,"장축";#N/A,#N/A,FALSE,"4WD"}</definedName>
    <definedName name="MBR">{#N/A,#N/A,FALSE,"단축1";#N/A,#N/A,FALSE,"단축2";#N/A,#N/A,FALSE,"단축3";#N/A,#N/A,FALSE,"장축";#N/A,#N/A,FALSE,"4WD"}</definedName>
    <definedName localSheetId="5" name="MBR문제점">{#N/A,#N/A,FALSE,"단축1";#N/A,#N/A,FALSE,"단축2";#N/A,#N/A,FALSE,"단축3";#N/A,#N/A,FALSE,"장축";#N/A,#N/A,FALSE,"4WD"}</definedName>
    <definedName localSheetId="1" name="MBR문제점">{#N/A,#N/A,FALSE,"단축1";#N/A,#N/A,FALSE,"단축2";#N/A,#N/A,FALSE,"단축3";#N/A,#N/A,FALSE,"장축";#N/A,#N/A,FALSE,"4WD"}</definedName>
    <definedName name="MBR문제점">{#N/A,#N/A,FALSE,"단축1";#N/A,#N/A,FALSE,"단축2";#N/A,#N/A,FALSE,"단축3";#N/A,#N/A,FALSE,"장축";#N/A,#N/A,FALSE,"4WD"}</definedName>
    <definedName localSheetId="5" name="MC구상서안요약설명무빙">{#N/A,#N/A,FALSE,"단축1";#N/A,#N/A,FALSE,"단축2";#N/A,#N/A,FALSE,"단축3";#N/A,#N/A,FALSE,"장축";#N/A,#N/A,FALSE,"4WD"}</definedName>
    <definedName localSheetId="7" name="MC구상서안요약설명무빙">{#N/A,#N/A,FALSE,"단축1";#N/A,#N/A,FALSE,"단축2";#N/A,#N/A,FALSE,"단축3";#N/A,#N/A,FALSE,"장축";#N/A,#N/A,FALSE,"4WD"}</definedName>
    <definedName localSheetId="1" name="MC구상서안요약설명무빙">{#N/A,#N/A,FALSE,"단축1";#N/A,#N/A,FALSE,"단축2";#N/A,#N/A,FALSE,"단축3";#N/A,#N/A,FALSE,"장축";#N/A,#N/A,FALSE,"4WD"}</definedName>
    <definedName name="MC구상서안요약설명무빙">{#N/A,#N/A,FALSE,"단축1";#N/A,#N/A,FALSE,"단축2";#N/A,#N/A,FALSE,"단축3";#N/A,#N/A,FALSE,"장축";#N/A,#N/A,FALSE,"4WD"}</definedName>
    <definedName localSheetId="5" name="mf">{#N/A,#N/A,FALSE,"단축1";#N/A,#N/A,FALSE,"단축2";#N/A,#N/A,FALSE,"단축3";#N/A,#N/A,FALSE,"장축";#N/A,#N/A,FALSE,"4WD"}</definedName>
    <definedName localSheetId="7" name="mf">{#N/A,#N/A,FALSE,"단축1";#N/A,#N/A,FALSE,"단축2";#N/A,#N/A,FALSE,"단축3";#N/A,#N/A,FALSE,"장축";#N/A,#N/A,FALSE,"4WD"}</definedName>
    <definedName localSheetId="1" name="mf">{#N/A,#N/A,FALSE,"단축1";#N/A,#N/A,FALSE,"단축2";#N/A,#N/A,FALSE,"단축3";#N/A,#N/A,FALSE,"장축";#N/A,#N/A,FALSE,"4WD"}</definedName>
    <definedName name="mf">{#N/A,#N/A,FALSE,"단축1";#N/A,#N/A,FALSE,"단축2";#N/A,#N/A,FALSE,"단축3";#N/A,#N/A,FALSE,"장축";#N/A,#N/A,FALSE,"4WD"}</definedName>
    <definedName localSheetId="5" name="MG">{#N/A,#N/A,FALSE,"단축1";#N/A,#N/A,FALSE,"단축2";#N/A,#N/A,FALSE,"단축3";#N/A,#N/A,FALSE,"장축";#N/A,#N/A,FALSE,"4WD"}</definedName>
    <definedName localSheetId="7" name="MG">{#N/A,#N/A,FALSE,"단축1";#N/A,#N/A,FALSE,"단축2";#N/A,#N/A,FALSE,"단축3";#N/A,#N/A,FALSE,"장축";#N/A,#N/A,FALSE,"4WD"}</definedName>
    <definedName localSheetId="1" name="MG">{#N/A,#N/A,FALSE,"단축1";#N/A,#N/A,FALSE,"단축2";#N/A,#N/A,FALSE,"단축3";#N/A,#N/A,FALSE,"장축";#N/A,#N/A,FALSE,"4WD"}</definedName>
    <definedName name="MG">{#N/A,#N/A,FALSE,"단축1";#N/A,#N/A,FALSE,"단축2";#N/A,#N/A,FALSE,"단축3";#N/A,#N/A,FALSE,"장축";#N/A,#N/A,FALSE,"4WD"}</definedName>
    <definedName localSheetId="5" name="MH">{#N/A,#N/A,FALSE,"초도품";#N/A,#N/A,FALSE,"초도품 (2)";#N/A,#N/A,FALSE,"초도품 (3)";#N/A,#N/A,FALSE,"초도품 (4)";#N/A,#N/A,FALSE,"초도품 (5)";#N/A,#N/A,FALSE,"초도품 (6)"}</definedName>
    <definedName localSheetId="7" name="MH">{#N/A,#N/A,FALSE,"초도품";#N/A,#N/A,FALSE,"초도품 (2)";#N/A,#N/A,FALSE,"초도품 (3)";#N/A,#N/A,FALSE,"초도품 (4)";#N/A,#N/A,FALSE,"초도품 (5)";#N/A,#N/A,FALSE,"초도품 (6)"}</definedName>
    <definedName localSheetId="1" name="MH">{#N/A,#N/A,FALSE,"초도품";#N/A,#N/A,FALSE,"초도품 (2)";#N/A,#N/A,FALSE,"초도품 (3)";#N/A,#N/A,FALSE,"초도품 (4)";#N/A,#N/A,FALSE,"초도품 (5)";#N/A,#N/A,FALSE,"초도품 (6)"}</definedName>
    <definedName name="MH">{#N/A,#N/A,FALSE,"초도품";#N/A,#N/A,FALSE,"초도품 (2)";#N/A,#N/A,FALSE,"초도품 (3)";#N/A,#N/A,FALSE,"초도품 (4)";#N/A,#N/A,FALSE,"초도품 (5)";#N/A,#N/A,FALSE,"초도품 (6)"}</definedName>
    <definedName localSheetId="5" name="MHFNHDHGD">{#N/A,#N/A,FALSE,"단축1";#N/A,#N/A,FALSE,"단축2";#N/A,#N/A,FALSE,"단축3";#N/A,#N/A,FALSE,"장축";#N/A,#N/A,FALSE,"4WD"}</definedName>
    <definedName localSheetId="7" name="MHFNHDHGD">{#N/A,#N/A,FALSE,"단축1";#N/A,#N/A,FALSE,"단축2";#N/A,#N/A,FALSE,"단축3";#N/A,#N/A,FALSE,"장축";#N/A,#N/A,FALSE,"4WD"}</definedName>
    <definedName localSheetId="1" name="MHFNHDHGD">{#N/A,#N/A,FALSE,"단축1";#N/A,#N/A,FALSE,"단축2";#N/A,#N/A,FALSE,"단축3";#N/A,#N/A,FALSE,"장축";#N/A,#N/A,FALSE,"4WD"}</definedName>
    <definedName name="MHFNHDHGD">{#N/A,#N/A,FALSE,"단축1";#N/A,#N/A,FALSE,"단축2";#N/A,#N/A,FALSE,"단축3";#N/A,#N/A,FALSE,"장축";#N/A,#N/A,FALSE,"4WD"}</definedName>
    <definedName localSheetId="5" name="MH향상">{#N/A,#N/A,TRUE,"Y생산";#N/A,#N/A,TRUE,"Y판매";#N/A,#N/A,TRUE,"Y총물량";#N/A,#N/A,TRUE,"Y능력";#N/A,#N/A,TRUE,"YKD"}</definedName>
    <definedName localSheetId="7" name="MH향상">{#N/A,#N/A,TRUE,"Y생산";#N/A,#N/A,TRUE,"Y판매";#N/A,#N/A,TRUE,"Y총물량";#N/A,#N/A,TRUE,"Y능력";#N/A,#N/A,TRUE,"YKD"}</definedName>
    <definedName localSheetId="1" name="MH향상">{#N/A,#N/A,TRUE,"Y생산";#N/A,#N/A,TRUE,"Y판매";#N/A,#N/A,TRUE,"Y총물량";#N/A,#N/A,TRUE,"Y능력";#N/A,#N/A,TRUE,"YKD"}</definedName>
    <definedName name="MH향상">{#N/A,#N/A,TRUE,"Y생산";#N/A,#N/A,TRUE,"Y판매";#N/A,#N/A,TRUE,"Y총물량";#N/A,#N/A,TRUE,"Y능력";#N/A,#N/A,TRUE,"YKD"}</definedName>
    <definedName localSheetId="5" name="MIGHTY">{#N/A,#N/A,FALSE,"단축1";#N/A,#N/A,FALSE,"단축2";#N/A,#N/A,FALSE,"단축3";#N/A,#N/A,FALSE,"장축";#N/A,#N/A,FALSE,"4WD"}</definedName>
    <definedName localSheetId="7" name="MIGHTY">{#N/A,#N/A,FALSE,"단축1";#N/A,#N/A,FALSE,"단축2";#N/A,#N/A,FALSE,"단축3";#N/A,#N/A,FALSE,"장축";#N/A,#N/A,FALSE,"4WD"}</definedName>
    <definedName localSheetId="1" name="MIGHTY">{#N/A,#N/A,FALSE,"단축1";#N/A,#N/A,FALSE,"단축2";#N/A,#N/A,FALSE,"단축3";#N/A,#N/A,FALSE,"장축";#N/A,#N/A,FALSE,"4WD"}</definedName>
    <definedName name="MIGHTY">{#N/A,#N/A,FALSE,"단축1";#N/A,#N/A,FALSE,"단축2";#N/A,#N/A,FALSE,"단축3";#N/A,#N/A,FALSE,"장축";#N/A,#N/A,FALSE,"4WD"}</definedName>
    <definedName localSheetId="5" name="MIP">{#N/A,#N/A,FALSE,"단축1";#N/A,#N/A,FALSE,"단축2";#N/A,#N/A,FALSE,"단축3";#N/A,#N/A,FALSE,"장축";#N/A,#N/A,FALSE,"4WD"}</definedName>
    <definedName localSheetId="7" name="MIP">{#N/A,#N/A,FALSE,"단축1";#N/A,#N/A,FALSE,"단축2";#N/A,#N/A,FALSE,"단축3";#N/A,#N/A,FALSE,"장축";#N/A,#N/A,FALSE,"4WD"}</definedName>
    <definedName localSheetId="1" name="MIP">{#N/A,#N/A,FALSE,"단축1";#N/A,#N/A,FALSE,"단축2";#N/A,#N/A,FALSE,"단축3";#N/A,#N/A,FALSE,"장축";#N/A,#N/A,FALSE,"4WD"}</definedName>
    <definedName name="MIP">{#N/A,#N/A,FALSE,"단축1";#N/A,#N/A,FALSE,"단축2";#N/A,#N/A,FALSE,"단축3";#N/A,#N/A,FALSE,"장축";#N/A,#N/A,FALSE,"4WD"}</definedName>
    <definedName localSheetId="5" name="MIP능력검토">{#N/A,#N/A,FALSE,"단축1";#N/A,#N/A,FALSE,"단축2";#N/A,#N/A,FALSE,"단축3";#N/A,#N/A,FALSE,"장축";#N/A,#N/A,FALSE,"4WD"}</definedName>
    <definedName localSheetId="7" name="MIP능력검토">{#N/A,#N/A,FALSE,"단축1";#N/A,#N/A,FALSE,"단축2";#N/A,#N/A,FALSE,"단축3";#N/A,#N/A,FALSE,"장축";#N/A,#N/A,FALSE,"4WD"}</definedName>
    <definedName localSheetId="1" name="MIP능력검토">{#N/A,#N/A,FALSE,"단축1";#N/A,#N/A,FALSE,"단축2";#N/A,#N/A,FALSE,"단축3";#N/A,#N/A,FALSE,"장축";#N/A,#N/A,FALSE,"4WD"}</definedName>
    <definedName name="MIP능력검토">{#N/A,#N/A,FALSE,"단축1";#N/A,#N/A,FALSE,"단축2";#N/A,#N/A,FALSE,"단축3";#N/A,#N/A,FALSE,"장축";#N/A,#N/A,FALSE,"4WD"}</definedName>
    <definedName localSheetId="5" name="MIP동시투자">{#N/A,#N/A,FALSE,"단축1";#N/A,#N/A,FALSE,"단축2";#N/A,#N/A,FALSE,"단축3";#N/A,#N/A,FALSE,"장축";#N/A,#N/A,FALSE,"4WD"}</definedName>
    <definedName localSheetId="7" name="MIP동시투자">{#N/A,#N/A,FALSE,"단축1";#N/A,#N/A,FALSE,"단축2";#N/A,#N/A,FALSE,"단축3";#N/A,#N/A,FALSE,"장축";#N/A,#N/A,FALSE,"4WD"}</definedName>
    <definedName localSheetId="1" name="MIP동시투자">{#N/A,#N/A,FALSE,"단축1";#N/A,#N/A,FALSE,"단축2";#N/A,#N/A,FALSE,"단축3";#N/A,#N/A,FALSE,"장축";#N/A,#N/A,FALSE,"4WD"}</definedName>
    <definedName name="MIP동시투자">{#N/A,#N/A,FALSE,"단축1";#N/A,#N/A,FALSE,"단축2";#N/A,#N/A,FALSE,"단축3";#N/A,#N/A,FALSE,"장축";#N/A,#N/A,FALSE,"4WD"}</definedName>
    <definedName localSheetId="5" name="MIP정기점사">{#N/A,#N/A,FALSE,"단축1";#N/A,#N/A,FALSE,"단축2";#N/A,#N/A,FALSE,"단축3";#N/A,#N/A,FALSE,"장축";#N/A,#N/A,FALSE,"4WD"}</definedName>
    <definedName localSheetId="7" name="MIP정기점사">{#N/A,#N/A,FALSE,"단축1";#N/A,#N/A,FALSE,"단축2";#N/A,#N/A,FALSE,"단축3";#N/A,#N/A,FALSE,"장축";#N/A,#N/A,FALSE,"4WD"}</definedName>
    <definedName localSheetId="1" name="MIP정기점사">{#N/A,#N/A,FALSE,"단축1";#N/A,#N/A,FALSE,"단축2";#N/A,#N/A,FALSE,"단축3";#N/A,#N/A,FALSE,"장축";#N/A,#N/A,FALSE,"4WD"}</definedName>
    <definedName name="MIP정기점사">{#N/A,#N/A,FALSE,"단축1";#N/A,#N/A,FALSE,"단축2";#N/A,#N/A,FALSE,"단축3";#N/A,#N/A,FALSE,"장축";#N/A,#N/A,FALSE,"4WD"}</definedName>
    <definedName localSheetId="5" name="MK">{#N/A,#N/A,FALSE,"단축1";#N/A,#N/A,FALSE,"단축2";#N/A,#N/A,FALSE,"단축3";#N/A,#N/A,FALSE,"장축";#N/A,#N/A,FALSE,"4WD"}</definedName>
    <definedName localSheetId="7" name="MK">{#N/A,#N/A,FALSE,"단축1";#N/A,#N/A,FALSE,"단축2";#N/A,#N/A,FALSE,"단축3";#N/A,#N/A,FALSE,"장축";#N/A,#N/A,FALSE,"4WD"}</definedName>
    <definedName localSheetId="1" name="MK">{#N/A,#N/A,FALSE,"단축1";#N/A,#N/A,FALSE,"단축2";#N/A,#N/A,FALSE,"단축3";#N/A,#N/A,FALSE,"장축";#N/A,#N/A,FALSE,"4WD"}</definedName>
    <definedName name="MK">{#N/A,#N/A,FALSE,"단축1";#N/A,#N/A,FALSE,"단축2";#N/A,#N/A,FALSE,"단축3";#N/A,#N/A,FALSE,"장축";#N/A,#N/A,FALSE,"4WD"}</definedName>
    <definedName localSheetId="5" name="MM">{#N/A,#N/A,FALSE,"FLOOR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localSheetId="7" name="MM">{#N/A,#N/A,FALSE,"FLOOR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localSheetId="1" name="MM">{#N/A,#N/A,FALSE,"FLOOR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localSheetId="5" name="MMM">{#N/A,#N/A,FALSE,"단축1";#N/A,#N/A,FALSE,"단축2";#N/A,#N/A,FALSE,"단축3";#N/A,#N/A,FALSE,"장축";#N/A,#N/A,FALSE,"4WD"}</definedName>
    <definedName localSheetId="5" name="mmmm">{#N/A,#N/A,FALSE,"KMC최종회의(7월) 자료"}</definedName>
    <definedName localSheetId="7" name="mmmm">{#N/A,#N/A,FALSE,"KMC최종회의(7월) 자료"}</definedName>
    <definedName localSheetId="1" name="mmmm">{#N/A,#N/A,FALSE,"KMC최종회의(7월) 자료"}</definedName>
    <definedName name="mmmm">{#N/A,#N/A,FALSE,"KMC최종회의(7월) 자료"}</definedName>
    <definedName localSheetId="5" name="MMMMM">{#N/A,#N/A,FALSE,"단축1";#N/A,#N/A,FALSE,"단축2";#N/A,#N/A,FALSE,"단축3";#N/A,#N/A,FALSE,"장축";#N/A,#N/A,FALSE,"4WD"}</definedName>
    <definedName localSheetId="7" name="MMMMM">{#N/A,#N/A,FALSE,"단축1";#N/A,#N/A,FALSE,"단축2";#N/A,#N/A,FALSE,"단축3";#N/A,#N/A,FALSE,"장축";#N/A,#N/A,FALSE,"4WD"}</definedName>
    <definedName localSheetId="1" name="MMMMM">{#N/A,#N/A,FALSE,"단축1";#N/A,#N/A,FALSE,"단축2";#N/A,#N/A,FALSE,"단축3";#N/A,#N/A,FALSE,"장축";#N/A,#N/A,FALSE,"4WD"}</definedName>
    <definedName name="MMMMM">{#N/A,#N/A,FALSE,"단축1";#N/A,#N/A,FALSE,"단축2";#N/A,#N/A,FALSE,"단축3";#N/A,#N/A,FALSE,"장축";#N/A,#N/A,FALSE,"4WD"}</definedName>
    <definedName localSheetId="5" name="MMMMMMMM">{#N/A,#N/A,FALSE,"초도품";#N/A,#N/A,FALSE,"초도품 (2)";#N/A,#N/A,FALSE,"초도품 (3)";#N/A,#N/A,FALSE,"초도품 (4)";#N/A,#N/A,FALSE,"초도품 (5)";#N/A,#N/A,FALSE,"초도품 (6)"}</definedName>
    <definedName localSheetId="7" name="MMMMMMMM">{#N/A,#N/A,FALSE,"초도품";#N/A,#N/A,FALSE,"초도품 (2)";#N/A,#N/A,FALSE,"초도품 (3)";#N/A,#N/A,FALSE,"초도품 (4)";#N/A,#N/A,FALSE,"초도품 (5)";#N/A,#N/A,FALSE,"초도품 (6)"}</definedName>
    <definedName localSheetId="1" name="MMMMMMMM">{#N/A,#N/A,FALSE,"초도품";#N/A,#N/A,FALSE,"초도품 (2)";#N/A,#N/A,FALSE,"초도품 (3)";#N/A,#N/A,FALSE,"초도품 (4)";#N/A,#N/A,FALSE,"초도품 (5)";#N/A,#N/A,FALSE,"초도품 (6)"}</definedName>
    <definedName name="MMMMMMMM">{#N/A,#N/A,FALSE,"초도품";#N/A,#N/A,FALSE,"초도품 (2)";#N/A,#N/A,FALSE,"초도품 (3)";#N/A,#N/A,FALSE,"초도품 (4)";#N/A,#N/A,FALSE,"초도품 (5)";#N/A,#N/A,FALSE,"초도품 (6)"}</definedName>
    <definedName localSheetId="5" name="MMMMMMMMMMMMMMMM">{#N/A,#N/A,FALSE,"자금소요예측기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MMMMMMMMMMMMMMMM">{#N/A,#N/A,FALSE,"자금소요예측기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MMMMMMMMMMMMMMMM">{#N/A,#N/A,FALSE,"자금소요예측기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MSDB">{"'KET'!$A$1:$E$2423"}</definedName>
    <definedName localSheetId="5" name="MSDB">{"'KET'!$A$1:$E$2423"}</definedName>
    <definedName localSheetId="7" name="MSDB">{"'KET'!$A$1:$E$2423"}</definedName>
    <definedName localSheetId="1" name="MSDB">{"'KET'!$A$1:$E$2423"}</definedName>
    <definedName name="MSDB">{"'KET'!$A$1:$E$2423"}</definedName>
    <definedName localSheetId="5" name="MSW">{#N/A,#N/A,FALSE,"단축1";#N/A,#N/A,FALSE,"단축2";#N/A,#N/A,FALSE,"단축3";#N/A,#N/A,FALSE,"장축";#N/A,#N/A,FALSE,"4WD"}</definedName>
    <definedName localSheetId="7" name="MSW">{#N/A,#N/A,FALSE,"단축1";#N/A,#N/A,FALSE,"단축2";#N/A,#N/A,FALSE,"단축3";#N/A,#N/A,FALSE,"장축";#N/A,#N/A,FALSE,"4WD"}</definedName>
    <definedName localSheetId="1" name="MSW">{#N/A,#N/A,FALSE,"단축1";#N/A,#N/A,FALSE,"단축2";#N/A,#N/A,FALSE,"단축3";#N/A,#N/A,FALSE,"장축";#N/A,#N/A,FALSE,"4WD"}</definedName>
    <definedName name="MSW">{#N/A,#N/A,FALSE,"단축1";#N/A,#N/A,FALSE,"단축2";#N/A,#N/A,FALSE,"단축3";#N/A,#N/A,FALSE,"장축";#N/A,#N/A,FALSE,"4WD"}</definedName>
    <definedName localSheetId="5" name="MTYHYT">'1-4 PAD'!MTYHYT</definedName>
    <definedName localSheetId="7" name="MTYHYT">'1-6. 사상'!MTYHYT</definedName>
    <definedName name="MTYHYT">'1-6. 사상'!MTYHYT</definedName>
    <definedName localSheetId="5" name="MUDTEST">{#N/A,#N/A,FALSE,"단축1";#N/A,#N/A,FALSE,"단축2";#N/A,#N/A,FALSE,"단축3";#N/A,#N/A,FALSE,"장축";#N/A,#N/A,FALSE,"4WD"}</definedName>
    <definedName localSheetId="1" name="MUDTEST">{#N/A,#N/A,FALSE,"단축1";#N/A,#N/A,FALSE,"단축2";#N/A,#N/A,FALSE,"단축3";#N/A,#N/A,FALSE,"장축";#N/A,#N/A,FALSE,"4WD"}</definedName>
    <definedName name="MUDTEST">{#N/A,#N/A,FALSE,"단축1";#N/A,#N/A,FALSE,"단축2";#N/A,#N/A,FALSE,"단축3";#N/A,#N/A,FALSE,"장축";#N/A,#N/A,FALSE,"4WD"}</definedName>
    <definedName localSheetId="5" name="MV">{#N/A,#N/A,FALSE,"단축1";#N/A,#N/A,FALSE,"단축2";#N/A,#N/A,FALSE,"단축3";#N/A,#N/A,FALSE,"장축";#N/A,#N/A,FALSE,"4WD"}</definedName>
    <definedName localSheetId="7" name="MV">{#N/A,#N/A,FALSE,"단축1";#N/A,#N/A,FALSE,"단축2";#N/A,#N/A,FALSE,"단축3";#N/A,#N/A,FALSE,"장축";#N/A,#N/A,FALSE,"4WD"}</definedName>
    <definedName localSheetId="1" name="MV">{#N/A,#N/A,FALSE,"단축1";#N/A,#N/A,FALSE,"단축2";#N/A,#N/A,FALSE,"단축3";#N/A,#N/A,FALSE,"장축";#N/A,#N/A,FALSE,"4WD"}</definedName>
    <definedName name="MV">{#N/A,#N/A,FALSE,"단축1";#N/A,#N/A,FALSE,"단축2";#N/A,#N/A,FALSE,"단축3";#N/A,#N/A,FALSE,"장축";#N/A,#N/A,FALSE,"4WD"}</definedName>
    <definedName localSheetId="5" name="mx">{#N/A,#N/A,FALSE,"단축1";#N/A,#N/A,FALSE,"단축2";#N/A,#N/A,FALSE,"단축3";#N/A,#N/A,FALSE,"장축";#N/A,#N/A,FALSE,"4WD"}</definedName>
    <definedName localSheetId="7" name="mx">{#N/A,#N/A,FALSE,"단축1";#N/A,#N/A,FALSE,"단축2";#N/A,#N/A,FALSE,"단축3";#N/A,#N/A,FALSE,"장축";#N/A,#N/A,FALSE,"4WD"}</definedName>
    <definedName localSheetId="1" name="mx">{#N/A,#N/A,FALSE,"단축1";#N/A,#N/A,FALSE,"단축2";#N/A,#N/A,FALSE,"단축3";#N/A,#N/A,FALSE,"장축";#N/A,#N/A,FALSE,"4WD"}</definedName>
    <definedName name="mx">{#N/A,#N/A,FALSE,"단축1";#N/A,#N/A,FALSE,"단축2";#N/A,#N/A,FALSE,"단축3";#N/A,#N/A,FALSE,"장축";#N/A,#N/A,FALSE,"4WD"}</definedName>
    <definedName localSheetId="5" name="NBERTY">'1-4 PAD'!NBERTY</definedName>
    <definedName localSheetId="7" name="NBERTY">'1-6. 사상'!NBERTY</definedName>
    <definedName name="NBERTY">'1-6. 사상'!NBERTY</definedName>
    <definedName localSheetId="5" name="NBTR">'1-4 PAD'!NBTR</definedName>
    <definedName localSheetId="7" name="NBTR">'1-6. 사상'!NBTR</definedName>
    <definedName name="NBTR">'1-6. 사상'!NBTR</definedName>
    <definedName localSheetId="5" name="NBX">{#N/A,#N/A,FALSE,"을지 (4)";#N/A,#N/A,FALSE,"을지 (5)";#N/A,#N/A,FALSE,"을지 (6)"}</definedName>
    <definedName localSheetId="7" name="NBX">{#N/A,#N/A,FALSE,"을지 (4)";#N/A,#N/A,FALSE,"을지 (5)";#N/A,#N/A,FALSE,"을지 (6)"}</definedName>
    <definedName localSheetId="1" name="NBX">{#N/A,#N/A,FALSE,"을지 (4)";#N/A,#N/A,FALSE,"을지 (5)";#N/A,#N/A,FALSE,"을지 (6)"}</definedName>
    <definedName name="NBX">{#N/A,#N/A,FALSE,"을지 (4)";#N/A,#N/A,FALSE,"을지 (5)";#N/A,#N/A,FALSE,"을지 (6)"}</definedName>
    <definedName localSheetId="5" name="NCVCNV">{#N/A,#N/A,FALSE,"초도품";#N/A,#N/A,FALSE,"초도품 (2)";#N/A,#N/A,FALSE,"초도품 (3)";#N/A,#N/A,FALSE,"초도품 (4)";#N/A,#N/A,FALSE,"초도품 (5)";#N/A,#N/A,FALSE,"초도품 (6)"}</definedName>
    <definedName localSheetId="7" name="NCVCNV">{#N/A,#N/A,FALSE,"초도품";#N/A,#N/A,FALSE,"초도품 (2)";#N/A,#N/A,FALSE,"초도품 (3)";#N/A,#N/A,FALSE,"초도품 (4)";#N/A,#N/A,FALSE,"초도품 (5)";#N/A,#N/A,FALSE,"초도품 (6)"}</definedName>
    <definedName localSheetId="1" name="NCVCNV">{#N/A,#N/A,FALSE,"초도품";#N/A,#N/A,FALSE,"초도품 (2)";#N/A,#N/A,FALSE,"초도품 (3)";#N/A,#N/A,FALSE,"초도품 (4)";#N/A,#N/A,FALSE,"초도품 (5)";#N/A,#N/A,FALSE,"초도품 (6)"}</definedName>
    <definedName name="NCVCNV">{#N/A,#N/A,FALSE,"초도품";#N/A,#N/A,FALSE,"초도품 (2)";#N/A,#N/A,FALSE,"초도품 (3)";#N/A,#N/A,FALSE,"초도품 (4)";#N/A,#N/A,FALSE,"초도품 (5)";#N/A,#N/A,FALSE,"초도품 (6)"}</definedName>
    <definedName localSheetId="5" name="NETHYE">'1-4 PAD'!NETHYE</definedName>
    <definedName localSheetId="7" name="NETHYE">'1-6. 사상'!NETHYE</definedName>
    <definedName name="NETHYE">'1-6. 사상'!NETHYE</definedName>
    <definedName localSheetId="5" name="NETY">'1-4 PAD'!NETY</definedName>
    <definedName localSheetId="7" name="NETY">'1-6. 사상'!NETY</definedName>
    <definedName name="NETY">'1-6. 사상'!NETY</definedName>
    <definedName localSheetId="5" name="NEYH">'1-4 PAD'!NEYH</definedName>
    <definedName localSheetId="7" name="NEYH">'1-6. 사상'!NEYH</definedName>
    <definedName name="NEYH">'1-6. 사상'!NEYH</definedName>
    <definedName localSheetId="5" name="NF_COWL_TOP">{#N/A,#N/A,FALSE,"원가검토서"}</definedName>
    <definedName localSheetId="7" name="NF_COWL_TOP">{#N/A,#N/A,FALSE,"원가검토서"}</definedName>
    <definedName localSheetId="1" name="NF_COWL_TOP">{#N/A,#N/A,FALSE,"원가검토서"}</definedName>
    <definedName name="NF_COWL_TOP">{#N/A,#N/A,FALSE,"원가검토서"}</definedName>
    <definedName localSheetId="5" name="N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N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N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NGH">{#N/A,#N/A,TRUE,"Y생산";#N/A,#N/A,TRUE,"Y판매";#N/A,#N/A,TRUE,"Y총물량";#N/A,#N/A,TRUE,"Y능력";#N/A,#N/A,TRUE,"YKD"}</definedName>
    <definedName localSheetId="7" name="NGH">{#N/A,#N/A,TRUE,"Y생산";#N/A,#N/A,TRUE,"Y판매";#N/A,#N/A,TRUE,"Y총물량";#N/A,#N/A,TRUE,"Y능력";#N/A,#N/A,TRUE,"YKD"}</definedName>
    <definedName localSheetId="1" name="NGH">{#N/A,#N/A,TRUE,"Y생산";#N/A,#N/A,TRUE,"Y판매";#N/A,#N/A,TRUE,"Y총물량";#N/A,#N/A,TRUE,"Y능력";#N/A,#N/A,TRUE,"YKD"}</definedName>
    <definedName name="NGH">{#N/A,#N/A,TRUE,"Y생산";#N/A,#N/A,TRUE,"Y판매";#N/A,#N/A,TRUE,"Y총물량";#N/A,#N/A,TRUE,"Y능력";#N/A,#N/A,TRUE,"YKD"}</definedName>
    <definedName localSheetId="5" name="NJYTE">'1-4 PAD'!NJYTE</definedName>
    <definedName localSheetId="7" name="NJYTE">'1-6. 사상'!NJYTE</definedName>
    <definedName name="NJYTE">'1-6. 사상'!NJYTE</definedName>
    <definedName localSheetId="5" name="NKJEWKEWJEW">{#N/A,#N/A,FALSE,"단축1";#N/A,#N/A,FALSE,"단축2";#N/A,#N/A,FALSE,"단축3";#N/A,#N/A,FALSE,"장축";#N/A,#N/A,FALSE,"4WD"}</definedName>
    <definedName localSheetId="7" name="NKJEWKEWJEW">{#N/A,#N/A,FALSE,"단축1";#N/A,#N/A,FALSE,"단축2";#N/A,#N/A,FALSE,"단축3";#N/A,#N/A,FALSE,"장축";#N/A,#N/A,FALSE,"4WD"}</definedName>
    <definedName localSheetId="1" name="NKJEWKEWJEW">{#N/A,#N/A,FALSE,"단축1";#N/A,#N/A,FALSE,"단축2";#N/A,#N/A,FALSE,"단축3";#N/A,#N/A,FALSE,"장축";#N/A,#N/A,FALSE,"4WD"}</definedName>
    <definedName name="NKJEWKEWJEW">{#N/A,#N/A,FALSE,"단축1";#N/A,#N/A,FALSE,"단축2";#N/A,#N/A,FALSE,"단축3";#N/A,#N/A,FALSE,"장축";#N/A,#N/A,FALSE,"4WD"}</definedName>
    <definedName localSheetId="5" name="NMK">{#N/A,#N/A,FALSE,"을지 (4)";#N/A,#N/A,FALSE,"을지 (5)";#N/A,#N/A,FALSE,"을지 (6)"}</definedName>
    <definedName localSheetId="7" name="NMK">{#N/A,#N/A,FALSE,"을지 (4)";#N/A,#N/A,FALSE,"을지 (5)";#N/A,#N/A,FALSE,"을지 (6)"}</definedName>
    <definedName localSheetId="1" name="NMK">{#N/A,#N/A,FALSE,"을지 (4)";#N/A,#N/A,FALSE,"을지 (5)";#N/A,#N/A,FALSE,"을지 (6)"}</definedName>
    <definedName name="NMK">{#N/A,#N/A,FALSE,"을지 (4)";#N/A,#N/A,FALSE,"을지 (5)";#N/A,#N/A,FALSE,"을지 (6)"}</definedName>
    <definedName localSheetId="8" name="NNNNNNN">{#N/A,#N/A,FALSE,"단축1";#N/A,#N/A,FALSE,"단축2";#N/A,#N/A,FALSE,"단축3";#N/A,#N/A,FALSE,"장축";#N/A,#N/A,FALSE,"4WD"}</definedName>
    <definedName localSheetId="5" name="NNNNNNN">{#N/A,#N/A,FALSE,"단축1";#N/A,#N/A,FALSE,"단축2";#N/A,#N/A,FALSE,"단축3";#N/A,#N/A,FALSE,"장축";#N/A,#N/A,FALSE,"4WD"}</definedName>
    <definedName localSheetId="7" name="NNNNNNN">{#N/A,#N/A,FALSE,"단축1";#N/A,#N/A,FALSE,"단축2";#N/A,#N/A,FALSE,"단축3";#N/A,#N/A,FALSE,"장축";#N/A,#N/A,FALSE,"4WD"}</definedName>
    <definedName localSheetId="1" name="NNNNNNN">{#N/A,#N/A,FALSE,"단축1";#N/A,#N/A,FALSE,"단축2";#N/A,#N/A,FALSE,"단축3";#N/A,#N/A,FALSE,"장축";#N/A,#N/A,FALSE,"4WD"}</definedName>
    <definedName name="NNNNNNN">{#N/A,#N/A,FALSE,"단축1";#N/A,#N/A,FALSE,"단축2";#N/A,#N/A,FALSE,"단축3";#N/A,#N/A,FALSE,"장축";#N/A,#N/A,FALSE,"4WD"}</definedName>
    <definedName localSheetId="5" name="nnnnnnnnnnnnnnn">{#N/A,#N/A,FALSE,"단축1";#N/A,#N/A,FALSE,"단축2";#N/A,#N/A,FALSE,"단축3";#N/A,#N/A,FALSE,"장축";#N/A,#N/A,FALSE,"4WD"}</definedName>
    <definedName localSheetId="7" name="nnnnnnnnnnnnnnn">{#N/A,#N/A,FALSE,"단축1";#N/A,#N/A,FALSE,"단축2";#N/A,#N/A,FALSE,"단축3";#N/A,#N/A,FALSE,"장축";#N/A,#N/A,FALSE,"4WD"}</definedName>
    <definedName localSheetId="1" name="nnnnnnnnnnnnnnn">{#N/A,#N/A,FALSE,"단축1";#N/A,#N/A,FALSE,"단축2";#N/A,#N/A,FALSE,"단축3";#N/A,#N/A,FALSE,"장축";#N/A,#N/A,FALSE,"4WD"}</definedName>
    <definedName name="nnnnnnnnnnnnnnn">{#N/A,#N/A,FALSE,"단축1";#N/A,#N/A,FALSE,"단축2";#N/A,#N/A,FALSE,"단축3";#N/A,#N/A,FALSE,"장축";#N/A,#N/A,FALSE,"4WD"}</definedName>
    <definedName localSheetId="5" name="NOBOBOGOPGFO">{#N/A,#N/A,FALSE,"단축1";#N/A,#N/A,FALSE,"단축2";#N/A,#N/A,FALSE,"단축3";#N/A,#N/A,FALSE,"장축";#N/A,#N/A,FALSE,"4WD"}</definedName>
    <definedName localSheetId="7" name="NOBOBOGOPGFO">{#N/A,#N/A,FALSE,"단축1";#N/A,#N/A,FALSE,"단축2";#N/A,#N/A,FALSE,"단축3";#N/A,#N/A,FALSE,"장축";#N/A,#N/A,FALSE,"4WD"}</definedName>
    <definedName localSheetId="1" name="NOBOBOGOPGFO">{#N/A,#N/A,FALSE,"단축1";#N/A,#N/A,FALSE,"단축2";#N/A,#N/A,FALSE,"단축3";#N/A,#N/A,FALSE,"장축";#N/A,#N/A,FALSE,"4WD"}</definedName>
    <definedName name="NOBOBOGOPGFO">{#N/A,#N/A,FALSE,"단축1";#N/A,#N/A,FALSE,"단축2";#N/A,#N/A,FALSE,"단축3";#N/A,#N/A,FALSE,"장축";#N/A,#N/A,FALSE,"4WD"}</definedName>
    <definedName localSheetId="5" name="NOEEWEWEW">{#N/A,#N/A,FALSE,"단축1";#N/A,#N/A,FALSE,"단축2";#N/A,#N/A,FALSE,"단축3";#N/A,#N/A,FALSE,"장축";#N/A,#N/A,FALSE,"4WD"}</definedName>
    <definedName localSheetId="7" name="NOEEWEWEW">{#N/A,#N/A,FALSE,"단축1";#N/A,#N/A,FALSE,"단축2";#N/A,#N/A,FALSE,"단축3";#N/A,#N/A,FALSE,"장축";#N/A,#N/A,FALSE,"4WD"}</definedName>
    <definedName localSheetId="1" name="NOEEWEWEW">{#N/A,#N/A,FALSE,"단축1";#N/A,#N/A,FALSE,"단축2";#N/A,#N/A,FALSE,"단축3";#N/A,#N/A,FALSE,"장축";#N/A,#N/A,FALSE,"4WD"}</definedName>
    <definedName name="NOEEWEWEW">{#N/A,#N/A,FALSE,"단축1";#N/A,#N/A,FALSE,"단축2";#N/A,#N/A,FALSE,"단축3";#N/A,#N/A,FALSE,"장축";#N/A,#N/A,FALSE,"4WD"}</definedName>
    <definedName localSheetId="5" name="NOTE">{#N/A,#N/A,FALSE,"단축1";#N/A,#N/A,FALSE,"단축2";#N/A,#N/A,FALSE,"단축3";#N/A,#N/A,FALSE,"장축";#N/A,#N/A,FALSE,"4WD"}</definedName>
    <definedName localSheetId="7" name="NOTE">{#N/A,#N/A,FALSE,"단축1";#N/A,#N/A,FALSE,"단축2";#N/A,#N/A,FALSE,"단축3";#N/A,#N/A,FALSE,"장축";#N/A,#N/A,FALSE,"4WD"}</definedName>
    <definedName localSheetId="1" name="NOTE">{#N/A,#N/A,FALSE,"단축1";#N/A,#N/A,FALSE,"단축2";#N/A,#N/A,FALSE,"단축3";#N/A,#N/A,FALSE,"장축";#N/A,#N/A,FALSE,"4WD"}</definedName>
    <definedName name="NOTE">{#N/A,#N/A,FALSE,"단축1";#N/A,#N/A,FALSE,"단축2";#N/A,#N/A,FALSE,"단축3";#N/A,#N/A,FALSE,"장축";#N/A,#N/A,FALSE,"4WD"}</definedName>
    <definedName localSheetId="5" name="NTHRE">'1-4 PAD'!NTHRE</definedName>
    <definedName localSheetId="7" name="NTHRE">'1-6. 사상'!NTHRE</definedName>
    <definedName name="NTHRE">'1-6. 사상'!NTHRE</definedName>
    <definedName localSheetId="5" name="NTNTN">{#N/A,#N/A,TRUE,"Y생산";#N/A,#N/A,TRUE,"Y판매";#N/A,#N/A,TRUE,"Y총물량";#N/A,#N/A,TRUE,"Y능력";#N/A,#N/A,TRUE,"YKD"}</definedName>
    <definedName localSheetId="7" name="NTNTN">{#N/A,#N/A,TRUE,"Y생산";#N/A,#N/A,TRUE,"Y판매";#N/A,#N/A,TRUE,"Y총물량";#N/A,#N/A,TRUE,"Y능력";#N/A,#N/A,TRUE,"YKD"}</definedName>
    <definedName localSheetId="1" name="NTNTN">{#N/A,#N/A,TRUE,"Y생산";#N/A,#N/A,TRUE,"Y판매";#N/A,#N/A,TRUE,"Y총물량";#N/A,#N/A,TRUE,"Y능력";#N/A,#N/A,TRUE,"YKD"}</definedName>
    <definedName name="NTNTN">{#N/A,#N/A,TRUE,"Y생산";#N/A,#N/A,TRUE,"Y판매";#N/A,#N/A,TRUE,"Y총물량";#N/A,#N/A,TRUE,"Y능력";#N/A,#N/A,TRUE,"YKD"}</definedName>
    <definedName localSheetId="5" name="NTR">{#N/A,#N/A,FALSE,"단축1";#N/A,#N/A,FALSE,"단축2";#N/A,#N/A,FALSE,"단축3";#N/A,#N/A,FALSE,"장축";#N/A,#N/A,FALSE,"4WD"}</definedName>
    <definedName localSheetId="7" name="NTR">{#N/A,#N/A,FALSE,"단축1";#N/A,#N/A,FALSE,"단축2";#N/A,#N/A,FALSE,"단축3";#N/A,#N/A,FALSE,"장축";#N/A,#N/A,FALSE,"4WD"}</definedName>
    <definedName localSheetId="1" name="NTR">{#N/A,#N/A,FALSE,"단축1";#N/A,#N/A,FALSE,"단축2";#N/A,#N/A,FALSE,"단축3";#N/A,#N/A,FALSE,"장축";#N/A,#N/A,FALSE,"4WD"}</definedName>
    <definedName name="NTR">{#N/A,#N/A,FALSE,"단축1";#N/A,#N/A,FALSE,"단축2";#N/A,#N/A,FALSE,"단축3";#N/A,#N/A,FALSE,"장축";#N/A,#N/A,FALSE,"4WD"}</definedName>
    <definedName localSheetId="5" name="NX">{#N/A,#N/A,FALSE,"단축1";#N/A,#N/A,FALSE,"단축2";#N/A,#N/A,FALSE,"단축3";#N/A,#N/A,FALSE,"장축";#N/A,#N/A,FALSE,"4WD"}</definedName>
    <definedName localSheetId="7" name="NX">{#N/A,#N/A,FALSE,"단축1";#N/A,#N/A,FALSE,"단축2";#N/A,#N/A,FALSE,"단축3";#N/A,#N/A,FALSE,"장축";#N/A,#N/A,FALSE,"4WD"}</definedName>
    <definedName localSheetId="1" name="NX">{#N/A,#N/A,FALSE,"단축1";#N/A,#N/A,FALSE,"단축2";#N/A,#N/A,FALSE,"단축3";#N/A,#N/A,FALSE,"장축";#N/A,#N/A,FALSE,"4WD"}</definedName>
    <definedName name="NX">{#N/A,#N/A,FALSE,"단축1";#N/A,#N/A,FALSE,"단축2";#N/A,#N/A,FALSE,"단축3";#N/A,#N/A,FALSE,"장축";#N/A,#N/A,FALSE,"4WD"}</definedName>
    <definedName localSheetId="5" name="NXC">{#N/A,#N/A,FALSE,"을지 (4)";#N/A,#N/A,FALSE,"을지 (5)";#N/A,#N/A,FALSE,"을지 (6)"}</definedName>
    <definedName localSheetId="7" name="NXC">{#N/A,#N/A,FALSE,"을지 (4)";#N/A,#N/A,FALSE,"을지 (5)";#N/A,#N/A,FALSE,"을지 (6)"}</definedName>
    <definedName localSheetId="1" name="NXC">{#N/A,#N/A,FALSE,"을지 (4)";#N/A,#N/A,FALSE,"을지 (5)";#N/A,#N/A,FALSE,"을지 (6)"}</definedName>
    <definedName name="NXC">{#N/A,#N/A,FALSE,"을지 (4)";#N/A,#N/A,FALSE,"을지 (5)";#N/A,#N/A,FALSE,"을지 (6)"}</definedName>
    <definedName localSheetId="5" name="NXCVX">{#N/A,#N/A,FALSE,"을지 (4)";#N/A,#N/A,FALSE,"을지 (5)";#N/A,#N/A,FALSE,"을지 (6)"}</definedName>
    <definedName localSheetId="7" name="NXCVX">{#N/A,#N/A,FALSE,"을지 (4)";#N/A,#N/A,FALSE,"을지 (5)";#N/A,#N/A,FALSE,"을지 (6)"}</definedName>
    <definedName localSheetId="1" name="NXCVX">{#N/A,#N/A,FALSE,"을지 (4)";#N/A,#N/A,FALSE,"을지 (5)";#N/A,#N/A,FALSE,"을지 (6)"}</definedName>
    <definedName name="NXCVX">{#N/A,#N/A,FALSE,"을지 (4)";#N/A,#N/A,FALSE,"을지 (5)";#N/A,#N/A,FALSE,"을지 (6)"}</definedName>
    <definedName localSheetId="5" name="OD">{#N/A,#N/A,FALSE,"단축1";#N/A,#N/A,FALSE,"단축2";#N/A,#N/A,FALSE,"단축3";#N/A,#N/A,FALSE,"장축";#N/A,#N/A,FALSE,"4WD"}</definedName>
    <definedName localSheetId="7" name="OD">{#N/A,#N/A,FALSE,"단축1";#N/A,#N/A,FALSE,"단축2";#N/A,#N/A,FALSE,"단축3";#N/A,#N/A,FALSE,"장축";#N/A,#N/A,FALSE,"4WD"}</definedName>
    <definedName localSheetId="1" name="OD">{#N/A,#N/A,FALSE,"단축1";#N/A,#N/A,FALSE,"단축2";#N/A,#N/A,FALSE,"단축3";#N/A,#N/A,FALSE,"장축";#N/A,#N/A,FALSE,"4WD"}</definedName>
    <definedName name="OD">{#N/A,#N/A,FALSE,"단축1";#N/A,#N/A,FALSE,"단축2";#N/A,#N/A,FALSE,"단축3";#N/A,#N/A,FALSE,"장축";#N/A,#N/A,FALSE,"4WD"}</definedName>
    <definedName localSheetId="5" name="OHP">{#N/A,#N/A,FALSE,"인원";#N/A,#N/A,FALSE,"비용2";#N/A,#N/A,FALSE,"비용1";#N/A,#N/A,FALSE,"비용";#N/A,#N/A,FALSE,"보증2";#N/A,#N/A,FALSE,"보증1";#N/A,#N/A,FALSE,"보증";#N/A,#N/A,FALSE,"손익1";#N/A,#N/A,FALSE,"손익";#N/A,#N/A,FALSE,"부서별매출";#N/A,#N/A,FALSE,"매출"}</definedName>
    <definedName localSheetId="7" name="OHP">{#N/A,#N/A,FALSE,"인원";#N/A,#N/A,FALSE,"비용2";#N/A,#N/A,FALSE,"비용1";#N/A,#N/A,FALSE,"비용";#N/A,#N/A,FALSE,"보증2";#N/A,#N/A,FALSE,"보증1";#N/A,#N/A,FALSE,"보증";#N/A,#N/A,FALSE,"손익1";#N/A,#N/A,FALSE,"손익";#N/A,#N/A,FALSE,"부서별매출";#N/A,#N/A,FALSE,"매출"}</definedName>
    <definedName localSheetId="1" name="OHP">{#N/A,#N/A,FALSE,"인원";#N/A,#N/A,FALSE,"비용2";#N/A,#N/A,FALSE,"비용1";#N/A,#N/A,FALSE,"비용";#N/A,#N/A,FALSE,"보증2";#N/A,#N/A,FALSE,"보증1";#N/A,#N/A,FALSE,"보증";#N/A,#N/A,FALSE,"손익1";#N/A,#N/A,FALSE,"손익";#N/A,#N/A,FALSE,"부서별매출";#N/A,#N/A,FALSE,"매출"}</definedName>
    <definedName name="OHP">{#N/A,#N/A,FALSE,"인원";#N/A,#N/A,FALSE,"비용2";#N/A,#N/A,FALSE,"비용1";#N/A,#N/A,FALSE,"비용";#N/A,#N/A,FALSE,"보증2";#N/A,#N/A,FALSE,"보증1";#N/A,#N/A,FALSE,"보증";#N/A,#N/A,FALSE,"손익1";#N/A,#N/A,FALSE,"손익";#N/A,#N/A,FALSE,"부서별매출";#N/A,#N/A,FALSE,"매출"}</definedName>
    <definedName localSheetId="5" name="oiytgrf">{#N/A,#N/A,FALSE,"단축1";#N/A,#N/A,FALSE,"단축2";#N/A,#N/A,FALSE,"단축3";#N/A,#N/A,FALSE,"장축";#N/A,#N/A,FALSE,"4WD"}</definedName>
    <definedName localSheetId="7" name="oiytgrf">{#N/A,#N/A,FALSE,"단축1";#N/A,#N/A,FALSE,"단축2";#N/A,#N/A,FALSE,"단축3";#N/A,#N/A,FALSE,"장축";#N/A,#N/A,FALSE,"4WD"}</definedName>
    <definedName localSheetId="1" name="oiytgrf">{#N/A,#N/A,FALSE,"단축1";#N/A,#N/A,FALSE,"단축2";#N/A,#N/A,FALSE,"단축3";#N/A,#N/A,FALSE,"장축";#N/A,#N/A,FALSE,"4WD"}</definedName>
    <definedName name="oiytgrf">{#N/A,#N/A,FALSE,"단축1";#N/A,#N/A,FALSE,"단축2";#N/A,#N/A,FALSE,"단축3";#N/A,#N/A,FALSE,"장축";#N/A,#N/A,FALSE,"4WD"}</definedName>
    <definedName localSheetId="5" name="OLIKUJYHGTF">{#N/A,#N/A,FALSE,"단축1";#N/A,#N/A,FALSE,"단축2";#N/A,#N/A,FALSE,"단축3";#N/A,#N/A,FALSE,"장축";#N/A,#N/A,FALSE,"4WD"}</definedName>
    <definedName localSheetId="7" name="OLIKUJYHGTF">{#N/A,#N/A,FALSE,"단축1";#N/A,#N/A,FALSE,"단축2";#N/A,#N/A,FALSE,"단축3";#N/A,#N/A,FALSE,"장축";#N/A,#N/A,FALSE,"4WD"}</definedName>
    <definedName localSheetId="1" name="OLIKUJYHGTF">{#N/A,#N/A,FALSE,"단축1";#N/A,#N/A,FALSE,"단축2";#N/A,#N/A,FALSE,"단축3";#N/A,#N/A,FALSE,"장축";#N/A,#N/A,FALSE,"4WD"}</definedName>
    <definedName name="OLIKUJYHGTF">{#N/A,#N/A,FALSE,"단축1";#N/A,#N/A,FALSE,"단축2";#N/A,#N/A,FALSE,"단축3";#N/A,#N/A,FALSE,"장축";#N/A,#N/A,FALSE,"4WD"}</definedName>
    <definedName localSheetId="5" name="ooeag">{#N/A,#N/A,FALSE,"FR 계산내역";#N/A,#N/A,FALSE,"RR 계산내역";#N/A,#N/A,FALSE,"기계경비"}</definedName>
    <definedName localSheetId="7" name="ooeag">{#N/A,#N/A,FALSE,"FR 계산내역";#N/A,#N/A,FALSE,"RR 계산내역";#N/A,#N/A,FALSE,"기계경비"}</definedName>
    <definedName localSheetId="1" name="ooeag">{#N/A,#N/A,FALSE,"FR 계산내역";#N/A,#N/A,FALSE,"RR 계산내역";#N/A,#N/A,FALSE,"기계경비"}</definedName>
    <definedName name="ooeag">{#N/A,#N/A,FALSE,"FR 계산내역";#N/A,#N/A,FALSE,"RR 계산내역";#N/A,#N/A,FALSE,"기계경비"}</definedName>
    <definedName localSheetId="5" name="OOO">{#N/A,#N/A,TRUE,"Y생산";#N/A,#N/A,TRUE,"Y판매";#N/A,#N/A,TRUE,"Y총물량";#N/A,#N/A,TRUE,"Y능력";#N/A,#N/A,TRUE,"YKD"}</definedName>
    <definedName localSheetId="7" name="OO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OO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OOOO">{#N/A,#N/A,FALSE,"단축1";#N/A,#N/A,FALSE,"단축2";#N/A,#N/A,FALSE,"단축3";#N/A,#N/A,FALSE,"장축";#N/A,#N/A,FALSE,"4WD"}</definedName>
    <definedName localSheetId="7" name="OOOO">{#N/A,#N/A,FALSE,"단축1";#N/A,#N/A,FALSE,"단축2";#N/A,#N/A,FALSE,"단축3";#N/A,#N/A,FALSE,"장축";#N/A,#N/A,FALSE,"4WD"}</definedName>
    <definedName localSheetId="1" name="OOOO">{#N/A,#N/A,FALSE,"단축1";#N/A,#N/A,FALSE,"단축2";#N/A,#N/A,FALSE,"단축3";#N/A,#N/A,FALSE,"장축";#N/A,#N/A,FALSE,"4WD"}</definedName>
    <definedName name="OOOO">{#N/A,#N/A,FALSE,"단축1";#N/A,#N/A,FALSE,"단축2";#N/A,#N/A,FALSE,"단축3";#N/A,#N/A,FALSE,"장축";#N/A,#N/A,FALSE,"4WD"}</definedName>
    <definedName localSheetId="5" name="OP">{#N/A,#N/A,FALSE,"FR 계산내역";#N/A,#N/A,FALSE,"RR 계산내역";#N/A,#N/A,FALSE,"기계경비"}</definedName>
    <definedName localSheetId="7" name="OP">{#N/A,#N/A,FALSE,"FR 계산내역";#N/A,#N/A,FALSE,"RR 계산내역";#N/A,#N/A,FALSE,"기계경비"}</definedName>
    <definedName localSheetId="1" name="OP">{#N/A,#N/A,FALSE,"FR 계산내역";#N/A,#N/A,FALSE,"RR 계산내역";#N/A,#N/A,FALSE,"기계경비"}</definedName>
    <definedName name="OP">{#N/A,#N/A,FALSE,"FR 계산내역";#N/A,#N/A,FALSE,"RR 계산내역";#N/A,#N/A,FALSE,"기계경비"}</definedName>
    <definedName name="Order2">1</definedName>
    <definedName localSheetId="5" name="P1용도">{#N/A,#N/A,FALSE,"단축1";#N/A,#N/A,FALSE,"단축2";#N/A,#N/A,FALSE,"단축3";#N/A,#N/A,FALSE,"장축";#N/A,#N/A,FALSE,"4WD"}</definedName>
    <definedName localSheetId="7" name="P1용도">{#N/A,#N/A,FALSE,"단축1";#N/A,#N/A,FALSE,"단축2";#N/A,#N/A,FALSE,"단축3";#N/A,#N/A,FALSE,"장축";#N/A,#N/A,FALSE,"4WD"}</definedName>
    <definedName localSheetId="1" name="P1용도">{#N/A,#N/A,FALSE,"단축1";#N/A,#N/A,FALSE,"단축2";#N/A,#N/A,FALSE,"단축3";#N/A,#N/A,FALSE,"장축";#N/A,#N/A,FALSE,"4WD"}</definedName>
    <definedName name="P1용도">{#N/A,#N/A,FALSE,"단축1";#N/A,#N/A,FALSE,"단축2";#N/A,#N/A,FALSE,"단축3";#N/A,#N/A,FALSE,"장축";#N/A,#N/A,FALSE,"4WD"}</definedName>
    <definedName localSheetId="5" name="P2예산">{#N/A,#N/A,FALSE,"단축1";#N/A,#N/A,FALSE,"단축2";#N/A,#N/A,FALSE,"단축3";#N/A,#N/A,FALSE,"장축";#N/A,#N/A,FALSE,"4WD"}</definedName>
    <definedName localSheetId="7" name="P2예산">{#N/A,#N/A,FALSE,"단축1";#N/A,#N/A,FALSE,"단축2";#N/A,#N/A,FALSE,"단축3";#N/A,#N/A,FALSE,"장축";#N/A,#N/A,FALSE,"4WD"}</definedName>
    <definedName localSheetId="1" name="P2예산">{#N/A,#N/A,FALSE,"단축1";#N/A,#N/A,FALSE,"단축2";#N/A,#N/A,FALSE,"단축3";#N/A,#N/A,FALSE,"장축";#N/A,#N/A,FALSE,"4WD"}</definedName>
    <definedName name="P2예산">{#N/A,#N/A,FALSE,"단축1";#N/A,#N/A,FALSE,"단축2";#N/A,#N/A,FALSE,"단축3";#N/A,#N/A,FALSE,"장축";#N/A,#N/A,FALSE,"4WD"}</definedName>
    <definedName localSheetId="5" name="P3가공향상">{#N/A,#N/A,TRUE,"Y생산";#N/A,#N/A,TRUE,"Y판매";#N/A,#N/A,TRUE,"Y총물량";#N/A,#N/A,TRUE,"Y능력";#N/A,#N/A,TRUE,"YKD"}</definedName>
    <definedName localSheetId="7" name="P3가공향상">{#N/A,#N/A,TRUE,"Y생산";#N/A,#N/A,TRUE,"Y판매";#N/A,#N/A,TRUE,"Y총물량";#N/A,#N/A,TRUE,"Y능력";#N/A,#N/A,TRUE,"YKD"}</definedName>
    <definedName localSheetId="1" name="P3가공향상">{#N/A,#N/A,TRUE,"Y생산";#N/A,#N/A,TRUE,"Y판매";#N/A,#N/A,TRUE,"Y총물량";#N/A,#N/A,TRUE,"Y능력";#N/A,#N/A,TRUE,"YKD"}</definedName>
    <definedName name="P3가공향상">{#N/A,#N/A,TRUE,"Y생산";#N/A,#N/A,TRUE,"Y판매";#N/A,#N/A,TRUE,"Y총물량";#N/A,#N/A,TRUE,"Y능력";#N/A,#N/A,TRUE,"YKD"}</definedName>
    <definedName localSheetId="5" name="P4_01">{#N/A,#N/A,FALSE,"단축1";#N/A,#N/A,FALSE,"단축2";#N/A,#N/A,FALSE,"단축3";#N/A,#N/A,FALSE,"장축";#N/A,#N/A,FALSE,"4WD"}</definedName>
    <definedName localSheetId="1" name="P4_01">{#N/A,#N/A,FALSE,"단축1";#N/A,#N/A,FALSE,"단축2";#N/A,#N/A,FALSE,"단축3";#N/A,#N/A,FALSE,"장축";#N/A,#N/A,FALSE,"4WD"}</definedName>
    <definedName name="P4_01">{#N/A,#N/A,FALSE,"단축1";#N/A,#N/A,FALSE,"단축2";#N/A,#N/A,FALSE,"단축3";#N/A,#N/A,FALSE,"장축";#N/A,#N/A,FALSE,"4WD"}</definedName>
    <definedName localSheetId="5" name="P4_02">{#N/A,#N/A,FALSE,"단축1";#N/A,#N/A,FALSE,"단축2";#N/A,#N/A,FALSE,"단축3";#N/A,#N/A,FALSE,"장축";#N/A,#N/A,FALSE,"4WD"}</definedName>
    <definedName localSheetId="1" name="P4_02">{#N/A,#N/A,FALSE,"단축1";#N/A,#N/A,FALSE,"단축2";#N/A,#N/A,FALSE,"단축3";#N/A,#N/A,FALSE,"장축";#N/A,#N/A,FALSE,"4WD"}</definedName>
    <definedName name="P4_02">{#N/A,#N/A,FALSE,"단축1";#N/A,#N/A,FALSE,"단축2";#N/A,#N/A,FALSE,"단축3";#N/A,#N/A,FALSE,"장축";#N/A,#N/A,FALSE,"4WD"}</definedName>
    <definedName localSheetId="5" name="PACKAGE3">{#N/A,#N/A,FALSE,"단축1";#N/A,#N/A,FALSE,"단축2";#N/A,#N/A,FALSE,"단축3";#N/A,#N/A,FALSE,"장축";#N/A,#N/A,FALSE,"4WD"}</definedName>
    <definedName localSheetId="7" name="PACKAGE3">{#N/A,#N/A,FALSE,"단축1";#N/A,#N/A,FALSE,"단축2";#N/A,#N/A,FALSE,"단축3";#N/A,#N/A,FALSE,"장축";#N/A,#N/A,FALSE,"4WD"}</definedName>
    <definedName localSheetId="1" name="PACKAGE3">{#N/A,#N/A,FALSE,"단축1";#N/A,#N/A,FALSE,"단축2";#N/A,#N/A,FALSE,"단축3";#N/A,#N/A,FALSE,"장축";#N/A,#N/A,FALSE,"4WD"}</definedName>
    <definedName name="PACKAGE3">{#N/A,#N/A,FALSE,"단축1";#N/A,#N/A,FALSE,"단축2";#N/A,#N/A,FALSE,"단축3";#N/A,#N/A,FALSE,"장축";#N/A,#N/A,FALSE,"4WD"}</definedName>
    <definedName localSheetId="8" name="PAGE4">{#N/A,#N/A,FALSE,"단축1";#N/A,#N/A,FALSE,"단축2";#N/A,#N/A,FALSE,"단축3";#N/A,#N/A,FALSE,"장축";#N/A,#N/A,FALSE,"4WD"}</definedName>
    <definedName localSheetId="5" name="PAGE4">{#N/A,#N/A,FALSE,"단축1";#N/A,#N/A,FALSE,"단축2";#N/A,#N/A,FALSE,"단축3";#N/A,#N/A,FALSE,"장축";#N/A,#N/A,FALSE,"4WD"}</definedName>
    <definedName localSheetId="7" name="PAGE4">{#N/A,#N/A,FALSE,"단축1";#N/A,#N/A,FALSE,"단축2";#N/A,#N/A,FALSE,"단축3";#N/A,#N/A,FALSE,"장축";#N/A,#N/A,FALSE,"4WD"}</definedName>
    <definedName localSheetId="1" name="PAGE4">{#N/A,#N/A,FALSE,"단축1";#N/A,#N/A,FALSE,"단축2";#N/A,#N/A,FALSE,"단축3";#N/A,#N/A,FALSE,"장축";#N/A,#N/A,FALSE,"4WD"}</definedName>
    <definedName name="PAGE4">{#N/A,#N/A,FALSE,"단축1";#N/A,#N/A,FALSE,"단축2";#N/A,#N/A,FALSE,"단축3";#N/A,#N/A,FALSE,"장축";#N/A,#N/A,FALSE,"4WD"}</definedName>
    <definedName localSheetId="5" name="PARK">{#N/A,#N/A,FALSE,"단축1";#N/A,#N/A,FALSE,"단축2";#N/A,#N/A,FALSE,"단축3";#N/A,#N/A,FALSE,"장축";#N/A,#N/A,FALSE,"4WD"}</definedName>
    <definedName localSheetId="7" name="PARK">{#N/A,#N/A,FALSE,"단축1";#N/A,#N/A,FALSE,"단축2";#N/A,#N/A,FALSE,"단축3";#N/A,#N/A,FALSE,"장축";#N/A,#N/A,FALSE,"4WD"}</definedName>
    <definedName localSheetId="1" name="PARK">{#N/A,#N/A,FALSE,"단축1";#N/A,#N/A,FALSE,"단축2";#N/A,#N/A,FALSE,"단축3";#N/A,#N/A,FALSE,"장축";#N/A,#N/A,FALSE,"4WD"}</definedName>
    <definedName name="PARK">{#N/A,#N/A,FALSE,"단축1";#N/A,#N/A,FALSE,"단축2";#N/A,#N/A,FALSE,"단축3";#N/A,#N/A,FALSE,"장축";#N/A,#N/A,FALSE,"4WD"}</definedName>
    <definedName localSheetId="5" name="PART">{#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PART">{#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PART">{#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PARTRRRRR">{#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PARTRRRRR">{#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PARTRRRRR">{#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RRRRR">{#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PB재질변경">'1-4 PAD'!PB재질변경</definedName>
    <definedName name="PB재질변경">[0]!PB재질변경</definedName>
    <definedName localSheetId="5" name="PED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PED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PED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D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PEDI">{#N/A,#N/A,FALSE,"자금소요예측기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PEDI">{#N/A,#N/A,FALSE,"자금소요예측기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PEDI">{#N/A,#N/A,FALSE,"자금소요예측기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DI">{#N/A,#N/A,FALSE,"자금소요예측기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per">{#N/A,#N/A,FALSE,"인원";#N/A,#N/A,FALSE,"비용2";#N/A,#N/A,FALSE,"비용1";#N/A,#N/A,FALSE,"비용";#N/A,#N/A,FALSE,"보증2";#N/A,#N/A,FALSE,"보증1";#N/A,#N/A,FALSE,"보증";#N/A,#N/A,FALSE,"손익1";#N/A,#N/A,FALSE,"손익";#N/A,#N/A,FALSE,"부서별매출";#N/A,#N/A,FALSE,"매출"}</definedName>
    <definedName localSheetId="7" name="per">{#N/A,#N/A,FALSE,"인원";#N/A,#N/A,FALSE,"비용2";#N/A,#N/A,FALSE,"비용1";#N/A,#N/A,FALSE,"비용";#N/A,#N/A,FALSE,"보증2";#N/A,#N/A,FALSE,"보증1";#N/A,#N/A,FALSE,"보증";#N/A,#N/A,FALSE,"손익1";#N/A,#N/A,FALSE,"손익";#N/A,#N/A,FALSE,"부서별매출";#N/A,#N/A,FALSE,"매출"}</definedName>
    <definedName localSheetId="1" name="per">{#N/A,#N/A,FALSE,"인원";#N/A,#N/A,FALSE,"비용2";#N/A,#N/A,FALSE,"비용1";#N/A,#N/A,FALSE,"비용";#N/A,#N/A,FALSE,"보증2";#N/A,#N/A,FALSE,"보증1";#N/A,#N/A,FALSE,"보증";#N/A,#N/A,FALSE,"손익1";#N/A,#N/A,FALSE,"손익";#N/A,#N/A,FALSE,"부서별매출";#N/A,#N/A,FALSE,"매출"}</definedName>
    <definedName name="per">{#N/A,#N/A,FALSE,"인원";#N/A,#N/A,FALSE,"비용2";#N/A,#N/A,FALSE,"비용1";#N/A,#N/A,FALSE,"비용";#N/A,#N/A,FALSE,"보증2";#N/A,#N/A,FALSE,"보증1";#N/A,#N/A,FALSE,"보증";#N/A,#N/A,FALSE,"손익1";#N/A,#N/A,FALSE,"손익";#N/A,#N/A,FALSE,"부서별매출";#N/A,#N/A,FALSE,"매출"}</definedName>
    <definedName localSheetId="5" name="PHASE4">{#N/A,#N/A,FALSE,"삼진정공";#N/A,#N/A,FALSE,"영신금속";#N/A,#N/A,FALSE,"태양금속";#N/A,#N/A,FALSE,"진합정공";#N/A,#N/A,FALSE,"코리아";#N/A,#N/A,FALSE,"풍강금속";#N/A,#N/A,FALSE,"선일기계"}</definedName>
    <definedName localSheetId="7" name="PHASE4">{#N/A,#N/A,FALSE,"삼진정공";#N/A,#N/A,FALSE,"영신금속";#N/A,#N/A,FALSE,"태양금속";#N/A,#N/A,FALSE,"진합정공";#N/A,#N/A,FALSE,"코리아";#N/A,#N/A,FALSE,"풍강금속";#N/A,#N/A,FALSE,"선일기계"}</definedName>
    <definedName localSheetId="1" name="PHASE4">{#N/A,#N/A,FALSE,"삼진정공";#N/A,#N/A,FALSE,"영신금속";#N/A,#N/A,FALSE,"태양금속";#N/A,#N/A,FALSE,"진합정공";#N/A,#N/A,FALSE,"코리아";#N/A,#N/A,FALSE,"풍강금속";#N/A,#N/A,FALSE,"선일기계"}</definedName>
    <definedName name="PHASE4">{#N/A,#N/A,FALSE,"삼진정공";#N/A,#N/A,FALSE,"영신금속";#N/A,#N/A,FALSE,"태양금속";#N/A,#N/A,FALSE,"진합정공";#N/A,#N/A,FALSE,"코리아";#N/A,#N/A,FALSE,"풍강금속";#N/A,#N/A,FALSE,"선일기계"}</definedName>
    <definedName localSheetId="5" name="PH단계별">{#N/A,#N/A,TRUE,"일정"}</definedName>
    <definedName localSheetId="7" name="PH단계별">{#N/A,#N/A,TRUE,"일정"}</definedName>
    <definedName localSheetId="1" name="PH단계별">{#N/A,#N/A,TRUE,"일정"}</definedName>
    <definedName name="PH단계별">{#N/A,#N/A,TRUE,"일정"}</definedName>
    <definedName localSheetId="5" name="PI">{#N/A,#N/A,TRUE,"Y생산";#N/A,#N/A,TRUE,"Y판매";#N/A,#N/A,TRUE,"Y총물량";#N/A,#N/A,TRUE,"Y능력";#N/A,#N/A,TRUE,"YKD"}</definedName>
    <definedName localSheetId="7" name="PI">{#N/A,#N/A,TRUE,"Y생산";#N/A,#N/A,TRUE,"Y판매";#N/A,#N/A,TRUE,"Y총물량";#N/A,#N/A,TRUE,"Y능력";#N/A,#N/A,TRUE,"YKD"}</definedName>
    <definedName localSheetId="1" name="PI">{#N/A,#N/A,TRUE,"Y생산";#N/A,#N/A,TRUE,"Y판매";#N/A,#N/A,TRUE,"Y총물량";#N/A,#N/A,TRUE,"Y능력";#N/A,#N/A,TRUE,"YKD"}</definedName>
    <definedName name="PI">{#N/A,#N/A,TRUE,"Y생산";#N/A,#N/A,TRUE,"Y판매";#N/A,#N/A,TRUE,"Y총물량";#N/A,#N/A,TRUE,"Y능력";#N/A,#N/A,TRUE,"YKD"}</definedName>
    <definedName localSheetId="5" name="PILOT">{#N/A,#N/A,FALSE,"단축1";#N/A,#N/A,FALSE,"단축2";#N/A,#N/A,FALSE,"단축3";#N/A,#N/A,FALSE,"장축";#N/A,#N/A,FALSE,"4WD"}</definedName>
    <definedName localSheetId="7" name="PILOT">{#N/A,#N/A,FALSE,"단축1";#N/A,#N/A,FALSE,"단축2";#N/A,#N/A,FALSE,"단축3";#N/A,#N/A,FALSE,"장축";#N/A,#N/A,FALSE,"4WD"}</definedName>
    <definedName localSheetId="1" name="PILOT">{#N/A,#N/A,FALSE,"단축1";#N/A,#N/A,FALSE,"단축2";#N/A,#N/A,FALSE,"단축3";#N/A,#N/A,FALSE,"장축";#N/A,#N/A,FALSE,"4WD"}</definedName>
    <definedName name="PILOT">{#N/A,#N/A,FALSE,"단축1";#N/A,#N/A,FALSE,"단축2";#N/A,#N/A,FALSE,"단축3";#N/A,#N/A,FALSE,"장축";#N/A,#N/A,FALSE,"4WD"}</definedName>
    <definedName localSheetId="5" name="Pilot1">{#N/A,#N/A,FALSE,"단축1";#N/A,#N/A,FALSE,"단축2";#N/A,#N/A,FALSE,"단축3";#N/A,#N/A,FALSE,"장축";#N/A,#N/A,FALSE,"4WD"}</definedName>
    <definedName localSheetId="7" name="Pilot1">{#N/A,#N/A,FALSE,"단축1";#N/A,#N/A,FALSE,"단축2";#N/A,#N/A,FALSE,"단축3";#N/A,#N/A,FALSE,"장축";#N/A,#N/A,FALSE,"4WD"}</definedName>
    <definedName localSheetId="1" name="Pilot1">{#N/A,#N/A,FALSE,"단축1";#N/A,#N/A,FALSE,"단축2";#N/A,#N/A,FALSE,"단축3";#N/A,#N/A,FALSE,"장축";#N/A,#N/A,FALSE,"4WD"}</definedName>
    <definedName name="Pilot1">{#N/A,#N/A,FALSE,"단축1";#N/A,#N/A,FALSE,"단축2";#N/A,#N/A,FALSE,"단축3";#N/A,#N/A,FALSE,"장축";#N/A,#N/A,FALSE,"4WD"}</definedName>
    <definedName localSheetId="5" name="Pilot2">{#N/A,#N/A,FALSE,"단축1";#N/A,#N/A,FALSE,"단축2";#N/A,#N/A,FALSE,"단축3";#N/A,#N/A,FALSE,"장축";#N/A,#N/A,FALSE,"4WD"}</definedName>
    <definedName localSheetId="7" name="Pilot2">{#N/A,#N/A,FALSE,"단축1";#N/A,#N/A,FALSE,"단축2";#N/A,#N/A,FALSE,"단축3";#N/A,#N/A,FALSE,"장축";#N/A,#N/A,FALSE,"4WD"}</definedName>
    <definedName localSheetId="1" name="Pilot2">{#N/A,#N/A,FALSE,"단축1";#N/A,#N/A,FALSE,"단축2";#N/A,#N/A,FALSE,"단축3";#N/A,#N/A,FALSE,"장축";#N/A,#N/A,FALSE,"4WD"}</definedName>
    <definedName name="Pilot2">{#N/A,#N/A,FALSE,"단축1";#N/A,#N/A,FALSE,"단축2";#N/A,#N/A,FALSE,"단축3";#N/A,#N/A,FALSE,"장축";#N/A,#N/A,FALSE,"4WD"}</definedName>
    <definedName localSheetId="5" name="Pilot2용도">{#N/A,#N/A,FALSE,"단축1";#N/A,#N/A,FALSE,"단축2";#N/A,#N/A,FALSE,"단축3";#N/A,#N/A,FALSE,"장축";#N/A,#N/A,FALSE,"4WD"}</definedName>
    <definedName localSheetId="7" name="Pilot2용도">{#N/A,#N/A,FALSE,"단축1";#N/A,#N/A,FALSE,"단축2";#N/A,#N/A,FALSE,"단축3";#N/A,#N/A,FALSE,"장축";#N/A,#N/A,FALSE,"4WD"}</definedName>
    <definedName localSheetId="1" name="Pilot2용도">{#N/A,#N/A,FALSE,"단축1";#N/A,#N/A,FALSE,"단축2";#N/A,#N/A,FALSE,"단축3";#N/A,#N/A,FALSE,"장축";#N/A,#N/A,FALSE,"4WD"}</definedName>
    <definedName name="Pilot2용도">{#N/A,#N/A,FALSE,"단축1";#N/A,#N/A,FALSE,"단축2";#N/A,#N/A,FALSE,"단축3";#N/A,#N/A,FALSE,"장축";#N/A,#N/A,FALSE,"4WD"}</definedName>
    <definedName localSheetId="5" name="PJ">{#N/A,#N/A,FALSE,"초도품";#N/A,#N/A,FALSE,"초도품 (2)";#N/A,#N/A,FALSE,"초도품 (3)";#N/A,#N/A,FALSE,"초도품 (4)";#N/A,#N/A,FALSE,"초도품 (5)";#N/A,#N/A,FALSE,"초도품 (6)"}</definedName>
    <definedName localSheetId="7" name="PJ">{#N/A,#N/A,FALSE,"초도품";#N/A,#N/A,FALSE,"초도품 (2)";#N/A,#N/A,FALSE,"초도품 (3)";#N/A,#N/A,FALSE,"초도품 (4)";#N/A,#N/A,FALSE,"초도품 (5)";#N/A,#N/A,FALSE,"초도품 (6)"}</definedName>
    <definedName localSheetId="1" name="PJ">{#N/A,#N/A,FALSE,"초도품";#N/A,#N/A,FALSE,"초도품 (2)";#N/A,#N/A,FALSE,"초도품 (3)";#N/A,#N/A,FALSE,"초도품 (4)";#N/A,#N/A,FALSE,"초도품 (5)";#N/A,#N/A,FALSE,"초도품 (6)"}</definedName>
    <definedName name="PJ">{#N/A,#N/A,FALSE,"초도품";#N/A,#N/A,FALSE,"초도품 (2)";#N/A,#N/A,FALSE,"초도품 (3)";#N/A,#N/A,FALSE,"초도품 (4)";#N/A,#N/A,FALSE,"초도품 (5)";#N/A,#N/A,FALSE,"초도품 (6)"}</definedName>
    <definedName name="plo">255</definedName>
    <definedName localSheetId="5" name="PLPLPLPLPLPLPL">{#N/A,#N/A,FALSE,"단축1";#N/A,#N/A,FALSE,"단축2";#N/A,#N/A,FALSE,"단축3";#N/A,#N/A,FALSE,"장축";#N/A,#N/A,FALSE,"4WD"}</definedName>
    <definedName localSheetId="7" name="PLPLPLPLPLPLPL">{#N/A,#N/A,FALSE,"단축1";#N/A,#N/A,FALSE,"단축2";#N/A,#N/A,FALSE,"단축3";#N/A,#N/A,FALSE,"장축";#N/A,#N/A,FALSE,"4WD"}</definedName>
    <definedName localSheetId="1" name="PLPLPLPLPLPLPL">{#N/A,#N/A,FALSE,"단축1";#N/A,#N/A,FALSE,"단축2";#N/A,#N/A,FALSE,"단축3";#N/A,#N/A,FALSE,"장축";#N/A,#N/A,FALSE,"4WD"}</definedName>
    <definedName name="PLPLPLPLPLPLPL">{#N/A,#N/A,FALSE,"단축1";#N/A,#N/A,FALSE,"단축2";#N/A,#N/A,FALSE,"단축3";#N/A,#N/A,FALSE,"장축";#N/A,#N/A,FALSE,"4WD"}</definedName>
    <definedName localSheetId="5" name="PLZ">{"Wire Charts",#N/A,TRUE,"Wires"}</definedName>
    <definedName localSheetId="7" name="PLZ">{"Wire Charts",#N/A,TRUE,"Wires"}</definedName>
    <definedName localSheetId="1" name="PLZ">{"Wire Charts",#N/A,TRUE,"Wires"}</definedName>
    <definedName name="PLZ">{"Wire Charts",#N/A,TRUE,"Wires"}</definedName>
    <definedName localSheetId="5" name="PM">{#N/A,#N/A,FALSE,"단축1";#N/A,#N/A,FALSE,"단축2";#N/A,#N/A,FALSE,"단축3";#N/A,#N/A,FALSE,"장축";#N/A,#N/A,FALSE,"4WD"}</definedName>
    <definedName localSheetId="7" name="PM">{#N/A,#N/A,FALSE,"단축1";#N/A,#N/A,FALSE,"단축2";#N/A,#N/A,FALSE,"단축3";#N/A,#N/A,FALSE,"장축";#N/A,#N/A,FALSE,"4WD"}</definedName>
    <definedName localSheetId="1" name="PM">{#N/A,#N/A,FALSE,"단축1";#N/A,#N/A,FALSE,"단축2";#N/A,#N/A,FALSE,"단축3";#N/A,#N/A,FALSE,"장축";#N/A,#N/A,FALSE,"4WD"}</definedName>
    <definedName name="PM">{#N/A,#N/A,FALSE,"단축1";#N/A,#N/A,FALSE,"단축2";#N/A,#N/A,FALSE,"단축3";#N/A,#N/A,FALSE,"장축";#N/A,#N/A,FALSE,"4WD"}</definedName>
    <definedName localSheetId="5" name="PO">{#N/A,#N/A,FALSE,"단축1";#N/A,#N/A,FALSE,"단축2";#N/A,#N/A,FALSE,"단축3";#N/A,#N/A,FALSE,"장축";#N/A,#N/A,FALSE,"4WD"}</definedName>
    <definedName localSheetId="7" name="PO">{#N/A,#N/A,FALSE,"단축1";#N/A,#N/A,FALSE,"단축2";#N/A,#N/A,FALSE,"단축3";#N/A,#N/A,FALSE,"장축";#N/A,#N/A,FALSE,"4WD"}</definedName>
    <definedName localSheetId="1" name="PO">{#N/A,#N/A,FALSE,"단축1";#N/A,#N/A,FALSE,"단축2";#N/A,#N/A,FALSE,"단축3";#N/A,#N/A,FALSE,"장축";#N/A,#N/A,FALSE,"4WD"}</definedName>
    <definedName name="PO">{#N/A,#N/A,FALSE,"단축1";#N/A,#N/A,FALSE,"단축2";#N/A,#N/A,FALSE,"단축3";#N/A,#N/A,FALSE,"장축";#N/A,#N/A,FALSE,"4WD"}</definedName>
    <definedName localSheetId="5" name="POI">{#N/A,#N/A,FALSE,"단축1";#N/A,#N/A,FALSE,"단축2";#N/A,#N/A,FALSE,"단축3";#N/A,#N/A,FALSE,"장축";#N/A,#N/A,FALSE,"4WD"}</definedName>
    <definedName localSheetId="7" name="POI">{#N/A,#N/A,FALSE,"단축1";#N/A,#N/A,FALSE,"단축2";#N/A,#N/A,FALSE,"단축3";#N/A,#N/A,FALSE,"장축";#N/A,#N/A,FALSE,"4WD"}</definedName>
    <definedName localSheetId="1" name="POI">{#N/A,#N/A,FALSE,"단축1";#N/A,#N/A,FALSE,"단축2";#N/A,#N/A,FALSE,"단축3";#N/A,#N/A,FALSE,"장축";#N/A,#N/A,FALSE,"4WD"}</definedName>
    <definedName name="POI">{#N/A,#N/A,FALSE,"단축1";#N/A,#N/A,FALSE,"단축2";#N/A,#N/A,FALSE,"단축3";#N/A,#N/A,FALSE,"장축";#N/A,#N/A,FALSE,"4WD"}</definedName>
    <definedName localSheetId="5" name="POIL">{#N/A,#N/A,FALSE,"단축1";#N/A,#N/A,FALSE,"단축2";#N/A,#N/A,FALSE,"단축3";#N/A,#N/A,FALSE,"장축";#N/A,#N/A,FALSE,"4WD"}</definedName>
    <definedName localSheetId="7" name="POIL">{#N/A,#N/A,FALSE,"단축1";#N/A,#N/A,FALSE,"단축2";#N/A,#N/A,FALSE,"단축3";#N/A,#N/A,FALSE,"장축";#N/A,#N/A,FALSE,"4WD"}</definedName>
    <definedName localSheetId="1" name="POIL">{#N/A,#N/A,FALSE,"단축1";#N/A,#N/A,FALSE,"단축2";#N/A,#N/A,FALSE,"단축3";#N/A,#N/A,FALSE,"장축";#N/A,#N/A,FALSE,"4WD"}</definedName>
    <definedName name="POIL">{#N/A,#N/A,FALSE,"단축1";#N/A,#N/A,FALSE,"단축2";#N/A,#N/A,FALSE,"단축3";#N/A,#N/A,FALSE,"장축";#N/A,#N/A,FALSE,"4WD"}</definedName>
    <definedName localSheetId="5" name="poo">{#N/A,#N/A,FALSE,"단축1";#N/A,#N/A,FALSE,"단축2";#N/A,#N/A,FALSE,"단축3";#N/A,#N/A,FALSE,"장축";#N/A,#N/A,FALSE,"4WD"}</definedName>
    <definedName localSheetId="7" name="poo">{#N/A,#N/A,FALSE,"단축1";#N/A,#N/A,FALSE,"단축2";#N/A,#N/A,FALSE,"단축3";#N/A,#N/A,FALSE,"장축";#N/A,#N/A,FALSE,"4WD"}</definedName>
    <definedName localSheetId="1" name="poo">{#N/A,#N/A,FALSE,"단축1";#N/A,#N/A,FALSE,"단축2";#N/A,#N/A,FALSE,"단축3";#N/A,#N/A,FALSE,"장축";#N/A,#N/A,FALSE,"4WD"}</definedName>
    <definedName name="poo">{#N/A,#N/A,FALSE,"단축1";#N/A,#N/A,FALSE,"단축2";#N/A,#N/A,FALSE,"단축3";#N/A,#N/A,FALSE,"장축";#N/A,#N/A,FALSE,"4WD"}</definedName>
    <definedName localSheetId="5" name="PPK">{#N/A,#N/A,FALSE,"96 3월물량표";#N/A,#N/A,FALSE,"96 4월물량표";#N/A,#N/A,FALSE,"96 5월물량표"}</definedName>
    <definedName localSheetId="7" name="PPK">{#N/A,#N/A,FALSE,"96 3월물량표";#N/A,#N/A,FALSE,"96 4월물량표";#N/A,#N/A,FALSE,"96 5월물량표"}</definedName>
    <definedName localSheetId="1" name="PPK">{#N/A,#N/A,FALSE,"96 3월물량표";#N/A,#N/A,FALSE,"96 4월물량표";#N/A,#N/A,FALSE,"96 5월물량표"}</definedName>
    <definedName name="PPK">{#N/A,#N/A,FALSE,"96 3월물량표";#N/A,#N/A,FALSE,"96 4월물량표";#N/A,#N/A,FALSE,"96 5월물량표"}</definedName>
    <definedName localSheetId="5" name="PPODA">{#N/A,#N/A,FALSE,"FR 계산내역";#N/A,#N/A,FALSE,"RR 계산내역";#N/A,#N/A,FALSE,"기계경비"}</definedName>
    <definedName localSheetId="7" name="PPODA">{#N/A,#N/A,FALSE,"FR 계산내역";#N/A,#N/A,FALSE,"RR 계산내역";#N/A,#N/A,FALSE,"기계경비"}</definedName>
    <definedName localSheetId="1" name="PPODA">{#N/A,#N/A,FALSE,"FR 계산내역";#N/A,#N/A,FALSE,"RR 계산내역";#N/A,#N/A,FALSE,"기계경비"}</definedName>
    <definedName name="PPODA">{#N/A,#N/A,FALSE,"FR 계산내역";#N/A,#N/A,FALSE,"RR 계산내역";#N/A,#N/A,FALSE,"기계경비"}</definedName>
    <definedName localSheetId="5" name="PPP">{#N/A,#N/A,FALSE,"단축1";#N/A,#N/A,FALSE,"단축2";#N/A,#N/A,FALSE,"단축3";#N/A,#N/A,FALSE,"장축";#N/A,#N/A,FALSE,"4WD"}</definedName>
    <definedName localSheetId="5" name="PPPP">{#N/A,#N/A,FALSE,"단축1";#N/A,#N/A,FALSE,"단축2";#N/A,#N/A,FALSE,"단축3";#N/A,#N/A,FALSE,"장축";#N/A,#N/A,FALSE,"4WD"}</definedName>
    <definedName localSheetId="7" name="PPPP">{#N/A,#N/A,FALSE,"단축1";#N/A,#N/A,FALSE,"단축2";#N/A,#N/A,FALSE,"단축3";#N/A,#N/A,FALSE,"장축";#N/A,#N/A,FALSE,"4WD"}</definedName>
    <definedName localSheetId="1" name="PPPP">{#N/A,#N/A,FALSE,"단축1";#N/A,#N/A,FALSE,"단축2";#N/A,#N/A,FALSE,"단축3";#N/A,#N/A,FALSE,"장축";#N/A,#N/A,FALSE,"4WD"}</definedName>
    <definedName name="PPPP">{#N/A,#N/A,FALSE,"단축1";#N/A,#N/A,FALSE,"단축2";#N/A,#N/A,FALSE,"단축3";#N/A,#N/A,FALSE,"장축";#N/A,#N/A,FALSE,"4WD"}</definedName>
    <definedName localSheetId="5" name="ppppp">{#N/A,#N/A,FALSE,"단축1";#N/A,#N/A,FALSE,"단축2";#N/A,#N/A,FALSE,"단축3";#N/A,#N/A,FALSE,"장축";#N/A,#N/A,FALSE,"4WD"}</definedName>
    <definedName localSheetId="7" name="ppppp">{#N/A,#N/A,FALSE,"단축1";#N/A,#N/A,FALSE,"단축2";#N/A,#N/A,FALSE,"단축3";#N/A,#N/A,FALSE,"장축";#N/A,#N/A,FALSE,"4WD"}</definedName>
    <definedName localSheetId="1" name="ppppp">{#N/A,#N/A,FALSE,"단축1";#N/A,#N/A,FALSE,"단축2";#N/A,#N/A,FALSE,"단축3";#N/A,#N/A,FALSE,"장축";#N/A,#N/A,FALSE,"4WD"}</definedName>
    <definedName name="ppppp">{#N/A,#N/A,FALSE,"단축1";#N/A,#N/A,FALSE,"단축2";#N/A,#N/A,FALSE,"단축3";#N/A,#N/A,FALSE,"장축";#N/A,#N/A,FALSE,"4WD"}</definedName>
    <definedName localSheetId="5" name="PPPPPP">{#N/A,#N/A,FALSE,"인원";#N/A,#N/A,FALSE,"비용2";#N/A,#N/A,FALSE,"비용1";#N/A,#N/A,FALSE,"비용";#N/A,#N/A,FALSE,"보증2";#N/A,#N/A,FALSE,"보증1";#N/A,#N/A,FALSE,"보증";#N/A,#N/A,FALSE,"손익1";#N/A,#N/A,FALSE,"손익";#N/A,#N/A,FALSE,"부서별매출";#N/A,#N/A,FALSE,"매출"}</definedName>
    <definedName localSheetId="7" name="PPPPPP">{#N/A,#N/A,FALSE,"인원";#N/A,#N/A,FALSE,"비용2";#N/A,#N/A,FALSE,"비용1";#N/A,#N/A,FALSE,"비용";#N/A,#N/A,FALSE,"보증2";#N/A,#N/A,FALSE,"보증1";#N/A,#N/A,FALSE,"보증";#N/A,#N/A,FALSE,"손익1";#N/A,#N/A,FALSE,"손익";#N/A,#N/A,FALSE,"부서별매출";#N/A,#N/A,FALSE,"매출"}</definedName>
    <definedName localSheetId="1" name="PPPPPP">{#N/A,#N/A,FALSE,"인원";#N/A,#N/A,FALSE,"비용2";#N/A,#N/A,FALSE,"비용1";#N/A,#N/A,FALSE,"비용";#N/A,#N/A,FALSE,"보증2";#N/A,#N/A,FALSE,"보증1";#N/A,#N/A,FALSE,"보증";#N/A,#N/A,FALSE,"손익1";#N/A,#N/A,FALSE,"손익";#N/A,#N/A,FALSE,"부서별매출";#N/A,#N/A,FALSE,"매출"}</definedName>
    <definedName name="PPPPPP">{#N/A,#N/A,FALSE,"인원";#N/A,#N/A,FALSE,"비용2";#N/A,#N/A,FALSE,"비용1";#N/A,#N/A,FALSE,"비용";#N/A,#N/A,FALSE,"보증2";#N/A,#N/A,FALSE,"보증1";#N/A,#N/A,FALSE,"보증";#N/A,#N/A,FALSE,"손익1";#N/A,#N/A,FALSE,"손익";#N/A,#N/A,FALSE,"부서별매출";#N/A,#N/A,FALSE,"매출"}</definedName>
    <definedName localSheetId="5" name="pq">'1-4 PAD'!pq</definedName>
    <definedName localSheetId="7" name="pq">'1-6. 사상'!pq</definedName>
    <definedName name="pq">'1-6. 사상'!pq</definedName>
    <definedName localSheetId="5" name="PRO">{#N/A,#N/A,TRUE,"일정"}</definedName>
    <definedName localSheetId="7" name="PRO">{#N/A,#N/A,TRUE,"일정"}</definedName>
    <definedName localSheetId="1" name="PRO">{#N/A,#N/A,TRUE,"일정"}</definedName>
    <definedName name="PRO">{#N/A,#N/A,TRUE,"일정"}</definedName>
    <definedName localSheetId="5" name="PROJEC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PROJEC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PROJEC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JEC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proj종합">{#N/A,#N/A,FALSE,"단축1";#N/A,#N/A,FALSE,"단축2";#N/A,#N/A,FALSE,"단축3";#N/A,#N/A,FALSE,"장축";#N/A,#N/A,FALSE,"4WD"}</definedName>
    <definedName localSheetId="7" name="proj종합">{#N/A,#N/A,FALSE,"단축1";#N/A,#N/A,FALSE,"단축2";#N/A,#N/A,FALSE,"단축3";#N/A,#N/A,FALSE,"장축";#N/A,#N/A,FALSE,"4WD"}</definedName>
    <definedName localSheetId="1" name="proj종합">{#N/A,#N/A,FALSE,"단축1";#N/A,#N/A,FALSE,"단축2";#N/A,#N/A,FALSE,"단축3";#N/A,#N/A,FALSE,"장축";#N/A,#N/A,FALSE,"4WD"}</definedName>
    <definedName name="proj종합">{#N/A,#N/A,FALSE,"단축1";#N/A,#N/A,FALSE,"단축2";#N/A,#N/A,FALSE,"단축3";#N/A,#N/A,FALSE,"장축";#N/A,#N/A,FALSE,"4WD"}</definedName>
    <definedName localSheetId="5" name="PROTO2">{#N/A,#N/A,FALSE,"단축1";#N/A,#N/A,FALSE,"단축2";#N/A,#N/A,FALSE,"단축3";#N/A,#N/A,FALSE,"장축";#N/A,#N/A,FALSE,"4WD"}</definedName>
    <definedName localSheetId="7" name="PROTO2">{#N/A,#N/A,FALSE,"단축1";#N/A,#N/A,FALSE,"단축2";#N/A,#N/A,FALSE,"단축3";#N/A,#N/A,FALSE,"장축";#N/A,#N/A,FALSE,"4WD"}</definedName>
    <definedName localSheetId="1" name="PROTO2">{#N/A,#N/A,FALSE,"단축1";#N/A,#N/A,FALSE,"단축2";#N/A,#N/A,FALSE,"단축3";#N/A,#N/A,FALSE,"장축";#N/A,#N/A,FALSE,"4WD"}</definedName>
    <definedName name="PROTO2">{#N/A,#N/A,FALSE,"단축1";#N/A,#N/A,FALSE,"단축2";#N/A,#N/A,FALSE,"단축3";#N/A,#N/A,FALSE,"장축";#N/A,#N/A,FALSE,"4WD"}</definedName>
    <definedName localSheetId="5" name="PROTO3">{#N/A,#N/A,FALSE,"단축1";#N/A,#N/A,FALSE,"단축2";#N/A,#N/A,FALSE,"단축3";#N/A,#N/A,FALSE,"장축";#N/A,#N/A,FALSE,"4WD"}</definedName>
    <definedName localSheetId="7" name="PROTO3">{#N/A,#N/A,FALSE,"단축1";#N/A,#N/A,FALSE,"단축2";#N/A,#N/A,FALSE,"단축3";#N/A,#N/A,FALSE,"장축";#N/A,#N/A,FALSE,"4WD"}</definedName>
    <definedName localSheetId="1" name="PROTO3">{#N/A,#N/A,FALSE,"단축1";#N/A,#N/A,FALSE,"단축2";#N/A,#N/A,FALSE,"단축3";#N/A,#N/A,FALSE,"장축";#N/A,#N/A,FALSE,"4WD"}</definedName>
    <definedName name="PROTO3">{#N/A,#N/A,FALSE,"단축1";#N/A,#N/A,FALSE,"단축2";#N/A,#N/A,FALSE,"단축3";#N/A,#N/A,FALSE,"장축";#N/A,#N/A,FALSE,"4WD"}</definedName>
    <definedName localSheetId="5" name="Proto대수">{#N/A,#N/A,FALSE,"단축1";#N/A,#N/A,FALSE,"단축2";#N/A,#N/A,FALSE,"단축3";#N/A,#N/A,FALSE,"장축";#N/A,#N/A,FALSE,"4WD"}</definedName>
    <definedName localSheetId="7" name="Proto대수">{#N/A,#N/A,FALSE,"단축1";#N/A,#N/A,FALSE,"단축2";#N/A,#N/A,FALSE,"단축3";#N/A,#N/A,FALSE,"장축";#N/A,#N/A,FALSE,"4WD"}</definedName>
    <definedName localSheetId="1" name="Proto대수">{#N/A,#N/A,FALSE,"단축1";#N/A,#N/A,FALSE,"단축2";#N/A,#N/A,FALSE,"단축3";#N/A,#N/A,FALSE,"장축";#N/A,#N/A,FALSE,"4WD"}</definedName>
    <definedName name="Proto대수">{#N/A,#N/A,FALSE,"단축1";#N/A,#N/A,FALSE,"단축2";#N/A,#N/A,FALSE,"단축3";#N/A,#N/A,FALSE,"장축";#N/A,#N/A,FALSE,"4WD"}</definedName>
    <definedName localSheetId="5" name="Proto대수조정">{#N/A,#N/A,FALSE,"단축1";#N/A,#N/A,FALSE,"단축2";#N/A,#N/A,FALSE,"단축3";#N/A,#N/A,FALSE,"장축";#N/A,#N/A,FALSE,"4WD"}</definedName>
    <definedName localSheetId="7" name="Proto대수조정">{#N/A,#N/A,FALSE,"단축1";#N/A,#N/A,FALSE,"단축2";#N/A,#N/A,FALSE,"단축3";#N/A,#N/A,FALSE,"장축";#N/A,#N/A,FALSE,"4WD"}</definedName>
    <definedName localSheetId="1" name="Proto대수조정">{#N/A,#N/A,FALSE,"단축1";#N/A,#N/A,FALSE,"단축2";#N/A,#N/A,FALSE,"단축3";#N/A,#N/A,FALSE,"장축";#N/A,#N/A,FALSE,"4WD"}</definedName>
    <definedName name="Proto대수조정">{#N/A,#N/A,FALSE,"단축1";#N/A,#N/A,FALSE,"단축2";#N/A,#N/A,FALSE,"단축3";#N/A,#N/A,FALSE,"장축";#N/A,#N/A,FALSE,"4WD"}</definedName>
    <definedName localSheetId="5" name="Proto조정">{#N/A,#N/A,FALSE,"단축1";#N/A,#N/A,FALSE,"단축2";#N/A,#N/A,FALSE,"단축3";#N/A,#N/A,FALSE,"장축";#N/A,#N/A,FALSE,"4WD"}</definedName>
    <definedName localSheetId="7" name="Proto조정">{#N/A,#N/A,FALSE,"단축1";#N/A,#N/A,FALSE,"단축2";#N/A,#N/A,FALSE,"단축3";#N/A,#N/A,FALSE,"장축";#N/A,#N/A,FALSE,"4WD"}</definedName>
    <definedName localSheetId="1" name="Proto조정">{#N/A,#N/A,FALSE,"단축1";#N/A,#N/A,FALSE,"단축2";#N/A,#N/A,FALSE,"단축3";#N/A,#N/A,FALSE,"장축";#N/A,#N/A,FALSE,"4WD"}</definedName>
    <definedName name="Proto조정">{#N/A,#N/A,FALSE,"단축1";#N/A,#N/A,FALSE,"단축2";#N/A,#N/A,FALSE,"단축3";#N/A,#N/A,FALSE,"장축";#N/A,#N/A,FALSE,"4WD"}</definedName>
    <definedName localSheetId="5" name="PT다추가">{#N/A,#N/A,TRUE,"Y생산";#N/A,#N/A,TRUE,"Y판매";#N/A,#N/A,TRUE,"Y총물량";#N/A,#N/A,TRUE,"Y능력";#N/A,#N/A,TRUE,"YKD"}</definedName>
    <definedName localSheetId="7" name="PT다추가">{#N/A,#N/A,TRUE,"Y생산";#N/A,#N/A,TRUE,"Y판매";#N/A,#N/A,TRUE,"Y총물량";#N/A,#N/A,TRUE,"Y능력";#N/A,#N/A,TRUE,"YKD"}</definedName>
    <definedName localSheetId="1" name="PT다추가">{#N/A,#N/A,TRUE,"Y생산";#N/A,#N/A,TRUE,"Y판매";#N/A,#N/A,TRUE,"Y총물량";#N/A,#N/A,TRUE,"Y능력";#N/A,#N/A,TRUE,"YKD"}</definedName>
    <definedName name="PT다추가">{#N/A,#N/A,TRUE,"Y생산";#N/A,#N/A,TRUE,"Y판매";#N/A,#N/A,TRUE,"Y총물량";#N/A,#N/A,TRUE,"Y능력";#N/A,#N/A,TRUE,"YKD"}</definedName>
    <definedName localSheetId="5" name="P사세">{#N/A,#N/A,FALSE,"단축1";#N/A,#N/A,FALSE,"단축2";#N/A,#N/A,FALSE,"단축3";#N/A,#N/A,FALSE,"장축";#N/A,#N/A,FALSE,"4WD"}</definedName>
    <definedName localSheetId="7" name="P사세">{#N/A,#N/A,FALSE,"단축1";#N/A,#N/A,FALSE,"단축2";#N/A,#N/A,FALSE,"단축3";#N/A,#N/A,FALSE,"장축";#N/A,#N/A,FALSE,"4WD"}</definedName>
    <definedName localSheetId="1" name="P사세">{#N/A,#N/A,FALSE,"단축1";#N/A,#N/A,FALSE,"단축2";#N/A,#N/A,FALSE,"단축3";#N/A,#N/A,FALSE,"장축";#N/A,#N/A,FALSE,"4WD"}</definedName>
    <definedName name="P사세">{#N/A,#N/A,FALSE,"단축1";#N/A,#N/A,FALSE,"단축2";#N/A,#N/A,FALSE,"단축3";#N/A,#N/A,FALSE,"장축";#N/A,#N/A,FALSE,"4WD"}</definedName>
    <definedName localSheetId="5" name="qaqaq">{#N/A,#N/A,FALSE,"단축1";#N/A,#N/A,FALSE,"단축2";#N/A,#N/A,FALSE,"단축3";#N/A,#N/A,FALSE,"장축";#N/A,#N/A,FALSE,"4WD"}</definedName>
    <definedName localSheetId="7" name="qaqaq">{#N/A,#N/A,FALSE,"단축1";#N/A,#N/A,FALSE,"단축2";#N/A,#N/A,FALSE,"단축3";#N/A,#N/A,FALSE,"장축";#N/A,#N/A,FALSE,"4WD"}</definedName>
    <definedName localSheetId="1" name="qaqaq">{#N/A,#N/A,FALSE,"단축1";#N/A,#N/A,FALSE,"단축2";#N/A,#N/A,FALSE,"단축3";#N/A,#N/A,FALSE,"장축";#N/A,#N/A,FALSE,"4WD"}</definedName>
    <definedName name="qaqaq">{#N/A,#N/A,FALSE,"단축1";#N/A,#N/A,FALSE,"단축2";#N/A,#N/A,FALSE,"단축3";#N/A,#N/A,FALSE,"장축";#N/A,#N/A,FALSE,"4WD"}</definedName>
    <definedName localSheetId="5" name="QAS">{#N/A,#N/A,FALSE,"단축1";#N/A,#N/A,FALSE,"단축2";#N/A,#N/A,FALSE,"단축3";#N/A,#N/A,FALSE,"장축";#N/A,#N/A,FALSE,"4WD"}</definedName>
    <definedName localSheetId="7" name="QAS">{#N/A,#N/A,FALSE,"단축1";#N/A,#N/A,FALSE,"단축2";#N/A,#N/A,FALSE,"단축3";#N/A,#N/A,FALSE,"장축";#N/A,#N/A,FALSE,"4WD"}</definedName>
    <definedName localSheetId="1" name="QAS">{#N/A,#N/A,FALSE,"단축1";#N/A,#N/A,FALSE,"단축2";#N/A,#N/A,FALSE,"단축3";#N/A,#N/A,FALSE,"장축";#N/A,#N/A,FALSE,"4WD"}</definedName>
    <definedName name="QAS">{#N/A,#N/A,FALSE,"단축1";#N/A,#N/A,FALSE,"단축2";#N/A,#N/A,FALSE,"단축3";#N/A,#N/A,FALSE,"장축";#N/A,#N/A,FALSE,"4WD"}</definedName>
    <definedName localSheetId="8" name="QAW">{#N/A,#N/A,FALSE,"을지 (4)";#N/A,#N/A,FALSE,"을지 (5)";#N/A,#N/A,FALSE,"을지 (6)"}</definedName>
    <definedName localSheetId="5" name="QAW">{#N/A,#N/A,FALSE,"을지 (4)";#N/A,#N/A,FALSE,"을지 (5)";#N/A,#N/A,FALSE,"을지 (6)"}</definedName>
    <definedName localSheetId="7" name="QAW">{#N/A,#N/A,FALSE,"을지 (4)";#N/A,#N/A,FALSE,"을지 (5)";#N/A,#N/A,FALSE,"을지 (6)"}</definedName>
    <definedName localSheetId="1" name="QAW">{#N/A,#N/A,FALSE,"을지 (4)";#N/A,#N/A,FALSE,"을지 (5)";#N/A,#N/A,FALSE,"을지 (6)"}</definedName>
    <definedName name="QAW">{#N/A,#N/A,FALSE,"을지 (4)";#N/A,#N/A,FALSE,"을지 (5)";#N/A,#N/A,FALSE,"을지 (6)"}</definedName>
    <definedName localSheetId="5" name="QAWVRXTHXFG">{#N/A,#N/A,FALSE,"단축1";#N/A,#N/A,FALSE,"단축2";#N/A,#N/A,FALSE,"단축3";#N/A,#N/A,FALSE,"장축";#N/A,#N/A,FALSE,"4WD"}</definedName>
    <definedName localSheetId="7" name="QAWVRXTHXFG">{#N/A,#N/A,FALSE,"단축1";#N/A,#N/A,FALSE,"단축2";#N/A,#N/A,FALSE,"단축3";#N/A,#N/A,FALSE,"장축";#N/A,#N/A,FALSE,"4WD"}</definedName>
    <definedName localSheetId="1" name="QAWVRXTHXFG">{#N/A,#N/A,FALSE,"단축1";#N/A,#N/A,FALSE,"단축2";#N/A,#N/A,FALSE,"단축3";#N/A,#N/A,FALSE,"장축";#N/A,#N/A,FALSE,"4WD"}</definedName>
    <definedName name="QAWVRXTHXFG">{#N/A,#N/A,FALSE,"단축1";#N/A,#N/A,FALSE,"단축2";#N/A,#N/A,FALSE,"단축3";#N/A,#N/A,FALSE,"장축";#N/A,#N/A,FALSE,"4WD"}</definedName>
    <definedName localSheetId="5" name="QAZ">{#N/A,#N/A,FALSE,"단축1";#N/A,#N/A,FALSE,"단축2";#N/A,#N/A,FALSE,"단축3";#N/A,#N/A,FALSE,"장축";#N/A,#N/A,FALSE,"4WD"}</definedName>
    <definedName localSheetId="7" name="QAZ">{#N/A,#N/A,FALSE,"단축1";#N/A,#N/A,FALSE,"단축2";#N/A,#N/A,FALSE,"단축3";#N/A,#N/A,FALSE,"장축";#N/A,#N/A,FALSE,"4WD"}</definedName>
    <definedName localSheetId="1" name="QAZ">{#N/A,#N/A,FALSE,"단축1";#N/A,#N/A,FALSE,"단축2";#N/A,#N/A,FALSE,"단축3";#N/A,#N/A,FALSE,"장축";#N/A,#N/A,FALSE,"4WD"}</definedName>
    <definedName name="QAZ">{#N/A,#N/A,FALSE,"단축1";#N/A,#N/A,FALSE,"단축2";#N/A,#N/A,FALSE,"단축3";#N/A,#N/A,FALSE,"장축";#N/A,#N/A,FALSE,"4WD"}</definedName>
    <definedName localSheetId="5" name="QD">{#N/A,#N/A,FALSE,"단축1";#N/A,#N/A,FALSE,"단축2";#N/A,#N/A,FALSE,"단축3";#N/A,#N/A,FALSE,"장축";#N/A,#N/A,FALSE,"4WD"}</definedName>
    <definedName localSheetId="7" name="QD">{#N/A,#N/A,FALSE,"단축1";#N/A,#N/A,FALSE,"단축2";#N/A,#N/A,FALSE,"단축3";#N/A,#N/A,FALSE,"장축";#N/A,#N/A,FALSE,"4WD"}</definedName>
    <definedName localSheetId="1" name="QD">{#N/A,#N/A,FALSE,"단축1";#N/A,#N/A,FALSE,"단축2";#N/A,#N/A,FALSE,"단축3";#N/A,#N/A,FALSE,"장축";#N/A,#N/A,FALSE,"4WD"}</definedName>
    <definedName name="QD">{#N/A,#N/A,FALSE,"단축1";#N/A,#N/A,FALSE,"단축2";#N/A,#N/A,FALSE,"단축3";#N/A,#N/A,FALSE,"장축";#N/A,#N/A,FALSE,"4WD"}</definedName>
    <definedName localSheetId="8" name="QE">{#N/A,#N/A,FALSE,"초도품";#N/A,#N/A,FALSE,"초도품 (2)";#N/A,#N/A,FALSE,"초도품 (3)";#N/A,#N/A,FALSE,"초도품 (4)";#N/A,#N/A,FALSE,"초도품 (5)";#N/A,#N/A,FALSE,"초도품 (6)"}</definedName>
    <definedName localSheetId="5" name="QE23R23">{#N/A,#N/A,FALSE,"단축1";#N/A,#N/A,FALSE,"단축2";#N/A,#N/A,FALSE,"단축3";#N/A,#N/A,FALSE,"장축";#N/A,#N/A,FALSE,"4WD"}</definedName>
    <definedName localSheetId="1" name="QE23R23">{#N/A,#N/A,FALSE,"단축1";#N/A,#N/A,FALSE,"단축2";#N/A,#N/A,FALSE,"단축3";#N/A,#N/A,FALSE,"장축";#N/A,#N/A,FALSE,"4WD"}</definedName>
    <definedName name="QE23R23">{#N/A,#N/A,FALSE,"단축1";#N/A,#N/A,FALSE,"단축2";#N/A,#N/A,FALSE,"단축3";#N/A,#N/A,FALSE,"장축";#N/A,#N/A,FALSE,"4WD"}</definedName>
    <definedName localSheetId="5" name="QEEQQEFQFF">{#N/A,#N/A,FALSE,"단축1";#N/A,#N/A,FALSE,"단축2";#N/A,#N/A,FALSE,"단축3";#N/A,#N/A,FALSE,"장축";#N/A,#N/A,FALSE,"4WD"}</definedName>
    <definedName localSheetId="7" name="QEEQQEFQFF">{#N/A,#N/A,FALSE,"단축1";#N/A,#N/A,FALSE,"단축2";#N/A,#N/A,FALSE,"단축3";#N/A,#N/A,FALSE,"장축";#N/A,#N/A,FALSE,"4WD"}</definedName>
    <definedName localSheetId="1" name="QEEQQEFQFF">{#N/A,#N/A,FALSE,"단축1";#N/A,#N/A,FALSE,"단축2";#N/A,#N/A,FALSE,"단축3";#N/A,#N/A,FALSE,"장축";#N/A,#N/A,FALSE,"4WD"}</definedName>
    <definedName name="QEEQQEFQFF">{#N/A,#N/A,FALSE,"단축1";#N/A,#N/A,FALSE,"단축2";#N/A,#N/A,FALSE,"단축3";#N/A,#N/A,FALSE,"장축";#N/A,#N/A,FALSE,"4WD"}</definedName>
    <definedName localSheetId="5" name="QEFEEEQ">{#N/A,#N/A,FALSE,"단축1";#N/A,#N/A,FALSE,"단축2";#N/A,#N/A,FALSE,"단축3";#N/A,#N/A,FALSE,"장축";#N/A,#N/A,FALSE,"4WD"}</definedName>
    <definedName localSheetId="7" name="QEFEEEQ">{#N/A,#N/A,FALSE,"단축1";#N/A,#N/A,FALSE,"단축2";#N/A,#N/A,FALSE,"단축3";#N/A,#N/A,FALSE,"장축";#N/A,#N/A,FALSE,"4WD"}</definedName>
    <definedName localSheetId="1" name="QEFEEEQ">{#N/A,#N/A,FALSE,"단축1";#N/A,#N/A,FALSE,"단축2";#N/A,#N/A,FALSE,"단축3";#N/A,#N/A,FALSE,"장축";#N/A,#N/A,FALSE,"4WD"}</definedName>
    <definedName name="QEFEEEQ">{#N/A,#N/A,FALSE,"단축1";#N/A,#N/A,FALSE,"단축2";#N/A,#N/A,FALSE,"단축3";#N/A,#N/A,FALSE,"장축";#N/A,#N/A,FALSE,"4WD"}</definedName>
    <definedName localSheetId="5" name="QEQEEQEQEQEQ">{#N/A,#N/A,FALSE,"단축1";#N/A,#N/A,FALSE,"단축2";#N/A,#N/A,FALSE,"단축3";#N/A,#N/A,FALSE,"장축";#N/A,#N/A,FALSE,"4WD"}</definedName>
    <definedName localSheetId="7" name="QEQEEQEQEQEQ">{#N/A,#N/A,FALSE,"단축1";#N/A,#N/A,FALSE,"단축2";#N/A,#N/A,FALSE,"단축3";#N/A,#N/A,FALSE,"장축";#N/A,#N/A,FALSE,"4WD"}</definedName>
    <definedName localSheetId="1" name="QEQEEQEQEQEQ">{#N/A,#N/A,FALSE,"단축1";#N/A,#N/A,FALSE,"단축2";#N/A,#N/A,FALSE,"단축3";#N/A,#N/A,FALSE,"장축";#N/A,#N/A,FALSE,"4WD"}</definedName>
    <definedName name="QEQEEQEQEQEQ">{#N/A,#N/A,FALSE,"단축1";#N/A,#N/A,FALSE,"단축2";#N/A,#N/A,FALSE,"단축3";#N/A,#N/A,FALSE,"장축";#N/A,#N/A,FALSE,"4WD"}</definedName>
    <definedName localSheetId="5" name="QEQEQEEQQE">{#N/A,#N/A,FALSE,"단축1";#N/A,#N/A,FALSE,"단축2";#N/A,#N/A,FALSE,"단축3";#N/A,#N/A,FALSE,"장축";#N/A,#N/A,FALSE,"4WD"}</definedName>
    <definedName localSheetId="7" name="QEQEQEEQQE">{#N/A,#N/A,FALSE,"단축1";#N/A,#N/A,FALSE,"단축2";#N/A,#N/A,FALSE,"단축3";#N/A,#N/A,FALSE,"장축";#N/A,#N/A,FALSE,"4WD"}</definedName>
    <definedName localSheetId="1" name="QEQEQEEQQE">{#N/A,#N/A,FALSE,"단축1";#N/A,#N/A,FALSE,"단축2";#N/A,#N/A,FALSE,"단축3";#N/A,#N/A,FALSE,"장축";#N/A,#N/A,FALSE,"4WD"}</definedName>
    <definedName name="QEQEQEEQQE">{#N/A,#N/A,FALSE,"단축1";#N/A,#N/A,FALSE,"단축2";#N/A,#N/A,FALSE,"단축3";#N/A,#N/A,FALSE,"장축";#N/A,#N/A,FALSE,"4WD"}</definedName>
    <definedName localSheetId="5" name="QF">{#N/A,#N/A,FALSE,"을지 (4)";#N/A,#N/A,FALSE,"을지 (5)";#N/A,#N/A,FALSE,"을지 (6)"}</definedName>
    <definedName localSheetId="7" name="QF">{#N/A,#N/A,FALSE,"을지 (4)";#N/A,#N/A,FALSE,"을지 (5)";#N/A,#N/A,FALSE,"을지 (6)"}</definedName>
    <definedName localSheetId="1" name="QF">{#N/A,#N/A,FALSE,"을지 (4)";#N/A,#N/A,FALSE,"을지 (5)";#N/A,#N/A,FALSE,"을지 (6)"}</definedName>
    <definedName name="QF">{#N/A,#N/A,FALSE,"을지 (4)";#N/A,#N/A,FALSE,"을지 (5)";#N/A,#N/A,FALSE,"을지 (6)"}</definedName>
    <definedName localSheetId="5" name="QJQH">{#N/A,#N/A,FALSE,"단축1";#N/A,#N/A,FALSE,"단축2";#N/A,#N/A,FALSE,"단축3";#N/A,#N/A,FALSE,"장축";#N/A,#N/A,FALSE,"4WD"}</definedName>
    <definedName localSheetId="7" name="QJQH">{#N/A,#N/A,FALSE,"단축1";#N/A,#N/A,FALSE,"단축2";#N/A,#N/A,FALSE,"단축3";#N/A,#N/A,FALSE,"장축";#N/A,#N/A,FALSE,"4WD"}</definedName>
    <definedName localSheetId="1" name="QJQH">{#N/A,#N/A,FALSE,"단축1";#N/A,#N/A,FALSE,"단축2";#N/A,#N/A,FALSE,"단축3";#N/A,#N/A,FALSE,"장축";#N/A,#N/A,FALSE,"4WD"}</definedName>
    <definedName name="QJQH">{#N/A,#N/A,FALSE,"단축1";#N/A,#N/A,FALSE,"단축2";#N/A,#N/A,FALSE,"단축3";#N/A,#N/A,FALSE,"장축";#N/A,#N/A,FALSE,"4WD"}</definedName>
    <definedName localSheetId="5" name="QKR">{#N/A,#N/A,FALSE,"단축1";#N/A,#N/A,FALSE,"단축2";#N/A,#N/A,FALSE,"단축3";#N/A,#N/A,FALSE,"장축";#N/A,#N/A,FALSE,"4WD"}</definedName>
    <definedName localSheetId="7" name="QKR">{#N/A,#N/A,FALSE,"단축1";#N/A,#N/A,FALSE,"단축2";#N/A,#N/A,FALSE,"단축3";#N/A,#N/A,FALSE,"장축";#N/A,#N/A,FALSE,"4WD"}</definedName>
    <definedName localSheetId="1" name="QKR">{#N/A,#N/A,FALSE,"단축1";#N/A,#N/A,FALSE,"단축2";#N/A,#N/A,FALSE,"단축3";#N/A,#N/A,FALSE,"장축";#N/A,#N/A,FALSE,"4WD"}</definedName>
    <definedName name="QKR">{#N/A,#N/A,FALSE,"단축1";#N/A,#N/A,FALSE,"단축2";#N/A,#N/A,FALSE,"단축3";#N/A,#N/A,FALSE,"장축";#N/A,#N/A,FALSE,"4WD"}</definedName>
    <definedName localSheetId="5" name="QLRY">{#N/A,#N/A,FALSE,"단축1";#N/A,#N/A,FALSE,"단축2";#N/A,#N/A,FALSE,"단축3";#N/A,#N/A,FALSE,"장축";#N/A,#N/A,FALSE,"4WD"}</definedName>
    <definedName localSheetId="1" name="QLRY">{#N/A,#N/A,FALSE,"단축1";#N/A,#N/A,FALSE,"단축2";#N/A,#N/A,FALSE,"단축3";#N/A,#N/A,FALSE,"장축";#N/A,#N/A,FALSE,"4WD"}</definedName>
    <definedName name="QLRY">{#N/A,#N/A,FALSE,"단축1";#N/A,#N/A,FALSE,"단축2";#N/A,#N/A,FALSE,"단축3";#N/A,#N/A,FALSE,"장축";#N/A,#N/A,FALSE,"4WD"}</definedName>
    <definedName localSheetId="8" name="qltm">{#N/A,#N/A,TRUE,"Y생산";#N/A,#N/A,TRUE,"Y판매";#N/A,#N/A,TRUE,"Y총물량";#N/A,#N/A,TRUE,"Y능력";#N/A,#N/A,TRUE,"YKD"}</definedName>
    <definedName localSheetId="5" name="qltm">{#N/A,#N/A,TRUE,"Y생산";#N/A,#N/A,TRUE,"Y판매";#N/A,#N/A,TRUE,"Y총물량";#N/A,#N/A,TRUE,"Y능력";#N/A,#N/A,TRUE,"YKD"}</definedName>
    <definedName localSheetId="7" name="qltm">{#N/A,#N/A,TRUE,"Y생산";#N/A,#N/A,TRUE,"Y판매";#N/A,#N/A,TRUE,"Y총물량";#N/A,#N/A,TRUE,"Y능력";#N/A,#N/A,TRUE,"YKD"}</definedName>
    <definedName localSheetId="1" name="qltm">{#N/A,#N/A,TRUE,"Y생산";#N/A,#N/A,TRUE,"Y판매";#N/A,#N/A,TRUE,"Y총물량";#N/A,#N/A,TRUE,"Y능력";#N/A,#N/A,TRUE,"YKD"}</definedName>
    <definedName name="qltm">{#N/A,#N/A,TRUE,"Y생산";#N/A,#N/A,TRUE,"Y판매";#N/A,#N/A,TRUE,"Y총물량";#N/A,#N/A,TRUE,"Y능력";#N/A,#N/A,TRUE,"YKD"}</definedName>
    <definedName localSheetId="5" name="qlty">{#N/A,#N/A,TRUE,"Y생산";#N/A,#N/A,TRUE,"Y판매";#N/A,#N/A,TRUE,"Y총물량";#N/A,#N/A,TRUE,"Y능력";#N/A,#N/A,TRUE,"YKD"}</definedName>
    <definedName localSheetId="7" name="qlty">{#N/A,#N/A,TRUE,"Y생산";#N/A,#N/A,TRUE,"Y판매";#N/A,#N/A,TRUE,"Y총물량";#N/A,#N/A,TRUE,"Y능력";#N/A,#N/A,TRUE,"YKD"}</definedName>
    <definedName localSheetId="1" name="qlty">{#N/A,#N/A,TRUE,"Y생산";#N/A,#N/A,TRUE,"Y판매";#N/A,#N/A,TRUE,"Y총물량";#N/A,#N/A,TRUE,"Y능력";#N/A,#N/A,TRUE,"YKD"}</definedName>
    <definedName name="qlty">{#N/A,#N/A,TRUE,"Y생산";#N/A,#N/A,TRUE,"Y판매";#N/A,#N/A,TRUE,"Y총물량";#N/A,#N/A,TRUE,"Y능력";#N/A,#N/A,TRUE,"YKD"}</definedName>
    <definedName localSheetId="5" name="QO">{#N/A,#N/A,FALSE,"을지 (4)";#N/A,#N/A,FALSE,"을지 (5)";#N/A,#N/A,FALSE,"을지 (6)"}</definedName>
    <definedName localSheetId="7" name="QO">{#N/A,#N/A,FALSE,"을지 (4)";#N/A,#N/A,FALSE,"을지 (5)";#N/A,#N/A,FALSE,"을지 (6)"}</definedName>
    <definedName localSheetId="1" name="QO">{#N/A,#N/A,FALSE,"을지 (4)";#N/A,#N/A,FALSE,"을지 (5)";#N/A,#N/A,FALSE,"을지 (6)"}</definedName>
    <definedName name="QO">{#N/A,#N/A,FALSE,"을지 (4)";#N/A,#N/A,FALSE,"을지 (5)";#N/A,#N/A,FALSE,"을지 (6)"}</definedName>
    <definedName localSheetId="5" name="QQEQEQEQEQE">{#N/A,#N/A,FALSE,"단축1";#N/A,#N/A,FALSE,"단축2";#N/A,#N/A,FALSE,"단축3";#N/A,#N/A,FALSE,"장축";#N/A,#N/A,FALSE,"4WD"}</definedName>
    <definedName localSheetId="7" name="QQEQEQEQEQE">{#N/A,#N/A,FALSE,"단축1";#N/A,#N/A,FALSE,"단축2";#N/A,#N/A,FALSE,"단축3";#N/A,#N/A,FALSE,"장축";#N/A,#N/A,FALSE,"4WD"}</definedName>
    <definedName localSheetId="1" name="QQEQEQEQEQE">{#N/A,#N/A,FALSE,"단축1";#N/A,#N/A,FALSE,"단축2";#N/A,#N/A,FALSE,"단축3";#N/A,#N/A,FALSE,"장축";#N/A,#N/A,FALSE,"4WD"}</definedName>
    <definedName name="QQEQEQEQEQE">{#N/A,#N/A,FALSE,"단축1";#N/A,#N/A,FALSE,"단축2";#N/A,#N/A,FALSE,"단축3";#N/A,#N/A,FALSE,"장축";#N/A,#N/A,FALSE,"4WD"}</definedName>
    <definedName localSheetId="5" name="QQEQFQFEFQE">{#N/A,#N/A,FALSE,"단축1";#N/A,#N/A,FALSE,"단축2";#N/A,#N/A,FALSE,"단축3";#N/A,#N/A,FALSE,"장축";#N/A,#N/A,FALSE,"4WD"}</definedName>
    <definedName localSheetId="7" name="QQEQFQFEFQE">{#N/A,#N/A,FALSE,"단축1";#N/A,#N/A,FALSE,"단축2";#N/A,#N/A,FALSE,"단축3";#N/A,#N/A,FALSE,"장축";#N/A,#N/A,FALSE,"4WD"}</definedName>
    <definedName localSheetId="1" name="QQEQFQFEFQE">{#N/A,#N/A,FALSE,"단축1";#N/A,#N/A,FALSE,"단축2";#N/A,#N/A,FALSE,"단축3";#N/A,#N/A,FALSE,"장축";#N/A,#N/A,FALSE,"4WD"}</definedName>
    <definedName name="QQEQFQFEFQE">{#N/A,#N/A,FALSE,"단축1";#N/A,#N/A,FALSE,"단축2";#N/A,#N/A,FALSE,"단축3";#N/A,#N/A,FALSE,"장축";#N/A,#N/A,FALSE,"4WD"}</definedName>
    <definedName localSheetId="5" name="qqewer">{#N/A,#N/A,FALSE,"단축1";#N/A,#N/A,FALSE,"단축2";#N/A,#N/A,FALSE,"단축3";#N/A,#N/A,FALSE,"장축";#N/A,#N/A,FALSE,"4WD"}</definedName>
    <definedName localSheetId="7" name="qqewer">{#N/A,#N/A,FALSE,"단축1";#N/A,#N/A,FALSE,"단축2";#N/A,#N/A,FALSE,"단축3";#N/A,#N/A,FALSE,"장축";#N/A,#N/A,FALSE,"4WD"}</definedName>
    <definedName localSheetId="1" name="qqewer">{#N/A,#N/A,FALSE,"단축1";#N/A,#N/A,FALSE,"단축2";#N/A,#N/A,FALSE,"단축3";#N/A,#N/A,FALSE,"장축";#N/A,#N/A,FALSE,"4WD"}</definedName>
    <definedName name="qqewer">{#N/A,#N/A,FALSE,"단축1";#N/A,#N/A,FALSE,"단축2";#N/A,#N/A,FALSE,"단축3";#N/A,#N/A,FALSE,"장축";#N/A,#N/A,FALSE,"4WD"}</definedName>
    <definedName localSheetId="8" name="QQQAAASSS">{#N/A,#N/A,TRUE,"Y생산";#N/A,#N/A,TRUE,"Y판매";#N/A,#N/A,TRUE,"Y총물량";#N/A,#N/A,TRUE,"Y능력";#N/A,#N/A,TRUE,"YKD"}</definedName>
    <definedName localSheetId="5" name="QQQAAASSS">{#N/A,#N/A,TRUE,"Y생산";#N/A,#N/A,TRUE,"Y판매";#N/A,#N/A,TRUE,"Y총물량";#N/A,#N/A,TRUE,"Y능력";#N/A,#N/A,TRUE,"YKD"}</definedName>
    <definedName localSheetId="7" name="QQQAAASSS">{#N/A,#N/A,TRUE,"Y생산";#N/A,#N/A,TRUE,"Y판매";#N/A,#N/A,TRUE,"Y총물량";#N/A,#N/A,TRUE,"Y능력";#N/A,#N/A,TRUE,"YKD"}</definedName>
    <definedName localSheetId="1" name="QQQAAASSS">{#N/A,#N/A,TRUE,"Y생산";#N/A,#N/A,TRUE,"Y판매";#N/A,#N/A,TRUE,"Y총물량";#N/A,#N/A,TRUE,"Y능력";#N/A,#N/A,TRUE,"YKD"}</definedName>
    <definedName name="QQQAAASSS">{#N/A,#N/A,TRUE,"Y생산";#N/A,#N/A,TRUE,"Y판매";#N/A,#N/A,TRUE,"Y총물량";#N/A,#N/A,TRUE,"Y능력";#N/A,#N/A,TRUE,"YKD"}</definedName>
    <definedName localSheetId="5" name="QQQQ">{#N/A,#N/A,FALSE,"96 3월물량표";#N/A,#N/A,FALSE,"96 4월물량표";#N/A,#N/A,FALSE,"96 5월물량표"}</definedName>
    <definedName localSheetId="8" name="QQQQQ">{#N/A,#N/A,FALSE,"단축1";#N/A,#N/A,FALSE,"단축2";#N/A,#N/A,FALSE,"단축3";#N/A,#N/A,FALSE,"장축";#N/A,#N/A,FALSE,"4WD"}</definedName>
    <definedName localSheetId="5" name="QQQQQ">{#N/A,#N/A,FALSE,"단축1";#N/A,#N/A,FALSE,"단축2";#N/A,#N/A,FALSE,"단축3";#N/A,#N/A,FALSE,"장축";#N/A,#N/A,FALSE,"4WD"}</definedName>
    <definedName localSheetId="7" name="QQQQQ">{#N/A,#N/A,FALSE,"단축1";#N/A,#N/A,FALSE,"단축2";#N/A,#N/A,FALSE,"단축3";#N/A,#N/A,FALSE,"장축";#N/A,#N/A,FALSE,"4WD"}</definedName>
    <definedName localSheetId="1" name="QQQQQ">{#N/A,#N/A,FALSE,"단축1";#N/A,#N/A,FALSE,"단축2";#N/A,#N/A,FALSE,"단축3";#N/A,#N/A,FALSE,"장축";#N/A,#N/A,FALSE,"4WD"}</definedName>
    <definedName name="QQQQQ">{#N/A,#N/A,FALSE,"단축1";#N/A,#N/A,FALSE,"단축2";#N/A,#N/A,FALSE,"단축3";#N/A,#N/A,FALSE,"장축";#N/A,#N/A,FALSE,"4WD"}</definedName>
    <definedName localSheetId="8" name="QQQQQQ">{TRUE,TRUE,-0.8,-17,963.6,637.8,FALSE,TRUE,TRUE,TRUE,0,1,#N/A,1,#N/A,18.0487804878049,42.7727272727273,1,FALSE,FALSE,3,TRUE,1,FALSE,100,"Swvu.Screen.","ACwvu.Screen.",#N/A,FALSE,FALSE,0.78740157480315,0.393700787401575,0.984251968503937,0.984251968503937,1,"","&amp;RH.Lehmhaus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5" name="QQQQQQ">{TRUE,TRUE,-0.8,-17,963.6,637.8,FALSE,TRUE,TRUE,TRUE,0,1,#N/A,1,#N/A,18.0487804878049,42.7727272727273,1,FALSE,FALSE,3,TRUE,1,FALSE,100,"Swvu.Screen.","ACwvu.Screen.",#N/A,FALSE,FALSE,0.78740157480315,0.393700787401575,0.984251968503937,0.984251968503937,1,"","&amp;RH.Lehmhaus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7" name="QQQQQQ">{TRUE,TRUE,-0.8,-17,963.6,637.8,FALSE,TRUE,TRUE,TRUE,0,1,#N/A,1,#N/A,18.0487804878049,42.7727272727273,1,FALSE,FALSE,3,TRUE,1,FALSE,100,"Swvu.Screen.","ACwvu.Screen.",#N/A,FALSE,FALSE,0.78740157480315,0.393700787401575,0.984251968503937,0.984251968503937,1,"","&amp;RH.Lehmhaus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1" name="QQQQQQ">{TRUE,TRUE,-0.8,-17,963.6,637.8,FALSE,TRUE,TRUE,TRUE,0,1,#N/A,1,#N/A,18.0487804878049,42.7727272727273,1,FALSE,FALSE,3,TRUE,1,FALSE,100,"Swvu.Screen.","ACwvu.Screen.",#N/A,FALSE,FALSE,0.78740157480315,0.393700787401575,0.984251968503937,0.984251968503937,1,"","&amp;RH.Lehmhaus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8" name="QQQQQQQ">{#N/A,#N/A,TRUE,"Y생산";#N/A,#N/A,TRUE,"Y판매";#N/A,#N/A,TRUE,"Y총물량";#N/A,#N/A,TRUE,"Y능력";#N/A,#N/A,TRUE,"YKD"}</definedName>
    <definedName localSheetId="5" name="QQQQQQQ">{#N/A,#N/A,TRUE,"Y생산";#N/A,#N/A,TRUE,"Y판매";#N/A,#N/A,TRUE,"Y총물량";#N/A,#N/A,TRUE,"Y능력";#N/A,#N/A,TRUE,"YKD"}</definedName>
    <definedName localSheetId="7" name="QQQQQQQ">{#N/A,#N/A,TRUE,"Y생산";#N/A,#N/A,TRUE,"Y판매";#N/A,#N/A,TRUE,"Y총물량";#N/A,#N/A,TRUE,"Y능력";#N/A,#N/A,TRUE,"YKD"}</definedName>
    <definedName localSheetId="1" name="QQQQQQQ">{#N/A,#N/A,TRUE,"Y생산";#N/A,#N/A,TRUE,"Y판매";#N/A,#N/A,TRUE,"Y총물량";#N/A,#N/A,TRUE,"Y능력";#N/A,#N/A,TRUE,"YKD"}</definedName>
    <definedName name="QQQQQQQ">{#N/A,#N/A,TRUE,"Y생산";#N/A,#N/A,TRUE,"Y판매";#N/A,#N/A,TRUE,"Y총물량";#N/A,#N/A,TRUE,"Y능력";#N/A,#N/A,TRUE,"YKD"}</definedName>
    <definedName localSheetId="5" name="qqqqqqqqq">{#N/A,#N/A,FALSE,"자금소요예측기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qqqqqqqqq">{#N/A,#N/A,FALSE,"자금소요예측기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qqqqqqqqq">{#N/A,#N/A,FALSE,"자금소요예측기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qqwert">{#N/A,#N/A,FALSE,"단축1";#N/A,#N/A,FALSE,"단축2";#N/A,#N/A,FALSE,"단축3";#N/A,#N/A,FALSE,"장축";#N/A,#N/A,FALSE,"4WD"}</definedName>
    <definedName localSheetId="7" name="qqwert">{#N/A,#N/A,FALSE,"단축1";#N/A,#N/A,FALSE,"단축2";#N/A,#N/A,FALSE,"단축3";#N/A,#N/A,FALSE,"장축";#N/A,#N/A,FALSE,"4WD"}</definedName>
    <definedName localSheetId="1" name="qqwert">{#N/A,#N/A,FALSE,"단축1";#N/A,#N/A,FALSE,"단축2";#N/A,#N/A,FALSE,"단축3";#N/A,#N/A,FALSE,"장축";#N/A,#N/A,FALSE,"4WD"}</definedName>
    <definedName name="qqwert">{#N/A,#N/A,FALSE,"단축1";#N/A,#N/A,FALSE,"단축2";#N/A,#N/A,FALSE,"단축3";#N/A,#N/A,FALSE,"장축";#N/A,#N/A,FALSE,"4WD"}</definedName>
    <definedName localSheetId="5" name="QQWEWERQW">{#N/A,#N/A,FALSE,"단축1";#N/A,#N/A,FALSE,"단축2";#N/A,#N/A,FALSE,"단축3";#N/A,#N/A,FALSE,"장축";#N/A,#N/A,FALSE,"4WD"}</definedName>
    <definedName localSheetId="7" name="QQWEWERQW">{#N/A,#N/A,FALSE,"단축1";#N/A,#N/A,FALSE,"단축2";#N/A,#N/A,FALSE,"단축3";#N/A,#N/A,FALSE,"장축";#N/A,#N/A,FALSE,"4WD"}</definedName>
    <definedName localSheetId="1" name="QQWEWERQW">{#N/A,#N/A,FALSE,"단축1";#N/A,#N/A,FALSE,"단축2";#N/A,#N/A,FALSE,"단축3";#N/A,#N/A,FALSE,"장축";#N/A,#N/A,FALSE,"4WD"}</definedName>
    <definedName name="QQWEWERQW">{#N/A,#N/A,FALSE,"단축1";#N/A,#N/A,FALSE,"단축2";#N/A,#N/A,FALSE,"단축3";#N/A,#N/A,FALSE,"장축";#N/A,#N/A,FALSE,"4WD"}</definedName>
    <definedName localSheetId="5" name="QR">{#N/A,#N/A,FALSE,"을지 (4)";#N/A,#N/A,FALSE,"을지 (5)";#N/A,#N/A,FALSE,"을지 (6)"}</definedName>
    <definedName localSheetId="7" name="QR">{#N/A,#N/A,FALSE,"을지 (4)";#N/A,#N/A,FALSE,"을지 (5)";#N/A,#N/A,FALSE,"을지 (6)"}</definedName>
    <definedName localSheetId="1" name="QR">{#N/A,#N/A,FALSE,"을지 (4)";#N/A,#N/A,FALSE,"을지 (5)";#N/A,#N/A,FALSE,"을지 (6)"}</definedName>
    <definedName name="QR">{#N/A,#N/A,FALSE,"을지 (4)";#N/A,#N/A,FALSE,"을지 (5)";#N/A,#N/A,FALSE,"을지 (6)"}</definedName>
    <definedName localSheetId="5" name="QS">{#N/A,#N/A,FALSE,"단축1";#N/A,#N/A,FALSE,"단축2";#N/A,#N/A,FALSE,"단축3";#N/A,#N/A,FALSE,"장축";#N/A,#N/A,FALSE,"4WD"}</definedName>
    <definedName localSheetId="7" name="QS">{#N/A,#N/A,FALSE,"단축1";#N/A,#N/A,FALSE,"단축2";#N/A,#N/A,FALSE,"단축3";#N/A,#N/A,FALSE,"장축";#N/A,#N/A,FALSE,"4WD"}</definedName>
    <definedName localSheetId="1" name="QS">{#N/A,#N/A,FALSE,"단축1";#N/A,#N/A,FALSE,"단축2";#N/A,#N/A,FALSE,"단축3";#N/A,#N/A,FALSE,"장축";#N/A,#N/A,FALSE,"4WD"}</definedName>
    <definedName name="QS">{#N/A,#N/A,FALSE,"단축1";#N/A,#N/A,FALSE,"단축2";#N/A,#N/A,FALSE,"단축3";#N/A,#N/A,FALSE,"장축";#N/A,#N/A,FALSE,"4WD"}</definedName>
    <definedName localSheetId="5" name="QSD">{#N/A,#N/A,FALSE,"을지 (4)";#N/A,#N/A,FALSE,"을지 (5)";#N/A,#N/A,FALSE,"을지 (6)"}</definedName>
    <definedName localSheetId="7" name="QSD">{#N/A,#N/A,FALSE,"을지 (4)";#N/A,#N/A,FALSE,"을지 (5)";#N/A,#N/A,FALSE,"을지 (6)"}</definedName>
    <definedName localSheetId="1" name="QSD">{#N/A,#N/A,FALSE,"을지 (4)";#N/A,#N/A,FALSE,"을지 (5)";#N/A,#N/A,FALSE,"을지 (6)"}</definedName>
    <definedName name="QSD">{#N/A,#N/A,FALSE,"을지 (4)";#N/A,#N/A,FALSE,"을지 (5)";#N/A,#N/A,FALSE,"을지 (6)"}</definedName>
    <definedName localSheetId="5" name="QSQWS">{#N/A,#N/A,FALSE,"단축1";#N/A,#N/A,FALSE,"단축2";#N/A,#N/A,FALSE,"단축3";#N/A,#N/A,FALSE,"장축";#N/A,#N/A,FALSE,"4WD"}</definedName>
    <definedName localSheetId="7" name="QSQWS">{#N/A,#N/A,FALSE,"단축1";#N/A,#N/A,FALSE,"단축2";#N/A,#N/A,FALSE,"단축3";#N/A,#N/A,FALSE,"장축";#N/A,#N/A,FALSE,"4WD"}</definedName>
    <definedName localSheetId="1" name="QSQWS">{#N/A,#N/A,FALSE,"단축1";#N/A,#N/A,FALSE,"단축2";#N/A,#N/A,FALSE,"단축3";#N/A,#N/A,FALSE,"장축";#N/A,#N/A,FALSE,"4WD"}</definedName>
    <definedName name="QSQWS">{#N/A,#N/A,FALSE,"단축1";#N/A,#N/A,FALSE,"단축2";#N/A,#N/A,FALSE,"단축3";#N/A,#N/A,FALSE,"장축";#N/A,#N/A,FALSE,"4WD"}</definedName>
    <definedName localSheetId="5" name="qsqwsqw">{#N/A,#N/A,FALSE,"단축1";#N/A,#N/A,FALSE,"단축2";#N/A,#N/A,FALSE,"단축3";#N/A,#N/A,FALSE,"장축";#N/A,#N/A,FALSE,"4WD"}</definedName>
    <definedName localSheetId="7" name="qsqwsqw">{#N/A,#N/A,FALSE,"단축1";#N/A,#N/A,FALSE,"단축2";#N/A,#N/A,FALSE,"단축3";#N/A,#N/A,FALSE,"장축";#N/A,#N/A,FALSE,"4WD"}</definedName>
    <definedName localSheetId="1" name="qsqwsqw">{#N/A,#N/A,FALSE,"단축1";#N/A,#N/A,FALSE,"단축2";#N/A,#N/A,FALSE,"단축3";#N/A,#N/A,FALSE,"장축";#N/A,#N/A,FALSE,"4WD"}</definedName>
    <definedName name="qsqwsqw">{#N/A,#N/A,FALSE,"단축1";#N/A,#N/A,FALSE,"단축2";#N/A,#N/A,FALSE,"단축3";#N/A,#N/A,FALSE,"장축";#N/A,#N/A,FALSE,"4WD"}</definedName>
    <definedName localSheetId="8" name="QSS">{#N/A,#N/A,FALSE,"을지 (4)";#N/A,#N/A,FALSE,"을지 (5)";#N/A,#N/A,FALSE,"을지 (6)"}</definedName>
    <definedName localSheetId="5" name="QSS">{#N/A,#N/A,FALSE,"을지 (4)";#N/A,#N/A,FALSE,"을지 (5)";#N/A,#N/A,FALSE,"을지 (6)"}</definedName>
    <definedName localSheetId="7" name="QSS">{#N/A,#N/A,FALSE,"을지 (4)";#N/A,#N/A,FALSE,"을지 (5)";#N/A,#N/A,FALSE,"을지 (6)"}</definedName>
    <definedName localSheetId="1" name="QSS">{#N/A,#N/A,FALSE,"을지 (4)";#N/A,#N/A,FALSE,"을지 (5)";#N/A,#N/A,FALSE,"을지 (6)"}</definedName>
    <definedName name="QSS">{#N/A,#N/A,FALSE,"을지 (4)";#N/A,#N/A,FALSE,"을지 (5)";#N/A,#N/A,FALSE,"을지 (6)"}</definedName>
    <definedName localSheetId="5" name="QSSA">{#N/A,#N/A,FALSE,"단축1";#N/A,#N/A,FALSE,"단축2";#N/A,#N/A,FALSE,"단축3";#N/A,#N/A,FALSE,"장축";#N/A,#N/A,FALSE,"4WD"}</definedName>
    <definedName localSheetId="7" name="QSSA">{#N/A,#N/A,FALSE,"단축1";#N/A,#N/A,FALSE,"단축2";#N/A,#N/A,FALSE,"단축3";#N/A,#N/A,FALSE,"장축";#N/A,#N/A,FALSE,"4WD"}</definedName>
    <definedName localSheetId="1" name="QSSA">{#N/A,#N/A,FALSE,"단축1";#N/A,#N/A,FALSE,"단축2";#N/A,#N/A,FALSE,"단축3";#N/A,#N/A,FALSE,"장축";#N/A,#N/A,FALSE,"4WD"}</definedName>
    <definedName name="QSSA">{#N/A,#N/A,FALSE,"단축1";#N/A,#N/A,FALSE,"단축2";#N/A,#N/A,FALSE,"단축3";#N/A,#N/A,FALSE,"장축";#N/A,#N/A,FALSE,"4WD"}</definedName>
    <definedName localSheetId="5" name="QSWD2">{#N/A,#N/A,FALSE,"정공"}</definedName>
    <definedName localSheetId="7" name="QSWD2">{#N/A,#N/A,FALSE,"정공"}</definedName>
    <definedName localSheetId="1" name="QSWD2">{#N/A,#N/A,FALSE,"정공"}</definedName>
    <definedName name="QSWD2">{#N/A,#N/A,FALSE,"정공"}</definedName>
    <definedName localSheetId="5" name="QULITY">{#N/A,#N/A,FALSE,"자금소요예측기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QULITY">{#N/A,#N/A,FALSE,"자금소요예측기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QULITY">{#N/A,#N/A,FALSE,"자금소요예측기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ULITY">{#N/A,#N/A,FALSE,"자금소요예측기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QVWTDRDJHUG">{#N/A,#N/A,FALSE,"단축1";#N/A,#N/A,FALSE,"단축2";#N/A,#N/A,FALSE,"단축3";#N/A,#N/A,FALSE,"장축";#N/A,#N/A,FALSE,"4WD"}</definedName>
    <definedName localSheetId="7" name="QVWTDRDJHUG">{#N/A,#N/A,FALSE,"단축1";#N/A,#N/A,FALSE,"단축2";#N/A,#N/A,FALSE,"단축3";#N/A,#N/A,FALSE,"장축";#N/A,#N/A,FALSE,"4WD"}</definedName>
    <definedName localSheetId="1" name="QVWTDRDJHUG">{#N/A,#N/A,FALSE,"단축1";#N/A,#N/A,FALSE,"단축2";#N/A,#N/A,FALSE,"단축3";#N/A,#N/A,FALSE,"장축";#N/A,#N/A,FALSE,"4WD"}</definedName>
    <definedName name="QVWTDRDJHUG">{#N/A,#N/A,FALSE,"단축1";#N/A,#N/A,FALSE,"단축2";#N/A,#N/A,FALSE,"단축3";#N/A,#N/A,FALSE,"장축";#N/A,#N/A,FALSE,"4WD"}</definedName>
    <definedName localSheetId="8" name="QW">{#N/A,#N/A,FALSE,"을지 (4)";#N/A,#N/A,FALSE,"을지 (5)";#N/A,#N/A,FALSE,"을지 (6)"}</definedName>
    <definedName localSheetId="5" name="QW">{#N/A,#N/A,FALSE,"단축1";#N/A,#N/A,FALSE,"단축2";#N/A,#N/A,FALSE,"단축3";#N/A,#N/A,FALSE,"장축";#N/A,#N/A,FALSE,"4WD"}</definedName>
    <definedName localSheetId="7" name="QW">{#N/A,#N/A,FALSE,"단축1";#N/A,#N/A,FALSE,"단축2";#N/A,#N/A,FALSE,"단축3";#N/A,#N/A,FALSE,"장축";#N/A,#N/A,FALSE,"4WD"}</definedName>
    <definedName localSheetId="1" name="QW">{#N/A,#N/A,FALSE,"단축1";#N/A,#N/A,FALSE,"단축2";#N/A,#N/A,FALSE,"단축3";#N/A,#N/A,FALSE,"장축";#N/A,#N/A,FALSE,"4WD"}</definedName>
    <definedName name="QW">{#N/A,#N/A,FALSE,"단축1";#N/A,#N/A,FALSE,"단축2";#N/A,#N/A,FALSE,"단축3";#N/A,#N/A,FALSE,"장축";#N/A,#N/A,FALSE,"4WD"}</definedName>
    <definedName localSheetId="8" name="QWA">{#N/A,#N/A,FALSE,"을지 (4)";#N/A,#N/A,FALSE,"을지 (5)";#N/A,#N/A,FALSE,"을지 (6)"}</definedName>
    <definedName localSheetId="5" name="QWA">{#N/A,#N/A,FALSE,"을지 (4)";#N/A,#N/A,FALSE,"을지 (5)";#N/A,#N/A,FALSE,"을지 (6)"}</definedName>
    <definedName localSheetId="7" name="QWA">{#N/A,#N/A,FALSE,"을지 (4)";#N/A,#N/A,FALSE,"을지 (5)";#N/A,#N/A,FALSE,"을지 (6)"}</definedName>
    <definedName localSheetId="1" name="QWA">{#N/A,#N/A,FALSE,"을지 (4)";#N/A,#N/A,FALSE,"을지 (5)";#N/A,#N/A,FALSE,"을지 (6)"}</definedName>
    <definedName name="QWA">{#N/A,#N/A,FALSE,"을지 (4)";#N/A,#N/A,FALSE,"을지 (5)";#N/A,#N/A,FALSE,"을지 (6)"}</definedName>
    <definedName localSheetId="5" name="QWAVTGFHT">{#N/A,#N/A,FALSE,"단축1";#N/A,#N/A,FALSE,"단축2";#N/A,#N/A,FALSE,"단축3";#N/A,#N/A,FALSE,"장축";#N/A,#N/A,FALSE,"4WD"}</definedName>
    <definedName localSheetId="7" name="QWAVTGFHT">{#N/A,#N/A,FALSE,"단축1";#N/A,#N/A,FALSE,"단축2";#N/A,#N/A,FALSE,"단축3";#N/A,#N/A,FALSE,"장축";#N/A,#N/A,FALSE,"4WD"}</definedName>
    <definedName localSheetId="1" name="QWAVTGFHT">{#N/A,#N/A,FALSE,"단축1";#N/A,#N/A,FALSE,"단축2";#N/A,#N/A,FALSE,"단축3";#N/A,#N/A,FALSE,"장축";#N/A,#N/A,FALSE,"4WD"}</definedName>
    <definedName name="QWAVTGFHT">{#N/A,#N/A,FALSE,"단축1";#N/A,#N/A,FALSE,"단축2";#N/A,#N/A,FALSE,"단축3";#N/A,#N/A,FALSE,"장축";#N/A,#N/A,FALSE,"4WD"}</definedName>
    <definedName localSheetId="8" name="QWE">{#N/A,#N/A,FALSE,"을지 (4)";#N/A,#N/A,FALSE,"을지 (5)";#N/A,#N/A,FALSE,"을지 (6)"}</definedName>
    <definedName localSheetId="5" name="QWE">{#N/A,#N/A,FALSE,"을지 (4)";#N/A,#N/A,FALSE,"을지 (5)";#N/A,#N/A,FALSE,"을지 (6)"}</definedName>
    <definedName localSheetId="7" name="QWE">{#N/A,#N/A,FALSE,"을지 (4)";#N/A,#N/A,FALSE,"을지 (5)";#N/A,#N/A,FALSE,"을지 (6)"}</definedName>
    <definedName localSheetId="1" name="QWE">{#N/A,#N/A,FALSE,"을지 (4)";#N/A,#N/A,FALSE,"을지 (5)";#N/A,#N/A,FALSE,"을지 (6)"}</definedName>
    <definedName name="QWE">{#N/A,#N/A,FALSE,"을지 (4)";#N/A,#N/A,FALSE,"을지 (5)";#N/A,#N/A,FALSE,"을지 (6)"}</definedName>
    <definedName localSheetId="5" name="QWEE">'1-4 PAD'!QWEE</definedName>
    <definedName localSheetId="7" name="QWEE">'1-6. 사상'!QWEE</definedName>
    <definedName name="QWEE">'1-6. 사상'!QWEE</definedName>
    <definedName localSheetId="5" name="QWER">{#N/A,#N/A,FALSE,"단축1";#N/A,#N/A,FALSE,"단축2";#N/A,#N/A,FALSE,"단축3";#N/A,#N/A,FALSE,"장축";#N/A,#N/A,FALSE,"4WD"}</definedName>
    <definedName localSheetId="7" name="QWER">{#N/A,#N/A,FALSE,"단축1";#N/A,#N/A,FALSE,"단축2";#N/A,#N/A,FALSE,"단축3";#N/A,#N/A,FALSE,"장축";#N/A,#N/A,FALSE,"4WD"}</definedName>
    <definedName localSheetId="1" name="QWER">{#N/A,#N/A,FALSE,"단축1";#N/A,#N/A,FALSE,"단축2";#N/A,#N/A,FALSE,"단축3";#N/A,#N/A,FALSE,"장축";#N/A,#N/A,FALSE,"4WD"}</definedName>
    <definedName name="QWER">{#N/A,#N/A,FALSE,"단축1";#N/A,#N/A,FALSE,"단축2";#N/A,#N/A,FALSE,"단축3";#N/A,#N/A,FALSE,"장축";#N/A,#N/A,FALSE,"4WD"}</definedName>
    <definedName localSheetId="5" name="QWERT">{#N/A,#N/A,FALSE,"단축1";#N/A,#N/A,FALSE,"단축2";#N/A,#N/A,FALSE,"단축3";#N/A,#N/A,FALSE,"장축";#N/A,#N/A,FALSE,"4WD"}</definedName>
    <definedName localSheetId="7" name="QWERT">{#N/A,#N/A,FALSE,"단축1";#N/A,#N/A,FALSE,"단축2";#N/A,#N/A,FALSE,"단축3";#N/A,#N/A,FALSE,"장축";#N/A,#N/A,FALSE,"4WD"}</definedName>
    <definedName localSheetId="1" name="QWERT">{#N/A,#N/A,FALSE,"단축1";#N/A,#N/A,FALSE,"단축2";#N/A,#N/A,FALSE,"단축3";#N/A,#N/A,FALSE,"장축";#N/A,#N/A,FALSE,"4WD"}</definedName>
    <definedName name="QWERT">{#N/A,#N/A,FALSE,"단축1";#N/A,#N/A,FALSE,"단축2";#N/A,#N/A,FALSE,"단축3";#N/A,#N/A,FALSE,"장축";#N/A,#N/A,FALSE,"4WD"}</definedName>
    <definedName localSheetId="5" name="QWO">{#N/A,#N/A,FALSE,"을지 (4)";#N/A,#N/A,FALSE,"을지 (5)";#N/A,#N/A,FALSE,"을지 (6)"}</definedName>
    <definedName localSheetId="7" name="QWO">{#N/A,#N/A,FALSE,"을지 (4)";#N/A,#N/A,FALSE,"을지 (5)";#N/A,#N/A,FALSE,"을지 (6)"}</definedName>
    <definedName localSheetId="1" name="QWO">{#N/A,#N/A,FALSE,"을지 (4)";#N/A,#N/A,FALSE,"을지 (5)";#N/A,#N/A,FALSE,"을지 (6)"}</definedName>
    <definedName name="QWO">{#N/A,#N/A,FALSE,"을지 (4)";#N/A,#N/A,FALSE,"을지 (5)";#N/A,#N/A,FALSE,"을지 (6)"}</definedName>
    <definedName localSheetId="5" name="QWQW">{#N/A,#N/A,FALSE,"단축1";#N/A,#N/A,FALSE,"단축2";#N/A,#N/A,FALSE,"단축3";#N/A,#N/A,FALSE,"장축";#N/A,#N/A,FALSE,"4WD"}</definedName>
    <definedName localSheetId="7" name="QWQW">{#N/A,#N/A,FALSE,"단축1";#N/A,#N/A,FALSE,"단축2";#N/A,#N/A,FALSE,"단축3";#N/A,#N/A,FALSE,"장축";#N/A,#N/A,FALSE,"4WD"}</definedName>
    <definedName localSheetId="1" name="QWQW">{#N/A,#N/A,FALSE,"단축1";#N/A,#N/A,FALSE,"단축2";#N/A,#N/A,FALSE,"단축3";#N/A,#N/A,FALSE,"장축";#N/A,#N/A,FALSE,"4WD"}</definedName>
    <definedName name="QWQW">{#N/A,#N/A,FALSE,"단축1";#N/A,#N/A,FALSE,"단축2";#N/A,#N/A,FALSE,"단축3";#N/A,#N/A,FALSE,"장축";#N/A,#N/A,FALSE,"4WD"}</definedName>
    <definedName localSheetId="5" name="qwqwqq">{#N/A,#N/A,FALSE,"단축1";#N/A,#N/A,FALSE,"단축2";#N/A,#N/A,FALSE,"단축3";#N/A,#N/A,FALSE,"장축";#N/A,#N/A,FALSE,"4WD"}</definedName>
    <definedName localSheetId="7" name="qwqwqq">{#N/A,#N/A,FALSE,"단축1";#N/A,#N/A,FALSE,"단축2";#N/A,#N/A,FALSE,"단축3";#N/A,#N/A,FALSE,"장축";#N/A,#N/A,FALSE,"4WD"}</definedName>
    <definedName localSheetId="1" name="qwqwqq">{#N/A,#N/A,FALSE,"단축1";#N/A,#N/A,FALSE,"단축2";#N/A,#N/A,FALSE,"단축3";#N/A,#N/A,FALSE,"장축";#N/A,#N/A,FALSE,"4WD"}</definedName>
    <definedName name="qwqwqq">{#N/A,#N/A,FALSE,"단축1";#N/A,#N/A,FALSE,"단축2";#N/A,#N/A,FALSE,"단축3";#N/A,#N/A,FALSE,"장축";#N/A,#N/A,FALSE,"4WD"}</definedName>
    <definedName localSheetId="5" name="QWQWQRWQWRQWFRQW">{#N/A,#N/A,FALSE,"단축1";#N/A,#N/A,FALSE,"단축2";#N/A,#N/A,FALSE,"단축3";#N/A,#N/A,FALSE,"장축";#N/A,#N/A,FALSE,"4WD"}</definedName>
    <definedName localSheetId="7" name="QWQWQRWQWRQWFRQW">{#N/A,#N/A,FALSE,"단축1";#N/A,#N/A,FALSE,"단축2";#N/A,#N/A,FALSE,"단축3";#N/A,#N/A,FALSE,"장축";#N/A,#N/A,FALSE,"4WD"}</definedName>
    <definedName localSheetId="1" name="QWQWQRWQWRQWFRQW">{#N/A,#N/A,FALSE,"단축1";#N/A,#N/A,FALSE,"단축2";#N/A,#N/A,FALSE,"단축3";#N/A,#N/A,FALSE,"장축";#N/A,#N/A,FALSE,"4WD"}</definedName>
    <definedName name="QWQWQRWQWRQWFRQW">{#N/A,#N/A,FALSE,"단축1";#N/A,#N/A,FALSE,"단축2";#N/A,#N/A,FALSE,"단축3";#N/A,#N/A,FALSE,"장축";#N/A,#N/A,FALSE,"4WD"}</definedName>
    <definedName localSheetId="5" name="QWQWQWQ">'1-4 PAD'!QWQWQWQ</definedName>
    <definedName localSheetId="7" name="QWQWQWQ">'1-6. 사상'!QWQWQWQ</definedName>
    <definedName name="QWQWQWQ">'1-6. 사상'!QWQWQWQ</definedName>
    <definedName localSheetId="5" name="QWQWQWQQQWQWQW">{#N/A,#N/A,FALSE,"단축1";#N/A,#N/A,FALSE,"단축2";#N/A,#N/A,FALSE,"단축3";#N/A,#N/A,FALSE,"장축";#N/A,#N/A,FALSE,"4WD"}</definedName>
    <definedName localSheetId="7" name="QWQWQWQQQWQWQW">{#N/A,#N/A,FALSE,"단축1";#N/A,#N/A,FALSE,"단축2";#N/A,#N/A,FALSE,"단축3";#N/A,#N/A,FALSE,"장축";#N/A,#N/A,FALSE,"4WD"}</definedName>
    <definedName localSheetId="1" name="QWQWQWQQQWQWQW">{#N/A,#N/A,FALSE,"단축1";#N/A,#N/A,FALSE,"단축2";#N/A,#N/A,FALSE,"단축3";#N/A,#N/A,FALSE,"장축";#N/A,#N/A,FALSE,"4WD"}</definedName>
    <definedName name="QWQWQWQQQWQWQW">{#N/A,#N/A,FALSE,"단축1";#N/A,#N/A,FALSE,"단축2";#N/A,#N/A,FALSE,"단축3";#N/A,#N/A,FALSE,"장축";#N/A,#N/A,FALSE,"4WD"}</definedName>
    <definedName localSheetId="5" name="QWRSTGDFTGF">{#N/A,#N/A,FALSE,"단축1";#N/A,#N/A,FALSE,"단축2";#N/A,#N/A,FALSE,"단축3";#N/A,#N/A,FALSE,"장축";#N/A,#N/A,FALSE,"4WD"}</definedName>
    <definedName localSheetId="7" name="QWRSTGDFTGF">{#N/A,#N/A,FALSE,"단축1";#N/A,#N/A,FALSE,"단축2";#N/A,#N/A,FALSE,"단축3";#N/A,#N/A,FALSE,"장축";#N/A,#N/A,FALSE,"4WD"}</definedName>
    <definedName localSheetId="1" name="QWRSTGDFTGF">{#N/A,#N/A,FALSE,"단축1";#N/A,#N/A,FALSE,"단축2";#N/A,#N/A,FALSE,"단축3";#N/A,#N/A,FALSE,"장축";#N/A,#N/A,FALSE,"4WD"}</definedName>
    <definedName name="QWRSTGDFTGF">{#N/A,#N/A,FALSE,"단축1";#N/A,#N/A,FALSE,"단축2";#N/A,#N/A,FALSE,"단축3";#N/A,#N/A,FALSE,"장축";#N/A,#N/A,FALSE,"4WD"}</definedName>
    <definedName localSheetId="5" name="QWS">{#N/A,#N/A,FALSE,"을지 (4)";#N/A,#N/A,FALSE,"을지 (5)";#N/A,#N/A,FALSE,"을지 (6)"}</definedName>
    <definedName localSheetId="7" name="QWS">{#N/A,#N/A,FALSE,"을지 (4)";#N/A,#N/A,FALSE,"을지 (5)";#N/A,#N/A,FALSE,"을지 (6)"}</definedName>
    <definedName localSheetId="1" name="QWS">{#N/A,#N/A,FALSE,"을지 (4)";#N/A,#N/A,FALSE,"을지 (5)";#N/A,#N/A,FALSE,"을지 (6)"}</definedName>
    <definedName name="QWS">{#N/A,#N/A,FALSE,"을지 (4)";#N/A,#N/A,FALSE,"을지 (5)";#N/A,#N/A,FALSE,"을지 (6)"}</definedName>
    <definedName localSheetId="5" name="qwsdyfg">{#N/A,#N/A,FALSE,"단축1";#N/A,#N/A,FALSE,"단축2";#N/A,#N/A,FALSE,"단축3";#N/A,#N/A,FALSE,"장축";#N/A,#N/A,FALSE,"4WD"}</definedName>
    <definedName localSheetId="7" name="qwsdyfg">{#N/A,#N/A,FALSE,"단축1";#N/A,#N/A,FALSE,"단축2";#N/A,#N/A,FALSE,"단축3";#N/A,#N/A,FALSE,"장축";#N/A,#N/A,FALSE,"4WD"}</definedName>
    <definedName localSheetId="1" name="qwsdyfg">{#N/A,#N/A,FALSE,"단축1";#N/A,#N/A,FALSE,"단축2";#N/A,#N/A,FALSE,"단축3";#N/A,#N/A,FALSE,"장축";#N/A,#N/A,FALSE,"4WD"}</definedName>
    <definedName name="qwsdyfg">{#N/A,#N/A,FALSE,"단축1";#N/A,#N/A,FALSE,"단축2";#N/A,#N/A,FALSE,"단축3";#N/A,#N/A,FALSE,"장축";#N/A,#N/A,FALSE,"4WD"}</definedName>
    <definedName localSheetId="5" name="qwstdfre">{#N/A,#N/A,FALSE,"단축1";#N/A,#N/A,FALSE,"단축2";#N/A,#N/A,FALSE,"단축3";#N/A,#N/A,FALSE,"장축";#N/A,#N/A,FALSE,"4WD"}</definedName>
    <definedName localSheetId="7" name="qwstdfre">{#N/A,#N/A,FALSE,"단축1";#N/A,#N/A,FALSE,"단축2";#N/A,#N/A,FALSE,"단축3";#N/A,#N/A,FALSE,"장축";#N/A,#N/A,FALSE,"4WD"}</definedName>
    <definedName localSheetId="1" name="qwstdfre">{#N/A,#N/A,FALSE,"단축1";#N/A,#N/A,FALSE,"단축2";#N/A,#N/A,FALSE,"단축3";#N/A,#N/A,FALSE,"장축";#N/A,#N/A,FALSE,"4WD"}</definedName>
    <definedName name="qwstdfre">{#N/A,#N/A,FALSE,"단축1";#N/A,#N/A,FALSE,"단축2";#N/A,#N/A,FALSE,"단축3";#N/A,#N/A,FALSE,"장축";#N/A,#N/A,FALSE,"4WD"}</definedName>
    <definedName localSheetId="5" name="QWVTEXC6">{#N/A,#N/A,FALSE,"단축1";#N/A,#N/A,FALSE,"단축2";#N/A,#N/A,FALSE,"단축3";#N/A,#N/A,FALSE,"장축";#N/A,#N/A,FALSE,"4WD"}</definedName>
    <definedName localSheetId="7" name="QWVTEXC6">{#N/A,#N/A,FALSE,"단축1";#N/A,#N/A,FALSE,"단축2";#N/A,#N/A,FALSE,"단축3";#N/A,#N/A,FALSE,"장축";#N/A,#N/A,FALSE,"4WD"}</definedName>
    <definedName localSheetId="1" name="QWVTEXC6">{#N/A,#N/A,FALSE,"단축1";#N/A,#N/A,FALSE,"단축2";#N/A,#N/A,FALSE,"단축3";#N/A,#N/A,FALSE,"장축";#N/A,#N/A,FALSE,"4WD"}</definedName>
    <definedName name="QWVTEXC6">{#N/A,#N/A,FALSE,"단축1";#N/A,#N/A,FALSE,"단축2";#N/A,#N/A,FALSE,"단축3";#N/A,#N/A,FALSE,"장축";#N/A,#N/A,FALSE,"4WD"}</definedName>
    <definedName localSheetId="5" name="QWW">{#N/A,#N/A,FALSE,"단축1";#N/A,#N/A,FALSE,"단축2";#N/A,#N/A,FALSE,"단축3";#N/A,#N/A,FALSE,"장축";#N/A,#N/A,FALSE,"4WD"}</definedName>
    <definedName localSheetId="7" name="QWW">{#N/A,#N/A,FALSE,"단축1";#N/A,#N/A,FALSE,"단축2";#N/A,#N/A,FALSE,"단축3";#N/A,#N/A,FALSE,"장축";#N/A,#N/A,FALSE,"4WD"}</definedName>
    <definedName localSheetId="1" name="QWW">{#N/A,#N/A,FALSE,"단축1";#N/A,#N/A,FALSE,"단축2";#N/A,#N/A,FALSE,"단축3";#N/A,#N/A,FALSE,"장축";#N/A,#N/A,FALSE,"4WD"}</definedName>
    <definedName name="QWW">{#N/A,#N/A,FALSE,"단축1";#N/A,#N/A,FALSE,"단축2";#N/A,#N/A,FALSE,"단축3";#N/A,#N/A,FALSE,"장축";#N/A,#N/A,FALSE,"4WD"}</definedName>
    <definedName localSheetId="5" name="QWZ">{#N/A,#N/A,FALSE,"을지 (4)";#N/A,#N/A,FALSE,"을지 (5)";#N/A,#N/A,FALSE,"을지 (6)"}</definedName>
    <definedName localSheetId="7" name="QWZ">{#N/A,#N/A,FALSE,"을지 (4)";#N/A,#N/A,FALSE,"을지 (5)";#N/A,#N/A,FALSE,"을지 (6)"}</definedName>
    <definedName localSheetId="1" name="QWZ">{#N/A,#N/A,FALSE,"을지 (4)";#N/A,#N/A,FALSE,"을지 (5)";#N/A,#N/A,FALSE,"을지 (6)"}</definedName>
    <definedName name="QWZ">{#N/A,#N/A,FALSE,"을지 (4)";#N/A,#N/A,FALSE,"을지 (5)";#N/A,#N/A,FALSE,"을지 (6)"}</definedName>
    <definedName localSheetId="8" name="R_COVER">{#N/A,#N/A,FALSE,"단축1";#N/A,#N/A,FALSE,"단축2";#N/A,#N/A,FALSE,"단축3";#N/A,#N/A,FALSE,"장축";#N/A,#N/A,FALSE,"4WD"}</definedName>
    <definedName localSheetId="5" name="R_COVER">{#N/A,#N/A,FALSE,"단축1";#N/A,#N/A,FALSE,"단축2";#N/A,#N/A,FALSE,"단축3";#N/A,#N/A,FALSE,"장축";#N/A,#N/A,FALSE,"4WD"}</definedName>
    <definedName localSheetId="7" name="R_COVER">{#N/A,#N/A,FALSE,"단축1";#N/A,#N/A,FALSE,"단축2";#N/A,#N/A,FALSE,"단축3";#N/A,#N/A,FALSE,"장축";#N/A,#N/A,FALSE,"4WD"}</definedName>
    <definedName localSheetId="1" name="R_COVER">{#N/A,#N/A,FALSE,"단축1";#N/A,#N/A,FALSE,"단축2";#N/A,#N/A,FALSE,"단축3";#N/A,#N/A,FALSE,"장축";#N/A,#N/A,FALSE,"4WD"}</definedName>
    <definedName name="R_COVER">{#N/A,#N/A,FALSE,"단축1";#N/A,#N/A,FALSE,"단축2";#N/A,#N/A,FALSE,"단축3";#N/A,#N/A,FALSE,"장축";#N/A,#N/A,FALSE,"4WD"}</definedName>
    <definedName localSheetId="5" name="R_COVERC">{#N/A,#N/A,FALSE,"단축1";#N/A,#N/A,FALSE,"단축2";#N/A,#N/A,FALSE,"단축3";#N/A,#N/A,FALSE,"장축";#N/A,#N/A,FALSE,"4WD"}</definedName>
    <definedName localSheetId="1" name="R_COVERC">{#N/A,#N/A,FALSE,"단축1";#N/A,#N/A,FALSE,"단축2";#N/A,#N/A,FALSE,"단축3";#N/A,#N/A,FALSE,"장축";#N/A,#N/A,FALSE,"4WD"}</definedName>
    <definedName name="R_COVERC">{#N/A,#N/A,FALSE,"단축1";#N/A,#N/A,FALSE,"단축2";#N/A,#N/A,FALSE,"단축3";#N/A,#N/A,FALSE,"장축";#N/A,#N/A,FALSE,"4WD"}</definedName>
    <definedName localSheetId="5" name="RB">{#N/A,#N/A,FALSE,"단축1";#N/A,#N/A,FALSE,"단축2";#N/A,#N/A,FALSE,"단축3";#N/A,#N/A,FALSE,"장축";#N/A,#N/A,FALSE,"4WD"}</definedName>
    <definedName localSheetId="7" name="RB">{#N/A,#N/A,FALSE,"단축1";#N/A,#N/A,FALSE,"단축2";#N/A,#N/A,FALSE,"단축3";#N/A,#N/A,FALSE,"장축";#N/A,#N/A,FALSE,"4WD"}</definedName>
    <definedName localSheetId="1" name="RB">{#N/A,#N/A,FALSE,"단축1";#N/A,#N/A,FALSE,"단축2";#N/A,#N/A,FALSE,"단축3";#N/A,#N/A,FALSE,"장축";#N/A,#N/A,FALSE,"4WD"}</definedName>
    <definedName name="RB">{#N/A,#N/A,FALSE,"단축1";#N/A,#N/A,FALSE,"단축2";#N/A,#N/A,FALSE,"단축3";#N/A,#N/A,FALSE,"장축";#N/A,#N/A,FALSE,"4WD"}</definedName>
    <definedName localSheetId="5" name="RCOVER">{#N/A,#N/A,FALSE,"단축1";#N/A,#N/A,FALSE,"단축2";#N/A,#N/A,FALSE,"단축3";#N/A,#N/A,FALSE,"장축";#N/A,#N/A,FALSE,"4WD"}</definedName>
    <definedName localSheetId="7" name="RCOVER">{#N/A,#N/A,FALSE,"단축1";#N/A,#N/A,FALSE,"단축2";#N/A,#N/A,FALSE,"단축3";#N/A,#N/A,FALSE,"장축";#N/A,#N/A,FALSE,"4WD"}</definedName>
    <definedName localSheetId="1" name="RCOVER">{#N/A,#N/A,FALSE,"단축1";#N/A,#N/A,FALSE,"단축2";#N/A,#N/A,FALSE,"단축3";#N/A,#N/A,FALSE,"장축";#N/A,#N/A,FALSE,"4WD"}</definedName>
    <definedName name="RCOVER">{#N/A,#N/A,FALSE,"단축1";#N/A,#N/A,FALSE,"단축2";#N/A,#N/A,FALSE,"단축3";#N/A,#N/A,FALSE,"장축";#N/A,#N/A,FALSE,"4WD"}</definedName>
    <definedName localSheetId="5" name="RCVR">{#N/A,#N/A,FALSE,"을지 (4)";#N/A,#N/A,FALSE,"을지 (5)";#N/A,#N/A,FALSE,"을지 (6)"}</definedName>
    <definedName localSheetId="7" name="RCVR">{#N/A,#N/A,FALSE,"을지 (4)";#N/A,#N/A,FALSE,"을지 (5)";#N/A,#N/A,FALSE,"을지 (6)"}</definedName>
    <definedName localSheetId="1" name="RCVR">{#N/A,#N/A,FALSE,"을지 (4)";#N/A,#N/A,FALSE,"을지 (5)";#N/A,#N/A,FALSE,"을지 (6)"}</definedName>
    <definedName name="RCVR">{#N/A,#N/A,FALSE,"을지 (4)";#N/A,#N/A,FALSE,"을지 (5)";#N/A,#N/A,FALSE,"을지 (6)"}</definedName>
    <definedName localSheetId="5" name="RDFD">{#N/A,#N/A,FALSE,"단축1";#N/A,#N/A,FALSE,"단축2";#N/A,#N/A,FALSE,"단축3";#N/A,#N/A,FALSE,"장축";#N/A,#N/A,FALSE,"4WD"}</definedName>
    <definedName localSheetId="7" name="RDFD">{#N/A,#N/A,FALSE,"단축1";#N/A,#N/A,FALSE,"단축2";#N/A,#N/A,FALSE,"단축3";#N/A,#N/A,FALSE,"장축";#N/A,#N/A,FALSE,"4WD"}</definedName>
    <definedName localSheetId="1" name="RDFD">{#N/A,#N/A,FALSE,"단축1";#N/A,#N/A,FALSE,"단축2";#N/A,#N/A,FALSE,"단축3";#N/A,#N/A,FALSE,"장축";#N/A,#N/A,FALSE,"4WD"}</definedName>
    <definedName name="RDFD">{#N/A,#N/A,FALSE,"단축1";#N/A,#N/A,FALSE,"단축2";#N/A,#N/A,FALSE,"단축3";#N/A,#N/A,FALSE,"장축";#N/A,#N/A,FALSE,"4WD"}</definedName>
    <definedName localSheetId="5" name="RDFSDFSD">{#N/A,#N/A,FALSE,"단축1";#N/A,#N/A,FALSE,"단축2";#N/A,#N/A,FALSE,"단축3";#N/A,#N/A,FALSE,"장축";#N/A,#N/A,FALSE,"4WD"}</definedName>
    <definedName localSheetId="7" name="RDFSDFSD">{#N/A,#N/A,FALSE,"단축1";#N/A,#N/A,FALSE,"단축2";#N/A,#N/A,FALSE,"단축3";#N/A,#N/A,FALSE,"장축";#N/A,#N/A,FALSE,"4WD"}</definedName>
    <definedName localSheetId="1" name="RDFSDFSD">{#N/A,#N/A,FALSE,"단축1";#N/A,#N/A,FALSE,"단축2";#N/A,#N/A,FALSE,"단축3";#N/A,#N/A,FALSE,"장축";#N/A,#N/A,FALSE,"4WD"}</definedName>
    <definedName name="RDFSDFSD">{#N/A,#N/A,FALSE,"단축1";#N/A,#N/A,FALSE,"단축2";#N/A,#N/A,FALSE,"단축3";#N/A,#N/A,FALSE,"장축";#N/A,#N/A,FALSE,"4WD"}</definedName>
    <definedName localSheetId="5" name="RDG">{#N/A,#N/A,FALSE,"단축1";#N/A,#N/A,FALSE,"단축2";#N/A,#N/A,FALSE,"단축3";#N/A,#N/A,FALSE,"장축";#N/A,#N/A,FALSE,"4WD"}</definedName>
    <definedName localSheetId="7" name="RDG">{#N/A,#N/A,FALSE,"단축1";#N/A,#N/A,FALSE,"단축2";#N/A,#N/A,FALSE,"단축3";#N/A,#N/A,FALSE,"장축";#N/A,#N/A,FALSE,"4WD"}</definedName>
    <definedName localSheetId="1" name="RDG">{#N/A,#N/A,FALSE,"단축1";#N/A,#N/A,FALSE,"단축2";#N/A,#N/A,FALSE,"단축3";#N/A,#N/A,FALSE,"장축";#N/A,#N/A,FALSE,"4WD"}</definedName>
    <definedName name="RDG">{#N/A,#N/A,FALSE,"단축1";#N/A,#N/A,FALSE,"단축2";#N/A,#N/A,FALSE,"단축3";#N/A,#N/A,FALSE,"장축";#N/A,#N/A,FALSE,"4WD"}</definedName>
    <definedName localSheetId="8" name="RE">{#N/A,#N/A,FALSE,"초도품";#N/A,#N/A,FALSE,"초도품 (2)";#N/A,#N/A,FALSE,"초도품 (3)";#N/A,#N/A,FALSE,"초도품 (4)";#N/A,#N/A,FALSE,"초도품 (5)";#N/A,#N/A,FALSE,"초도품 (6)"}</definedName>
    <definedName localSheetId="5" name="RE">{#N/A,#N/A,FALSE,"초도품";#N/A,#N/A,FALSE,"초도품 (2)";#N/A,#N/A,FALSE,"초도품 (3)";#N/A,#N/A,FALSE,"초도품 (4)";#N/A,#N/A,FALSE,"초도품 (5)";#N/A,#N/A,FALSE,"초도품 (6)"}</definedName>
    <definedName localSheetId="7" name="RE">{#N/A,#N/A,FALSE,"초도품";#N/A,#N/A,FALSE,"초도품 (2)";#N/A,#N/A,FALSE,"초도품 (3)";#N/A,#N/A,FALSE,"초도품 (4)";#N/A,#N/A,FALSE,"초도품 (5)";#N/A,#N/A,FALSE,"초도품 (6)"}</definedName>
    <definedName localSheetId="1" name="RE">{#N/A,#N/A,FALSE,"초도품";#N/A,#N/A,FALSE,"초도품 (2)";#N/A,#N/A,FALSE,"초도품 (3)";#N/A,#N/A,FALSE,"초도품 (4)";#N/A,#N/A,FALSE,"초도품 (5)";#N/A,#N/A,FALSE,"초도품 (6)"}</definedName>
    <definedName name="RE">{#N/A,#N/A,FALSE,"초도품";#N/A,#N/A,FALSE,"초도품 (2)";#N/A,#N/A,FALSE,"초도품 (3)";#N/A,#N/A,FALSE,"초도품 (4)";#N/A,#N/A,FALSE,"초도품 (5)";#N/A,#N/A,FALSE,"초도품 (6)"}</definedName>
    <definedName localSheetId="5" name="real">{#N/A,#N/A,FALSE,"단축1";#N/A,#N/A,FALSE,"단축2";#N/A,#N/A,FALSE,"단축3";#N/A,#N/A,FALSE,"장축";#N/A,#N/A,FALSE,"4WD"}</definedName>
    <definedName localSheetId="7" name="real">{#N/A,#N/A,FALSE,"단축1";#N/A,#N/A,FALSE,"단축2";#N/A,#N/A,FALSE,"단축3";#N/A,#N/A,FALSE,"장축";#N/A,#N/A,FALSE,"4WD"}</definedName>
    <definedName localSheetId="1" name="real">{#N/A,#N/A,FALSE,"단축1";#N/A,#N/A,FALSE,"단축2";#N/A,#N/A,FALSE,"단축3";#N/A,#N/A,FALSE,"장축";#N/A,#N/A,FALSE,"4WD"}</definedName>
    <definedName name="real">{#N/A,#N/A,FALSE,"단축1";#N/A,#N/A,FALSE,"단축2";#N/A,#N/A,FALSE,"단축3";#N/A,#N/A,FALSE,"장축";#N/A,#N/A,FALSE,"4WD"}</definedName>
    <definedName localSheetId="5" name="REAR">{#N/A,#N/A,FALSE,"단축1";#N/A,#N/A,FALSE,"단축2";#N/A,#N/A,FALSE,"단축3";#N/A,#N/A,FALSE,"장축";#N/A,#N/A,FALSE,"4WD"}</definedName>
    <definedName localSheetId="7" name="REAR">{#N/A,#N/A,FALSE,"단축1";#N/A,#N/A,FALSE,"단축2";#N/A,#N/A,FALSE,"단축3";#N/A,#N/A,FALSE,"장축";#N/A,#N/A,FALSE,"4WD"}</definedName>
    <definedName localSheetId="1" name="REAR">{#N/A,#N/A,FALSE,"단축1";#N/A,#N/A,FALSE,"단축2";#N/A,#N/A,FALSE,"단축3";#N/A,#N/A,FALSE,"장축";#N/A,#N/A,FALSE,"4WD"}</definedName>
    <definedName name="REAR">{#N/A,#N/A,FALSE,"단축1";#N/A,#N/A,FALSE,"단축2";#N/A,#N/A,FALSE,"단축3";#N/A,#N/A,FALSE,"장축";#N/A,#N/A,FALSE,"4WD"}</definedName>
    <definedName localSheetId="5" name="regre">{#N/A,#N/A,FALSE,"단축1";#N/A,#N/A,FALSE,"단축2";#N/A,#N/A,FALSE,"단축3";#N/A,#N/A,FALSE,"장축";#N/A,#N/A,FALSE,"4WD"}</definedName>
    <definedName localSheetId="7" name="regre">{#N/A,#N/A,FALSE,"단축1";#N/A,#N/A,FALSE,"단축2";#N/A,#N/A,FALSE,"단축3";#N/A,#N/A,FALSE,"장축";#N/A,#N/A,FALSE,"4WD"}</definedName>
    <definedName localSheetId="1" name="regre">{#N/A,#N/A,FALSE,"단축1";#N/A,#N/A,FALSE,"단축2";#N/A,#N/A,FALSE,"단축3";#N/A,#N/A,FALSE,"장축";#N/A,#N/A,FALSE,"4WD"}</definedName>
    <definedName name="regre">{#N/A,#N/A,FALSE,"단축1";#N/A,#N/A,FALSE,"단축2";#N/A,#N/A,FALSE,"단축3";#N/A,#N/A,FALSE,"장축";#N/A,#N/A,FALSE,"4WD"}</definedName>
    <definedName localSheetId="5" name="RERERR">'1-4 PAD'!RERERR</definedName>
    <definedName localSheetId="7" name="RERERR">'1-6. 사상'!RERERR</definedName>
    <definedName name="RERERR">'1-6. 사상'!RERERR</definedName>
    <definedName localSheetId="5" name="RESISTOR">{#N/A,#N/A,FALSE,"단축1";#N/A,#N/A,FALSE,"단축2";#N/A,#N/A,FALSE,"단축3";#N/A,#N/A,FALSE,"장축";#N/A,#N/A,FALSE,"4WD"}</definedName>
    <definedName localSheetId="7" name="RESISTOR">{#N/A,#N/A,FALSE,"단축1";#N/A,#N/A,FALSE,"단축2";#N/A,#N/A,FALSE,"단축3";#N/A,#N/A,FALSE,"장축";#N/A,#N/A,FALSE,"4WD"}</definedName>
    <definedName localSheetId="1" name="RESISTOR">{#N/A,#N/A,FALSE,"단축1";#N/A,#N/A,FALSE,"단축2";#N/A,#N/A,FALSE,"단축3";#N/A,#N/A,FALSE,"장축";#N/A,#N/A,FALSE,"4WD"}</definedName>
    <definedName name="RESISTOR">{#N/A,#N/A,FALSE,"단축1";#N/A,#N/A,FALSE,"단축2";#N/A,#N/A,FALSE,"단축3";#N/A,#N/A,FALSE,"장축";#N/A,#N/A,FALSE,"4WD"}</definedName>
    <definedName localSheetId="5" name="RESP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RESP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RESP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P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RET">{#N/A,#N/A,FALSE,"을지 (4)";#N/A,#N/A,FALSE,"을지 (5)";#N/A,#N/A,FALSE,"을지 (6)"}</definedName>
    <definedName localSheetId="7" name="RET">{#N/A,#N/A,FALSE,"을지 (4)";#N/A,#N/A,FALSE,"을지 (5)";#N/A,#N/A,FALSE,"을지 (6)"}</definedName>
    <definedName localSheetId="1" name="RET">{#N/A,#N/A,FALSE,"을지 (4)";#N/A,#N/A,FALSE,"을지 (5)";#N/A,#N/A,FALSE,"을지 (6)"}</definedName>
    <definedName name="RET">{#N/A,#N/A,FALSE,"을지 (4)";#N/A,#N/A,FALSE,"을지 (5)";#N/A,#N/A,FALSE,"을지 (6)"}</definedName>
    <definedName localSheetId="5" name="retreyryr">{#N/A,#N/A,FALSE,"단축1";#N/A,#N/A,FALSE,"단축2";#N/A,#N/A,FALSE,"단축3";#N/A,#N/A,FALSE,"장축";#N/A,#N/A,FALSE,"4WD"}</definedName>
    <definedName localSheetId="7" name="retreyryr">{#N/A,#N/A,FALSE,"단축1";#N/A,#N/A,FALSE,"단축2";#N/A,#N/A,FALSE,"단축3";#N/A,#N/A,FALSE,"장축";#N/A,#N/A,FALSE,"4WD"}</definedName>
    <definedName localSheetId="1" name="retreyryr">{#N/A,#N/A,FALSE,"단축1";#N/A,#N/A,FALSE,"단축2";#N/A,#N/A,FALSE,"단축3";#N/A,#N/A,FALSE,"장축";#N/A,#N/A,FALSE,"4WD"}</definedName>
    <definedName name="retreyryr">{#N/A,#N/A,FALSE,"단축1";#N/A,#N/A,FALSE,"단축2";#N/A,#N/A,FALSE,"단축3";#N/A,#N/A,FALSE,"장축";#N/A,#N/A,FALSE,"4WD"}</definedName>
    <definedName localSheetId="5" name="REW">{#N/A,#N/A,FALSE,"단축1";#N/A,#N/A,FALSE,"단축2";#N/A,#N/A,FALSE,"단축3";#N/A,#N/A,FALSE,"장축";#N/A,#N/A,FALSE,"4WD"}</definedName>
    <definedName localSheetId="7" name="REW">{#N/A,#N/A,FALSE,"단축1";#N/A,#N/A,FALSE,"단축2";#N/A,#N/A,FALSE,"단축3";#N/A,#N/A,FALSE,"장축";#N/A,#N/A,FALSE,"4WD"}</definedName>
    <definedName localSheetId="1" name="REW">{#N/A,#N/A,FALSE,"단축1";#N/A,#N/A,FALSE,"단축2";#N/A,#N/A,FALSE,"단축3";#N/A,#N/A,FALSE,"장축";#N/A,#N/A,FALSE,"4WD"}</definedName>
    <definedName name="REW">{#N/A,#N/A,FALSE,"단축1";#N/A,#N/A,FALSE,"단축2";#N/A,#N/A,FALSE,"단축3";#N/A,#N/A,FALSE,"장축";#N/A,#N/A,FALSE,"4WD"}</definedName>
    <definedName localSheetId="5" name="REWW">{#N/A,#N/A,FALSE,"단축1";#N/A,#N/A,FALSE,"단축2";#N/A,#N/A,FALSE,"단축3";#N/A,#N/A,FALSE,"장축";#N/A,#N/A,FALSE,"4WD"}</definedName>
    <definedName localSheetId="7" name="REWW">{#N/A,#N/A,FALSE,"단축1";#N/A,#N/A,FALSE,"단축2";#N/A,#N/A,FALSE,"단축3";#N/A,#N/A,FALSE,"장축";#N/A,#N/A,FALSE,"4WD"}</definedName>
    <definedName localSheetId="1" name="REWW">{#N/A,#N/A,FALSE,"단축1";#N/A,#N/A,FALSE,"단축2";#N/A,#N/A,FALSE,"단축3";#N/A,#N/A,FALSE,"장축";#N/A,#N/A,FALSE,"4WD"}</definedName>
    <definedName name="REWW">{#N/A,#N/A,FALSE,"단축1";#N/A,#N/A,FALSE,"단축2";#N/A,#N/A,FALSE,"단축3";#N/A,#N/A,FALSE,"장축";#N/A,#N/A,FALSE,"4WD"}</definedName>
    <definedName localSheetId="5" name="rfd">{#N/A,#N/A,FALSE,"단축1";#N/A,#N/A,FALSE,"단축2";#N/A,#N/A,FALSE,"단축3";#N/A,#N/A,FALSE,"장축";#N/A,#N/A,FALSE,"4WD"}</definedName>
    <definedName localSheetId="1" name="rfd">{#N/A,#N/A,FALSE,"단축1";#N/A,#N/A,FALSE,"단축2";#N/A,#N/A,FALSE,"단축3";#N/A,#N/A,FALSE,"장축";#N/A,#N/A,FALSE,"4WD"}</definedName>
    <definedName name="rfd">{#N/A,#N/A,FALSE,"단축1";#N/A,#N/A,FALSE,"단축2";#N/A,#N/A,FALSE,"단축3";#N/A,#N/A,FALSE,"장축";#N/A,#N/A,FALSE,"4WD"}</definedName>
    <definedName localSheetId="5" name="rfdc">{#N/A,#N/A,FALSE,"단축1";#N/A,#N/A,FALSE,"단축2";#N/A,#N/A,FALSE,"단축3";#N/A,#N/A,FALSE,"장축";#N/A,#N/A,FALSE,"4WD"}</definedName>
    <definedName localSheetId="7" name="rfdc">{#N/A,#N/A,FALSE,"단축1";#N/A,#N/A,FALSE,"단축2";#N/A,#N/A,FALSE,"단축3";#N/A,#N/A,FALSE,"장축";#N/A,#N/A,FALSE,"4WD"}</definedName>
    <definedName localSheetId="1" name="rfdc">{#N/A,#N/A,FALSE,"단축1";#N/A,#N/A,FALSE,"단축2";#N/A,#N/A,FALSE,"단축3";#N/A,#N/A,FALSE,"장축";#N/A,#N/A,FALSE,"4WD"}</definedName>
    <definedName name="rfdc">{#N/A,#N/A,FALSE,"단축1";#N/A,#N/A,FALSE,"단축2";#N/A,#N/A,FALSE,"단축3";#N/A,#N/A,FALSE,"장축";#N/A,#N/A,FALSE,"4WD"}</definedName>
    <definedName localSheetId="5" name="rft">{#N/A,#N/A,FALSE,"단축1";#N/A,#N/A,FALSE,"단축2";#N/A,#N/A,FALSE,"단축3";#N/A,#N/A,FALSE,"장축";#N/A,#N/A,FALSE,"4WD"}</definedName>
    <definedName localSheetId="7" name="rft">{#N/A,#N/A,FALSE,"단축1";#N/A,#N/A,FALSE,"단축2";#N/A,#N/A,FALSE,"단축3";#N/A,#N/A,FALSE,"장축";#N/A,#N/A,FALSE,"4WD"}</definedName>
    <definedName localSheetId="1" name="rft">{#N/A,#N/A,FALSE,"단축1";#N/A,#N/A,FALSE,"단축2";#N/A,#N/A,FALSE,"단축3";#N/A,#N/A,FALSE,"장축";#N/A,#N/A,FALSE,"4WD"}</definedName>
    <definedName name="rft">{#N/A,#N/A,FALSE,"단축1";#N/A,#N/A,FALSE,"단축2";#N/A,#N/A,FALSE,"단축3";#N/A,#N/A,FALSE,"장축";#N/A,#N/A,FALSE,"4WD"}</definedName>
    <definedName localSheetId="5" name="RFV">{#N/A,#N/A,FALSE,"표지";#N/A,#N/A,FALSE,"전제";#N/A,#N/A,FALSE,"손익-자 (2)";#N/A,#N/A,FALSE,"손익-자";#N/A,#N/A,FALSE,"손익-마 (2)";#N/A,#N/A,FALSE,"손익-마";#N/A,#N/A,FALSE,"총손최종"}</definedName>
    <definedName localSheetId="7" name="RFV">{#N/A,#N/A,FALSE,"표지";#N/A,#N/A,FALSE,"전제";#N/A,#N/A,FALSE,"손익-자 (2)";#N/A,#N/A,FALSE,"손익-자";#N/A,#N/A,FALSE,"손익-마 (2)";#N/A,#N/A,FALSE,"손익-마";#N/A,#N/A,FALSE,"총손최종"}</definedName>
    <definedName localSheetId="1" name="RFV">{#N/A,#N/A,FALSE,"표지";#N/A,#N/A,FALSE,"전제";#N/A,#N/A,FALSE,"손익-자 (2)";#N/A,#N/A,FALSE,"손익-자";#N/A,#N/A,FALSE,"손익-마 (2)";#N/A,#N/A,FALSE,"손익-마";#N/A,#N/A,FALSE,"총손최종"}</definedName>
    <definedName name="RFV">{#N/A,#N/A,FALSE,"표지";#N/A,#N/A,FALSE,"전제";#N/A,#N/A,FALSE,"손익-자 (2)";#N/A,#N/A,FALSE,"손익-자";#N/A,#N/A,FALSE,"손익-마 (2)";#N/A,#N/A,FALSE,"손익-마";#N/A,#N/A,FALSE,"총손최종"}</definedName>
    <definedName localSheetId="5" name="RG">{#N/A,#N/A,FALSE,"단축1";#N/A,#N/A,FALSE,"단축2";#N/A,#N/A,FALSE,"단축3";#N/A,#N/A,FALSE,"장축";#N/A,#N/A,FALSE,"4WD"}</definedName>
    <definedName localSheetId="7" name="RG">{#N/A,#N/A,FALSE,"단축1";#N/A,#N/A,FALSE,"단축2";#N/A,#N/A,FALSE,"단축3";#N/A,#N/A,FALSE,"장축";#N/A,#N/A,FALSE,"4WD"}</definedName>
    <definedName localSheetId="1" name="RG">{#N/A,#N/A,FALSE,"단축1";#N/A,#N/A,FALSE,"단축2";#N/A,#N/A,FALSE,"단축3";#N/A,#N/A,FALSE,"장축";#N/A,#N/A,FALSE,"4WD"}</definedName>
    <definedName name="RG">{#N/A,#N/A,FALSE,"단축1";#N/A,#N/A,FALSE,"단축2";#N/A,#N/A,FALSE,"단축3";#N/A,#N/A,FALSE,"장축";#N/A,#N/A,FALSE,"4WD"}</definedName>
    <definedName localSheetId="5" name="rgheh">{#N/A,#N/A,FALSE,"단축1";#N/A,#N/A,FALSE,"단축2";#N/A,#N/A,FALSE,"단축3";#N/A,#N/A,FALSE,"장축";#N/A,#N/A,FALSE,"4WD"}</definedName>
    <definedName localSheetId="7" name="rgheh">{#N/A,#N/A,FALSE,"단축1";#N/A,#N/A,FALSE,"단축2";#N/A,#N/A,FALSE,"단축3";#N/A,#N/A,FALSE,"장축";#N/A,#N/A,FALSE,"4WD"}</definedName>
    <definedName localSheetId="1" name="rgheh">{#N/A,#N/A,FALSE,"단축1";#N/A,#N/A,FALSE,"단축2";#N/A,#N/A,FALSE,"단축3";#N/A,#N/A,FALSE,"장축";#N/A,#N/A,FALSE,"4WD"}</definedName>
    <definedName name="rgheh">{#N/A,#N/A,FALSE,"단축1";#N/A,#N/A,FALSE,"단축2";#N/A,#N/A,FALSE,"단축3";#N/A,#N/A,FALSE,"장축";#N/A,#N/A,FALSE,"4WD"}</definedName>
    <definedName localSheetId="5" name="RGRETH">'1-4 PAD'!RGRETH</definedName>
    <definedName localSheetId="7" name="RGRETH">'1-6. 사상'!RGRETH</definedName>
    <definedName name="RGRETH">'1-6. 사상'!RGRETH</definedName>
    <definedName localSheetId="5" name="RGSDG">{#N/A,#N/A,FALSE,"단축1";#N/A,#N/A,FALSE,"단축2";#N/A,#N/A,FALSE,"단축3";#N/A,#N/A,FALSE,"장축";#N/A,#N/A,FALSE,"4WD"}</definedName>
    <definedName localSheetId="7" name="RGSDG">{#N/A,#N/A,FALSE,"단축1";#N/A,#N/A,FALSE,"단축2";#N/A,#N/A,FALSE,"단축3";#N/A,#N/A,FALSE,"장축";#N/A,#N/A,FALSE,"4WD"}</definedName>
    <definedName localSheetId="1" name="RGSDG">{#N/A,#N/A,FALSE,"단축1";#N/A,#N/A,FALSE,"단축2";#N/A,#N/A,FALSE,"단축3";#N/A,#N/A,FALSE,"장축";#N/A,#N/A,FALSE,"4WD"}</definedName>
    <definedName name="RGSDG">{#N/A,#N/A,FALSE,"단축1";#N/A,#N/A,FALSE,"단축2";#N/A,#N/A,FALSE,"단축3";#N/A,#N/A,FALSE,"장축";#N/A,#N/A,FALSE,"4WD"}</definedName>
    <definedName localSheetId="5" name="RHD">{#N/A,#N/A,FALSE,"단축1";#N/A,#N/A,FALSE,"단축2";#N/A,#N/A,FALSE,"단축3";#N/A,#N/A,FALSE,"장축";#N/A,#N/A,FALSE,"4WD"}</definedName>
    <definedName localSheetId="7" name="RHD">{#N/A,#N/A,FALSE,"단축1";#N/A,#N/A,FALSE,"단축2";#N/A,#N/A,FALSE,"단축3";#N/A,#N/A,FALSE,"장축";#N/A,#N/A,FALSE,"4WD"}</definedName>
    <definedName localSheetId="1" name="RHD">{#N/A,#N/A,FALSE,"단축1";#N/A,#N/A,FALSE,"단축2";#N/A,#N/A,FALSE,"단축3";#N/A,#N/A,FALSE,"장축";#N/A,#N/A,FALSE,"4WD"}</definedName>
    <definedName name="RHD">{#N/A,#N/A,FALSE,"단축1";#N/A,#N/A,FALSE,"단축2";#N/A,#N/A,FALSE,"단축3";#N/A,#N/A,FALSE,"장축";#N/A,#N/A,FALSE,"4WD"}</definedName>
    <definedName localSheetId="5" name="RH표지">{#N/A,#N/A,FALSE,"단축1";#N/A,#N/A,FALSE,"단축2";#N/A,#N/A,FALSE,"단축3";#N/A,#N/A,FALSE,"장축";#N/A,#N/A,FALSE,"4WD"}</definedName>
    <definedName localSheetId="7" name="RH표지">{#N/A,#N/A,FALSE,"단축1";#N/A,#N/A,FALSE,"단축2";#N/A,#N/A,FALSE,"단축3";#N/A,#N/A,FALSE,"장축";#N/A,#N/A,FALSE,"4WD"}</definedName>
    <definedName localSheetId="1" name="RH표지">{#N/A,#N/A,FALSE,"단축1";#N/A,#N/A,FALSE,"단축2";#N/A,#N/A,FALSE,"단축3";#N/A,#N/A,FALSE,"장축";#N/A,#N/A,FALSE,"4WD"}</definedName>
    <definedName name="RH표지">{#N/A,#N/A,FALSE,"단축1";#N/A,#N/A,FALSE,"단축2";#N/A,#N/A,FALSE,"단축3";#N/A,#N/A,FALSE,"장축";#N/A,#N/A,FALSE,"4WD"}</definedName>
    <definedName localSheetId="8" name="RIOO2MY">{#N/A,#N/A,FALSE,"신규dep";#N/A,#N/A,FALSE,"신규dep-금형상각후";#N/A,#N/A,FALSE,"신규dep-연구비상각후";#N/A,#N/A,FALSE,"신규dep-기계,공구상각후"}</definedName>
    <definedName localSheetId="5" name="RIOO2MY">{#N/A,#N/A,FALSE,"신규dep";#N/A,#N/A,FALSE,"신규dep-금형상각후";#N/A,#N/A,FALSE,"신규dep-연구비상각후";#N/A,#N/A,FALSE,"신규dep-기계,공구상각후"}</definedName>
    <definedName localSheetId="7" name="RIOO2MY">{#N/A,#N/A,FALSE,"신규dep";#N/A,#N/A,FALSE,"신규dep-금형상각후";#N/A,#N/A,FALSE,"신규dep-연구비상각후";#N/A,#N/A,FALSE,"신규dep-기계,공구상각후"}</definedName>
    <definedName localSheetId="1" name="RIOO2MY">{#N/A,#N/A,FALSE,"신규dep";#N/A,#N/A,FALSE,"신규dep-금형상각후";#N/A,#N/A,FALSE,"신규dep-연구비상각후";#N/A,#N/A,FALSE,"신규dep-기계,공구상각후"}</definedName>
    <definedName name="RIOO2MY">{#N/A,#N/A,FALSE,"신규dep";#N/A,#N/A,FALSE,"신규dep-금형상각후";#N/A,#N/A,FALSE,"신규dep-연구비상각후";#N/A,#N/A,FALSE,"신규dep-기계,공구상각후"}</definedName>
    <definedName localSheetId="5" name="RJLKJFAA">{#N/A,#N/A,FALSE,"단축1";#N/A,#N/A,FALSE,"단축2";#N/A,#N/A,FALSE,"단축3";#N/A,#N/A,FALSE,"장축";#N/A,#N/A,FALSE,"4WD"}</definedName>
    <definedName localSheetId="1" name="RJLKJFAA">{#N/A,#N/A,FALSE,"단축1";#N/A,#N/A,FALSE,"단축2";#N/A,#N/A,FALSE,"단축3";#N/A,#N/A,FALSE,"장축";#N/A,#N/A,FALSE,"4WD"}</definedName>
    <definedName name="RJLKJFAA">{#N/A,#N/A,FALSE,"단축1";#N/A,#N/A,FALSE,"단축2";#N/A,#N/A,FALSE,"단축3";#N/A,#N/A,FALSE,"장축";#N/A,#N/A,FALSE,"4WD"}</definedName>
    <definedName localSheetId="8" name="RK">{#N/A,#N/A,FALSE,"신규dep";#N/A,#N/A,FALSE,"신규dep-금형상각후";#N/A,#N/A,FALSE,"신규dep-연구비상각후";#N/A,#N/A,FALSE,"신규dep-기계,공구상각후"}</definedName>
    <definedName localSheetId="5" name="RK">{#N/A,#N/A,TRUE,"Y생산";#N/A,#N/A,TRUE,"Y판매";#N/A,#N/A,TRUE,"Y총물량";#N/A,#N/A,TRUE,"Y능력";#N/A,#N/A,TRUE,"YKD"}</definedName>
    <definedName localSheetId="7" name="RK">{#N/A,#N/A,FALSE,"인원";#N/A,#N/A,FALSE,"비용2";#N/A,#N/A,FALSE,"비용1";#N/A,#N/A,FALSE,"비용";#N/A,#N/A,FALSE,"보증2";#N/A,#N/A,FALSE,"보증1";#N/A,#N/A,FALSE,"보증";#N/A,#N/A,FALSE,"손익1";#N/A,#N/A,FALSE,"손익";#N/A,#N/A,FALSE,"부서별매출";#N/A,#N/A,FALSE,"매출"}</definedName>
    <definedName localSheetId="1" name="RK">{#N/A,#N/A,FALSE,"인원";#N/A,#N/A,FALSE,"비용2";#N/A,#N/A,FALSE,"비용1";#N/A,#N/A,FALSE,"비용";#N/A,#N/A,FALSE,"보증2";#N/A,#N/A,FALSE,"보증1";#N/A,#N/A,FALSE,"보증";#N/A,#N/A,FALSE,"손익1";#N/A,#N/A,FALSE,"손익";#N/A,#N/A,FALSE,"부서별매출";#N/A,#N/A,FALSE,"매출"}</definedName>
    <definedName name="RK">{#N/A,#N/A,FALSE,"인원";#N/A,#N/A,FALSE,"비용2";#N/A,#N/A,FALSE,"비용1";#N/A,#N/A,FALSE,"비용";#N/A,#N/A,FALSE,"보증2";#N/A,#N/A,FALSE,"보증1";#N/A,#N/A,FALSE,"보증";#N/A,#N/A,FALSE,"손익1";#N/A,#N/A,FALSE,"손익";#N/A,#N/A,FALSE,"부서별매출";#N/A,#N/A,FALSE,"매출"}</definedName>
    <definedName localSheetId="5" name="RKDKDDK">{#N/A,#N/A,FALSE,"단축1";#N/A,#N/A,FALSE,"단축2";#N/A,#N/A,FALSE,"단축3";#N/A,#N/A,FALSE,"장축";#N/A,#N/A,FALSE,"4WD"}</definedName>
    <definedName localSheetId="7" name="RKDKDDK">{#N/A,#N/A,FALSE,"단축1";#N/A,#N/A,FALSE,"단축2";#N/A,#N/A,FALSE,"단축3";#N/A,#N/A,FALSE,"장축";#N/A,#N/A,FALSE,"4WD"}</definedName>
    <definedName localSheetId="1" name="RKDKDDK">{#N/A,#N/A,FALSE,"단축1";#N/A,#N/A,FALSE,"단축2";#N/A,#N/A,FALSE,"단축3";#N/A,#N/A,FALSE,"장축";#N/A,#N/A,FALSE,"4WD"}</definedName>
    <definedName name="RKDKDDK">{#N/A,#N/A,FALSE,"단축1";#N/A,#N/A,FALSE,"단축2";#N/A,#N/A,FALSE,"단축3";#N/A,#N/A,FALSE,"장축";#N/A,#N/A,FALSE,"4WD"}</definedName>
    <definedName localSheetId="5" name="RKJI">{#N/A,#N/A,FALSE,"단축1";#N/A,#N/A,FALSE,"단축2";#N/A,#N/A,FALSE,"단축3";#N/A,#N/A,FALSE,"장축";#N/A,#N/A,FALSE,"4WD"}</definedName>
    <definedName localSheetId="7" name="RKJI">{#N/A,#N/A,FALSE,"단축1";#N/A,#N/A,FALSE,"단축2";#N/A,#N/A,FALSE,"단축3";#N/A,#N/A,FALSE,"장축";#N/A,#N/A,FALSE,"4WD"}</definedName>
    <definedName localSheetId="1" name="RKJI">{#N/A,#N/A,FALSE,"단축1";#N/A,#N/A,FALSE,"단축2";#N/A,#N/A,FALSE,"단축3";#N/A,#N/A,FALSE,"장축";#N/A,#N/A,FALSE,"4WD"}</definedName>
    <definedName name="RKJI">{#N/A,#N/A,FALSE,"단축1";#N/A,#N/A,FALSE,"단축2";#N/A,#N/A,FALSE,"단축3";#N/A,#N/A,FALSE,"장축";#N/A,#N/A,FALSE,"4WD"}</definedName>
    <definedName localSheetId="5" name="RKLLL">{#N/A,#N/A,FALSE,"단축1";#N/A,#N/A,FALSE,"단축2";#N/A,#N/A,FALSE,"단축3";#N/A,#N/A,FALSE,"장축";#N/A,#N/A,FALSE,"4WD"}</definedName>
    <definedName localSheetId="7" name="RKLLL">{#N/A,#N/A,FALSE,"단축1";#N/A,#N/A,FALSE,"단축2";#N/A,#N/A,FALSE,"단축3";#N/A,#N/A,FALSE,"장축";#N/A,#N/A,FALSE,"4WD"}</definedName>
    <definedName localSheetId="1" name="RKLLL">{#N/A,#N/A,FALSE,"단축1";#N/A,#N/A,FALSE,"단축2";#N/A,#N/A,FALSE,"단축3";#N/A,#N/A,FALSE,"장축";#N/A,#N/A,FALSE,"4WD"}</definedName>
    <definedName name="RKLLL">{#N/A,#N/A,FALSE,"단축1";#N/A,#N/A,FALSE,"단축2";#N/A,#N/A,FALSE,"단축3";#N/A,#N/A,FALSE,"장축";#N/A,#N/A,FALSE,"4WD"}</definedName>
    <definedName localSheetId="5" name="rkrjfk">{#N/A,#N/A,FALSE,"단축1";#N/A,#N/A,FALSE,"단축2";#N/A,#N/A,FALSE,"단축3";#N/A,#N/A,FALSE,"장축";#N/A,#N/A,FALSE,"4WD"}</definedName>
    <definedName localSheetId="7" name="rkrjfk">{#N/A,#N/A,FALSE,"단축1";#N/A,#N/A,FALSE,"단축2";#N/A,#N/A,FALSE,"단축3";#N/A,#N/A,FALSE,"장축";#N/A,#N/A,FALSE,"4WD"}</definedName>
    <definedName localSheetId="1" name="rkrjfk">{#N/A,#N/A,FALSE,"단축1";#N/A,#N/A,FALSE,"단축2";#N/A,#N/A,FALSE,"단축3";#N/A,#N/A,FALSE,"장축";#N/A,#N/A,FALSE,"4WD"}</definedName>
    <definedName name="rkrjfk">{#N/A,#N/A,FALSE,"단축1";#N/A,#N/A,FALSE,"단축2";#N/A,#N/A,FALSE,"단축3";#N/A,#N/A,FALSE,"장축";#N/A,#N/A,FALSE,"4WD"}</definedName>
    <definedName localSheetId="5" name="RKSKDKFLK">{#N/A,#N/A,FALSE,"단축1";#N/A,#N/A,FALSE,"단축2";#N/A,#N/A,FALSE,"단축3";#N/A,#N/A,FALSE,"장축";#N/A,#N/A,FALSE,"4WD"}</definedName>
    <definedName localSheetId="7" name="RKSKDKFLK">{#N/A,#N/A,FALSE,"단축1";#N/A,#N/A,FALSE,"단축2";#N/A,#N/A,FALSE,"단축3";#N/A,#N/A,FALSE,"장축";#N/A,#N/A,FALSE,"4WD"}</definedName>
    <definedName localSheetId="1" name="RKSKDKFLK">{#N/A,#N/A,FALSE,"단축1";#N/A,#N/A,FALSE,"단축2";#N/A,#N/A,FALSE,"단축3";#N/A,#N/A,FALSE,"장축";#N/A,#N/A,FALSE,"4WD"}</definedName>
    <definedName name="RKSKDKFLK">{#N/A,#N/A,FALSE,"단축1";#N/A,#N/A,FALSE,"단축2";#N/A,#N/A,FALSE,"단축3";#N/A,#N/A,FALSE,"장축";#N/A,#N/A,FALSE,"4WD"}</definedName>
    <definedName localSheetId="5" name="RKSKEKF">{#N/A,#N/A,FALSE,"단축1";#N/A,#N/A,FALSE,"단축2";#N/A,#N/A,FALSE,"단축3";#N/A,#N/A,FALSE,"장축";#N/A,#N/A,FALSE,"4WD"}</definedName>
    <definedName localSheetId="7" name="RKSKEKF">{#N/A,#N/A,FALSE,"단축1";#N/A,#N/A,FALSE,"단축2";#N/A,#N/A,FALSE,"단축3";#N/A,#N/A,FALSE,"장축";#N/A,#N/A,FALSE,"4WD"}</definedName>
    <definedName localSheetId="1" name="RKSKEKF">{#N/A,#N/A,FALSE,"단축1";#N/A,#N/A,FALSE,"단축2";#N/A,#N/A,FALSE,"단축3";#N/A,#N/A,FALSE,"장축";#N/A,#N/A,FALSE,"4WD"}</definedName>
    <definedName name="RKSKEKF">{#N/A,#N/A,FALSE,"단축1";#N/A,#N/A,FALSE,"단축2";#N/A,#N/A,FALSE,"단축3";#N/A,#N/A,FALSE,"장축";#N/A,#N/A,FALSE,"4WD"}</definedName>
    <definedName localSheetId="5" name="RLAMP01">{#N/A,#N/A,FALSE,"단축1";#N/A,#N/A,FALSE,"단축2";#N/A,#N/A,FALSE,"단축3";#N/A,#N/A,FALSE,"장축";#N/A,#N/A,FALSE,"4WD"}</definedName>
    <definedName localSheetId="7" name="RLAMP01">{#N/A,#N/A,FALSE,"단축1";#N/A,#N/A,FALSE,"단축2";#N/A,#N/A,FALSE,"단축3";#N/A,#N/A,FALSE,"장축";#N/A,#N/A,FALSE,"4WD"}</definedName>
    <definedName localSheetId="1" name="RLAMP01">{#N/A,#N/A,FALSE,"단축1";#N/A,#N/A,FALSE,"단축2";#N/A,#N/A,FALSE,"단축3";#N/A,#N/A,FALSE,"장축";#N/A,#N/A,FALSE,"4WD"}</definedName>
    <definedName name="RLAMP01">{#N/A,#N/A,FALSE,"단축1";#N/A,#N/A,FALSE,"단축2";#N/A,#N/A,FALSE,"단축3";#N/A,#N/A,FALSE,"장축";#N/A,#N/A,FALSE,"4WD"}</definedName>
    <definedName localSheetId="5" name="rlawkd">{#N/A,#N/A,FALSE,"업체선정";#N/A,#N/A,FALSE,"업체선정sheet";#N/A,#N/A,FALSE,"업체실태";#N/A,#N/A,FALSE,"업체실태(1)";#N/A,#N/A,FALSE,"종업원현황(2)";#N/A,#N/A,FALSE,"생산품목(3)";#N/A,#N/A,FALSE,"장비보유현황";#N/A,#N/A,FALSE,"차량및약도";#N/A,#N/A,FALSE,"금형LIST"}</definedName>
    <definedName localSheetId="7" name="rlawkd">{#N/A,#N/A,FALSE,"업체선정";#N/A,#N/A,FALSE,"업체선정sheet";#N/A,#N/A,FALSE,"업체실태";#N/A,#N/A,FALSE,"업체실태(1)";#N/A,#N/A,FALSE,"종업원현황(2)";#N/A,#N/A,FALSE,"생산품목(3)";#N/A,#N/A,FALSE,"장비보유현황";#N/A,#N/A,FALSE,"차량및약도";#N/A,#N/A,FALSE,"금형LIST"}</definedName>
    <definedName localSheetId="1" name="rlawkd">{#N/A,#N/A,FALSE,"업체선정";#N/A,#N/A,FALSE,"업체선정sheet";#N/A,#N/A,FALSE,"업체실태";#N/A,#N/A,FALSE,"업체실태(1)";#N/A,#N/A,FALSE,"종업원현황(2)";#N/A,#N/A,FALSE,"생산품목(3)";#N/A,#N/A,FALSE,"장비보유현황";#N/A,#N/A,FALSE,"차량및약도";#N/A,#N/A,FALSE,"금형LIST"}</definedName>
    <definedName name="rlawkd">{#N/A,#N/A,FALSE,"업체선정";#N/A,#N/A,FALSE,"업체선정sheet";#N/A,#N/A,FALSE,"업체실태";#N/A,#N/A,FALSE,"업체실태(1)";#N/A,#N/A,FALSE,"종업원현황(2)";#N/A,#N/A,FALSE,"생산품목(3)";#N/A,#N/A,FALSE,"장비보유현황";#N/A,#N/A,FALSE,"차량및약도";#N/A,#N/A,FALSE,"금형LIST"}</definedName>
    <definedName localSheetId="5" name="RLRp">{#N/A,#N/A,FALSE,"단축1";#N/A,#N/A,FALSE,"단축2";#N/A,#N/A,FALSE,"단축3";#N/A,#N/A,FALSE,"장축";#N/A,#N/A,FALSE,"4WD"}</definedName>
    <definedName localSheetId="1" name="RLRp">{#N/A,#N/A,FALSE,"단축1";#N/A,#N/A,FALSE,"단축2";#N/A,#N/A,FALSE,"단축3";#N/A,#N/A,FALSE,"장축";#N/A,#N/A,FALSE,"4WD"}</definedName>
    <definedName name="RLRp">{#N/A,#N/A,FALSE,"단축1";#N/A,#N/A,FALSE,"단축2";#N/A,#N/A,FALSE,"단축3";#N/A,#N/A,FALSE,"장축";#N/A,#N/A,FALSE,"4WD"}</definedName>
    <definedName localSheetId="5" name="rmagudtkwls">{#N/A,#N/A,FALSE,"단축1";#N/A,#N/A,FALSE,"단축2";#N/A,#N/A,FALSE,"단축3";#N/A,#N/A,FALSE,"장축";#N/A,#N/A,FALSE,"4WD"}</definedName>
    <definedName localSheetId="1" name="rmagudtkwls">{#N/A,#N/A,FALSE,"단축1";#N/A,#N/A,FALSE,"단축2";#N/A,#N/A,FALSE,"단축3";#N/A,#N/A,FALSE,"장축";#N/A,#N/A,FALSE,"4WD"}</definedName>
    <definedName name="rmagudtkwls">{#N/A,#N/A,FALSE,"단축1";#N/A,#N/A,FALSE,"단축2";#N/A,#N/A,FALSE,"단축3";#N/A,#N/A,FALSE,"장축";#N/A,#N/A,FALSE,"4WD"}</definedName>
    <definedName localSheetId="5" name="RNTJ">{#N/A,#N/A,FALSE,"단축1";#N/A,#N/A,FALSE,"단축2";#N/A,#N/A,FALSE,"단축3";#N/A,#N/A,FALSE,"장축";#N/A,#N/A,FALSE,"4WD"}</definedName>
    <definedName localSheetId="7" name="RNTJ">{#N/A,#N/A,FALSE,"단축1";#N/A,#N/A,FALSE,"단축2";#N/A,#N/A,FALSE,"단축3";#N/A,#N/A,FALSE,"장축";#N/A,#N/A,FALSE,"4WD"}</definedName>
    <definedName localSheetId="1" name="RNTJ">{#N/A,#N/A,FALSE,"단축1";#N/A,#N/A,FALSE,"단축2";#N/A,#N/A,FALSE,"단축3";#N/A,#N/A,FALSE,"장축";#N/A,#N/A,FALSE,"4WD"}</definedName>
    <definedName name="RNTJ">{#N/A,#N/A,FALSE,"단축1";#N/A,#N/A,FALSE,"단축2";#N/A,#N/A,FALSE,"단축3";#N/A,#N/A,FALSE,"장축";#N/A,#N/A,FALSE,"4WD"}</definedName>
    <definedName localSheetId="8" name="RO">{#N/A,#N/A,FALSE,"단축1";#N/A,#N/A,FALSE,"단축2";#N/A,#N/A,FALSE,"단축3";#N/A,#N/A,FALSE,"장축";#N/A,#N/A,FALSE,"4WD"}</definedName>
    <definedName localSheetId="5" name="RO">{#N/A,#N/A,FALSE,"단축1";#N/A,#N/A,FALSE,"단축2";#N/A,#N/A,FALSE,"단축3";#N/A,#N/A,FALSE,"장축";#N/A,#N/A,FALSE,"4WD"}</definedName>
    <definedName localSheetId="7" name="RO">{#N/A,#N/A,FALSE,"단축1";#N/A,#N/A,FALSE,"단축2";#N/A,#N/A,FALSE,"단축3";#N/A,#N/A,FALSE,"장축";#N/A,#N/A,FALSE,"4WD"}</definedName>
    <definedName localSheetId="1" name="RO">{#N/A,#N/A,FALSE,"단축1";#N/A,#N/A,FALSE,"단축2";#N/A,#N/A,FALSE,"단축3";#N/A,#N/A,FALSE,"장축";#N/A,#N/A,FALSE,"4WD"}</definedName>
    <definedName name="RO">{#N/A,#N/A,FALSE,"단축1";#N/A,#N/A,FALSE,"단축2";#N/A,#N/A,FALSE,"단축3";#N/A,#N/A,FALSE,"장축";#N/A,#N/A,FALSE,"4WD"}</definedName>
    <definedName localSheetId="5" name="ROB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ROB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ROB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B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ROOF">{#N/A,#N/A,TRUE,"일정"}</definedName>
    <definedName localSheetId="7" name="ROOF">{#N/A,#N/A,TRUE,"일정"}</definedName>
    <definedName localSheetId="1" name="ROOF">{#N/A,#N/A,TRUE,"일정"}</definedName>
    <definedName name="ROOF">{#N/A,#N/A,TRUE,"일정"}</definedName>
    <definedName localSheetId="5" name="ROOF잔여문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ROOF잔여문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ROOF잔여문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잔여문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ROOF투자명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ROOF투자명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ROOF투자명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투자명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ROOM">{#N/A,#N/A,FALSE,"단축1";#N/A,#N/A,FALSE,"단축2";#N/A,#N/A,FALSE,"단축3";#N/A,#N/A,FALSE,"장축";#N/A,#N/A,FALSE,"4WD"}</definedName>
    <definedName localSheetId="7" name="ROOM">{#N/A,#N/A,FALSE,"단축1";#N/A,#N/A,FALSE,"단축2";#N/A,#N/A,FALSE,"단축3";#N/A,#N/A,FALSE,"장축";#N/A,#N/A,FALSE,"4WD"}</definedName>
    <definedName localSheetId="1" name="ROOM">{#N/A,#N/A,FALSE,"단축1";#N/A,#N/A,FALSE,"단축2";#N/A,#N/A,FALSE,"단축3";#N/A,#N/A,FALSE,"장축";#N/A,#N/A,FALSE,"4WD"}</definedName>
    <definedName name="ROOM">{#N/A,#N/A,FALSE,"단축1";#N/A,#N/A,FALSE,"단축2";#N/A,#N/A,FALSE,"단축3";#N/A,#N/A,FALSE,"장축";#N/A,#N/A,FALSE,"4WD"}</definedName>
    <definedName localSheetId="5" name="ROTJSRHKWJD1">{#N/A,#N/A,FALSE,"단축1";#N/A,#N/A,FALSE,"단축2";#N/A,#N/A,FALSE,"단축3";#N/A,#N/A,FALSE,"장축";#N/A,#N/A,FALSE,"4WD"}</definedName>
    <definedName localSheetId="7" name="ROTJSRHKWJD1">{#N/A,#N/A,FALSE,"단축1";#N/A,#N/A,FALSE,"단축2";#N/A,#N/A,FALSE,"단축3";#N/A,#N/A,FALSE,"장축";#N/A,#N/A,FALSE,"4WD"}</definedName>
    <definedName localSheetId="1" name="ROTJSRHKWJD1">{#N/A,#N/A,FALSE,"단축1";#N/A,#N/A,FALSE,"단축2";#N/A,#N/A,FALSE,"단축3";#N/A,#N/A,FALSE,"장축";#N/A,#N/A,FALSE,"4WD"}</definedName>
    <definedName name="ROTJSRHKWJD1">{#N/A,#N/A,FALSE,"단축1";#N/A,#N/A,FALSE,"단축2";#N/A,#N/A,FALSE,"단축3";#N/A,#N/A,FALSE,"장축";#N/A,#N/A,FALSE,"4WD"}</definedName>
    <definedName localSheetId="5" name="RP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RP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RP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P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RQWESDF">{#N/A,#N/A,TRUE,"Y생산";#N/A,#N/A,TRUE,"Y판매";#N/A,#N/A,TRUE,"Y총물량";#N/A,#N/A,TRUE,"Y능력";#N/A,#N/A,TRUE,"YKD"}</definedName>
    <definedName localSheetId="7" name="RQWESDF">{#N/A,#N/A,TRUE,"Y생산";#N/A,#N/A,TRUE,"Y판매";#N/A,#N/A,TRUE,"Y총물량";#N/A,#N/A,TRUE,"Y능력";#N/A,#N/A,TRUE,"YKD"}</definedName>
    <definedName localSheetId="1" name="RQWESDF">{#N/A,#N/A,TRUE,"Y생산";#N/A,#N/A,TRUE,"Y판매";#N/A,#N/A,TRUE,"Y총물량";#N/A,#N/A,TRUE,"Y능력";#N/A,#N/A,TRUE,"YKD"}</definedName>
    <definedName name="RQWESDF">{#N/A,#N/A,TRUE,"Y생산";#N/A,#N/A,TRUE,"Y판매";#N/A,#N/A,TRUE,"Y총물량";#N/A,#N/A,TRUE,"Y능력";#N/A,#N/A,TRUE,"YKD"}</definedName>
    <definedName localSheetId="5" name="RR.BACK">{#N/A,#N/A,FALSE,"단축1";#N/A,#N/A,FALSE,"단축2";#N/A,#N/A,FALSE,"단축3";#N/A,#N/A,FALSE,"장축";#N/A,#N/A,FALSE,"4WD"}</definedName>
    <definedName localSheetId="7" name="RR.BACK">{#N/A,#N/A,FALSE,"단축1";#N/A,#N/A,FALSE,"단축2";#N/A,#N/A,FALSE,"단축3";#N/A,#N/A,FALSE,"장축";#N/A,#N/A,FALSE,"4WD"}</definedName>
    <definedName localSheetId="1" name="RR.BACK">{#N/A,#N/A,FALSE,"단축1";#N/A,#N/A,FALSE,"단축2";#N/A,#N/A,FALSE,"단축3";#N/A,#N/A,FALSE,"장축";#N/A,#N/A,FALSE,"4WD"}</definedName>
    <definedName name="RR.BACK">{#N/A,#N/A,FALSE,"단축1";#N/A,#N/A,FALSE,"단축2";#N/A,#N/A,FALSE,"단축3";#N/A,#N/A,FALSE,"장축";#N/A,#N/A,FALSE,"4WD"}</definedName>
    <definedName localSheetId="8" name="RR.BRAKE">{#N/A,#N/A,FALSE,"단축1";#N/A,#N/A,FALSE,"단축2";#N/A,#N/A,FALSE,"단축3";#N/A,#N/A,FALSE,"장축";#N/A,#N/A,FALSE,"4WD"}</definedName>
    <definedName localSheetId="5" name="RR.BRAKE">{#N/A,#N/A,FALSE,"단축1";#N/A,#N/A,FALSE,"단축2";#N/A,#N/A,FALSE,"단축3";#N/A,#N/A,FALSE,"장축";#N/A,#N/A,FALSE,"4WD"}</definedName>
    <definedName localSheetId="7" name="RR.BRAKE">{#N/A,#N/A,FALSE,"단축1";#N/A,#N/A,FALSE,"단축2";#N/A,#N/A,FALSE,"단축3";#N/A,#N/A,FALSE,"장축";#N/A,#N/A,FALSE,"4WD"}</definedName>
    <definedName localSheetId="1" name="RR.BRAKE">{#N/A,#N/A,FALSE,"단축1";#N/A,#N/A,FALSE,"단축2";#N/A,#N/A,FALSE,"단축3";#N/A,#N/A,FALSE,"장축";#N/A,#N/A,FALSE,"4WD"}</definedName>
    <definedName name="RR.BRAKE">{#N/A,#N/A,FALSE,"단축1";#N/A,#N/A,FALSE,"단축2";#N/A,#N/A,FALSE,"단축3";#N/A,#N/A,FALSE,"장축";#N/A,#N/A,FALSE,"4WD"}</definedName>
    <definedName localSheetId="8" name="RR.BRK">{#N/A,#N/A,FALSE,"단축1";#N/A,#N/A,FALSE,"단축2";#N/A,#N/A,FALSE,"단축3";#N/A,#N/A,FALSE,"장축";#N/A,#N/A,FALSE,"4WD"}</definedName>
    <definedName localSheetId="5" name="RR.BRK">{#N/A,#N/A,FALSE,"단축1";#N/A,#N/A,FALSE,"단축2";#N/A,#N/A,FALSE,"단축3";#N/A,#N/A,FALSE,"장축";#N/A,#N/A,FALSE,"4WD"}</definedName>
    <definedName localSheetId="7" name="RR.BRK">{#N/A,#N/A,FALSE,"단축1";#N/A,#N/A,FALSE,"단축2";#N/A,#N/A,FALSE,"단축3";#N/A,#N/A,FALSE,"장축";#N/A,#N/A,FALSE,"4WD"}</definedName>
    <definedName localSheetId="1" name="RR.BRK">{#N/A,#N/A,FALSE,"단축1";#N/A,#N/A,FALSE,"단축2";#N/A,#N/A,FALSE,"단축3";#N/A,#N/A,FALSE,"장축";#N/A,#N/A,FALSE,"4WD"}</definedName>
    <definedName name="RR.BRK">{#N/A,#N/A,FALSE,"단축1";#N/A,#N/A,FALSE,"단축2";#N/A,#N/A,FALSE,"단축3";#N/A,#N/A,FALSE,"장축";#N/A,#N/A,FALSE,"4WD"}</definedName>
    <definedName localSheetId="5" name="RR_SEAT">{#N/A,#N/A,FALSE,"단축1";#N/A,#N/A,FALSE,"단축2";#N/A,#N/A,FALSE,"단축3";#N/A,#N/A,FALSE,"장축";#N/A,#N/A,FALSE,"4WD"}</definedName>
    <definedName localSheetId="7" name="RR_SEAT">{#N/A,#N/A,FALSE,"단축1";#N/A,#N/A,FALSE,"단축2";#N/A,#N/A,FALSE,"단축3";#N/A,#N/A,FALSE,"장축";#N/A,#N/A,FALSE,"4WD"}</definedName>
    <definedName localSheetId="1" name="RR_SEAT">{#N/A,#N/A,FALSE,"단축1";#N/A,#N/A,FALSE,"단축2";#N/A,#N/A,FALSE,"단축3";#N/A,#N/A,FALSE,"장축";#N/A,#N/A,FALSE,"4WD"}</definedName>
    <definedName name="RR_SEAT">{#N/A,#N/A,FALSE,"단축1";#N/A,#N/A,FALSE,"단축2";#N/A,#N/A,FALSE,"단축3";#N/A,#N/A,FALSE,"장축";#N/A,#N/A,FALSE,"4WD"}</definedName>
    <definedName localSheetId="5" name="rr3안">{#N/A,#N/A,FALSE,"단축1";#N/A,#N/A,FALSE,"단축2";#N/A,#N/A,FALSE,"단축3";#N/A,#N/A,FALSE,"장축";#N/A,#N/A,FALSE,"4WD"}</definedName>
    <definedName localSheetId="7" name="rr3안">{#N/A,#N/A,FALSE,"단축1";#N/A,#N/A,FALSE,"단축2";#N/A,#N/A,FALSE,"단축3";#N/A,#N/A,FALSE,"장축";#N/A,#N/A,FALSE,"4WD"}</definedName>
    <definedName localSheetId="1" name="rr3안">{#N/A,#N/A,FALSE,"단축1";#N/A,#N/A,FALSE,"단축2";#N/A,#N/A,FALSE,"단축3";#N/A,#N/A,FALSE,"장축";#N/A,#N/A,FALSE,"4WD"}</definedName>
    <definedName name="rr3안">{#N/A,#N/A,FALSE,"단축1";#N/A,#N/A,FALSE,"단축2";#N/A,#N/A,FALSE,"단축3";#N/A,#N/A,FALSE,"장축";#N/A,#N/A,FALSE,"4WD"}</definedName>
    <definedName localSheetId="5" name="rrllrlrl">{#N/A,#N/A,FALSE,"단축1";#N/A,#N/A,FALSE,"단축2";#N/A,#N/A,FALSE,"단축3";#N/A,#N/A,FALSE,"장축";#N/A,#N/A,FALSE,"4WD"}</definedName>
    <definedName localSheetId="7" name="rrllrlrl">{#N/A,#N/A,FALSE,"단축1";#N/A,#N/A,FALSE,"단축2";#N/A,#N/A,FALSE,"단축3";#N/A,#N/A,FALSE,"장축";#N/A,#N/A,FALSE,"4WD"}</definedName>
    <definedName localSheetId="1" name="rrllrlrl">{#N/A,#N/A,FALSE,"단축1";#N/A,#N/A,FALSE,"단축2";#N/A,#N/A,FALSE,"단축3";#N/A,#N/A,FALSE,"장축";#N/A,#N/A,FALSE,"4WD"}</definedName>
    <definedName name="rrllrlrl">{#N/A,#N/A,FALSE,"단축1";#N/A,#N/A,FALSE,"단축2";#N/A,#N/A,FALSE,"단축3";#N/A,#N/A,FALSE,"장축";#N/A,#N/A,FALSE,"4WD"}</definedName>
    <definedName localSheetId="5" name="RRPLR">{#N/A,#N/A,FALSE,"단축1";#N/A,#N/A,FALSE,"단축2";#N/A,#N/A,FALSE,"단축3";#N/A,#N/A,FALSE,"장축";#N/A,#N/A,FALSE,"4WD"}</definedName>
    <definedName localSheetId="7" name="RRPLR">{#N/A,#N/A,FALSE,"단축1";#N/A,#N/A,FALSE,"단축2";#N/A,#N/A,FALSE,"단축3";#N/A,#N/A,FALSE,"장축";#N/A,#N/A,FALSE,"4WD"}</definedName>
    <definedName localSheetId="1" name="RRPLR">{#N/A,#N/A,FALSE,"단축1";#N/A,#N/A,FALSE,"단축2";#N/A,#N/A,FALSE,"단축3";#N/A,#N/A,FALSE,"장축";#N/A,#N/A,FALSE,"4WD"}</definedName>
    <definedName name="RRPLR">{#N/A,#N/A,FALSE,"단축1";#N/A,#N/A,FALSE,"단축2";#N/A,#N/A,FALSE,"단축3";#N/A,#N/A,FALSE,"장축";#N/A,#N/A,FALSE,"4WD"}</definedName>
    <definedName localSheetId="8" name="RRR">{#N/A,#N/A,FALSE,"단축1";#N/A,#N/A,FALSE,"단축2";#N/A,#N/A,FALSE,"단축3";#N/A,#N/A,FALSE,"장축";#N/A,#N/A,FALSE,"4WD"}</definedName>
    <definedName localSheetId="5" name="RRR">{#N/A,#N/A,FALSE,"단축1";#N/A,#N/A,FALSE,"단축2";#N/A,#N/A,FALSE,"단축3";#N/A,#N/A,FALSE,"장축";#N/A,#N/A,FALSE,"4WD"}</definedName>
    <definedName localSheetId="7" name="RRR">{#N/A,#N/A,FALSE,"단축1";#N/A,#N/A,FALSE,"단축2";#N/A,#N/A,FALSE,"단축3";#N/A,#N/A,FALSE,"장축";#N/A,#N/A,FALSE,"4WD"}</definedName>
    <definedName localSheetId="1" name="RRR">{#N/A,#N/A,FALSE,"단축1";#N/A,#N/A,FALSE,"단축2";#N/A,#N/A,FALSE,"단축3";#N/A,#N/A,FALSE,"장축";#N/A,#N/A,FALSE,"4WD"}</definedName>
    <definedName name="RRR">{#N/A,#N/A,FALSE,"단축1";#N/A,#N/A,FALSE,"단축2";#N/A,#N/A,FALSE,"단축3";#N/A,#N/A,FALSE,"장축";#N/A,#N/A,FALSE,"4WD"}</definedName>
    <definedName localSheetId="5" name="rrrr">{#N/A,#N/A,FALSE,"단축1";#N/A,#N/A,FALSE,"단축2";#N/A,#N/A,FALSE,"단축3";#N/A,#N/A,FALSE,"장축";#N/A,#N/A,FALSE,"4WD"}</definedName>
    <definedName localSheetId="7" name="rrrr">{#N/A,#N/A,FALSE,"단축1";#N/A,#N/A,FALSE,"단축2";#N/A,#N/A,FALSE,"단축3";#N/A,#N/A,FALSE,"장축";#N/A,#N/A,FALSE,"4WD"}</definedName>
    <definedName localSheetId="1" name="rrrr">{#N/A,#N/A,FALSE,"단축1";#N/A,#N/A,FALSE,"단축2";#N/A,#N/A,FALSE,"단축3";#N/A,#N/A,FALSE,"장축";#N/A,#N/A,FALSE,"4WD"}</definedName>
    <definedName name="rrrr">{#N/A,#N/A,FALSE,"단축1";#N/A,#N/A,FALSE,"단축2";#N/A,#N/A,FALSE,"단축3";#N/A,#N/A,FALSE,"장축";#N/A,#N/A,FALSE,"4WD"}</definedName>
    <definedName localSheetId="5" name="RRT">{#N/A,#N/A,FALSE,"표지";#N/A,#N/A,FALSE,"전제";#N/A,#N/A,FALSE,"손익-자 (2)";#N/A,#N/A,FALSE,"손익-자";#N/A,#N/A,FALSE,"손익-마 (2)";#N/A,#N/A,FALSE,"손익-마";#N/A,#N/A,FALSE,"총손최종"}</definedName>
    <definedName localSheetId="7" name="RRT">{#N/A,#N/A,FALSE,"표지";#N/A,#N/A,FALSE,"전제";#N/A,#N/A,FALSE,"손익-자 (2)";#N/A,#N/A,FALSE,"손익-자";#N/A,#N/A,FALSE,"손익-마 (2)";#N/A,#N/A,FALSE,"손익-마";#N/A,#N/A,FALSE,"총손최종"}</definedName>
    <definedName localSheetId="1" name="RRT">{#N/A,#N/A,FALSE,"표지";#N/A,#N/A,FALSE,"전제";#N/A,#N/A,FALSE,"손익-자 (2)";#N/A,#N/A,FALSE,"손익-자";#N/A,#N/A,FALSE,"손익-마 (2)";#N/A,#N/A,FALSE,"손익-마";#N/A,#N/A,FALSE,"총손최종"}</definedName>
    <definedName name="RRT">{#N/A,#N/A,FALSE,"표지";#N/A,#N/A,FALSE,"전제";#N/A,#N/A,FALSE,"손익-자 (2)";#N/A,#N/A,FALSE,"손익-자";#N/A,#N/A,FALSE,"손익-마 (2)";#N/A,#N/A,FALSE,"손익-마";#N/A,#N/A,FALSE,"총손최종"}</definedName>
    <definedName localSheetId="5" name="RRWEWT">'1-4 PAD'!RRWEWT</definedName>
    <definedName localSheetId="7" name="RRWEWT">'1-6. 사상'!RRWEWT</definedName>
    <definedName name="RRWEWT">'1-6. 사상'!RRWEWT</definedName>
    <definedName localSheetId="5" name="RRWWRT">'1-4 PAD'!RRWWRT</definedName>
    <definedName localSheetId="7" name="RRWWRT">'1-6. 사상'!RRWWRT</definedName>
    <definedName name="RRWWRT">'1-6. 사상'!RRWWRT</definedName>
    <definedName localSheetId="5" name="rry6rt6eyuuuuuuuuuuuu">{#N/A,#N/A,FALSE,"단축1";#N/A,#N/A,FALSE,"단축2";#N/A,#N/A,FALSE,"단축3";#N/A,#N/A,FALSE,"장축";#N/A,#N/A,FALSE,"4WD"}</definedName>
    <definedName localSheetId="7" name="rry6rt6eyuuuuuuuuuuuu">{#N/A,#N/A,FALSE,"단축1";#N/A,#N/A,FALSE,"단축2";#N/A,#N/A,FALSE,"단축3";#N/A,#N/A,FALSE,"장축";#N/A,#N/A,FALSE,"4WD"}</definedName>
    <definedName localSheetId="1" name="rry6rt6eyuuuuuuuuuuuu">{#N/A,#N/A,FALSE,"단축1";#N/A,#N/A,FALSE,"단축2";#N/A,#N/A,FALSE,"단축3";#N/A,#N/A,FALSE,"장축";#N/A,#N/A,FALSE,"4WD"}</definedName>
    <definedName name="rry6rt6eyuuuuuuuuuuuu">{#N/A,#N/A,FALSE,"단축1";#N/A,#N/A,FALSE,"단축2";#N/A,#N/A,FALSE,"단축3";#N/A,#N/A,FALSE,"장축";#N/A,#N/A,FALSE,"4WD"}</definedName>
    <definedName localSheetId="5" name="RS">{#N/A,#N/A,FALSE,"단축1";#N/A,#N/A,FALSE,"단축2";#N/A,#N/A,FALSE,"단축3";#N/A,#N/A,FALSE,"장축";#N/A,#N/A,FALSE,"4WD"}</definedName>
    <definedName localSheetId="1" name="RS">{#N/A,#N/A,FALSE,"단축1";#N/A,#N/A,FALSE,"단축2";#N/A,#N/A,FALSE,"단축3";#N/A,#N/A,FALSE,"장축";#N/A,#N/A,FALSE,"4WD"}</definedName>
    <definedName name="RS">{#N/A,#N/A,FALSE,"단축1";#N/A,#N/A,FALSE,"단축2";#N/A,#N/A,FALSE,"단축3";#N/A,#N/A,FALSE,"장축";#N/A,#N/A,FALSE,"4WD"}</definedName>
    <definedName localSheetId="5" name="RSDC">{#N/A,#N/A,FALSE,"단축1";#N/A,#N/A,FALSE,"단축2";#N/A,#N/A,FALSE,"단축3";#N/A,#N/A,FALSE,"장축";#N/A,#N/A,FALSE,"4WD"}</definedName>
    <definedName localSheetId="7" name="RSDC">{#N/A,#N/A,FALSE,"단축1";#N/A,#N/A,FALSE,"단축2";#N/A,#N/A,FALSE,"단축3";#N/A,#N/A,FALSE,"장축";#N/A,#N/A,FALSE,"4WD"}</definedName>
    <definedName localSheetId="1" name="RSDC">{#N/A,#N/A,FALSE,"단축1";#N/A,#N/A,FALSE,"단축2";#N/A,#N/A,FALSE,"단축3";#N/A,#N/A,FALSE,"장축";#N/A,#N/A,FALSE,"4WD"}</definedName>
    <definedName name="RSDC">{#N/A,#N/A,FALSE,"단축1";#N/A,#N/A,FALSE,"단축2";#N/A,#N/A,FALSE,"단축3";#N/A,#N/A,FALSE,"장축";#N/A,#N/A,FALSE,"4WD"}</definedName>
    <definedName localSheetId="5" name="RSFL">{#N/A,#N/A,FALSE,"단축1";#N/A,#N/A,FALSE,"단축2";#N/A,#N/A,FALSE,"단축3";#N/A,#N/A,FALSE,"장축";#N/A,#N/A,FALSE,"4WD"}</definedName>
    <definedName localSheetId="7" name="RSFL">{#N/A,#N/A,FALSE,"단축1";#N/A,#N/A,FALSE,"단축2";#N/A,#N/A,FALSE,"단축3";#N/A,#N/A,FALSE,"장축";#N/A,#N/A,FALSE,"4WD"}</definedName>
    <definedName localSheetId="1" name="RSFL">{#N/A,#N/A,FALSE,"단축1";#N/A,#N/A,FALSE,"단축2";#N/A,#N/A,FALSE,"단축3";#N/A,#N/A,FALSE,"장축";#N/A,#N/A,FALSE,"4WD"}</definedName>
    <definedName name="RSFL">{#N/A,#N/A,FALSE,"단축1";#N/A,#N/A,FALSE,"단축2";#N/A,#N/A,FALSE,"단축3";#N/A,#N/A,FALSE,"장축";#N/A,#N/A,FALSE,"4WD"}</definedName>
    <definedName localSheetId="5" name="RSFL용도차">{#N/A,#N/A,FALSE,"단축1";#N/A,#N/A,FALSE,"단축2";#N/A,#N/A,FALSE,"단축3";#N/A,#N/A,FALSE,"장축";#N/A,#N/A,FALSE,"4WD"}</definedName>
    <definedName localSheetId="7" name="RSFL용도차">{#N/A,#N/A,FALSE,"단축1";#N/A,#N/A,FALSE,"단축2";#N/A,#N/A,FALSE,"단축3";#N/A,#N/A,FALSE,"장축";#N/A,#N/A,FALSE,"4WD"}</definedName>
    <definedName localSheetId="1" name="RSFL용도차">{#N/A,#N/A,FALSE,"단축1";#N/A,#N/A,FALSE,"단축2";#N/A,#N/A,FALSE,"단축3";#N/A,#N/A,FALSE,"장축";#N/A,#N/A,FALSE,"4WD"}</definedName>
    <definedName name="RSFL용도차">{#N/A,#N/A,FALSE,"단축1";#N/A,#N/A,FALSE,"단축2";#N/A,#N/A,FALSE,"단축3";#N/A,#N/A,FALSE,"장축";#N/A,#N/A,FALSE,"4WD"}</definedName>
    <definedName localSheetId="5" name="RT">{#N/A,#N/A,FALSE,"단축1";#N/A,#N/A,FALSE,"단축2";#N/A,#N/A,FALSE,"단축3";#N/A,#N/A,FALSE,"장축";#N/A,#N/A,FALSE,"4WD"}</definedName>
    <definedName localSheetId="7" name="RT">{#N/A,#N/A,FALSE,"단축1";#N/A,#N/A,FALSE,"단축2";#N/A,#N/A,FALSE,"단축3";#N/A,#N/A,FALSE,"장축";#N/A,#N/A,FALSE,"4WD"}</definedName>
    <definedName localSheetId="1" name="RT">{#N/A,#N/A,FALSE,"단축1";#N/A,#N/A,FALSE,"단축2";#N/A,#N/A,FALSE,"단축3";#N/A,#N/A,FALSE,"장축";#N/A,#N/A,FALSE,"4WD"}</definedName>
    <definedName name="RT">{#N/A,#N/A,FALSE,"단축1";#N/A,#N/A,FALSE,"단축2";#N/A,#N/A,FALSE,"단축3";#N/A,#N/A,FALSE,"장축";#N/A,#N/A,FALSE,"4WD"}</definedName>
    <definedName localSheetId="5" name="RTEE">{#N/A,#N/A,FALSE,"초도품";#N/A,#N/A,FALSE,"초도품 (2)";#N/A,#N/A,FALSE,"초도품 (3)";#N/A,#N/A,FALSE,"초도품 (4)";#N/A,#N/A,FALSE,"초도품 (5)";#N/A,#N/A,FALSE,"초도품 (6)"}</definedName>
    <definedName localSheetId="7" name="RTEE">{#N/A,#N/A,FALSE,"초도품";#N/A,#N/A,FALSE,"초도품 (2)";#N/A,#N/A,FALSE,"초도품 (3)";#N/A,#N/A,FALSE,"초도품 (4)";#N/A,#N/A,FALSE,"초도품 (5)";#N/A,#N/A,FALSE,"초도품 (6)"}</definedName>
    <definedName localSheetId="1" name="RTEE">{#N/A,#N/A,FALSE,"초도품";#N/A,#N/A,FALSE,"초도품 (2)";#N/A,#N/A,FALSE,"초도품 (3)";#N/A,#N/A,FALSE,"초도품 (4)";#N/A,#N/A,FALSE,"초도품 (5)";#N/A,#N/A,FALSE,"초도품 (6)"}</definedName>
    <definedName name="RTEE">{#N/A,#N/A,FALSE,"초도품";#N/A,#N/A,FALSE,"초도품 (2)";#N/A,#N/A,FALSE,"초도품 (3)";#N/A,#N/A,FALSE,"초도품 (4)";#N/A,#N/A,FALSE,"초도품 (5)";#N/A,#N/A,FALSE,"초도품 (6)"}</definedName>
    <definedName localSheetId="5" name="RTFDCSYF">{#N/A,#N/A,FALSE,"단축1";#N/A,#N/A,FALSE,"단축2";#N/A,#N/A,FALSE,"단축3";#N/A,#N/A,FALSE,"장축";#N/A,#N/A,FALSE,"4WD"}</definedName>
    <definedName localSheetId="7" name="RTFDCSYF">{#N/A,#N/A,FALSE,"단축1";#N/A,#N/A,FALSE,"단축2";#N/A,#N/A,FALSE,"단축3";#N/A,#N/A,FALSE,"장축";#N/A,#N/A,FALSE,"4WD"}</definedName>
    <definedName localSheetId="1" name="RTFDCSYF">{#N/A,#N/A,FALSE,"단축1";#N/A,#N/A,FALSE,"단축2";#N/A,#N/A,FALSE,"단축3";#N/A,#N/A,FALSE,"장축";#N/A,#N/A,FALSE,"4WD"}</definedName>
    <definedName name="RTFDCSYF">{#N/A,#N/A,FALSE,"단축1";#N/A,#N/A,FALSE,"단축2";#N/A,#N/A,FALSE,"단축3";#N/A,#N/A,FALSE,"장축";#N/A,#N/A,FALSE,"4WD"}</definedName>
    <definedName localSheetId="5" name="rtfyrds">{#N/A,#N/A,FALSE,"단축1";#N/A,#N/A,FALSE,"단축2";#N/A,#N/A,FALSE,"단축3";#N/A,#N/A,FALSE,"장축";#N/A,#N/A,FALSE,"4WD"}</definedName>
    <definedName localSheetId="7" name="rtfyrds">{#N/A,#N/A,FALSE,"단축1";#N/A,#N/A,FALSE,"단축2";#N/A,#N/A,FALSE,"단축3";#N/A,#N/A,FALSE,"장축";#N/A,#N/A,FALSE,"4WD"}</definedName>
    <definedName localSheetId="1" name="rtfyrds">{#N/A,#N/A,FALSE,"단축1";#N/A,#N/A,FALSE,"단축2";#N/A,#N/A,FALSE,"단축3";#N/A,#N/A,FALSE,"장축";#N/A,#N/A,FALSE,"4WD"}</definedName>
    <definedName name="rtfyrds">{#N/A,#N/A,FALSE,"단축1";#N/A,#N/A,FALSE,"단축2";#N/A,#N/A,FALSE,"단축3";#N/A,#N/A,FALSE,"장축";#N/A,#N/A,FALSE,"4WD"}</definedName>
    <definedName localSheetId="5" name="RTGH">'1-4 PAD'!RTGH</definedName>
    <definedName localSheetId="7" name="RTGH">'1-6. 사상'!RTGH</definedName>
    <definedName name="RTGH">'1-6. 사상'!RTGH</definedName>
    <definedName localSheetId="5" name="RTR">{#N/A,#N/A,FALSE,"단축1";#N/A,#N/A,FALSE,"단축2";#N/A,#N/A,FALSE,"단축3";#N/A,#N/A,FALSE,"장축";#N/A,#N/A,FALSE,"4WD"}</definedName>
    <definedName localSheetId="7" name="RTR">{#N/A,#N/A,FALSE,"단축1";#N/A,#N/A,FALSE,"단축2";#N/A,#N/A,FALSE,"단축3";#N/A,#N/A,FALSE,"장축";#N/A,#N/A,FALSE,"4WD"}</definedName>
    <definedName localSheetId="1" name="RTR">{#N/A,#N/A,FALSE,"단축1";#N/A,#N/A,FALSE,"단축2";#N/A,#N/A,FALSE,"단축3";#N/A,#N/A,FALSE,"장축";#N/A,#N/A,FALSE,"4WD"}</definedName>
    <definedName name="RTR">{#N/A,#N/A,FALSE,"단축1";#N/A,#N/A,FALSE,"단축2";#N/A,#N/A,FALSE,"단축3";#N/A,#N/A,FALSE,"장축";#N/A,#N/A,FALSE,"4WD"}</definedName>
    <definedName localSheetId="5" name="RTRT">'1-4 PAD'!RTRT</definedName>
    <definedName localSheetId="7" name="RTRT">'1-6. 사상'!RTRT</definedName>
    <definedName name="RTRT">'1-6. 사상'!RTRT</definedName>
    <definedName localSheetId="5" name="RTRTR">'1-4 PAD'!RTRTR</definedName>
    <definedName localSheetId="7" name="RTRTR">'1-6. 사상'!RTRTR</definedName>
    <definedName name="RTRTR">'1-6. 사상'!RTRTR</definedName>
    <definedName localSheetId="5" name="RTRWR">'1-4 PAD'!RTRWR</definedName>
    <definedName localSheetId="7" name="RTRWR">'1-6. 사상'!RTRWR</definedName>
    <definedName name="RTRWR">'1-6. 사상'!RTRWR</definedName>
    <definedName localSheetId="5" name="RTTR">{#N/A,#N/A,FALSE,"단축1";#N/A,#N/A,FALSE,"단축2";#N/A,#N/A,FALSE,"단축3";#N/A,#N/A,FALSE,"장축";#N/A,#N/A,FALSE,"4WD"}</definedName>
    <definedName localSheetId="7" name="RTTR">{#N/A,#N/A,FALSE,"단축1";#N/A,#N/A,FALSE,"단축2";#N/A,#N/A,FALSE,"단축3";#N/A,#N/A,FALSE,"장축";#N/A,#N/A,FALSE,"4WD"}</definedName>
    <definedName localSheetId="1" name="RTTR">{#N/A,#N/A,FALSE,"단축1";#N/A,#N/A,FALSE,"단축2";#N/A,#N/A,FALSE,"단축3";#N/A,#N/A,FALSE,"장축";#N/A,#N/A,FALSE,"4WD"}</definedName>
    <definedName name="RTTR">{#N/A,#N/A,FALSE,"단축1";#N/A,#N/A,FALSE,"단축2";#N/A,#N/A,FALSE,"단축3";#N/A,#N/A,FALSE,"장축";#N/A,#N/A,FALSE,"4WD"}</definedName>
    <definedName localSheetId="5" name="RTWERT">'1-4 PAD'!RTWERT</definedName>
    <definedName localSheetId="7" name="RTWERT">'1-6. 사상'!RTWERT</definedName>
    <definedName name="RTWERT">'1-6. 사상'!RTWERT</definedName>
    <definedName localSheetId="5" name="RTWRE">'1-4 PAD'!RTWRE</definedName>
    <definedName localSheetId="7" name="RTWRE">'1-6. 사상'!RTWRE</definedName>
    <definedName name="RTWRE">'1-6. 사상'!RTWRE</definedName>
    <definedName localSheetId="5" name="RTWWR">'1-4 PAD'!RTWWR</definedName>
    <definedName localSheetId="7" name="RTWWR">'1-6. 사상'!RTWWR</definedName>
    <definedName name="RTWWR">'1-6. 사상'!RTWWR</definedName>
    <definedName localSheetId="5" name="RTYG">{#N/A,#N/A,FALSE,"단축1";#N/A,#N/A,FALSE,"단축2";#N/A,#N/A,FALSE,"단축3";#N/A,#N/A,FALSE,"장축";#N/A,#N/A,FALSE,"4WD"}</definedName>
    <definedName localSheetId="7" name="RTYG">{#N/A,#N/A,FALSE,"단축1";#N/A,#N/A,FALSE,"단축2";#N/A,#N/A,FALSE,"단축3";#N/A,#N/A,FALSE,"장축";#N/A,#N/A,FALSE,"4WD"}</definedName>
    <definedName localSheetId="1" name="RTYG">{#N/A,#N/A,FALSE,"단축1";#N/A,#N/A,FALSE,"단축2";#N/A,#N/A,FALSE,"단축3";#N/A,#N/A,FALSE,"장축";#N/A,#N/A,FALSE,"4WD"}</definedName>
    <definedName name="RTYG">{#N/A,#N/A,FALSE,"단축1";#N/A,#N/A,FALSE,"단축2";#N/A,#N/A,FALSE,"단축3";#N/A,#N/A,FALSE,"장축";#N/A,#N/A,FALSE,"4WD"}</definedName>
    <definedName localSheetId="8" name="RTYHJK">{#N/A,#N/A,FALSE,"단축1";#N/A,#N/A,FALSE,"단축2";#N/A,#N/A,FALSE,"단축3";#N/A,#N/A,FALSE,"장축";#N/A,#N/A,FALSE,"4WD"}</definedName>
    <definedName localSheetId="5" name="RTYHJK">{#N/A,#N/A,FALSE,"단축1";#N/A,#N/A,FALSE,"단축2";#N/A,#N/A,FALSE,"단축3";#N/A,#N/A,FALSE,"장축";#N/A,#N/A,FALSE,"4WD"}</definedName>
    <definedName localSheetId="7" name="RTYHJK">{#N/A,#N/A,FALSE,"단축1";#N/A,#N/A,FALSE,"단축2";#N/A,#N/A,FALSE,"단축3";#N/A,#N/A,FALSE,"장축";#N/A,#N/A,FALSE,"4WD"}</definedName>
    <definedName localSheetId="1" name="RTYHJK">{#N/A,#N/A,FALSE,"단축1";#N/A,#N/A,FALSE,"단축2";#N/A,#N/A,FALSE,"단축3";#N/A,#N/A,FALSE,"장축";#N/A,#N/A,FALSE,"4WD"}</definedName>
    <definedName name="RTYHJK">{#N/A,#N/A,FALSE,"단축1";#N/A,#N/A,FALSE,"단축2";#N/A,#N/A,FALSE,"단축3";#N/A,#N/A,FALSE,"장축";#N/A,#N/A,FALSE,"4WD"}</definedName>
    <definedName localSheetId="5" name="RW">{#N/A,#N/A,FALSE,"을지 (4)";#N/A,#N/A,FALSE,"을지 (5)";#N/A,#N/A,FALSE,"을지 (6)"}</definedName>
    <definedName localSheetId="7" name="RW">{#N/A,#N/A,FALSE,"을지 (4)";#N/A,#N/A,FALSE,"을지 (5)";#N/A,#N/A,FALSE,"을지 (6)"}</definedName>
    <definedName localSheetId="1" name="RW">{#N/A,#N/A,FALSE,"을지 (4)";#N/A,#N/A,FALSE,"을지 (5)";#N/A,#N/A,FALSE,"을지 (6)"}</definedName>
    <definedName name="RW">{#N/A,#N/A,FALSE,"을지 (4)";#N/A,#N/A,FALSE,"을지 (5)";#N/A,#N/A,FALSE,"을지 (6)"}</definedName>
    <definedName localSheetId="5" name="RWETTR">'1-4 PAD'!RWETTR</definedName>
    <definedName localSheetId="7" name="RWETTR">'1-6. 사상'!RWETTR</definedName>
    <definedName name="RWETTR">'1-6. 사상'!RWETTR</definedName>
    <definedName localSheetId="5" name="RWEWWW">{#N/A,#N/A,FALSE,"단축1";#N/A,#N/A,FALSE,"단축2";#N/A,#N/A,FALSE,"단축3";#N/A,#N/A,FALSE,"장축";#N/A,#N/A,FALSE,"4WD"}</definedName>
    <definedName localSheetId="7" name="RWEWWW">{#N/A,#N/A,FALSE,"단축1";#N/A,#N/A,FALSE,"단축2";#N/A,#N/A,FALSE,"단축3";#N/A,#N/A,FALSE,"장축";#N/A,#N/A,FALSE,"4WD"}</definedName>
    <definedName localSheetId="1" name="RWEWWW">{#N/A,#N/A,FALSE,"단축1";#N/A,#N/A,FALSE,"단축2";#N/A,#N/A,FALSE,"단축3";#N/A,#N/A,FALSE,"장축";#N/A,#N/A,FALSE,"4WD"}</definedName>
    <definedName name="RWEWWW">{#N/A,#N/A,FALSE,"단축1";#N/A,#N/A,FALSE,"단축2";#N/A,#N/A,FALSE,"단축3";#N/A,#N/A,FALSE,"장축";#N/A,#N/A,FALSE,"4WD"}</definedName>
    <definedName localSheetId="1" name="RWRE">{#N/A,#N/A,FALSE,"단축1";#N/A,#N/A,FALSE,"단축2";#N/A,#N/A,FALSE,"단축3";#N/A,#N/A,FALSE,"장축";#N/A,#N/A,FALSE,"4WD"}</definedName>
    <definedName name="RWRE">{#N/A,#N/A,FALSE,"단축1";#N/A,#N/A,FALSE,"단축2";#N/A,#N/A,FALSE,"단축3";#N/A,#N/A,FALSE,"장축";#N/A,#N/A,FALSE,"4WD"}</definedName>
    <definedName localSheetId="5" name="RWTERH">'1-4 PAD'!RWTERH</definedName>
    <definedName localSheetId="7" name="RWTERH">'1-6. 사상'!RWTERH</definedName>
    <definedName name="RWTERH">'1-6. 사상'!RWTERH</definedName>
    <definedName localSheetId="5" name="RYWER">'1-4 PAD'!RYWER</definedName>
    <definedName localSheetId="7" name="RYWER">'1-6. 사상'!RYWER</definedName>
    <definedName name="RYWER">'1-6. 사상'!RYWER</definedName>
    <definedName localSheetId="5" name="SA">{#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SA">{#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SA">{#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SAA">{#N/A,#N/A,FALSE,"을지 (4)";#N/A,#N/A,FALSE,"을지 (5)";#N/A,#N/A,FALSE,"을지 (6)"}</definedName>
    <definedName localSheetId="7" name="SAA">{#N/A,#N/A,FALSE,"을지 (4)";#N/A,#N/A,FALSE,"을지 (5)";#N/A,#N/A,FALSE,"을지 (6)"}</definedName>
    <definedName localSheetId="1" name="SAA">{#N/A,#N/A,FALSE,"을지 (4)";#N/A,#N/A,FALSE,"을지 (5)";#N/A,#N/A,FALSE,"을지 (6)"}</definedName>
    <definedName name="SAA">{#N/A,#N/A,FALSE,"을지 (4)";#N/A,#N/A,FALSE,"을지 (5)";#N/A,#N/A,FALSE,"을지 (6)"}</definedName>
    <definedName localSheetId="5" name="SAAS">{#N/A,#N/A,FALSE,"단축1";#N/A,#N/A,FALSE,"단축2";#N/A,#N/A,FALSE,"단축3";#N/A,#N/A,FALSE,"장축";#N/A,#N/A,FALSE,"4WD"}</definedName>
    <definedName localSheetId="7" name="SAAS">{#N/A,#N/A,FALSE,"단축1";#N/A,#N/A,FALSE,"단축2";#N/A,#N/A,FALSE,"단축3";#N/A,#N/A,FALSE,"장축";#N/A,#N/A,FALSE,"4WD"}</definedName>
    <definedName localSheetId="1" name="SAAS">{#N/A,#N/A,FALSE,"단축1";#N/A,#N/A,FALSE,"단축2";#N/A,#N/A,FALSE,"단축3";#N/A,#N/A,FALSE,"장축";#N/A,#N/A,FALSE,"4WD"}</definedName>
    <definedName name="SAAS">{#N/A,#N/A,FALSE,"단축1";#N/A,#N/A,FALSE,"단축2";#N/A,#N/A,FALSE,"단축3";#N/A,#N/A,FALSE,"장축";#N/A,#N/A,FALSE,"4WD"}</definedName>
    <definedName localSheetId="5" name="SAASASSA">{#N/A,#N/A,FALSE,"단축1";#N/A,#N/A,FALSE,"단축2";#N/A,#N/A,FALSE,"단축3";#N/A,#N/A,FALSE,"장축";#N/A,#N/A,FALSE,"4WD"}</definedName>
    <definedName localSheetId="7" name="SAASASSA">{#N/A,#N/A,FALSE,"단축1";#N/A,#N/A,FALSE,"단축2";#N/A,#N/A,FALSE,"단축3";#N/A,#N/A,FALSE,"장축";#N/A,#N/A,FALSE,"4WD"}</definedName>
    <definedName localSheetId="1" name="SAASASSA">{#N/A,#N/A,FALSE,"단축1";#N/A,#N/A,FALSE,"단축2";#N/A,#N/A,FALSE,"단축3";#N/A,#N/A,FALSE,"장축";#N/A,#N/A,FALSE,"4WD"}</definedName>
    <definedName name="SAASASSA">{#N/A,#N/A,FALSE,"단축1";#N/A,#N/A,FALSE,"단축2";#N/A,#N/A,FALSE,"단축3";#N/A,#N/A,FALSE,"장축";#N/A,#N/A,FALSE,"4WD"}</definedName>
    <definedName localSheetId="5" name="SAD">{#N/A,#N/A,FALSE,"단축1";#N/A,#N/A,FALSE,"단축2";#N/A,#N/A,FALSE,"단축3";#N/A,#N/A,FALSE,"장축";#N/A,#N/A,FALSE,"4WD"}</definedName>
    <definedName localSheetId="7" name="SAD">{#N/A,#N/A,FALSE,"단축1";#N/A,#N/A,FALSE,"단축2";#N/A,#N/A,FALSE,"단축3";#N/A,#N/A,FALSE,"장축";#N/A,#N/A,FALSE,"4WD"}</definedName>
    <definedName localSheetId="1" name="SAD">{#N/A,#N/A,FALSE,"단축1";#N/A,#N/A,FALSE,"단축2";#N/A,#N/A,FALSE,"단축3";#N/A,#N/A,FALSE,"장축";#N/A,#N/A,FALSE,"4WD"}</definedName>
    <definedName name="SAD">{#N/A,#N/A,FALSE,"단축1";#N/A,#N/A,FALSE,"단축2";#N/A,#N/A,FALSE,"단축3";#N/A,#N/A,FALSE,"장축";#N/A,#N/A,FALSE,"4WD"}</definedName>
    <definedName localSheetId="5" name="SADF">{#N/A,#N/A,FALSE,"단축1";#N/A,#N/A,FALSE,"단축2";#N/A,#N/A,FALSE,"단축3";#N/A,#N/A,FALSE,"장축";#N/A,#N/A,FALSE,"4WD"}</definedName>
    <definedName localSheetId="7" name="SADF">{#N/A,#N/A,FALSE,"단축1";#N/A,#N/A,FALSE,"단축2";#N/A,#N/A,FALSE,"단축3";#N/A,#N/A,FALSE,"장축";#N/A,#N/A,FALSE,"4WD"}</definedName>
    <definedName localSheetId="1" name="SADF">{#N/A,#N/A,FALSE,"단축1";#N/A,#N/A,FALSE,"단축2";#N/A,#N/A,FALSE,"단축3";#N/A,#N/A,FALSE,"장축";#N/A,#N/A,FALSE,"4WD"}</definedName>
    <definedName name="SADF">{#N/A,#N/A,FALSE,"단축1";#N/A,#N/A,FALSE,"단축2";#N/A,#N/A,FALSE,"단축3";#N/A,#N/A,FALSE,"장축";#N/A,#N/A,FALSE,"4WD"}</definedName>
    <definedName localSheetId="5" name="SADFDSAF">{#N/A,#N/A,FALSE,"을지 (4)";#N/A,#N/A,FALSE,"을지 (5)";#N/A,#N/A,FALSE,"을지 (6)"}</definedName>
    <definedName localSheetId="7" name="SADFDSAF">{#N/A,#N/A,FALSE,"을지 (4)";#N/A,#N/A,FALSE,"을지 (5)";#N/A,#N/A,FALSE,"을지 (6)"}</definedName>
    <definedName localSheetId="1" name="SADFDSAF">{#N/A,#N/A,FALSE,"을지 (4)";#N/A,#N/A,FALSE,"을지 (5)";#N/A,#N/A,FALSE,"을지 (6)"}</definedName>
    <definedName name="SADFDSAF">{#N/A,#N/A,FALSE,"을지 (4)";#N/A,#N/A,FALSE,"을지 (5)";#N/A,#N/A,FALSE,"을지 (6)"}</definedName>
    <definedName localSheetId="5" name="SAGFSAFS">{#N/A,#N/A,FALSE,"단축1";#N/A,#N/A,FALSE,"단축2";#N/A,#N/A,FALSE,"단축3";#N/A,#N/A,FALSE,"장축";#N/A,#N/A,FALSE,"4WD"}</definedName>
    <definedName localSheetId="7" name="SAGFSAFS">{#N/A,#N/A,FALSE,"단축1";#N/A,#N/A,FALSE,"단축2";#N/A,#N/A,FALSE,"단축3";#N/A,#N/A,FALSE,"장축";#N/A,#N/A,FALSE,"4WD"}</definedName>
    <definedName localSheetId="1" name="SAGFSAFS">{#N/A,#N/A,FALSE,"단축1";#N/A,#N/A,FALSE,"단축2";#N/A,#N/A,FALSE,"단축3";#N/A,#N/A,FALSE,"장축";#N/A,#N/A,FALSE,"4WD"}</definedName>
    <definedName name="SAGFSAFS">{#N/A,#N/A,FALSE,"단축1";#N/A,#N/A,FALSE,"단축2";#N/A,#N/A,FALSE,"단축3";#N/A,#N/A,FALSE,"장축";#N/A,#N/A,FALSE,"4WD"}</definedName>
    <definedName localSheetId="5" name="SAM">{#N/A,#N/A,FALSE,"단축1";#N/A,#N/A,FALSE,"단축2";#N/A,#N/A,FALSE,"단축3";#N/A,#N/A,FALSE,"장축";#N/A,#N/A,FALSE,"4WD"}</definedName>
    <definedName localSheetId="1" name="SAM">{#N/A,#N/A,FALSE,"단축1";#N/A,#N/A,FALSE,"단축2";#N/A,#N/A,FALSE,"단축3";#N/A,#N/A,FALSE,"장축";#N/A,#N/A,FALSE,"4WD"}</definedName>
    <definedName name="SAM">{#N/A,#N/A,FALSE,"단축1";#N/A,#N/A,FALSE,"단축2";#N/A,#N/A,FALSE,"단축3";#N/A,#N/A,FALSE,"장축";#N/A,#N/A,FALSE,"4WD"}</definedName>
    <definedName localSheetId="5" name="SAMWOO">'1-4 PAD'!SAMWOO</definedName>
    <definedName name="SAMWOO">[0]!SAMWOO</definedName>
    <definedName localSheetId="5" name="SAMWOO_">'1-4 PAD'!SAMWOO_</definedName>
    <definedName name="SAMWOO_">[0]!SAMWOO_</definedName>
    <definedName localSheetId="8" name="SAPBEXdnldView">"4M6L7QUZI2I88PCMRQNKH227E"</definedName>
    <definedName name="SAPBEXdnldView">"3R122PFCDMCPR2P7MPGK71ZM7"</definedName>
    <definedName localSheetId="8" name="SAPBEXsysID">"UB0"</definedName>
    <definedName name="SAPBEXsysID">"HE1"</definedName>
    <definedName localSheetId="5" name="SAS">{#N/A,#N/A,FALSE,"단축1";#N/A,#N/A,FALSE,"단축2";#N/A,#N/A,FALSE,"단축3";#N/A,#N/A,FALSE,"장축";#N/A,#N/A,FALSE,"4WD"}</definedName>
    <definedName localSheetId="7" name="SAS">{#N/A,#N/A,FALSE,"단축1";#N/A,#N/A,FALSE,"단축2";#N/A,#N/A,FALSE,"단축3";#N/A,#N/A,FALSE,"장축";#N/A,#N/A,FALSE,"4WD"}</definedName>
    <definedName localSheetId="1" name="SAS">{#N/A,#N/A,FALSE,"단축1";#N/A,#N/A,FALSE,"단축2";#N/A,#N/A,FALSE,"단축3";#N/A,#N/A,FALSE,"장축";#N/A,#N/A,FALSE,"4WD"}</definedName>
    <definedName name="SAS">{#N/A,#N/A,FALSE,"단축1";#N/A,#N/A,FALSE,"단축2";#N/A,#N/A,FALSE,"단축3";#N/A,#N/A,FALSE,"장축";#N/A,#N/A,FALSE,"4WD"}</definedName>
    <definedName localSheetId="5" name="sawrhbAZ">{#N/A,#N/A,FALSE,"단축1";#N/A,#N/A,FALSE,"단축2";#N/A,#N/A,FALSE,"단축3";#N/A,#N/A,FALSE,"장축";#N/A,#N/A,FALSE,"4WD"}</definedName>
    <definedName localSheetId="7" name="sawrhbAZ">{#N/A,#N/A,FALSE,"단축1";#N/A,#N/A,FALSE,"단축2";#N/A,#N/A,FALSE,"단축3";#N/A,#N/A,FALSE,"장축";#N/A,#N/A,FALSE,"4WD"}</definedName>
    <definedName localSheetId="1" name="sawrhbAZ">{#N/A,#N/A,FALSE,"단축1";#N/A,#N/A,FALSE,"단축2";#N/A,#N/A,FALSE,"단축3";#N/A,#N/A,FALSE,"장축";#N/A,#N/A,FALSE,"4WD"}</definedName>
    <definedName name="sawrhbAZ">{#N/A,#N/A,FALSE,"단축1";#N/A,#N/A,FALSE,"단축2";#N/A,#N/A,FALSE,"단축3";#N/A,#N/A,FALSE,"장축";#N/A,#N/A,FALSE,"4WD"}</definedName>
    <definedName localSheetId="5" name="sayang">{#N/A,#N/A,FALSE,"단축1";#N/A,#N/A,FALSE,"단축2";#N/A,#N/A,FALSE,"단축3";#N/A,#N/A,FALSE,"장축";#N/A,#N/A,FALSE,"4WD"}</definedName>
    <definedName localSheetId="7" name="sayang">{#N/A,#N/A,FALSE,"단축1";#N/A,#N/A,FALSE,"단축2";#N/A,#N/A,FALSE,"단축3";#N/A,#N/A,FALSE,"장축";#N/A,#N/A,FALSE,"4WD"}</definedName>
    <definedName localSheetId="1" name="sayang">{#N/A,#N/A,FALSE,"단축1";#N/A,#N/A,FALSE,"단축2";#N/A,#N/A,FALSE,"단축3";#N/A,#N/A,FALSE,"장축";#N/A,#N/A,FALSE,"4WD"}</definedName>
    <definedName name="sayang">{#N/A,#N/A,FALSE,"단축1";#N/A,#N/A,FALSE,"단축2";#N/A,#N/A,FALSE,"단축3";#N/A,#N/A,FALSE,"장축";#N/A,#N/A,FALSE,"4WD"}</definedName>
    <definedName localSheetId="5" name="SA공수">{#N/A,#N/A,FALSE,"단축1";#N/A,#N/A,FALSE,"단축2";#N/A,#N/A,FALSE,"단축3";#N/A,#N/A,FALSE,"장축";#N/A,#N/A,FALSE,"4WD"}</definedName>
    <definedName localSheetId="7" name="SA공수">{#N/A,#N/A,FALSE,"단축1";#N/A,#N/A,FALSE,"단축2";#N/A,#N/A,FALSE,"단축3";#N/A,#N/A,FALSE,"장축";#N/A,#N/A,FALSE,"4WD"}</definedName>
    <definedName localSheetId="1" name="SA공수">{#N/A,#N/A,FALSE,"단축1";#N/A,#N/A,FALSE,"단축2";#N/A,#N/A,FALSE,"단축3";#N/A,#N/A,FALSE,"장축";#N/A,#N/A,FALSE,"4WD"}</definedName>
    <definedName name="SA공수">{#N/A,#N/A,FALSE,"단축1";#N/A,#N/A,FALSE,"단축2";#N/A,#N/A,FALSE,"단축3";#N/A,#N/A,FALSE,"장축";#N/A,#N/A,FALSE,"4WD"}</definedName>
    <definedName localSheetId="5" name="SCINIC">{#N/A,#N/A,FALSE,"단축1";#N/A,#N/A,FALSE,"단축2";#N/A,#N/A,FALSE,"단축3";#N/A,#N/A,FALSE,"장축";#N/A,#N/A,FALSE,"4WD"}</definedName>
    <definedName localSheetId="7" name="SCINIC">{#N/A,#N/A,FALSE,"단축1";#N/A,#N/A,FALSE,"단축2";#N/A,#N/A,FALSE,"단축3";#N/A,#N/A,FALSE,"장축";#N/A,#N/A,FALSE,"4WD"}</definedName>
    <definedName localSheetId="1" name="SCINIC">{#N/A,#N/A,FALSE,"단축1";#N/A,#N/A,FALSE,"단축2";#N/A,#N/A,FALSE,"단축3";#N/A,#N/A,FALSE,"장축";#N/A,#N/A,FALSE,"4WD"}</definedName>
    <definedName name="SCINIC">{#N/A,#N/A,FALSE,"단축1";#N/A,#N/A,FALSE,"단축2";#N/A,#N/A,FALSE,"단축3";#N/A,#N/A,FALSE,"장축";#N/A,#N/A,FALSE,"4WD"}</definedName>
    <definedName localSheetId="5" name="SCUFF">{#N/A,#N/A,FALSE,"단축1";#N/A,#N/A,FALSE,"단축2";#N/A,#N/A,FALSE,"단축3";#N/A,#N/A,FALSE,"장축";#N/A,#N/A,FALSE,"4WD"}</definedName>
    <definedName localSheetId="7" name="SCUFF">{#N/A,#N/A,FALSE,"단축1";#N/A,#N/A,FALSE,"단축2";#N/A,#N/A,FALSE,"단축3";#N/A,#N/A,FALSE,"장축";#N/A,#N/A,FALSE,"4WD"}</definedName>
    <definedName localSheetId="1" name="SCUFF">{#N/A,#N/A,FALSE,"단축1";#N/A,#N/A,FALSE,"단축2";#N/A,#N/A,FALSE,"단축3";#N/A,#N/A,FALSE,"장축";#N/A,#N/A,FALSE,"4WD"}</definedName>
    <definedName name="SCUFF">{#N/A,#N/A,FALSE,"단축1";#N/A,#N/A,FALSE,"단축2";#N/A,#N/A,FALSE,"단축3";#N/A,#N/A,FALSE,"장축";#N/A,#N/A,FALSE,"4WD"}</definedName>
    <definedName localSheetId="5" name="SCUFF1">{#N/A,#N/A,FALSE,"단축1";#N/A,#N/A,FALSE,"단축2";#N/A,#N/A,FALSE,"단축3";#N/A,#N/A,FALSE,"장축";#N/A,#N/A,FALSE,"4WD"}</definedName>
    <definedName localSheetId="7" name="SCUFF1">{#N/A,#N/A,FALSE,"단축1";#N/A,#N/A,FALSE,"단축2";#N/A,#N/A,FALSE,"단축3";#N/A,#N/A,FALSE,"장축";#N/A,#N/A,FALSE,"4WD"}</definedName>
    <definedName localSheetId="1" name="SCUFF1">{#N/A,#N/A,FALSE,"단축1";#N/A,#N/A,FALSE,"단축2";#N/A,#N/A,FALSE,"단축3";#N/A,#N/A,FALSE,"장축";#N/A,#N/A,FALSE,"4WD"}</definedName>
    <definedName name="SCUFF1">{#N/A,#N/A,FALSE,"단축1";#N/A,#N/A,FALSE,"단축2";#N/A,#N/A,FALSE,"단축3";#N/A,#N/A,FALSE,"장축";#N/A,#N/A,FALSE,"4WD"}</definedName>
    <definedName localSheetId="5" name="SD">{#N/A,#N/A,FALSE,"인원";#N/A,#N/A,FALSE,"비용2";#N/A,#N/A,FALSE,"비용1";#N/A,#N/A,FALSE,"비용";#N/A,#N/A,FALSE,"보증2";#N/A,#N/A,FALSE,"보증1";#N/A,#N/A,FALSE,"보증";#N/A,#N/A,FALSE,"손익1";#N/A,#N/A,FALSE,"손익";#N/A,#N/A,FALSE,"부서별매출";#N/A,#N/A,FALSE,"매출"}</definedName>
    <definedName localSheetId="7" name="SD">{#N/A,#N/A,FALSE,"신규dep";#N/A,#N/A,FALSE,"신규dep-금형상각후";#N/A,#N/A,FALSE,"신규dep-연구비상각후";#N/A,#N/A,FALSE,"신규dep-기계,공구상각후"}</definedName>
    <definedName localSheetId="1" name="SD">{#N/A,#N/A,FALSE,"신규dep";#N/A,#N/A,FALSE,"신규dep-금형상각후";#N/A,#N/A,FALSE,"신규dep-연구비상각후";#N/A,#N/A,FALSE,"신규dep-기계,공구상각후"}</definedName>
    <definedName name="SD">{#N/A,#N/A,FALSE,"신규dep";#N/A,#N/A,FALSE,"신규dep-금형상각후";#N/A,#N/A,FALSE,"신규dep-연구비상각후";#N/A,#N/A,FALSE,"신규dep-기계,공구상각후"}</definedName>
    <definedName localSheetId="5" name="SD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SD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SD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SDAAS">{#N/A,#N/A,FALSE,"단축1";#N/A,#N/A,FALSE,"단축2";#N/A,#N/A,FALSE,"단축3";#N/A,#N/A,FALSE,"장축";#N/A,#N/A,FALSE,"4WD"}</definedName>
    <definedName localSheetId="7" name="SDAAS">{#N/A,#N/A,FALSE,"단축1";#N/A,#N/A,FALSE,"단축2";#N/A,#N/A,FALSE,"단축3";#N/A,#N/A,FALSE,"장축";#N/A,#N/A,FALSE,"4WD"}</definedName>
    <definedName localSheetId="1" name="SDAAS">{#N/A,#N/A,FALSE,"단축1";#N/A,#N/A,FALSE,"단축2";#N/A,#N/A,FALSE,"단축3";#N/A,#N/A,FALSE,"장축";#N/A,#N/A,FALSE,"4WD"}</definedName>
    <definedName name="SDAAS">{#N/A,#N/A,FALSE,"단축1";#N/A,#N/A,FALSE,"단축2";#N/A,#N/A,FALSE,"단축3";#N/A,#N/A,FALSE,"장축";#N/A,#N/A,FALSE,"4WD"}</definedName>
    <definedName localSheetId="5" name="SDAFDAS">{#N/A,#N/A,FALSE,"단축1";#N/A,#N/A,FALSE,"단축2";#N/A,#N/A,FALSE,"단축3";#N/A,#N/A,FALSE,"장축";#N/A,#N/A,FALSE,"4WD"}</definedName>
    <definedName localSheetId="7" name="SDAFDAS">{#N/A,#N/A,FALSE,"단축1";#N/A,#N/A,FALSE,"단축2";#N/A,#N/A,FALSE,"단축3";#N/A,#N/A,FALSE,"장축";#N/A,#N/A,FALSE,"4WD"}</definedName>
    <definedName localSheetId="1" name="SDAFDAS">{#N/A,#N/A,FALSE,"단축1";#N/A,#N/A,FALSE,"단축2";#N/A,#N/A,FALSE,"단축3";#N/A,#N/A,FALSE,"장축";#N/A,#N/A,FALSE,"4WD"}</definedName>
    <definedName name="SDAFDAS">{#N/A,#N/A,FALSE,"단축1";#N/A,#N/A,FALSE,"단축2";#N/A,#N/A,FALSE,"단축3";#N/A,#N/A,FALSE,"장축";#N/A,#N/A,FALSE,"4WD"}</definedName>
    <definedName localSheetId="5" name="SDAFDF">{#N/A,#N/A,FALSE,"단축1";#N/A,#N/A,FALSE,"단축2";#N/A,#N/A,FALSE,"단축3";#N/A,#N/A,FALSE,"장축";#N/A,#N/A,FALSE,"4WD"}</definedName>
    <definedName localSheetId="7" name="SDAFDF">{#N/A,#N/A,FALSE,"단축1";#N/A,#N/A,FALSE,"단축2";#N/A,#N/A,FALSE,"단축3";#N/A,#N/A,FALSE,"장축";#N/A,#N/A,FALSE,"4WD"}</definedName>
    <definedName localSheetId="1" name="SDAFDF">{#N/A,#N/A,FALSE,"단축1";#N/A,#N/A,FALSE,"단축2";#N/A,#N/A,FALSE,"단축3";#N/A,#N/A,FALSE,"장축";#N/A,#N/A,FALSE,"4WD"}</definedName>
    <definedName name="SDAFDF">{#N/A,#N/A,FALSE,"단축1";#N/A,#N/A,FALSE,"단축2";#N/A,#N/A,FALSE,"단축3";#N/A,#N/A,FALSE,"장축";#N/A,#N/A,FALSE,"4WD"}</definedName>
    <definedName localSheetId="5" name="SDAS">{#N/A,#N/A,FALSE,"자금소요예측기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SDAS">{#N/A,#N/A,FALSE,"자금소요예측기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SDAS">{#N/A,#N/A,FALSE,"자금소요예측기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sdasd">{#N/A,#N/A,FALSE,"단축1";#N/A,#N/A,FALSE,"단축2";#N/A,#N/A,FALSE,"단축3";#N/A,#N/A,FALSE,"장축";#N/A,#N/A,FALSE,"4WD"}</definedName>
    <definedName localSheetId="7" name="sdasd">{#N/A,#N/A,FALSE,"단축1";#N/A,#N/A,FALSE,"단축2";#N/A,#N/A,FALSE,"단축3";#N/A,#N/A,FALSE,"장축";#N/A,#N/A,FALSE,"4WD"}</definedName>
    <definedName localSheetId="1" name="sdasd">{#N/A,#N/A,FALSE,"단축1";#N/A,#N/A,FALSE,"단축2";#N/A,#N/A,FALSE,"단축3";#N/A,#N/A,FALSE,"장축";#N/A,#N/A,FALSE,"4WD"}</definedName>
    <definedName name="sdasd">{#N/A,#N/A,FALSE,"단축1";#N/A,#N/A,FALSE,"단축2";#N/A,#N/A,FALSE,"단축3";#N/A,#N/A,FALSE,"장축";#N/A,#N/A,FALSE,"4WD"}</definedName>
    <definedName localSheetId="5" name="sdcs">{#N/A,#N/A,FALSE,"단축1";#N/A,#N/A,FALSE,"단축2";#N/A,#N/A,FALSE,"단축3";#N/A,#N/A,FALSE,"장축";#N/A,#N/A,FALSE,"4WD"}</definedName>
    <definedName localSheetId="7" name="sdcs">{#N/A,#N/A,FALSE,"단축1";#N/A,#N/A,FALSE,"단축2";#N/A,#N/A,FALSE,"단축3";#N/A,#N/A,FALSE,"장축";#N/A,#N/A,FALSE,"4WD"}</definedName>
    <definedName localSheetId="1" name="sdcs">{#N/A,#N/A,FALSE,"단축1";#N/A,#N/A,FALSE,"단축2";#N/A,#N/A,FALSE,"단축3";#N/A,#N/A,FALSE,"장축";#N/A,#N/A,FALSE,"4WD"}</definedName>
    <definedName name="sdcs">{#N/A,#N/A,FALSE,"단축1";#N/A,#N/A,FALSE,"단축2";#N/A,#N/A,FALSE,"단축3";#N/A,#N/A,FALSE,"장축";#N/A,#N/A,FALSE,"4WD"}</definedName>
    <definedName localSheetId="5" name="sdczx">{#N/A,#N/A,FALSE,"자금소요예측기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sdczx">{#N/A,#N/A,FALSE,"자금소요예측기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sdczx">{#N/A,#N/A,FALSE,"자금소요예측기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czx">{#N/A,#N/A,FALSE,"자금소요예측기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sdd">{#N/A,#N/A,FALSE,"단축1";#N/A,#N/A,FALSE,"단축2";#N/A,#N/A,FALSE,"단축3";#N/A,#N/A,FALSE,"장축";#N/A,#N/A,FALSE,"4WD"}</definedName>
    <definedName localSheetId="7" name="sdd">{#N/A,#N/A,FALSE,"단축1";#N/A,#N/A,FALSE,"단축2";#N/A,#N/A,FALSE,"단축3";#N/A,#N/A,FALSE,"장축";#N/A,#N/A,FALSE,"4WD"}</definedName>
    <definedName localSheetId="1" name="sdd">{#N/A,#N/A,FALSE,"단축1";#N/A,#N/A,FALSE,"단축2";#N/A,#N/A,FALSE,"단축3";#N/A,#N/A,FALSE,"장축";#N/A,#N/A,FALSE,"4WD"}</definedName>
    <definedName name="sdd">{#N/A,#N/A,FALSE,"단축1";#N/A,#N/A,FALSE,"단축2";#N/A,#N/A,FALSE,"단축3";#N/A,#N/A,FALSE,"장축";#N/A,#N/A,FALSE,"4WD"}</definedName>
    <definedName localSheetId="5" name="SDDS">{#N/A,#N/A,FALSE,"단축1";#N/A,#N/A,FALSE,"단축2";#N/A,#N/A,FALSE,"단축3";#N/A,#N/A,FALSE,"장축";#N/A,#N/A,FALSE,"4WD"}</definedName>
    <definedName localSheetId="1" name="SDDS">{#N/A,#N/A,FALSE,"단축1";#N/A,#N/A,FALSE,"단축2";#N/A,#N/A,FALSE,"단축3";#N/A,#N/A,FALSE,"장축";#N/A,#N/A,FALSE,"4WD"}</definedName>
    <definedName name="SDDS">{#N/A,#N/A,FALSE,"단축1";#N/A,#N/A,FALSE,"단축2";#N/A,#N/A,FALSE,"단축3";#N/A,#N/A,FALSE,"장축";#N/A,#N/A,FALSE,"4WD"}</definedName>
    <definedName localSheetId="5" name="SDDSD">{#N/A,#N/A,FALSE,"단축1";#N/A,#N/A,FALSE,"단축2";#N/A,#N/A,FALSE,"단축3";#N/A,#N/A,FALSE,"장축";#N/A,#N/A,FALSE,"4WD"}</definedName>
    <definedName localSheetId="7" name="SDDSD">{#N/A,#N/A,FALSE,"단축1";#N/A,#N/A,FALSE,"단축2";#N/A,#N/A,FALSE,"단축3";#N/A,#N/A,FALSE,"장축";#N/A,#N/A,FALSE,"4WD"}</definedName>
    <definedName localSheetId="1" name="SDDSD">{#N/A,#N/A,FALSE,"단축1";#N/A,#N/A,FALSE,"단축2";#N/A,#N/A,FALSE,"단축3";#N/A,#N/A,FALSE,"장축";#N/A,#N/A,FALSE,"4WD"}</definedName>
    <definedName name="SDDSD">{#N/A,#N/A,FALSE,"단축1";#N/A,#N/A,FALSE,"단축2";#N/A,#N/A,FALSE,"단축3";#N/A,#N/A,FALSE,"장축";#N/A,#N/A,FALSE,"4WD"}</definedName>
    <definedName localSheetId="5" name="sdee">{#N/A,#N/A,FALSE,"FR 계산내역";#N/A,#N/A,FALSE,"RR 계산내역";#N/A,#N/A,FALSE,"기계경비"}</definedName>
    <definedName localSheetId="7" name="sdee">{#N/A,#N/A,FALSE,"FR 계산내역";#N/A,#N/A,FALSE,"RR 계산내역";#N/A,#N/A,FALSE,"기계경비"}</definedName>
    <definedName localSheetId="1" name="sdee">{#N/A,#N/A,FALSE,"FR 계산내역";#N/A,#N/A,FALSE,"RR 계산내역";#N/A,#N/A,FALSE,"기계경비"}</definedName>
    <definedName name="sdee">{#N/A,#N/A,FALSE,"FR 계산내역";#N/A,#N/A,FALSE,"RR 계산내역";#N/A,#N/A,FALSE,"기계경비"}</definedName>
    <definedName localSheetId="5" name="SDF">{#N/A,#N/A,FALSE,"Status";#N/A,#N/A,FALSE,"Deckblatt 1";#N/A,#N/A,FALSE,"Deckblatt2"}</definedName>
    <definedName localSheetId="7" name="SDF">{#N/A,#N/A,FALSE,"Status";#N/A,#N/A,FALSE,"Deckblatt 1";#N/A,#N/A,FALSE,"Deckblatt2"}</definedName>
    <definedName localSheetId="1" name="SDF">{#N/A,#N/A,FALSE,"Status";#N/A,#N/A,FALSE,"Deckblatt 1";#N/A,#N/A,FALSE,"Deckblatt2"}</definedName>
    <definedName name="SDF">{#N/A,#N/A,FALSE,"Status";#N/A,#N/A,FALSE,"Deckblatt 1";#N/A,#N/A,FALSE,"Deckblatt2"}</definedName>
    <definedName localSheetId="5" name="SDFA">{#N/A,#N/A,FALSE,"단축1";#N/A,#N/A,FALSE,"단축2";#N/A,#N/A,FALSE,"단축3";#N/A,#N/A,FALSE,"장축";#N/A,#N/A,FALSE,"4WD"}</definedName>
    <definedName localSheetId="7" name="SDFA">{#N/A,#N/A,FALSE,"단축1";#N/A,#N/A,FALSE,"단축2";#N/A,#N/A,FALSE,"단축3";#N/A,#N/A,FALSE,"장축";#N/A,#N/A,FALSE,"4WD"}</definedName>
    <definedName localSheetId="1" name="SDFA">{#N/A,#N/A,FALSE,"단축1";#N/A,#N/A,FALSE,"단축2";#N/A,#N/A,FALSE,"단축3";#N/A,#N/A,FALSE,"장축";#N/A,#N/A,FALSE,"4WD"}</definedName>
    <definedName name="SDFA">{#N/A,#N/A,FALSE,"단축1";#N/A,#N/A,FALSE,"단축2";#N/A,#N/A,FALSE,"단축3";#N/A,#N/A,FALSE,"장축";#N/A,#N/A,FALSE,"4WD"}</definedName>
    <definedName localSheetId="5" name="SDFDFA">'1-4 PAD'!SDFDFA</definedName>
    <definedName localSheetId="7" name="SDFDFA">'1-6. 사상'!SDFDFA</definedName>
    <definedName name="SDFDFA">'1-6. 사상'!SDFDFA</definedName>
    <definedName localSheetId="5" name="SDFDRGC">{#N/A,#N/A,FALSE,"단축1";#N/A,#N/A,FALSE,"단축2";#N/A,#N/A,FALSE,"단축3";#N/A,#N/A,FALSE,"장축";#N/A,#N/A,FALSE,"4WD"}</definedName>
    <definedName localSheetId="7" name="SDFDRGC">{#N/A,#N/A,FALSE,"단축1";#N/A,#N/A,FALSE,"단축2";#N/A,#N/A,FALSE,"단축3";#N/A,#N/A,FALSE,"장축";#N/A,#N/A,FALSE,"4WD"}</definedName>
    <definedName localSheetId="1" name="SDFDRGC">{#N/A,#N/A,FALSE,"단축1";#N/A,#N/A,FALSE,"단축2";#N/A,#N/A,FALSE,"단축3";#N/A,#N/A,FALSE,"장축";#N/A,#N/A,FALSE,"4WD"}</definedName>
    <definedName name="SDFDRGC">{#N/A,#N/A,FALSE,"단축1";#N/A,#N/A,FALSE,"단축2";#N/A,#N/A,FALSE,"단축3";#N/A,#N/A,FALSE,"장축";#N/A,#N/A,FALSE,"4WD"}</definedName>
    <definedName localSheetId="5" name="SDFDSSDF">{#N/A,#N/A,FALSE,"總DEP";#N/A,#N/A,FALSE,"표지";#N/A,#N/A,FALSE,"전제";#N/A,#N/A,FALSE,"전제";#N/A,#N/A,FALSE,"전제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7" name="SDFDSSDF">{#N/A,#N/A,FALSE,"總DEP";#N/A,#N/A,FALSE,"표지";#N/A,#N/A,FALSE,"전제";#N/A,#N/A,FALSE,"전제";#N/A,#N/A,FALSE,"전제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1" name="SDFDSSDF">{#N/A,#N/A,FALSE,"總DEP";#N/A,#N/A,FALSE,"표지";#N/A,#N/A,FALSE,"전제";#N/A,#N/A,FALSE,"전제";#N/A,#N/A,FALSE,"전제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DSSDF">{#N/A,#N/A,FALSE,"總DEP";#N/A,#N/A,FALSE,"표지";#N/A,#N/A,FALSE,"전제";#N/A,#N/A,FALSE,"전제";#N/A,#N/A,FALSE,"전제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5" name="sdfdstyrtyrgrtg">{#N/A,#N/A,FALSE,"단축1";#N/A,#N/A,FALSE,"단축2";#N/A,#N/A,FALSE,"단축3";#N/A,#N/A,FALSE,"장축";#N/A,#N/A,FALSE,"4WD"}</definedName>
    <definedName localSheetId="7" name="sdfdstyrtyrgrtg">{#N/A,#N/A,FALSE,"단축1";#N/A,#N/A,FALSE,"단축2";#N/A,#N/A,FALSE,"단축3";#N/A,#N/A,FALSE,"장축";#N/A,#N/A,FALSE,"4WD"}</definedName>
    <definedName localSheetId="1" name="sdfdstyrtyrgrtg">{#N/A,#N/A,FALSE,"단축1";#N/A,#N/A,FALSE,"단축2";#N/A,#N/A,FALSE,"단축3";#N/A,#N/A,FALSE,"장축";#N/A,#N/A,FALSE,"4WD"}</definedName>
    <definedName name="sdfdstyrtyrgrtg">{#N/A,#N/A,FALSE,"단축1";#N/A,#N/A,FALSE,"단축2";#N/A,#N/A,FALSE,"단축3";#N/A,#N/A,FALSE,"장축";#N/A,#N/A,FALSE,"4WD"}</definedName>
    <definedName localSheetId="5" name="SDFG">{#N/A,#N/A,FALSE,"단축1";#N/A,#N/A,FALSE,"단축2";#N/A,#N/A,FALSE,"단축3";#N/A,#N/A,FALSE,"장축";#N/A,#N/A,FALSE,"4WD"}</definedName>
    <definedName localSheetId="5" name="SDFGGER">{#N/A,#N/A,FALSE,"단축1";#N/A,#N/A,FALSE,"단축2";#N/A,#N/A,FALSE,"단축3";#N/A,#N/A,FALSE,"장축";#N/A,#N/A,FALSE,"4WD"}</definedName>
    <definedName localSheetId="7" name="SDFGGER">{#N/A,#N/A,FALSE,"단축1";#N/A,#N/A,FALSE,"단축2";#N/A,#N/A,FALSE,"단축3";#N/A,#N/A,FALSE,"장축";#N/A,#N/A,FALSE,"4WD"}</definedName>
    <definedName localSheetId="1" name="SDFGGER">{#N/A,#N/A,FALSE,"단축1";#N/A,#N/A,FALSE,"단축2";#N/A,#N/A,FALSE,"단축3";#N/A,#N/A,FALSE,"장축";#N/A,#N/A,FALSE,"4WD"}</definedName>
    <definedName name="SDFGGER">{#N/A,#N/A,FALSE,"단축1";#N/A,#N/A,FALSE,"단축2";#N/A,#N/A,FALSE,"단축3";#N/A,#N/A,FALSE,"장축";#N/A,#N/A,FALSE,"4WD"}</definedName>
    <definedName localSheetId="8" name="SDFGH">{#N/A,#N/A,FALSE,"단축1";#N/A,#N/A,FALSE,"단축2";#N/A,#N/A,FALSE,"단축3";#N/A,#N/A,FALSE,"장축";#N/A,#N/A,FALSE,"4WD"}</definedName>
    <definedName localSheetId="5" name="SDFGH">{#N/A,#N/A,FALSE,"단축1";#N/A,#N/A,FALSE,"단축2";#N/A,#N/A,FALSE,"단축3";#N/A,#N/A,FALSE,"장축";#N/A,#N/A,FALSE,"4WD"}</definedName>
    <definedName localSheetId="7" name="SDFGH">{#N/A,#N/A,FALSE,"단축1";#N/A,#N/A,FALSE,"단축2";#N/A,#N/A,FALSE,"단축3";#N/A,#N/A,FALSE,"장축";#N/A,#N/A,FALSE,"4WD"}</definedName>
    <definedName localSheetId="1" name="SDFGH">{#N/A,#N/A,FALSE,"단축1";#N/A,#N/A,FALSE,"단축2";#N/A,#N/A,FALSE,"단축3";#N/A,#N/A,FALSE,"장축";#N/A,#N/A,FALSE,"4WD"}</definedName>
    <definedName name="SDFGH">{#N/A,#N/A,FALSE,"단축1";#N/A,#N/A,FALSE,"단축2";#N/A,#N/A,FALSE,"단축3";#N/A,#N/A,FALSE,"장축";#N/A,#N/A,FALSE,"4WD"}</definedName>
    <definedName localSheetId="5" name="sdfghsdfhjrgj">{#N/A,#N/A,FALSE,"단축1";#N/A,#N/A,FALSE,"단축2";#N/A,#N/A,FALSE,"단축3";#N/A,#N/A,FALSE,"장축";#N/A,#N/A,FALSE,"4WD"}</definedName>
    <definedName localSheetId="7" name="sdfghsdfhjrgj">{#N/A,#N/A,FALSE,"단축1";#N/A,#N/A,FALSE,"단축2";#N/A,#N/A,FALSE,"단축3";#N/A,#N/A,FALSE,"장축";#N/A,#N/A,FALSE,"4WD"}</definedName>
    <definedName localSheetId="1" name="sdfghsdfhjrgj">{#N/A,#N/A,FALSE,"단축1";#N/A,#N/A,FALSE,"단축2";#N/A,#N/A,FALSE,"단축3";#N/A,#N/A,FALSE,"장축";#N/A,#N/A,FALSE,"4WD"}</definedName>
    <definedName name="sdfghsdfhjrgj">{#N/A,#N/A,FALSE,"단축1";#N/A,#N/A,FALSE,"단축2";#N/A,#N/A,FALSE,"단축3";#N/A,#N/A,FALSE,"장축";#N/A,#N/A,FALSE,"4WD"}</definedName>
    <definedName localSheetId="5" name="SDFGS">{#N/A,#N/A,FALSE,"을지 (4)";#N/A,#N/A,FALSE,"을지 (5)";#N/A,#N/A,FALSE,"을지 (6)"}</definedName>
    <definedName localSheetId="7" name="SDFGS">{#N/A,#N/A,FALSE,"을지 (4)";#N/A,#N/A,FALSE,"을지 (5)";#N/A,#N/A,FALSE,"을지 (6)"}</definedName>
    <definedName localSheetId="1" name="SDFGS">{#N/A,#N/A,FALSE,"을지 (4)";#N/A,#N/A,FALSE,"을지 (5)";#N/A,#N/A,FALSE,"을지 (6)"}</definedName>
    <definedName name="SDFGS">{#N/A,#N/A,FALSE,"을지 (4)";#N/A,#N/A,FALSE,"을지 (5)";#N/A,#N/A,FALSE,"을지 (6)"}</definedName>
    <definedName localSheetId="5" name="SDFGSER">{#N/A,#N/A,FALSE,"단축1";#N/A,#N/A,FALSE,"단축2";#N/A,#N/A,FALSE,"단축3";#N/A,#N/A,FALSE,"장축";#N/A,#N/A,FALSE,"4WD"}</definedName>
    <definedName localSheetId="7" name="SDFGSER">{#N/A,#N/A,FALSE,"단축1";#N/A,#N/A,FALSE,"단축2";#N/A,#N/A,FALSE,"단축3";#N/A,#N/A,FALSE,"장축";#N/A,#N/A,FALSE,"4WD"}</definedName>
    <definedName localSheetId="1" name="SDFGSER">{#N/A,#N/A,FALSE,"단축1";#N/A,#N/A,FALSE,"단축2";#N/A,#N/A,FALSE,"단축3";#N/A,#N/A,FALSE,"장축";#N/A,#N/A,FALSE,"4WD"}</definedName>
    <definedName name="SDFGSER">{#N/A,#N/A,FALSE,"단축1";#N/A,#N/A,FALSE,"단축2";#N/A,#N/A,FALSE,"단축3";#N/A,#N/A,FALSE,"장축";#N/A,#N/A,FALSE,"4WD"}</definedName>
    <definedName localSheetId="5" name="SDFGSERTERG">{#N/A,#N/A,FALSE,"단축1";#N/A,#N/A,FALSE,"단축2";#N/A,#N/A,FALSE,"단축3";#N/A,#N/A,FALSE,"장축";#N/A,#N/A,FALSE,"4WD"}</definedName>
    <definedName localSheetId="7" name="SDFGSERTERG">{#N/A,#N/A,FALSE,"단축1";#N/A,#N/A,FALSE,"단축2";#N/A,#N/A,FALSE,"단축3";#N/A,#N/A,FALSE,"장축";#N/A,#N/A,FALSE,"4WD"}</definedName>
    <definedName localSheetId="1" name="SDFGSERTERG">{#N/A,#N/A,FALSE,"단축1";#N/A,#N/A,FALSE,"단축2";#N/A,#N/A,FALSE,"단축3";#N/A,#N/A,FALSE,"장축";#N/A,#N/A,FALSE,"4WD"}</definedName>
    <definedName name="SDFGSERTERG">{#N/A,#N/A,FALSE,"단축1";#N/A,#N/A,FALSE,"단축2";#N/A,#N/A,FALSE,"단축3";#N/A,#N/A,FALSE,"장축";#N/A,#N/A,FALSE,"4WD"}</definedName>
    <definedName localSheetId="5" name="sdfgsgd">{#N/A,#N/A,FALSE,"단축1";#N/A,#N/A,FALSE,"단축2";#N/A,#N/A,FALSE,"단축3";#N/A,#N/A,FALSE,"장축";#N/A,#N/A,FALSE,"4WD"}</definedName>
    <definedName localSheetId="7" name="sdfgsgd">{#N/A,#N/A,FALSE,"단축1";#N/A,#N/A,FALSE,"단축2";#N/A,#N/A,FALSE,"단축3";#N/A,#N/A,FALSE,"장축";#N/A,#N/A,FALSE,"4WD"}</definedName>
    <definedName localSheetId="1" name="sdfgsgd">{#N/A,#N/A,FALSE,"단축1";#N/A,#N/A,FALSE,"단축2";#N/A,#N/A,FALSE,"단축3";#N/A,#N/A,FALSE,"장축";#N/A,#N/A,FALSE,"4WD"}</definedName>
    <definedName name="sdfgsgd">{#N/A,#N/A,FALSE,"단축1";#N/A,#N/A,FALSE,"단축2";#N/A,#N/A,FALSE,"단축3";#N/A,#N/A,FALSE,"장축";#N/A,#N/A,FALSE,"4WD"}</definedName>
    <definedName localSheetId="8" name="SDFH">{#N/A,#N/A,FALSE,"단축1";#N/A,#N/A,FALSE,"단축2";#N/A,#N/A,FALSE,"단축3";#N/A,#N/A,FALSE,"장축";#N/A,#N/A,FALSE,"4WD"}</definedName>
    <definedName localSheetId="5" name="SDFH">{#N/A,#N/A,FALSE,"단축1";#N/A,#N/A,FALSE,"단축2";#N/A,#N/A,FALSE,"단축3";#N/A,#N/A,FALSE,"장축";#N/A,#N/A,FALSE,"4WD"}</definedName>
    <definedName localSheetId="7" name="SDFH">{#N/A,#N/A,FALSE,"단축1";#N/A,#N/A,FALSE,"단축2";#N/A,#N/A,FALSE,"단축3";#N/A,#N/A,FALSE,"장축";#N/A,#N/A,FALSE,"4WD"}</definedName>
    <definedName localSheetId="1" name="SDFH">{#N/A,#N/A,FALSE,"단축1";#N/A,#N/A,FALSE,"단축2";#N/A,#N/A,FALSE,"단축3";#N/A,#N/A,FALSE,"장축";#N/A,#N/A,FALSE,"4WD"}</definedName>
    <definedName name="SDFH">{#N/A,#N/A,FALSE,"단축1";#N/A,#N/A,FALSE,"단축2";#N/A,#N/A,FALSE,"단축3";#N/A,#N/A,FALSE,"장축";#N/A,#N/A,FALSE,"4WD"}</definedName>
    <definedName localSheetId="5" name="SDFL">{#N/A,#N/A,FALSE,"단축1";#N/A,#N/A,FALSE,"단축2";#N/A,#N/A,FALSE,"단축3";#N/A,#N/A,FALSE,"장축";#N/A,#N/A,FALSE,"4WD"}</definedName>
    <definedName localSheetId="7" name="SDFL">{#N/A,#N/A,FALSE,"단축1";#N/A,#N/A,FALSE,"단축2";#N/A,#N/A,FALSE,"단축3";#N/A,#N/A,FALSE,"장축";#N/A,#N/A,FALSE,"4WD"}</definedName>
    <definedName localSheetId="1" name="SDFL">{#N/A,#N/A,FALSE,"단축1";#N/A,#N/A,FALSE,"단축2";#N/A,#N/A,FALSE,"단축3";#N/A,#N/A,FALSE,"장축";#N/A,#N/A,FALSE,"4WD"}</definedName>
    <definedName name="SDFL">{#N/A,#N/A,FALSE,"단축1";#N/A,#N/A,FALSE,"단축2";#N/A,#N/A,FALSE,"단축3";#N/A,#N/A,FALSE,"장축";#N/A,#N/A,FALSE,"4WD"}</definedName>
    <definedName localSheetId="5" name="SDFLL">{#N/A,#N/A,FALSE,"단축1";#N/A,#N/A,FALSE,"단축2";#N/A,#N/A,FALSE,"단축3";#N/A,#N/A,FALSE,"장축";#N/A,#N/A,FALSE,"4WD"}</definedName>
    <definedName localSheetId="7" name="SDFLL">{#N/A,#N/A,FALSE,"단축1";#N/A,#N/A,FALSE,"단축2";#N/A,#N/A,FALSE,"단축3";#N/A,#N/A,FALSE,"장축";#N/A,#N/A,FALSE,"4WD"}</definedName>
    <definedName localSheetId="1" name="SDFLL">{#N/A,#N/A,FALSE,"단축1";#N/A,#N/A,FALSE,"단축2";#N/A,#N/A,FALSE,"단축3";#N/A,#N/A,FALSE,"장축";#N/A,#N/A,FALSE,"4WD"}</definedName>
    <definedName name="SDFLL">{#N/A,#N/A,FALSE,"단축1";#N/A,#N/A,FALSE,"단축2";#N/A,#N/A,FALSE,"단축3";#N/A,#N/A,FALSE,"장축";#N/A,#N/A,FALSE,"4WD"}</definedName>
    <definedName localSheetId="5" name="SDFLLLLLL">{#N/A,#N/A,FALSE,"단축1";#N/A,#N/A,FALSE,"단축2";#N/A,#N/A,FALSE,"단축3";#N/A,#N/A,FALSE,"장축";#N/A,#N/A,FALSE,"4WD"}</definedName>
    <definedName localSheetId="7" name="SDFLLLLLL">{#N/A,#N/A,FALSE,"단축1";#N/A,#N/A,FALSE,"단축2";#N/A,#N/A,FALSE,"단축3";#N/A,#N/A,FALSE,"장축";#N/A,#N/A,FALSE,"4WD"}</definedName>
    <definedName localSheetId="1" name="SDFLLLLLL">{#N/A,#N/A,FALSE,"단축1";#N/A,#N/A,FALSE,"단축2";#N/A,#N/A,FALSE,"단축3";#N/A,#N/A,FALSE,"장축";#N/A,#N/A,FALSE,"4WD"}</definedName>
    <definedName name="SDFLLLLLL">{#N/A,#N/A,FALSE,"단축1";#N/A,#N/A,FALSE,"단축2";#N/A,#N/A,FALSE,"단축3";#N/A,#N/A,FALSE,"장축";#N/A,#N/A,FALSE,"4WD"}</definedName>
    <definedName localSheetId="5" name="SDFLLSD">{#N/A,#N/A,FALSE,"단축1";#N/A,#N/A,FALSE,"단축2";#N/A,#N/A,FALSE,"단축3";#N/A,#N/A,FALSE,"장축";#N/A,#N/A,FALSE,"4WD"}</definedName>
    <definedName localSheetId="7" name="SDFLLSD">{#N/A,#N/A,FALSE,"단축1";#N/A,#N/A,FALSE,"단축2";#N/A,#N/A,FALSE,"단축3";#N/A,#N/A,FALSE,"장축";#N/A,#N/A,FALSE,"4WD"}</definedName>
    <definedName localSheetId="1" name="SDFLLSD">{#N/A,#N/A,FALSE,"단축1";#N/A,#N/A,FALSE,"단축2";#N/A,#N/A,FALSE,"단축3";#N/A,#N/A,FALSE,"장축";#N/A,#N/A,FALSE,"4WD"}</definedName>
    <definedName name="SDFLLSD">{#N/A,#N/A,FALSE,"단축1";#N/A,#N/A,FALSE,"단축2";#N/A,#N/A,FALSE,"단축3";#N/A,#N/A,FALSE,"장축";#N/A,#N/A,FALSE,"4WD"}</definedName>
    <definedName localSheetId="8" name="SDFS">{#N/A,#N/A,FALSE,"단축1";#N/A,#N/A,FALSE,"단축2";#N/A,#N/A,FALSE,"단축3";#N/A,#N/A,FALSE,"장축";#N/A,#N/A,FALSE,"4WD"}</definedName>
    <definedName localSheetId="5" name="SDFS">{#N/A,#N/A,FALSE,"단축1";#N/A,#N/A,FALSE,"단축2";#N/A,#N/A,FALSE,"단축3";#N/A,#N/A,FALSE,"장축";#N/A,#N/A,FALSE,"4WD"}</definedName>
    <definedName localSheetId="7" name="SDFS">{#N/A,#N/A,FALSE,"단축1";#N/A,#N/A,FALSE,"단축2";#N/A,#N/A,FALSE,"단축3";#N/A,#N/A,FALSE,"장축";#N/A,#N/A,FALSE,"4WD"}</definedName>
    <definedName localSheetId="1" name="SDFS">{#N/A,#N/A,FALSE,"단축1";#N/A,#N/A,FALSE,"단축2";#N/A,#N/A,FALSE,"단축3";#N/A,#N/A,FALSE,"장축";#N/A,#N/A,FALSE,"4WD"}</definedName>
    <definedName name="SDFS">{#N/A,#N/A,FALSE,"단축1";#N/A,#N/A,FALSE,"단축2";#N/A,#N/A,FALSE,"단축3";#N/A,#N/A,FALSE,"장축";#N/A,#N/A,FALSE,"4WD"}</definedName>
    <definedName localSheetId="5" name="SDFVDGAF">{#N/A,#N/A,FALSE,"단축1";#N/A,#N/A,FALSE,"단축2";#N/A,#N/A,FALSE,"단축3";#N/A,#N/A,FALSE,"장축";#N/A,#N/A,FALSE,"4WD"}</definedName>
    <definedName localSheetId="7" name="SDFVDGAF">{#N/A,#N/A,FALSE,"단축1";#N/A,#N/A,FALSE,"단축2";#N/A,#N/A,FALSE,"단축3";#N/A,#N/A,FALSE,"장축";#N/A,#N/A,FALSE,"4WD"}</definedName>
    <definedName localSheetId="1" name="SDFVDGAF">{#N/A,#N/A,FALSE,"단축1";#N/A,#N/A,FALSE,"단축2";#N/A,#N/A,FALSE,"단축3";#N/A,#N/A,FALSE,"장축";#N/A,#N/A,FALSE,"4WD"}</definedName>
    <definedName name="SDFVDGAF">{#N/A,#N/A,FALSE,"단축1";#N/A,#N/A,FALSE,"단축2";#N/A,#N/A,FALSE,"단축3";#N/A,#N/A,FALSE,"장축";#N/A,#N/A,FALSE,"4WD"}</definedName>
    <definedName localSheetId="5" name="SDFWG">{#N/A,#N/A,FALSE,"단축1";#N/A,#N/A,FALSE,"단축2";#N/A,#N/A,FALSE,"단축3";#N/A,#N/A,FALSE,"장축";#N/A,#N/A,FALSE,"4WD"}</definedName>
    <definedName localSheetId="7" name="SDFWG">{#N/A,#N/A,FALSE,"단축1";#N/A,#N/A,FALSE,"단축2";#N/A,#N/A,FALSE,"단축3";#N/A,#N/A,FALSE,"장축";#N/A,#N/A,FALSE,"4WD"}</definedName>
    <definedName localSheetId="1" name="SDFWG">{#N/A,#N/A,FALSE,"단축1";#N/A,#N/A,FALSE,"단축2";#N/A,#N/A,FALSE,"단축3";#N/A,#N/A,FALSE,"장축";#N/A,#N/A,FALSE,"4WD"}</definedName>
    <definedName name="SDFWG">{#N/A,#N/A,FALSE,"단축1";#N/A,#N/A,FALSE,"단축2";#N/A,#N/A,FALSE,"단축3";#N/A,#N/A,FALSE,"장축";#N/A,#N/A,FALSE,"4WD"}</definedName>
    <definedName localSheetId="5" name="SDGR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SDGR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SDGR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GR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SDGSDFG">{#N/A,#N/A,FALSE,"단축1";#N/A,#N/A,FALSE,"단축2";#N/A,#N/A,FALSE,"단축3";#N/A,#N/A,FALSE,"장축";#N/A,#N/A,FALSE,"4WD"}</definedName>
    <definedName localSheetId="1" name="SDGSDFG">{#N/A,#N/A,FALSE,"단축1";#N/A,#N/A,FALSE,"단축2";#N/A,#N/A,FALSE,"단축3";#N/A,#N/A,FALSE,"장축";#N/A,#N/A,FALSE,"4WD"}</definedName>
    <definedName name="SDGSDFG">{#N/A,#N/A,FALSE,"단축1";#N/A,#N/A,FALSE,"단축2";#N/A,#N/A,FALSE,"단축3";#N/A,#N/A,FALSE,"장축";#N/A,#N/A,FALSE,"4WD"}</definedName>
    <definedName localSheetId="5" name="SDGSDGDSSDSGDSDGSGD">{#N/A,#N/A,FALSE,"단축1";#N/A,#N/A,FALSE,"단축2";#N/A,#N/A,FALSE,"단축3";#N/A,#N/A,FALSE,"장축";#N/A,#N/A,FALSE,"4WD"}</definedName>
    <definedName localSheetId="7" name="SDGSDGDSSDSGDSDGSGD">{#N/A,#N/A,FALSE,"단축1";#N/A,#N/A,FALSE,"단축2";#N/A,#N/A,FALSE,"단축3";#N/A,#N/A,FALSE,"장축";#N/A,#N/A,FALSE,"4WD"}</definedName>
    <definedName localSheetId="1" name="SDGSDGDSSDSGDSDGSGD">{#N/A,#N/A,FALSE,"단축1";#N/A,#N/A,FALSE,"단축2";#N/A,#N/A,FALSE,"단축3";#N/A,#N/A,FALSE,"장축";#N/A,#N/A,FALSE,"4WD"}</definedName>
    <definedName name="SDGSDGDSSDSGDSDGSGD">{#N/A,#N/A,FALSE,"단축1";#N/A,#N/A,FALSE,"단축2";#N/A,#N/A,FALSE,"단축3";#N/A,#N/A,FALSE,"장축";#N/A,#N/A,FALSE,"4WD"}</definedName>
    <definedName localSheetId="5" name="SDGSDSGDSGDSGDSGDSDGSGD">{#N/A,#N/A,FALSE,"단축1";#N/A,#N/A,FALSE,"단축2";#N/A,#N/A,FALSE,"단축3";#N/A,#N/A,FALSE,"장축";#N/A,#N/A,FALSE,"4WD"}</definedName>
    <definedName localSheetId="7" name="SDGSDSGDSGDSGDSGDSDGSGD">{#N/A,#N/A,FALSE,"단축1";#N/A,#N/A,FALSE,"단축2";#N/A,#N/A,FALSE,"단축3";#N/A,#N/A,FALSE,"장축";#N/A,#N/A,FALSE,"4WD"}</definedName>
    <definedName localSheetId="1" name="SDGSDSGDSGDSGDSGDSDGSGD">{#N/A,#N/A,FALSE,"단축1";#N/A,#N/A,FALSE,"단축2";#N/A,#N/A,FALSE,"단축3";#N/A,#N/A,FALSE,"장축";#N/A,#N/A,FALSE,"4WD"}</definedName>
    <definedName name="SDGSDSGDSGDSGDSGDSDGSGD">{#N/A,#N/A,FALSE,"단축1";#N/A,#N/A,FALSE,"단축2";#N/A,#N/A,FALSE,"단축3";#N/A,#N/A,FALSE,"장축";#N/A,#N/A,FALSE,"4WD"}</definedName>
    <definedName localSheetId="5" name="SDHFS">{#N/A,#N/A,FALSE,"을지 (4)";#N/A,#N/A,FALSE,"을지 (5)";#N/A,#N/A,FALSE,"을지 (6)"}</definedName>
    <definedName localSheetId="7" name="SDHFS">{#N/A,#N/A,FALSE,"을지 (4)";#N/A,#N/A,FALSE,"을지 (5)";#N/A,#N/A,FALSE,"을지 (6)"}</definedName>
    <definedName localSheetId="1" name="SDHFS">{#N/A,#N/A,FALSE,"을지 (4)";#N/A,#N/A,FALSE,"을지 (5)";#N/A,#N/A,FALSE,"을지 (6)"}</definedName>
    <definedName name="SDHFS">{#N/A,#N/A,FALSE,"을지 (4)";#N/A,#N/A,FALSE,"을지 (5)";#N/A,#N/A,FALSE,"을지 (6)"}</definedName>
    <definedName localSheetId="5" name="SDHFSX">{#N/A,#N/A,FALSE,"을지 (4)";#N/A,#N/A,FALSE,"을지 (5)";#N/A,#N/A,FALSE,"을지 (6)"}</definedName>
    <definedName localSheetId="7" name="SDHFSX">{#N/A,#N/A,FALSE,"을지 (4)";#N/A,#N/A,FALSE,"을지 (5)";#N/A,#N/A,FALSE,"을지 (6)"}</definedName>
    <definedName localSheetId="1" name="SDHFSX">{#N/A,#N/A,FALSE,"을지 (4)";#N/A,#N/A,FALSE,"을지 (5)";#N/A,#N/A,FALSE,"을지 (6)"}</definedName>
    <definedName name="SDHFSX">{#N/A,#N/A,FALSE,"을지 (4)";#N/A,#N/A,FALSE,"을지 (5)";#N/A,#N/A,FALSE,"을지 (6)"}</definedName>
    <definedName localSheetId="5" name="SDHGFGMGJ">{#N/A,#N/A,FALSE,"단축1";#N/A,#N/A,FALSE,"단축2";#N/A,#N/A,FALSE,"단축3";#N/A,#N/A,FALSE,"장축";#N/A,#N/A,FALSE,"4WD"}</definedName>
    <definedName localSheetId="7" name="SDHGFGMGJ">{#N/A,#N/A,FALSE,"단축1";#N/A,#N/A,FALSE,"단축2";#N/A,#N/A,FALSE,"단축3";#N/A,#N/A,FALSE,"장축";#N/A,#N/A,FALSE,"4WD"}</definedName>
    <definedName localSheetId="1" name="SDHGFGMGJ">{#N/A,#N/A,FALSE,"단축1";#N/A,#N/A,FALSE,"단축2";#N/A,#N/A,FALSE,"단축3";#N/A,#N/A,FALSE,"장축";#N/A,#N/A,FALSE,"4WD"}</definedName>
    <definedName name="SDHGFGMGJ">{#N/A,#N/A,FALSE,"단축1";#N/A,#N/A,FALSE,"단축2";#N/A,#N/A,FALSE,"단축3";#N/A,#N/A,FALSE,"장축";#N/A,#N/A,FALSE,"4WD"}</definedName>
    <definedName localSheetId="5" name="SDIE">{#N/A,#N/A,FALSE,"단축1";#N/A,#N/A,FALSE,"단축2";#N/A,#N/A,FALSE,"단축3";#N/A,#N/A,FALSE,"장축";#N/A,#N/A,FALSE,"4WD"}</definedName>
    <definedName localSheetId="7" name="SDIE">{#N/A,#N/A,FALSE,"단축1";#N/A,#N/A,FALSE,"단축2";#N/A,#N/A,FALSE,"단축3";#N/A,#N/A,FALSE,"장축";#N/A,#N/A,FALSE,"4WD"}</definedName>
    <definedName localSheetId="1" name="SDIE">{#N/A,#N/A,FALSE,"단축1";#N/A,#N/A,FALSE,"단축2";#N/A,#N/A,FALSE,"단축3";#N/A,#N/A,FALSE,"장축";#N/A,#N/A,FALSE,"4WD"}</definedName>
    <definedName name="SDIE">{#N/A,#N/A,FALSE,"단축1";#N/A,#N/A,FALSE,"단축2";#N/A,#N/A,FALSE,"단축3";#N/A,#N/A,FALSE,"장축";#N/A,#N/A,FALSE,"4WD"}</definedName>
    <definedName localSheetId="5" name="SDK">{#N/A,#N/A,FALSE,"단축1";#N/A,#N/A,FALSE,"단축2";#N/A,#N/A,FALSE,"단축3";#N/A,#N/A,FALSE,"장축";#N/A,#N/A,FALSE,"4WD"}</definedName>
    <definedName localSheetId="1" name="SDK">{#N/A,#N/A,FALSE,"단축1";#N/A,#N/A,FALSE,"단축2";#N/A,#N/A,FALSE,"단축3";#N/A,#N/A,FALSE,"장축";#N/A,#N/A,FALSE,"4WD"}</definedName>
    <definedName name="SDK">{#N/A,#N/A,FALSE,"단축1";#N/A,#N/A,FALSE,"단축2";#N/A,#N/A,FALSE,"단축3";#N/A,#N/A,FALSE,"장축";#N/A,#N/A,FALSE,"4WD"}</definedName>
    <definedName localSheetId="5" name="SDSA">{#N/A,#N/A,FALSE,"단축1";#N/A,#N/A,FALSE,"단축2";#N/A,#N/A,FALSE,"단축3";#N/A,#N/A,FALSE,"장축";#N/A,#N/A,FALSE,"4WD"}</definedName>
    <definedName localSheetId="1" name="SDSA">{#N/A,#N/A,FALSE,"단축1";#N/A,#N/A,FALSE,"단축2";#N/A,#N/A,FALSE,"단축3";#N/A,#N/A,FALSE,"장축";#N/A,#N/A,FALSE,"4WD"}</definedName>
    <definedName name="SDSA">{#N/A,#N/A,FALSE,"단축1";#N/A,#N/A,FALSE,"단축2";#N/A,#N/A,FALSE,"단축3";#N/A,#N/A,FALSE,"장축";#N/A,#N/A,FALSE,"4WD"}</definedName>
    <definedName localSheetId="5" name="SDSD">{#N/A,#N/A,FALSE,"단축1";#N/A,#N/A,FALSE,"단축2";#N/A,#N/A,FALSE,"단축3";#N/A,#N/A,FALSE,"장축";#N/A,#N/A,FALSE,"4WD"}</definedName>
    <definedName localSheetId="7" name="SDSD">{#N/A,#N/A,FALSE,"단축1";#N/A,#N/A,FALSE,"단축2";#N/A,#N/A,FALSE,"단축3";#N/A,#N/A,FALSE,"장축";#N/A,#N/A,FALSE,"4WD"}</definedName>
    <definedName localSheetId="1" name="SDSD">{#N/A,#N/A,FALSE,"단축1";#N/A,#N/A,FALSE,"단축2";#N/A,#N/A,FALSE,"단축3";#N/A,#N/A,FALSE,"장축";#N/A,#N/A,FALSE,"4WD"}</definedName>
    <definedName name="SDSD">{#N/A,#N/A,FALSE,"단축1";#N/A,#N/A,FALSE,"단축2";#N/A,#N/A,FALSE,"단축3";#N/A,#N/A,FALSE,"장축";#N/A,#N/A,FALSE,"4WD"}</definedName>
    <definedName localSheetId="1" name="SDSDDS">{#N/A,#N/A,FALSE,"단축1";#N/A,#N/A,FALSE,"단축2";#N/A,#N/A,FALSE,"단축3";#N/A,#N/A,FALSE,"장축";#N/A,#N/A,FALSE,"4WD"}</definedName>
    <definedName name="SDSDDS">{#N/A,#N/A,FALSE,"단축1";#N/A,#N/A,FALSE,"단축2";#N/A,#N/A,FALSE,"단축3";#N/A,#N/A,FALSE,"장축";#N/A,#N/A,FALSE,"4WD"}</definedName>
    <definedName localSheetId="5" name="SDSDSD">{#N/A,#N/A,FALSE,"단축1";#N/A,#N/A,FALSE,"단축2";#N/A,#N/A,FALSE,"단축3";#N/A,#N/A,FALSE,"장축";#N/A,#N/A,FALSE,"4WD"}</definedName>
    <definedName localSheetId="7" name="SDSDSD">{#N/A,#N/A,FALSE,"단축1";#N/A,#N/A,FALSE,"단축2";#N/A,#N/A,FALSE,"단축3";#N/A,#N/A,FALSE,"장축";#N/A,#N/A,FALSE,"4WD"}</definedName>
    <definedName localSheetId="1" name="SDSDSD">{#N/A,#N/A,FALSE,"단축1";#N/A,#N/A,FALSE,"단축2";#N/A,#N/A,FALSE,"단축3";#N/A,#N/A,FALSE,"장축";#N/A,#N/A,FALSE,"4WD"}</definedName>
    <definedName name="SDSDSD">{#N/A,#N/A,FALSE,"단축1";#N/A,#N/A,FALSE,"단축2";#N/A,#N/A,FALSE,"단축3";#N/A,#N/A,FALSE,"장축";#N/A,#N/A,FALSE,"4WD"}</definedName>
    <definedName localSheetId="5" name="SDSDSDDSDS">{#N/A,#N/A,FALSE,"단축1";#N/A,#N/A,FALSE,"단축2";#N/A,#N/A,FALSE,"단축3";#N/A,#N/A,FALSE,"장축";#N/A,#N/A,FALSE,"4WD"}</definedName>
    <definedName localSheetId="7" name="SDSDSDDSDS">{#N/A,#N/A,FALSE,"단축1";#N/A,#N/A,FALSE,"단축2";#N/A,#N/A,FALSE,"단축3";#N/A,#N/A,FALSE,"장축";#N/A,#N/A,FALSE,"4WD"}</definedName>
    <definedName localSheetId="1" name="SDSDSDDSDS">{#N/A,#N/A,FALSE,"단축1";#N/A,#N/A,FALSE,"단축2";#N/A,#N/A,FALSE,"단축3";#N/A,#N/A,FALSE,"장축";#N/A,#N/A,FALSE,"4WD"}</definedName>
    <definedName name="SDSDSDDSDS">{#N/A,#N/A,FALSE,"단축1";#N/A,#N/A,FALSE,"단축2";#N/A,#N/A,FALSE,"단축3";#N/A,#N/A,FALSE,"장축";#N/A,#N/A,FALSE,"4WD"}</definedName>
    <definedName localSheetId="5" name="SDSDSDSDSD">{#N/A,#N/A,FALSE,"단축1";#N/A,#N/A,FALSE,"단축2";#N/A,#N/A,FALSE,"단축3";#N/A,#N/A,FALSE,"장축";#N/A,#N/A,FALSE,"4WD"}</definedName>
    <definedName localSheetId="7" name="SDSDSDSDSD">{#N/A,#N/A,FALSE,"단축1";#N/A,#N/A,FALSE,"단축2";#N/A,#N/A,FALSE,"단축3";#N/A,#N/A,FALSE,"장축";#N/A,#N/A,FALSE,"4WD"}</definedName>
    <definedName localSheetId="1" name="SDSDSDSDSD">{#N/A,#N/A,FALSE,"단축1";#N/A,#N/A,FALSE,"단축2";#N/A,#N/A,FALSE,"단축3";#N/A,#N/A,FALSE,"장축";#N/A,#N/A,FALSE,"4WD"}</definedName>
    <definedName name="SDSDSDSDSD">{#N/A,#N/A,FALSE,"단축1";#N/A,#N/A,FALSE,"단축2";#N/A,#N/A,FALSE,"단축3";#N/A,#N/A,FALSE,"장축";#N/A,#N/A,FALSE,"4WD"}</definedName>
    <definedName localSheetId="5" name="SDSDSDSDSDSD">{#N/A,#N/A,FALSE,"단축1";#N/A,#N/A,FALSE,"단축2";#N/A,#N/A,FALSE,"단축3";#N/A,#N/A,FALSE,"장축";#N/A,#N/A,FALSE,"4WD"}</definedName>
    <definedName localSheetId="7" name="SDSDSDSDSDSD">{#N/A,#N/A,FALSE,"단축1";#N/A,#N/A,FALSE,"단축2";#N/A,#N/A,FALSE,"단축3";#N/A,#N/A,FALSE,"장축";#N/A,#N/A,FALSE,"4WD"}</definedName>
    <definedName localSheetId="1" name="SDSDSDSDSDSD">{#N/A,#N/A,FALSE,"단축1";#N/A,#N/A,FALSE,"단축2";#N/A,#N/A,FALSE,"단축3";#N/A,#N/A,FALSE,"장축";#N/A,#N/A,FALSE,"4WD"}</definedName>
    <definedName name="SDSDSDSDSDSD">{#N/A,#N/A,FALSE,"단축1";#N/A,#N/A,FALSE,"단축2";#N/A,#N/A,FALSE,"단축3";#N/A,#N/A,FALSE,"장축";#N/A,#N/A,FALSE,"4WD"}</definedName>
    <definedName localSheetId="5" name="SDSDSFDSDFSFD">{#N/A,#N/A,FALSE,"단축1";#N/A,#N/A,FALSE,"단축2";#N/A,#N/A,FALSE,"단축3";#N/A,#N/A,FALSE,"장축";#N/A,#N/A,FALSE,"4WD"}</definedName>
    <definedName localSheetId="7" name="SDSDSFDSDFSFD">{#N/A,#N/A,FALSE,"단축1";#N/A,#N/A,FALSE,"단축2";#N/A,#N/A,FALSE,"단축3";#N/A,#N/A,FALSE,"장축";#N/A,#N/A,FALSE,"4WD"}</definedName>
    <definedName localSheetId="1" name="SDSDSFDSDFSFD">{#N/A,#N/A,FALSE,"단축1";#N/A,#N/A,FALSE,"단축2";#N/A,#N/A,FALSE,"단축3";#N/A,#N/A,FALSE,"장축";#N/A,#N/A,FALSE,"4WD"}</definedName>
    <definedName name="SDSDSFDSDFSFD">{#N/A,#N/A,FALSE,"단축1";#N/A,#N/A,FALSE,"단축2";#N/A,#N/A,FALSE,"단축3";#N/A,#N/A,FALSE,"장축";#N/A,#N/A,FALSE,"4WD"}</definedName>
    <definedName localSheetId="5" name="SDSS">{#N/A,#N/A,FALSE,"단축1";#N/A,#N/A,FALSE,"단축2";#N/A,#N/A,FALSE,"단축3";#N/A,#N/A,FALSE,"장축";#N/A,#N/A,FALSE,"4WD"}</definedName>
    <definedName localSheetId="7" name="SDSS">{#N/A,#N/A,FALSE,"단축1";#N/A,#N/A,FALSE,"단축2";#N/A,#N/A,FALSE,"단축3";#N/A,#N/A,FALSE,"장축";#N/A,#N/A,FALSE,"4WD"}</definedName>
    <definedName localSheetId="1" name="SDSS">{#N/A,#N/A,FALSE,"단축1";#N/A,#N/A,FALSE,"단축2";#N/A,#N/A,FALSE,"단축3";#N/A,#N/A,FALSE,"장축";#N/A,#N/A,FALSE,"4WD"}</definedName>
    <definedName name="SDSS">{#N/A,#N/A,FALSE,"단축1";#N/A,#N/A,FALSE,"단축2";#N/A,#N/A,FALSE,"단축3";#N/A,#N/A,FALSE,"장축";#N/A,#N/A,FALSE,"4WD"}</definedName>
    <definedName localSheetId="5" name="SDW">{#N/A,#N/A,FALSE,"업체선정";#N/A,#N/A,FALSE,"업체선정sheet";#N/A,#N/A,FALSE,"업체실태";#N/A,#N/A,FALSE,"업체실태(1)";#N/A,#N/A,FALSE,"종업원현황(2)";#N/A,#N/A,FALSE,"생산품목(3)";#N/A,#N/A,FALSE,"장비보유현황";#N/A,#N/A,FALSE,"차량및약도";#N/A,#N/A,FALSE,"금형LIST"}</definedName>
    <definedName localSheetId="1" name="SDW">{#N/A,#N/A,FALSE,"업체선정";#N/A,#N/A,FALSE,"업체선정sheet";#N/A,#N/A,FALSE,"업체실태";#N/A,#N/A,FALSE,"업체실태(1)";#N/A,#N/A,FALSE,"종업원현황(2)";#N/A,#N/A,FALSE,"생산품목(3)";#N/A,#N/A,FALSE,"장비보유현황";#N/A,#N/A,FALSE,"차량및약도";#N/A,#N/A,FALSE,"금형LIST"}</definedName>
    <definedName name="SDW">{#N/A,#N/A,FALSE,"업체선정";#N/A,#N/A,FALSE,"업체선정sheet";#N/A,#N/A,FALSE,"업체실태";#N/A,#N/A,FALSE,"업체실태(1)";#N/A,#N/A,FALSE,"종업원현황(2)";#N/A,#N/A,FALSE,"생산품목(3)";#N/A,#N/A,FALSE,"장비보유현황";#N/A,#N/A,FALSE,"차량및약도";#N/A,#N/A,FALSE,"금형LIST"}</definedName>
    <definedName localSheetId="5" name="SDX">{#N/A,#N/A,FALSE,"을지 (4)";#N/A,#N/A,FALSE,"을지 (5)";#N/A,#N/A,FALSE,"을지 (6)"}</definedName>
    <definedName localSheetId="7" name="SDX">{#N/A,#N/A,FALSE,"을지 (4)";#N/A,#N/A,FALSE,"을지 (5)";#N/A,#N/A,FALSE,"을지 (6)"}</definedName>
    <definedName localSheetId="1" name="SDX">{#N/A,#N/A,FALSE,"을지 (4)";#N/A,#N/A,FALSE,"을지 (5)";#N/A,#N/A,FALSE,"을지 (6)"}</definedName>
    <definedName name="SDX">{#N/A,#N/A,FALSE,"을지 (4)";#N/A,#N/A,FALSE,"을지 (5)";#N/A,#N/A,FALSE,"을지 (6)"}</definedName>
    <definedName localSheetId="5" name="SEGHRTH">{#N/A,#N/A,FALSE,"단축1";#N/A,#N/A,FALSE,"단축2";#N/A,#N/A,FALSE,"단축3";#N/A,#N/A,FALSE,"장축";#N/A,#N/A,FALSE,"4WD"}</definedName>
    <definedName localSheetId="7" name="SEGHRTH">{#N/A,#N/A,FALSE,"단축1";#N/A,#N/A,FALSE,"단축2";#N/A,#N/A,FALSE,"단축3";#N/A,#N/A,FALSE,"장축";#N/A,#N/A,FALSE,"4WD"}</definedName>
    <definedName localSheetId="1" name="SEGHRTH">{#N/A,#N/A,FALSE,"단축1";#N/A,#N/A,FALSE,"단축2";#N/A,#N/A,FALSE,"단축3";#N/A,#N/A,FALSE,"장축";#N/A,#N/A,FALSE,"4WD"}</definedName>
    <definedName name="SEGHRTH">{#N/A,#N/A,FALSE,"단축1";#N/A,#N/A,FALSE,"단축2";#N/A,#N/A,FALSE,"단축3";#N/A,#N/A,FALSE,"장축";#N/A,#N/A,FALSE,"4WD"}</definedName>
    <definedName localSheetId="5" name="SEJINBS">{#N/A,#N/A,FALSE,"정공"}</definedName>
    <definedName localSheetId="7" name="SEJINBS">{#N/A,#N/A,FALSE,"정공"}</definedName>
    <definedName localSheetId="1" name="SEJINBS">{#N/A,#N/A,FALSE,"정공"}</definedName>
    <definedName name="SEJINBS">{#N/A,#N/A,FALSE,"정공"}</definedName>
    <definedName name="sencount">1</definedName>
    <definedName localSheetId="5" name="senythgct">{#N/A,#N/A,FALSE,"단축1";#N/A,#N/A,FALSE,"단축2";#N/A,#N/A,FALSE,"단축3";#N/A,#N/A,FALSE,"장축";#N/A,#N/A,FALSE,"4WD"}</definedName>
    <definedName localSheetId="7" name="senythgct">{#N/A,#N/A,FALSE,"단축1";#N/A,#N/A,FALSE,"단축2";#N/A,#N/A,FALSE,"단축3";#N/A,#N/A,FALSE,"장축";#N/A,#N/A,FALSE,"4WD"}</definedName>
    <definedName localSheetId="1" name="senythgct">{#N/A,#N/A,FALSE,"단축1";#N/A,#N/A,FALSE,"단축2";#N/A,#N/A,FALSE,"단축3";#N/A,#N/A,FALSE,"장축";#N/A,#N/A,FALSE,"4WD"}</definedName>
    <definedName name="senythgct">{#N/A,#N/A,FALSE,"단축1";#N/A,#N/A,FALSE,"단축2";#N/A,#N/A,FALSE,"단축3";#N/A,#N/A,FALSE,"장축";#N/A,#N/A,FALSE,"4WD"}</definedName>
    <definedName localSheetId="5" name="SET">{#N/A,#N/A,FALSE,"단축1";#N/A,#N/A,FALSE,"단축2";#N/A,#N/A,FALSE,"단축3";#N/A,#N/A,FALSE,"장축";#N/A,#N/A,FALSE,"4WD"}</definedName>
    <definedName localSheetId="7" name="SET">{#N/A,#N/A,FALSE,"단축1";#N/A,#N/A,FALSE,"단축2";#N/A,#N/A,FALSE,"단축3";#N/A,#N/A,FALSE,"장축";#N/A,#N/A,FALSE,"4WD"}</definedName>
    <definedName localSheetId="1" name="SET">{#N/A,#N/A,FALSE,"단축1";#N/A,#N/A,FALSE,"단축2";#N/A,#N/A,FALSE,"단축3";#N/A,#N/A,FALSE,"장축";#N/A,#N/A,FALSE,"4WD"}</definedName>
    <definedName name="SET">{#N/A,#N/A,FALSE,"단축1";#N/A,#N/A,FALSE,"단축2";#N/A,#N/A,FALSE,"단축3";#N/A,#N/A,FALSE,"장축";#N/A,#N/A,FALSE,"4WD"}</definedName>
    <definedName localSheetId="5" name="SETE">{#N/A,#N/A,FALSE,"단축1";#N/A,#N/A,FALSE,"단축2";#N/A,#N/A,FALSE,"단축3";#N/A,#N/A,FALSE,"장축";#N/A,#N/A,FALSE,"4WD"}</definedName>
    <definedName localSheetId="7" name="SETE">{#N/A,#N/A,FALSE,"단축1";#N/A,#N/A,FALSE,"단축2";#N/A,#N/A,FALSE,"단축3";#N/A,#N/A,FALSE,"장축";#N/A,#N/A,FALSE,"4WD"}</definedName>
    <definedName localSheetId="1" name="SETE">{#N/A,#N/A,FALSE,"단축1";#N/A,#N/A,FALSE,"단축2";#N/A,#N/A,FALSE,"단축3";#N/A,#N/A,FALSE,"장축";#N/A,#N/A,FALSE,"4WD"}</definedName>
    <definedName name="SETE">{#N/A,#N/A,FALSE,"단축1";#N/A,#N/A,FALSE,"단축2";#N/A,#N/A,FALSE,"단축3";#N/A,#N/A,FALSE,"장축";#N/A,#N/A,FALSE,"4WD"}</definedName>
    <definedName localSheetId="1" name="sew">{#N/A,#N/A,FALSE,"신규dep";#N/A,#N/A,FALSE,"신규dep-금형상각후";#N/A,#N/A,FALSE,"신규dep-연구비상각후";#N/A,#N/A,FALSE,"신규dep-기계,공구상각후"}</definedName>
    <definedName name="sew">{#N/A,#N/A,FALSE,"신규dep";#N/A,#N/A,FALSE,"신규dep-금형상각후";#N/A,#N/A,FALSE,"신규dep-연구비상각후";#N/A,#N/A,FALSE,"신규dep-기계,공구상각후"}</definedName>
    <definedName localSheetId="5" name="sex">{#N/A,#N/A,FALSE,"단축1";#N/A,#N/A,FALSE,"단축2";#N/A,#N/A,FALSE,"단축3";#N/A,#N/A,FALSE,"장축";#N/A,#N/A,FALSE,"4WD"}</definedName>
    <definedName localSheetId="7" name="sex">{#N/A,#N/A,FALSE,"단축1";#N/A,#N/A,FALSE,"단축2";#N/A,#N/A,FALSE,"단축3";#N/A,#N/A,FALSE,"장축";#N/A,#N/A,FALSE,"4WD"}</definedName>
    <definedName localSheetId="1" name="sex">{#N/A,#N/A,FALSE,"단축1";#N/A,#N/A,FALSE,"단축2";#N/A,#N/A,FALSE,"단축3";#N/A,#N/A,FALSE,"장축";#N/A,#N/A,FALSE,"4WD"}</definedName>
    <definedName name="sex">{#N/A,#N/A,FALSE,"단축1";#N/A,#N/A,FALSE,"단축2";#N/A,#N/A,FALSE,"단축3";#N/A,#N/A,FALSE,"장축";#N/A,#N/A,FALSE,"4WD"}</definedName>
    <definedName localSheetId="5" name="SFC">{#N/A,#N/A,FALSE,"단축1";#N/A,#N/A,FALSE,"단축2";#N/A,#N/A,FALSE,"단축3";#N/A,#N/A,FALSE,"장축";#N/A,#N/A,FALSE,"4WD"}</definedName>
    <definedName localSheetId="7" name="SFC">{#N/A,#N/A,FALSE,"단축1";#N/A,#N/A,FALSE,"단축2";#N/A,#N/A,FALSE,"단축3";#N/A,#N/A,FALSE,"장축";#N/A,#N/A,FALSE,"4WD"}</definedName>
    <definedName localSheetId="1" name="SFC">{#N/A,#N/A,FALSE,"단축1";#N/A,#N/A,FALSE,"단축2";#N/A,#N/A,FALSE,"단축3";#N/A,#N/A,FALSE,"장축";#N/A,#N/A,FALSE,"4WD"}</definedName>
    <definedName name="SFC">{#N/A,#N/A,FALSE,"단축1";#N/A,#N/A,FALSE,"단축2";#N/A,#N/A,FALSE,"단축3";#N/A,#N/A,FALSE,"장축";#N/A,#N/A,FALSE,"4WD"}</definedName>
    <definedName localSheetId="5" name="SFD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SFD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SFD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SFDGHG">{#N/A,#N/A,FALSE,"단축1";#N/A,#N/A,FALSE,"단축2";#N/A,#N/A,FALSE,"단축3";#N/A,#N/A,FALSE,"장축";#N/A,#N/A,FALSE,"4WD"}</definedName>
    <definedName localSheetId="5" name="SFDGHG">{#N/A,#N/A,FALSE,"단축1";#N/A,#N/A,FALSE,"단축2";#N/A,#N/A,FALSE,"단축3";#N/A,#N/A,FALSE,"장축";#N/A,#N/A,FALSE,"4WD"}</definedName>
    <definedName localSheetId="7" name="SFDGHG">{#N/A,#N/A,FALSE,"단축1";#N/A,#N/A,FALSE,"단축2";#N/A,#N/A,FALSE,"단축3";#N/A,#N/A,FALSE,"장축";#N/A,#N/A,FALSE,"4WD"}</definedName>
    <definedName localSheetId="1" name="SFDGHG">{#N/A,#N/A,FALSE,"단축1";#N/A,#N/A,FALSE,"단축2";#N/A,#N/A,FALSE,"단축3";#N/A,#N/A,FALSE,"장축";#N/A,#N/A,FALSE,"4WD"}</definedName>
    <definedName name="SFDGHG">{#N/A,#N/A,FALSE,"단축1";#N/A,#N/A,FALSE,"단축2";#N/A,#N/A,FALSE,"단축3";#N/A,#N/A,FALSE,"장축";#N/A,#N/A,FALSE,"4WD"}</definedName>
    <definedName localSheetId="5" name="SFDSFDSDSSSSS">{#N/A,#N/A,FALSE,"단축1";#N/A,#N/A,FALSE,"단축2";#N/A,#N/A,FALSE,"단축3";#N/A,#N/A,FALSE,"장축";#N/A,#N/A,FALSE,"4WD"}</definedName>
    <definedName localSheetId="7" name="SFDSFDSDSSSSS">{#N/A,#N/A,FALSE,"단축1";#N/A,#N/A,FALSE,"단축2";#N/A,#N/A,FALSE,"단축3";#N/A,#N/A,FALSE,"장축";#N/A,#N/A,FALSE,"4WD"}</definedName>
    <definedName localSheetId="1" name="SFDSFDSDSSSSS">{#N/A,#N/A,FALSE,"단축1";#N/A,#N/A,FALSE,"단축2";#N/A,#N/A,FALSE,"단축3";#N/A,#N/A,FALSE,"장축";#N/A,#N/A,FALSE,"4WD"}</definedName>
    <definedName name="SFDSFDSDSSSSS">{#N/A,#N/A,FALSE,"단축1";#N/A,#N/A,FALSE,"단축2";#N/A,#N/A,FALSE,"단축3";#N/A,#N/A,FALSE,"장축";#N/A,#N/A,FALSE,"4WD"}</definedName>
    <definedName localSheetId="5" name="SFG">{#N/A,#N/A,FALSE,"단축1";#N/A,#N/A,FALSE,"단축2";#N/A,#N/A,FALSE,"단축3";#N/A,#N/A,FALSE,"장축";#N/A,#N/A,FALSE,"4WD"}</definedName>
    <definedName localSheetId="7" name="SFG">{#N/A,#N/A,FALSE,"단축1";#N/A,#N/A,FALSE,"단축2";#N/A,#N/A,FALSE,"단축3";#N/A,#N/A,FALSE,"장축";#N/A,#N/A,FALSE,"4WD"}</definedName>
    <definedName localSheetId="1" name="SFG">{#N/A,#N/A,FALSE,"단축1";#N/A,#N/A,FALSE,"단축2";#N/A,#N/A,FALSE,"단축3";#N/A,#N/A,FALSE,"장축";#N/A,#N/A,FALSE,"4WD"}</definedName>
    <definedName name="SFG">{#N/A,#N/A,FALSE,"단축1";#N/A,#N/A,FALSE,"단축2";#N/A,#N/A,FALSE,"단축3";#N/A,#N/A,FALSE,"장축";#N/A,#N/A,FALSE,"4WD"}</definedName>
    <definedName localSheetId="8" name="SFGHJK">{#N/A,#N/A,FALSE,"단축1";#N/A,#N/A,FALSE,"단축2";#N/A,#N/A,FALSE,"단축3";#N/A,#N/A,FALSE,"장축";#N/A,#N/A,FALSE,"4WD"}</definedName>
    <definedName localSheetId="5" name="SFGHJK">{#N/A,#N/A,FALSE,"단축1";#N/A,#N/A,FALSE,"단축2";#N/A,#N/A,FALSE,"단축3";#N/A,#N/A,FALSE,"장축";#N/A,#N/A,FALSE,"4WD"}</definedName>
    <definedName localSheetId="7" name="SFGHJK">{#N/A,#N/A,FALSE,"단축1";#N/A,#N/A,FALSE,"단축2";#N/A,#N/A,FALSE,"단축3";#N/A,#N/A,FALSE,"장축";#N/A,#N/A,FALSE,"4WD"}</definedName>
    <definedName localSheetId="1" name="SFGHJK">{#N/A,#N/A,FALSE,"단축1";#N/A,#N/A,FALSE,"단축2";#N/A,#N/A,FALSE,"단축3";#N/A,#N/A,FALSE,"장축";#N/A,#N/A,FALSE,"4WD"}</definedName>
    <definedName name="SFGHJK">{#N/A,#N/A,FALSE,"단축1";#N/A,#N/A,FALSE,"단축2";#N/A,#N/A,FALSE,"단축3";#N/A,#N/A,FALSE,"장축";#N/A,#N/A,FALSE,"4WD"}</definedName>
    <definedName localSheetId="5" name="sfghsdfjfghkhgfjkdtjhsedthjsjketrijethj">{#N/A,#N/A,FALSE,"단축1";#N/A,#N/A,FALSE,"단축2";#N/A,#N/A,FALSE,"단축3";#N/A,#N/A,FALSE,"장축";#N/A,#N/A,FALSE,"4WD"}</definedName>
    <definedName localSheetId="7" name="sfghsdfjfghkhgfjkdtjhsedthjsjketrijethj">{#N/A,#N/A,FALSE,"단축1";#N/A,#N/A,FALSE,"단축2";#N/A,#N/A,FALSE,"단축3";#N/A,#N/A,FALSE,"장축";#N/A,#N/A,FALSE,"4WD"}</definedName>
    <definedName localSheetId="1" name="sfghsdfjfghkhgfjkdtjhsedthjsjketrijethj">{#N/A,#N/A,FALSE,"단축1";#N/A,#N/A,FALSE,"단축2";#N/A,#N/A,FALSE,"단축3";#N/A,#N/A,FALSE,"장축";#N/A,#N/A,FALSE,"4WD"}</definedName>
    <definedName name="sfghsdfjfghkhgfjkdtjhsedthjsjketrijethj">{#N/A,#N/A,FALSE,"단축1";#N/A,#N/A,FALSE,"단축2";#N/A,#N/A,FALSE,"단축3";#N/A,#N/A,FALSE,"장축";#N/A,#N/A,FALSE,"4WD"}</definedName>
    <definedName localSheetId="8" name="SFJGH">{#N/A,#N/A,FALSE,"단축1";#N/A,#N/A,FALSE,"단축2";#N/A,#N/A,FALSE,"단축3";#N/A,#N/A,FALSE,"장축";#N/A,#N/A,FALSE,"4WD"}</definedName>
    <definedName localSheetId="5" name="SFJGH">{#N/A,#N/A,FALSE,"단축1";#N/A,#N/A,FALSE,"단축2";#N/A,#N/A,FALSE,"단축3";#N/A,#N/A,FALSE,"장축";#N/A,#N/A,FALSE,"4WD"}</definedName>
    <definedName localSheetId="7" name="SFJGH">{#N/A,#N/A,FALSE,"단축1";#N/A,#N/A,FALSE,"단축2";#N/A,#N/A,FALSE,"단축3";#N/A,#N/A,FALSE,"장축";#N/A,#N/A,FALSE,"4WD"}</definedName>
    <definedName localSheetId="1" name="SFJGH">{#N/A,#N/A,FALSE,"단축1";#N/A,#N/A,FALSE,"단축2";#N/A,#N/A,FALSE,"단축3";#N/A,#N/A,FALSE,"장축";#N/A,#N/A,FALSE,"4WD"}</definedName>
    <definedName name="SFJGH">{#N/A,#N/A,FALSE,"단축1";#N/A,#N/A,FALSE,"단축2";#N/A,#N/A,FALSE,"단축3";#N/A,#N/A,FALSE,"장축";#N/A,#N/A,FALSE,"4WD"}</definedName>
    <definedName localSheetId="5" name="SFSFSF">{#N/A,#N/A,FALSE,"단축1";#N/A,#N/A,FALSE,"단축2";#N/A,#N/A,FALSE,"단축3";#N/A,#N/A,FALSE,"장축";#N/A,#N/A,FALSE,"4WD"}</definedName>
    <definedName localSheetId="7" name="SFSFSF">{#N/A,#N/A,FALSE,"단축1";#N/A,#N/A,FALSE,"단축2";#N/A,#N/A,FALSE,"단축3";#N/A,#N/A,FALSE,"장축";#N/A,#N/A,FALSE,"4WD"}</definedName>
    <definedName localSheetId="1" name="SFSFSF">{#N/A,#N/A,FALSE,"단축1";#N/A,#N/A,FALSE,"단축2";#N/A,#N/A,FALSE,"단축3";#N/A,#N/A,FALSE,"장축";#N/A,#N/A,FALSE,"4WD"}</definedName>
    <definedName name="SFSFSF">{#N/A,#N/A,FALSE,"단축1";#N/A,#N/A,FALSE,"단축2";#N/A,#N/A,FALSE,"단축3";#N/A,#N/A,FALSE,"장축";#N/A,#N/A,FALSE,"4WD"}</definedName>
    <definedName localSheetId="8" name="SFSFSFS">{#N/A,#N/A,FALSE,"단축1";#N/A,#N/A,FALSE,"단축2";#N/A,#N/A,FALSE,"단축3";#N/A,#N/A,FALSE,"장축";#N/A,#N/A,FALSE,"4WD"}</definedName>
    <definedName localSheetId="5" name="SFSFSFS">{#N/A,#N/A,FALSE,"단축1";#N/A,#N/A,FALSE,"단축2";#N/A,#N/A,FALSE,"단축3";#N/A,#N/A,FALSE,"장축";#N/A,#N/A,FALSE,"4WD"}</definedName>
    <definedName localSheetId="7" name="SFSFSFS">{#N/A,#N/A,FALSE,"단축1";#N/A,#N/A,FALSE,"단축2";#N/A,#N/A,FALSE,"단축3";#N/A,#N/A,FALSE,"장축";#N/A,#N/A,FALSE,"4WD"}</definedName>
    <definedName localSheetId="1" name="SFSFSFS">{#N/A,#N/A,FALSE,"단축1";#N/A,#N/A,FALSE,"단축2";#N/A,#N/A,FALSE,"단축3";#N/A,#N/A,FALSE,"장축";#N/A,#N/A,FALSE,"4WD"}</definedName>
    <definedName name="SFSFSFS">{#N/A,#N/A,FALSE,"단축1";#N/A,#N/A,FALSE,"단축2";#N/A,#N/A,FALSE,"단축3";#N/A,#N/A,FALSE,"장축";#N/A,#N/A,FALSE,"4WD"}</definedName>
    <definedName localSheetId="5" name="SFTHSGFHFGGGGGGGGGGGGGGG">{#N/A,#N/A,FALSE,"단축1";#N/A,#N/A,FALSE,"단축2";#N/A,#N/A,FALSE,"단축3";#N/A,#N/A,FALSE,"장축";#N/A,#N/A,FALSE,"4WD"}</definedName>
    <definedName localSheetId="7" name="SFTHSGFHFGGGGGGGGGGGGGGG">{#N/A,#N/A,FALSE,"단축1";#N/A,#N/A,FALSE,"단축2";#N/A,#N/A,FALSE,"단축3";#N/A,#N/A,FALSE,"장축";#N/A,#N/A,FALSE,"4WD"}</definedName>
    <definedName localSheetId="1" name="SFTHSGFHFGGGGGGGGGGGGGGG">{#N/A,#N/A,FALSE,"단축1";#N/A,#N/A,FALSE,"단축2";#N/A,#N/A,FALSE,"단축3";#N/A,#N/A,FALSE,"장축";#N/A,#N/A,FALSE,"4WD"}</definedName>
    <definedName name="SFTHSGFHFGGGGGGGGGGGGGGG">{#N/A,#N/A,FALSE,"단축1";#N/A,#N/A,FALSE,"단축2";#N/A,#N/A,FALSE,"단축3";#N/A,#N/A,FALSE,"장축";#N/A,#N/A,FALSE,"4WD"}</definedName>
    <definedName localSheetId="5" name="SFVSV">{#N/A,#N/A,FALSE,"단축1";#N/A,#N/A,FALSE,"단축2";#N/A,#N/A,FALSE,"단축3";#N/A,#N/A,FALSE,"장축";#N/A,#N/A,FALSE,"4WD"}</definedName>
    <definedName localSheetId="7" name="SFVSV">{#N/A,#N/A,FALSE,"단축1";#N/A,#N/A,FALSE,"단축2";#N/A,#N/A,FALSE,"단축3";#N/A,#N/A,FALSE,"장축";#N/A,#N/A,FALSE,"4WD"}</definedName>
    <definedName localSheetId="1" name="SFVSV">{#N/A,#N/A,FALSE,"단축1";#N/A,#N/A,FALSE,"단축2";#N/A,#N/A,FALSE,"단축3";#N/A,#N/A,FALSE,"장축";#N/A,#N/A,FALSE,"4WD"}</definedName>
    <definedName name="SFVSV">{#N/A,#N/A,FALSE,"단축1";#N/A,#N/A,FALSE,"단축2";#N/A,#N/A,FALSE,"단축3";#N/A,#N/A,FALSE,"장축";#N/A,#N/A,FALSE,"4WD"}</definedName>
    <definedName localSheetId="5" name="SGD">{#N/A,#N/A,FALSE,"단축1";#N/A,#N/A,FALSE,"단축2";#N/A,#N/A,FALSE,"단축3";#N/A,#N/A,FALSE,"장축";#N/A,#N/A,FALSE,"4WD"}</definedName>
    <definedName localSheetId="7" name="SGD">{#N/A,#N/A,FALSE,"단축1";#N/A,#N/A,FALSE,"단축2";#N/A,#N/A,FALSE,"단축3";#N/A,#N/A,FALSE,"장축";#N/A,#N/A,FALSE,"4WD"}</definedName>
    <definedName localSheetId="1" name="SGD">{#N/A,#N/A,FALSE,"단축1";#N/A,#N/A,FALSE,"단축2";#N/A,#N/A,FALSE,"단축3";#N/A,#N/A,FALSE,"장축";#N/A,#N/A,FALSE,"4WD"}</definedName>
    <definedName name="SGD">{#N/A,#N/A,FALSE,"단축1";#N/A,#N/A,FALSE,"단축2";#N/A,#N/A,FALSE,"단축3";#N/A,#N/A,FALSE,"장축";#N/A,#N/A,FALSE,"4WD"}</definedName>
    <definedName localSheetId="5" name="SGDSDGSGDSGDSGD">{#N/A,#N/A,FALSE,"단축1";#N/A,#N/A,FALSE,"단축2";#N/A,#N/A,FALSE,"단축3";#N/A,#N/A,FALSE,"장축";#N/A,#N/A,FALSE,"4WD"}</definedName>
    <definedName localSheetId="7" name="SGDSDGSGDSGDSGD">{#N/A,#N/A,FALSE,"단축1";#N/A,#N/A,FALSE,"단축2";#N/A,#N/A,FALSE,"단축3";#N/A,#N/A,FALSE,"장축";#N/A,#N/A,FALSE,"4WD"}</definedName>
    <definedName localSheetId="1" name="SGDSDGSGDSGDSGD">{#N/A,#N/A,FALSE,"단축1";#N/A,#N/A,FALSE,"단축2";#N/A,#N/A,FALSE,"단축3";#N/A,#N/A,FALSE,"장축";#N/A,#N/A,FALSE,"4WD"}</definedName>
    <definedName name="SGDSDGSGDSGDSGD">{#N/A,#N/A,FALSE,"단축1";#N/A,#N/A,FALSE,"단축2";#N/A,#N/A,FALSE,"단축3";#N/A,#N/A,FALSE,"장축";#N/A,#N/A,FALSE,"4WD"}</definedName>
    <definedName localSheetId="5" name="SGDSDKGSDG">{#N/A,#N/A,FALSE,"단축1";#N/A,#N/A,FALSE,"단축2";#N/A,#N/A,FALSE,"단축3";#N/A,#N/A,FALSE,"장축";#N/A,#N/A,FALSE,"4WD"}</definedName>
    <definedName localSheetId="7" name="SGDSDKGSDG">{#N/A,#N/A,FALSE,"단축1";#N/A,#N/A,FALSE,"단축2";#N/A,#N/A,FALSE,"단축3";#N/A,#N/A,FALSE,"장축";#N/A,#N/A,FALSE,"4WD"}</definedName>
    <definedName localSheetId="1" name="SGDSDKGSDG">{#N/A,#N/A,FALSE,"단축1";#N/A,#N/A,FALSE,"단축2";#N/A,#N/A,FALSE,"단축3";#N/A,#N/A,FALSE,"장축";#N/A,#N/A,FALSE,"4WD"}</definedName>
    <definedName name="SGDSDKGSDG">{#N/A,#N/A,FALSE,"단축1";#N/A,#N/A,FALSE,"단축2";#N/A,#N/A,FALSE,"단축3";#N/A,#N/A,FALSE,"장축";#N/A,#N/A,FALSE,"4WD"}</definedName>
    <definedName localSheetId="5" name="SGDSGDSDGSGD">{#N/A,#N/A,FALSE,"단축1";#N/A,#N/A,FALSE,"단축2";#N/A,#N/A,FALSE,"단축3";#N/A,#N/A,FALSE,"장축";#N/A,#N/A,FALSE,"4WD"}</definedName>
    <definedName localSheetId="7" name="SGDSGDSDGSGD">{#N/A,#N/A,FALSE,"단축1";#N/A,#N/A,FALSE,"단축2";#N/A,#N/A,FALSE,"단축3";#N/A,#N/A,FALSE,"장축";#N/A,#N/A,FALSE,"4WD"}</definedName>
    <definedName localSheetId="1" name="SGDSGDSDGSGD">{#N/A,#N/A,FALSE,"단축1";#N/A,#N/A,FALSE,"단축2";#N/A,#N/A,FALSE,"단축3";#N/A,#N/A,FALSE,"장축";#N/A,#N/A,FALSE,"4WD"}</definedName>
    <definedName name="SGDSGDSDGSGD">{#N/A,#N/A,FALSE,"단축1";#N/A,#N/A,FALSE,"단축2";#N/A,#N/A,FALSE,"단축3";#N/A,#N/A,FALSE,"장축";#N/A,#N/A,FALSE,"4WD"}</definedName>
    <definedName localSheetId="5" name="SGDSGDSGDSGD">{#N/A,#N/A,FALSE,"단축1";#N/A,#N/A,FALSE,"단축2";#N/A,#N/A,FALSE,"단축3";#N/A,#N/A,FALSE,"장축";#N/A,#N/A,FALSE,"4WD"}</definedName>
    <definedName localSheetId="7" name="SGDSGDSGDSGD">{#N/A,#N/A,FALSE,"단축1";#N/A,#N/A,FALSE,"단축2";#N/A,#N/A,FALSE,"단축3";#N/A,#N/A,FALSE,"장축";#N/A,#N/A,FALSE,"4WD"}</definedName>
    <definedName localSheetId="1" name="SGDSGDSGDSGD">{#N/A,#N/A,FALSE,"단축1";#N/A,#N/A,FALSE,"단축2";#N/A,#N/A,FALSE,"단축3";#N/A,#N/A,FALSE,"장축";#N/A,#N/A,FALSE,"4WD"}</definedName>
    <definedName name="SGDSGDSGDSGD">{#N/A,#N/A,FALSE,"단축1";#N/A,#N/A,FALSE,"단축2";#N/A,#N/A,FALSE,"단축3";#N/A,#N/A,FALSE,"장축";#N/A,#N/A,FALSE,"4WD"}</definedName>
    <definedName localSheetId="5" name="SGDSGDSGDSGDSGD">{#N/A,#N/A,FALSE,"단축1";#N/A,#N/A,FALSE,"단축2";#N/A,#N/A,FALSE,"단축3";#N/A,#N/A,FALSE,"장축";#N/A,#N/A,FALSE,"4WD"}</definedName>
    <definedName localSheetId="7" name="SGDSGDSGDSGDSGD">{#N/A,#N/A,FALSE,"단축1";#N/A,#N/A,FALSE,"단축2";#N/A,#N/A,FALSE,"단축3";#N/A,#N/A,FALSE,"장축";#N/A,#N/A,FALSE,"4WD"}</definedName>
    <definedName localSheetId="1" name="SGDSGDSGDSGDSGD">{#N/A,#N/A,FALSE,"단축1";#N/A,#N/A,FALSE,"단축2";#N/A,#N/A,FALSE,"단축3";#N/A,#N/A,FALSE,"장축";#N/A,#N/A,FALSE,"4WD"}</definedName>
    <definedName name="SGDSGDSGDSGDSGD">{#N/A,#N/A,FALSE,"단축1";#N/A,#N/A,FALSE,"단축2";#N/A,#N/A,FALSE,"단축3";#N/A,#N/A,FALSE,"장축";#N/A,#N/A,FALSE,"4WD"}</definedName>
    <definedName localSheetId="5" name="SGDSGDSGDSGDSGDSDG">{#N/A,#N/A,FALSE,"단축1";#N/A,#N/A,FALSE,"단축2";#N/A,#N/A,FALSE,"단축3";#N/A,#N/A,FALSE,"장축";#N/A,#N/A,FALSE,"4WD"}</definedName>
    <definedName localSheetId="7" name="SGDSGDSGDSGDSGDSDG">{#N/A,#N/A,FALSE,"단축1";#N/A,#N/A,FALSE,"단축2";#N/A,#N/A,FALSE,"단축3";#N/A,#N/A,FALSE,"장축";#N/A,#N/A,FALSE,"4WD"}</definedName>
    <definedName localSheetId="1" name="SGDSGDSGDSGDSGDSDG">{#N/A,#N/A,FALSE,"단축1";#N/A,#N/A,FALSE,"단축2";#N/A,#N/A,FALSE,"단축3";#N/A,#N/A,FALSE,"장축";#N/A,#N/A,FALSE,"4WD"}</definedName>
    <definedName name="SGDSGDSGDSGDSGDSDG">{#N/A,#N/A,FALSE,"단축1";#N/A,#N/A,FALSE,"단축2";#N/A,#N/A,FALSE,"단축3";#N/A,#N/A,FALSE,"장축";#N/A,#N/A,FALSE,"4WD"}</definedName>
    <definedName localSheetId="5" name="SGFA">{#N/A,#N/A,FALSE,"인원";#N/A,#N/A,FALSE,"비용2";#N/A,#N/A,FALSE,"비용1";#N/A,#N/A,FALSE,"비용";#N/A,#N/A,FALSE,"보증2";#N/A,#N/A,FALSE,"보증1";#N/A,#N/A,FALSE,"보증";#N/A,#N/A,FALSE,"손익1";#N/A,#N/A,FALSE,"손익";#N/A,#N/A,FALSE,"부서별매출";#N/A,#N/A,FALSE,"매출"}</definedName>
    <definedName localSheetId="7" name="SGFA">{#N/A,#N/A,FALSE,"인원";#N/A,#N/A,FALSE,"비용2";#N/A,#N/A,FALSE,"비용1";#N/A,#N/A,FALSE,"비용";#N/A,#N/A,FALSE,"보증2";#N/A,#N/A,FALSE,"보증1";#N/A,#N/A,FALSE,"보증";#N/A,#N/A,FALSE,"손익1";#N/A,#N/A,FALSE,"손익";#N/A,#N/A,FALSE,"부서별매출";#N/A,#N/A,FALSE,"매출"}</definedName>
    <definedName localSheetId="1" name="SGFA">{#N/A,#N/A,FALSE,"인원";#N/A,#N/A,FALSE,"비용2";#N/A,#N/A,FALSE,"비용1";#N/A,#N/A,FALSE,"비용";#N/A,#N/A,FALSE,"보증2";#N/A,#N/A,FALSE,"보증1";#N/A,#N/A,FALSE,"보증";#N/A,#N/A,FALSE,"손익1";#N/A,#N/A,FALSE,"손익";#N/A,#N/A,FALSE,"부서별매출";#N/A,#N/A,FALSE,"매출"}</definedName>
    <definedName name="SGFA">{#N/A,#N/A,FALSE,"인원";#N/A,#N/A,FALSE,"비용2";#N/A,#N/A,FALSE,"비용1";#N/A,#N/A,FALSE,"비용";#N/A,#N/A,FALSE,"보증2";#N/A,#N/A,FALSE,"보증1";#N/A,#N/A,FALSE,"보증";#N/A,#N/A,FALSE,"손익1";#N/A,#N/A,FALSE,"손익";#N/A,#N/A,FALSE,"부서별매출";#N/A,#N/A,FALSE,"매출"}</definedName>
    <definedName localSheetId="5" name="SGFD">{#N/A,#N/A,FALSE,"을지 (4)";#N/A,#N/A,FALSE,"을지 (5)";#N/A,#N/A,FALSE,"을지 (6)"}</definedName>
    <definedName localSheetId="7" name="SGFD">{#N/A,#N/A,FALSE,"을지 (4)";#N/A,#N/A,FALSE,"을지 (5)";#N/A,#N/A,FALSE,"을지 (6)"}</definedName>
    <definedName localSheetId="1" name="SGFD">{#N/A,#N/A,FALSE,"을지 (4)";#N/A,#N/A,FALSE,"을지 (5)";#N/A,#N/A,FALSE,"을지 (6)"}</definedName>
    <definedName name="SGFD">{#N/A,#N/A,FALSE,"을지 (4)";#N/A,#N/A,FALSE,"을지 (5)";#N/A,#N/A,FALSE,"을지 (6)"}</definedName>
    <definedName localSheetId="5" name="sghdgfhgf">{#N/A,#N/A,FALSE,"단축1";#N/A,#N/A,FALSE,"단축2";#N/A,#N/A,FALSE,"단축3";#N/A,#N/A,FALSE,"장축";#N/A,#N/A,FALSE,"4WD"}</definedName>
    <definedName localSheetId="7" name="sghdgfhgf">{#N/A,#N/A,FALSE,"단축1";#N/A,#N/A,FALSE,"단축2";#N/A,#N/A,FALSE,"단축3";#N/A,#N/A,FALSE,"장축";#N/A,#N/A,FALSE,"4WD"}</definedName>
    <definedName localSheetId="1" name="sghdgfhgf">{#N/A,#N/A,FALSE,"단축1";#N/A,#N/A,FALSE,"단축2";#N/A,#N/A,FALSE,"단축3";#N/A,#N/A,FALSE,"장축";#N/A,#N/A,FALSE,"4WD"}</definedName>
    <definedName name="sghdgfhgf">{#N/A,#N/A,FALSE,"단축1";#N/A,#N/A,FALSE,"단축2";#N/A,#N/A,FALSE,"단축3";#N/A,#N/A,FALSE,"장축";#N/A,#N/A,FALSE,"4WD"}</definedName>
    <definedName localSheetId="5" name="SH">{#N/A,#N/A,FALSE,"을지 (4)";#N/A,#N/A,FALSE,"을지 (5)";#N/A,#N/A,FALSE,"을지 (6)"}</definedName>
    <definedName localSheetId="7" name="SH">{#N/A,#N/A,FALSE,"을지 (4)";#N/A,#N/A,FALSE,"을지 (5)";#N/A,#N/A,FALSE,"을지 (6)"}</definedName>
    <definedName localSheetId="1" name="SH">{#N/A,#N/A,FALSE,"을지 (4)";#N/A,#N/A,FALSE,"을지 (5)";#N/A,#N/A,FALSE,"을지 (6)"}</definedName>
    <definedName name="SH">{#N/A,#N/A,FALSE,"을지 (4)";#N/A,#N/A,FALSE,"을지 (5)";#N/A,#N/A,FALSE,"을지 (6)"}</definedName>
    <definedName localSheetId="5" name="SHEET1">{#N/A,#N/A,FALSE,"단축1";#N/A,#N/A,FALSE,"단축2";#N/A,#N/A,FALSE,"단축3";#N/A,#N/A,FALSE,"장축";#N/A,#N/A,FALSE,"4WD"}</definedName>
    <definedName localSheetId="7" name="SHEET1">{#N/A,#N/A,FALSE,"단축1";#N/A,#N/A,FALSE,"단축2";#N/A,#N/A,FALSE,"단축3";#N/A,#N/A,FALSE,"장축";#N/A,#N/A,FALSE,"4WD"}</definedName>
    <definedName localSheetId="1" name="SHEET1">{#N/A,#N/A,FALSE,"단축1";#N/A,#N/A,FALSE,"단축2";#N/A,#N/A,FALSE,"단축3";#N/A,#N/A,FALSE,"장축";#N/A,#N/A,FALSE,"4WD"}</definedName>
    <definedName name="SHEET1">{#N/A,#N/A,FALSE,"단축1";#N/A,#N/A,FALSE,"단축2";#N/A,#N/A,FALSE,"단축3";#N/A,#N/A,FALSE,"장축";#N/A,#N/A,FALSE,"4WD"}</definedName>
    <definedName localSheetId="5" name="SHEET10">{#N/A,#N/A,FALSE,"단축1";#N/A,#N/A,FALSE,"단축2";#N/A,#N/A,FALSE,"단축3";#N/A,#N/A,FALSE,"장축";#N/A,#N/A,FALSE,"4WD"}</definedName>
    <definedName localSheetId="7" name="SHEET10">{#N/A,#N/A,FALSE,"단축1";#N/A,#N/A,FALSE,"단축2";#N/A,#N/A,FALSE,"단축3";#N/A,#N/A,FALSE,"장축";#N/A,#N/A,FALSE,"4WD"}</definedName>
    <definedName localSheetId="1" name="SHEET10">{#N/A,#N/A,FALSE,"단축1";#N/A,#N/A,FALSE,"단축2";#N/A,#N/A,FALSE,"단축3";#N/A,#N/A,FALSE,"장축";#N/A,#N/A,FALSE,"4WD"}</definedName>
    <definedName name="SHEET10">{#N/A,#N/A,FALSE,"단축1";#N/A,#N/A,FALSE,"단축2";#N/A,#N/A,FALSE,"단축3";#N/A,#N/A,FALSE,"장축";#N/A,#N/A,FALSE,"4WD"}</definedName>
    <definedName localSheetId="5" name="SHEET2">{#N/A,#N/A,FALSE,"단축1";#N/A,#N/A,FALSE,"단축2";#N/A,#N/A,FALSE,"단축3";#N/A,#N/A,FALSE,"장축";#N/A,#N/A,FALSE,"4WD"}</definedName>
    <definedName localSheetId="7" name="SHEET2">{#N/A,#N/A,FALSE,"단축1";#N/A,#N/A,FALSE,"단축2";#N/A,#N/A,FALSE,"단축3";#N/A,#N/A,FALSE,"장축";#N/A,#N/A,FALSE,"4WD"}</definedName>
    <definedName localSheetId="1" name="SHEET2">{#N/A,#N/A,FALSE,"단축1";#N/A,#N/A,FALSE,"단축2";#N/A,#N/A,FALSE,"단축3";#N/A,#N/A,FALSE,"장축";#N/A,#N/A,FALSE,"4WD"}</definedName>
    <definedName name="SHEET2">{#N/A,#N/A,FALSE,"단축1";#N/A,#N/A,FALSE,"단축2";#N/A,#N/A,FALSE,"단축3";#N/A,#N/A,FALSE,"장축";#N/A,#N/A,FALSE,"4WD"}</definedName>
    <definedName localSheetId="5" name="SHFO">{#N/A,#N/A,FALSE,"단축1";#N/A,#N/A,FALSE,"단축2";#N/A,#N/A,FALSE,"단축3";#N/A,#N/A,FALSE,"장축";#N/A,#N/A,FALSE,"4WD"}</definedName>
    <definedName localSheetId="7" name="SHFO">{#N/A,#N/A,FALSE,"단축1";#N/A,#N/A,FALSE,"단축2";#N/A,#N/A,FALSE,"단축3";#N/A,#N/A,FALSE,"장축";#N/A,#N/A,FALSE,"4WD"}</definedName>
    <definedName localSheetId="1" name="SHFO">{#N/A,#N/A,FALSE,"단축1";#N/A,#N/A,FALSE,"단축2";#N/A,#N/A,FALSE,"단축3";#N/A,#N/A,FALSE,"장축";#N/A,#N/A,FALSE,"4WD"}</definedName>
    <definedName name="SHFO">{#N/A,#N/A,FALSE,"단축1";#N/A,#N/A,FALSE,"단축2";#N/A,#N/A,FALSE,"단축3";#N/A,#N/A,FALSE,"장축";#N/A,#N/A,FALSE,"4WD"}</definedName>
    <definedName localSheetId="5" name="SHI">{#N/A,#N/A,FALSE,"단축1";#N/A,#N/A,FALSE,"단축2";#N/A,#N/A,FALSE,"단축3";#N/A,#N/A,FALSE,"장축";#N/A,#N/A,FALSE,"4WD"}</definedName>
    <definedName localSheetId="7" name="SHI">{#N/A,#N/A,FALSE,"단축1";#N/A,#N/A,FALSE,"단축2";#N/A,#N/A,FALSE,"단축3";#N/A,#N/A,FALSE,"장축";#N/A,#N/A,FALSE,"4WD"}</definedName>
    <definedName localSheetId="1" name="SHI">{#N/A,#N/A,FALSE,"단축1";#N/A,#N/A,FALSE,"단축2";#N/A,#N/A,FALSE,"단축3";#N/A,#N/A,FALSE,"장축";#N/A,#N/A,FALSE,"4WD"}</definedName>
    <definedName name="SHI">{#N/A,#N/A,FALSE,"단축1";#N/A,#N/A,FALSE,"단축2";#N/A,#N/A,FALSE,"단축3";#N/A,#N/A,FALSE,"장축";#N/A,#N/A,FALSE,"4WD"}</definedName>
    <definedName localSheetId="5" name="shin">{#N/A,#N/A,FALSE,"단축1";#N/A,#N/A,FALSE,"단축2";#N/A,#N/A,FALSE,"단축3";#N/A,#N/A,FALSE,"장축";#N/A,#N/A,FALSE,"4WD"}</definedName>
    <definedName localSheetId="7" name="shin">{#N/A,#N/A,FALSE,"단축1";#N/A,#N/A,FALSE,"단축2";#N/A,#N/A,FALSE,"단축3";#N/A,#N/A,FALSE,"장축";#N/A,#N/A,FALSE,"4WD"}</definedName>
    <definedName localSheetId="1" name="shin">{#N/A,#N/A,FALSE,"단축1";#N/A,#N/A,FALSE,"단축2";#N/A,#N/A,FALSE,"단축3";#N/A,#N/A,FALSE,"장축";#N/A,#N/A,FALSE,"4WD"}</definedName>
    <definedName name="shin">{#N/A,#N/A,FALSE,"단축1";#N/A,#N/A,FALSE,"단축2";#N/A,#N/A,FALSE,"단축3";#N/A,#N/A,FALSE,"장축";#N/A,#N/A,FALSE,"4WD"}</definedName>
    <definedName localSheetId="5" name="shit">{#N/A,#N/A,FALSE,"단축1";#N/A,#N/A,FALSE,"단축2";#N/A,#N/A,FALSE,"단축3";#N/A,#N/A,FALSE,"장축";#N/A,#N/A,FALSE,"4WD"}</definedName>
    <definedName localSheetId="7" name="shit">{#N/A,#N/A,FALSE,"단축1";#N/A,#N/A,FALSE,"단축2";#N/A,#N/A,FALSE,"단축3";#N/A,#N/A,FALSE,"장축";#N/A,#N/A,FALSE,"4WD"}</definedName>
    <definedName localSheetId="1" name="shit">{#N/A,#N/A,FALSE,"단축1";#N/A,#N/A,FALSE,"단축2";#N/A,#N/A,FALSE,"단축3";#N/A,#N/A,FALSE,"장축";#N/A,#N/A,FALSE,"4WD"}</definedName>
    <definedName name="shit">{#N/A,#N/A,FALSE,"단축1";#N/A,#N/A,FALSE,"단축2";#N/A,#N/A,FALSE,"단축3";#N/A,#N/A,FALSE,"장축";#N/A,#N/A,FALSE,"4WD"}</definedName>
    <definedName localSheetId="5" name="SHJJI유인철바보">{#N/A,#N/A,FALSE,"단축1";#N/A,#N/A,FALSE,"단축2";#N/A,#N/A,FALSE,"단축3";#N/A,#N/A,FALSE,"장축";#N/A,#N/A,FALSE,"4WD"}</definedName>
    <definedName localSheetId="1" name="SHJJI유인철바보">{#N/A,#N/A,FALSE,"단축1";#N/A,#N/A,FALSE,"단축2";#N/A,#N/A,FALSE,"단축3";#N/A,#N/A,FALSE,"장축";#N/A,#N/A,FALSE,"4WD"}</definedName>
    <definedName name="SHJJI유인철바보">{#N/A,#N/A,FALSE,"단축1";#N/A,#N/A,FALSE,"단축2";#N/A,#N/A,FALSE,"단축3";#N/A,#N/A,FALSE,"장축";#N/A,#N/A,FALSE,"4WD"}</definedName>
    <definedName localSheetId="5" name="SHS">{#N/A,#N/A,FALSE,"단축1";#N/A,#N/A,FALSE,"단축2";#N/A,#N/A,FALSE,"단축3";#N/A,#N/A,FALSE,"장축";#N/A,#N/A,FALSE,"4WD"}</definedName>
    <definedName localSheetId="7" name="SHS">{#N/A,#N/A,FALSE,"단축1";#N/A,#N/A,FALSE,"단축2";#N/A,#N/A,FALSE,"단축3";#N/A,#N/A,FALSE,"장축";#N/A,#N/A,FALSE,"4WD"}</definedName>
    <definedName localSheetId="1" name="SHS">{#N/A,#N/A,FALSE,"단축1";#N/A,#N/A,FALSE,"단축2";#N/A,#N/A,FALSE,"단축3";#N/A,#N/A,FALSE,"장축";#N/A,#N/A,FALSE,"4WD"}</definedName>
    <definedName name="SHS">{#N/A,#N/A,FALSE,"단축1";#N/A,#N/A,FALSE,"단축2";#N/A,#N/A,FALSE,"단축3";#N/A,#N/A,FALSE,"장축";#N/A,#N/A,FALSE,"4WD"}</definedName>
    <definedName localSheetId="5" name="SHSFS">{#N/A,#N/A,FALSE,"초도품";#N/A,#N/A,FALSE,"초도품 (2)";#N/A,#N/A,FALSE,"초도품 (3)";#N/A,#N/A,FALSE,"초도품 (4)";#N/A,#N/A,FALSE,"초도품 (5)";#N/A,#N/A,FALSE,"초도품 (6)"}</definedName>
    <definedName localSheetId="7" name="SHSFS">{#N/A,#N/A,FALSE,"초도품";#N/A,#N/A,FALSE,"초도품 (2)";#N/A,#N/A,FALSE,"초도품 (3)";#N/A,#N/A,FALSE,"초도품 (4)";#N/A,#N/A,FALSE,"초도품 (5)";#N/A,#N/A,FALSE,"초도품 (6)"}</definedName>
    <definedName localSheetId="1" name="SHSFS">{#N/A,#N/A,FALSE,"초도품";#N/A,#N/A,FALSE,"초도품 (2)";#N/A,#N/A,FALSE,"초도품 (3)";#N/A,#N/A,FALSE,"초도품 (4)";#N/A,#N/A,FALSE,"초도품 (5)";#N/A,#N/A,FALSE,"초도품 (6)"}</definedName>
    <definedName name="SHSFS">{#N/A,#N/A,FALSE,"초도품";#N/A,#N/A,FALSE,"초도품 (2)";#N/A,#N/A,FALSE,"초도품 (3)";#N/A,#N/A,FALSE,"초도품 (4)";#N/A,#N/A,FALSE,"초도품 (5)";#N/A,#N/A,FALSE,"초도품 (6)"}</definedName>
    <definedName localSheetId="5" name="SHSH">{#N/A,#N/A,FALSE,"초도품";#N/A,#N/A,FALSE,"초도품 (2)";#N/A,#N/A,FALSE,"초도품 (3)";#N/A,#N/A,FALSE,"초도품 (4)";#N/A,#N/A,FALSE,"초도품 (5)";#N/A,#N/A,FALSE,"초도품 (6)"}</definedName>
    <definedName localSheetId="7" name="SHSH">{#N/A,#N/A,FALSE,"초도품";#N/A,#N/A,FALSE,"초도품 (2)";#N/A,#N/A,FALSE,"초도품 (3)";#N/A,#N/A,FALSE,"초도품 (4)";#N/A,#N/A,FALSE,"초도품 (5)";#N/A,#N/A,FALSE,"초도품 (6)"}</definedName>
    <definedName localSheetId="1" name="SHSH">{#N/A,#N/A,FALSE,"초도품";#N/A,#N/A,FALSE,"초도품 (2)";#N/A,#N/A,FALSE,"초도품 (3)";#N/A,#N/A,FALSE,"초도품 (4)";#N/A,#N/A,FALSE,"초도품 (5)";#N/A,#N/A,FALSE,"초도품 (6)"}</definedName>
    <definedName name="SHSH">{#N/A,#N/A,FALSE,"초도품";#N/A,#N/A,FALSE,"초도품 (2)";#N/A,#N/A,FALSE,"초도품 (3)";#N/A,#N/A,FALSE,"초도품 (4)";#N/A,#N/A,FALSE,"초도품 (5)";#N/A,#N/A,FALSE,"초도품 (6)"}</definedName>
    <definedName localSheetId="5" name="SHT">{#N/A,#N/A,FALSE,"단축1";#N/A,#N/A,FALSE,"단축2";#N/A,#N/A,FALSE,"단축3";#N/A,#N/A,FALSE,"장축";#N/A,#N/A,FALSE,"4WD"}</definedName>
    <definedName localSheetId="7" name="SHT">{#N/A,#N/A,FALSE,"단축1";#N/A,#N/A,FALSE,"단축2";#N/A,#N/A,FALSE,"단축3";#N/A,#N/A,FALSE,"장축";#N/A,#N/A,FALSE,"4WD"}</definedName>
    <definedName localSheetId="1" name="SHT">{#N/A,#N/A,FALSE,"단축1";#N/A,#N/A,FALSE,"단축2";#N/A,#N/A,FALSE,"단축3";#N/A,#N/A,FALSE,"장축";#N/A,#N/A,FALSE,"4WD"}</definedName>
    <definedName name="SHT">{#N/A,#N/A,FALSE,"단축1";#N/A,#N/A,FALSE,"단축2";#N/A,#N/A,FALSE,"단축3";#N/A,#N/A,FALSE,"장축";#N/A,#N/A,FALSE,"4WD"}</definedName>
    <definedName localSheetId="5" name="SIDE">{#N/A,#N/A,FALSE,"단축1";#N/A,#N/A,FALSE,"단축2";#N/A,#N/A,FALSE,"단축3";#N/A,#N/A,FALSE,"장축";#N/A,#N/A,FALSE,"4WD"}</definedName>
    <definedName localSheetId="7" name="SIDE">{#N/A,#N/A,FALSE,"단축1";#N/A,#N/A,FALSE,"단축2";#N/A,#N/A,FALSE,"단축3";#N/A,#N/A,FALSE,"장축";#N/A,#N/A,FALSE,"4WD"}</definedName>
    <definedName localSheetId="1" name="SIDE">{#N/A,#N/A,FALSE,"단축1";#N/A,#N/A,FALSE,"단축2";#N/A,#N/A,FALSE,"단축3";#N/A,#N/A,FALSE,"장축";#N/A,#N/A,FALSE,"4WD"}</definedName>
    <definedName name="SIDE">{#N/A,#N/A,FALSE,"단축1";#N/A,#N/A,FALSE,"단축2";#N/A,#N/A,FALSE,"단축3";#N/A,#N/A,FALSE,"장축";#N/A,#N/A,FALSE,"4WD"}</definedName>
    <definedName localSheetId="5" name="Site">{#N/A,#N/A,FALSE,"단축1";#N/A,#N/A,FALSE,"단축2";#N/A,#N/A,FALSE,"단축3";#N/A,#N/A,FALSE,"장축";#N/A,#N/A,FALSE,"4WD"}</definedName>
    <definedName localSheetId="7" name="Site">{#N/A,#N/A,FALSE,"단축1";#N/A,#N/A,FALSE,"단축2";#N/A,#N/A,FALSE,"단축3";#N/A,#N/A,FALSE,"장축";#N/A,#N/A,FALSE,"4WD"}</definedName>
    <definedName localSheetId="1" name="Site">{#N/A,#N/A,FALSE,"단축1";#N/A,#N/A,FALSE,"단축2";#N/A,#N/A,FALSE,"단축3";#N/A,#N/A,FALSE,"장축";#N/A,#N/A,FALSE,"4WD"}</definedName>
    <definedName name="Site">{#N/A,#N/A,FALSE,"단축1";#N/A,#N/A,FALSE,"단축2";#N/A,#N/A,FALSE,"단축3";#N/A,#N/A,FALSE,"장축";#N/A,#N/A,FALSE,"4WD"}</definedName>
    <definedName localSheetId="5" name="SJH">{#N/A,#N/A,FALSE,"을지 (4)";#N/A,#N/A,FALSE,"을지 (5)";#N/A,#N/A,FALSE,"을지 (6)"}</definedName>
    <definedName localSheetId="7" name="SJH">{#N/A,#N/A,FALSE,"을지 (4)";#N/A,#N/A,FALSE,"을지 (5)";#N/A,#N/A,FALSE,"을지 (6)"}</definedName>
    <definedName localSheetId="1" name="SJH">{#N/A,#N/A,FALSE,"을지 (4)";#N/A,#N/A,FALSE,"을지 (5)";#N/A,#N/A,FALSE,"을지 (6)"}</definedName>
    <definedName name="SJH">{#N/A,#N/A,FALSE,"을지 (4)";#N/A,#N/A,FALSE,"을지 (5)";#N/A,#N/A,FALSE,"을지 (6)"}</definedName>
    <definedName localSheetId="5" name="sjjf">{#N/A,#N/A,FALSE,"단축1";#N/A,#N/A,FALSE,"단축2";#N/A,#N/A,FALSE,"단축3";#N/A,#N/A,FALSE,"장축";#N/A,#N/A,FALSE,"4WD"}</definedName>
    <definedName localSheetId="7" name="sjjf">{#N/A,#N/A,FALSE,"단축1";#N/A,#N/A,FALSE,"단축2";#N/A,#N/A,FALSE,"단축3";#N/A,#N/A,FALSE,"장축";#N/A,#N/A,FALSE,"4WD"}</definedName>
    <definedName localSheetId="1" name="sjjf">{#N/A,#N/A,FALSE,"단축1";#N/A,#N/A,FALSE,"단축2";#N/A,#N/A,FALSE,"단축3";#N/A,#N/A,FALSE,"장축";#N/A,#N/A,FALSE,"4WD"}</definedName>
    <definedName name="sjjf">{#N/A,#N/A,FALSE,"단축1";#N/A,#N/A,FALSE,"단축2";#N/A,#N/A,FALSE,"단축3";#N/A,#N/A,FALSE,"장축";#N/A,#N/A,FALSE,"4WD"}</definedName>
    <definedName localSheetId="5" name="sjk">{#N/A,#N/A,FALSE,"단축1";#N/A,#N/A,FALSE,"단축2";#N/A,#N/A,FALSE,"단축3";#N/A,#N/A,FALSE,"장축";#N/A,#N/A,FALSE,"4WD"}</definedName>
    <definedName localSheetId="7" name="sjk">{#N/A,#N/A,FALSE,"단축1";#N/A,#N/A,FALSE,"단축2";#N/A,#N/A,FALSE,"단축3";#N/A,#N/A,FALSE,"장축";#N/A,#N/A,FALSE,"4WD"}</definedName>
    <definedName localSheetId="1" name="sjk">{#N/A,#N/A,FALSE,"단축1";#N/A,#N/A,FALSE,"단축2";#N/A,#N/A,FALSE,"단축3";#N/A,#N/A,FALSE,"장축";#N/A,#N/A,FALSE,"4WD"}</definedName>
    <definedName name="sjk">{#N/A,#N/A,FALSE,"단축1";#N/A,#N/A,FALSE,"단축2";#N/A,#N/A,FALSE,"단축3";#N/A,#N/A,FALSE,"장축";#N/A,#N/A,FALSE,"4WD"}</definedName>
    <definedName localSheetId="8" name="SKSK">{#N/A,#N/A,FALSE,"단축1";#N/A,#N/A,FALSE,"단축2";#N/A,#N/A,FALSE,"단축3";#N/A,#N/A,FALSE,"장축";#N/A,#N/A,FALSE,"4WD"}</definedName>
    <definedName localSheetId="5" name="SKSK">{#N/A,#N/A,FALSE,"단축1";#N/A,#N/A,FALSE,"단축2";#N/A,#N/A,FALSE,"단축3";#N/A,#N/A,FALSE,"장축";#N/A,#N/A,FALSE,"4WD"}</definedName>
    <definedName localSheetId="7" name="SKSK">{#N/A,#N/A,FALSE,"단축1";#N/A,#N/A,FALSE,"단축2";#N/A,#N/A,FALSE,"단축3";#N/A,#N/A,FALSE,"장축";#N/A,#N/A,FALSE,"4WD"}</definedName>
    <definedName localSheetId="1" name="SKSK">{#N/A,#N/A,FALSE,"단축1";#N/A,#N/A,FALSE,"단축2";#N/A,#N/A,FALSE,"단축3";#N/A,#N/A,FALSE,"장축";#N/A,#N/A,FALSE,"4WD"}</definedName>
    <definedName name="SKSK">{#N/A,#N/A,FALSE,"단축1";#N/A,#N/A,FALSE,"단축2";#N/A,#N/A,FALSE,"단축3";#N/A,#N/A,FALSE,"장축";#N/A,#N/A,FALSE,"4WD"}</definedName>
    <definedName localSheetId="5" name="SM9품질_">{#N/A,#N/A,FALSE,"단축1";#N/A,#N/A,FALSE,"단축2";#N/A,#N/A,FALSE,"단축3";#N/A,#N/A,FALSE,"장축";#N/A,#N/A,FALSE,"4WD"}</definedName>
    <definedName localSheetId="1" name="SM9품질_">{#N/A,#N/A,FALSE,"단축1";#N/A,#N/A,FALSE,"단축2";#N/A,#N/A,FALSE,"단축3";#N/A,#N/A,FALSE,"장축";#N/A,#N/A,FALSE,"4WD"}</definedName>
    <definedName name="SM9품질_">{#N/A,#N/A,FALSE,"단축1";#N/A,#N/A,FALSE,"단축2";#N/A,#N/A,FALSE,"단축3";#N/A,#N/A,FALSE,"장축";#N/A,#N/A,FALSE,"4WD"}</definedName>
    <definedName localSheetId="5" name="SMM">{#N/A,#N/A,FALSE,"을지 (4)";#N/A,#N/A,FALSE,"을지 (5)";#N/A,#N/A,FALSE,"을지 (6)"}</definedName>
    <definedName localSheetId="7" name="SMM">{#N/A,#N/A,FALSE,"을지 (4)";#N/A,#N/A,FALSE,"을지 (5)";#N/A,#N/A,FALSE,"을지 (6)"}</definedName>
    <definedName localSheetId="1" name="SMM">{#N/A,#N/A,FALSE,"을지 (4)";#N/A,#N/A,FALSE,"을지 (5)";#N/A,#N/A,FALSE,"을지 (6)"}</definedName>
    <definedName name="SMM">{#N/A,#N/A,FALSE,"을지 (4)";#N/A,#N/A,FALSE,"을지 (5)";#N/A,#N/A,FALSE,"을지 (6)"}</definedName>
    <definedName localSheetId="5" name="SMS">{#N/A,#N/A,FALSE,"단축1";#N/A,#N/A,FALSE,"단축2";#N/A,#N/A,FALSE,"단축3";#N/A,#N/A,FALSE,"장축";#N/A,#N/A,FALSE,"4WD"}</definedName>
    <definedName localSheetId="7" name="SMS">{#N/A,#N/A,FALSE,"단축1";#N/A,#N/A,FALSE,"단축2";#N/A,#N/A,FALSE,"단축3";#N/A,#N/A,FALSE,"장축";#N/A,#N/A,FALSE,"4WD"}</definedName>
    <definedName localSheetId="1" name="SMS">{#N/A,#N/A,FALSE,"단축1";#N/A,#N/A,FALSE,"단축2";#N/A,#N/A,FALSE,"단축3";#N/A,#N/A,FALSE,"장축";#N/A,#N/A,FALSE,"4WD"}</definedName>
    <definedName name="SMS">{#N/A,#N/A,FALSE,"단축1";#N/A,#N/A,FALSE,"단축2";#N/A,#N/A,FALSE,"단축3";#N/A,#N/A,FALSE,"장축";#N/A,#N/A,FALSE,"4WD"}</definedName>
    <definedName localSheetId="5" name="SM부자재">{#N/A,#N/A,FALSE,"신규dep";#N/A,#N/A,FALSE,"신규dep-금형상각후";#N/A,#N/A,FALSE,"신규dep-연구비상각후";#N/A,#N/A,FALSE,"신규dep-기계,공구상각후"}</definedName>
    <definedName localSheetId="7" name="SM부자재">{#N/A,#N/A,FALSE,"신규dep";#N/A,#N/A,FALSE,"신규dep-금형상각후";#N/A,#N/A,FALSE,"신규dep-연구비상각후";#N/A,#N/A,FALSE,"신규dep-기계,공구상각후"}</definedName>
    <definedName localSheetId="1" name="SM부자재">{#N/A,#N/A,FALSE,"신규dep";#N/A,#N/A,FALSE,"신규dep-금형상각후";#N/A,#N/A,FALSE,"신규dep-연구비상각후";#N/A,#N/A,FALSE,"신규dep-기계,공구상각후"}</definedName>
    <definedName name="SM부자재">{#N/A,#N/A,FALSE,"신규dep";#N/A,#N/A,FALSE,"신규dep-금형상각후";#N/A,#N/A,FALSE,"신규dep-연구비상각후";#N/A,#N/A,FALSE,"신규dep-기계,공구상각후"}</definedName>
    <definedName localSheetId="5" name="SONATA">{#N/A,#N/A,FALSE,"해외크레임";#N/A,#N/A,FALSE,"ACCENT현황";#N/A,#N/A,FALSE,"AVANTE";#N/A,#N/A,FALSE,"SONATA(3)";#N/A,#N/A,FALSE,"국내크레임"}</definedName>
    <definedName localSheetId="7" name="SONATA">{#N/A,#N/A,FALSE,"해외크레임";#N/A,#N/A,FALSE,"ACCENT현황";#N/A,#N/A,FALSE,"AVANTE";#N/A,#N/A,FALSE,"SONATA(3)";#N/A,#N/A,FALSE,"국내크레임"}</definedName>
    <definedName localSheetId="1" name="SONATA">{#N/A,#N/A,FALSE,"해외크레임";#N/A,#N/A,FALSE,"ACCENT현황";#N/A,#N/A,FALSE,"AVANTE";#N/A,#N/A,FALSE,"SONATA(3)";#N/A,#N/A,FALSE,"국내크레임"}</definedName>
    <definedName name="SONATA">{#N/A,#N/A,FALSE,"해외크레임";#N/A,#N/A,FALSE,"ACCENT현황";#N/A,#N/A,FALSE,"AVANTE";#N/A,#N/A,FALSE,"SONATA(3)";#N/A,#N/A,FALSE,"국내크레임"}</definedName>
    <definedName localSheetId="8" name="song">{#N/A,#N/A,FALSE,"단축1";#N/A,#N/A,FALSE,"단축2";#N/A,#N/A,FALSE,"단축3";#N/A,#N/A,FALSE,"장축";#N/A,#N/A,FALSE,"4WD"}</definedName>
    <definedName localSheetId="5" name="song">{#N/A,#N/A,FALSE,"단축1";#N/A,#N/A,FALSE,"단축2";#N/A,#N/A,FALSE,"단축3";#N/A,#N/A,FALSE,"장축";#N/A,#N/A,FALSE,"4WD"}</definedName>
    <definedName localSheetId="7" name="song">{#N/A,#N/A,FALSE,"단축1";#N/A,#N/A,FALSE,"단축2";#N/A,#N/A,FALSE,"단축3";#N/A,#N/A,FALSE,"장축";#N/A,#N/A,FALSE,"4WD"}</definedName>
    <definedName localSheetId="1" name="song">{#N/A,#N/A,FALSE,"단축1";#N/A,#N/A,FALSE,"단축2";#N/A,#N/A,FALSE,"단축3";#N/A,#N/A,FALSE,"장축";#N/A,#N/A,FALSE,"4WD"}</definedName>
    <definedName name="song">{#N/A,#N/A,FALSE,"단축1";#N/A,#N/A,FALSE,"단축2";#N/A,#N/A,FALSE,"단축3";#N/A,#N/A,FALSE,"장축";#N/A,#N/A,FALSE,"4WD"}</definedName>
    <definedName localSheetId="8" name="song1">{#N/A,#N/A,FALSE,"단축1";#N/A,#N/A,FALSE,"단축2";#N/A,#N/A,FALSE,"단축3";#N/A,#N/A,FALSE,"장축";#N/A,#N/A,FALSE,"4WD"}</definedName>
    <definedName localSheetId="5" name="song1">{#N/A,#N/A,FALSE,"단축1";#N/A,#N/A,FALSE,"단축2";#N/A,#N/A,FALSE,"단축3";#N/A,#N/A,FALSE,"장축";#N/A,#N/A,FALSE,"4WD"}</definedName>
    <definedName localSheetId="7" name="song1">{#N/A,#N/A,FALSE,"단축1";#N/A,#N/A,FALSE,"단축2";#N/A,#N/A,FALSE,"단축3";#N/A,#N/A,FALSE,"장축";#N/A,#N/A,FALSE,"4WD"}</definedName>
    <definedName localSheetId="1" name="song1">{#N/A,#N/A,FALSE,"단축1";#N/A,#N/A,FALSE,"단축2";#N/A,#N/A,FALSE,"단축3";#N/A,#N/A,FALSE,"장축";#N/A,#N/A,FALSE,"4WD"}</definedName>
    <definedName name="song1">{#N/A,#N/A,FALSE,"단축1";#N/A,#N/A,FALSE,"단축2";#N/A,#N/A,FALSE,"단축3";#N/A,#N/A,FALSE,"장축";#N/A,#N/A,FALSE,"4WD"}</definedName>
    <definedName localSheetId="5" name="SPC표지">{#N/A,#N/A,FALSE,"단축1";#N/A,#N/A,FALSE,"단축2";#N/A,#N/A,FALSE,"단축3";#N/A,#N/A,FALSE,"장축";#N/A,#N/A,FALSE,"4WD"}</definedName>
    <definedName localSheetId="1" name="SPC표지">{#N/A,#N/A,FALSE,"단축1";#N/A,#N/A,FALSE,"단축2";#N/A,#N/A,FALSE,"단축3";#N/A,#N/A,FALSE,"장축";#N/A,#N/A,FALSE,"4WD"}</definedName>
    <definedName name="SPC표지">{#N/A,#N/A,FALSE,"단축1";#N/A,#N/A,FALSE,"단축2";#N/A,#N/A,FALSE,"단축3";#N/A,#N/A,FALSE,"장축";#N/A,#N/A,FALSE,"4WD"}</definedName>
    <definedName localSheetId="8" name="SPEC2">{#N/A,#N/A,FALSE,"단축1";#N/A,#N/A,FALSE,"단축2";#N/A,#N/A,FALSE,"단축3";#N/A,#N/A,FALSE,"장축";#N/A,#N/A,FALSE,"4WD"}</definedName>
    <definedName localSheetId="5" name="SPEC2">{#N/A,#N/A,FALSE,"단축1";#N/A,#N/A,FALSE,"단축2";#N/A,#N/A,FALSE,"단축3";#N/A,#N/A,FALSE,"장축";#N/A,#N/A,FALSE,"4WD"}</definedName>
    <definedName localSheetId="7" name="SPEC2">{#N/A,#N/A,FALSE,"단축1";#N/A,#N/A,FALSE,"단축2";#N/A,#N/A,FALSE,"단축3";#N/A,#N/A,FALSE,"장축";#N/A,#N/A,FALSE,"4WD"}</definedName>
    <definedName localSheetId="1" name="SPEC2">{#N/A,#N/A,FALSE,"단축1";#N/A,#N/A,FALSE,"단축2";#N/A,#N/A,FALSE,"단축3";#N/A,#N/A,FALSE,"장축";#N/A,#N/A,FALSE,"4WD"}</definedName>
    <definedName name="SPEC2">{#N/A,#N/A,FALSE,"단축1";#N/A,#N/A,FALSE,"단축2";#N/A,#N/A,FALSE,"단축3";#N/A,#N/A,FALSE,"장축";#N/A,#N/A,FALSE,"4WD"}</definedName>
    <definedName localSheetId="8" name="SPEC22">{#N/A,#N/A,FALSE,"단축1";#N/A,#N/A,FALSE,"단축2";#N/A,#N/A,FALSE,"단축3";#N/A,#N/A,FALSE,"장축";#N/A,#N/A,FALSE,"4WD"}</definedName>
    <definedName localSheetId="5" name="SPEC22">{#N/A,#N/A,FALSE,"단축1";#N/A,#N/A,FALSE,"단축2";#N/A,#N/A,FALSE,"단축3";#N/A,#N/A,FALSE,"장축";#N/A,#N/A,FALSE,"4WD"}</definedName>
    <definedName localSheetId="7" name="SPEC22">{#N/A,#N/A,FALSE,"단축1";#N/A,#N/A,FALSE,"단축2";#N/A,#N/A,FALSE,"단축3";#N/A,#N/A,FALSE,"장축";#N/A,#N/A,FALSE,"4WD"}</definedName>
    <definedName localSheetId="1" name="SPEC22">{#N/A,#N/A,FALSE,"단축1";#N/A,#N/A,FALSE,"단축2";#N/A,#N/A,FALSE,"단축3";#N/A,#N/A,FALSE,"장축";#N/A,#N/A,FALSE,"4WD"}</definedName>
    <definedName name="SPEC22">{#N/A,#N/A,FALSE,"단축1";#N/A,#N/A,FALSE,"단축2";#N/A,#N/A,FALSE,"단축3";#N/A,#N/A,FALSE,"장축";#N/A,#N/A,FALSE,"4WD"}</definedName>
    <definedName localSheetId="5" name="SPLIT">{#N/A,#N/A,FALSE,"단축1";#N/A,#N/A,FALSE,"단축2";#N/A,#N/A,FALSE,"단축3";#N/A,#N/A,FALSE,"장축";#N/A,#N/A,FALSE,"4WD"}</definedName>
    <definedName localSheetId="7" name="SPLIT">{#N/A,#N/A,FALSE,"단축1";#N/A,#N/A,FALSE,"단축2";#N/A,#N/A,FALSE,"단축3";#N/A,#N/A,FALSE,"장축";#N/A,#N/A,FALSE,"4WD"}</definedName>
    <definedName localSheetId="1" name="SPLIT">{#N/A,#N/A,FALSE,"단축1";#N/A,#N/A,FALSE,"단축2";#N/A,#N/A,FALSE,"단축3";#N/A,#N/A,FALSE,"장축";#N/A,#N/A,FALSE,"4WD"}</definedName>
    <definedName name="SPLIT">{#N/A,#N/A,FALSE,"단축1";#N/A,#N/A,FALSE,"단축2";#N/A,#N/A,FALSE,"단축3";#N/A,#N/A,FALSE,"장축";#N/A,#N/A,FALSE,"4WD"}</definedName>
    <definedName localSheetId="5" name="SP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SP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SP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R">413700</definedName>
    <definedName localSheetId="5" name="SR20AT">{#N/A,#N/A,FALSE,"FR 계산내역";#N/A,#N/A,FALSE,"RR 계산내역";#N/A,#N/A,FALSE,"기계경비"}</definedName>
    <definedName localSheetId="7" name="SR20AT">{#N/A,#N/A,FALSE,"FR 계산내역";#N/A,#N/A,FALSE,"RR 계산내역";#N/A,#N/A,FALSE,"기계경비"}</definedName>
    <definedName localSheetId="1" name="SR20AT">{#N/A,#N/A,FALSE,"FR 계산내역";#N/A,#N/A,FALSE,"RR 계산내역";#N/A,#N/A,FALSE,"기계경비"}</definedName>
    <definedName name="SR20AT">{#N/A,#N/A,FALSE,"FR 계산내역";#N/A,#N/A,FALSE,"RR 계산내역";#N/A,#N/A,FALSE,"기계경비"}</definedName>
    <definedName localSheetId="1" name="SRT">{#N/A,#N/A,TRUE,"Y생산";#N/A,#N/A,TRUE,"Y판매";#N/A,#N/A,TRUE,"Y총물량";#N/A,#N/A,TRUE,"Y능력";#N/A,#N/A,TRUE,"YKD"}</definedName>
    <definedName name="SRT">{#N/A,#N/A,TRUE,"Y생산";#N/A,#N/A,TRUE,"Y판매";#N/A,#N/A,TRUE,"Y총물량";#N/A,#N/A,TRUE,"Y능력";#N/A,#N/A,TRUE,"YKD"}</definedName>
    <definedName localSheetId="5" name="SRTDTRYFGT">{#N/A,#N/A,FALSE,"단축1";#N/A,#N/A,FALSE,"단축2";#N/A,#N/A,FALSE,"단축3";#N/A,#N/A,FALSE,"장축";#N/A,#N/A,FALSE,"4WD"}</definedName>
    <definedName localSheetId="7" name="SRTDTRYFGT">{#N/A,#N/A,FALSE,"단축1";#N/A,#N/A,FALSE,"단축2";#N/A,#N/A,FALSE,"단축3";#N/A,#N/A,FALSE,"장축";#N/A,#N/A,FALSE,"4WD"}</definedName>
    <definedName localSheetId="1" name="SRTDTRYFGT">{#N/A,#N/A,FALSE,"단축1";#N/A,#N/A,FALSE,"단축2";#N/A,#N/A,FALSE,"단축3";#N/A,#N/A,FALSE,"장축";#N/A,#N/A,FALSE,"4WD"}</definedName>
    <definedName name="SRTDTRYFGT">{#N/A,#N/A,FALSE,"단축1";#N/A,#N/A,FALSE,"단축2";#N/A,#N/A,FALSE,"단축3";#N/A,#N/A,FALSE,"장축";#N/A,#N/A,FALSE,"4WD"}</definedName>
    <definedName localSheetId="5" name="ss">{#N/A,#N/A,FALSE,"단축1";#N/A,#N/A,FALSE,"단축2";#N/A,#N/A,FALSE,"단축3";#N/A,#N/A,FALSE,"장축";#N/A,#N/A,FALSE,"4WD"}</definedName>
    <definedName localSheetId="7" name="ss">{#N/A,#N/A,FALSE,"단축1";#N/A,#N/A,FALSE,"단축2";#N/A,#N/A,FALSE,"단축3";#N/A,#N/A,FALSE,"장축";#N/A,#N/A,FALSE,"4WD"}</definedName>
    <definedName localSheetId="1" name="ss">{#N/A,#N/A,FALSE,"단축1";#N/A,#N/A,FALSE,"단축2";#N/A,#N/A,FALSE,"단축3";#N/A,#N/A,FALSE,"장축";#N/A,#N/A,FALSE,"4WD"}</definedName>
    <definedName name="ss">{#N/A,#N/A,FALSE,"단축1";#N/A,#N/A,FALSE,"단축2";#N/A,#N/A,FALSE,"단축3";#N/A,#N/A,FALSE,"장축";#N/A,#N/A,FALSE,"4WD"}</definedName>
    <definedName localSheetId="5" name="SSA">{#N/A,#N/A,FALSE,"을지 (4)";#N/A,#N/A,FALSE,"을지 (5)";#N/A,#N/A,FALSE,"을지 (6)"}</definedName>
    <definedName localSheetId="7" name="SSA">{#N/A,#N/A,FALSE,"을지 (4)";#N/A,#N/A,FALSE,"을지 (5)";#N/A,#N/A,FALSE,"을지 (6)"}</definedName>
    <definedName localSheetId="1" name="SSA">{#N/A,#N/A,FALSE,"을지 (4)";#N/A,#N/A,FALSE,"을지 (5)";#N/A,#N/A,FALSE,"을지 (6)"}</definedName>
    <definedName name="SSA">{#N/A,#N/A,FALSE,"을지 (4)";#N/A,#N/A,FALSE,"을지 (5)";#N/A,#N/A,FALSE,"을지 (6)"}</definedName>
    <definedName localSheetId="5" name="SSAWAWAWAWA">{#N/A,#N/A,FALSE,"단축1";#N/A,#N/A,FALSE,"단축2";#N/A,#N/A,FALSE,"단축3";#N/A,#N/A,FALSE,"장축";#N/A,#N/A,FALSE,"4WD"}</definedName>
    <definedName localSheetId="7" name="SSAWAWAWAWA">{#N/A,#N/A,FALSE,"단축1";#N/A,#N/A,FALSE,"단축2";#N/A,#N/A,FALSE,"단축3";#N/A,#N/A,FALSE,"장축";#N/A,#N/A,FALSE,"4WD"}</definedName>
    <definedName localSheetId="1" name="SSAWAWAWAWA">{#N/A,#N/A,FALSE,"단축1";#N/A,#N/A,FALSE,"단축2";#N/A,#N/A,FALSE,"단축3";#N/A,#N/A,FALSE,"장축";#N/A,#N/A,FALSE,"4WD"}</definedName>
    <definedName name="SSAWAWAWAWA">{#N/A,#N/A,FALSE,"단축1";#N/A,#N/A,FALSE,"단축2";#N/A,#N/A,FALSE,"단축3";#N/A,#N/A,FALSE,"장축";#N/A,#N/A,FALSE,"4WD"}</definedName>
    <definedName localSheetId="8" name="SSD">{#N/A,#N/A,FALSE,"을지 (4)";#N/A,#N/A,FALSE,"을지 (5)";#N/A,#N/A,FALSE,"을지 (6)"}</definedName>
    <definedName localSheetId="5" name="SSD">{#N/A,#N/A,FALSE,"을지 (4)";#N/A,#N/A,FALSE,"을지 (5)";#N/A,#N/A,FALSE,"을지 (6)"}</definedName>
    <definedName localSheetId="7" name="SSD">{#N/A,#N/A,FALSE,"을지 (4)";#N/A,#N/A,FALSE,"을지 (5)";#N/A,#N/A,FALSE,"을지 (6)"}</definedName>
    <definedName localSheetId="1" name="SSD">{#N/A,#N/A,FALSE,"을지 (4)";#N/A,#N/A,FALSE,"을지 (5)";#N/A,#N/A,FALSE,"을지 (6)"}</definedName>
    <definedName name="SSD">{#N/A,#N/A,FALSE,"을지 (4)";#N/A,#N/A,FALSE,"을지 (5)";#N/A,#N/A,FALSE,"을지 (6)"}</definedName>
    <definedName localSheetId="5" name="SSDD">{#N/A,#N/A,FALSE,"단축1";#N/A,#N/A,FALSE,"단축2";#N/A,#N/A,FALSE,"단축3";#N/A,#N/A,FALSE,"장축";#N/A,#N/A,FALSE,"4WD"}</definedName>
    <definedName localSheetId="7" name="SSDD">{#N/A,#N/A,FALSE,"단축1";#N/A,#N/A,FALSE,"단축2";#N/A,#N/A,FALSE,"단축3";#N/A,#N/A,FALSE,"장축";#N/A,#N/A,FALSE,"4WD"}</definedName>
    <definedName localSheetId="1" name="SSDD">{#N/A,#N/A,FALSE,"단축1";#N/A,#N/A,FALSE,"단축2";#N/A,#N/A,FALSE,"단축3";#N/A,#N/A,FALSE,"장축";#N/A,#N/A,FALSE,"4WD"}</definedName>
    <definedName name="SSDD">{#N/A,#N/A,FALSE,"단축1";#N/A,#N/A,FALSE,"단축2";#N/A,#N/A,FALSE,"단축3";#N/A,#N/A,FALSE,"장축";#N/A,#N/A,FALSE,"4WD"}</definedName>
    <definedName localSheetId="5" name="SSDE">{#N/A,#N/A,FALSE,"초도품";#N/A,#N/A,FALSE,"초도품 (2)";#N/A,#N/A,FALSE,"초도품 (3)";#N/A,#N/A,FALSE,"초도품 (4)";#N/A,#N/A,FALSE,"초도품 (5)";#N/A,#N/A,FALSE,"초도품 (6)"}</definedName>
    <definedName localSheetId="1" name="SSDE">{#N/A,#N/A,FALSE,"초도품";#N/A,#N/A,FALSE,"초도품 (2)";#N/A,#N/A,FALSE,"초도품 (3)";#N/A,#N/A,FALSE,"초도품 (4)";#N/A,#N/A,FALSE,"초도품 (5)";#N/A,#N/A,FALSE,"초도품 (6)"}</definedName>
    <definedName name="SSDE">{#N/A,#N/A,FALSE,"초도품";#N/A,#N/A,FALSE,"초도품 (2)";#N/A,#N/A,FALSE,"초도품 (3)";#N/A,#N/A,FALSE,"초도품 (4)";#N/A,#N/A,FALSE,"초도품 (5)";#N/A,#N/A,FALSE,"초도품 (6)"}</definedName>
    <definedName localSheetId="5" name="ssi">{#N/A,#N/A,TRUE,"일정"}</definedName>
    <definedName localSheetId="7" name="ssi">{#N/A,#N/A,TRUE,"일정"}</definedName>
    <definedName localSheetId="1" name="ssi">{#N/A,#N/A,TRUE,"일정"}</definedName>
    <definedName name="ssi">{#N/A,#N/A,TRUE,"일정"}</definedName>
    <definedName localSheetId="5" name="SSQ">{#N/A,#N/A,FALSE,"을지 (4)";#N/A,#N/A,FALSE,"을지 (5)";#N/A,#N/A,FALSE,"을지 (6)"}</definedName>
    <definedName localSheetId="7" name="SSQ">{#N/A,#N/A,FALSE,"을지 (4)";#N/A,#N/A,FALSE,"을지 (5)";#N/A,#N/A,FALSE,"을지 (6)"}</definedName>
    <definedName localSheetId="1" name="SSQ">{#N/A,#N/A,FALSE,"을지 (4)";#N/A,#N/A,FALSE,"을지 (5)";#N/A,#N/A,FALSE,"을지 (6)"}</definedName>
    <definedName name="SSQ">{#N/A,#N/A,FALSE,"을지 (4)";#N/A,#N/A,FALSE,"을지 (5)";#N/A,#N/A,FALSE,"을지 (6)"}</definedName>
    <definedName localSheetId="5" name="SSSA">{#N/A,#N/A,FALSE,"단축1";#N/A,#N/A,FALSE,"단축2";#N/A,#N/A,FALSE,"단축3";#N/A,#N/A,FALSE,"장축";#N/A,#N/A,FALSE,"4WD"}</definedName>
    <definedName localSheetId="7" name="SSSA">{#N/A,#N/A,FALSE,"단축1";#N/A,#N/A,FALSE,"단축2";#N/A,#N/A,FALSE,"단축3";#N/A,#N/A,FALSE,"장축";#N/A,#N/A,FALSE,"4WD"}</definedName>
    <definedName localSheetId="1" name="SSSA">{#N/A,#N/A,FALSE,"단축1";#N/A,#N/A,FALSE,"단축2";#N/A,#N/A,FALSE,"단축3";#N/A,#N/A,FALSE,"장축";#N/A,#N/A,FALSE,"4WD"}</definedName>
    <definedName name="SSSA">{#N/A,#N/A,FALSE,"단축1";#N/A,#N/A,FALSE,"단축2";#N/A,#N/A,FALSE,"단축3";#N/A,#N/A,FALSE,"장축";#N/A,#N/A,FALSE,"4WD"}</definedName>
    <definedName localSheetId="5" name="SSSE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SSSE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SSSE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SSSS">{#N/A,#N/A,FALSE,"자금소요예측기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SSSS">{#N/A,#N/A,FALSE,"자금소요예측기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SSSS">{#N/A,#N/A,FALSE,"자금소요예측기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SSSSDWW3D">{#N/A,#N/A,FALSE,"단축1";#N/A,#N/A,FALSE,"단축2";#N/A,#N/A,FALSE,"단축3";#N/A,#N/A,FALSE,"장축";#N/A,#N/A,FALSE,"4WD"}</definedName>
    <definedName localSheetId="7" name="SSSSDWW3D">{#N/A,#N/A,FALSE,"단축1";#N/A,#N/A,FALSE,"단축2";#N/A,#N/A,FALSE,"단축3";#N/A,#N/A,FALSE,"장축";#N/A,#N/A,FALSE,"4WD"}</definedName>
    <definedName localSheetId="1" name="SSSSDWW3D">{#N/A,#N/A,FALSE,"단축1";#N/A,#N/A,FALSE,"단축2";#N/A,#N/A,FALSE,"단축3";#N/A,#N/A,FALSE,"장축";#N/A,#N/A,FALSE,"4WD"}</definedName>
    <definedName name="SSSSDWW3D">{#N/A,#N/A,FALSE,"단축1";#N/A,#N/A,FALSE,"단축2";#N/A,#N/A,FALSE,"단축3";#N/A,#N/A,FALSE,"장축";#N/A,#N/A,FALSE,"4WD"}</definedName>
    <definedName localSheetId="5" name="SSSSS">{"'KET'!$A$1:$E$2423"}</definedName>
    <definedName localSheetId="7" name="SSSSS">{"'KET'!$A$1:$E$2423"}</definedName>
    <definedName localSheetId="1" name="SSSSS">{"'KET'!$A$1:$E$2423"}</definedName>
    <definedName name="SSSSS">{"'KET'!$A$1:$E$2423"}</definedName>
    <definedName localSheetId="5" name="SSSSSS">{#N/A,#N/A,FALSE,"단축1";#N/A,#N/A,FALSE,"단축2";#N/A,#N/A,FALSE,"단축3";#N/A,#N/A,FALSE,"장축";#N/A,#N/A,FALSE,"4WD"}</definedName>
    <definedName localSheetId="7" name="SSSSSS">{#N/A,#N/A,FALSE,"단축1";#N/A,#N/A,FALSE,"단축2";#N/A,#N/A,FALSE,"단축3";#N/A,#N/A,FALSE,"장축";#N/A,#N/A,FALSE,"4WD"}</definedName>
    <definedName localSheetId="1" name="SSSSSS">{#N/A,#N/A,FALSE,"단축1";#N/A,#N/A,FALSE,"단축2";#N/A,#N/A,FALSE,"단축3";#N/A,#N/A,FALSE,"장축";#N/A,#N/A,FALSE,"4WD"}</definedName>
    <definedName name="SSSSSS">{#N/A,#N/A,FALSE,"단축1";#N/A,#N/A,FALSE,"단축2";#N/A,#N/A,FALSE,"단축3";#N/A,#N/A,FALSE,"장축";#N/A,#N/A,FALSE,"4WD"}</definedName>
    <definedName localSheetId="5" name="SSSSSSSSS">{#N/A,#N/A,FALSE,"초도품";#N/A,#N/A,FALSE,"초도품 (2)";#N/A,#N/A,FALSE,"초도품 (3)";#N/A,#N/A,FALSE,"초도품 (4)";#N/A,#N/A,FALSE,"초도품 (5)";#N/A,#N/A,FALSE,"초도품 (6)"}</definedName>
    <definedName localSheetId="7" name="SSSSSSSSS">{#N/A,#N/A,FALSE,"초도품";#N/A,#N/A,FALSE,"초도품 (2)";#N/A,#N/A,FALSE,"초도품 (3)";#N/A,#N/A,FALSE,"초도품 (4)";#N/A,#N/A,FALSE,"초도품 (5)";#N/A,#N/A,FALSE,"초도품 (6)"}</definedName>
    <definedName localSheetId="1" name="SSSSSSSSS">{#N/A,#N/A,FALSE,"초도품";#N/A,#N/A,FALSE,"초도품 (2)";#N/A,#N/A,FALSE,"초도품 (3)";#N/A,#N/A,FALSE,"초도품 (4)";#N/A,#N/A,FALSE,"초도품 (5)";#N/A,#N/A,FALSE,"초도품 (6)"}</definedName>
    <definedName name="SSSSSSSSS">{#N/A,#N/A,FALSE,"초도품";#N/A,#N/A,FALSE,"초도품 (2)";#N/A,#N/A,FALSE,"초도품 (3)";#N/A,#N/A,FALSE,"초도품 (4)";#N/A,#N/A,FALSE,"초도품 (5)";#N/A,#N/A,FALSE,"초도품 (6)"}</definedName>
    <definedName localSheetId="5" name="SSSSWWW">{#N/A,#N/A,FALSE,"단축1";#N/A,#N/A,FALSE,"단축2";#N/A,#N/A,FALSE,"단축3";#N/A,#N/A,FALSE,"장축";#N/A,#N/A,FALSE,"4WD"}</definedName>
    <definedName localSheetId="7" name="SSSSWWW">{#N/A,#N/A,FALSE,"단축1";#N/A,#N/A,FALSE,"단축2";#N/A,#N/A,FALSE,"단축3";#N/A,#N/A,FALSE,"장축";#N/A,#N/A,FALSE,"4WD"}</definedName>
    <definedName localSheetId="1" name="SSSSWWW">{#N/A,#N/A,FALSE,"단축1";#N/A,#N/A,FALSE,"단축2";#N/A,#N/A,FALSE,"단축3";#N/A,#N/A,FALSE,"장축";#N/A,#N/A,FALSE,"4WD"}</definedName>
    <definedName name="SSSSWWW">{#N/A,#N/A,FALSE,"단축1";#N/A,#N/A,FALSE,"단축2";#N/A,#N/A,FALSE,"단축3";#N/A,#N/A,FALSE,"장축";#N/A,#N/A,FALSE,"4WD"}</definedName>
    <definedName localSheetId="5" name="STDGTGF">{#N/A,#N/A,FALSE,"단축1";#N/A,#N/A,FALSE,"단축2";#N/A,#N/A,FALSE,"단축3";#N/A,#N/A,FALSE,"장축";#N/A,#N/A,FALSE,"4WD"}</definedName>
    <definedName localSheetId="7" name="STDGTGF">{#N/A,#N/A,FALSE,"단축1";#N/A,#N/A,FALSE,"단축2";#N/A,#N/A,FALSE,"단축3";#N/A,#N/A,FALSE,"장축";#N/A,#N/A,FALSE,"4WD"}</definedName>
    <definedName localSheetId="1" name="STDGTGF">{#N/A,#N/A,FALSE,"단축1";#N/A,#N/A,FALSE,"단축2";#N/A,#N/A,FALSE,"단축3";#N/A,#N/A,FALSE,"장축";#N/A,#N/A,FALSE,"4WD"}</definedName>
    <definedName name="STDGTGF">{#N/A,#N/A,FALSE,"단축1";#N/A,#N/A,FALSE,"단축2";#N/A,#N/A,FALSE,"단축3";#N/A,#N/A,FALSE,"장축";#N/A,#N/A,FALSE,"4WD"}</definedName>
    <definedName localSheetId="5" name="STE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STE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STE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E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STH">{#N/A,#N/A,FALSE,"단축1";#N/A,#N/A,FALSE,"단축2";#N/A,#N/A,FALSE,"단축3";#N/A,#N/A,FALSE,"장축";#N/A,#N/A,FALSE,"4WD"}</definedName>
    <definedName localSheetId="7" name="STH">{#N/A,#N/A,FALSE,"단축1";#N/A,#N/A,FALSE,"단축2";#N/A,#N/A,FALSE,"단축3";#N/A,#N/A,FALSE,"장축";#N/A,#N/A,FALSE,"4WD"}</definedName>
    <definedName localSheetId="1" name="STH">{#N/A,#N/A,FALSE,"단축1";#N/A,#N/A,FALSE,"단축2";#N/A,#N/A,FALSE,"단축3";#N/A,#N/A,FALSE,"장축";#N/A,#N/A,FALSE,"4WD"}</definedName>
    <definedName name="STH">{#N/A,#N/A,FALSE,"단축1";#N/A,#N/A,FALSE,"단축2";#N/A,#N/A,FALSE,"단축3";#N/A,#N/A,FALSE,"장축";#N/A,#N/A,FALSE,"4WD"}</definedName>
    <definedName localSheetId="5" name="SUJHSHG">{#N/A,#N/A,FALSE,"초도품";#N/A,#N/A,FALSE,"초도품 (2)";#N/A,#N/A,FALSE,"초도품 (3)";#N/A,#N/A,FALSE,"초도품 (4)";#N/A,#N/A,FALSE,"초도품 (5)";#N/A,#N/A,FALSE,"초도품 (6)"}</definedName>
    <definedName localSheetId="7" name="SUJHSHG">{#N/A,#N/A,FALSE,"초도품";#N/A,#N/A,FALSE,"초도품 (2)";#N/A,#N/A,FALSE,"초도품 (3)";#N/A,#N/A,FALSE,"초도품 (4)";#N/A,#N/A,FALSE,"초도품 (5)";#N/A,#N/A,FALSE,"초도품 (6)"}</definedName>
    <definedName localSheetId="1" name="SUJHSHG">{#N/A,#N/A,FALSE,"초도품";#N/A,#N/A,FALSE,"초도품 (2)";#N/A,#N/A,FALSE,"초도품 (3)";#N/A,#N/A,FALSE,"초도품 (4)";#N/A,#N/A,FALSE,"초도품 (5)";#N/A,#N/A,FALSE,"초도품 (6)"}</definedName>
    <definedName name="SUJHSHG">{#N/A,#N/A,FALSE,"초도품";#N/A,#N/A,FALSE,"초도품 (2)";#N/A,#N/A,FALSE,"초도품 (3)";#N/A,#N/A,FALSE,"초도품 (4)";#N/A,#N/A,FALSE,"초도품 (5)";#N/A,#N/A,FALSE,"초도품 (6)"}</definedName>
    <definedName localSheetId="5" name="SW">{#N/A,#N/A,FALSE,"단축1";#N/A,#N/A,FALSE,"단축2";#N/A,#N/A,FALSE,"단축3";#N/A,#N/A,FALSE,"장축";#N/A,#N/A,FALSE,"4WD"}</definedName>
    <definedName localSheetId="7" name="SW">{#N/A,#N/A,FALSE,"단축1";#N/A,#N/A,FALSE,"단축2";#N/A,#N/A,FALSE,"단축3";#N/A,#N/A,FALSE,"장축";#N/A,#N/A,FALSE,"4WD"}</definedName>
    <definedName localSheetId="1" name="SW">{#N/A,#N/A,FALSE,"단축1";#N/A,#N/A,FALSE,"단축2";#N/A,#N/A,FALSE,"단축3";#N/A,#N/A,FALSE,"장축";#N/A,#N/A,FALSE,"4WD"}</definedName>
    <definedName name="SW">{#N/A,#N/A,FALSE,"단축1";#N/A,#N/A,FALSE,"단축2";#N/A,#N/A,FALSE,"단축3";#N/A,#N/A,FALSE,"장축";#N/A,#N/A,FALSE,"4WD"}</definedName>
    <definedName localSheetId="5" name="SWE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SWE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SWE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E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sx">{#N/A,#N/A,FALSE,"단축1";#N/A,#N/A,FALSE,"단축2";#N/A,#N/A,FALSE,"단축3";#N/A,#N/A,FALSE,"장축";#N/A,#N/A,FALSE,"4WD"}</definedName>
    <definedName localSheetId="7" name="sx">{#N/A,#N/A,FALSE,"단축1";#N/A,#N/A,FALSE,"단축2";#N/A,#N/A,FALSE,"단축3";#N/A,#N/A,FALSE,"장축";#N/A,#N/A,FALSE,"4WD"}</definedName>
    <definedName localSheetId="1" name="sx">{#N/A,#N/A,FALSE,"단축1";#N/A,#N/A,FALSE,"단축2";#N/A,#N/A,FALSE,"단축3";#N/A,#N/A,FALSE,"장축";#N/A,#N/A,FALSE,"4WD"}</definedName>
    <definedName name="sx">{#N/A,#N/A,FALSE,"단축1";#N/A,#N/A,FALSE,"단축2";#N/A,#N/A,FALSE,"단축3";#N/A,#N/A,FALSE,"장축";#N/A,#N/A,FALSE,"4WD"}</definedName>
    <definedName localSheetId="5" name="sxjsa">{#N/A,#N/A,FALSE,"신규dep";#N/A,#N/A,FALSE,"신규dep-금형상각후";#N/A,#N/A,FALSE,"신규dep-연구비상각후";#N/A,#N/A,FALSE,"신규dep-기계,공구상각후"}</definedName>
    <definedName localSheetId="7" name="sxjsa">{#N/A,#N/A,FALSE,"신규dep";#N/A,#N/A,FALSE,"신규dep-금형상각후";#N/A,#N/A,FALSE,"신규dep-연구비상각후";#N/A,#N/A,FALSE,"신규dep-기계,공구상각후"}</definedName>
    <definedName localSheetId="1" name="sxjsa">{#N/A,#N/A,FALSE,"신규dep";#N/A,#N/A,FALSE,"신규dep-금형상각후";#N/A,#N/A,FALSE,"신규dep-연구비상각후";#N/A,#N/A,FALSE,"신규dep-기계,공구상각후"}</definedName>
    <definedName name="sxjsa">{#N/A,#N/A,FALSE,"신규dep";#N/A,#N/A,FALSE,"신규dep-금형상각후";#N/A,#N/A,FALSE,"신규dep-연구비상각후";#N/A,#N/A,FALSE,"신규dep-기계,공구상각후"}</definedName>
    <definedName localSheetId="5" name="S분리형">'1-4 PAD'!S분리형</definedName>
    <definedName name="S분리형">[0]!S분리형</definedName>
    <definedName localSheetId="5" name="T.G">{#N/A,#N/A,FALSE,"단축1";#N/A,#N/A,FALSE,"단축2";#N/A,#N/A,FALSE,"단축3";#N/A,#N/A,FALSE,"장축";#N/A,#N/A,FALSE,"4WD"}</definedName>
    <definedName localSheetId="7" name="T.G">{#N/A,#N/A,FALSE,"단축1";#N/A,#N/A,FALSE,"단축2";#N/A,#N/A,FALSE,"단축3";#N/A,#N/A,FALSE,"장축";#N/A,#N/A,FALSE,"4WD"}</definedName>
    <definedName localSheetId="1" name="T.G">{#N/A,#N/A,FALSE,"단축1";#N/A,#N/A,FALSE,"단축2";#N/A,#N/A,FALSE,"단축3";#N/A,#N/A,FALSE,"장축";#N/A,#N/A,FALSE,"4WD"}</definedName>
    <definedName name="T.G">{#N/A,#N/A,FALSE,"단축1";#N/A,#N/A,FALSE,"단축2";#N/A,#N/A,FALSE,"단축3";#N/A,#N/A,FALSE,"장축";#N/A,#N/A,FALSE,"4WD"}</definedName>
    <definedName localSheetId="5" name="T_GATE_BIW">{#N/A,#N/A,FALSE,"단축1";#N/A,#N/A,FALSE,"단축2";#N/A,#N/A,FALSE,"단축3";#N/A,#N/A,FALSE,"장축";#N/A,#N/A,FALSE,"4WD"}</definedName>
    <definedName localSheetId="7" name="T_GATE_BIW">{#N/A,#N/A,FALSE,"단축1";#N/A,#N/A,FALSE,"단축2";#N/A,#N/A,FALSE,"단축3";#N/A,#N/A,FALSE,"장축";#N/A,#N/A,FALSE,"4WD"}</definedName>
    <definedName localSheetId="1" name="T_GATE_BIW">{#N/A,#N/A,FALSE,"단축1";#N/A,#N/A,FALSE,"단축2";#N/A,#N/A,FALSE,"단축3";#N/A,#N/A,FALSE,"장축";#N/A,#N/A,FALSE,"4WD"}</definedName>
    <definedName name="T_GATE_BIW">{#N/A,#N/A,FALSE,"단축1";#N/A,#N/A,FALSE,"단축2";#N/A,#N/A,FALSE,"단축3";#N/A,#N/A,FALSE,"장축";#N/A,#N/A,FALSE,"4WD"}</definedName>
    <definedName localSheetId="1" name="T2_2">{#N/A,#N/A,FALSE,"단축1";#N/A,#N/A,FALSE,"단축2";#N/A,#N/A,FALSE,"단축3";#N/A,#N/A,FALSE,"장축";#N/A,#N/A,FALSE,"4WD"}</definedName>
    <definedName name="T2_2">{#N/A,#N/A,FALSE,"단축1";#N/A,#N/A,FALSE,"단축2";#N/A,#N/A,FALSE,"단축3";#N/A,#N/A,FALSE,"장축";#N/A,#N/A,FALSE,"4WD"}</definedName>
    <definedName localSheetId="5" name="T200팀별투자비">{#N/A,#N/A,TRUE,"일정"}</definedName>
    <definedName localSheetId="7" name="T200팀별투자비">{#N/A,#N/A,TRUE,"일정"}</definedName>
    <definedName localSheetId="1" name="T200팀별투자비">{#N/A,#N/A,TRUE,"일정"}</definedName>
    <definedName name="T200팀별투자비">{#N/A,#N/A,TRUE,"일정"}</definedName>
    <definedName localSheetId="5" name="T8D_ULEV1">{#N/A,#N/A,FALSE,"단축1";#N/A,#N/A,FALSE,"단축2";#N/A,#N/A,FALSE,"단축3";#N/A,#N/A,FALSE,"장축";#N/A,#N/A,FALSE,"4WD"}</definedName>
    <definedName localSheetId="7" name="T8D_ULEV1">{#N/A,#N/A,FALSE,"단축1";#N/A,#N/A,FALSE,"단축2";#N/A,#N/A,FALSE,"단축3";#N/A,#N/A,FALSE,"장축";#N/A,#N/A,FALSE,"4WD"}</definedName>
    <definedName localSheetId="1" name="T8D_ULEV1">{#N/A,#N/A,FALSE,"단축1";#N/A,#N/A,FALSE,"단축2";#N/A,#N/A,FALSE,"단축3";#N/A,#N/A,FALSE,"장축";#N/A,#N/A,FALSE,"4WD"}</definedName>
    <definedName name="T8D_ULEV1">{#N/A,#N/A,FALSE,"단축1";#N/A,#N/A,FALSE,"단축2";#N/A,#N/A,FALSE,"단축3";#N/A,#N/A,FALSE,"장축";#N/A,#N/A,FALSE,"4WD"}</definedName>
    <definedName localSheetId="5" name="TB">{#N/A,#N/A,FALSE,"단축1";#N/A,#N/A,FALSE,"단축2";#N/A,#N/A,FALSE,"단축3";#N/A,#N/A,FALSE,"장축";#N/A,#N/A,FALSE,"4WD"}</definedName>
    <definedName localSheetId="7" name="TB">{#N/A,#N/A,FALSE,"단축1";#N/A,#N/A,FALSE,"단축2";#N/A,#N/A,FALSE,"단축3";#N/A,#N/A,FALSE,"장축";#N/A,#N/A,FALSE,"4WD"}</definedName>
    <definedName localSheetId="1" name="TB">{#N/A,#N/A,FALSE,"단축1";#N/A,#N/A,FALSE,"단축2";#N/A,#N/A,FALSE,"단축3";#N/A,#N/A,FALSE,"장축";#N/A,#N/A,FALSE,"4WD"}</definedName>
    <definedName name="TB">{#N/A,#N/A,FALSE,"단축1";#N/A,#N/A,FALSE,"단축2";#N/A,#N/A,FALSE,"단축3";#N/A,#N/A,FALSE,"장축";#N/A,#N/A,FALSE,"4WD"}</definedName>
    <definedName localSheetId="5" name="TB전체일정_2">{#N/A,#N/A,FALSE,"단축1";#N/A,#N/A,FALSE,"단축2";#N/A,#N/A,FALSE,"단축3";#N/A,#N/A,FALSE,"장축";#N/A,#N/A,FALSE,"4WD"}</definedName>
    <definedName localSheetId="1" name="TB전체일정_2">{#N/A,#N/A,FALSE,"단축1";#N/A,#N/A,FALSE,"단축2";#N/A,#N/A,FALSE,"단축3";#N/A,#N/A,FALSE,"장축";#N/A,#N/A,FALSE,"4WD"}</definedName>
    <definedName name="TB전체일정_2">{#N/A,#N/A,FALSE,"단축1";#N/A,#N/A,FALSE,"단축2";#N/A,#N/A,FALSE,"단축3";#N/A,#N/A,FALSE,"장축";#N/A,#N/A,FALSE,"4WD"}</definedName>
    <definedName localSheetId="5" name="tc">{#N/A,#N/A,FALSE,"단축1";#N/A,#N/A,FALSE,"단축2";#N/A,#N/A,FALSE,"단축3";#N/A,#N/A,FALSE,"장축";#N/A,#N/A,FALSE,"4WD"}</definedName>
    <definedName localSheetId="7" name="tc">{#N/A,#N/A,FALSE,"단축1";#N/A,#N/A,FALSE,"단축2";#N/A,#N/A,FALSE,"단축3";#N/A,#N/A,FALSE,"장축";#N/A,#N/A,FALSE,"4WD"}</definedName>
    <definedName localSheetId="1" name="tc">{#N/A,#N/A,FALSE,"단축1";#N/A,#N/A,FALSE,"단축2";#N/A,#N/A,FALSE,"단축3";#N/A,#N/A,FALSE,"장축";#N/A,#N/A,FALSE,"4WD"}</definedName>
    <definedName name="tc">{#N/A,#N/A,FALSE,"단축1";#N/A,#N/A,FALSE,"단축2";#N/A,#N/A,FALSE,"단축3";#N/A,#N/A,FALSE,"장축";#N/A,#N/A,FALSE,"4WD"}</definedName>
    <definedName localSheetId="5" name="tci">{#N/A,#N/A,FALSE,"단축1";#N/A,#N/A,FALSE,"단축2";#N/A,#N/A,FALSE,"단축3";#N/A,#N/A,FALSE,"장축";#N/A,#N/A,FALSE,"4WD"}</definedName>
    <definedName localSheetId="7" name="tci">{#N/A,#N/A,FALSE,"단축1";#N/A,#N/A,FALSE,"단축2";#N/A,#N/A,FALSE,"단축3";#N/A,#N/A,FALSE,"장축";#N/A,#N/A,FALSE,"4WD"}</definedName>
    <definedName localSheetId="1" name="tci">{#N/A,#N/A,FALSE,"단축1";#N/A,#N/A,FALSE,"단축2";#N/A,#N/A,FALSE,"단축3";#N/A,#N/A,FALSE,"장축";#N/A,#N/A,FALSE,"4WD"}</definedName>
    <definedName name="tci">{#N/A,#N/A,FALSE,"단축1";#N/A,#N/A,FALSE,"단축2";#N/A,#N/A,FALSE,"단축3";#N/A,#N/A,FALSE,"장축";#N/A,#N/A,FALSE,"4WD"}</definedName>
    <definedName localSheetId="5" name="TDHFJMHM">{#N/A,#N/A,FALSE,"단축1";#N/A,#N/A,FALSE,"단축2";#N/A,#N/A,FALSE,"단축3";#N/A,#N/A,FALSE,"장축";#N/A,#N/A,FALSE,"4WD"}</definedName>
    <definedName localSheetId="7" name="TDHFJMHM">{#N/A,#N/A,FALSE,"단축1";#N/A,#N/A,FALSE,"단축2";#N/A,#N/A,FALSE,"단축3";#N/A,#N/A,FALSE,"장축";#N/A,#N/A,FALSE,"4WD"}</definedName>
    <definedName localSheetId="1" name="TDHFJMHM">{#N/A,#N/A,FALSE,"단축1";#N/A,#N/A,FALSE,"단축2";#N/A,#N/A,FALSE,"단축3";#N/A,#N/A,FALSE,"장축";#N/A,#N/A,FALSE,"4WD"}</definedName>
    <definedName name="TDHFJMHM">{#N/A,#N/A,FALSE,"단축1";#N/A,#N/A,FALSE,"단축2";#N/A,#N/A,FALSE,"단축3";#N/A,#N/A,FALSE,"장축";#N/A,#N/A,FALSE,"4WD"}</definedName>
    <definedName localSheetId="5" name="TECH">{"'OPEN'G압출'!$A$4:$P$34"}</definedName>
    <definedName localSheetId="7" name="TECH">{"'OPEN'G압출'!$A$4:$P$34"}</definedName>
    <definedName localSheetId="1" name="TECH">{"'OPEN'G압출'!$A$4:$P$34"}</definedName>
    <definedName name="TECH">{"'OPEN'G압출'!$A$4:$P$34"}</definedName>
    <definedName localSheetId="5" name="TEHER">'1-4 PAD'!TEHER</definedName>
    <definedName localSheetId="7" name="TEHER">'1-6. 사상'!TEHER</definedName>
    <definedName name="TEHER">'1-6. 사상'!TEHER</definedName>
    <definedName localSheetId="5" name="TEJDHDZ">{#N/A,#N/A,FALSE,"초도품";#N/A,#N/A,FALSE,"초도품 (2)";#N/A,#N/A,FALSE,"초도품 (3)";#N/A,#N/A,FALSE,"초도품 (4)";#N/A,#N/A,FALSE,"초도품 (5)";#N/A,#N/A,FALSE,"초도품 (6)"}</definedName>
    <definedName localSheetId="7" name="TEJDHDZ">{#N/A,#N/A,FALSE,"초도품";#N/A,#N/A,FALSE,"초도품 (2)";#N/A,#N/A,FALSE,"초도품 (3)";#N/A,#N/A,FALSE,"초도품 (4)";#N/A,#N/A,FALSE,"초도품 (5)";#N/A,#N/A,FALSE,"초도품 (6)"}</definedName>
    <definedName localSheetId="1" name="TEJDHDZ">{#N/A,#N/A,FALSE,"초도품";#N/A,#N/A,FALSE,"초도품 (2)";#N/A,#N/A,FALSE,"초도품 (3)";#N/A,#N/A,FALSE,"초도품 (4)";#N/A,#N/A,FALSE,"초도품 (5)";#N/A,#N/A,FALSE,"초도품 (6)"}</definedName>
    <definedName name="TEJDHDZ">{#N/A,#N/A,FALSE,"초도품";#N/A,#N/A,FALSE,"초도품 (2)";#N/A,#N/A,FALSE,"초도품 (3)";#N/A,#N/A,FALSE,"초도품 (4)";#N/A,#N/A,FALSE,"초도품 (5)";#N/A,#N/A,FALSE,"초도품 (6)"}</definedName>
    <definedName localSheetId="5" name="TEMP">{#N/A,#N/A,FALSE,"단축1";#N/A,#N/A,FALSE,"단축2";#N/A,#N/A,FALSE,"단축3";#N/A,#N/A,FALSE,"장축";#N/A,#N/A,FALSE,"4WD"}</definedName>
    <definedName localSheetId="1" name="TEMP">{#N/A,#N/A,FALSE,"단축1";#N/A,#N/A,FALSE,"단축2";#N/A,#N/A,FALSE,"단축3";#N/A,#N/A,FALSE,"장축";#N/A,#N/A,FALSE,"4WD"}</definedName>
    <definedName name="TEMP">{#N/A,#N/A,FALSE,"단축1";#N/A,#N/A,FALSE,"단축2";#N/A,#N/A,FALSE,"단축3";#N/A,#N/A,FALSE,"장축";#N/A,#N/A,FALSE,"4WD"}</definedName>
    <definedName localSheetId="5" name="TEWR">{#N/A,#N/A,TRUE,"Y생산";#N/A,#N/A,TRUE,"Y판매";#N/A,#N/A,TRUE,"Y총물량";#N/A,#N/A,TRUE,"Y능력";#N/A,#N/A,TRUE,"YKD"}</definedName>
    <definedName localSheetId="7" name="TEWR">{#N/A,#N/A,TRUE,"Y생산";#N/A,#N/A,TRUE,"Y판매";#N/A,#N/A,TRUE,"Y총물량";#N/A,#N/A,TRUE,"Y능력";#N/A,#N/A,TRUE,"YKD"}</definedName>
    <definedName localSheetId="1" name="TEWR">{#N/A,#N/A,TRUE,"Y생산";#N/A,#N/A,TRUE,"Y판매";#N/A,#N/A,TRUE,"Y총물량";#N/A,#N/A,TRUE,"Y능력";#N/A,#N/A,TRUE,"YKD"}</definedName>
    <definedName name="TEWR">{#N/A,#N/A,TRUE,"Y생산";#N/A,#N/A,TRUE,"Y판매";#N/A,#N/A,TRUE,"Y총물량";#N/A,#N/A,TRUE,"Y능력";#N/A,#N/A,TRUE,"YKD"}</definedName>
    <definedName name="TextRefCopyRangeCount">26</definedName>
    <definedName localSheetId="5" name="TFJM">{#N/A,#N/A,FALSE,"단축1";#N/A,#N/A,FALSE,"단축2";#N/A,#N/A,FALSE,"단축3";#N/A,#N/A,FALSE,"장축";#N/A,#N/A,FALSE,"4WD"}</definedName>
    <definedName localSheetId="7" name="TFJM">{#N/A,#N/A,FALSE,"단축1";#N/A,#N/A,FALSE,"단축2";#N/A,#N/A,FALSE,"단축3";#N/A,#N/A,FALSE,"장축";#N/A,#N/A,FALSE,"4WD"}</definedName>
    <definedName localSheetId="1" name="TFJM">{#N/A,#N/A,FALSE,"단축1";#N/A,#N/A,FALSE,"단축2";#N/A,#N/A,FALSE,"단축3";#N/A,#N/A,FALSE,"장축";#N/A,#N/A,FALSE,"4WD"}</definedName>
    <definedName name="TFJM">{#N/A,#N/A,FALSE,"단축1";#N/A,#N/A,FALSE,"단축2";#N/A,#N/A,FALSE,"단축3";#N/A,#N/A,FALSE,"장축";#N/A,#N/A,FALSE,"4WD"}</definedName>
    <definedName localSheetId="5" name="TFK">{#N/A,#N/A,FALSE,"단축1";#N/A,#N/A,FALSE,"단축2";#N/A,#N/A,FALSE,"단축3";#N/A,#N/A,FALSE,"장축";#N/A,#N/A,FALSE,"4WD"}</definedName>
    <definedName localSheetId="7" name="TFK">{#N/A,#N/A,FALSE,"단축1";#N/A,#N/A,FALSE,"단축2";#N/A,#N/A,FALSE,"단축3";#N/A,#N/A,FALSE,"장축";#N/A,#N/A,FALSE,"4WD"}</definedName>
    <definedName localSheetId="1" name="TFK">{#N/A,#N/A,FALSE,"단축1";#N/A,#N/A,FALSE,"단축2";#N/A,#N/A,FALSE,"단축3";#N/A,#N/A,FALSE,"장축";#N/A,#N/A,FALSE,"4WD"}</definedName>
    <definedName name="TFK">{#N/A,#N/A,FALSE,"단축1";#N/A,#N/A,FALSE,"단축2";#N/A,#N/A,FALSE,"단축3";#N/A,#N/A,FALSE,"장축";#N/A,#N/A,FALSE,"4WD"}</definedName>
    <definedName localSheetId="5" name="tfyjdfghfsdghfgdhfdghfdgh">{#N/A,#N/A,FALSE,"단축1";#N/A,#N/A,FALSE,"단축2";#N/A,#N/A,FALSE,"단축3";#N/A,#N/A,FALSE,"장축";#N/A,#N/A,FALSE,"4WD"}</definedName>
    <definedName localSheetId="7" name="tfyjdfghfsdghfgdhfdghfdgh">{#N/A,#N/A,FALSE,"단축1";#N/A,#N/A,FALSE,"단축2";#N/A,#N/A,FALSE,"단축3";#N/A,#N/A,FALSE,"장축";#N/A,#N/A,FALSE,"4WD"}</definedName>
    <definedName localSheetId="1" name="tfyjdfghfsdghfgdhfdghfdgh">{#N/A,#N/A,FALSE,"단축1";#N/A,#N/A,FALSE,"단축2";#N/A,#N/A,FALSE,"단축3";#N/A,#N/A,FALSE,"장축";#N/A,#N/A,FALSE,"4WD"}</definedName>
    <definedName name="tfyjdfghfsdghfgdhfdghfdgh">{#N/A,#N/A,FALSE,"단축1";#N/A,#N/A,FALSE,"단축2";#N/A,#N/A,FALSE,"단축3";#N/A,#N/A,FALSE,"장축";#N/A,#N/A,FALSE,"4WD"}</definedName>
    <definedName localSheetId="5" name="TG">{#N/A,#N/A,FALSE,"단축1";#N/A,#N/A,FALSE,"단축2";#N/A,#N/A,FALSE,"단축3";#N/A,#N/A,FALSE,"장축";#N/A,#N/A,FALSE,"4WD"}</definedName>
    <definedName localSheetId="7" name="TG">{#N/A,#N/A,FALSE,"단축1";#N/A,#N/A,FALSE,"단축2";#N/A,#N/A,FALSE,"단축3";#N/A,#N/A,FALSE,"장축";#N/A,#N/A,FALSE,"4WD"}</definedName>
    <definedName localSheetId="1" name="TG">{#N/A,#N/A,FALSE,"단축1";#N/A,#N/A,FALSE,"단축2";#N/A,#N/A,FALSE,"단축3";#N/A,#N/A,FALSE,"장축";#N/A,#N/A,FALSE,"4WD"}</definedName>
    <definedName name="TG">{#N/A,#N/A,FALSE,"단축1";#N/A,#N/A,FALSE,"단축2";#N/A,#N/A,FALSE,"단축3";#N/A,#N/A,FALSE,"장축";#N/A,#N/A,FALSE,"4WD"}</definedName>
    <definedName localSheetId="5" name="TGO">{#N/A,#N/A,FALSE,"단축1";#N/A,#N/A,FALSE,"단축2";#N/A,#N/A,FALSE,"단축3";#N/A,#N/A,FALSE,"장축";#N/A,#N/A,FALSE,"4WD"}</definedName>
    <definedName localSheetId="7" name="TGO">{#N/A,#N/A,FALSE,"단축1";#N/A,#N/A,FALSE,"단축2";#N/A,#N/A,FALSE,"단축3";#N/A,#N/A,FALSE,"장축";#N/A,#N/A,FALSE,"4WD"}</definedName>
    <definedName localSheetId="1" name="TGO">{#N/A,#N/A,FALSE,"단축1";#N/A,#N/A,FALSE,"단축2";#N/A,#N/A,FALSE,"단축3";#N/A,#N/A,FALSE,"장축";#N/A,#N/A,FALSE,"4WD"}</definedName>
    <definedName name="TGO">{#N/A,#N/A,FALSE,"단축1";#N/A,#N/A,FALSE,"단축2";#N/A,#N/A,FALSE,"단축3";#N/A,#N/A,FALSE,"장축";#N/A,#N/A,FALSE,"4WD"}</definedName>
    <definedName localSheetId="5" name="tgy">{#N/A,#N/A,FALSE,"단축1";#N/A,#N/A,FALSE,"단축2";#N/A,#N/A,FALSE,"단축3";#N/A,#N/A,FALSE,"장축";#N/A,#N/A,FALSE,"4WD"}</definedName>
    <definedName localSheetId="7" name="tgy">{#N/A,#N/A,FALSE,"단축1";#N/A,#N/A,FALSE,"단축2";#N/A,#N/A,FALSE,"단축3";#N/A,#N/A,FALSE,"장축";#N/A,#N/A,FALSE,"4WD"}</definedName>
    <definedName localSheetId="1" name="tgy">{#N/A,#N/A,FALSE,"단축1";#N/A,#N/A,FALSE,"단축2";#N/A,#N/A,FALSE,"단축3";#N/A,#N/A,FALSE,"장축";#N/A,#N/A,FALSE,"4WD"}</definedName>
    <definedName name="tgy">{#N/A,#N/A,FALSE,"단축1";#N/A,#N/A,FALSE,"단축2";#N/A,#N/A,FALSE,"단축3";#N/A,#N/A,FALSE,"장축";#N/A,#N/A,FALSE,"4WD"}</definedName>
    <definedName localSheetId="5" name="TH">{#N/A,#N/A,FALSE,"단축1";#N/A,#N/A,FALSE,"단축2";#N/A,#N/A,FALSE,"단축3";#N/A,#N/A,FALSE,"장축";#N/A,#N/A,FALSE,"4WD"}</definedName>
    <definedName localSheetId="7" name="TH">{#N/A,#N/A,FALSE,"단축1";#N/A,#N/A,FALSE,"단축2";#N/A,#N/A,FALSE,"단축3";#N/A,#N/A,FALSE,"장축";#N/A,#N/A,FALSE,"4WD"}</definedName>
    <definedName localSheetId="1" name="TH">{#N/A,#N/A,FALSE,"단축1";#N/A,#N/A,FALSE,"단축2";#N/A,#N/A,FALSE,"단축3";#N/A,#N/A,FALSE,"장축";#N/A,#N/A,FALSE,"4WD"}</definedName>
    <definedName name="TH">{#N/A,#N/A,FALSE,"단축1";#N/A,#N/A,FALSE,"단축2";#N/A,#N/A,FALSE,"단축3";#N/A,#N/A,FALSE,"장축";#N/A,#N/A,FALSE,"4WD"}</definedName>
    <definedName localSheetId="5" name="THEME2">{#N/A,#N/A,FALSE,"96 3월물량표";#N/A,#N/A,FALSE,"96 4월물량표";#N/A,#N/A,FALSE,"96 5월물량표"}</definedName>
    <definedName localSheetId="7" name="THEME2">{#N/A,#N/A,FALSE,"96 3월물량표";#N/A,#N/A,FALSE,"96 4월물량표";#N/A,#N/A,FALSE,"96 5월물량표"}</definedName>
    <definedName localSheetId="1" name="THEME2">{#N/A,#N/A,FALSE,"96 3월물량표";#N/A,#N/A,FALSE,"96 4월물량표";#N/A,#N/A,FALSE,"96 5월물량표"}</definedName>
    <definedName name="THEME2">{#N/A,#N/A,FALSE,"96 3월물량표";#N/A,#N/A,FALSE,"96 4월물량표";#N/A,#N/A,FALSE,"96 5월물량표"}</definedName>
    <definedName localSheetId="5" name="THEME개요1">'1-4 PAD'!THEME개요1</definedName>
    <definedName localSheetId="7" name="THEME개요1">'1-6. 사상'!THEME개요1</definedName>
    <definedName name="THEME개요1">'1-6. 사상'!THEME개요1</definedName>
    <definedName localSheetId="5" name="THYTRYTR">{#N/A,#N/A,FALSE,"단축1";#N/A,#N/A,FALSE,"단축2";#N/A,#N/A,FALSE,"단축3";#N/A,#N/A,FALSE,"장축";#N/A,#N/A,FALSE,"4WD"}</definedName>
    <definedName localSheetId="1" name="THYTRYTR">{#N/A,#N/A,FALSE,"단축1";#N/A,#N/A,FALSE,"단축2";#N/A,#N/A,FALSE,"단축3";#N/A,#N/A,FALSE,"장축";#N/A,#N/A,FALSE,"4WD"}</definedName>
    <definedName name="THYTRYTR">{#N/A,#N/A,FALSE,"단축1";#N/A,#N/A,FALSE,"단축2";#N/A,#N/A,FALSE,"단축3";#N/A,#N/A,FALSE,"장축";#N/A,#N/A,FALSE,"4WD"}</definedName>
    <definedName localSheetId="5" name="TIBURON">{#N/A,#N/A,FALSE,"해외크레임";#N/A,#N/A,FALSE,"ACCENT현황";#N/A,#N/A,FALSE,"AVANTE";#N/A,#N/A,FALSE,"SONATA(3)";#N/A,#N/A,FALSE,"국내크레임"}</definedName>
    <definedName localSheetId="7" name="TIBURON">{#N/A,#N/A,FALSE,"해외크레임";#N/A,#N/A,FALSE,"ACCENT현황";#N/A,#N/A,FALSE,"AVANTE";#N/A,#N/A,FALSE,"SONATA(3)";#N/A,#N/A,FALSE,"국내크레임"}</definedName>
    <definedName localSheetId="1" name="TIBURON">{#N/A,#N/A,FALSE,"해외크레임";#N/A,#N/A,FALSE,"ACCENT현황";#N/A,#N/A,FALSE,"AVANTE";#N/A,#N/A,FALSE,"SONATA(3)";#N/A,#N/A,FALSE,"국내크레임"}</definedName>
    <definedName name="TIBURON">{#N/A,#N/A,FALSE,"해외크레임";#N/A,#N/A,FALSE,"ACCENT현황";#N/A,#N/A,FALSE,"AVANTE";#N/A,#N/A,FALSE,"SONATA(3)";#N/A,#N/A,FALSE,"국내크레임"}</definedName>
    <definedName localSheetId="5" name="TIO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TIO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TIO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O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TI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TI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TI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T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T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T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TJAUDLWS">{#N/A,#N/A,TRUE,"Y생산";#N/A,#N/A,TRUE,"Y판매";#N/A,#N/A,TRUE,"Y총물량";#N/A,#N/A,TRUE,"Y능력";#N/A,#N/A,TRUE,"YKD"}</definedName>
    <definedName localSheetId="5" name="TJAUDLWS">{#N/A,#N/A,TRUE,"Y생산";#N/A,#N/A,TRUE,"Y판매";#N/A,#N/A,TRUE,"Y총물량";#N/A,#N/A,TRUE,"Y능력";#N/A,#N/A,TRUE,"YKD"}</definedName>
    <definedName localSheetId="7" name="TJAUDLWS">{#N/A,#N/A,TRUE,"Y생산";#N/A,#N/A,TRUE,"Y판매";#N/A,#N/A,TRUE,"Y총물량";#N/A,#N/A,TRUE,"Y능력";#N/A,#N/A,TRUE,"YKD"}</definedName>
    <definedName localSheetId="1" name="TJAUDLWS">{#N/A,#N/A,TRUE,"Y생산";#N/A,#N/A,TRUE,"Y판매";#N/A,#N/A,TRUE,"Y총물량";#N/A,#N/A,TRUE,"Y능력";#N/A,#N/A,TRUE,"YKD"}</definedName>
    <definedName name="TJAUDLWS">{#N/A,#N/A,TRUE,"Y생산";#N/A,#N/A,TRUE,"Y판매";#N/A,#N/A,TRUE,"Y총물량";#N/A,#N/A,TRUE,"Y능력";#N/A,#N/A,TRUE,"YKD"}</definedName>
    <definedName localSheetId="5" name="TJFRp">{#N/A,#N/A,FALSE,"단축1";#N/A,#N/A,FALSE,"단축2";#N/A,#N/A,FALSE,"단축3";#N/A,#N/A,FALSE,"장축";#N/A,#N/A,FALSE,"4WD"}</definedName>
    <definedName localSheetId="7" name="TJFRp">{#N/A,#N/A,FALSE,"단축1";#N/A,#N/A,FALSE,"단축2";#N/A,#N/A,FALSE,"단축3";#N/A,#N/A,FALSE,"장축";#N/A,#N/A,FALSE,"4WD"}</definedName>
    <definedName localSheetId="1" name="TJFRp">{#N/A,#N/A,FALSE,"단축1";#N/A,#N/A,FALSE,"단축2";#N/A,#N/A,FALSE,"단축3";#N/A,#N/A,FALSE,"장축";#N/A,#N/A,FALSE,"4WD"}</definedName>
    <definedName name="TJFRp">{#N/A,#N/A,FALSE,"단축1";#N/A,#N/A,FALSE,"단축2";#N/A,#N/A,FALSE,"단축3";#N/A,#N/A,FALSE,"장축";#N/A,#N/A,FALSE,"4WD"}</definedName>
    <definedName localSheetId="8" name="TK">{#N/A,#N/A,FALSE,"단축1";#N/A,#N/A,FALSE,"단축2";#N/A,#N/A,FALSE,"단축3";#N/A,#N/A,FALSE,"장축";#N/A,#N/A,FALSE,"4WD"}</definedName>
    <definedName localSheetId="5" name="TK">{#N/A,#N/A,FALSE,"단축1";#N/A,#N/A,FALSE,"단축2";#N/A,#N/A,FALSE,"단축3";#N/A,#N/A,FALSE,"장축";#N/A,#N/A,FALSE,"4WD"}</definedName>
    <definedName localSheetId="7" name="TK">{#N/A,#N/A,FALSE,"단축1";#N/A,#N/A,FALSE,"단축2";#N/A,#N/A,FALSE,"단축3";#N/A,#N/A,FALSE,"장축";#N/A,#N/A,FALSE,"4WD"}</definedName>
    <definedName localSheetId="1" name="TK">{#N/A,#N/A,FALSE,"단축1";#N/A,#N/A,FALSE,"단축2";#N/A,#N/A,FALSE,"단축3";#N/A,#N/A,FALSE,"장축";#N/A,#N/A,FALSE,"4WD"}</definedName>
    <definedName name="TK">{#N/A,#N/A,FALSE,"단축1";#N/A,#N/A,FALSE,"단축2";#N/A,#N/A,FALSE,"단축3";#N/A,#N/A,FALSE,"장축";#N/A,#N/A,FALSE,"4WD"}</definedName>
    <definedName localSheetId="5" name="TL">'1-4 PAD'!TL</definedName>
    <definedName name="TL">[0]!TL</definedName>
    <definedName localSheetId="5" name="TLO">{#N/A,#N/A,FALSE,"단축1";#N/A,#N/A,FALSE,"단축2";#N/A,#N/A,FALSE,"단축3";#N/A,#N/A,FALSE,"장축";#N/A,#N/A,FALSE,"4WD"}</definedName>
    <definedName localSheetId="7" name="TLO">{#N/A,#N/A,FALSE,"단축1";#N/A,#N/A,FALSE,"단축2";#N/A,#N/A,FALSE,"단축3";#N/A,#N/A,FALSE,"장축";#N/A,#N/A,FALSE,"4WD"}</definedName>
    <definedName localSheetId="1" name="TLO">{#N/A,#N/A,FALSE,"단축1";#N/A,#N/A,FALSE,"단축2";#N/A,#N/A,FALSE,"단축3";#N/A,#N/A,FALSE,"장축";#N/A,#N/A,FALSE,"4WD"}</definedName>
    <definedName name="TLO">{#N/A,#N/A,FALSE,"단축1";#N/A,#N/A,FALSE,"단축2";#N/A,#N/A,FALSE,"단축3";#N/A,#N/A,FALSE,"장축";#N/A,#N/A,FALSE,"4WD"}</definedName>
    <definedName localSheetId="5" name="tloiuuu">{#N/A,#N/A,FALSE,"단축1";#N/A,#N/A,FALSE,"단축2";#N/A,#N/A,FALSE,"단축3";#N/A,#N/A,FALSE,"장축";#N/A,#N/A,FALSE,"4WD"}</definedName>
    <definedName localSheetId="7" name="tloiuuu">{#N/A,#N/A,FALSE,"단축1";#N/A,#N/A,FALSE,"단축2";#N/A,#N/A,FALSE,"단축3";#N/A,#N/A,FALSE,"장축";#N/A,#N/A,FALSE,"4WD"}</definedName>
    <definedName localSheetId="1" name="tloiuuu">{#N/A,#N/A,FALSE,"단축1";#N/A,#N/A,FALSE,"단축2";#N/A,#N/A,FALSE,"단축3";#N/A,#N/A,FALSE,"장축";#N/A,#N/A,FALSE,"4WD"}</definedName>
    <definedName name="tloiuuu">{#N/A,#N/A,FALSE,"단축1";#N/A,#N/A,FALSE,"단축2";#N/A,#N/A,FALSE,"단축3";#N/A,#N/A,FALSE,"장축";#N/A,#N/A,FALSE,"4WD"}</definedName>
    <definedName localSheetId="8" name="TLS">{#N/A,#N/A,FALSE,"단축1";#N/A,#N/A,FALSE,"단축2";#N/A,#N/A,FALSE,"단축3";#N/A,#N/A,FALSE,"장축";#N/A,#N/A,FALSE,"4WD"}</definedName>
    <definedName localSheetId="5" name="TLS">{#N/A,#N/A,FALSE,"단축1";#N/A,#N/A,FALSE,"단축2";#N/A,#N/A,FALSE,"단축3";#N/A,#N/A,FALSE,"장축";#N/A,#N/A,FALSE,"4WD"}</definedName>
    <definedName localSheetId="7" name="TLS">{#N/A,#N/A,FALSE,"단축1";#N/A,#N/A,FALSE,"단축2";#N/A,#N/A,FALSE,"단축3";#N/A,#N/A,FALSE,"장축";#N/A,#N/A,FALSE,"4WD"}</definedName>
    <definedName localSheetId="1" name="TLS">{#N/A,#N/A,FALSE,"단축1";#N/A,#N/A,FALSE,"단축2";#N/A,#N/A,FALSE,"단축3";#N/A,#N/A,FALSE,"장축";#N/A,#N/A,FALSE,"4WD"}</definedName>
    <definedName name="TLS">{#N/A,#N/A,FALSE,"단축1";#N/A,#N/A,FALSE,"단축2";#N/A,#N/A,FALSE,"단축3";#N/A,#N/A,FALSE,"장축";#N/A,#N/A,FALSE,"4WD"}</definedName>
    <definedName localSheetId="5" name="TLSS">{#N/A,#N/A,FALSE,"단축1";#N/A,#N/A,FALSE,"단축2";#N/A,#N/A,FALSE,"단축3";#N/A,#N/A,FALSE,"장축";#N/A,#N/A,FALSE,"4WD"}</definedName>
    <definedName localSheetId="7" name="TLSS">{#N/A,#N/A,FALSE,"단축1";#N/A,#N/A,FALSE,"단축2";#N/A,#N/A,FALSE,"단축3";#N/A,#N/A,FALSE,"장축";#N/A,#N/A,FALSE,"4WD"}</definedName>
    <definedName localSheetId="1" name="TLSS">{#N/A,#N/A,FALSE,"단축1";#N/A,#N/A,FALSE,"단축2";#N/A,#N/A,FALSE,"단축3";#N/A,#N/A,FALSE,"장축";#N/A,#N/A,FALSE,"4WD"}</definedName>
    <definedName name="TLSS">{#N/A,#N/A,FALSE,"단축1";#N/A,#N/A,FALSE,"단축2";#N/A,#N/A,FALSE,"단축3";#N/A,#N/A,FALSE,"장축";#N/A,#N/A,FALSE,"4WD"}</definedName>
    <definedName localSheetId="5" name="TM래틀음">{#N/A,#N/A,FALSE,"단축1";#N/A,#N/A,FALSE,"단축2";#N/A,#N/A,FALSE,"단축3";#N/A,#N/A,FALSE,"장축";#N/A,#N/A,FALSE,"4WD"}</definedName>
    <definedName localSheetId="7" name="TM래틀음">{#N/A,#N/A,FALSE,"단축1";#N/A,#N/A,FALSE,"단축2";#N/A,#N/A,FALSE,"단축3";#N/A,#N/A,FALSE,"장축";#N/A,#N/A,FALSE,"4WD"}</definedName>
    <definedName localSheetId="1" name="TM래틀음">{#N/A,#N/A,FALSE,"단축1";#N/A,#N/A,FALSE,"단축2";#N/A,#N/A,FALSE,"단축3";#N/A,#N/A,FALSE,"장축";#N/A,#N/A,FALSE,"4WD"}</definedName>
    <definedName name="TM래틀음">{#N/A,#N/A,FALSE,"단축1";#N/A,#N/A,FALSE,"단축2";#N/A,#N/A,FALSE,"단축3";#N/A,#N/A,FALSE,"장축";#N/A,#N/A,FALSE,"4WD"}</definedName>
    <definedName localSheetId="5" name="TN">{#N/A,#N/A,TRUE,"Y생산";#N/A,#N/A,TRUE,"Y판매";#N/A,#N/A,TRUE,"Y총물량";#N/A,#N/A,TRUE,"Y능력";#N/A,#N/A,TRUE,"YKD"}</definedName>
    <definedName localSheetId="7" name="TN">{#N/A,#N/A,TRUE,"Y생산";#N/A,#N/A,TRUE,"Y판매";#N/A,#N/A,TRUE,"Y총물량";#N/A,#N/A,TRUE,"Y능력";#N/A,#N/A,TRUE,"YKD"}</definedName>
    <definedName localSheetId="1" name="TN">{#N/A,#N/A,TRUE,"Y생산";#N/A,#N/A,TRUE,"Y판매";#N/A,#N/A,TRUE,"Y총물량";#N/A,#N/A,TRUE,"Y능력";#N/A,#N/A,TRUE,"YKD"}</definedName>
    <definedName name="TN">{#N/A,#N/A,TRUE,"Y생산";#N/A,#N/A,TRUE,"Y판매";#N/A,#N/A,TRUE,"Y총물량";#N/A,#N/A,TRUE,"Y능력";#N/A,#N/A,TRUE,"YKD"}</definedName>
    <definedName localSheetId="5" name="TODHFH">{#N/A,#N/A,FALSE,"단축1";#N/A,#N/A,FALSE,"단축2";#N/A,#N/A,FALSE,"단축3";#N/A,#N/A,FALSE,"장축";#N/A,#N/A,FALSE,"4WD"}</definedName>
    <definedName localSheetId="7" name="TODHFH">{#N/A,#N/A,FALSE,"단축1";#N/A,#N/A,FALSE,"단축2";#N/A,#N/A,FALSE,"단축3";#N/A,#N/A,FALSE,"장축";#N/A,#N/A,FALSE,"4WD"}</definedName>
    <definedName localSheetId="1" name="TODHFH">{#N/A,#N/A,FALSE,"단축1";#N/A,#N/A,FALSE,"단축2";#N/A,#N/A,FALSE,"단축3";#N/A,#N/A,FALSE,"장축";#N/A,#N/A,FALSE,"4WD"}</definedName>
    <definedName name="TODHFH">{#N/A,#N/A,FALSE,"단축1";#N/A,#N/A,FALSE,"단축2";#N/A,#N/A,FALSE,"단축3";#N/A,#N/A,FALSE,"장축";#N/A,#N/A,FALSE,"4WD"}</definedName>
    <definedName localSheetId="5" name="To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To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To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TORSION">{#N/A,#N/A,FALSE,"단축1";#N/A,#N/A,FALSE,"단축2";#N/A,#N/A,FALSE,"단축3";#N/A,#N/A,FALSE,"장축";#N/A,#N/A,FALSE,"4WD"}</definedName>
    <definedName localSheetId="5" name="TORSION">{#N/A,#N/A,FALSE,"단축1";#N/A,#N/A,FALSE,"단축2";#N/A,#N/A,FALSE,"단축3";#N/A,#N/A,FALSE,"장축";#N/A,#N/A,FALSE,"4WD"}</definedName>
    <definedName localSheetId="7" name="TORSION">{#N/A,#N/A,FALSE,"단축1";#N/A,#N/A,FALSE,"단축2";#N/A,#N/A,FALSE,"단축3";#N/A,#N/A,FALSE,"장축";#N/A,#N/A,FALSE,"4WD"}</definedName>
    <definedName localSheetId="1" name="TORSION">{#N/A,#N/A,FALSE,"단축1";#N/A,#N/A,FALSE,"단축2";#N/A,#N/A,FALSE,"단축3";#N/A,#N/A,FALSE,"장축";#N/A,#N/A,FALSE,"4WD"}</definedName>
    <definedName name="TORSION">{#N/A,#N/A,FALSE,"단축1";#N/A,#N/A,FALSE,"단축2";#N/A,#N/A,FALSE,"단축3";#N/A,#N/A,FALSE,"장축";#N/A,#N/A,FALSE,"4WD"}</definedName>
    <definedName localSheetId="5" name="TPDLFMA">{#N/A,#N/A,FALSE,"표지";#N/A,#N/A,FALSE,"전제";#N/A,#N/A,FALSE,"대당";#N/A,#N/A,FALSE,"가공비";#N/A,#N/A,FALSE,"재료비";#N/A,#N/A,FALSE,"손익"}</definedName>
    <definedName localSheetId="7" name="TPDLFMA">{#N/A,#N/A,FALSE,"표지";#N/A,#N/A,FALSE,"전제";#N/A,#N/A,FALSE,"대당";#N/A,#N/A,FALSE,"가공비";#N/A,#N/A,FALSE,"재료비";#N/A,#N/A,FALSE,"손익"}</definedName>
    <definedName localSheetId="1" name="TPDLFMA">{#N/A,#N/A,FALSE,"표지";#N/A,#N/A,FALSE,"전제";#N/A,#N/A,FALSE,"대당";#N/A,#N/A,FALSE,"가공비";#N/A,#N/A,FALSE,"재료비";#N/A,#N/A,FALSE,"손익"}</definedName>
    <definedName name="TPDLFMA">{#N/A,#N/A,FALSE,"표지";#N/A,#N/A,FALSE,"전제";#N/A,#N/A,FALSE,"대당";#N/A,#N/A,FALSE,"가공비";#N/A,#N/A,FALSE,"재료비";#N/A,#N/A,FALSE,"손익"}</definedName>
    <definedName localSheetId="5" name="TR">{#N/A,#N/A,FALSE,"단축1";#N/A,#N/A,FALSE,"단축2";#N/A,#N/A,FALSE,"단축3";#N/A,#N/A,FALSE,"장축";#N/A,#N/A,FALSE,"4WD"}</definedName>
    <definedName localSheetId="7" name="TR">{#N/A,#N/A,FALSE,"단축1";#N/A,#N/A,FALSE,"단축2";#N/A,#N/A,FALSE,"단축3";#N/A,#N/A,FALSE,"장축";#N/A,#N/A,FALSE,"4WD"}</definedName>
    <definedName localSheetId="1" name="TR">{#N/A,#N/A,FALSE,"단축1";#N/A,#N/A,FALSE,"단축2";#N/A,#N/A,FALSE,"단축3";#N/A,#N/A,FALSE,"장축";#N/A,#N/A,FALSE,"4WD"}</definedName>
    <definedName name="TR">{#N/A,#N/A,FALSE,"단축1";#N/A,#N/A,FALSE,"단축2";#N/A,#N/A,FALSE,"단축3";#N/A,#N/A,FALSE,"장축";#N/A,#N/A,FALSE,"4WD"}</definedName>
    <definedName localSheetId="5" name="transV">{#N/A,#N/A,FALSE,"단축1";#N/A,#N/A,FALSE,"단축2";#N/A,#N/A,FALSE,"단축3";#N/A,#N/A,FALSE,"장축";#N/A,#N/A,FALSE,"4WD"}</definedName>
    <definedName localSheetId="7" name="transV">{#N/A,#N/A,FALSE,"단축1";#N/A,#N/A,FALSE,"단축2";#N/A,#N/A,FALSE,"단축3";#N/A,#N/A,FALSE,"장축";#N/A,#N/A,FALSE,"4WD"}</definedName>
    <definedName localSheetId="1" name="transV">{#N/A,#N/A,FALSE,"단축1";#N/A,#N/A,FALSE,"단축2";#N/A,#N/A,FALSE,"단축3";#N/A,#N/A,FALSE,"장축";#N/A,#N/A,FALSE,"4WD"}</definedName>
    <definedName name="transV">{#N/A,#N/A,FALSE,"단축1";#N/A,#N/A,FALSE,"단축2";#N/A,#N/A,FALSE,"단축3";#N/A,#N/A,FALSE,"장축";#N/A,#N/A,FALSE,"4WD"}</definedName>
    <definedName localSheetId="5" name="TRANSVERS">{#N/A,#N/A,FALSE,"단축1";#N/A,#N/A,FALSE,"단축2";#N/A,#N/A,FALSE,"단축3";#N/A,#N/A,FALSE,"장축";#N/A,#N/A,FALSE,"4WD"}</definedName>
    <definedName localSheetId="7" name="TRANSVERS">{#N/A,#N/A,FALSE,"단축1";#N/A,#N/A,FALSE,"단축2";#N/A,#N/A,FALSE,"단축3";#N/A,#N/A,FALSE,"장축";#N/A,#N/A,FALSE,"4WD"}</definedName>
    <definedName localSheetId="1" name="TRANSVERS">{#N/A,#N/A,FALSE,"단축1";#N/A,#N/A,FALSE,"단축2";#N/A,#N/A,FALSE,"단축3";#N/A,#N/A,FALSE,"장축";#N/A,#N/A,FALSE,"4WD"}</definedName>
    <definedName name="TRANSVERS">{#N/A,#N/A,FALSE,"단축1";#N/A,#N/A,FALSE,"단축2";#N/A,#N/A,FALSE,"단축3";#N/A,#N/A,FALSE,"장축";#N/A,#N/A,FALSE,"4WD"}</definedName>
    <definedName localSheetId="5" name="TRETHY">'1-4 PAD'!TRETHY</definedName>
    <definedName localSheetId="7" name="TRETHY">'1-6. 사상'!TRETHY</definedName>
    <definedName name="TRETHY">'1-6. 사상'!TRETHY</definedName>
    <definedName localSheetId="5" name="TRETRETERWTF">{#N/A,#N/A,FALSE,"단축1";#N/A,#N/A,FALSE,"단축2";#N/A,#N/A,FALSE,"단축3";#N/A,#N/A,FALSE,"장축";#N/A,#N/A,FALSE,"4WD"}</definedName>
    <definedName localSheetId="7" name="TRETRETERWTF">{#N/A,#N/A,FALSE,"단축1";#N/A,#N/A,FALSE,"단축2";#N/A,#N/A,FALSE,"단축3";#N/A,#N/A,FALSE,"장축";#N/A,#N/A,FALSE,"4WD"}</definedName>
    <definedName localSheetId="1" name="TRETRETERWTF">{#N/A,#N/A,FALSE,"단축1";#N/A,#N/A,FALSE,"단축2";#N/A,#N/A,FALSE,"단축3";#N/A,#N/A,FALSE,"장축";#N/A,#N/A,FALSE,"4WD"}</definedName>
    <definedName name="TRETRETERWTF">{#N/A,#N/A,FALSE,"단축1";#N/A,#N/A,FALSE,"단축2";#N/A,#N/A,FALSE,"단축3";#N/A,#N/A,FALSE,"장축";#N/A,#N/A,FALSE,"4WD"}</definedName>
    <definedName localSheetId="5" name="TREY">'1-4 PAD'!TREY</definedName>
    <definedName localSheetId="7" name="TREY">'1-6. 사상'!TREY</definedName>
    <definedName name="TREY">'1-6. 사상'!TREY</definedName>
    <definedName localSheetId="5" name="TRFK">{#N/A,#N/A,FALSE,"단축1";#N/A,#N/A,FALSE,"단축2";#N/A,#N/A,FALSE,"단축3";#N/A,#N/A,FALSE,"장축";#N/A,#N/A,FALSE,"4WD"}</definedName>
    <definedName localSheetId="7" name="TRFK">{#N/A,#N/A,FALSE,"단축1";#N/A,#N/A,FALSE,"단축2";#N/A,#N/A,FALSE,"단축3";#N/A,#N/A,FALSE,"장축";#N/A,#N/A,FALSE,"4WD"}</definedName>
    <definedName localSheetId="1" name="TRFK">{#N/A,#N/A,FALSE,"단축1";#N/A,#N/A,FALSE,"단축2";#N/A,#N/A,FALSE,"단축3";#N/A,#N/A,FALSE,"장축";#N/A,#N/A,FALSE,"4WD"}</definedName>
    <definedName name="TRFK">{#N/A,#N/A,FALSE,"단축1";#N/A,#N/A,FALSE,"단축2";#N/A,#N/A,FALSE,"단축3";#N/A,#N/A,FALSE,"장축";#N/A,#N/A,FALSE,"4WD"}</definedName>
    <definedName localSheetId="5" name="TRFKL">{#N/A,#N/A,FALSE,"단축1";#N/A,#N/A,FALSE,"단축2";#N/A,#N/A,FALSE,"단축3";#N/A,#N/A,FALSE,"장축";#N/A,#N/A,FALSE,"4WD"}</definedName>
    <definedName localSheetId="7" name="TRFKL">{#N/A,#N/A,FALSE,"단축1";#N/A,#N/A,FALSE,"단축2";#N/A,#N/A,FALSE,"단축3";#N/A,#N/A,FALSE,"장축";#N/A,#N/A,FALSE,"4WD"}</definedName>
    <definedName localSheetId="1" name="TRFKL">{#N/A,#N/A,FALSE,"단축1";#N/A,#N/A,FALSE,"단축2";#N/A,#N/A,FALSE,"단축3";#N/A,#N/A,FALSE,"장축";#N/A,#N/A,FALSE,"4WD"}</definedName>
    <definedName name="TRFKL">{#N/A,#N/A,FALSE,"단축1";#N/A,#N/A,FALSE,"단축2";#N/A,#N/A,FALSE,"단축3";#N/A,#N/A,FALSE,"장축";#N/A,#N/A,FALSE,"4WD"}</definedName>
    <definedName localSheetId="5" name="trhtrj">{#N/A,#N/A,FALSE,"단축1";#N/A,#N/A,FALSE,"단축2";#N/A,#N/A,FALSE,"단축3";#N/A,#N/A,FALSE,"장축";#N/A,#N/A,FALSE,"4WD"}</definedName>
    <definedName localSheetId="7" name="trhtrj">{#N/A,#N/A,FALSE,"단축1";#N/A,#N/A,FALSE,"단축2";#N/A,#N/A,FALSE,"단축3";#N/A,#N/A,FALSE,"장축";#N/A,#N/A,FALSE,"4WD"}</definedName>
    <definedName localSheetId="1" name="trhtrj">{#N/A,#N/A,FALSE,"단축1";#N/A,#N/A,FALSE,"단축2";#N/A,#N/A,FALSE,"단축3";#N/A,#N/A,FALSE,"장축";#N/A,#N/A,FALSE,"4WD"}</definedName>
    <definedName name="trhtrj">{#N/A,#N/A,FALSE,"단축1";#N/A,#N/A,FALSE,"단축2";#N/A,#N/A,FALSE,"단축3";#N/A,#N/A,FALSE,"장축";#N/A,#N/A,FALSE,"4WD"}</definedName>
    <definedName localSheetId="8" name="TRIM별COST2">{#N/A,#N/A,FALSE,"단축1";#N/A,#N/A,FALSE,"단축2";#N/A,#N/A,FALSE,"단축3";#N/A,#N/A,FALSE,"장축";#N/A,#N/A,FALSE,"4WD"}</definedName>
    <definedName localSheetId="5" name="TRIM별COST2">{#N/A,#N/A,FALSE,"단축1";#N/A,#N/A,FALSE,"단축2";#N/A,#N/A,FALSE,"단축3";#N/A,#N/A,FALSE,"장축";#N/A,#N/A,FALSE,"4WD"}</definedName>
    <definedName localSheetId="7" name="TRIM별COST2">{#N/A,#N/A,FALSE,"단축1";#N/A,#N/A,FALSE,"단축2";#N/A,#N/A,FALSE,"단축3";#N/A,#N/A,FALSE,"장축";#N/A,#N/A,FALSE,"4WD"}</definedName>
    <definedName localSheetId="1" name="TRIM별COST2">{#N/A,#N/A,FALSE,"단축1";#N/A,#N/A,FALSE,"단축2";#N/A,#N/A,FALSE,"단축3";#N/A,#N/A,FALSE,"장축";#N/A,#N/A,FALSE,"4WD"}</definedName>
    <definedName name="TRIM별COST2">{#N/A,#N/A,FALSE,"단축1";#N/A,#N/A,FALSE,"단축2";#N/A,#N/A,FALSE,"단축3";#N/A,#N/A,FALSE,"장축";#N/A,#N/A,FALSE,"4WD"}</definedName>
    <definedName localSheetId="5" name="TRIPLE현상">{#N/A,#N/A,FALSE,"단축1";#N/A,#N/A,FALSE,"단축2";#N/A,#N/A,FALSE,"단축3";#N/A,#N/A,FALSE,"장축";#N/A,#N/A,FALSE,"4WD"}</definedName>
    <definedName localSheetId="7" name="TRIPLE현상">{#N/A,#N/A,FALSE,"단축1";#N/A,#N/A,FALSE,"단축2";#N/A,#N/A,FALSE,"단축3";#N/A,#N/A,FALSE,"장축";#N/A,#N/A,FALSE,"4WD"}</definedName>
    <definedName localSheetId="1" name="TRIPLE현상">{#N/A,#N/A,FALSE,"단축1";#N/A,#N/A,FALSE,"단축2";#N/A,#N/A,FALSE,"단축3";#N/A,#N/A,FALSE,"장축";#N/A,#N/A,FALSE,"4WD"}</definedName>
    <definedName name="TRIPLE현상">{#N/A,#N/A,FALSE,"단축1";#N/A,#N/A,FALSE,"단축2";#N/A,#N/A,FALSE,"단축3";#N/A,#N/A,FALSE,"장축";#N/A,#N/A,FALSE,"4WD"}</definedName>
    <definedName localSheetId="5" name="trjhtrj">{#N/A,#N/A,FALSE,"단축1";#N/A,#N/A,FALSE,"단축2";#N/A,#N/A,FALSE,"단축3";#N/A,#N/A,FALSE,"장축";#N/A,#N/A,FALSE,"4WD"}</definedName>
    <definedName localSheetId="7" name="trjhtrj">{#N/A,#N/A,FALSE,"단축1";#N/A,#N/A,FALSE,"단축2";#N/A,#N/A,FALSE,"단축3";#N/A,#N/A,FALSE,"장축";#N/A,#N/A,FALSE,"4WD"}</definedName>
    <definedName localSheetId="1" name="trjhtrj">{#N/A,#N/A,FALSE,"단축1";#N/A,#N/A,FALSE,"단축2";#N/A,#N/A,FALSE,"단축3";#N/A,#N/A,FALSE,"장축";#N/A,#N/A,FALSE,"4WD"}</definedName>
    <definedName name="trjhtrj">{#N/A,#N/A,FALSE,"단축1";#N/A,#N/A,FALSE,"단축2";#N/A,#N/A,FALSE,"단축3";#N/A,#N/A,FALSE,"장축";#N/A,#N/A,FALSE,"4WD"}</definedName>
    <definedName localSheetId="5" name="trjtrjh">{#N/A,#N/A,FALSE,"단축1";#N/A,#N/A,FALSE,"단축2";#N/A,#N/A,FALSE,"단축3";#N/A,#N/A,FALSE,"장축";#N/A,#N/A,FALSE,"4WD"}</definedName>
    <definedName localSheetId="7" name="trjtrjh">{#N/A,#N/A,FALSE,"단축1";#N/A,#N/A,FALSE,"단축2";#N/A,#N/A,FALSE,"단축3";#N/A,#N/A,FALSE,"장축";#N/A,#N/A,FALSE,"4WD"}</definedName>
    <definedName localSheetId="1" name="trjtrjh">{#N/A,#N/A,FALSE,"단축1";#N/A,#N/A,FALSE,"단축2";#N/A,#N/A,FALSE,"단축3";#N/A,#N/A,FALSE,"장축";#N/A,#N/A,FALSE,"4WD"}</definedName>
    <definedName name="trjtrjh">{#N/A,#N/A,FALSE,"단축1";#N/A,#N/A,FALSE,"단축2";#N/A,#N/A,FALSE,"단축3";#N/A,#N/A,FALSE,"장축";#N/A,#N/A,FALSE,"4WD"}</definedName>
    <definedName localSheetId="5" name="TRSS">{#N/A,#N/A,FALSE,"을지 (4)";#N/A,#N/A,FALSE,"을지 (5)";#N/A,#N/A,FALSE,"을지 (6)"}</definedName>
    <definedName localSheetId="7" name="TRSS">{#N/A,#N/A,FALSE,"을지 (4)";#N/A,#N/A,FALSE,"을지 (5)";#N/A,#N/A,FALSE,"을지 (6)"}</definedName>
    <definedName localSheetId="1" name="TRSS">{#N/A,#N/A,FALSE,"을지 (4)";#N/A,#N/A,FALSE,"을지 (5)";#N/A,#N/A,FALSE,"을지 (6)"}</definedName>
    <definedName name="TRSS">{#N/A,#N/A,FALSE,"을지 (4)";#N/A,#N/A,FALSE,"을지 (5)";#N/A,#N/A,FALSE,"을지 (6)"}</definedName>
    <definedName localSheetId="5" name="TRT">{#N/A,#N/A,FALSE,"단축1";#N/A,#N/A,FALSE,"단축2";#N/A,#N/A,FALSE,"단축3";#N/A,#N/A,FALSE,"장축";#N/A,#N/A,FALSE,"4WD"}</definedName>
    <definedName localSheetId="7" name="TRT">{#N/A,#N/A,FALSE,"단축1";#N/A,#N/A,FALSE,"단축2";#N/A,#N/A,FALSE,"단축3";#N/A,#N/A,FALSE,"장축";#N/A,#N/A,FALSE,"4WD"}</definedName>
    <definedName localSheetId="1" name="TRT">{#N/A,#N/A,FALSE,"단축1";#N/A,#N/A,FALSE,"단축2";#N/A,#N/A,FALSE,"단축3";#N/A,#N/A,FALSE,"장축";#N/A,#N/A,FALSE,"4WD"}</definedName>
    <definedName name="TRT">{#N/A,#N/A,FALSE,"단축1";#N/A,#N/A,FALSE,"단축2";#N/A,#N/A,FALSE,"단축3";#N/A,#N/A,FALSE,"장축";#N/A,#N/A,FALSE,"4WD"}</definedName>
    <definedName localSheetId="5" name="TRTRWE">'1-4 PAD'!TRTRWE</definedName>
    <definedName localSheetId="7" name="TRTRWE">'1-6. 사상'!TRTRWE</definedName>
    <definedName name="TRTRWE">'1-6. 사상'!TRTRWE</definedName>
    <definedName localSheetId="5" name="TRWERGT">'1-4 PAD'!TRWERGT</definedName>
    <definedName localSheetId="7" name="TRWERGT">'1-6. 사상'!TRWERGT</definedName>
    <definedName name="TRWERGT">'1-6. 사상'!TRWERGT</definedName>
    <definedName localSheetId="5" name="TRYTW">'1-4 PAD'!TRYTW</definedName>
    <definedName localSheetId="7" name="TRYTW">'1-6. 사상'!TRYTW</definedName>
    <definedName name="TRYTW">'1-6. 사상'!TRYTW</definedName>
    <definedName localSheetId="5" name="TRYUTRUYUY">{#N/A,#N/A,FALSE,"단축1";#N/A,#N/A,FALSE,"단축2";#N/A,#N/A,FALSE,"단축3";#N/A,#N/A,FALSE,"장축";#N/A,#N/A,FALSE,"4WD"}</definedName>
    <definedName localSheetId="7" name="TRYUTRUYUY">{#N/A,#N/A,FALSE,"단축1";#N/A,#N/A,FALSE,"단축2";#N/A,#N/A,FALSE,"단축3";#N/A,#N/A,FALSE,"장축";#N/A,#N/A,FALSE,"4WD"}</definedName>
    <definedName localSheetId="1" name="TRYUTRUYUY">{#N/A,#N/A,FALSE,"단축1";#N/A,#N/A,FALSE,"단축2";#N/A,#N/A,FALSE,"단축3";#N/A,#N/A,FALSE,"장축";#N/A,#N/A,FALSE,"4WD"}</definedName>
    <definedName name="TRYUTRUYUY">{#N/A,#N/A,FALSE,"단축1";#N/A,#N/A,FALSE,"단축2";#N/A,#N/A,FALSE,"단축3";#N/A,#N/A,FALSE,"장축";#N/A,#N/A,FALSE,"4WD"}</definedName>
    <definedName localSheetId="5" name="TT">{#N/A,#N/A,FALSE,"단축1";#N/A,#N/A,FALSE,"단축2";#N/A,#N/A,FALSE,"단축3";#N/A,#N/A,FALSE,"장축";#N/A,#N/A,FALSE,"4WD"}</definedName>
    <definedName localSheetId="5" name="tt235445tertertsedgsdfg">{#N/A,#N/A,FALSE,"단축1";#N/A,#N/A,FALSE,"단축2";#N/A,#N/A,FALSE,"단축3";#N/A,#N/A,FALSE,"장축";#N/A,#N/A,FALSE,"4WD"}</definedName>
    <definedName localSheetId="7" name="tt235445tertertsedgsdfg">{#N/A,#N/A,FALSE,"단축1";#N/A,#N/A,FALSE,"단축2";#N/A,#N/A,FALSE,"단축3";#N/A,#N/A,FALSE,"장축";#N/A,#N/A,FALSE,"4WD"}</definedName>
    <definedName localSheetId="1" name="tt235445tertertsedgsdfg">{#N/A,#N/A,FALSE,"단축1";#N/A,#N/A,FALSE,"단축2";#N/A,#N/A,FALSE,"단축3";#N/A,#N/A,FALSE,"장축";#N/A,#N/A,FALSE,"4WD"}</definedName>
    <definedName name="tt235445tertertsedgsdfg">{#N/A,#N/A,FALSE,"단축1";#N/A,#N/A,FALSE,"단축2";#N/A,#N/A,FALSE,"단축3";#N/A,#N/A,FALSE,"장축";#N/A,#N/A,FALSE,"4WD"}</definedName>
    <definedName localSheetId="5" name="TTH">{#N/A,#N/A,FALSE,"신규dep";#N/A,#N/A,FALSE,"신규dep-금형상각후";#N/A,#N/A,FALSE,"신규dep-연구비상각후";#N/A,#N/A,FALSE,"신규dep-기계,공구상각후"}</definedName>
    <definedName localSheetId="7" name="TTH">{#N/A,#N/A,FALSE,"신규dep";#N/A,#N/A,FALSE,"신규dep-금형상각후";#N/A,#N/A,FALSE,"신규dep-연구비상각후";#N/A,#N/A,FALSE,"신규dep-기계,공구상각후"}</definedName>
    <definedName localSheetId="1" name="TTH">{#N/A,#N/A,FALSE,"신규dep";#N/A,#N/A,FALSE,"신규dep-금형상각후";#N/A,#N/A,FALSE,"신규dep-연구비상각후";#N/A,#N/A,FALSE,"신규dep-기계,공구상각후"}</definedName>
    <definedName name="TTH">{#N/A,#N/A,FALSE,"신규dep";#N/A,#N/A,FALSE,"신규dep-금형상각후";#N/A,#N/A,FALSE,"신규dep-연구비상각후";#N/A,#N/A,FALSE,"신규dep-기계,공구상각후"}</definedName>
    <definedName localSheetId="5" name="TTI">{#N/A,#N/A,FALSE,"단축1";#N/A,#N/A,FALSE,"단축2";#N/A,#N/A,FALSE,"단축3";#N/A,#N/A,FALSE,"장축";#N/A,#N/A,FALSE,"4WD"}</definedName>
    <definedName localSheetId="7" name="TTI">{#N/A,#N/A,FALSE,"단축1";#N/A,#N/A,FALSE,"단축2";#N/A,#N/A,FALSE,"단축3";#N/A,#N/A,FALSE,"장축";#N/A,#N/A,FALSE,"4WD"}</definedName>
    <definedName localSheetId="1" name="TTI">{#N/A,#N/A,FALSE,"단축1";#N/A,#N/A,FALSE,"단축2";#N/A,#N/A,FALSE,"단축3";#N/A,#N/A,FALSE,"장축";#N/A,#N/A,FALSE,"4WD"}</definedName>
    <definedName name="TTI">{#N/A,#N/A,FALSE,"단축1";#N/A,#N/A,FALSE,"단축2";#N/A,#N/A,FALSE,"단축3";#N/A,#N/A,FALSE,"장축";#N/A,#N/A,FALSE,"4WD"}</definedName>
    <definedName localSheetId="5" name="TTN">{#N/A,#N/A,FALSE,"자금소요예측기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TTN">{#N/A,#N/A,FALSE,"자금소요예측기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TTN">{#N/A,#N/A,FALSE,"자금소요예측기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N">{#N/A,#N/A,FALSE,"자금소요예측기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TT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TT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TT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ttt">{#N/A,#N/A,FALSE,"단축1";#N/A,#N/A,FALSE,"단축2";#N/A,#N/A,FALSE,"단축3";#N/A,#N/A,FALSE,"장축";#N/A,#N/A,FALSE,"4WD"}</definedName>
    <definedName localSheetId="5" name="TTTT">'1-4 PAD'!TTTT</definedName>
    <definedName localSheetId="7" name="TTTT">'1-6. 사상'!TTTT</definedName>
    <definedName name="TTTT">'1-6. 사상'!TTTT</definedName>
    <definedName localSheetId="5" name="TTYYU">{#N/A,#N/A,FALSE,"FR 계산내역";#N/A,#N/A,FALSE,"RR 계산내역";#N/A,#N/A,FALSE,"기계경비"}</definedName>
    <definedName localSheetId="7" name="TTYYU">{#N/A,#N/A,FALSE,"FR 계산내역";#N/A,#N/A,FALSE,"RR 계산내역";#N/A,#N/A,FALSE,"기계경비"}</definedName>
    <definedName localSheetId="1" name="TTYYU">{#N/A,#N/A,FALSE,"FR 계산내역";#N/A,#N/A,FALSE,"RR 계산내역";#N/A,#N/A,FALSE,"기계경비"}</definedName>
    <definedName name="TTYYU">{#N/A,#N/A,FALSE,"FR 계산내역";#N/A,#N/A,FALSE,"RR 계산내역";#N/A,#N/A,FALSE,"기계경비"}</definedName>
    <definedName localSheetId="5" name="ty">{#N/A,#N/A,FALSE,"단축1";#N/A,#N/A,FALSE,"단축2";#N/A,#N/A,FALSE,"단축3";#N/A,#N/A,FALSE,"장축";#N/A,#N/A,FALSE,"4WD"}</definedName>
    <definedName localSheetId="7" name="TY">{#N/A,#N/A,FALSE,"단축1";#N/A,#N/A,FALSE,"단축2";#N/A,#N/A,FALSE,"단축3";#N/A,#N/A,FALSE,"장축";#N/A,#N/A,FALSE,"4WD"}</definedName>
    <definedName localSheetId="1" name="TY">{#N/A,#N/A,FALSE,"단축1";#N/A,#N/A,FALSE,"단축2";#N/A,#N/A,FALSE,"단축3";#N/A,#N/A,FALSE,"장축";#N/A,#N/A,FALSE,"4WD"}</definedName>
    <definedName name="TY">{#N/A,#N/A,FALSE,"단축1";#N/A,#N/A,FALSE,"단축2";#N/A,#N/A,FALSE,"단축3";#N/A,#N/A,FALSE,"장축";#N/A,#N/A,FALSE,"4WD"}</definedName>
    <definedName localSheetId="5" name="tyg">{#N/A,#N/A,FALSE,"단축1";#N/A,#N/A,FALSE,"단축2";#N/A,#N/A,FALSE,"단축3";#N/A,#N/A,FALSE,"장축";#N/A,#N/A,FALSE,"4WD"}</definedName>
    <definedName localSheetId="7" name="tyg">{#N/A,#N/A,FALSE,"단축1";#N/A,#N/A,FALSE,"단축2";#N/A,#N/A,FALSE,"단축3";#N/A,#N/A,FALSE,"장축";#N/A,#N/A,FALSE,"4WD"}</definedName>
    <definedName localSheetId="1" name="tyg">{#N/A,#N/A,FALSE,"단축1";#N/A,#N/A,FALSE,"단축2";#N/A,#N/A,FALSE,"단축3";#N/A,#N/A,FALSE,"장축";#N/A,#N/A,FALSE,"4WD"}</definedName>
    <definedName name="tyg">{#N/A,#N/A,FALSE,"단축1";#N/A,#N/A,FALSE,"단축2";#N/A,#N/A,FALSE,"단축3";#N/A,#N/A,FALSE,"장축";#N/A,#N/A,FALSE,"4WD"}</definedName>
    <definedName localSheetId="5" name="TYJTJTDYJTDJ">{#N/A,#N/A,FALSE,"표지";#N/A,#N/A,FALSE,"전제";#N/A,#N/A,FALSE,"손익-자 (2)";#N/A,#N/A,FALSE,"손익-자";#N/A,#N/A,FALSE,"손익-마 (2)";#N/A,#N/A,FALSE,"손익-마";#N/A,#N/A,FALSE,"총손최종"}</definedName>
    <definedName localSheetId="7" name="TYJTJTDYJTDJ">{#N/A,#N/A,FALSE,"표지";#N/A,#N/A,FALSE,"전제";#N/A,#N/A,FALSE,"손익-자 (2)";#N/A,#N/A,FALSE,"손익-자";#N/A,#N/A,FALSE,"손익-마 (2)";#N/A,#N/A,FALSE,"손익-마";#N/A,#N/A,FALSE,"총손최종"}</definedName>
    <definedName localSheetId="1" name="TYJTJTDYJTDJ">{#N/A,#N/A,FALSE,"표지";#N/A,#N/A,FALSE,"전제";#N/A,#N/A,FALSE,"손익-자 (2)";#N/A,#N/A,FALSE,"손익-자";#N/A,#N/A,FALSE,"손익-마 (2)";#N/A,#N/A,FALSE,"손익-마";#N/A,#N/A,FALSE,"총손최종"}</definedName>
    <definedName name="TYJTJTDYJTDJ">{#N/A,#N/A,FALSE,"표지";#N/A,#N/A,FALSE,"전제";#N/A,#N/A,FALSE,"손익-자 (2)";#N/A,#N/A,FALSE,"손익-자";#N/A,#N/A,FALSE,"손익-마 (2)";#N/A,#N/A,FALSE,"손익-마";#N/A,#N/A,FALSE,"총손최종"}</definedName>
    <definedName localSheetId="5" name="TYJYN">{#N/A,#N/A,FALSE,"단축1";#N/A,#N/A,FALSE,"단축2";#N/A,#N/A,FALSE,"단축3";#N/A,#N/A,FALSE,"장축";#N/A,#N/A,FALSE,"4WD"}</definedName>
    <definedName localSheetId="1" name="TYJYN">{#N/A,#N/A,FALSE,"단축1";#N/A,#N/A,FALSE,"단축2";#N/A,#N/A,FALSE,"단축3";#N/A,#N/A,FALSE,"장축";#N/A,#N/A,FALSE,"4WD"}</definedName>
    <definedName name="TYJYN">{#N/A,#N/A,FALSE,"단축1";#N/A,#N/A,FALSE,"단축2";#N/A,#N/A,FALSE,"단축3";#N/A,#N/A,FALSE,"장축";#N/A,#N/A,FALSE,"4WD"}</definedName>
    <definedName localSheetId="5" name="tynervwsgrte">{#N/A,#N/A,FALSE,"단축1";#N/A,#N/A,FALSE,"단축2";#N/A,#N/A,FALSE,"단축3";#N/A,#N/A,FALSE,"장축";#N/A,#N/A,FALSE,"4WD"}</definedName>
    <definedName localSheetId="7" name="tynervwsgrte">{#N/A,#N/A,FALSE,"단축1";#N/A,#N/A,FALSE,"단축2";#N/A,#N/A,FALSE,"단축3";#N/A,#N/A,FALSE,"장축";#N/A,#N/A,FALSE,"4WD"}</definedName>
    <definedName localSheetId="1" name="tynervwsgrte">{#N/A,#N/A,FALSE,"단축1";#N/A,#N/A,FALSE,"단축2";#N/A,#N/A,FALSE,"단축3";#N/A,#N/A,FALSE,"장축";#N/A,#N/A,FALSE,"4WD"}</definedName>
    <definedName name="tynervwsgrte">{#N/A,#N/A,FALSE,"단축1";#N/A,#N/A,FALSE,"단축2";#N/A,#N/A,FALSE,"단축3";#N/A,#N/A,FALSE,"장축";#N/A,#N/A,FALSE,"4WD"}</definedName>
    <definedName localSheetId="8" name="TYRUI">{#N/A,#N/A,FALSE,"단축1";#N/A,#N/A,FALSE,"단축2";#N/A,#N/A,FALSE,"단축3";#N/A,#N/A,FALSE,"장축";#N/A,#N/A,FALSE,"4WD"}</definedName>
    <definedName localSheetId="5" name="TYRUI">{#N/A,#N/A,FALSE,"단축1";#N/A,#N/A,FALSE,"단축2";#N/A,#N/A,FALSE,"단축3";#N/A,#N/A,FALSE,"장축";#N/A,#N/A,FALSE,"4WD"}</definedName>
    <definedName localSheetId="7" name="TYRUI">{#N/A,#N/A,FALSE,"단축1";#N/A,#N/A,FALSE,"단축2";#N/A,#N/A,FALSE,"단축3";#N/A,#N/A,FALSE,"장축";#N/A,#N/A,FALSE,"4WD"}</definedName>
    <definedName localSheetId="1" name="TYRUI">{#N/A,#N/A,FALSE,"단축1";#N/A,#N/A,FALSE,"단축2";#N/A,#N/A,FALSE,"단축3";#N/A,#N/A,FALSE,"장축";#N/A,#N/A,FALSE,"4WD"}</definedName>
    <definedName name="TYRUI">{#N/A,#N/A,FALSE,"단축1";#N/A,#N/A,FALSE,"단축2";#N/A,#N/A,FALSE,"단축3";#N/A,#N/A,FALSE,"장축";#N/A,#N/A,FALSE,"4WD"}</definedName>
    <definedName localSheetId="5" name="TYTYTYTYTYT">{#N/A,#N/A,FALSE,"단축1";#N/A,#N/A,FALSE,"단축2";#N/A,#N/A,FALSE,"단축3";#N/A,#N/A,FALSE,"장축";#N/A,#N/A,FALSE,"4WD"}</definedName>
    <definedName localSheetId="7" name="TYTYTYTYTYT">{#N/A,#N/A,FALSE,"단축1";#N/A,#N/A,FALSE,"단축2";#N/A,#N/A,FALSE,"단축3";#N/A,#N/A,FALSE,"장축";#N/A,#N/A,FALSE,"4WD"}</definedName>
    <definedName localSheetId="1" name="TYTYTYTYTYT">{#N/A,#N/A,FALSE,"단축1";#N/A,#N/A,FALSE,"단축2";#N/A,#N/A,FALSE,"단축3";#N/A,#N/A,FALSE,"장축";#N/A,#N/A,FALSE,"4WD"}</definedName>
    <definedName name="TYTYTYTYTYT">{#N/A,#N/A,FALSE,"단축1";#N/A,#N/A,FALSE,"단축2";#N/A,#N/A,FALSE,"단축3";#N/A,#N/A,FALSE,"장축";#N/A,#N/A,FALSE,"4WD"}</definedName>
    <definedName localSheetId="5" name="tyuh">{#N/A,#N/A,FALSE,"단축1";#N/A,#N/A,FALSE,"단축2";#N/A,#N/A,FALSE,"단축3";#N/A,#N/A,FALSE,"장축";#N/A,#N/A,FALSE,"4WD"}</definedName>
    <definedName localSheetId="7" name="tyuh">{#N/A,#N/A,FALSE,"단축1";#N/A,#N/A,FALSE,"단축2";#N/A,#N/A,FALSE,"단축3";#N/A,#N/A,FALSE,"장축";#N/A,#N/A,FALSE,"4WD"}</definedName>
    <definedName localSheetId="1" name="tyuh">{#N/A,#N/A,FALSE,"단축1";#N/A,#N/A,FALSE,"단축2";#N/A,#N/A,FALSE,"단축3";#N/A,#N/A,FALSE,"장축";#N/A,#N/A,FALSE,"4WD"}</definedName>
    <definedName name="tyuh">{#N/A,#N/A,FALSE,"단축1";#N/A,#N/A,FALSE,"단축2";#N/A,#N/A,FALSE,"단축3";#N/A,#N/A,FALSE,"장축";#N/A,#N/A,FALSE,"4WD"}</definedName>
    <definedName localSheetId="5" name="TYYYYY">{#N/A,#N/A,FALSE,"단축1";#N/A,#N/A,FALSE,"단축2";#N/A,#N/A,FALSE,"단축3";#N/A,#N/A,FALSE,"장축";#N/A,#N/A,FALSE,"4WD"}</definedName>
    <definedName localSheetId="7" name="TYYYYY">{#N/A,#N/A,FALSE,"단축1";#N/A,#N/A,FALSE,"단축2";#N/A,#N/A,FALSE,"단축3";#N/A,#N/A,FALSE,"장축";#N/A,#N/A,FALSE,"4WD"}</definedName>
    <definedName localSheetId="1" name="TYYYYY">{#N/A,#N/A,FALSE,"단축1";#N/A,#N/A,FALSE,"단축2";#N/A,#N/A,FALSE,"단축3";#N/A,#N/A,FALSE,"장축";#N/A,#N/A,FALSE,"4WD"}</definedName>
    <definedName name="TYYYYY">{#N/A,#N/A,FALSE,"단축1";#N/A,#N/A,FALSE,"단축2";#N/A,#N/A,FALSE,"단축3";#N/A,#N/A,FALSE,"장축";#N/A,#N/A,FALSE,"4WD"}</definedName>
    <definedName localSheetId="5" name="u100ti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u100ti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u100ti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u100to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u100to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u100to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UEDGBSESTGRSE">{#N/A,#N/A,FALSE,"단축1";#N/A,#N/A,FALSE,"단축2";#N/A,#N/A,FALSE,"단축3";#N/A,#N/A,FALSE,"장축";#N/A,#N/A,FALSE,"4WD"}</definedName>
    <definedName localSheetId="7" name="UEDGBSESTGRSE">{#N/A,#N/A,FALSE,"단축1";#N/A,#N/A,FALSE,"단축2";#N/A,#N/A,FALSE,"단축3";#N/A,#N/A,FALSE,"장축";#N/A,#N/A,FALSE,"4WD"}</definedName>
    <definedName localSheetId="1" name="UEDGBSESTGRSE">{#N/A,#N/A,FALSE,"단축1";#N/A,#N/A,FALSE,"단축2";#N/A,#N/A,FALSE,"단축3";#N/A,#N/A,FALSE,"장축";#N/A,#N/A,FALSE,"4WD"}</definedName>
    <definedName name="UEDGBSESTGRSE">{#N/A,#N/A,FALSE,"단축1";#N/A,#N/A,FALSE,"단축2";#N/A,#N/A,FALSE,"단축3";#N/A,#N/A,FALSE,"장축";#N/A,#N/A,FALSE,"4WD"}</definedName>
    <definedName localSheetId="5" name="UHJ">{#N/A,#N/A,FALSE,"단축1";#N/A,#N/A,FALSE,"단축2";#N/A,#N/A,FALSE,"단축3";#N/A,#N/A,FALSE,"장축";#N/A,#N/A,FALSE,"4WD"}</definedName>
    <definedName localSheetId="7" name="UHJ">{#N/A,#N/A,FALSE,"단축1";#N/A,#N/A,FALSE,"단축2";#N/A,#N/A,FALSE,"단축3";#N/A,#N/A,FALSE,"장축";#N/A,#N/A,FALSE,"4WD"}</definedName>
    <definedName localSheetId="1" name="UHJ">{#N/A,#N/A,FALSE,"단축1";#N/A,#N/A,FALSE,"단축2";#N/A,#N/A,FALSE,"단축3";#N/A,#N/A,FALSE,"장축";#N/A,#N/A,FALSE,"4WD"}</definedName>
    <definedName name="UHJ">{#N/A,#N/A,FALSE,"단축1";#N/A,#N/A,FALSE,"단축2";#N/A,#N/A,FALSE,"단축3";#N/A,#N/A,FALSE,"장축";#N/A,#N/A,FALSE,"4WD"}</definedName>
    <definedName localSheetId="5" name="UIJONJK">{#N/A,#N/A,FALSE,"단축1";#N/A,#N/A,FALSE,"단축2";#N/A,#N/A,FALSE,"단축3";#N/A,#N/A,FALSE,"장축";#N/A,#N/A,FALSE,"4WD"}</definedName>
    <definedName localSheetId="7" name="UIJONJK">{#N/A,#N/A,FALSE,"단축1";#N/A,#N/A,FALSE,"단축2";#N/A,#N/A,FALSE,"단축3";#N/A,#N/A,FALSE,"장축";#N/A,#N/A,FALSE,"4WD"}</definedName>
    <definedName localSheetId="1" name="UIJONJK">{#N/A,#N/A,FALSE,"단축1";#N/A,#N/A,FALSE,"단축2";#N/A,#N/A,FALSE,"단축3";#N/A,#N/A,FALSE,"장축";#N/A,#N/A,FALSE,"4WD"}</definedName>
    <definedName name="UIJONJK">{#N/A,#N/A,FALSE,"단축1";#N/A,#N/A,FALSE,"단축2";#N/A,#N/A,FALSE,"단축3";#N/A,#N/A,FALSE,"장축";#N/A,#N/A,FALSE,"4WD"}</definedName>
    <definedName localSheetId="5" name="UIP">{#N/A,#N/A,FALSE,"단축1";#N/A,#N/A,FALSE,"단축2";#N/A,#N/A,FALSE,"단축3";#N/A,#N/A,FALSE,"장축";#N/A,#N/A,FALSE,"4WD"}</definedName>
    <definedName localSheetId="7" name="UIP">{#N/A,#N/A,FALSE,"단축1";#N/A,#N/A,FALSE,"단축2";#N/A,#N/A,FALSE,"단축3";#N/A,#N/A,FALSE,"장축";#N/A,#N/A,FALSE,"4WD"}</definedName>
    <definedName localSheetId="1" name="UIP">{#N/A,#N/A,FALSE,"단축1";#N/A,#N/A,FALSE,"단축2";#N/A,#N/A,FALSE,"단축3";#N/A,#N/A,FALSE,"장축";#N/A,#N/A,FALSE,"4WD"}</definedName>
    <definedName name="UIP">{#N/A,#N/A,FALSE,"단축1";#N/A,#N/A,FALSE,"단축2";#N/A,#N/A,FALSE,"단축3";#N/A,#N/A,FALSE,"장축";#N/A,#N/A,FALSE,"4WD"}</definedName>
    <definedName localSheetId="5" name="uji">{#N/A,#N/A,FALSE,"단축1";#N/A,#N/A,FALSE,"단축2";#N/A,#N/A,FALSE,"단축3";#N/A,#N/A,FALSE,"장축";#N/A,#N/A,FALSE,"4WD"}</definedName>
    <definedName localSheetId="7" name="uji">{#N/A,#N/A,FALSE,"단축1";#N/A,#N/A,FALSE,"단축2";#N/A,#N/A,FALSE,"단축3";#N/A,#N/A,FALSE,"장축";#N/A,#N/A,FALSE,"4WD"}</definedName>
    <definedName localSheetId="1" name="uji">{#N/A,#N/A,FALSE,"단축1";#N/A,#N/A,FALSE,"단축2";#N/A,#N/A,FALSE,"단축3";#N/A,#N/A,FALSE,"장축";#N/A,#N/A,FALSE,"4WD"}</definedName>
    <definedName name="uji">{#N/A,#N/A,FALSE,"단축1";#N/A,#N/A,FALSE,"단축2";#N/A,#N/A,FALSE,"단축3";#N/A,#N/A,FALSE,"장축";#N/A,#N/A,FALSE,"4WD"}</definedName>
    <definedName localSheetId="5" name="ujik">{#N/A,#N/A,FALSE,"단축1";#N/A,#N/A,FALSE,"단축2";#N/A,#N/A,FALSE,"단축3";#N/A,#N/A,FALSE,"장축";#N/A,#N/A,FALSE,"4WD"}</definedName>
    <definedName localSheetId="7" name="ujik">{#N/A,#N/A,FALSE,"단축1";#N/A,#N/A,FALSE,"단축2";#N/A,#N/A,FALSE,"단축3";#N/A,#N/A,FALSE,"장축";#N/A,#N/A,FALSE,"4WD"}</definedName>
    <definedName localSheetId="1" name="ujik">{#N/A,#N/A,FALSE,"단축1";#N/A,#N/A,FALSE,"단축2";#N/A,#N/A,FALSE,"단축3";#N/A,#N/A,FALSE,"장축";#N/A,#N/A,FALSE,"4WD"}</definedName>
    <definedName name="ujik">{#N/A,#N/A,FALSE,"단축1";#N/A,#N/A,FALSE,"단축2";#N/A,#N/A,FALSE,"단축3";#N/A,#N/A,FALSE,"장축";#N/A,#N/A,FALSE,"4WD"}</definedName>
    <definedName localSheetId="5" name="ujio">{#N/A,#N/A,FALSE,"단축1";#N/A,#N/A,FALSE,"단축2";#N/A,#N/A,FALSE,"단축3";#N/A,#N/A,FALSE,"장축";#N/A,#N/A,FALSE,"4WD"}</definedName>
    <definedName localSheetId="7" name="ujio">{#N/A,#N/A,FALSE,"단축1";#N/A,#N/A,FALSE,"단축2";#N/A,#N/A,FALSE,"단축3";#N/A,#N/A,FALSE,"장축";#N/A,#N/A,FALSE,"4WD"}</definedName>
    <definedName localSheetId="1" name="ujio">{#N/A,#N/A,FALSE,"단축1";#N/A,#N/A,FALSE,"단축2";#N/A,#N/A,FALSE,"단축3";#N/A,#N/A,FALSE,"장축";#N/A,#N/A,FALSE,"4WD"}</definedName>
    <definedName name="ujio">{#N/A,#N/A,FALSE,"단축1";#N/A,#N/A,FALSE,"단축2";#N/A,#N/A,FALSE,"단축3";#N/A,#N/A,FALSE,"장축";#N/A,#N/A,FALSE,"4WD"}</definedName>
    <definedName localSheetId="5" name="ujyyy">{#N/A,#N/A,FALSE,"신규dep";#N/A,#N/A,FALSE,"신규dep-금형상각후";#N/A,#N/A,FALSE,"신규dep-연구비상각후";#N/A,#N/A,FALSE,"신규dep-기계,공구상각후"}</definedName>
    <definedName localSheetId="7" name="ujyyy">{#N/A,#N/A,FALSE,"신규dep";#N/A,#N/A,FALSE,"신규dep-금형상각후";#N/A,#N/A,FALSE,"신규dep-연구비상각후";#N/A,#N/A,FALSE,"신규dep-기계,공구상각후"}</definedName>
    <definedName localSheetId="1" name="ujyyy">{#N/A,#N/A,FALSE,"신규dep";#N/A,#N/A,FALSE,"신규dep-금형상각후";#N/A,#N/A,FALSE,"신규dep-연구비상각후";#N/A,#N/A,FALSE,"신규dep-기계,공구상각후"}</definedName>
    <definedName name="ujyyy">{#N/A,#N/A,FALSE,"신규dep";#N/A,#N/A,FALSE,"신규dep-금형상각후";#N/A,#N/A,FALSE,"신규dep-연구비상각후";#N/A,#N/A,FALSE,"신규dep-기계,공구상각후"}</definedName>
    <definedName localSheetId="5" name="UK8KYUKHU">{#N/A,#N/A,FALSE,"단축1";#N/A,#N/A,FALSE,"단축2";#N/A,#N/A,FALSE,"단축3";#N/A,#N/A,FALSE,"장축";#N/A,#N/A,FALSE,"4WD"}</definedName>
    <definedName localSheetId="1" name="UK8KYUKHU">{#N/A,#N/A,FALSE,"단축1";#N/A,#N/A,FALSE,"단축2";#N/A,#N/A,FALSE,"단축3";#N/A,#N/A,FALSE,"장축";#N/A,#N/A,FALSE,"4WD"}</definedName>
    <definedName name="UK8KYUKHU">{#N/A,#N/A,FALSE,"단축1";#N/A,#N/A,FALSE,"단축2";#N/A,#N/A,FALSE,"단축3";#N/A,#N/A,FALSE,"장축";#N/A,#N/A,FALSE,"4WD"}</definedName>
    <definedName localSheetId="5" name="UKFL">{#N/A,#N/A,FALSE,"단축1";#N/A,#N/A,FALSE,"단축2";#N/A,#N/A,FALSE,"단축3";#N/A,#N/A,FALSE,"장축";#N/A,#N/A,FALSE,"4WD"}</definedName>
    <definedName localSheetId="7" name="UKFL">{#N/A,#N/A,FALSE,"단축1";#N/A,#N/A,FALSE,"단축2";#N/A,#N/A,FALSE,"단축3";#N/A,#N/A,FALSE,"장축";#N/A,#N/A,FALSE,"4WD"}</definedName>
    <definedName localSheetId="1" name="UKFL">{#N/A,#N/A,FALSE,"단축1";#N/A,#N/A,FALSE,"단축2";#N/A,#N/A,FALSE,"단축3";#N/A,#N/A,FALSE,"장축";#N/A,#N/A,FALSE,"4WD"}</definedName>
    <definedName name="UKFL">{#N/A,#N/A,FALSE,"단축1";#N/A,#N/A,FALSE,"단축2";#N/A,#N/A,FALSE,"단축3";#N/A,#N/A,FALSE,"장축";#N/A,#N/A,FALSE,"4WD"}</definedName>
    <definedName localSheetId="5" name="UKUDK">{#N/A,#N/A,FALSE,"단축1";#N/A,#N/A,FALSE,"단축2";#N/A,#N/A,FALSE,"단축3";#N/A,#N/A,FALSE,"장축";#N/A,#N/A,FALSE,"4WD"}</definedName>
    <definedName localSheetId="7" name="UKUDK">{#N/A,#N/A,FALSE,"단축1";#N/A,#N/A,FALSE,"단축2";#N/A,#N/A,FALSE,"단축3";#N/A,#N/A,FALSE,"장축";#N/A,#N/A,FALSE,"4WD"}</definedName>
    <definedName localSheetId="1" name="UKUDK">{#N/A,#N/A,FALSE,"단축1";#N/A,#N/A,FALSE,"단축2";#N/A,#N/A,FALSE,"단축3";#N/A,#N/A,FALSE,"장축";#N/A,#N/A,FALSE,"4WD"}</definedName>
    <definedName name="UKUDK">{#N/A,#N/A,FALSE,"단축1";#N/A,#N/A,FALSE,"단축2";#N/A,#N/A,FALSE,"단축3";#N/A,#N/A,FALSE,"장축";#N/A,#N/A,FALSE,"4WD"}</definedName>
    <definedName localSheetId="5" name="UNIT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UNIT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UNIT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uoooiohkhhhg">{#N/A,#N/A,FALSE,"단축1";#N/A,#N/A,FALSE,"단축2";#N/A,#N/A,FALSE,"단축3";#N/A,#N/A,FALSE,"장축";#N/A,#N/A,FALSE,"4WD"}</definedName>
    <definedName localSheetId="7" name="uoooiohkhhhg">{#N/A,#N/A,FALSE,"단축1";#N/A,#N/A,FALSE,"단축2";#N/A,#N/A,FALSE,"단축3";#N/A,#N/A,FALSE,"장축";#N/A,#N/A,FALSE,"4WD"}</definedName>
    <definedName localSheetId="1" name="uoooiohkhhhg">{#N/A,#N/A,FALSE,"단축1";#N/A,#N/A,FALSE,"단축2";#N/A,#N/A,FALSE,"단축3";#N/A,#N/A,FALSE,"장축";#N/A,#N/A,FALSE,"4WD"}</definedName>
    <definedName name="uoooiohkhhhg">{#N/A,#N/A,FALSE,"단축1";#N/A,#N/A,FALSE,"단축2";#N/A,#N/A,FALSE,"단축3";#N/A,#N/A,FALSE,"장축";#N/A,#N/A,FALSE,"4WD"}</definedName>
    <definedName localSheetId="5" name="upras">{#N/A,#N/A,FALSE,"總DEP";#N/A,#N/A,FALSE,"표지";#N/A,#N/A,FALSE,"전제";#N/A,#N/A,FALSE,"전제";#N/A,#N/A,FALSE,"전제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1" name="upras">{#N/A,#N/A,FALSE,"總DEP";#N/A,#N/A,FALSE,"표지";#N/A,#N/A,FALSE,"전제";#N/A,#N/A,FALSE,"전제";#N/A,#N/A,FALSE,"전제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5" name="UUU">{#N/A,#N/A,FALSE,"단축1";#N/A,#N/A,FALSE,"단축2";#N/A,#N/A,FALSE,"단축3";#N/A,#N/A,FALSE,"장축";#N/A,#N/A,FALSE,"4WD"}</definedName>
    <definedName localSheetId="7" name="UUU">{#N/A,#N/A,FALSE,"단축1";#N/A,#N/A,FALSE,"단축2";#N/A,#N/A,FALSE,"단축3";#N/A,#N/A,FALSE,"장축";#N/A,#N/A,FALSE,"4WD"}</definedName>
    <definedName localSheetId="1" name="UUU">{#N/A,#N/A,FALSE,"단축1";#N/A,#N/A,FALSE,"단축2";#N/A,#N/A,FALSE,"단축3";#N/A,#N/A,FALSE,"장축";#N/A,#N/A,FALSE,"4WD"}</definedName>
    <definedName name="UUU">{#N/A,#N/A,FALSE,"단축1";#N/A,#N/A,FALSE,"단축2";#N/A,#N/A,FALSE,"단축3";#N/A,#N/A,FALSE,"장축";#N/A,#N/A,FALSE,"4WD"}</definedName>
    <definedName localSheetId="5" name="UUUUUUUU">{#N/A,#N/A,FALSE,"을지 (4)";#N/A,#N/A,FALSE,"을지 (5)";#N/A,#N/A,FALSE,"을지 (6)"}</definedName>
    <definedName localSheetId="7" name="UUUUUUUU">{#N/A,#N/A,FALSE,"을지 (4)";#N/A,#N/A,FALSE,"을지 (5)";#N/A,#N/A,FALSE,"을지 (6)"}</definedName>
    <definedName localSheetId="1" name="UUUUUUUU">{#N/A,#N/A,FALSE,"을지 (4)";#N/A,#N/A,FALSE,"을지 (5)";#N/A,#N/A,FALSE,"을지 (6)"}</definedName>
    <definedName name="UUUUUUUU">{#N/A,#N/A,FALSE,"을지 (4)";#N/A,#N/A,FALSE,"을지 (5)";#N/A,#N/A,FALSE,"을지 (6)"}</definedName>
    <definedName localSheetId="5" name="uuuuuuuuu">{#N/A,#N/A,FALSE,"단축1";#N/A,#N/A,FALSE,"단축2";#N/A,#N/A,FALSE,"단축3";#N/A,#N/A,FALSE,"장축";#N/A,#N/A,FALSE,"4WD"}</definedName>
    <definedName localSheetId="7" name="uuuuuuuuu">{#N/A,#N/A,FALSE,"단축1";#N/A,#N/A,FALSE,"단축2";#N/A,#N/A,FALSE,"단축3";#N/A,#N/A,FALSE,"장축";#N/A,#N/A,FALSE,"4WD"}</definedName>
    <definedName localSheetId="1" name="uuuuuuuuu">{#N/A,#N/A,FALSE,"단축1";#N/A,#N/A,FALSE,"단축2";#N/A,#N/A,FALSE,"단축3";#N/A,#N/A,FALSE,"장축";#N/A,#N/A,FALSE,"4WD"}</definedName>
    <definedName name="uuuuuuuuu">{#N/A,#N/A,FALSE,"단축1";#N/A,#N/A,FALSE,"단축2";#N/A,#N/A,FALSE,"단축3";#N/A,#N/A,FALSE,"장축";#N/A,#N/A,FALSE,"4WD"}</definedName>
    <definedName localSheetId="5" name="uuuuuuuuuuuuuuu">{#N/A,#N/A,FALSE,"단축1";#N/A,#N/A,FALSE,"단축2";#N/A,#N/A,FALSE,"단축3";#N/A,#N/A,FALSE,"장축";#N/A,#N/A,FALSE,"4WD"}</definedName>
    <definedName localSheetId="7" name="uuuuuuuuuuuuuuu">{#N/A,#N/A,FALSE,"단축1";#N/A,#N/A,FALSE,"단축2";#N/A,#N/A,FALSE,"단축3";#N/A,#N/A,FALSE,"장축";#N/A,#N/A,FALSE,"4WD"}</definedName>
    <definedName localSheetId="1" name="uuuuuuuuuuuuuuu">{#N/A,#N/A,FALSE,"단축1";#N/A,#N/A,FALSE,"단축2";#N/A,#N/A,FALSE,"단축3";#N/A,#N/A,FALSE,"장축";#N/A,#N/A,FALSE,"4WD"}</definedName>
    <definedName name="uuuuuuuuuuuuuuu">{#N/A,#N/A,FALSE,"단축1";#N/A,#N/A,FALSE,"단축2";#N/A,#N/A,FALSE,"단축3";#N/A,#N/A,FALSE,"장축";#N/A,#N/A,FALSE,"4WD"}</definedName>
    <definedName localSheetId="5" name="UYH">{#N/A,#N/A,FALSE,"단축1";#N/A,#N/A,FALSE,"단축2";#N/A,#N/A,FALSE,"단축3";#N/A,#N/A,FALSE,"장축";#N/A,#N/A,FALSE,"4WD"}</definedName>
    <definedName localSheetId="7" name="UYH">{#N/A,#N/A,FALSE,"단축1";#N/A,#N/A,FALSE,"단축2";#N/A,#N/A,FALSE,"단축3";#N/A,#N/A,FALSE,"장축";#N/A,#N/A,FALSE,"4WD"}</definedName>
    <definedName localSheetId="1" name="UYH">{#N/A,#N/A,FALSE,"단축1";#N/A,#N/A,FALSE,"단축2";#N/A,#N/A,FALSE,"단축3";#N/A,#N/A,FALSE,"장축";#N/A,#N/A,FALSE,"4WD"}</definedName>
    <definedName name="UYH">{#N/A,#N/A,FALSE,"단축1";#N/A,#N/A,FALSE,"단축2";#N/A,#N/A,FALSE,"단축3";#N/A,#N/A,FALSE,"장축";#N/A,#N/A,FALSE,"4WD"}</definedName>
    <definedName localSheetId="5" name="UYL">{#N/A,#N/A,FALSE,"단축1";#N/A,#N/A,FALSE,"단축2";#N/A,#N/A,FALSE,"단축3";#N/A,#N/A,FALSE,"장축";#N/A,#N/A,FALSE,"4WD"}</definedName>
    <definedName localSheetId="7" name="UYL">{#N/A,#N/A,FALSE,"단축1";#N/A,#N/A,FALSE,"단축2";#N/A,#N/A,FALSE,"단축3";#N/A,#N/A,FALSE,"장축";#N/A,#N/A,FALSE,"4WD"}</definedName>
    <definedName localSheetId="1" name="UYL">{#N/A,#N/A,FALSE,"단축1";#N/A,#N/A,FALSE,"단축2";#N/A,#N/A,FALSE,"단축3";#N/A,#N/A,FALSE,"장축";#N/A,#N/A,FALSE,"4WD"}</definedName>
    <definedName name="UYL">{#N/A,#N/A,FALSE,"단축1";#N/A,#N/A,FALSE,"단축2";#N/A,#N/A,FALSE,"단축3";#N/A,#N/A,FALSE,"장축";#N/A,#N/A,FALSE,"4WD"}</definedName>
    <definedName localSheetId="5" name="UYR">{#N/A,#N/A,FALSE,"단축1";#N/A,#N/A,FALSE,"단축2";#N/A,#N/A,FALSE,"단축3";#N/A,#N/A,FALSE,"장축";#N/A,#N/A,FALSE,"4WD"}</definedName>
    <definedName localSheetId="7" name="UYR">{#N/A,#N/A,FALSE,"단축1";#N/A,#N/A,FALSE,"단축2";#N/A,#N/A,FALSE,"단축3";#N/A,#N/A,FALSE,"장축";#N/A,#N/A,FALSE,"4WD"}</definedName>
    <definedName localSheetId="1" name="UYR">{#N/A,#N/A,FALSE,"단축1";#N/A,#N/A,FALSE,"단축2";#N/A,#N/A,FALSE,"단축3";#N/A,#N/A,FALSE,"장축";#N/A,#N/A,FALSE,"4WD"}</definedName>
    <definedName name="UYR">{#N/A,#N/A,FALSE,"단축1";#N/A,#N/A,FALSE,"단축2";#N/A,#N/A,FALSE,"단축3";#N/A,#N/A,FALSE,"장축";#N/A,#N/A,FALSE,"4WD"}</definedName>
    <definedName localSheetId="5" name="V">{#N/A,#N/A,FALSE,"신규dep";#N/A,#N/A,FALSE,"신규dep-금형상각후";#N/A,#N/A,FALSE,"신규dep-연구비상각후";#N/A,#N/A,FALSE,"신규dep-기계,공구상각후"}</definedName>
    <definedName localSheetId="7" name="V">{#N/A,#N/A,FALSE,"신규dep";#N/A,#N/A,FALSE,"신규dep-금형상각후";#N/A,#N/A,FALSE,"신규dep-연구비상각후";#N/A,#N/A,FALSE,"신규dep-기계,공구상각후"}</definedName>
    <definedName localSheetId="1" name="V">{#N/A,#N/A,FALSE,"신규dep";#N/A,#N/A,FALSE,"신규dep-금형상각후";#N/A,#N/A,FALSE,"신규dep-연구비상각후";#N/A,#N/A,FALSE,"신규dep-기계,공구상각후"}</definedName>
    <definedName name="V">{#N/A,#N/A,FALSE,"신규dep";#N/A,#N/A,FALSE,"신규dep-금형상각후";#N/A,#N/A,FALSE,"신규dep-연구비상각후";#N/A,#N/A,FALSE,"신규dep-기계,공구상각후"}</definedName>
    <definedName localSheetId="5" name="VACCUM">{#N/A,#N/A,FALSE,"단축1";#N/A,#N/A,FALSE,"단축2";#N/A,#N/A,FALSE,"단축3";#N/A,#N/A,FALSE,"장축";#N/A,#N/A,FALSE,"4WD"}</definedName>
    <definedName localSheetId="1" name="VACCUM">{#N/A,#N/A,FALSE,"단축1";#N/A,#N/A,FALSE,"단축2";#N/A,#N/A,FALSE,"단축3";#N/A,#N/A,FALSE,"장축";#N/A,#N/A,FALSE,"4WD"}</definedName>
    <definedName name="VACCUM">{#N/A,#N/A,FALSE,"단축1";#N/A,#N/A,FALSE,"단축2";#N/A,#N/A,FALSE,"단축3";#N/A,#N/A,FALSE,"장축";#N/A,#N/A,FALSE,"4WD"}</definedName>
    <definedName localSheetId="5" name="VACUUM1">{#N/A,#N/A,FALSE,"단축1";#N/A,#N/A,FALSE,"단축2";#N/A,#N/A,FALSE,"단축3";#N/A,#N/A,FALSE,"장축";#N/A,#N/A,FALSE,"4WD"}</definedName>
    <definedName localSheetId="1" name="VACUUM1">{#N/A,#N/A,FALSE,"단축1";#N/A,#N/A,FALSE,"단축2";#N/A,#N/A,FALSE,"단축3";#N/A,#N/A,FALSE,"장축";#N/A,#N/A,FALSE,"4WD"}</definedName>
    <definedName name="VACUUM1">{#N/A,#N/A,FALSE,"단축1";#N/A,#N/A,FALSE,"단축2";#N/A,#N/A,FALSE,"단축3";#N/A,#N/A,FALSE,"장축";#N/A,#N/A,FALSE,"4WD"}</definedName>
    <definedName localSheetId="5" name="vbgh">{#N/A,#N/A,FALSE,"단축1";#N/A,#N/A,FALSE,"단축2";#N/A,#N/A,FALSE,"단축3";#N/A,#N/A,FALSE,"장축";#N/A,#N/A,FALSE,"4WD"}</definedName>
    <definedName localSheetId="7" name="vbgh">{#N/A,#N/A,FALSE,"단축1";#N/A,#N/A,FALSE,"단축2";#N/A,#N/A,FALSE,"단축3";#N/A,#N/A,FALSE,"장축";#N/A,#N/A,FALSE,"4WD"}</definedName>
    <definedName localSheetId="1" name="vbgh">{#N/A,#N/A,FALSE,"단축1";#N/A,#N/A,FALSE,"단축2";#N/A,#N/A,FALSE,"단축3";#N/A,#N/A,FALSE,"장축";#N/A,#N/A,FALSE,"4WD"}</definedName>
    <definedName name="vbgh">{#N/A,#N/A,FALSE,"단축1";#N/A,#N/A,FALSE,"단축2";#N/A,#N/A,FALSE,"단축3";#N/A,#N/A,FALSE,"장축";#N/A,#N/A,FALSE,"4WD"}</definedName>
    <definedName localSheetId="5" name="VBN">{#N/A,#N/A,FALSE,"을지 (4)";#N/A,#N/A,FALSE,"을지 (5)";#N/A,#N/A,FALSE,"을지 (6)"}</definedName>
    <definedName localSheetId="7" name="VBN">{#N/A,#N/A,FALSE,"을지 (4)";#N/A,#N/A,FALSE,"을지 (5)";#N/A,#N/A,FALSE,"을지 (6)"}</definedName>
    <definedName localSheetId="1" name="VBN">{#N/A,#N/A,FALSE,"을지 (4)";#N/A,#N/A,FALSE,"을지 (5)";#N/A,#N/A,FALSE,"을지 (6)"}</definedName>
    <definedName name="VBN">{#N/A,#N/A,FALSE,"을지 (4)";#N/A,#N/A,FALSE,"을지 (5)";#N/A,#N/A,FALSE,"을지 (6)"}</definedName>
    <definedName localSheetId="5" name="VC">{#N/A,#N/A,FALSE,"을지 (4)";#N/A,#N/A,FALSE,"을지 (5)";#N/A,#N/A,FALSE,"을지 (6)"}</definedName>
    <definedName localSheetId="7" name="VC">{#N/A,#N/A,FALSE,"을지 (4)";#N/A,#N/A,FALSE,"을지 (5)";#N/A,#N/A,FALSE,"을지 (6)"}</definedName>
    <definedName localSheetId="1" name="VC">{#N/A,#N/A,FALSE,"을지 (4)";#N/A,#N/A,FALSE,"을지 (5)";#N/A,#N/A,FALSE,"을지 (6)"}</definedName>
    <definedName name="VC">{#N/A,#N/A,FALSE,"을지 (4)";#N/A,#N/A,FALSE,"을지 (5)";#N/A,#N/A,FALSE,"을지 (6)"}</definedName>
    <definedName localSheetId="5" name="VCDF">{#N/A,#N/A,FALSE,"단축1";#N/A,#N/A,FALSE,"단축2";#N/A,#N/A,FALSE,"단축3";#N/A,#N/A,FALSE,"장축";#N/A,#N/A,FALSE,"4WD"}</definedName>
    <definedName localSheetId="7" name="VCDF">{#N/A,#N/A,FALSE,"단축1";#N/A,#N/A,FALSE,"단축2";#N/A,#N/A,FALSE,"단축3";#N/A,#N/A,FALSE,"장축";#N/A,#N/A,FALSE,"4WD"}</definedName>
    <definedName localSheetId="1" name="VCDF">{#N/A,#N/A,FALSE,"단축1";#N/A,#N/A,FALSE,"단축2";#N/A,#N/A,FALSE,"단축3";#N/A,#N/A,FALSE,"장축";#N/A,#N/A,FALSE,"4WD"}</definedName>
    <definedName name="VCDF">{#N/A,#N/A,FALSE,"단축1";#N/A,#N/A,FALSE,"단축2";#N/A,#N/A,FALSE,"단축3";#N/A,#N/A,FALSE,"장축";#N/A,#N/A,FALSE,"4WD"}</definedName>
    <definedName localSheetId="5" name="VDMIF">{#N/A,#N/A,FALSE,"자금소요예측기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VDMIF">{#N/A,#N/A,FALSE,"자금소요예측기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VDMIF">{#N/A,#N/A,FALSE,"자금소요예측기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DMIF">{#N/A,#N/A,FALSE,"자금소요예측기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VDSAG">{#N/A,#N/A,TRUE,"일정"}</definedName>
    <definedName localSheetId="7" name="VDSAG">{#N/A,#N/A,TRUE,"일정"}</definedName>
    <definedName localSheetId="1" name="VDSAG">{#N/A,#N/A,TRUE,"일정"}</definedName>
    <definedName name="VDSAG">{#N/A,#N/A,TRUE,"일정"}</definedName>
    <definedName localSheetId="5" name="VFDFDGFFDDDDDDG">{#N/A,#N/A,FALSE,"단축1";#N/A,#N/A,FALSE,"단축2";#N/A,#N/A,FALSE,"단축3";#N/A,#N/A,FALSE,"장축";#N/A,#N/A,FALSE,"4WD"}</definedName>
    <definedName localSheetId="7" name="VFDFDGFFDDDDDDG">{#N/A,#N/A,FALSE,"단축1";#N/A,#N/A,FALSE,"단축2";#N/A,#N/A,FALSE,"단축3";#N/A,#N/A,FALSE,"장축";#N/A,#N/A,FALSE,"4WD"}</definedName>
    <definedName localSheetId="1" name="VFDFDGFFDDDDDDG">{#N/A,#N/A,FALSE,"단축1";#N/A,#N/A,FALSE,"단축2";#N/A,#N/A,FALSE,"단축3";#N/A,#N/A,FALSE,"장축";#N/A,#N/A,FALSE,"4WD"}</definedName>
    <definedName name="VFDFDGFFDDDDDDG">{#N/A,#N/A,FALSE,"단축1";#N/A,#N/A,FALSE,"단축2";#N/A,#N/A,FALSE,"단축3";#N/A,#N/A,FALSE,"장축";#N/A,#N/A,FALSE,"4WD"}</definedName>
    <definedName localSheetId="5" name="VG">{#N/A,#N/A,FALSE,"단축1";#N/A,#N/A,FALSE,"단축2";#N/A,#N/A,FALSE,"단축3";#N/A,#N/A,FALSE,"장축";#N/A,#N/A,FALSE,"4WD"}</definedName>
    <definedName localSheetId="7" name="VG">{#N/A,#N/A,FALSE,"단축1";#N/A,#N/A,FALSE,"단축2";#N/A,#N/A,FALSE,"단축3";#N/A,#N/A,FALSE,"장축";#N/A,#N/A,FALSE,"4WD"}</definedName>
    <definedName localSheetId="1" name="VG">{#N/A,#N/A,FALSE,"단축1";#N/A,#N/A,FALSE,"단축2";#N/A,#N/A,FALSE,"단축3";#N/A,#N/A,FALSE,"장축";#N/A,#N/A,FALSE,"4WD"}</definedName>
    <definedName name="VG">{#N/A,#N/A,FALSE,"단축1";#N/A,#N/A,FALSE,"단축2";#N/A,#N/A,FALSE,"단축3";#N/A,#N/A,FALSE,"장축";#N/A,#N/A,FALSE,"4WD"}</definedName>
    <definedName localSheetId="5" name="VGFDFV">{#N/A,#N/A,FALSE,"단축1";#N/A,#N/A,FALSE,"단축2";#N/A,#N/A,FALSE,"단축3";#N/A,#N/A,FALSE,"장축";#N/A,#N/A,FALSE,"4WD"}</definedName>
    <definedName localSheetId="7" name="VGFDFV">{#N/A,#N/A,FALSE,"단축1";#N/A,#N/A,FALSE,"단축2";#N/A,#N/A,FALSE,"단축3";#N/A,#N/A,FALSE,"장축";#N/A,#N/A,FALSE,"4WD"}</definedName>
    <definedName localSheetId="1" name="VGFDFV">{#N/A,#N/A,FALSE,"단축1";#N/A,#N/A,FALSE,"단축2";#N/A,#N/A,FALSE,"단축3";#N/A,#N/A,FALSE,"장축";#N/A,#N/A,FALSE,"4WD"}</definedName>
    <definedName name="VGFDFV">{#N/A,#N/A,FALSE,"단축1";#N/A,#N/A,FALSE,"단축2";#N/A,#N/A,FALSE,"단축3";#N/A,#N/A,FALSE,"장축";#N/A,#N/A,FALSE,"4WD"}</definedName>
    <definedName localSheetId="5" name="vghyhunhgrbrt">{#N/A,#N/A,FALSE,"단축1";#N/A,#N/A,FALSE,"단축2";#N/A,#N/A,FALSE,"단축3";#N/A,#N/A,FALSE,"장축";#N/A,#N/A,FALSE,"4WD"}</definedName>
    <definedName localSheetId="1" name="vghyhunhgrbrt">{#N/A,#N/A,FALSE,"단축1";#N/A,#N/A,FALSE,"단축2";#N/A,#N/A,FALSE,"단축3";#N/A,#N/A,FALSE,"장축";#N/A,#N/A,FALSE,"4WD"}</definedName>
    <definedName name="vghyhunhgrbrt">{#N/A,#N/A,FALSE,"단축1";#N/A,#N/A,FALSE,"단축2";#N/A,#N/A,FALSE,"단축3";#N/A,#N/A,FALSE,"장축";#N/A,#N/A,FALSE,"4WD"}</definedName>
    <definedName localSheetId="5" name="VGYGHI">{#N/A,#N/A,FALSE,"단축1";#N/A,#N/A,FALSE,"단축2";#N/A,#N/A,FALSE,"단축3";#N/A,#N/A,FALSE,"장축";#N/A,#N/A,FALSE,"4WD"}</definedName>
    <definedName localSheetId="1" name="VGYGHI">{#N/A,#N/A,FALSE,"단축1";#N/A,#N/A,FALSE,"단축2";#N/A,#N/A,FALSE,"단축3";#N/A,#N/A,FALSE,"장축";#N/A,#N/A,FALSE,"4WD"}</definedName>
    <definedName name="VGYGHI">{#N/A,#N/A,FALSE,"단축1";#N/A,#N/A,FALSE,"단축2";#N/A,#N/A,FALSE,"단축3";#N/A,#N/A,FALSE,"장축";#N/A,#N/A,FALSE,"4WD"}</definedName>
    <definedName localSheetId="5" name="VHALD">{#N/A,#N/A,FALSE,"등록현황";#N/A,#N/A,FALSE,"등록현황"}</definedName>
    <definedName localSheetId="7" name="VHALD">{#N/A,#N/A,FALSE,"등록현황";#N/A,#N/A,FALSE,"등록현황"}</definedName>
    <definedName localSheetId="1" name="VHALD">{#N/A,#N/A,FALSE,"등록현황";#N/A,#N/A,FALSE,"등록현황"}</definedName>
    <definedName name="VHALD">{#N/A,#N/A,FALSE,"등록현황";#N/A,#N/A,FALSE,"등록현황"}</definedName>
    <definedName localSheetId="5" name="VHFGHFHBJGTU">{#N/A,#N/A,FALSE,"단축1";#N/A,#N/A,FALSE,"단축2";#N/A,#N/A,FALSE,"단축3";#N/A,#N/A,FALSE,"장축";#N/A,#N/A,FALSE,"4WD"}</definedName>
    <definedName localSheetId="7" name="VHFGHFHBJGTU">{#N/A,#N/A,FALSE,"단축1";#N/A,#N/A,FALSE,"단축2";#N/A,#N/A,FALSE,"단축3";#N/A,#N/A,FALSE,"장축";#N/A,#N/A,FALSE,"4WD"}</definedName>
    <definedName localSheetId="1" name="VHFGHFHBJGTU">{#N/A,#N/A,FALSE,"단축1";#N/A,#N/A,FALSE,"단축2";#N/A,#N/A,FALSE,"단축3";#N/A,#N/A,FALSE,"장축";#N/A,#N/A,FALSE,"4WD"}</definedName>
    <definedName name="VHFGHFHBJGTU">{#N/A,#N/A,FALSE,"단축1";#N/A,#N/A,FALSE,"단축2";#N/A,#N/A,FALSE,"단축3";#N/A,#N/A,FALSE,"장축";#N/A,#N/A,FALSE,"4WD"}</definedName>
    <definedName localSheetId="5" name="volume2">{"SUM GER",#N/A,FALSE,"SUM GER";"SUM FRA",#N/A,FALSE,"SUM FRA";"SUM ITA",#N/A,FALSE,"SUM ITA";"SUM SPA",#N/A,FALSE,"SUM SPA";"SUM EGB",#N/A,FALSE,"SUM EGB";"SUM IND",#N/A,FALSE,"SUM IND"}</definedName>
    <definedName localSheetId="1" name="volume2">{"SUM GER",#N/A,FALSE,"SUM GER";"SUM FRA",#N/A,FALSE,"SUM FRA";"SUM ITA",#N/A,FALSE,"SUM ITA";"SUM SPA",#N/A,FALSE,"SUM SPA";"SUM EGB",#N/A,FALSE,"SUM EGB";"SUM IND",#N/A,FALSE,"SUM IND"}</definedName>
    <definedName name="volume2">{"SUM GER",#N/A,FALSE,"SUM GER";"SUM FRA",#N/A,FALSE,"SUM FRA";"SUM ITA",#N/A,FALSE,"SUM ITA";"SUM SPA",#N/A,FALSE,"SUM SPA";"SUM EGB",#N/A,FALSE,"SUM EGB";"SUM IND",#N/A,FALSE,"SUM IND"}</definedName>
    <definedName localSheetId="5" name="VPDLSXM">{#N/A,#N/A,TRUE,"Y생산";#N/A,#N/A,TRUE,"Y판매";#N/A,#N/A,TRUE,"Y총물량";#N/A,#N/A,TRUE,"Y능력";#N/A,#N/A,TRUE,"YKD"}</definedName>
    <definedName localSheetId="7" name="VPDLSXM">{#N/A,#N/A,TRUE,"Y생산";#N/A,#N/A,TRUE,"Y판매";#N/A,#N/A,TRUE,"Y총물량";#N/A,#N/A,TRUE,"Y능력";#N/A,#N/A,TRUE,"YKD"}</definedName>
    <definedName localSheetId="1" name="VPDLSXM">{#N/A,#N/A,TRUE,"Y생산";#N/A,#N/A,TRUE,"Y판매";#N/A,#N/A,TRUE,"Y총물량";#N/A,#N/A,TRUE,"Y능력";#N/A,#N/A,TRUE,"YKD"}</definedName>
    <definedName name="VPDLSXM">{#N/A,#N/A,TRUE,"Y생산";#N/A,#N/A,TRUE,"Y판매";#N/A,#N/A,TRUE,"Y총물량";#N/A,#N/A,TRUE,"Y능력";#N/A,#N/A,TRUE,"YKD"}</definedName>
    <definedName localSheetId="5" name="vttdfvgf">{#N/A,#N/A,FALSE,"단축1";#N/A,#N/A,FALSE,"단축2";#N/A,#N/A,FALSE,"단축3";#N/A,#N/A,FALSE,"장축";#N/A,#N/A,FALSE,"4WD"}</definedName>
    <definedName localSheetId="7" name="vttdfvgf">{#N/A,#N/A,FALSE,"단축1";#N/A,#N/A,FALSE,"단축2";#N/A,#N/A,FALSE,"단축3";#N/A,#N/A,FALSE,"장축";#N/A,#N/A,FALSE,"4WD"}</definedName>
    <definedName localSheetId="1" name="vttdfvgf">{#N/A,#N/A,FALSE,"단축1";#N/A,#N/A,FALSE,"단축2";#N/A,#N/A,FALSE,"단축3";#N/A,#N/A,FALSE,"장축";#N/A,#N/A,FALSE,"4WD"}</definedName>
    <definedName name="vttdfvgf">{#N/A,#N/A,FALSE,"단축1";#N/A,#N/A,FALSE,"단축2";#N/A,#N/A,FALSE,"단축3";#N/A,#N/A,FALSE,"장축";#N/A,#N/A,FALSE,"4WD"}</definedName>
    <definedName localSheetId="8" name="VVV">{#N/A,#N/A,TRUE,"Y생산";#N/A,#N/A,TRUE,"Y판매";#N/A,#N/A,TRUE,"Y총물량";#N/A,#N/A,TRUE,"Y능력";#N/A,#N/A,TRUE,"YKD"}</definedName>
    <definedName localSheetId="5" name="VVV">{#N/A,#N/A,TRUE,"Y생산";#N/A,#N/A,TRUE,"Y판매";#N/A,#N/A,TRUE,"Y총물량";#N/A,#N/A,TRUE,"Y능력";#N/A,#N/A,TRUE,"YKD"}</definedName>
    <definedName localSheetId="5" name="vvvvv">{#N/A,#N/A,FALSE,"KMC최종회의(7월) 자료"}</definedName>
    <definedName localSheetId="7" name="vvvvv">{#N/A,#N/A,FALSE,"KMC최종회의(7월) 자료"}</definedName>
    <definedName localSheetId="1" name="vvvvv">{#N/A,#N/A,FALSE,"KMC최종회의(7월) 자료"}</definedName>
    <definedName name="vvvvv">{#N/A,#N/A,FALSE,"KMC최종회의(7월) 자료"}</definedName>
    <definedName localSheetId="5" name="VYVY">{#N/A,#N/A,FALSE,"단축1";#N/A,#N/A,FALSE,"단축2";#N/A,#N/A,FALSE,"단축3";#N/A,#N/A,FALSE,"장축";#N/A,#N/A,FALSE,"4WD"}</definedName>
    <definedName localSheetId="7" name="VYVY">{#N/A,#N/A,FALSE,"단축1";#N/A,#N/A,FALSE,"단축2";#N/A,#N/A,FALSE,"단축3";#N/A,#N/A,FALSE,"장축";#N/A,#N/A,FALSE,"4WD"}</definedName>
    <definedName localSheetId="1" name="VYVY">{#N/A,#N/A,FALSE,"단축1";#N/A,#N/A,FALSE,"단축2";#N/A,#N/A,FALSE,"단축3";#N/A,#N/A,FALSE,"장축";#N/A,#N/A,FALSE,"4WD"}</definedName>
    <definedName name="VYVY">{#N/A,#N/A,FALSE,"단축1";#N/A,#N/A,FALSE,"단축2";#N/A,#N/A,FALSE,"단축3";#N/A,#N/A,FALSE,"장축";#N/A,#N/A,FALSE,"4WD"}</definedName>
    <definedName localSheetId="5" name="VZXS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VZXS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VZXS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8" name="WA">{#N/A,#N/A,FALSE,"초도품";#N/A,#N/A,FALSE,"초도품 (2)";#N/A,#N/A,FALSE,"초도품 (3)";#N/A,#N/A,FALSE,"초도품 (4)";#N/A,#N/A,FALSE,"초도품 (5)";#N/A,#N/A,FALSE,"초도품 (6)"}</definedName>
    <definedName localSheetId="5" name="WA">{#N/A,#N/A,FALSE,"초도품";#N/A,#N/A,FALSE,"초도품 (2)";#N/A,#N/A,FALSE,"초도품 (3)";#N/A,#N/A,FALSE,"초도품 (4)";#N/A,#N/A,FALSE,"초도품 (5)";#N/A,#N/A,FALSE,"초도품 (6)"}</definedName>
    <definedName localSheetId="7" name="WA">{#N/A,#N/A,FALSE,"초도품";#N/A,#N/A,FALSE,"초도품 (2)";#N/A,#N/A,FALSE,"초도품 (3)";#N/A,#N/A,FALSE,"초도품 (4)";#N/A,#N/A,FALSE,"초도품 (5)";#N/A,#N/A,FALSE,"초도품 (6)"}</definedName>
    <definedName localSheetId="1" name="WA">{#N/A,#N/A,FALSE,"초도품";#N/A,#N/A,FALSE,"초도품 (2)";#N/A,#N/A,FALSE,"초도품 (3)";#N/A,#N/A,FALSE,"초도품 (4)";#N/A,#N/A,FALSE,"초도품 (5)";#N/A,#N/A,FALSE,"초도품 (6)"}</definedName>
    <definedName name="WA">{#N/A,#N/A,FALSE,"초도품";#N/A,#N/A,FALSE,"초도품 (2)";#N/A,#N/A,FALSE,"초도품 (3)";#N/A,#N/A,FALSE,"초도품 (4)";#N/A,#N/A,FALSE,"초도품 (5)";#N/A,#N/A,FALSE,"초도품 (6)"}</definedName>
    <definedName localSheetId="5" name="WAFTDCYH">{#N/A,#N/A,FALSE,"단축1";#N/A,#N/A,FALSE,"단축2";#N/A,#N/A,FALSE,"단축3";#N/A,#N/A,FALSE,"장축";#N/A,#N/A,FALSE,"4WD"}</definedName>
    <definedName localSheetId="7" name="WAFTDCYH">{#N/A,#N/A,FALSE,"단축1";#N/A,#N/A,FALSE,"단축2";#N/A,#N/A,FALSE,"단축3";#N/A,#N/A,FALSE,"장축";#N/A,#N/A,FALSE,"4WD"}</definedName>
    <definedName localSheetId="1" name="WAFTDCYH">{#N/A,#N/A,FALSE,"단축1";#N/A,#N/A,FALSE,"단축2";#N/A,#N/A,FALSE,"단축3";#N/A,#N/A,FALSE,"장축";#N/A,#N/A,FALSE,"4WD"}</definedName>
    <definedName name="WAFTDCYH">{#N/A,#N/A,FALSE,"단축1";#N/A,#N/A,FALSE,"단축2";#N/A,#N/A,FALSE,"단축3";#N/A,#N/A,FALSE,"장축";#N/A,#N/A,FALSE,"4WD"}</definedName>
    <definedName localSheetId="5" name="wDASDSADSAD">{#N/A,#N/A,FALSE,"업체선정";#N/A,#N/A,FALSE,"업체선정sheet";#N/A,#N/A,FALSE,"업체실태";#N/A,#N/A,FALSE,"업체실태(1)";#N/A,#N/A,FALSE,"종업원현황(2)";#N/A,#N/A,FALSE,"생산품목(3)";#N/A,#N/A,FALSE,"장비보유현황";#N/A,#N/A,FALSE,"차량및약도";#N/A,#N/A,FALSE,"금형LIST"}</definedName>
    <definedName localSheetId="1" name="wDASDSADSAD">{#N/A,#N/A,FALSE,"업체선정";#N/A,#N/A,FALSE,"업체선정sheet";#N/A,#N/A,FALSE,"업체실태";#N/A,#N/A,FALSE,"업체실태(1)";#N/A,#N/A,FALSE,"종업원현황(2)";#N/A,#N/A,FALSE,"생산품목(3)";#N/A,#N/A,FALSE,"장비보유현황";#N/A,#N/A,FALSE,"차량및약도";#N/A,#N/A,FALSE,"금형LIST"}</definedName>
    <definedName name="wDASDSADSAD">{#N/A,#N/A,FALSE,"업체선정";#N/A,#N/A,FALSE,"업체선정sheet";#N/A,#N/A,FALSE,"업체실태";#N/A,#N/A,FALSE,"업체실태(1)";#N/A,#N/A,FALSE,"종업원현황(2)";#N/A,#N/A,FALSE,"생산품목(3)";#N/A,#N/A,FALSE,"장비보유현황";#N/A,#N/A,FALSE,"차량및약도";#N/A,#N/A,FALSE,"금형LIST"}</definedName>
    <definedName localSheetId="5" name="WDKWQ">{#N/A,#N/A,FALSE,"단축1";#N/A,#N/A,FALSE,"단축2";#N/A,#N/A,FALSE,"단축3";#N/A,#N/A,FALSE,"장축";#N/A,#N/A,FALSE,"4WD"}</definedName>
    <definedName localSheetId="7" name="WDKWQ">{#N/A,#N/A,FALSE,"단축1";#N/A,#N/A,FALSE,"단축2";#N/A,#N/A,FALSE,"단축3";#N/A,#N/A,FALSE,"장축";#N/A,#N/A,FALSE,"4WD"}</definedName>
    <definedName localSheetId="1" name="WDKWQ">{#N/A,#N/A,FALSE,"단축1";#N/A,#N/A,FALSE,"단축2";#N/A,#N/A,FALSE,"단축3";#N/A,#N/A,FALSE,"장축";#N/A,#N/A,FALSE,"4WD"}</definedName>
    <definedName name="WDKWQ">{#N/A,#N/A,FALSE,"단축1";#N/A,#N/A,FALSE,"단축2";#N/A,#N/A,FALSE,"단축3";#N/A,#N/A,FALSE,"장축";#N/A,#N/A,FALSE,"4WD"}</definedName>
    <definedName localSheetId="5" name="WDXDWE">{#N/A,#N/A,FALSE,"단축1";#N/A,#N/A,FALSE,"단축2";#N/A,#N/A,FALSE,"단축3";#N/A,#N/A,FALSE,"장축";#N/A,#N/A,FALSE,"4WD"}</definedName>
    <definedName localSheetId="7" name="WDXDWE">{#N/A,#N/A,FALSE,"단축1";#N/A,#N/A,FALSE,"단축2";#N/A,#N/A,FALSE,"단축3";#N/A,#N/A,FALSE,"장축";#N/A,#N/A,FALSE,"4WD"}</definedName>
    <definedName localSheetId="1" name="WDXDWE">{#N/A,#N/A,FALSE,"단축1";#N/A,#N/A,FALSE,"단축2";#N/A,#N/A,FALSE,"단축3";#N/A,#N/A,FALSE,"장축";#N/A,#N/A,FALSE,"4WD"}</definedName>
    <definedName name="WDXDWE">{#N/A,#N/A,FALSE,"단축1";#N/A,#N/A,FALSE,"단축2";#N/A,#N/A,FALSE,"단축3";#N/A,#N/A,FALSE,"장축";#N/A,#N/A,FALSE,"4WD"}</definedName>
    <definedName localSheetId="8" name="WE">{#N/A,#N/A,FALSE,"을지 (4)";#N/A,#N/A,FALSE,"을지 (5)";#N/A,#N/A,FALSE,"을지 (6)"}</definedName>
    <definedName localSheetId="5" name="WE">{#N/A,#N/A,FALSE,"인원";#N/A,#N/A,FALSE,"비용2";#N/A,#N/A,FALSE,"비용1";#N/A,#N/A,FALSE,"비용";#N/A,#N/A,FALSE,"보증2";#N/A,#N/A,FALSE,"보증1";#N/A,#N/A,FALSE,"보증";#N/A,#N/A,FALSE,"손익1";#N/A,#N/A,FALSE,"손익";#N/A,#N/A,FALSE,"부서별매출";#N/A,#N/A,FALSE,"매출"}</definedName>
    <definedName localSheetId="7" name="WE">{#N/A,#N/A,FALSE,"을지 (4)";#N/A,#N/A,FALSE,"을지 (5)";#N/A,#N/A,FALSE,"을지 (6)"}</definedName>
    <definedName localSheetId="1" name="WE">{#N/A,#N/A,FALSE,"을지 (4)";#N/A,#N/A,FALSE,"을지 (5)";#N/A,#N/A,FALSE,"을지 (6)"}</definedName>
    <definedName name="WE">{#N/A,#N/A,FALSE,"을지 (4)";#N/A,#N/A,FALSE,"을지 (5)";#N/A,#N/A,FALSE,"을지 (6)"}</definedName>
    <definedName localSheetId="8" name="WEARF">{#N/A,#N/A,TRUE,"Y생산";#N/A,#N/A,TRUE,"Y판매";#N/A,#N/A,TRUE,"Y총물량";#N/A,#N/A,TRUE,"Y능력";#N/A,#N/A,TRUE,"YKD"}</definedName>
    <definedName localSheetId="5" name="WEARF">{#N/A,#N/A,TRUE,"Y생산";#N/A,#N/A,TRUE,"Y판매";#N/A,#N/A,TRUE,"Y총물량";#N/A,#N/A,TRUE,"Y능력";#N/A,#N/A,TRUE,"YKD"}</definedName>
    <definedName localSheetId="7" name="WEARF">{#N/A,#N/A,TRUE,"Y생산";#N/A,#N/A,TRUE,"Y판매";#N/A,#N/A,TRUE,"Y총물량";#N/A,#N/A,TRUE,"Y능력";#N/A,#N/A,TRUE,"YKD"}</definedName>
    <definedName localSheetId="1" name="WEARF">{#N/A,#N/A,TRUE,"Y생산";#N/A,#N/A,TRUE,"Y판매";#N/A,#N/A,TRUE,"Y총물량";#N/A,#N/A,TRUE,"Y능력";#N/A,#N/A,TRUE,"YKD"}</definedName>
    <definedName name="WEARF">{#N/A,#N/A,TRUE,"Y생산";#N/A,#N/A,TRUE,"Y판매";#N/A,#N/A,TRUE,"Y총물량";#N/A,#N/A,TRUE,"Y능력";#N/A,#N/A,TRUE,"YKD"}</definedName>
    <definedName localSheetId="5" name="WED">{#N/A,#N/A,FALSE,"96자동차사 계획";#N/A,#N/A,FALSE,"96자동차사 계획"}</definedName>
    <definedName localSheetId="7" name="WED">{#N/A,#N/A,FALSE,"96자동차사 계획";#N/A,#N/A,FALSE,"96자동차사 계획"}</definedName>
    <definedName localSheetId="1" name="WED">{#N/A,#N/A,FALSE,"96자동차사 계획";#N/A,#N/A,FALSE,"96자동차사 계획"}</definedName>
    <definedName name="WED">{#N/A,#N/A,FALSE,"96자동차사 계획";#N/A,#N/A,FALSE,"96자동차사 계획"}</definedName>
    <definedName localSheetId="5" name="WEE">{#N/A,#N/A,FALSE,"신규dep";#N/A,#N/A,FALSE,"신규dep-금형상각후";#N/A,#N/A,FALSE,"신규dep-연구비상각후";#N/A,#N/A,FALSE,"신규dep-기계,공구상각후"}</definedName>
    <definedName localSheetId="7" name="WEE">{#N/A,#N/A,FALSE,"신규dep";#N/A,#N/A,FALSE,"신규dep-금형상각후";#N/A,#N/A,FALSE,"신규dep-연구비상각후";#N/A,#N/A,FALSE,"신규dep-기계,공구상각후"}</definedName>
    <definedName localSheetId="1" name="WEE">{#N/A,#N/A,FALSE,"신규dep";#N/A,#N/A,FALSE,"신규dep-금형상각후";#N/A,#N/A,FALSE,"신규dep-연구비상각후";#N/A,#N/A,FALSE,"신규dep-기계,공구상각후"}</definedName>
    <definedName name="WEE">{#N/A,#N/A,FALSE,"신규dep";#N/A,#N/A,FALSE,"신규dep-금형상각후";#N/A,#N/A,FALSE,"신규dep-연구비상각후";#N/A,#N/A,FALSE,"신규dep-기계,공구상각후"}</definedName>
    <definedName localSheetId="5" name="weew3">{#N/A,#N/A,FALSE,"단축1";#N/A,#N/A,FALSE,"단축2";#N/A,#N/A,FALSE,"단축3";#N/A,#N/A,FALSE,"장축";#N/A,#N/A,FALSE,"4WD"}</definedName>
    <definedName localSheetId="7" name="weew3">{#N/A,#N/A,FALSE,"단축1";#N/A,#N/A,FALSE,"단축2";#N/A,#N/A,FALSE,"단축3";#N/A,#N/A,FALSE,"장축";#N/A,#N/A,FALSE,"4WD"}</definedName>
    <definedName localSheetId="1" name="weew3">{#N/A,#N/A,FALSE,"단축1";#N/A,#N/A,FALSE,"단축2";#N/A,#N/A,FALSE,"단축3";#N/A,#N/A,FALSE,"장축";#N/A,#N/A,FALSE,"4WD"}</definedName>
    <definedName name="weew3">{#N/A,#N/A,FALSE,"단축1";#N/A,#N/A,FALSE,"단축2";#N/A,#N/A,FALSE,"단축3";#N/A,#N/A,FALSE,"장축";#N/A,#N/A,FALSE,"4WD"}</definedName>
    <definedName localSheetId="5" name="WEFRWE">{#N/A,#N/A,FALSE,"단축1";#N/A,#N/A,FALSE,"단축2";#N/A,#N/A,FALSE,"단축3";#N/A,#N/A,FALSE,"장축";#N/A,#N/A,FALSE,"4WD"}</definedName>
    <definedName localSheetId="7" name="WEFRWE">{#N/A,#N/A,FALSE,"단축1";#N/A,#N/A,FALSE,"단축2";#N/A,#N/A,FALSE,"단축3";#N/A,#N/A,FALSE,"장축";#N/A,#N/A,FALSE,"4WD"}</definedName>
    <definedName localSheetId="1" name="WEFRWE">{#N/A,#N/A,FALSE,"단축1";#N/A,#N/A,FALSE,"단축2";#N/A,#N/A,FALSE,"단축3";#N/A,#N/A,FALSE,"장축";#N/A,#N/A,FALSE,"4WD"}</definedName>
    <definedName name="WEFRWE">{#N/A,#N/A,FALSE,"단축1";#N/A,#N/A,FALSE,"단축2";#N/A,#N/A,FALSE,"단축3";#N/A,#N/A,FALSE,"장축";#N/A,#N/A,FALSE,"4WD"}</definedName>
    <definedName localSheetId="5" name="wejdj">{#N/A,#N/A,FALSE,"단축1";#N/A,#N/A,FALSE,"단축2";#N/A,#N/A,FALSE,"단축3";#N/A,#N/A,FALSE,"장축";#N/A,#N/A,FALSE,"4WD"}</definedName>
    <definedName localSheetId="7" name="wejdj">{#N/A,#N/A,FALSE,"단축1";#N/A,#N/A,FALSE,"단축2";#N/A,#N/A,FALSE,"단축3";#N/A,#N/A,FALSE,"장축";#N/A,#N/A,FALSE,"4WD"}</definedName>
    <definedName localSheetId="1" name="wejdj">{#N/A,#N/A,FALSE,"단축1";#N/A,#N/A,FALSE,"단축2";#N/A,#N/A,FALSE,"단축3";#N/A,#N/A,FALSE,"장축";#N/A,#N/A,FALSE,"4WD"}</definedName>
    <definedName name="wejdj">{#N/A,#N/A,FALSE,"단축1";#N/A,#N/A,FALSE,"단축2";#N/A,#N/A,FALSE,"단축3";#N/A,#N/A,FALSE,"장축";#N/A,#N/A,FALSE,"4WD"}</definedName>
    <definedName localSheetId="8" name="WEQ">{#N/A,#N/A,FALSE,"단축1";#N/A,#N/A,FALSE,"단축2";#N/A,#N/A,FALSE,"단축3";#N/A,#N/A,FALSE,"장축";#N/A,#N/A,FALSE,"4WD"}</definedName>
    <definedName localSheetId="5" name="WEQ">{#N/A,#N/A,FALSE,"단축1";#N/A,#N/A,FALSE,"단축2";#N/A,#N/A,FALSE,"단축3";#N/A,#N/A,FALSE,"장축";#N/A,#N/A,FALSE,"4WD"}</definedName>
    <definedName localSheetId="7" name="WEQ">{#N/A,#N/A,FALSE,"단축1";#N/A,#N/A,FALSE,"단축2";#N/A,#N/A,FALSE,"단축3";#N/A,#N/A,FALSE,"장축";#N/A,#N/A,FALSE,"4WD"}</definedName>
    <definedName localSheetId="1" name="WEQ">{#N/A,#N/A,FALSE,"단축1";#N/A,#N/A,FALSE,"단축2";#N/A,#N/A,FALSE,"단축3";#N/A,#N/A,FALSE,"장축";#N/A,#N/A,FALSE,"4WD"}</definedName>
    <definedName name="WEQ">{#N/A,#N/A,FALSE,"단축1";#N/A,#N/A,FALSE,"단축2";#N/A,#N/A,FALSE,"단축3";#N/A,#N/A,FALSE,"장축";#N/A,#N/A,FALSE,"4WD"}</definedName>
    <definedName localSheetId="5" name="wer">{#N/A,#N/A,FALSE,"단축1";#N/A,#N/A,FALSE,"단축2";#N/A,#N/A,FALSE,"단축3";#N/A,#N/A,FALSE,"장축";#N/A,#N/A,FALSE,"4WD"}</definedName>
    <definedName localSheetId="7" name="wer">{#N/A,#N/A,FALSE,"단축1";#N/A,#N/A,FALSE,"단축2";#N/A,#N/A,FALSE,"단축3";#N/A,#N/A,FALSE,"장축";#N/A,#N/A,FALSE,"4WD"}</definedName>
    <definedName localSheetId="1" name="wer">{#N/A,#N/A,FALSE,"단축1";#N/A,#N/A,FALSE,"단축2";#N/A,#N/A,FALSE,"단축3";#N/A,#N/A,FALSE,"장축";#N/A,#N/A,FALSE,"4WD"}</definedName>
    <definedName name="wer">{#N/A,#N/A,FALSE,"단축1";#N/A,#N/A,FALSE,"단축2";#N/A,#N/A,FALSE,"단축3";#N/A,#N/A,FALSE,"장축";#N/A,#N/A,FALSE,"4WD"}</definedName>
    <definedName localSheetId="5" name="WEREWREWREWF">{#N/A,#N/A,FALSE,"단축1";#N/A,#N/A,FALSE,"단축2";#N/A,#N/A,FALSE,"단축3";#N/A,#N/A,FALSE,"장축";#N/A,#N/A,FALSE,"4WD"}</definedName>
    <definedName localSheetId="7" name="WEREWREWREWF">{#N/A,#N/A,FALSE,"단축1";#N/A,#N/A,FALSE,"단축2";#N/A,#N/A,FALSE,"단축3";#N/A,#N/A,FALSE,"장축";#N/A,#N/A,FALSE,"4WD"}</definedName>
    <definedName localSheetId="1" name="WEREWREWREWF">{#N/A,#N/A,FALSE,"단축1";#N/A,#N/A,FALSE,"단축2";#N/A,#N/A,FALSE,"단축3";#N/A,#N/A,FALSE,"장축";#N/A,#N/A,FALSE,"4WD"}</definedName>
    <definedName name="WEREWREWREWF">{#N/A,#N/A,FALSE,"단축1";#N/A,#N/A,FALSE,"단축2";#N/A,#N/A,FALSE,"단축3";#N/A,#N/A,FALSE,"장축";#N/A,#N/A,FALSE,"4WD"}</definedName>
    <definedName localSheetId="5" name="WERRFXXSS">{#N/A,#N/A,FALSE,"단축1";#N/A,#N/A,FALSE,"단축2";#N/A,#N/A,FALSE,"단축3";#N/A,#N/A,FALSE,"장축";#N/A,#N/A,FALSE,"4WD"}</definedName>
    <definedName localSheetId="7" name="WERRFXXSS">{#N/A,#N/A,FALSE,"단축1";#N/A,#N/A,FALSE,"단축2";#N/A,#N/A,FALSE,"단축3";#N/A,#N/A,FALSE,"장축";#N/A,#N/A,FALSE,"4WD"}</definedName>
    <definedName localSheetId="1" name="WERRFXXSS">{#N/A,#N/A,FALSE,"단축1";#N/A,#N/A,FALSE,"단축2";#N/A,#N/A,FALSE,"단축3";#N/A,#N/A,FALSE,"장축";#N/A,#N/A,FALSE,"4WD"}</definedName>
    <definedName name="WERRFXXSS">{#N/A,#N/A,FALSE,"단축1";#N/A,#N/A,FALSE,"단축2";#N/A,#N/A,FALSE,"단축3";#N/A,#N/A,FALSE,"장축";#N/A,#N/A,FALSE,"4WD"}</definedName>
    <definedName localSheetId="5" name="WERT">'1-4 PAD'!WERT</definedName>
    <definedName name="WERT">[0]!WERT</definedName>
    <definedName localSheetId="5" name="WERTW">'1-4 PAD'!WERTW</definedName>
    <definedName localSheetId="7" name="WERTW">'1-6. 사상'!WERTW</definedName>
    <definedName name="WERTW">'1-6. 사상'!WERTW</definedName>
    <definedName localSheetId="8" name="WERTY">{#N/A,#N/A,FALSE,"단축1";#N/A,#N/A,FALSE,"단축2";#N/A,#N/A,FALSE,"단축3";#N/A,#N/A,FALSE,"장축";#N/A,#N/A,FALSE,"4WD"}</definedName>
    <definedName localSheetId="5" name="WERTY">{#N/A,#N/A,FALSE,"단축1";#N/A,#N/A,FALSE,"단축2";#N/A,#N/A,FALSE,"단축3";#N/A,#N/A,FALSE,"장축";#N/A,#N/A,FALSE,"4WD"}</definedName>
    <definedName localSheetId="7" name="WERTY">{#N/A,#N/A,FALSE,"단축1";#N/A,#N/A,FALSE,"단축2";#N/A,#N/A,FALSE,"단축3";#N/A,#N/A,FALSE,"장축";#N/A,#N/A,FALSE,"4WD"}</definedName>
    <definedName localSheetId="1" name="WERTY">{#N/A,#N/A,FALSE,"단축1";#N/A,#N/A,FALSE,"단축2";#N/A,#N/A,FALSE,"단축3";#N/A,#N/A,FALSE,"장축";#N/A,#N/A,FALSE,"4WD"}</definedName>
    <definedName name="WERTY">{#N/A,#N/A,FALSE,"단축1";#N/A,#N/A,FALSE,"단축2";#N/A,#N/A,FALSE,"단축3";#N/A,#N/A,FALSE,"장축";#N/A,#N/A,FALSE,"4WD"}</definedName>
    <definedName localSheetId="5" name="WETDSRGSRF">{#N/A,#N/A,FALSE,"단축1";#N/A,#N/A,FALSE,"단축2";#N/A,#N/A,FALSE,"단축3";#N/A,#N/A,FALSE,"장축";#N/A,#N/A,FALSE,"4WD"}</definedName>
    <definedName localSheetId="7" name="WETDSRGSRF">{#N/A,#N/A,FALSE,"단축1";#N/A,#N/A,FALSE,"단축2";#N/A,#N/A,FALSE,"단축3";#N/A,#N/A,FALSE,"장축";#N/A,#N/A,FALSE,"4WD"}</definedName>
    <definedName localSheetId="1" name="WETDSRGSRF">{#N/A,#N/A,FALSE,"단축1";#N/A,#N/A,FALSE,"단축2";#N/A,#N/A,FALSE,"단축3";#N/A,#N/A,FALSE,"장축";#N/A,#N/A,FALSE,"4WD"}</definedName>
    <definedName name="WETDSRGSRF">{#N/A,#N/A,FALSE,"단축1";#N/A,#N/A,FALSE,"단축2";#N/A,#N/A,FALSE,"단축3";#N/A,#N/A,FALSE,"장축";#N/A,#N/A,FALSE,"4WD"}</definedName>
    <definedName localSheetId="8" name="WETY">{#N/A,#N/A,FALSE,"단축1";#N/A,#N/A,FALSE,"단축2";#N/A,#N/A,FALSE,"단축3";#N/A,#N/A,FALSE,"장축";#N/A,#N/A,FALSE,"4WD"}</definedName>
    <definedName localSheetId="5" name="WETY">{#N/A,#N/A,FALSE,"단축1";#N/A,#N/A,FALSE,"단축2";#N/A,#N/A,FALSE,"단축3";#N/A,#N/A,FALSE,"장축";#N/A,#N/A,FALSE,"4WD"}</definedName>
    <definedName localSheetId="7" name="WETY">{#N/A,#N/A,FALSE,"단축1";#N/A,#N/A,FALSE,"단축2";#N/A,#N/A,FALSE,"단축3";#N/A,#N/A,FALSE,"장축";#N/A,#N/A,FALSE,"4WD"}</definedName>
    <definedName localSheetId="1" name="WETY">{#N/A,#N/A,FALSE,"단축1";#N/A,#N/A,FALSE,"단축2";#N/A,#N/A,FALSE,"단축3";#N/A,#N/A,FALSE,"장축";#N/A,#N/A,FALSE,"4WD"}</definedName>
    <definedName name="WETY">{#N/A,#N/A,FALSE,"단축1";#N/A,#N/A,FALSE,"단축2";#N/A,#N/A,FALSE,"단축3";#N/A,#N/A,FALSE,"장축";#N/A,#N/A,FALSE,"4WD"}</definedName>
    <definedName localSheetId="5" name="wh">{#N/A,#N/A,FALSE,"단축1";#N/A,#N/A,FALSE,"단축2";#N/A,#N/A,FALSE,"단축3";#N/A,#N/A,FALSE,"장축";#N/A,#N/A,FALSE,"4WD"}</definedName>
    <definedName localSheetId="7" name="wh">{#N/A,#N/A,FALSE,"단축1";#N/A,#N/A,FALSE,"단축2";#N/A,#N/A,FALSE,"단축3";#N/A,#N/A,FALSE,"장축";#N/A,#N/A,FALSE,"4WD"}</definedName>
    <definedName localSheetId="1" name="wh">{#N/A,#N/A,FALSE,"단축1";#N/A,#N/A,FALSE,"단축2";#N/A,#N/A,FALSE,"단축3";#N/A,#N/A,FALSE,"장축";#N/A,#N/A,FALSE,"4WD"}</definedName>
    <definedName name="wh">{#N/A,#N/A,FALSE,"단축1";#N/A,#N/A,FALSE,"단축2";#N/A,#N/A,FALSE,"단축3";#N/A,#N/A,FALSE,"장축";#N/A,#N/A,FALSE,"4WD"}</definedName>
    <definedName localSheetId="5" name="WHL">{#N/A,#N/A,FALSE,"단축1";#N/A,#N/A,FALSE,"단축2";#N/A,#N/A,FALSE,"단축3";#N/A,#N/A,FALSE,"장축";#N/A,#N/A,FALSE,"4WD"}</definedName>
    <definedName localSheetId="7" name="WHL">{#N/A,#N/A,FALSE,"단축1";#N/A,#N/A,FALSE,"단축2";#N/A,#N/A,FALSE,"단축3";#N/A,#N/A,FALSE,"장축";#N/A,#N/A,FALSE,"4WD"}</definedName>
    <definedName localSheetId="1" name="WHL">{#N/A,#N/A,FALSE,"단축1";#N/A,#N/A,FALSE,"단축2";#N/A,#N/A,FALSE,"단축3";#N/A,#N/A,FALSE,"장축";#N/A,#N/A,FALSE,"4WD"}</definedName>
    <definedName name="WHL">{#N/A,#N/A,FALSE,"단축1";#N/A,#N/A,FALSE,"단축2";#N/A,#N/A,FALSE,"단축3";#N/A,#N/A,FALSE,"장축";#N/A,#N/A,FALSE,"4WD"}</definedName>
    <definedName localSheetId="5" name="WHRL">{#N/A,#N/A,FALSE,"단축1";#N/A,#N/A,FALSE,"단축2";#N/A,#N/A,FALSE,"단축3";#N/A,#N/A,FALSE,"장축";#N/A,#N/A,FALSE,"4WD"}</definedName>
    <definedName localSheetId="7" name="WHRL">{#N/A,#N/A,FALSE,"단축1";#N/A,#N/A,FALSE,"단축2";#N/A,#N/A,FALSE,"단축3";#N/A,#N/A,FALSE,"장축";#N/A,#N/A,FALSE,"4WD"}</definedName>
    <definedName localSheetId="1" name="WHRL">{#N/A,#N/A,FALSE,"단축1";#N/A,#N/A,FALSE,"단축2";#N/A,#N/A,FALSE,"단축3";#N/A,#N/A,FALSE,"장축";#N/A,#N/A,FALSE,"4WD"}</definedName>
    <definedName name="WHRL">{#N/A,#N/A,FALSE,"단축1";#N/A,#N/A,FALSE,"단축2";#N/A,#N/A,FALSE,"단축3";#N/A,#N/A,FALSE,"장축";#N/A,#N/A,FALSE,"4WD"}</definedName>
    <definedName localSheetId="5" name="WIPER_PIVOT">{#N/A,#N/A,FALSE,"단축1";#N/A,#N/A,FALSE,"단축2";#N/A,#N/A,FALSE,"단축3";#N/A,#N/A,FALSE,"장축";#N/A,#N/A,FALSE,"4WD"}</definedName>
    <definedName localSheetId="7" name="WIPER_PIVOT">{#N/A,#N/A,FALSE,"단축1";#N/A,#N/A,FALSE,"단축2";#N/A,#N/A,FALSE,"단축3";#N/A,#N/A,FALSE,"장축";#N/A,#N/A,FALSE,"4WD"}</definedName>
    <definedName localSheetId="1" name="WIPER_PIVOT">{#N/A,#N/A,FALSE,"단축1";#N/A,#N/A,FALSE,"단축2";#N/A,#N/A,FALSE,"단축3";#N/A,#N/A,FALSE,"장축";#N/A,#N/A,FALSE,"4WD"}</definedName>
    <definedName name="WIPER_PIVOT">{#N/A,#N/A,FALSE,"단축1";#N/A,#N/A,FALSE,"단축2";#N/A,#N/A,FALSE,"단축3";#N/A,#N/A,FALSE,"장축";#N/A,#N/A,FALSE,"4WD"}</definedName>
    <definedName localSheetId="5" name="Wire_Chart">{"Wire Charts",#N/A,TRUE,"Wires"}</definedName>
    <definedName localSheetId="7" name="Wire_Chart">{"Wire Charts",#N/A,TRUE,"Wires"}</definedName>
    <definedName localSheetId="1" name="Wire_Chart">{"Wire Charts",#N/A,TRUE,"Wires"}</definedName>
    <definedName name="Wire_Chart">{"Wire Charts",#N/A,TRUE,"Wires"}</definedName>
    <definedName localSheetId="5" name="WIWIWIWIW">{#N/A,#N/A,FALSE,"단축1";#N/A,#N/A,FALSE,"단축2";#N/A,#N/A,FALSE,"단축3";#N/A,#N/A,FALSE,"장축";#N/A,#N/A,FALSE,"4WD"}</definedName>
    <definedName localSheetId="7" name="WIWIWIWIW">{#N/A,#N/A,FALSE,"단축1";#N/A,#N/A,FALSE,"단축2";#N/A,#N/A,FALSE,"단축3";#N/A,#N/A,FALSE,"장축";#N/A,#N/A,FALSE,"4WD"}</definedName>
    <definedName localSheetId="1" name="WIWIWIWIW">{#N/A,#N/A,FALSE,"단축1";#N/A,#N/A,FALSE,"단축2";#N/A,#N/A,FALSE,"단축3";#N/A,#N/A,FALSE,"장축";#N/A,#N/A,FALSE,"4WD"}</definedName>
    <definedName name="WIWIWIWIW">{#N/A,#N/A,FALSE,"단축1";#N/A,#N/A,FALSE,"단축2";#N/A,#N/A,FALSE,"단축3";#N/A,#N/A,FALSE,"장축";#N/A,#N/A,FALSE,"4WD"}</definedName>
    <definedName localSheetId="5" name="WJD">{#N/A,#N/A,FALSE,"단축1";#N/A,#N/A,FALSE,"단축2";#N/A,#N/A,FALSE,"단축3";#N/A,#N/A,FALSE,"장축";#N/A,#N/A,FALSE,"4WD"}</definedName>
    <definedName localSheetId="7" name="WJD">{#N/A,#N/A,FALSE,"단축1";#N/A,#N/A,FALSE,"단축2";#N/A,#N/A,FALSE,"단축3";#N/A,#N/A,FALSE,"장축";#N/A,#N/A,FALSE,"4WD"}</definedName>
    <definedName localSheetId="1" name="WJD">{#N/A,#N/A,FALSE,"단축1";#N/A,#N/A,FALSE,"단축2";#N/A,#N/A,FALSE,"단축3";#N/A,#N/A,FALSE,"장축";#N/A,#N/A,FALSE,"4WD"}</definedName>
    <definedName name="WJD">{#N/A,#N/A,FALSE,"단축1";#N/A,#N/A,FALSE,"단축2";#N/A,#N/A,FALSE,"단축3";#N/A,#N/A,FALSE,"장축";#N/A,#N/A,FALSE,"4WD"}</definedName>
    <definedName localSheetId="5" name="wjdcjwj">{#N/A,#N/A,FALSE,"단축1";#N/A,#N/A,FALSE,"단축2";#N/A,#N/A,FALSE,"단축3";#N/A,#N/A,FALSE,"장축";#N/A,#N/A,FALSE,"4WD"}</definedName>
    <definedName localSheetId="7" name="wjdcjwj">{#N/A,#N/A,FALSE,"단축1";#N/A,#N/A,FALSE,"단축2";#N/A,#N/A,FALSE,"단축3";#N/A,#N/A,FALSE,"장축";#N/A,#N/A,FALSE,"4WD"}</definedName>
    <definedName localSheetId="1" name="wjdcjwj">{#N/A,#N/A,FALSE,"단축1";#N/A,#N/A,FALSE,"단축2";#N/A,#N/A,FALSE,"단축3";#N/A,#N/A,FALSE,"장축";#N/A,#N/A,FALSE,"4WD"}</definedName>
    <definedName name="wjdcjwj">{#N/A,#N/A,FALSE,"단축1";#N/A,#N/A,FALSE,"단축2";#N/A,#N/A,FALSE,"단축3";#N/A,#N/A,FALSE,"장축";#N/A,#N/A,FALSE,"4WD"}</definedName>
    <definedName localSheetId="5" name="wjdwlswlswlslwlsl">{#N/A,#N/A,TRUE,"Y생산";#N/A,#N/A,TRUE,"Y판매";#N/A,#N/A,TRUE,"Y총물량";#N/A,#N/A,TRUE,"Y능력";#N/A,#N/A,TRUE,"YKD"}</definedName>
    <definedName localSheetId="7" name="wjdwlswlswlslwlsl">{#N/A,#N/A,TRUE,"Y생산";#N/A,#N/A,TRUE,"Y판매";#N/A,#N/A,TRUE,"Y총물량";#N/A,#N/A,TRUE,"Y능력";#N/A,#N/A,TRUE,"YKD"}</definedName>
    <definedName localSheetId="1" name="wjdwlswlswlslwlsl">{#N/A,#N/A,TRUE,"Y생산";#N/A,#N/A,TRUE,"Y판매";#N/A,#N/A,TRUE,"Y총물량";#N/A,#N/A,TRUE,"Y능력";#N/A,#N/A,TRUE,"YKD"}</definedName>
    <definedName name="wjdwlswlswlslwlsl">{#N/A,#N/A,TRUE,"Y생산";#N/A,#N/A,TRUE,"Y판매";#N/A,#N/A,TRUE,"Y총물량";#N/A,#N/A,TRUE,"Y능력";#N/A,#N/A,TRUE,"YKD"}</definedName>
    <definedName localSheetId="5" name="WJGLKGL">{#N/A,#N/A,FALSE,"단축1";#N/A,#N/A,FALSE,"단축2";#N/A,#N/A,FALSE,"단축3";#N/A,#N/A,FALSE,"장축";#N/A,#N/A,FALSE,"4WD"}</definedName>
    <definedName localSheetId="7" name="WJGLKGL">{#N/A,#N/A,FALSE,"단축1";#N/A,#N/A,FALSE,"단축2";#N/A,#N/A,FALSE,"단축3";#N/A,#N/A,FALSE,"장축";#N/A,#N/A,FALSE,"4WD"}</definedName>
    <definedName localSheetId="1" name="WJGLKGL">{#N/A,#N/A,FALSE,"단축1";#N/A,#N/A,FALSE,"단축2";#N/A,#N/A,FALSE,"단축3";#N/A,#N/A,FALSE,"장축";#N/A,#N/A,FALSE,"4WD"}</definedName>
    <definedName name="WJGLKGL">{#N/A,#N/A,FALSE,"단축1";#N/A,#N/A,FALSE,"단축2";#N/A,#N/A,FALSE,"단축3";#N/A,#N/A,FALSE,"장축";#N/A,#N/A,FALSE,"4WD"}</definedName>
    <definedName localSheetId="5" name="WJS">{#N/A,#N/A,FALSE,"단축1";#N/A,#N/A,FALSE,"단축2";#N/A,#N/A,FALSE,"단축3";#N/A,#N/A,FALSE,"장축";#N/A,#N/A,FALSE,"4WD"}</definedName>
    <definedName localSheetId="7" name="WJS">{#N/A,#N/A,FALSE,"단축1";#N/A,#N/A,FALSE,"단축2";#N/A,#N/A,FALSE,"단축3";#N/A,#N/A,FALSE,"장축";#N/A,#N/A,FALSE,"4WD"}</definedName>
    <definedName localSheetId="1" name="WJS">{#N/A,#N/A,FALSE,"단축1";#N/A,#N/A,FALSE,"단축2";#N/A,#N/A,FALSE,"단축3";#N/A,#N/A,FALSE,"장축";#N/A,#N/A,FALSE,"4WD"}</definedName>
    <definedName name="WJS">{#N/A,#N/A,FALSE,"단축1";#N/A,#N/A,FALSE,"단축2";#N/A,#N/A,FALSE,"단축3";#N/A,#N/A,FALSE,"장축";#N/A,#N/A,FALSE,"4WD"}</definedName>
    <definedName localSheetId="5" name="wjwjwjwjwj">{#N/A,#N/A,FALSE,"단축1";#N/A,#N/A,FALSE,"단축2";#N/A,#N/A,FALSE,"단축3";#N/A,#N/A,FALSE,"장축";#N/A,#N/A,FALSE,"4WD"}</definedName>
    <definedName localSheetId="7" name="wjwjwjwjwj">{#N/A,#N/A,FALSE,"단축1";#N/A,#N/A,FALSE,"단축2";#N/A,#N/A,FALSE,"단축3";#N/A,#N/A,FALSE,"장축";#N/A,#N/A,FALSE,"4WD"}</definedName>
    <definedName localSheetId="1" name="wjwjwjwjwj">{#N/A,#N/A,FALSE,"단축1";#N/A,#N/A,FALSE,"단축2";#N/A,#N/A,FALSE,"단축3";#N/A,#N/A,FALSE,"장축";#N/A,#N/A,FALSE,"4WD"}</definedName>
    <definedName name="wjwjwjwjwj">{#N/A,#N/A,FALSE,"단축1";#N/A,#N/A,FALSE,"단축2";#N/A,#N/A,FALSE,"단축3";#N/A,#N/A,FALSE,"장축";#N/A,#N/A,FALSE,"4WD"}</definedName>
    <definedName localSheetId="5" name="wkf">{#N/A,#N/A,FALSE,"단축1";#N/A,#N/A,FALSE,"단축2";#N/A,#N/A,FALSE,"단축3";#N/A,#N/A,FALSE,"장축";#N/A,#N/A,FALSE,"4WD"}</definedName>
    <definedName localSheetId="7" name="wkf">{#N/A,#N/A,FALSE,"단축1";#N/A,#N/A,FALSE,"단축2";#N/A,#N/A,FALSE,"단축3";#N/A,#N/A,FALSE,"장축";#N/A,#N/A,FALSE,"4WD"}</definedName>
    <definedName localSheetId="1" name="wkf">{#N/A,#N/A,FALSE,"단축1";#N/A,#N/A,FALSE,"단축2";#N/A,#N/A,FALSE,"단축3";#N/A,#N/A,FALSE,"장축";#N/A,#N/A,FALSE,"4WD"}</definedName>
    <definedName name="wkf">{#N/A,#N/A,FALSE,"단축1";#N/A,#N/A,FALSE,"단축2";#N/A,#N/A,FALSE,"단축3";#N/A,#N/A,FALSE,"장축";#N/A,#N/A,FALSE,"4WD"}</definedName>
    <definedName localSheetId="5" name="WKIWOR">{#N/A,#N/A,FALSE,"삼진정공";#N/A,#N/A,FALSE,"영신금속";#N/A,#N/A,FALSE,"태양금속";#N/A,#N/A,FALSE,"진합정공";#N/A,#N/A,FALSE,"코리아";#N/A,#N/A,FALSE,"풍강금속";#N/A,#N/A,FALSE,"선일기계"}</definedName>
    <definedName localSheetId="7" name="WKIWOR">{#N/A,#N/A,FALSE,"삼진정공";#N/A,#N/A,FALSE,"영신금속";#N/A,#N/A,FALSE,"태양금속";#N/A,#N/A,FALSE,"진합정공";#N/A,#N/A,FALSE,"코리아";#N/A,#N/A,FALSE,"풍강금속";#N/A,#N/A,FALSE,"선일기계"}</definedName>
    <definedName localSheetId="1" name="WKIWOR">{#N/A,#N/A,FALSE,"삼진정공";#N/A,#N/A,FALSE,"영신금속";#N/A,#N/A,FALSE,"태양금속";#N/A,#N/A,FALSE,"진합정공";#N/A,#N/A,FALSE,"코리아";#N/A,#N/A,FALSE,"풍강금속";#N/A,#N/A,FALSE,"선일기계"}</definedName>
    <definedName name="WKIWOR">{#N/A,#N/A,FALSE,"삼진정공";#N/A,#N/A,FALSE,"영신금속";#N/A,#N/A,FALSE,"태양금속";#N/A,#N/A,FALSE,"진합정공";#N/A,#N/A,FALSE,"코리아";#N/A,#N/A,FALSE,"풍강금속";#N/A,#N/A,FALSE,"선일기계"}</definedName>
    <definedName localSheetId="5" name="wkworhgk">{#N/A,#N/A,TRUE,"Y생산";#N/A,#N/A,TRUE,"Y판매";#N/A,#N/A,TRUE,"Y총물량";#N/A,#N/A,TRUE,"Y능력";#N/A,#N/A,TRUE,"YKD"}</definedName>
    <definedName localSheetId="7" name="wkworhgk">{#N/A,#N/A,TRUE,"Y생산";#N/A,#N/A,TRUE,"Y판매";#N/A,#N/A,TRUE,"Y총물량";#N/A,#N/A,TRUE,"Y능력";#N/A,#N/A,TRUE,"YKD"}</definedName>
    <definedName localSheetId="1" name="wkworhgk">{#N/A,#N/A,TRUE,"Y생산";#N/A,#N/A,TRUE,"Y판매";#N/A,#N/A,TRUE,"Y총물량";#N/A,#N/A,TRUE,"Y능력";#N/A,#N/A,TRUE,"YKD"}</definedName>
    <definedName name="wkworhgk">{#N/A,#N/A,TRUE,"Y생산";#N/A,#N/A,TRUE,"Y판매";#N/A,#N/A,TRUE,"Y총물량";#N/A,#N/A,TRUE,"Y능력";#N/A,#N/A,TRUE,"YKD"}</definedName>
    <definedName localSheetId="5" name="WLPP">{#N/A,#N/A,FALSE,"인원";#N/A,#N/A,FALSE,"비용2";#N/A,#N/A,FALSE,"비용1";#N/A,#N/A,FALSE,"비용";#N/A,#N/A,FALSE,"보증2";#N/A,#N/A,FALSE,"보증1";#N/A,#N/A,FALSE,"보증";#N/A,#N/A,FALSE,"손익1";#N/A,#N/A,FALSE,"손익";#N/A,#N/A,FALSE,"부서별매출";#N/A,#N/A,FALSE,"매출"}</definedName>
    <definedName localSheetId="7" name="WLPP">{#N/A,#N/A,FALSE,"인원";#N/A,#N/A,FALSE,"비용2";#N/A,#N/A,FALSE,"비용1";#N/A,#N/A,FALSE,"비용";#N/A,#N/A,FALSE,"보증2";#N/A,#N/A,FALSE,"보증1";#N/A,#N/A,FALSE,"보증";#N/A,#N/A,FALSE,"손익1";#N/A,#N/A,FALSE,"손익";#N/A,#N/A,FALSE,"부서별매출";#N/A,#N/A,FALSE,"매출"}</definedName>
    <definedName localSheetId="1" name="WLPP">{#N/A,#N/A,FALSE,"인원";#N/A,#N/A,FALSE,"비용2";#N/A,#N/A,FALSE,"비용1";#N/A,#N/A,FALSE,"비용";#N/A,#N/A,FALSE,"보증2";#N/A,#N/A,FALSE,"보증1";#N/A,#N/A,FALSE,"보증";#N/A,#N/A,FALSE,"손익1";#N/A,#N/A,FALSE,"손익";#N/A,#N/A,FALSE,"부서별매출";#N/A,#N/A,FALSE,"매출"}</definedName>
    <definedName name="WLPP">{#N/A,#N/A,FALSE,"인원";#N/A,#N/A,FALSE,"비용2";#N/A,#N/A,FALSE,"비용1";#N/A,#N/A,FALSE,"비용";#N/A,#N/A,FALSE,"보증2";#N/A,#N/A,FALSE,"보증1";#N/A,#N/A,FALSE,"보증";#N/A,#N/A,FALSE,"손익1";#N/A,#N/A,FALSE,"손익";#N/A,#N/A,FALSE,"부서별매출";#N/A,#N/A,FALSE,"매출"}</definedName>
    <definedName localSheetId="5" name="WLSTKDL">'1-4 PAD'!WLSTKDL</definedName>
    <definedName localSheetId="7" name="WLSTKDL">'1-6. 사상'!WLSTKDL</definedName>
    <definedName name="WLSTKDL">'1-6. 사상'!WLSTKDL</definedName>
    <definedName localSheetId="5" name="wnd">{#N/A,#N/A,TRUE,"Y생산";#N/A,#N/A,TRUE,"Y판매";#N/A,#N/A,TRUE,"Y총물량";#N/A,#N/A,TRUE,"Y능력";#N/A,#N/A,TRUE,"YKD"}</definedName>
    <definedName localSheetId="7" name="wnd">{#N/A,#N/A,TRUE,"Y생산";#N/A,#N/A,TRUE,"Y판매";#N/A,#N/A,TRUE,"Y총물량";#N/A,#N/A,TRUE,"Y능력";#N/A,#N/A,TRUE,"YKD"}</definedName>
    <definedName localSheetId="1" name="wnd">{#N/A,#N/A,TRUE,"Y생산";#N/A,#N/A,TRUE,"Y판매";#N/A,#N/A,TRUE,"Y총물량";#N/A,#N/A,TRUE,"Y능력";#N/A,#N/A,TRUE,"YKD"}</definedName>
    <definedName name="wnd">{#N/A,#N/A,TRUE,"Y생산";#N/A,#N/A,TRUE,"Y판매";#N/A,#N/A,TRUE,"Y총물량";#N/A,#N/A,TRUE,"Y능력";#N/A,#N/A,TRUE,"YKD"}</definedName>
    <definedName localSheetId="5" name="works">{#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7" name="works">{#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1" name="works">{#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orks">{#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5" name="wpwkrdlfwjd">{#N/A,#N/A,FALSE,"단축1";#N/A,#N/A,FALSE,"단축2";#N/A,#N/A,FALSE,"단축3";#N/A,#N/A,FALSE,"장축";#N/A,#N/A,FALSE,"4WD"}</definedName>
    <definedName localSheetId="7" name="wpwkrdlfwjd">{#N/A,#N/A,FALSE,"단축1";#N/A,#N/A,FALSE,"단축2";#N/A,#N/A,FALSE,"단축3";#N/A,#N/A,FALSE,"장축";#N/A,#N/A,FALSE,"4WD"}</definedName>
    <definedName localSheetId="1" name="wpwkrdlfwjd">{#N/A,#N/A,FALSE,"단축1";#N/A,#N/A,FALSE,"단축2";#N/A,#N/A,FALSE,"단축3";#N/A,#N/A,FALSE,"장축";#N/A,#N/A,FALSE,"4WD"}</definedName>
    <definedName name="wpwkrdlfwjd">{#N/A,#N/A,FALSE,"단축1";#N/A,#N/A,FALSE,"단축2";#N/A,#N/A,FALSE,"단축3";#N/A,#N/A,FALSE,"장축";#N/A,#N/A,FALSE,"4WD"}</definedName>
    <definedName localSheetId="5" name="WP투자사업개요">{#N/A,#N/A,FALSE,"자금소요예측기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WP투자사업개요">{#N/A,#N/A,FALSE,"자금소요예측기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WP투자사업개요">{#N/A,#N/A,FALSE,"자금소요예측기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P투자사업개요">{#N/A,#N/A,FALSE,"자금소요예측기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WQ">{#N/A,#N/A,FALSE,"을지 (4)";#N/A,#N/A,FALSE,"을지 (5)";#N/A,#N/A,FALSE,"을지 (6)"}</definedName>
    <definedName localSheetId="5" name="WQ">{#N/A,#N/A,FALSE,"을지 (4)";#N/A,#N/A,FALSE,"을지 (5)";#N/A,#N/A,FALSE,"을지 (6)"}</definedName>
    <definedName localSheetId="7" name="WQ">{#N/A,#N/A,FALSE,"을지 (4)";#N/A,#N/A,FALSE,"을지 (5)";#N/A,#N/A,FALSE,"을지 (6)"}</definedName>
    <definedName localSheetId="1" name="WQ">{#N/A,#N/A,FALSE,"을지 (4)";#N/A,#N/A,FALSE,"을지 (5)";#N/A,#N/A,FALSE,"을지 (6)"}</definedName>
    <definedName name="WQ">{#N/A,#N/A,FALSE,"을지 (4)";#N/A,#N/A,FALSE,"을지 (5)";#N/A,#N/A,FALSE,"을지 (6)"}</definedName>
    <definedName localSheetId="5" name="WQBYHCJYBHUH">{#N/A,#N/A,FALSE,"단축1";#N/A,#N/A,FALSE,"단축2";#N/A,#N/A,FALSE,"단축3";#N/A,#N/A,FALSE,"장축";#N/A,#N/A,FALSE,"4WD"}</definedName>
    <definedName localSheetId="7" name="WQBYHCJYBHUH">{#N/A,#N/A,FALSE,"단축1";#N/A,#N/A,FALSE,"단축2";#N/A,#N/A,FALSE,"단축3";#N/A,#N/A,FALSE,"장축";#N/A,#N/A,FALSE,"4WD"}</definedName>
    <definedName localSheetId="1" name="WQBYHCJYBHUH">{#N/A,#N/A,FALSE,"단축1";#N/A,#N/A,FALSE,"단축2";#N/A,#N/A,FALSE,"단축3";#N/A,#N/A,FALSE,"장축";#N/A,#N/A,FALSE,"4WD"}</definedName>
    <definedName name="WQBYHCJYBHUH">{#N/A,#N/A,FALSE,"단축1";#N/A,#N/A,FALSE,"단축2";#N/A,#N/A,FALSE,"단축3";#N/A,#N/A,FALSE,"장축";#N/A,#N/A,FALSE,"4WD"}</definedName>
    <definedName localSheetId="5" name="WQQ">{#N/A,#N/A,FALSE,"자금소요예측기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WQQ">{#N/A,#N/A,FALSE,"자금소요예측기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WQQ">{#N/A,#N/A,FALSE,"자금소요예측기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Q">{#N/A,#N/A,FALSE,"자금소요예측기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wqsdsasrsacsd">{#N/A,#N/A,FALSE,"단축1";#N/A,#N/A,FALSE,"단축2";#N/A,#N/A,FALSE,"단축3";#N/A,#N/A,FALSE,"장축";#N/A,#N/A,FALSE,"4WD"}</definedName>
    <definedName localSheetId="7" name="wqsdsasrsacsd">{#N/A,#N/A,FALSE,"단축1";#N/A,#N/A,FALSE,"단축2";#N/A,#N/A,FALSE,"단축3";#N/A,#N/A,FALSE,"장축";#N/A,#N/A,FALSE,"4WD"}</definedName>
    <definedName localSheetId="1" name="wqsdsasrsacsd">{#N/A,#N/A,FALSE,"단축1";#N/A,#N/A,FALSE,"단축2";#N/A,#N/A,FALSE,"단축3";#N/A,#N/A,FALSE,"장축";#N/A,#N/A,FALSE,"4WD"}</definedName>
    <definedName name="wqsdsasrsacsd">{#N/A,#N/A,FALSE,"단축1";#N/A,#N/A,FALSE,"단축2";#N/A,#N/A,FALSE,"단축3";#N/A,#N/A,FALSE,"장축";#N/A,#N/A,FALSE,"4WD"}</definedName>
    <definedName localSheetId="5" name="WQTFGSDF">{#N/A,#N/A,FALSE,"단축1";#N/A,#N/A,FALSE,"단축2";#N/A,#N/A,FALSE,"단축3";#N/A,#N/A,FALSE,"장축";#N/A,#N/A,FALSE,"4WD"}</definedName>
    <definedName localSheetId="7" name="WQTFGSDF">{#N/A,#N/A,FALSE,"단축1";#N/A,#N/A,FALSE,"단축2";#N/A,#N/A,FALSE,"단축3";#N/A,#N/A,FALSE,"장축";#N/A,#N/A,FALSE,"4WD"}</definedName>
    <definedName localSheetId="1" name="WQTFGSDF">{#N/A,#N/A,FALSE,"단축1";#N/A,#N/A,FALSE,"단축2";#N/A,#N/A,FALSE,"단축3";#N/A,#N/A,FALSE,"장축";#N/A,#N/A,FALSE,"4WD"}</definedName>
    <definedName name="WQTFGSDF">{#N/A,#N/A,FALSE,"단축1";#N/A,#N/A,FALSE,"단축2";#N/A,#N/A,FALSE,"단축3";#N/A,#N/A,FALSE,"장축";#N/A,#N/A,FALSE,"4WD"}</definedName>
    <definedName localSheetId="5" name="wqw">{#N/A,#N/A,FALSE,"자금소요예측기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wqw">{#N/A,#N/A,FALSE,"자금소요예측기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wqw">{#N/A,#N/A,FALSE,"자금소요예측기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w">{#N/A,#N/A,FALSE,"자금소요예측기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WQWQQW">{#N/A,#N/A,FALSE,"단축1";#N/A,#N/A,FALSE,"단축2";#N/A,#N/A,FALSE,"단축3";#N/A,#N/A,FALSE,"장축";#N/A,#N/A,FALSE,"4WD"}</definedName>
    <definedName localSheetId="7" name="WQWQQW">{#N/A,#N/A,FALSE,"단축1";#N/A,#N/A,FALSE,"단축2";#N/A,#N/A,FALSE,"단축3";#N/A,#N/A,FALSE,"장축";#N/A,#N/A,FALSE,"4WD"}</definedName>
    <definedName localSheetId="1" name="WQWQQW">{#N/A,#N/A,FALSE,"단축1";#N/A,#N/A,FALSE,"단축2";#N/A,#N/A,FALSE,"단축3";#N/A,#N/A,FALSE,"장축";#N/A,#N/A,FALSE,"4WD"}</definedName>
    <definedName name="WQWQQW">{#N/A,#N/A,FALSE,"단축1";#N/A,#N/A,FALSE,"단축2";#N/A,#N/A,FALSE,"단축3";#N/A,#N/A,FALSE,"장축";#N/A,#N/A,FALSE,"4WD"}</definedName>
    <definedName localSheetId="5" name="WQWQQWQEQEE">{#N/A,#N/A,FALSE,"단축1";#N/A,#N/A,FALSE,"단축2";#N/A,#N/A,FALSE,"단축3";#N/A,#N/A,FALSE,"장축";#N/A,#N/A,FALSE,"4WD"}</definedName>
    <definedName localSheetId="7" name="WQWQQWQEQEE">{#N/A,#N/A,FALSE,"단축1";#N/A,#N/A,FALSE,"단축2";#N/A,#N/A,FALSE,"단축3";#N/A,#N/A,FALSE,"장축";#N/A,#N/A,FALSE,"4WD"}</definedName>
    <definedName localSheetId="1" name="WQWQQWQEQEE">{#N/A,#N/A,FALSE,"단축1";#N/A,#N/A,FALSE,"단축2";#N/A,#N/A,FALSE,"단축3";#N/A,#N/A,FALSE,"장축";#N/A,#N/A,FALSE,"4WD"}</definedName>
    <definedName name="WQWQQWQEQEE">{#N/A,#N/A,FALSE,"단축1";#N/A,#N/A,FALSE,"단축2";#N/A,#N/A,FALSE,"단축3";#N/A,#N/A,FALSE,"장축";#N/A,#N/A,FALSE,"4WD"}</definedName>
    <definedName localSheetId="5" name="wqwqw">{#N/A,#N/A,FALSE,"단축1";#N/A,#N/A,FALSE,"단축2";#N/A,#N/A,FALSE,"단축3";#N/A,#N/A,FALSE,"장축";#N/A,#N/A,FALSE,"4WD"}</definedName>
    <definedName localSheetId="7" name="wqwqw">{#N/A,#N/A,FALSE,"단축1";#N/A,#N/A,FALSE,"단축2";#N/A,#N/A,FALSE,"단축3";#N/A,#N/A,FALSE,"장축";#N/A,#N/A,FALSE,"4WD"}</definedName>
    <definedName localSheetId="1" name="wqwqw">{#N/A,#N/A,FALSE,"단축1";#N/A,#N/A,FALSE,"단축2";#N/A,#N/A,FALSE,"단축3";#N/A,#N/A,FALSE,"장축";#N/A,#N/A,FALSE,"4WD"}</definedName>
    <definedName name="wqwqw">{#N/A,#N/A,FALSE,"단축1";#N/A,#N/A,FALSE,"단축2";#N/A,#N/A,FALSE,"단축3";#N/A,#N/A,FALSE,"장축";#N/A,#N/A,FALSE,"4WD"}</definedName>
    <definedName localSheetId="5" name="WRE">{#N/A,#N/A,FALSE,"단축1";#N/A,#N/A,FALSE,"단축2";#N/A,#N/A,FALSE,"단축3";#N/A,#N/A,FALSE,"장축";#N/A,#N/A,FALSE,"4WD"}</definedName>
    <definedName localSheetId="1" name="WRE">{#N/A,#N/A,FALSE,"단축1";#N/A,#N/A,FALSE,"단축2";#N/A,#N/A,FALSE,"단축3";#N/A,#N/A,FALSE,"장축";#N/A,#N/A,FALSE,"4WD"}</definedName>
    <definedName name="WRE">{#N/A,#N/A,FALSE,"단축1";#N/A,#N/A,FALSE,"단축2";#N/A,#N/A,FALSE,"단축3";#N/A,#N/A,FALSE,"장축";#N/A,#N/A,FALSE,"4WD"}</definedName>
    <definedName localSheetId="1" name="WRER">{#N/A,#N/A,FALSE,"단축1";#N/A,#N/A,FALSE,"단축2";#N/A,#N/A,FALSE,"단축3";#N/A,#N/A,FALSE,"장축";#N/A,#N/A,FALSE,"4WD"}</definedName>
    <definedName name="WRER">{#N/A,#N/A,FALSE,"단축1";#N/A,#N/A,FALSE,"단축2";#N/A,#N/A,FALSE,"단축3";#N/A,#N/A,FALSE,"장축";#N/A,#N/A,FALSE,"4WD"}</definedName>
    <definedName localSheetId="5" name="wrn">{#N/A,#N/A,FALSE,"단축1";#N/A,#N/A,FALSE,"단축2";#N/A,#N/A,FALSE,"단축3";#N/A,#N/A,FALSE,"장축";#N/A,#N/A,FALSE,"4WD"}</definedName>
    <definedName localSheetId="7" name="wrn">{#N/A,#N/A,FALSE,"단축1";#N/A,#N/A,FALSE,"단축2";#N/A,#N/A,FALSE,"단축3";#N/A,#N/A,FALSE,"장축";#N/A,#N/A,FALSE,"4WD"}</definedName>
    <definedName localSheetId="1" name="wrn">{#N/A,#N/A,FALSE,"단축1";#N/A,#N/A,FALSE,"단축2";#N/A,#N/A,FALSE,"단축3";#N/A,#N/A,FALSE,"장축";#N/A,#N/A,FALSE,"4WD"}</definedName>
    <definedName name="wrn">{#N/A,#N/A,FALSE,"단축1";#N/A,#N/A,FALSE,"단축2";#N/A,#N/A,FALSE,"단축3";#N/A,#N/A,FALSE,"장축";#N/A,#N/A,FALSE,"4WD"}</definedName>
    <definedName localSheetId="8" name="wrn.0km.">{#N/A,#N/A,FALSE,"Babenhausen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localSheetId="5" name="wrn.0km.">{#N/A,#N/A,FALSE,"Babenhausen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localSheetId="7" name="wrn.0km.">{#N/A,#N/A,FALSE,"Babenhausen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localSheetId="1" name="wrn.0km.">{#N/A,#N/A,FALSE,"Babenhausen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localSheetId="5" name="wrn.1._.TODO.">{"BL2000",#N/A,FALSE,"BL2000";"PL2000",#N/A,FALSE,"BL2000";"PT2000",#N/A,FALSE,"BL2000";"INCPRE2000",#N/A,FALSE,"BL2000";"COMNUS2000",#N/A,FALSE,"BL2000";"COMJPN2000",#N/A,FALSE,"BL2000";"B10-2000",#N/A,FALSE,"BL2000"}</definedName>
    <definedName localSheetId="1" name="wrn.1._.TODO.">{"BL2000",#N/A,FALSE,"BL2000";"PL2000",#N/A,FALSE,"BL2000";"PT2000",#N/A,FALSE,"BL2000";"INCPRE2000",#N/A,FALSE,"BL2000";"COMNUS2000",#N/A,FALSE,"BL2000";"COMJPN2000",#N/A,FALSE,"BL2000";"B10-2000",#N/A,FALSE,"BL2000"}</definedName>
    <definedName name="wrn.1._.TODO.">{"BL2000",#N/A,FALSE,"BL2000";"PL2000",#N/A,FALSE,"BL2000";"PT2000",#N/A,FALSE,"BL2000";"INCPRE2000",#N/A,FALSE,"BL2000";"COMNUS2000",#N/A,FALSE,"BL2000";"COMJPN2000",#N/A,FALSE,"BL2000";"B10-2000",#N/A,FALSE,"BL2000"}</definedName>
    <definedName localSheetId="5" name="wrn.11.">{#N/A,#N/A,FALSE,"해외크레임";#N/A,#N/A,FALSE,"ACCENT현황";#N/A,#N/A,FALSE,"AVANTE";#N/A,#N/A,FALSE,"SONATA(3)";#N/A,#N/A,FALSE,"국내크레임"}</definedName>
    <definedName localSheetId="7" name="wrn.11.">{#N/A,#N/A,FALSE,"해외크레임";#N/A,#N/A,FALSE,"ACCENT현황";#N/A,#N/A,FALSE,"AVANTE";#N/A,#N/A,FALSE,"SONATA(3)";#N/A,#N/A,FALSE,"국내크레임"}</definedName>
    <definedName localSheetId="1" name="wrn.11.">{#N/A,#N/A,FALSE,"해외크레임";#N/A,#N/A,FALSE,"ACCENT현황";#N/A,#N/A,FALSE,"AVANTE";#N/A,#N/A,FALSE,"SONATA(3)";#N/A,#N/A,FALSE,"국내크레임"}</definedName>
    <definedName name="wrn.11.">{#N/A,#N/A,FALSE,"해외크레임";#N/A,#N/A,FALSE,"ACCENT현황";#N/A,#N/A,FALSE,"AVANTE";#N/A,#N/A,FALSE,"SONATA(3)";#N/A,#N/A,FALSE,"국내크레임"}</definedName>
    <definedName localSheetId="5" name="wrn.1ECC49.">{#N/A,#N/A,FALSE,"성적서";#N/A,#N/A,FALSE,"기준을"}</definedName>
    <definedName localSheetId="7" name="wrn.1ECC49.">{#N/A,#N/A,FALSE,"성적서";#N/A,#N/A,FALSE,"기준을"}</definedName>
    <definedName localSheetId="1" name="wrn.1ECC49.">{#N/A,#N/A,FALSE,"성적서";#N/A,#N/A,FALSE,"기준을"}</definedName>
    <definedName name="wrn.1ECC49.">{#N/A,#N/A,FALSE,"성적서";#N/A,#N/A,FALSE,"기준을"}</definedName>
    <definedName localSheetId="5" name="wrn.1TODO.">{"RESUMEN",#N/A,FALSE,"BASE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localSheetId="1" name="wrn.1TODO.">{"RESUMEN",#N/A,FALSE,"BASE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localSheetId="5" name="wrn.2000.">{"RES-2000",#N/A,FALSE,"BL2000";"A1-2000",#N/A,FALSE,"BL2000";"A2-2000",#N/A,FALSE,"BL2000"}</definedName>
    <definedName localSheetId="1" name="wrn.2000.">{"RES-2000",#N/A,FALSE,"BL2000";"A1-2000",#N/A,FALSE,"BL2000";"A2-2000",#N/A,FALSE,"BL2000"}</definedName>
    <definedName name="wrn.2000.">{"RES-2000",#N/A,FALSE,"BL2000";"A1-2000",#N/A,FALSE,"BL2000";"A2-2000",#N/A,FALSE,"BL2000"}</definedName>
    <definedName localSheetId="8" name="wrn.2000.1월._.크레임내역.">{#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5" name="wrn.2000.1월._.크레임내역.">{#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7" name="wrn.2000.1월._.크레임내역.">{#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1" name="wrn.2000.1월._.크레임내역.">{#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N/A,#N/A,FALSE,"OGP01";#N/A,#N/A,FALSE,"ETNB1(ETP43)";#N/A,#N/A,FALSE,"DHN12";#N/A,#N/A,FALSE,"ETR23";#N/A,#N/A,FALSE,"DHQ01(DHR22)";#N/A,#N/A,FALSE,"DHP01";#N/A,#N/A,FALSE,"DHM18";#N/A,#N/A,FALSE,"ECN39(ECP23)";#N/A,#N/A,FALSE,"RT103";#N/A,#N/A,FALSE,"기타";#N/A,#N/A,FALSE,"DH207";#N/A,#N/A,FALSE,"ETN47";#N/A,#N/A,FALSE,"ATM05";#N/A,#N/A,FALSE,"ATP13";#N/A,#N/A,FALSE,"ATP03";#N/A,#N/A,FALSE,"타사품"}</definedName>
    <definedName localSheetId="5" name="wrn.2001.">{"RES-2001",#N/A,FALSE,"BL2000";"A1-2001",#N/A,FALSE,"BL2000";"A2-2001",#N/A,FALSE,"BL2000"}</definedName>
    <definedName localSheetId="1" name="wrn.2001.">{"RES-2001",#N/A,FALSE,"BL2000";"A1-2001",#N/A,FALSE,"BL2000";"A2-2001",#N/A,FALSE,"BL2000"}</definedName>
    <definedName name="wrn.2001.">{"RES-2001",#N/A,FALSE,"BL2000";"A1-2001",#N/A,FALSE,"BL2000";"A2-2001",#N/A,FALSE,"BL2000"}</definedName>
    <definedName localSheetId="5" name="wrn.2002.">{"RES-2002",#N/A,FALSE,"BL2000";"A1-2002",#N/A,FALSE,"BL2000";"A2-2002",#N/A,FALSE,"BL2000"}</definedName>
    <definedName localSheetId="1" name="wrn.2002.">{"RES-2002",#N/A,FALSE,"BL2000";"A1-2002",#N/A,FALSE,"BL2000";"A2-2002",#N/A,FALSE,"BL2000"}</definedName>
    <definedName name="wrn.2002.">{"RES-2002",#N/A,FALSE,"BL2000";"A1-2002",#N/A,FALSE,"BL2000";"A2-2002",#N/A,FALSE,"BL2000"}</definedName>
    <definedName localSheetId="5" name="wrn.2003.">{"RES-2002",#N/A,FALSE,"BL2000";"A1-2002",#N/A,FALSE,"BL2000";"A2-2002",#N/A,FALSE,"BL2000"}</definedName>
    <definedName localSheetId="1" name="wrn.2003.">{"RES-2002",#N/A,FALSE,"BL2000";"A1-2002",#N/A,FALSE,"BL2000";"A2-2002",#N/A,FALSE,"BL2000"}</definedName>
    <definedName name="wrn.2003.">{"RES-2002",#N/A,FALSE,"BL2000";"A1-2002",#N/A,FALSE,"BL2000";"A2-2002",#N/A,FALSE,"BL2000"}</definedName>
    <definedName localSheetId="5" name="wrn.345.">{#N/A,#N/A,FALSE,"96 3월물량표";#N/A,#N/A,FALSE,"96 4월물량표";#N/A,#N/A,FALSE,"96 5월물량표"}</definedName>
    <definedName localSheetId="7" name="wrn.345.">{#N/A,#N/A,FALSE,"96 3월물량표";#N/A,#N/A,FALSE,"96 4월물량표";#N/A,#N/A,FALSE,"96 5월물량표"}</definedName>
    <definedName localSheetId="1" name="wrn.345.">{#N/A,#N/A,FALSE,"96 3월물량표";#N/A,#N/A,FALSE,"96 4월물량표";#N/A,#N/A,FALSE,"96 5월물량표"}</definedName>
    <definedName name="wrn.345.">{#N/A,#N/A,FALSE,"96 3월물량표";#N/A,#N/A,FALSE,"96 4월물량표";#N/A,#N/A,FALSE,"96 5월물량표"}</definedName>
    <definedName localSheetId="5" name="wrn.96사업계획.">{#N/A,#N/A,FALSE,"96자동차사 계획";#N/A,#N/A,FALSE,"96자동차사 계획"}</definedName>
    <definedName localSheetId="7" name="wrn.96사업계획.">{#N/A,#N/A,FALSE,"96자동차사 계획";#N/A,#N/A,FALSE,"96자동차사 계획"}</definedName>
    <definedName localSheetId="1" name="wrn.96사업계획.">{#N/A,#N/A,FALSE,"96자동차사 계획";#N/A,#N/A,FALSE,"96자동차사 계획"}</definedName>
    <definedName name="wrn.96사업계획.">{#N/A,#N/A,FALSE,"96자동차사 계획";#N/A,#N/A,FALSE,"96자동차사 계획"}</definedName>
    <definedName localSheetId="5" name="WRN.99SM계획서">{#N/A,#N/A,FALSE,"96자동차사 계획";#N/A,#N/A,FALSE,"96자동차사 계획"}</definedName>
    <definedName localSheetId="7" name="WRN.99SM계획서">{#N/A,#N/A,FALSE,"96자동차사 계획";#N/A,#N/A,FALSE,"96자동차사 계획"}</definedName>
    <definedName localSheetId="1" name="WRN.99SM계획서">{#N/A,#N/A,FALSE,"96자동차사 계획";#N/A,#N/A,FALSE,"96자동차사 계획"}</definedName>
    <definedName name="WRN.99SM계획서">{#N/A,#N/A,FALSE,"96자동차사 계획";#N/A,#N/A,FALSE,"96자동차사 계획"}</definedName>
    <definedName localSheetId="5" name="WRN.AAA.">{#N/A,#N/A,FALSE,"단축1";#N/A,#N/A,FALSE,"단축2";#N/A,#N/A,FALSE,"단축3";#N/A,#N/A,FALSE,"장축";#N/A,#N/A,FALSE,"4WD"}</definedName>
    <definedName localSheetId="7" name="WRN.AAA.">{#N/A,#N/A,FALSE,"단축1";#N/A,#N/A,FALSE,"단축2";#N/A,#N/A,FALSE,"단축3";#N/A,#N/A,FALSE,"장축";#N/A,#N/A,FALSE,"4WD"}</definedName>
    <definedName localSheetId="1" name="WRN.AAA.">{#N/A,#N/A,FALSE,"단축1";#N/A,#N/A,FALSE,"단축2";#N/A,#N/A,FALSE,"단축3";#N/A,#N/A,FALSE,"장축";#N/A,#N/A,FALSE,"4WD"}</definedName>
    <definedName name="WRN.AAA.">{#N/A,#N/A,FALSE,"단축1";#N/A,#N/A,FALSE,"단축2";#N/A,#N/A,FALSE,"단축3";#N/A,#N/A,FALSE,"장축";#N/A,#N/A,FALSE,"4WD"}</definedName>
    <definedName localSheetId="5" name="wrn.ACB04.">{#N/A,#N/A,FALSE,"성적서";#N/A,#N/A,FALSE,"기준을";#N/A,#N/A,FALSE,"기준갑";#N/A,#N/A,FALSE,"보증서"}</definedName>
    <definedName localSheetId="7" name="wrn.ACB04.">{#N/A,#N/A,FALSE,"성적서";#N/A,#N/A,FALSE,"기준을";#N/A,#N/A,FALSE,"기준갑";#N/A,#N/A,FALSE,"보증서"}</definedName>
    <definedName localSheetId="1" name="wrn.ACB04.">{#N/A,#N/A,FALSE,"성적서";#N/A,#N/A,FALSE,"기준을";#N/A,#N/A,FALSE,"기준갑";#N/A,#N/A,FALSE,"보증서"}</definedName>
    <definedName name="wrn.ACB04.">{#N/A,#N/A,FALSE,"성적서";#N/A,#N/A,FALSE,"기준을";#N/A,#N/A,FALSE,"기준갑";#N/A,#N/A,FALSE,"보증서"}</definedName>
    <definedName localSheetId="5" name="wrn.ACCEL._.PERF.">{#N/A,#N/A,FALSE,"입력SHT"}</definedName>
    <definedName localSheetId="7" name="wrn.ACCEL._.PERF.">{#N/A,#N/A,FALSE,"입력SHT"}</definedName>
    <definedName localSheetId="1" name="wrn.ACCEL._.PERF.">{#N/A,#N/A,FALSE,"입력SHT"}</definedName>
    <definedName name="wrn.ACCEL._.PERF.">{#N/A,#N/A,FALSE,"입력SHT"}</definedName>
    <definedName localSheetId="5" name="wrn.ACUMULADOS.">{"CTO ACUMULADO",#N/A,FALSE,"BASE ANEXOS";"VAR ACUMULADAS",#N/A,FALSE,"BASE ANEXOS"}</definedName>
    <definedName localSheetId="1" name="wrn.ACUMULADOS.">{"CTO ACUMULADO",#N/A,FALSE,"BASE ANEXOS";"VAR ACUMULADAS",#N/A,FALSE,"BASE ANEXOS"}</definedName>
    <definedName name="wrn.ACUMULADOS.">{"CTO ACUMULADO",#N/A,FALSE,"BASE ANEXOS";"VAR ACUMULADAS",#N/A,FALSE,"BASE ANEXOS"}</definedName>
    <definedName localSheetId="8" name="wrn.AG._.Kosten.">{#N/A,#N/A,FALSE,"AG";#N/A,#N/A,FALSE,"GB-I";#N/A,#N/A,FALSE,"GB--SR_K";#N/A,#N/A,FALSE,"GB-SR_B";#N/A,#N/A,FALSE,"GB-KS";#N/A,#N/A,FALSE,"Kammerer";#N/A,#N/A,FALSE,"Kienzle"}</definedName>
    <definedName localSheetId="5" name="wrn.AG._.Kosten.">{#N/A,#N/A,FALSE,"AG";#N/A,#N/A,FALSE,"GB-I";#N/A,#N/A,FALSE,"GB--SR_K";#N/A,#N/A,FALSE,"GB-SR_B";#N/A,#N/A,FALSE,"GB-KS";#N/A,#N/A,FALSE,"Kammerer";#N/A,#N/A,FALSE,"Kienzle"}</definedName>
    <definedName localSheetId="7" name="wrn.AG._.Kosten.">{#N/A,#N/A,FALSE,"AG";#N/A,#N/A,FALSE,"GB-I";#N/A,#N/A,FALSE,"GB--SR_K";#N/A,#N/A,FALSE,"GB-SR_B";#N/A,#N/A,FALSE,"GB-KS";#N/A,#N/A,FALSE,"Kammerer";#N/A,#N/A,FALSE,"Kienzle"}</definedName>
    <definedName localSheetId="1" name="wrn.AG._.Kosten.">{#N/A,#N/A,FALSE,"AG";#N/A,#N/A,FALSE,"GB-I";#N/A,#N/A,FALSE,"GB--SR_K";#N/A,#N/A,FALSE,"GB-SR_B";#N/A,#N/A,FALSE,"GB-KS";#N/A,#N/A,FALSE,"Kammerer";#N/A,#N/A,FALSE,"Kienzle"}</definedName>
    <definedName name="wrn.AG._.Kosten.">{#N/A,#N/A,FALSE,"AG";#N/A,#N/A,FALSE,"GB-I";#N/A,#N/A,FALSE,"GB--SR_K";#N/A,#N/A,FALSE,"GB-SR_B";#N/A,#N/A,FALSE,"GB-KS";#N/A,#N/A,FALSE,"Kammerer";#N/A,#N/A,FALSE,"Kienzle"}</definedName>
    <definedName localSheetId="5" name="wrn.Analisis._.Acumulado.">{"Ana1",#N/A,FALSE,"AnalisisA";"Ana2",#N/A,FALSE,"AnalisisA";"Ana3",#N/A,FALSE,"AnalisisA"}</definedName>
    <definedName localSheetId="1" name="wrn.Analisis._.Acumulado.">{"Ana1",#N/A,FALSE,"AnalisisA";"Ana2",#N/A,FALSE,"AnalisisA";"Ana3",#N/A,FALSE,"AnalisisA"}</definedName>
    <definedName name="wrn.Analisis._.Acumulado.">{"Ana1",#N/A,FALSE,"AnalisisA";"Ana2",#N/A,FALSE,"AnalisisA";"Ana3",#N/A,FALSE,"AnalisisA"}</definedName>
    <definedName localSheetId="5" name="wrn.Analisis._.Mensual.">{"AnaM1",#N/A,FALSE,"AnalisisM";"AnaM2",#N/A,FALSE,"AnalisisM";"AnaM3",#N/A,FALSE,"AnalisisM"}</definedName>
    <definedName localSheetId="1" name="wrn.Analisis._.Mensual.">{"AnaM1",#N/A,FALSE,"AnalisisM";"AnaM2",#N/A,FALSE,"AnalisisM";"AnaM3",#N/A,FALSE,"AnalisisM"}</definedName>
    <definedName name="wrn.Analisis._.Mensual.">{"AnaM1",#N/A,FALSE,"AnalisisM";"AnaM2",#N/A,FALSE,"AnalisisM";"AnaM3",#N/A,FALSE,"AnalisisM"}</definedName>
    <definedName localSheetId="8" name="wrn.AU._.검사성적서.">{#N/A,#N/A,FALSE,"을지 (4)";#N/A,#N/A,FALSE,"을지 (5)";#N/A,#N/A,FALSE,"을지 (6)"}</definedName>
    <definedName localSheetId="5" name="wrn.AU._.검사성적서.">{#N/A,#N/A,FALSE,"을지 (4)";#N/A,#N/A,FALSE,"을지 (5)";#N/A,#N/A,FALSE,"을지 (6)"}</definedName>
    <definedName localSheetId="7" name="wrn.AU._.검사성적서.">{#N/A,#N/A,FALSE,"을지 (4)";#N/A,#N/A,FALSE,"을지 (5)";#N/A,#N/A,FALSE,"을지 (6)"}</definedName>
    <definedName localSheetId="1" name="wrn.AU._.검사성적서.">{#N/A,#N/A,FALSE,"을지 (4)";#N/A,#N/A,FALSE,"을지 (5)";#N/A,#N/A,FALSE,"을지 (6)"}</definedName>
    <definedName name="wrn.AU._.검사성적서.">{#N/A,#N/A,FALSE,"을지 (4)";#N/A,#N/A,FALSE,"을지 (5)";#N/A,#N/A,FALSE,"을지 (6)"}</definedName>
    <definedName localSheetId="8" name="wrn.AU._.초도품._.보증서.">{#N/A,#N/A,FALSE,"초도품";#N/A,#N/A,FALSE,"초도품 (2)";#N/A,#N/A,FALSE,"초도품 (3)";#N/A,#N/A,FALSE,"초도품 (4)";#N/A,#N/A,FALSE,"초도품 (5)";#N/A,#N/A,FALSE,"초도품 (6)"}</definedName>
    <definedName localSheetId="5" name="wrn.AU._.초도품._.보증서.">{#N/A,#N/A,FALSE,"초도품";#N/A,#N/A,FALSE,"초도품 (2)";#N/A,#N/A,FALSE,"초도품 (3)";#N/A,#N/A,FALSE,"초도품 (4)";#N/A,#N/A,FALSE,"초도품 (5)";#N/A,#N/A,FALSE,"초도품 (6)"}</definedName>
    <definedName localSheetId="7" name="wrn.AU._.초도품._.보증서.">{#N/A,#N/A,FALSE,"초도품";#N/A,#N/A,FALSE,"초도품 (2)";#N/A,#N/A,FALSE,"초도품 (3)";#N/A,#N/A,FALSE,"초도품 (4)";#N/A,#N/A,FALSE,"초도품 (5)";#N/A,#N/A,FALSE,"초도품 (6)"}</definedName>
    <definedName localSheetId="1" name="wrn.AU._.초도품._.보증서.">{#N/A,#N/A,FALSE,"초도품";#N/A,#N/A,FALSE,"초도품 (2)";#N/A,#N/A,FALSE,"초도품 (3)";#N/A,#N/A,FALSE,"초도품 (4)";#N/A,#N/A,FALSE,"초도품 (5)";#N/A,#N/A,FALSE,"초도품 (6)"}</definedName>
    <definedName name="wrn.AU._.초도품._.보증서.">{#N/A,#N/A,FALSE,"초도품";#N/A,#N/A,FALSE,"초도품 (2)";#N/A,#N/A,FALSE,"초도품 (3)";#N/A,#N/A,FALSE,"초도품 (4)";#N/A,#N/A,FALSE,"초도품 (5)";#N/A,#N/A,FALSE,"초도품 (6)"}</definedName>
    <definedName localSheetId="8" name="wrn.AU가공.">{#N/A,#N/A,FALSE,"總DEP";#N/A,#N/A,FALSE,"표지";#N/A,#N/A,FALSE,"전제";#N/A,#N/A,FALSE,"전제";#N/A,#N/A,FALSE,"전제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5" name="wrn.AU가공.">{#N/A,#N/A,FALSE,"總DEP";#N/A,#N/A,FALSE,"표지";#N/A,#N/A,FALSE,"전제";#N/A,#N/A,FALSE,"전제";#N/A,#N/A,FALSE,"전제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7" name="wrn.AU가공.">{#N/A,#N/A,FALSE,"總DEP";#N/A,#N/A,FALSE,"표지";#N/A,#N/A,FALSE,"전제";#N/A,#N/A,FALSE,"전제";#N/A,#N/A,FALSE,"전제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1" name="wrn.AU가공.">{#N/A,#N/A,FALSE,"總DEP";#N/A,#N/A,FALSE,"표지";#N/A,#N/A,FALSE,"전제";#N/A,#N/A,FALSE,"전제";#N/A,#N/A,FALSE,"전제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5" name="wrn.B10.">{"B10-2000",#N/A,FALSE,"BL2000"}</definedName>
    <definedName localSheetId="1" name="wrn.B10.">{"B10-2000",#N/A,FALSE,"BL2000"}</definedName>
    <definedName name="wrn.B10.">{"B10-2000",#N/A,FALSE,"BL2000"}</definedName>
    <definedName localSheetId="5" name="wrn.bbb.">{#N/A,#N/A,FALSE,"단축1";#N/A,#N/A,FALSE,"단축2";#N/A,#N/A,FALSE,"단축3";#N/A,#N/A,FALSE,"장축";#N/A,#N/A,FALSE,"4WD"}</definedName>
    <definedName localSheetId="7" name="wrn.bbb.">{#N/A,#N/A,FALSE,"단축1";#N/A,#N/A,FALSE,"단축2";#N/A,#N/A,FALSE,"단축3";#N/A,#N/A,FALSE,"장축";#N/A,#N/A,FALSE,"4WD"}</definedName>
    <definedName localSheetId="1" name="wrn.bbb.">{#N/A,#N/A,FALSE,"단축1";#N/A,#N/A,FALSE,"단축2";#N/A,#N/A,FALSE,"단축3";#N/A,#N/A,FALSE,"장축";#N/A,#N/A,FALSE,"4WD"}</definedName>
    <definedName name="wrn.bbb.">{#N/A,#N/A,FALSE,"단축1";#N/A,#N/A,FALSE,"단축2";#N/A,#N/A,FALSE,"단축3";#N/A,#N/A,FALSE,"장축";#N/A,#N/A,FALSE,"4WD"}</definedName>
    <definedName localSheetId="5" name="wrn.BL.">{"BL2000",#N/A,FALSE,"BL2000"}</definedName>
    <definedName localSheetId="1" name="wrn.BL.">{"BL2000",#N/A,FALSE,"BL2000"}</definedName>
    <definedName name="wrn.BL.">{"BL2000",#N/A,FALSE,"BL2000"}</definedName>
    <definedName localSheetId="5" name="wrn.BY._.COUNTRY._.BY._.ENGINE._.BY._.YEAR.">{"SUM GER",#N/A,FALSE,"SUM GER";"SUM FRA",#N/A,FALSE,"SUM FRA";"SUM ITA",#N/A,FALSE,"SUM ITA";"SUM SPA",#N/A,FALSE,"SUM SPA";"SUM EGB",#N/A,FALSE,"SUM EGB";"SUM IND",#N/A,FALSE,"SUM IND"}</definedName>
    <definedName localSheetId="1" name="wrn.BY._.COUNTRY._.BY._.ENGINE._.BY._.YEAR.">{"SUM GER",#N/A,FALSE,"SUM GER";"SUM FRA",#N/A,FALSE,"SUM FRA";"SUM ITA",#N/A,FALSE,"SUM ITA";"SUM SPA",#N/A,FALSE,"SUM SPA";"SUM EGB",#N/A,FALSE,"SUM EGB";"SUM IND",#N/A,FALSE,"SUM IND"}</definedName>
    <definedName name="wrn.BY._.COUNTRY._.BY._.ENGINE._.BY._.YEAR.">{"SUM GER",#N/A,FALSE,"SUM GER";"SUM FRA",#N/A,FALSE,"SUM FRA";"SUM ITA",#N/A,FALSE,"SUM ITA";"SUM SPA",#N/A,FALSE,"SUM SPA";"SUM EGB",#N/A,FALSE,"SUM EGB";"SUM IND",#N/A,FALSE,"SUM IND"}</definedName>
    <definedName localSheetId="5" name="wrn.BY._.YEAR._.BY._.COUNTRY.">{"SUM ALL YR",#N/A,FALSE,"SUM ALL YR";"sum01",#N/A,FALSE,"SUM 01";"sumM2",#N/A,FALSE,"SUM M2";"sum02",#N/A,FALSE,"SUM 02";"sum03",#N/A,FALSE,"SUM 03";"sum04",#N/A,FALSE,"SUM 04";"sum05",#N/A,FALSE,"SUM 05"}</definedName>
    <definedName localSheetId="1" name="wrn.BY._.YEAR._.BY._.COUNTRY.">{"SUM ALL YR",#N/A,FALSE,"SUM ALL YR";"sum01",#N/A,FALSE,"SUM 01";"sumM2",#N/A,FALSE,"SUM M2";"sum02",#N/A,FALSE,"SUM 02";"sum03",#N/A,FALSE,"SUM 03";"sum04",#N/A,FALSE,"SUM 04";"sum05",#N/A,FALSE,"SUM 05"}</definedName>
    <definedName name="wrn.BY._.YEAR._.BY._.COUNTRY.">{"SUM ALL YR",#N/A,FALSE,"SUM ALL YR";"sum01",#N/A,FALSE,"SUM 01";"sumM2",#N/A,FALSE,"SUM M2";"sum02",#N/A,FALSE,"SUM 02";"sum03",#N/A,FALSE,"SUM 03";"sum04",#N/A,FALSE,"SUM 04";"sum05",#N/A,FALSE,"SUM 05"}</definedName>
    <definedName localSheetId="5" name="wrn.COMNUS.">{"COMNUS2000",#N/A,FALSE,"BL2000"}</definedName>
    <definedName localSheetId="1" name="wrn.COMNUS.">{"COMNUS2000",#N/A,FALSE,"BL2000"}</definedName>
    <definedName name="wrn.COMNUS.">{"COMNUS2000",#N/A,FALSE,"BL2000"}</definedName>
    <definedName localSheetId="5" name="wrn.COMPJPN.">{"COMJPN2000",#N/A,FALSE,"BL2000"}</definedName>
    <definedName localSheetId="1" name="wrn.COMPJPN.">{"COMJPN2000",#N/A,FALSE,"BL2000"}</definedName>
    <definedName name="wrn.COMPJPN.">{"COMJPN2000",#N/A,FALSE,"BL2000"}</definedName>
    <definedName localSheetId="5" name="wrn.Costos.">{"Costo1",#N/A,FALSE,"Costo Estimado";"Costo2",#N/A,FALSE,"Costo Estimado";"Costos3",#N/A,FALSE,"Costo Estimado";"Costo4",#N/A,FALSE,"Costo Estimado"}</definedName>
    <definedName localSheetId="1" name="wrn.Costos.">{"Costo1",#N/A,FALSE,"Costo Estimado";"Costo2",#N/A,FALSE,"Costo Estimado";"Costos3",#N/A,FALSE,"Costo Estimado";"Costo4",#N/A,FALSE,"Costo Estimado"}</definedName>
    <definedName name="wrn.Costos.">{"Costo1",#N/A,FALSE,"Costo Estimado";"Costo2",#N/A,FALSE,"Costo Estimado";"Costos3",#N/A,FALSE,"Costo Estimado";"Costo4",#N/A,FALSE,"Costo Estimado"}</definedName>
    <definedName localSheetId="5" name="wrn.DD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wrn.DD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wrn.DD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wrn.Deckblatt.">{#N/A,#N/A,FALSE,"Status";#N/A,#N/A,FALSE,"Deckblatt 1";#N/A,#N/A,FALSE,"Deckblatt2"}</definedName>
    <definedName localSheetId="5" name="wrn.Deckblatt.">{#N/A,#N/A,FALSE,"Status";#N/A,#N/A,FALSE,"Deckblatt 1";#N/A,#N/A,FALSE,"Deckblatt2"}</definedName>
    <definedName localSheetId="7" name="wrn.Deckblatt.">{#N/A,#N/A,FALSE,"Status";#N/A,#N/A,FALSE,"Deckblatt 1";#N/A,#N/A,FALSE,"Deckblatt2"}</definedName>
    <definedName localSheetId="1" name="wrn.Deckblatt.">{#N/A,#N/A,FALSE,"Status";#N/A,#N/A,FALSE,"Deckblatt 1";#N/A,#N/A,FALSE,"Deckblatt2"}</definedName>
    <definedName name="wrn.Deckblatt.">{#N/A,#N/A,FALSE,"Status";#N/A,#N/A,FALSE,"Deckblatt 1";#N/A,#N/A,FALSE,"Deckblatt2"}</definedName>
    <definedName localSheetId="5" name="wrn.DHR01.">{#N/A,#N/A,FALSE,"검사협정서";#N/A,#N/A,FALSE,"보증서";#N/A,#N/A,FALSE,"검사기준서(갑)";#N/A,#N/A,FALSE,"검사기준서(을)";#N/A,#N/A,FALSE,"검사기준서(병)";#N/A,#N/A,FALSE,"검사성적서(갑)";#N/A,#N/A,FALSE,"검사성적서(을)";#N/A,#N/A,FALSE,"검사성적서(병)"}</definedName>
    <definedName localSheetId="7" name="wrn.DHR01.">{#N/A,#N/A,FALSE,"검사협정서";#N/A,#N/A,FALSE,"보증서";#N/A,#N/A,FALSE,"검사기준서(갑)";#N/A,#N/A,FALSE,"검사기준서(을)";#N/A,#N/A,FALSE,"검사기준서(병)";#N/A,#N/A,FALSE,"검사성적서(갑)";#N/A,#N/A,FALSE,"검사성적서(을)";#N/A,#N/A,FALSE,"검사성적서(병)"}</definedName>
    <definedName localSheetId="1" name="wrn.DHR01.">{#N/A,#N/A,FALSE,"검사협정서";#N/A,#N/A,FALSE,"보증서";#N/A,#N/A,FALSE,"검사기준서(갑)";#N/A,#N/A,FALSE,"검사기준서(을)";#N/A,#N/A,FALSE,"검사기준서(병)";#N/A,#N/A,FALSE,"검사성적서(갑)";#N/A,#N/A,FALSE,"검사성적서(을)";#N/A,#N/A,FALSE,"검사성적서(병)"}</definedName>
    <definedName name="wrn.DHR01.">{#N/A,#N/A,FALSE,"검사협정서";#N/A,#N/A,FALSE,"보증서";#N/A,#N/A,FALSE,"검사기준서(갑)";#N/A,#N/A,FALSE,"검사기준서(을)";#N/A,#N/A,FALSE,"검사기준서(병)";#N/A,#N/A,FALSE,"검사성적서(갑)";#N/A,#N/A,FALSE,"검사성적서(을)";#N/A,#N/A,FALSE,"검사성적서(병)"}</definedName>
    <definedName localSheetId="8" name="wrn.EM.">{#N/A,#N/A,FALSE,"전제";#N/A,#N/A,FALSE,"표지";#N/A,#N/A,FALSE,"6D16";#N/A,#N/A,FALSE,"6D22";#N/A,#N/A,FALSE,"6D22-T";#N/A,#N/A,FALSE,"Q-DEG";#N/A,#N/A,FALSE,"총손";#N/A,#N/A,FALSE,"대당";#N/A,#N/A,FALSE,"가공비"}</definedName>
    <definedName localSheetId="5" name="wrn.EM.">{#N/A,#N/A,FALSE,"전제";#N/A,#N/A,FALSE,"표지";#N/A,#N/A,FALSE,"6D16";#N/A,#N/A,FALSE,"6D22";#N/A,#N/A,FALSE,"6D22-T";#N/A,#N/A,FALSE,"Q-DEG";#N/A,#N/A,FALSE,"총손";#N/A,#N/A,FALSE,"대당";#N/A,#N/A,FALSE,"가공비"}</definedName>
    <definedName localSheetId="7" name="wrn.EM.">{#N/A,#N/A,FALSE,"전제";#N/A,#N/A,FALSE,"표지";#N/A,#N/A,FALSE,"6D16";#N/A,#N/A,FALSE,"6D22";#N/A,#N/A,FALSE,"6D22-T";#N/A,#N/A,FALSE,"Q-DEG";#N/A,#N/A,FALSE,"총손";#N/A,#N/A,FALSE,"대당";#N/A,#N/A,FALSE,"가공비"}</definedName>
    <definedName localSheetId="1" name="wrn.EM.">{#N/A,#N/A,FALSE,"전제";#N/A,#N/A,FALSE,"표지";#N/A,#N/A,FALSE,"6D16";#N/A,#N/A,FALSE,"6D22";#N/A,#N/A,FALSE,"6D22-T";#N/A,#N/A,FALSE,"Q-DEG";#N/A,#N/A,FALSE,"총손";#N/A,#N/A,FALSE,"대당";#N/A,#N/A,FALSE,"가공비"}</definedName>
    <definedName name="wrn.EM.">{#N/A,#N/A,FALSE,"전제";#N/A,#N/A,FALSE,"표지";#N/A,#N/A,FALSE,"6D16";#N/A,#N/A,FALSE,"6D22";#N/A,#N/A,FALSE,"6D22-T";#N/A,#N/A,FALSE,"Q-DEG";#N/A,#N/A,FALSE,"총손";#N/A,#N/A,FALSE,"대당";#N/A,#N/A,FALSE,"가공비"}</definedName>
    <definedName localSheetId="8" name="wrn.ggausdr.">{#N/A,#N/A,FALSE,"Babenhausen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localSheetId="5" name="wrn.ggausdr.">{#N/A,#N/A,FALSE,"Babenhausen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localSheetId="7" name="wrn.ggausdr.">{#N/A,#N/A,FALSE,"Babenhausen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localSheetId="1" name="wrn.ggausdr.">{#N/A,#N/A,FALSE,"Babenhausen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localSheetId="5" name="wrn.HS_USA.">{"HS_USA",#N/A,FALSE,"Base"}</definedName>
    <definedName localSheetId="1" name="wrn.HS_USA.">{"HS_USA",#N/A,FALSE,"Base"}</definedName>
    <definedName name="wrn.HS_USA.">{"HS_USA",#N/A,FALSE,"Base"}</definedName>
    <definedName localSheetId="5" name="wrn.HWITEM.">{#N/A,#N/A,FALSE,"삼진정공";#N/A,#N/A,FALSE,"영신금속";#N/A,#N/A,FALSE,"태양금속";#N/A,#N/A,FALSE,"진합정공";#N/A,#N/A,FALSE,"코리아";#N/A,#N/A,FALSE,"풍강금속";#N/A,#N/A,FALSE,"선일기계"}</definedName>
    <definedName localSheetId="7" name="wrn.HWITEM.">{#N/A,#N/A,FALSE,"삼진정공";#N/A,#N/A,FALSE,"영신금속";#N/A,#N/A,FALSE,"태양금속";#N/A,#N/A,FALSE,"진합정공";#N/A,#N/A,FALSE,"코리아";#N/A,#N/A,FALSE,"풍강금속";#N/A,#N/A,FALSE,"선일기계"}</definedName>
    <definedName localSheetId="1" name="wrn.HWITEM.">{#N/A,#N/A,FALSE,"삼진정공";#N/A,#N/A,FALSE,"영신금속";#N/A,#N/A,FALSE,"태양금속";#N/A,#N/A,FALSE,"진합정공";#N/A,#N/A,FALSE,"코리아";#N/A,#N/A,FALSE,"풍강금속";#N/A,#N/A,FALSE,"선일기계"}</definedName>
    <definedName name="wrn.HWITEM.">{#N/A,#N/A,FALSE,"삼진정공";#N/A,#N/A,FALSE,"영신금속";#N/A,#N/A,FALSE,"태양금속";#N/A,#N/A,FALSE,"진합정공";#N/A,#N/A,FALSE,"코리아";#N/A,#N/A,FALSE,"풍강금속";#N/A,#N/A,FALSE,"선일기계"}</definedName>
    <definedName localSheetId="5" name="wrn.INCPRE.">{"INCPRE2000",#N/A,FALSE,"BL2000"}</definedName>
    <definedName localSheetId="1" name="wrn.INCPRE.">{"INCPRE2000",#N/A,FALSE,"BL2000"}</definedName>
    <definedName name="wrn.INCPRE.">{"INCPRE2000",#N/A,FALSE,"BL2000"}</definedName>
    <definedName localSheetId="5" name="wrn.IPEC._.Comparison.">{#N/A,#N/A,FALSE,"IPEC Stair Step";#N/A,#N/A,FALSE,"Overview";#N/A,#N/A,FALSE,"Supporting Explanations"}</definedName>
    <definedName localSheetId="1" name="wrn.IPEC._.Comparison.">{#N/A,#N/A,FALSE,"IPEC Stair Step";#N/A,#N/A,FALSE,"Overview";#N/A,#N/A,FALSE,"Supporting Explanations"}</definedName>
    <definedName name="wrn.IPEC._.Comparison.">{#N/A,#N/A,FALSE,"IPEC Stair Step";#N/A,#N/A,FALSE,"Overview";#N/A,#N/A,FALSE,"Supporting Explanations"}</definedName>
    <definedName localSheetId="5" name="wrn.KIM2.">{#N/A,#N/A,FALSE,"FLOOR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localSheetId="7" name="wrn.KIM2.">{#N/A,#N/A,FALSE,"FLOOR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localSheetId="1" name="wrn.KIM2.">{#N/A,#N/A,FALSE,"FLOOR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localSheetId="8" name="wrn.KosAG.">{#N/A,#N/A,FALSE,"AG";#N/A,#N/A,FALSE,"UB-I";#N/A,#N/A,FALSE,"UB--SR_K";#N/A,#N/A,FALSE,"UB-SR_B";#N/A,#N/A,FALSE,"UB-KS";#N/A,#N/A,FALSE,"Kienzle"}</definedName>
    <definedName localSheetId="5" name="wrn.KosAG.">{#N/A,#N/A,FALSE,"AG";#N/A,#N/A,FALSE,"UB-I";#N/A,#N/A,FALSE,"UB--SR_K";#N/A,#N/A,FALSE,"UB-SR_B";#N/A,#N/A,FALSE,"UB-KS";#N/A,#N/A,FALSE,"Kienzle"}</definedName>
    <definedName localSheetId="7" name="wrn.KosAG.">{#N/A,#N/A,FALSE,"AG";#N/A,#N/A,FALSE,"UB-I";#N/A,#N/A,FALSE,"UB--SR_K";#N/A,#N/A,FALSE,"UB-SR_B";#N/A,#N/A,FALSE,"UB-KS";#N/A,#N/A,FALSE,"Kienzle"}</definedName>
    <definedName localSheetId="1" name="wrn.KosAG.">{#N/A,#N/A,FALSE,"AG";#N/A,#N/A,FALSE,"UB-I";#N/A,#N/A,FALSE,"UB--SR_K";#N/A,#N/A,FALSE,"UB-SR_B";#N/A,#N/A,FALSE,"UB-KS";#N/A,#N/A,FALSE,"Kienzle"}</definedName>
    <definedName name="wrn.KosAG.">{#N/A,#N/A,FALSE,"AG";#N/A,#N/A,FALSE,"UB-I";#N/A,#N/A,FALSE,"UB--SR_K";#N/A,#N/A,FALSE,"UB-SR_B";#N/A,#N/A,FALSE,"UB-KS";#N/A,#N/A,FALSE,"Kienzle"}</definedName>
    <definedName localSheetId="8" name="wrn.Kosten.">{#N/A,#N/A,FALSE,"Australien";#N/A,#N/A,FALSE,"Birmingham";#N/A,#N/A,FALSE,"Brasilien";#N/A,#N/A,FALSE,"Prag";#N/A,#N/A,FALSE,"Spanien";#N/A,#N/A,FALSE,"Malaysia ( Com)";#N/A,#N/A,FALSE,"Malaysia (Instr)"}</definedName>
    <definedName localSheetId="5" name="wrn.Kosten.">{#N/A,#N/A,FALSE,"Australien";#N/A,#N/A,FALSE,"Birmingham";#N/A,#N/A,FALSE,"Brasilien";#N/A,#N/A,FALSE,"Prag";#N/A,#N/A,FALSE,"Spanien";#N/A,#N/A,FALSE,"Malaysia ( Com)";#N/A,#N/A,FALSE,"Malaysia (Instr)"}</definedName>
    <definedName localSheetId="7" name="wrn.Kosten.">{#N/A,#N/A,FALSE,"Australien";#N/A,#N/A,FALSE,"Birmingham";#N/A,#N/A,FALSE,"Brasilien";#N/A,#N/A,FALSE,"Prag";#N/A,#N/A,FALSE,"Spanien";#N/A,#N/A,FALSE,"Malaysia ( Com)";#N/A,#N/A,FALSE,"Malaysia (Instr)"}</definedName>
    <definedName localSheetId="1" name="wrn.Kosten.">{#N/A,#N/A,FALSE,"Australien";#N/A,#N/A,FALSE,"Birmingham";#N/A,#N/A,FALSE,"Brasilien";#N/A,#N/A,FALSE,"Prag";#N/A,#N/A,FALSE,"Spanien";#N/A,#N/A,FALSE,"Malaysia ( Com)";#N/A,#N/A,FALSE,"Malaysia (Instr)"}</definedName>
    <definedName name="wrn.Kosten.">{#N/A,#N/A,FALSE,"Australien";#N/A,#N/A,FALSE,"Birmingham";#N/A,#N/A,FALSE,"Brasilien";#N/A,#N/A,FALSE,"Prag";#N/A,#N/A,FALSE,"Spanien";#N/A,#N/A,FALSE,"Malaysia ( Com)";#N/A,#N/A,FALSE,"Malaysia (Instr)"}</definedName>
    <definedName localSheetId="8" name="wrn.LPB양식.">{#N/A,#N/A,TRUE,"Sheet1"}</definedName>
    <definedName localSheetId="5" name="wrn.LPB양식.">{#N/A,#N/A,TRUE,"Sheet1"}</definedName>
    <definedName localSheetId="7" name="wrn.LPB양식.">{#N/A,#N/A,TRUE,"Sheet1"}</definedName>
    <definedName localSheetId="1" name="wrn.LPB양식.">{#N/A,#N/A,TRUE,"Sheet1"}</definedName>
    <definedName name="wrn.LPB양식.">{#N/A,#N/A,TRUE,"Sheet1"}</definedName>
    <definedName localSheetId="5" name="wrn.MENSUALES.">{"CTO MES ACTUAL",#N/A,FALSE,"BASE ANEXOS";"VAR MES ACT",#N/A,FALSE,"BASE ANEXOS"}</definedName>
    <definedName localSheetId="1" name="wrn.MENSUALES.">{"CTO MES ACTUAL",#N/A,FALSE,"BASE ANEXOS";"VAR MES ACT",#N/A,FALSE,"BASE ANEXOS"}</definedName>
    <definedName name="wrn.MENSUALES.">{"CTO MES ACTUAL",#N/A,FALSE,"BASE ANEXOS";"VAR MES ACT",#N/A,FALSE,"BASE ANEXOS"}</definedName>
    <definedName localSheetId="5" name="wrn.PL.">{"PL2000",#N/A,FALSE,"BL2000"}</definedName>
    <definedName localSheetId="1" name="wrn.PL.">{"PL2000",#N/A,FALSE,"BL2000"}</definedName>
    <definedName name="wrn.PL.">{"PL2000",#N/A,FALSE,"BL2000"}</definedName>
    <definedName localSheetId="5" name="wrn.PRETENSIONER._.COMPARISON.">{#N/A,#N/A,FALSE,"PT비교DATA"}</definedName>
    <definedName localSheetId="7" name="wrn.PRETENSIONER._.COMPARISON.">{#N/A,#N/A,FALSE,"PT비교DATA"}</definedName>
    <definedName localSheetId="1" name="wrn.PRETENSIONER._.COMPARISON.">{#N/A,#N/A,FALSE,"PT비교DATA"}</definedName>
    <definedName name="wrn.PRETENSIONER._.COMPARISON.">{#N/A,#N/A,FALSE,"PT비교DATA"}</definedName>
    <definedName localSheetId="5" name="wrn.PRINT2.">{#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localSheetId="1" name="wrn.PRINT2.">{#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localSheetId="5" name="wrn.PT.">{"PT2000",#N/A,FALSE,"BL2000"}</definedName>
    <definedName localSheetId="1" name="wrn.PT.">{"PT2000",#N/A,FALSE,"BL2000"}</definedName>
    <definedName name="wrn.PT.">{"PT2000",#N/A,FALSE,"BL2000"}</definedName>
    <definedName localSheetId="5" name="wrn.RESUMENES.">{"RESUMEN",#N/A,FALSE,"BASE ANEXOS";"ANEXO 1",#N/A,FALSE,"BASE ANEXOS";"ANEXO 2",#N/A,FALSE,"BASE ANEXOS"}</definedName>
    <definedName localSheetId="1" name="wrn.RESUMENES.">{"RESUMEN",#N/A,FALSE,"BASE ANEXOS";"ANEXO 1",#N/A,FALSE,"BASE ANEXOS";"ANEXO 2",#N/A,FALSE,"BASE ANEXOS"}</definedName>
    <definedName name="wrn.RESUMENES.">{"RESUMEN",#N/A,FALSE,"BASE ANEXOS";"ANEXO 1",#N/A,FALSE,"BASE ANEXOS";"ANEXO 2",#N/A,FALSE,"BASE ANEXOS"}</definedName>
    <definedName localSheetId="5" name="wrn.RH736.">{#N/A,#N/A,FALSE,"성적서";#N/A,#N/A,FALSE,"기준을";#N/A,#N/A,FALSE,"기준갑";#N/A,#N/A,FALSE,"보증서"}</definedName>
    <definedName localSheetId="7" name="wrn.RH736.">{#N/A,#N/A,FALSE,"성적서";#N/A,#N/A,FALSE,"기준을";#N/A,#N/A,FALSE,"기준갑";#N/A,#N/A,FALSE,"보증서"}</definedName>
    <definedName localSheetId="1" name="wrn.RH736.">{#N/A,#N/A,FALSE,"성적서";#N/A,#N/A,FALSE,"기준을";#N/A,#N/A,FALSE,"기준갑";#N/A,#N/A,FALSE,"보증서"}</definedName>
    <definedName name="wrn.RH736.">{#N/A,#N/A,FALSE,"성적서";#N/A,#N/A,FALSE,"기준을";#N/A,#N/A,FALSE,"기준갑";#N/A,#N/A,FALSE,"보증서"}</definedName>
    <definedName localSheetId="5" name="wrn.rndrep.">{#N/A,#N/A,FALSE,"ROW DATA"}</definedName>
    <definedName localSheetId="7" name="wrn.rndrep.">{#N/A,#N/A,FALSE,"ROW DATA"}</definedName>
    <definedName localSheetId="1" name="wrn.rndrep.">{#N/A,#N/A,FALSE,"ROW DATA"}</definedName>
    <definedName name="wrn.rndrep.">{#N/A,#N/A,FALSE,"ROW DATA"}</definedName>
    <definedName localSheetId="5" name="wrn.RPT.">{#N/A,#N/A,FALSE,"인원";#N/A,#N/A,FALSE,"비용2";#N/A,#N/A,FALSE,"비용1";#N/A,#N/A,FALSE,"비용";#N/A,#N/A,FALSE,"보증2";#N/A,#N/A,FALSE,"보증1";#N/A,#N/A,FALSE,"보증";#N/A,#N/A,FALSE,"손익1";#N/A,#N/A,FALSE,"손익";#N/A,#N/A,FALSE,"부서별매출";#N/A,#N/A,FALSE,"매출"}</definedName>
    <definedName localSheetId="7" name="wrn.RPT.">{#N/A,#N/A,FALSE,"인원";#N/A,#N/A,FALSE,"비용2";#N/A,#N/A,FALSE,"비용1";#N/A,#N/A,FALSE,"비용";#N/A,#N/A,FALSE,"보증2";#N/A,#N/A,FALSE,"보증1";#N/A,#N/A,FALSE,"보증";#N/A,#N/A,FALSE,"손익1";#N/A,#N/A,FALSE,"손익";#N/A,#N/A,FALSE,"부서별매출";#N/A,#N/A,FALSE,"매출"}</definedName>
    <definedName localSheetId="1" name="wrn.RPT.">{#N/A,#N/A,FALSE,"인원";#N/A,#N/A,FALSE,"비용2";#N/A,#N/A,FALSE,"비용1";#N/A,#N/A,FALSE,"비용";#N/A,#N/A,FALSE,"보증2";#N/A,#N/A,FALSE,"보증1";#N/A,#N/A,FALSE,"보증";#N/A,#N/A,FALSE,"손익1";#N/A,#N/A,FALSE,"손익";#N/A,#N/A,FALSE,"부서별매출";#N/A,#N/A,FALSE,"매출"}</definedName>
    <definedName name="wrn.RPT.">{#N/A,#N/A,FALSE,"인원";#N/A,#N/A,FALSE,"비용2";#N/A,#N/A,FALSE,"비용1";#N/A,#N/A,FALSE,"비용";#N/A,#N/A,FALSE,"보증2";#N/A,#N/A,FALSE,"보증1";#N/A,#N/A,FALSE,"보증";#N/A,#N/A,FALSE,"손익1";#N/A,#N/A,FALSE,"손익";#N/A,#N/A,FALSE,"부서별매출";#N/A,#N/A,FALSE,"매출"}</definedName>
    <definedName localSheetId="5" name="wrn.RPT.F">{#N/A,#N/A,FALSE,"인원";#N/A,#N/A,FALSE,"비용2";#N/A,#N/A,FALSE,"비용1";#N/A,#N/A,FALSE,"비용";#N/A,#N/A,FALSE,"보증2";#N/A,#N/A,FALSE,"보증1";#N/A,#N/A,FALSE,"보증";#N/A,#N/A,FALSE,"손익1";#N/A,#N/A,FALSE,"손익";#N/A,#N/A,FALSE,"부서별매출";#N/A,#N/A,FALSE,"매출"}</definedName>
    <definedName localSheetId="7" name="wrn.RPT.F">{#N/A,#N/A,FALSE,"인원";#N/A,#N/A,FALSE,"비용2";#N/A,#N/A,FALSE,"비용1";#N/A,#N/A,FALSE,"비용";#N/A,#N/A,FALSE,"보증2";#N/A,#N/A,FALSE,"보증1";#N/A,#N/A,FALSE,"보증";#N/A,#N/A,FALSE,"손익1";#N/A,#N/A,FALSE,"손익";#N/A,#N/A,FALSE,"부서별매출";#N/A,#N/A,FALSE,"매출"}</definedName>
    <definedName localSheetId="1" name="wrn.RPT.F">{#N/A,#N/A,FALSE,"인원";#N/A,#N/A,FALSE,"비용2";#N/A,#N/A,FALSE,"비용1";#N/A,#N/A,FALSE,"비용";#N/A,#N/A,FALSE,"보증2";#N/A,#N/A,FALSE,"보증1";#N/A,#N/A,FALSE,"보증";#N/A,#N/A,FALSE,"손익1";#N/A,#N/A,FALSE,"손익";#N/A,#N/A,FALSE,"부서별매출";#N/A,#N/A,FALSE,"매출"}</definedName>
    <definedName name="wrn.RPT.F">{#N/A,#N/A,FALSE,"인원";#N/A,#N/A,FALSE,"비용2";#N/A,#N/A,FALSE,"비용1";#N/A,#N/A,FALSE,"비용";#N/A,#N/A,FALSE,"보증2";#N/A,#N/A,FALSE,"보증1";#N/A,#N/A,FALSE,"보증";#N/A,#N/A,FALSE,"손익1";#N/A,#N/A,FALSE,"손익";#N/A,#N/A,FALSE,"부서별매출";#N/A,#N/A,FALSE,"매출"}</definedName>
    <definedName localSheetId="5" name="wrn.SG007.">{#N/A,#N/A,FALSE,"성적서";#N/A,#N/A,FALSE,"기준서";#N/A,#N/A,FALSE,"보증서";#N/A,#N/A,FALSE,"협정서"}</definedName>
    <definedName localSheetId="7" name="wrn.SG007.">{#N/A,#N/A,FALSE,"성적서";#N/A,#N/A,FALSE,"기준서";#N/A,#N/A,FALSE,"보증서";#N/A,#N/A,FALSE,"협정서"}</definedName>
    <definedName localSheetId="1" name="wrn.SG007.">{#N/A,#N/A,FALSE,"성적서";#N/A,#N/A,FALSE,"기준서";#N/A,#N/A,FALSE,"보증서";#N/A,#N/A,FALSE,"협정서"}</definedName>
    <definedName name="wrn.SG007.">{#N/A,#N/A,FALSE,"성적서";#N/A,#N/A,FALSE,"기준서";#N/A,#N/A,FALSE,"보증서";#N/A,#N/A,FALSE,"협정서"}</definedName>
    <definedName localSheetId="5" name="wrn.SG809.">{#N/A,#N/A,FALSE,"성적서";#N/A,#N/A,FALSE,"기준서을";#N/A,#N/A,FALSE,"기준서갑";#N/A,#N/A,FALSE,"보증서"}</definedName>
    <definedName localSheetId="7" name="wrn.SG809.">{#N/A,#N/A,FALSE,"성적서";#N/A,#N/A,FALSE,"기준서을";#N/A,#N/A,FALSE,"기준서갑";#N/A,#N/A,FALSE,"보증서"}</definedName>
    <definedName localSheetId="1" name="wrn.SG809.">{#N/A,#N/A,FALSE,"성적서";#N/A,#N/A,FALSE,"기준서을";#N/A,#N/A,FALSE,"기준서갑";#N/A,#N/A,FALSE,"보증서"}</definedName>
    <definedName name="wrn.SG809.">{#N/A,#N/A,FALSE,"성적서";#N/A,#N/A,FALSE,"기준서을";#N/A,#N/A,FALSE,"기준서갑";#N/A,#N/A,FALSE,"보증서"}</definedName>
    <definedName localSheetId="5" name="wrn.SHIN.">{#N/A,#N/A,FALSE,"LANOS표면현황";#N/A,#N/A,FALSE,"표면처리업체별";#N/A,#N/A,FALSE,"사양별";#N/A,#N/A,FALSE,"제작업체별";#N/A,#N/A,FALSE,"장착부위";#N/A,#N/A,FALSE,"업체주소";#N/A,#N/A,FALSE,"불량현황"}</definedName>
    <definedName localSheetId="7" name="wrn.SHIN.">{#N/A,#N/A,FALSE,"LANOS표면현황";#N/A,#N/A,FALSE,"표면처리업체별";#N/A,#N/A,FALSE,"사양별";#N/A,#N/A,FALSE,"제작업체별";#N/A,#N/A,FALSE,"장착부위";#N/A,#N/A,FALSE,"업체주소";#N/A,#N/A,FALSE,"불량현황"}</definedName>
    <definedName localSheetId="1" name="wrn.SHIN.">{#N/A,#N/A,FALSE,"LANOS표면현황";#N/A,#N/A,FALSE,"표면처리업체별";#N/A,#N/A,FALSE,"사양별";#N/A,#N/A,FALSE,"제작업체별";#N/A,#N/A,FALSE,"장착부위";#N/A,#N/A,FALSE,"업체주소";#N/A,#N/A,FALSE,"불량현황"}</definedName>
    <definedName name="wrn.SHIN.">{#N/A,#N/A,FALSE,"LANOS표면현황";#N/A,#N/A,FALSE,"표면처리업체별";#N/A,#N/A,FALSE,"사양별";#N/A,#N/A,FALSE,"제작업체별";#N/A,#N/A,FALSE,"장착부위";#N/A,#N/A,FALSE,"업체주소";#N/A,#N/A,FALSE,"불량현황"}</definedName>
    <definedName localSheetId="8" name="wrn.su.">{#N/A,#N/A,FALSE,"표지";#N/A,#N/A,FALSE,"전제";#N/A,#N/A,FALSE,"손익-자 (2)";#N/A,#N/A,FALSE,"손익-자";#N/A,#N/A,FALSE,"손익-마 (2)";#N/A,#N/A,FALSE,"손익-마";#N/A,#N/A,FALSE,"총손최종"}</definedName>
    <definedName localSheetId="5" name="wrn.su.">{#N/A,#N/A,FALSE,"표지";#N/A,#N/A,FALSE,"전제";#N/A,#N/A,FALSE,"손익-자 (2)";#N/A,#N/A,FALSE,"손익-자";#N/A,#N/A,FALSE,"손익-마 (2)";#N/A,#N/A,FALSE,"손익-마";#N/A,#N/A,FALSE,"총손최종"}</definedName>
    <definedName localSheetId="7" name="wrn.su.">{#N/A,#N/A,FALSE,"표지";#N/A,#N/A,FALSE,"전제";#N/A,#N/A,FALSE,"손익-자 (2)";#N/A,#N/A,FALSE,"손익-자";#N/A,#N/A,FALSE,"손익-마 (2)";#N/A,#N/A,FALSE,"손익-마";#N/A,#N/A,FALSE,"총손최종"}</definedName>
    <definedName localSheetId="1" name="wrn.su.">{#N/A,#N/A,FALSE,"표지";#N/A,#N/A,FALSE,"전제";#N/A,#N/A,FALSE,"손익-자 (2)";#N/A,#N/A,FALSE,"손익-자";#N/A,#N/A,FALSE,"손익-마 (2)";#N/A,#N/A,FALSE,"손익-마";#N/A,#N/A,FALSE,"총손최종"}</definedName>
    <definedName name="wrn.su.">{#N/A,#N/A,FALSE,"표지";#N/A,#N/A,FALSE,"전제";#N/A,#N/A,FALSE,"손익-자 (2)";#N/A,#N/A,FALSE,"손익-자";#N/A,#N/A,FALSE,"손익-마 (2)";#N/A,#N/A,FALSE,"손익-마";#N/A,#N/A,FALSE,"총손최종"}</definedName>
    <definedName localSheetId="5" name="wrn.tou구매.">{#N/A,#N/A,FALSE,"견적대비-2"}</definedName>
    <definedName localSheetId="7" name="wrn.tou구매.">{#N/A,#N/A,FALSE,"견적대비-2"}</definedName>
    <definedName localSheetId="1" name="wrn.tou구매.">{#N/A,#N/A,FALSE,"견적대비-2"}</definedName>
    <definedName name="wrn.tou구매.">{#N/A,#N/A,FALSE,"견적대비-2"}</definedName>
    <definedName localSheetId="5"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localSheetId="7"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localSheetId="1"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localSheetId="5" name="wrn.Wire._.Chart._.Summary.">{"Wire Charts",#N/A,TRUE,"Wires"}</definedName>
    <definedName localSheetId="7" name="wrn.Wire._.Chart._.Summary.">{"Wire Charts",#N/A,TRUE,"Wires"}</definedName>
    <definedName localSheetId="1" name="wrn.Wire._.Chart._.Summary.">{"Wire Charts",#N/A,TRUE,"Wires"}</definedName>
    <definedName name="wrn.Wire._.Chart._.Summary.">{"Wire Charts",#N/A,TRUE,"Wires"}</definedName>
    <definedName localSheetId="8" name="wrn.Y차._.종합.">{#N/A,#N/A,TRUE,"Y생산";#N/A,#N/A,TRUE,"Y판매";#N/A,#N/A,TRUE,"Y총물량";#N/A,#N/A,TRUE,"Y능력";#N/A,#N/A,TRUE,"YKD"}</definedName>
    <definedName localSheetId="5" name="wrn.Y차._.종합.">{#N/A,#N/A,TRUE,"Y생산";#N/A,#N/A,TRUE,"Y판매";#N/A,#N/A,TRUE,"Y총물량";#N/A,#N/A,TRUE,"Y능력";#N/A,#N/A,TRUE,"YKD"}</definedName>
    <definedName localSheetId="7" name="wrn.Y차._.종합.">{#N/A,#N/A,TRUE,"Y생산";#N/A,#N/A,TRUE,"Y판매";#N/A,#N/A,TRUE,"Y총물량";#N/A,#N/A,TRUE,"Y능력";#N/A,#N/A,TRUE,"YKD"}</definedName>
    <definedName localSheetId="1" name="wrn.Y차._.종합.">{#N/A,#N/A,TRUE,"Y생산";#N/A,#N/A,TRUE,"Y판매";#N/A,#N/A,TRUE,"Y총물량";#N/A,#N/A,TRUE,"Y능력";#N/A,#N/A,TRUE,"YKD"}</definedName>
    <definedName name="wrn.Y차._.종합.">{#N/A,#N/A,TRUE,"Y생산";#N/A,#N/A,TRUE,"Y판매";#N/A,#N/A,TRUE,"Y총물량";#N/A,#N/A,TRUE,"Y능력";#N/A,#N/A,TRUE,"YKD"}</definedName>
    <definedName localSheetId="5" name="wrn.개대.">{#N/A,#N/A,FALSE,"GRANDEUR";#N/A,#N/A,FALSE,"SONATA"}</definedName>
    <definedName localSheetId="7" name="wrn.개대.">{#N/A,#N/A,FALSE,"GRANDEUR";#N/A,#N/A,FALSE,"SONATA"}</definedName>
    <definedName localSheetId="1" name="wrn.개대.">{#N/A,#N/A,FALSE,"GRANDEUR";#N/A,#N/A,FALSE,"SONATA"}</definedName>
    <definedName name="wrn.개대.">{#N/A,#N/A,FALSE,"GRANDEUR";#N/A,#N/A,FALSE,"SONATA"}</definedName>
    <definedName localSheetId="5" name="wrn.경영실적분석.">{#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wrn.경영실적분석.">{#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wrn.경영실적분석.">{#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wrn.경영실적분석.">{#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wrn.등록현황.">{#N/A,#N/A,FALSE,"등록현황";#N/A,#N/A,FALSE,"등록현황"}</definedName>
    <definedName localSheetId="7" name="wrn.등록현황.">{#N/A,#N/A,FALSE,"등록현황";#N/A,#N/A,FALSE,"등록현황"}</definedName>
    <definedName localSheetId="1" name="wrn.등록현황.">{#N/A,#N/A,FALSE,"등록현황";#N/A,#N/A,FALSE,"등록현황"}</definedName>
    <definedName name="wrn.등록현황.">{#N/A,#N/A,FALSE,"등록현황";#N/A,#N/A,FALSE,"등록현황"}</definedName>
    <definedName localSheetId="5" name="WRN.삼성항공산업">{#N/A,#N/A,FALSE,"정공"}</definedName>
    <definedName localSheetId="7" name="WRN.삼성항공산업">{#N/A,#N/A,FALSE,"정공"}</definedName>
    <definedName localSheetId="1" name="WRN.삼성항공산업">{#N/A,#N/A,FALSE,"정공"}</definedName>
    <definedName name="WRN.삼성항공산업">{#N/A,#N/A,FALSE,"정공"}</definedName>
    <definedName localSheetId="8" name="wrn.선사.">{#N/A,#N/A,FALSE,"품의서";#N/A,#N/A,FALSE,"전제";#N/A,#N/A,FALSE,"총손";#N/A,#N/A,FALSE,"손익"}</definedName>
    <definedName localSheetId="5" name="wrn.선사.">{#N/A,#N/A,FALSE,"품의서";#N/A,#N/A,FALSE,"전제";#N/A,#N/A,FALSE,"총손";#N/A,#N/A,FALSE,"손익"}</definedName>
    <definedName localSheetId="7" name="wrn.선사.">{#N/A,#N/A,FALSE,"품의서";#N/A,#N/A,FALSE,"전제";#N/A,#N/A,FALSE,"총손";#N/A,#N/A,FALSE,"손익"}</definedName>
    <definedName localSheetId="1" name="wrn.선사.">{#N/A,#N/A,FALSE,"품의서";#N/A,#N/A,FALSE,"전제";#N/A,#N/A,FALSE,"총손";#N/A,#N/A,FALSE,"손익"}</definedName>
    <definedName name="wrn.선사.">{#N/A,#N/A,FALSE,"품의서";#N/A,#N/A,FALSE,"전제";#N/A,#N/A,FALSE,"총손";#N/A,#N/A,FALSE,"손익"}</definedName>
    <definedName localSheetId="5" name="wrn.설변현황.">{#N/A,#N/A,FALSE,"KMC최종회의(7월) 자료"}</definedName>
    <definedName localSheetId="7" name="wrn.설변현황.">{#N/A,#N/A,FALSE,"KMC최종회의(7월) 자료"}</definedName>
    <definedName localSheetId="1" name="wrn.설변현황.">{#N/A,#N/A,FALSE,"KMC최종회의(7월) 자료"}</definedName>
    <definedName name="wrn.설변현황.">{#N/A,#N/A,FALSE,"KMC최종회의(7월) 자료"}</definedName>
    <definedName localSheetId="8" name="wrn.신규dep._.full._.set.">{#N/A,#N/A,FALSE,"신규dep";#N/A,#N/A,FALSE,"신규dep-금형상각후";#N/A,#N/A,FALSE,"신규dep-연구비상각후";#N/A,#N/A,FALSE,"신규dep-기계,공구상각후"}</definedName>
    <definedName localSheetId="5" name="wrn.신규dep._.full._.set.">{#N/A,#N/A,FALSE,"신규dep";#N/A,#N/A,FALSE,"신규dep-금형상각후";#N/A,#N/A,FALSE,"신규dep-연구비상각후";#N/A,#N/A,FALSE,"신규dep-기계,공구상각후"}</definedName>
    <definedName localSheetId="7" name="wrn.신규dep._.full._.set.">{#N/A,#N/A,FALSE,"신규dep";#N/A,#N/A,FALSE,"신규dep-금형상각후";#N/A,#N/A,FALSE,"신규dep-연구비상각후";#N/A,#N/A,FALSE,"신규dep-기계,공구상각후"}</definedName>
    <definedName localSheetId="1" name="wrn.신규dep._.full._.set.">{#N/A,#N/A,FALSE,"신규dep";#N/A,#N/A,FALSE,"신규dep-금형상각후";#N/A,#N/A,FALSE,"신규dep-연구비상각후";#N/A,#N/A,FALSE,"신규dep-기계,공구상각후"}</definedName>
    <definedName name="wrn.신규dep._.full._.set.">{#N/A,#N/A,FALSE,"신규dep";#N/A,#N/A,FALSE,"신규dep-금형상각후";#N/A,#N/A,FALSE,"신규dep-연구비상각후";#N/A,#N/A,FALSE,"신규dep-기계,공구상각후"}</definedName>
    <definedName localSheetId="5" name="wrn.업체선정보고서.">{#N/A,#N/A,FALSE,"업체선정";#N/A,#N/A,FALSE,"업체선정sheet";#N/A,#N/A,FALSE,"업체실태";#N/A,#N/A,FALSE,"업체실태(1)";#N/A,#N/A,FALSE,"종업원현황(2)";#N/A,#N/A,FALSE,"생산품목(3)";#N/A,#N/A,FALSE,"장비보유현황";#N/A,#N/A,FALSE,"차량및약도";#N/A,#N/A,FALSE,"금형LIST"}</definedName>
    <definedName localSheetId="7" name="wrn.업체선정보고서.">{#N/A,#N/A,FALSE,"업체선정";#N/A,#N/A,FALSE,"업체선정sheet";#N/A,#N/A,FALSE,"업체실태";#N/A,#N/A,FALSE,"업체실태(1)";#N/A,#N/A,FALSE,"종업원현황(2)";#N/A,#N/A,FALSE,"생산품목(3)";#N/A,#N/A,FALSE,"장비보유현황";#N/A,#N/A,FALSE,"차량및약도";#N/A,#N/A,FALSE,"금형LIST"}</definedName>
    <definedName localSheetId="1" name="wrn.업체선정보고서.">{#N/A,#N/A,FALSE,"업체선정";#N/A,#N/A,FALSE,"업체선정sheet";#N/A,#N/A,FALSE,"업체실태";#N/A,#N/A,FALSE,"업체실태(1)";#N/A,#N/A,FALSE,"종업원현황(2)";#N/A,#N/A,FALSE,"생산품목(3)";#N/A,#N/A,FALSE,"장비보유현황";#N/A,#N/A,FALSE,"차량및약도";#N/A,#N/A,FALSE,"금형LIST"}</definedName>
    <definedName name="wrn.업체선정보고서.">{#N/A,#N/A,FALSE,"업체선정";#N/A,#N/A,FALSE,"업체선정sheet";#N/A,#N/A,FALSE,"업체실태";#N/A,#N/A,FALSE,"업체실태(1)";#N/A,#N/A,FALSE,"종업원현황(2)";#N/A,#N/A,FALSE,"생산품목(3)";#N/A,#N/A,FALSE,"장비보유현황";#N/A,#N/A,FALSE,"차량및약도";#N/A,#N/A,FALSE,"금형LIST"}</definedName>
    <definedName localSheetId="5" name="wrn.원가.">{#N/A,#N/A,FALSE,"FR 계산내역";#N/A,#N/A,FALSE,"RR 계산내역";#N/A,#N/A,FALSE,"기계경비"}</definedName>
    <definedName localSheetId="7" name="wrn.원가.">{#N/A,#N/A,FALSE,"FR 계산내역";#N/A,#N/A,FALSE,"RR 계산내역";#N/A,#N/A,FALSE,"기계경비"}</definedName>
    <definedName localSheetId="1" name="wrn.원가.">{#N/A,#N/A,FALSE,"FR 계산내역";#N/A,#N/A,FALSE,"RR 계산내역";#N/A,#N/A,FALSE,"기계경비"}</definedName>
    <definedName name="wrn.원가.">{#N/A,#N/A,FALSE,"FR 계산내역";#N/A,#N/A,FALSE,"RR 계산내역";#N/A,#N/A,FALSE,"기계경비"}</definedName>
    <definedName localSheetId="5" name="wrn.원가검토서.">{#N/A,#N/A,FALSE,"원가검토서"}</definedName>
    <definedName localSheetId="7" name="wrn.원가검토서.">{#N/A,#N/A,FALSE,"원가검토서"}</definedName>
    <definedName localSheetId="1" name="wrn.원가검토서.">{#N/A,#N/A,FALSE,"원가검토서"}</definedName>
    <definedName name="wrn.원가검토서.">{#N/A,#N/A,FALSE,"원가검토서"}</definedName>
    <definedName localSheetId="5" name="wrn.월말보고서.">{#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localSheetId="7" name="wrn.월말보고서.">{#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localSheetId="1" name="wrn.월말보고서.">{#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localSheetId="5" name="wrn.월별._.경영._.실적._.분석.">{#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7" name="wrn.월별._.경영._.실적._.분석.">{#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1" name="wrn.월별._.경영._.실적._.분석.">{#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n.월별._.경영._.실적._.분석.">{#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5" name="wrn.자판정비._.월간회의자료.">{#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wrn.자판정비._.월간회의자료.">{#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wrn.자판정비._.월간회의자료.">{#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wrn.재고분석.">{#N/A,#N/A,TRUE,"재고분석";#N/A,#N/A,TRUE,"입고현황"}</definedName>
    <definedName localSheetId="7" name="wrn.재고분석.">{#N/A,#N/A,TRUE,"재고분석";#N/A,#N/A,TRUE,"입고현황"}</definedName>
    <definedName localSheetId="1" name="wrn.재고분석.">{#N/A,#N/A,TRUE,"재고분석";#N/A,#N/A,TRUE,"입고현황"}</definedName>
    <definedName name="wrn.재고분석.">{#N/A,#N/A,TRUE,"재고분석";#N/A,#N/A,TRUE,"입고현황"}</definedName>
    <definedName localSheetId="8" name="wrn.전부인쇄.">{#N/A,#N/A,FALSE,"단축1";#N/A,#N/A,FALSE,"단축2";#N/A,#N/A,FALSE,"단축3";#N/A,#N/A,FALSE,"장축";#N/A,#N/A,FALSE,"4WD"}</definedName>
    <definedName localSheetId="5" name="wrn.전부인쇄.">{#N/A,#N/A,FALSE,"단축1";#N/A,#N/A,FALSE,"단축2";#N/A,#N/A,FALSE,"단축3";#N/A,#N/A,FALSE,"장축";#N/A,#N/A,FALSE,"4WD"}</definedName>
    <definedName localSheetId="7" name="wrn.전부인쇄.">{#N/A,#N/A,FALSE,"단축1";#N/A,#N/A,FALSE,"단축2";#N/A,#N/A,FALSE,"단축3";#N/A,#N/A,FALSE,"장축";#N/A,#N/A,FALSE,"4WD"}</definedName>
    <definedName localSheetId="1" name="wrn.전부인쇄.">{#N/A,#N/A,FALSE,"단축1";#N/A,#N/A,FALSE,"단축2";#N/A,#N/A,FALSE,"단축3";#N/A,#N/A,FALSE,"장축";#N/A,#N/A,FALSE,"4WD"}</definedName>
    <definedName name="wrn.전부인쇄.">{#N/A,#N/A,FALSE,"단축1";#N/A,#N/A,FALSE,"단축2";#N/A,#N/A,FALSE,"단축3";#N/A,#N/A,FALSE,"장축";#N/A,#N/A,FALSE,"4WD"}</definedName>
    <definedName localSheetId="5" name="wrn.전부인쇄1.">{#N/A,#N/A,FALSE,"단축1";#N/A,#N/A,FALSE,"단축2";#N/A,#N/A,FALSE,"단축3";#N/A,#N/A,FALSE,"장축";#N/A,#N/A,FALSE,"4WD"}</definedName>
    <definedName localSheetId="7" name="wrn.전부인쇄1.">{#N/A,#N/A,FALSE,"단축1";#N/A,#N/A,FALSE,"단축2";#N/A,#N/A,FALSE,"단축3";#N/A,#N/A,FALSE,"장축";#N/A,#N/A,FALSE,"4WD"}</definedName>
    <definedName localSheetId="1" name="wrn.전부인쇄1.">{#N/A,#N/A,FALSE,"단축1";#N/A,#N/A,FALSE,"단축2";#N/A,#N/A,FALSE,"단축3";#N/A,#N/A,FALSE,"장축";#N/A,#N/A,FALSE,"4WD"}</definedName>
    <definedName name="wrn.전부인쇄1.">{#N/A,#N/A,FALSE,"단축1";#N/A,#N/A,FALSE,"단축2";#N/A,#N/A,FALSE,"단축3";#N/A,#N/A,FALSE,"장축";#N/A,#N/A,FALSE,"4WD"}</definedName>
    <definedName localSheetId="8" name="wrn.주간._.보고.">{#N/A,#N/A,TRUE,"일정"}</definedName>
    <definedName localSheetId="5" name="wrn.주간._.보고.">{#N/A,#N/A,TRUE,"일정"}</definedName>
    <definedName localSheetId="7" name="wrn.주간._.보고.">{#N/A,#N/A,TRUE,"일정"}</definedName>
    <definedName localSheetId="1" name="wrn.주간._.보고.">{#N/A,#N/A,TRUE,"일정"}</definedName>
    <definedName name="wrn.주간._.보고.">{#N/A,#N/A,TRUE,"일정"}</definedName>
    <definedName localSheetId="5" name="wrn.중국.XLS.">{#N/A,#N/A,FALSE,"표지";#N/A,#N/A,FALSE,"을지1";#N/A,#N/A,FALSE,"일정1";#N/A,#N/A,FALSE,"일정2";#N/A,#N/A,FALSE,"11T-C";#N/A,#N/A,FALSE,"15T-D";#N/A,#N/A,FALSE,"판매현황";#N/A,#N/A,FALSE,"업무 FLOW"}</definedName>
    <definedName localSheetId="7" name="wrn.중국.XLS.">{#N/A,#N/A,FALSE,"표지";#N/A,#N/A,FALSE,"을지1";#N/A,#N/A,FALSE,"일정1";#N/A,#N/A,FALSE,"일정2";#N/A,#N/A,FALSE,"11T-C";#N/A,#N/A,FALSE,"15T-D";#N/A,#N/A,FALSE,"판매현황";#N/A,#N/A,FALSE,"업무 FLOW"}</definedName>
    <definedName localSheetId="1" name="wrn.중국.XLS.">{#N/A,#N/A,FALSE,"표지";#N/A,#N/A,FALSE,"을지1";#N/A,#N/A,FALSE,"일정1";#N/A,#N/A,FALSE,"일정2";#N/A,#N/A,FALSE,"11T-C";#N/A,#N/A,FALSE,"15T-D";#N/A,#N/A,FALSE,"판매현황";#N/A,#N/A,FALSE,"업무 FLOW"}</definedName>
    <definedName name="wrn.중국.XLS.">{#N/A,#N/A,FALSE,"표지";#N/A,#N/A,FALSE,"을지1";#N/A,#N/A,FALSE,"일정1";#N/A,#N/A,FALSE,"일정2";#N/A,#N/A,FALSE,"11T-C";#N/A,#N/A,FALSE,"15T-D";#N/A,#N/A,FALSE,"판매현황";#N/A,#N/A,FALSE,"업무 FLOW"}</definedName>
    <definedName localSheetId="8" name="wrn.직좌.">{#N/A,#N/A,FALSE,"품의서";#N/A,#N/A,FALSE,"전제";#N/A,#N/A,FALSE,"총손";#N/A,#N/A,FALSE,"손익";#N/A,#N/A,FALSE,"대당";#N/A,#N/A,FALSE,"가공비";#N/A,#N/A,FALSE,"재료비";#N/A,#N/A,FALSE,"판비";#N/A,#N/A,FALSE,"가격"}</definedName>
    <definedName localSheetId="5" name="wrn.직좌.">{#N/A,#N/A,FALSE,"품의서";#N/A,#N/A,FALSE,"전제";#N/A,#N/A,FALSE,"총손";#N/A,#N/A,FALSE,"손익";#N/A,#N/A,FALSE,"대당";#N/A,#N/A,FALSE,"가공비";#N/A,#N/A,FALSE,"재료비";#N/A,#N/A,FALSE,"판비";#N/A,#N/A,FALSE,"가격"}</definedName>
    <definedName localSheetId="7" name="wrn.직좌.">{#N/A,#N/A,FALSE,"품의서";#N/A,#N/A,FALSE,"전제";#N/A,#N/A,FALSE,"총손";#N/A,#N/A,FALSE,"손익";#N/A,#N/A,FALSE,"대당";#N/A,#N/A,FALSE,"가공비";#N/A,#N/A,FALSE,"재료비";#N/A,#N/A,FALSE,"판비";#N/A,#N/A,FALSE,"가격"}</definedName>
    <definedName localSheetId="1" name="wrn.직좌.">{#N/A,#N/A,FALSE,"품의서";#N/A,#N/A,FALSE,"전제";#N/A,#N/A,FALSE,"총손";#N/A,#N/A,FALSE,"손익";#N/A,#N/A,FALSE,"대당";#N/A,#N/A,FALSE,"가공비";#N/A,#N/A,FALSE,"재료비";#N/A,#N/A,FALSE,"판비";#N/A,#N/A,FALSE,"가격"}</definedName>
    <definedName name="wrn.직좌.">{#N/A,#N/A,FALSE,"품의서";#N/A,#N/A,FALSE,"전제";#N/A,#N/A,FALSE,"총손";#N/A,#N/A,FALSE,"손익";#N/A,#N/A,FALSE,"대당";#N/A,#N/A,FALSE,"가공비";#N/A,#N/A,FALSE,"재료비";#N/A,#N/A,FALSE,"판비";#N/A,#N/A,FALSE,"가격"}</definedName>
    <definedName localSheetId="8" name="wrn.직중.">{#N/A,#N/A,FALSE,"표지";#N/A,#N/A,FALSE,"전제";#N/A,#N/A,FALSE,"대당";#N/A,#N/A,FALSE,"가공비";#N/A,#N/A,FALSE,"재료비";#N/A,#N/A,FALSE,"손익"}</definedName>
    <definedName localSheetId="5" name="wrn.직중.">{#N/A,#N/A,FALSE,"표지";#N/A,#N/A,FALSE,"전제";#N/A,#N/A,FALSE,"대당";#N/A,#N/A,FALSE,"가공비";#N/A,#N/A,FALSE,"재료비";#N/A,#N/A,FALSE,"손익"}</definedName>
    <definedName localSheetId="7" name="wrn.직중.">{#N/A,#N/A,FALSE,"표지";#N/A,#N/A,FALSE,"전제";#N/A,#N/A,FALSE,"대당";#N/A,#N/A,FALSE,"가공비";#N/A,#N/A,FALSE,"재료비";#N/A,#N/A,FALSE,"손익"}</definedName>
    <definedName localSheetId="1" name="wrn.직중.">{#N/A,#N/A,FALSE,"표지";#N/A,#N/A,FALSE,"전제";#N/A,#N/A,FALSE,"대당";#N/A,#N/A,FALSE,"가공비";#N/A,#N/A,FALSE,"재료비";#N/A,#N/A,FALSE,"손익"}</definedName>
    <definedName name="wrn.직중.">{#N/A,#N/A,FALSE,"표지";#N/A,#N/A,FALSE,"전제";#N/A,#N/A,FALSE,"대당";#N/A,#N/A,FALSE,"가공비";#N/A,#N/A,FALSE,"재료비";#N/A,#N/A,FALSE,"손익"}</definedName>
    <definedName localSheetId="5" name="wrn.표면처리._.현황.">{#N/A,#N/A,FALSE,"불량현황";#N/A,#N/A,FALSE,"표면처리업체별";#N/A,#N/A,FALSE,"사양별";#N/A,#N/A,FALSE,"제작업체별";#N/A,#N/A,FALSE,"업체주소";#N/A,#N/A,FALSE,"장착부위";#N/A,#N/A,FALSE,"V-100표면현황 (2)"}</definedName>
    <definedName localSheetId="7" name="wrn.표면처리._.현황.">{#N/A,#N/A,FALSE,"불량현황";#N/A,#N/A,FALSE,"표면처리업체별";#N/A,#N/A,FALSE,"사양별";#N/A,#N/A,FALSE,"제작업체별";#N/A,#N/A,FALSE,"업체주소";#N/A,#N/A,FALSE,"장착부위";#N/A,#N/A,FALSE,"V-100표면현황 (2)"}</definedName>
    <definedName localSheetId="1" name="wrn.표면처리._.현황.">{#N/A,#N/A,FALSE,"불량현황";#N/A,#N/A,FALSE,"표면처리업체별";#N/A,#N/A,FALSE,"사양별";#N/A,#N/A,FALSE,"제작업체별";#N/A,#N/A,FALSE,"업체주소";#N/A,#N/A,FALSE,"장착부위";#N/A,#N/A,FALSE,"V-100표면현황 (2)"}</definedName>
    <definedName name="wrn.표면처리._.현황.">{#N/A,#N/A,FALSE,"불량현황";#N/A,#N/A,FALSE,"표면처리업체별";#N/A,#N/A,FALSE,"사양별";#N/A,#N/A,FALSE,"제작업체별";#N/A,#N/A,FALSE,"업체주소";#N/A,#N/A,FALSE,"장착부위";#N/A,#N/A,FALSE,"V-100표면현황 (2)"}</definedName>
    <definedName localSheetId="5" name="wrn.현대정공구매현황.">{#N/A,#N/A,FALSE,"정공"}</definedName>
    <definedName localSheetId="7" name="wrn.현대정공구매현황.">{#N/A,#N/A,FALSE,"정공"}</definedName>
    <definedName localSheetId="1" name="wrn.현대정공구매현황.">{#N/A,#N/A,FALSE,"정공"}</definedName>
    <definedName name="wrn.현대정공구매현황.">{#N/A,#N/A,FALSE,"정공"}</definedName>
    <definedName localSheetId="5" name="wrn.ㅛY차보고">{#N/A,#N/A,TRUE,"Y생산";#N/A,#N/A,TRUE,"Y판매";#N/A,#N/A,TRUE,"Y총물량";#N/A,#N/A,TRUE,"Y능력";#N/A,#N/A,TRUE,"YKD"}</definedName>
    <definedName localSheetId="7" name="wrn.ㅛY차보고">{#N/A,#N/A,TRUE,"Y생산";#N/A,#N/A,TRUE,"Y판매";#N/A,#N/A,TRUE,"Y총물량";#N/A,#N/A,TRUE,"Y능력";#N/A,#N/A,TRUE,"YKD"}</definedName>
    <definedName localSheetId="1" name="wrn.ㅛY차보고">{#N/A,#N/A,TRUE,"Y생산";#N/A,#N/A,TRUE,"Y판매";#N/A,#N/A,TRUE,"Y총물량";#N/A,#N/A,TRUE,"Y능력";#N/A,#N/A,TRUE,"YKD"}</definedName>
    <definedName name="wrn.ㅛY차보고">{#N/A,#N/A,TRUE,"Y생산";#N/A,#N/A,TRUE,"Y판매";#N/A,#N/A,TRUE,"Y총물량";#N/A,#N/A,TRUE,"Y능력";#N/A,#N/A,TRUE,"YKD"}</definedName>
    <definedName localSheetId="5" name="WRTETDTRY">{#N/A,#N/A,FALSE,"단축1";#N/A,#N/A,FALSE,"단축2";#N/A,#N/A,FALSE,"단축3";#N/A,#N/A,FALSE,"장축";#N/A,#N/A,FALSE,"4WD"}</definedName>
    <definedName localSheetId="7" name="WRTETDTRY">{#N/A,#N/A,FALSE,"단축1";#N/A,#N/A,FALSE,"단축2";#N/A,#N/A,FALSE,"단축3";#N/A,#N/A,FALSE,"장축";#N/A,#N/A,FALSE,"4WD"}</definedName>
    <definedName localSheetId="1" name="WRTETDTRY">{#N/A,#N/A,FALSE,"단축1";#N/A,#N/A,FALSE,"단축2";#N/A,#N/A,FALSE,"단축3";#N/A,#N/A,FALSE,"장축";#N/A,#N/A,FALSE,"4WD"}</definedName>
    <definedName name="WRTETDTRY">{#N/A,#N/A,FALSE,"단축1";#N/A,#N/A,FALSE,"단축2";#N/A,#N/A,FALSE,"단축3";#N/A,#N/A,FALSE,"장축";#N/A,#N/A,FALSE,"4WD"}</definedName>
    <definedName localSheetId="5" name="WS">{#N/A,#N/A,FALSE,"을지 (4)";#N/A,#N/A,FALSE,"을지 (5)";#N/A,#N/A,FALSE,"을지 (6)"}</definedName>
    <definedName localSheetId="7" name="WS">{#N/A,#N/A,FALSE,"을지 (4)";#N/A,#N/A,FALSE,"을지 (5)";#N/A,#N/A,FALSE,"을지 (6)"}</definedName>
    <definedName localSheetId="1" name="WS">{#N/A,#N/A,FALSE,"을지 (4)";#N/A,#N/A,FALSE,"을지 (5)";#N/A,#N/A,FALSE,"을지 (6)"}</definedName>
    <definedName name="WS">{#N/A,#N/A,FALSE,"을지 (4)";#N/A,#N/A,FALSE,"을지 (5)";#N/A,#N/A,FALSE,"을지 (6)"}</definedName>
    <definedName localSheetId="5" name="WSHWS">{#N/A,#N/A,FALSE,"단축1";#N/A,#N/A,FALSE,"단축2";#N/A,#N/A,FALSE,"단축3";#N/A,#N/A,FALSE,"장축";#N/A,#N/A,FALSE,"4WD"}</definedName>
    <definedName localSheetId="7" name="WSHWS">{#N/A,#N/A,FALSE,"단축1";#N/A,#N/A,FALSE,"단축2";#N/A,#N/A,FALSE,"단축3";#N/A,#N/A,FALSE,"장축";#N/A,#N/A,FALSE,"4WD"}</definedName>
    <definedName localSheetId="1" name="WSHWS">{#N/A,#N/A,FALSE,"단축1";#N/A,#N/A,FALSE,"단축2";#N/A,#N/A,FALSE,"단축3";#N/A,#N/A,FALSE,"장축";#N/A,#N/A,FALSE,"4WD"}</definedName>
    <definedName name="WSHWS">{#N/A,#N/A,FALSE,"단축1";#N/A,#N/A,FALSE,"단축2";#N/A,#N/A,FALSE,"단축3";#N/A,#N/A,FALSE,"장축";#N/A,#N/A,FALSE,"4WD"}</definedName>
    <definedName localSheetId="5" name="WSQETFDTRGF">{#N/A,#N/A,FALSE,"단축1";#N/A,#N/A,FALSE,"단축2";#N/A,#N/A,FALSE,"단축3";#N/A,#N/A,FALSE,"장축";#N/A,#N/A,FALSE,"4WD"}</definedName>
    <definedName localSheetId="7" name="WSQETFDTRGF">{#N/A,#N/A,FALSE,"단축1";#N/A,#N/A,FALSE,"단축2";#N/A,#N/A,FALSE,"단축3";#N/A,#N/A,FALSE,"장축";#N/A,#N/A,FALSE,"4WD"}</definedName>
    <definedName localSheetId="1" name="WSQETFDTRGF">{#N/A,#N/A,FALSE,"단축1";#N/A,#N/A,FALSE,"단축2";#N/A,#N/A,FALSE,"단축3";#N/A,#N/A,FALSE,"장축";#N/A,#N/A,FALSE,"4WD"}</definedName>
    <definedName name="WSQETFDTRGF">{#N/A,#N/A,FALSE,"단축1";#N/A,#N/A,FALSE,"단축2";#N/A,#N/A,FALSE,"단축3";#N/A,#N/A,FALSE,"장축";#N/A,#N/A,FALSE,"4WD"}</definedName>
    <definedName localSheetId="5" name="WSQSQ">{#N/A,#N/A,FALSE,"신규dep";#N/A,#N/A,FALSE,"신규dep-금형상각후";#N/A,#N/A,FALSE,"신규dep-연구비상각후";#N/A,#N/A,FALSE,"신규dep-기계,공구상각후"}</definedName>
    <definedName localSheetId="7" name="WSQSQ">{#N/A,#N/A,FALSE,"신규dep";#N/A,#N/A,FALSE,"신규dep-금형상각후";#N/A,#N/A,FALSE,"신규dep-연구비상각후";#N/A,#N/A,FALSE,"신규dep-기계,공구상각후"}</definedName>
    <definedName localSheetId="1" name="WSQSQ">{#N/A,#N/A,FALSE,"신규dep";#N/A,#N/A,FALSE,"신규dep-금형상각후";#N/A,#N/A,FALSE,"신규dep-연구비상각후";#N/A,#N/A,FALSE,"신규dep-기계,공구상각후"}</definedName>
    <definedName name="WSQSQ">{#N/A,#N/A,FALSE,"신규dep";#N/A,#N/A,FALSE,"신규dep-금형상각후";#N/A,#N/A,FALSE,"신규dep-연구비상각후";#N/A,#N/A,FALSE,"신규dep-기계,공구상각후"}</definedName>
    <definedName localSheetId="5" name="wsxwx">{#N/A,#N/A,FALSE,"단축1";#N/A,#N/A,FALSE,"단축2";#N/A,#N/A,FALSE,"단축3";#N/A,#N/A,FALSE,"장축";#N/A,#N/A,FALSE,"4WD"}</definedName>
    <definedName localSheetId="7" name="wsxwx">{#N/A,#N/A,FALSE,"단축1";#N/A,#N/A,FALSE,"단축2";#N/A,#N/A,FALSE,"단축3";#N/A,#N/A,FALSE,"장축";#N/A,#N/A,FALSE,"4WD"}</definedName>
    <definedName localSheetId="1" name="wsxwx">{#N/A,#N/A,FALSE,"단축1";#N/A,#N/A,FALSE,"단축2";#N/A,#N/A,FALSE,"단축3";#N/A,#N/A,FALSE,"장축";#N/A,#N/A,FALSE,"4WD"}</definedName>
    <definedName name="wsxwx">{#N/A,#N/A,FALSE,"단축1";#N/A,#N/A,FALSE,"단축2";#N/A,#N/A,FALSE,"단축3";#N/A,#N/A,FALSE,"장축";#N/A,#N/A,FALSE,"4WD"}</definedName>
    <definedName localSheetId="5" name="wtdrtfd">{#N/A,#N/A,FALSE,"단축1";#N/A,#N/A,FALSE,"단축2";#N/A,#N/A,FALSE,"단축3";#N/A,#N/A,FALSE,"장축";#N/A,#N/A,FALSE,"4WD"}</definedName>
    <definedName localSheetId="7" name="wtdrtfd">{#N/A,#N/A,FALSE,"단축1";#N/A,#N/A,FALSE,"단축2";#N/A,#N/A,FALSE,"단축3";#N/A,#N/A,FALSE,"장축";#N/A,#N/A,FALSE,"4WD"}</definedName>
    <definedName localSheetId="1" name="wtdrtfd">{#N/A,#N/A,FALSE,"단축1";#N/A,#N/A,FALSE,"단축2";#N/A,#N/A,FALSE,"단축3";#N/A,#N/A,FALSE,"장축";#N/A,#N/A,FALSE,"4WD"}</definedName>
    <definedName name="wtdrtfd">{#N/A,#N/A,FALSE,"단축1";#N/A,#N/A,FALSE,"단축2";#N/A,#N/A,FALSE,"단축3";#N/A,#N/A,FALSE,"장축";#N/A,#N/A,FALSE,"4WD"}</definedName>
    <definedName localSheetId="5" name="WVTYXG">{#N/A,#N/A,FALSE,"단축1";#N/A,#N/A,FALSE,"단축2";#N/A,#N/A,FALSE,"단축3";#N/A,#N/A,FALSE,"장축";#N/A,#N/A,FALSE,"4WD"}</definedName>
    <definedName localSheetId="7" name="WVTYXG">{#N/A,#N/A,FALSE,"단축1";#N/A,#N/A,FALSE,"단축2";#N/A,#N/A,FALSE,"단축3";#N/A,#N/A,FALSE,"장축";#N/A,#N/A,FALSE,"4WD"}</definedName>
    <definedName localSheetId="1" name="WVTYXG">{#N/A,#N/A,FALSE,"단축1";#N/A,#N/A,FALSE,"단축2";#N/A,#N/A,FALSE,"단축3";#N/A,#N/A,FALSE,"장축";#N/A,#N/A,FALSE,"4WD"}</definedName>
    <definedName name="WVTYXG">{#N/A,#N/A,FALSE,"단축1";#N/A,#N/A,FALSE,"단축2";#N/A,#N/A,FALSE,"단축3";#N/A,#N/A,FALSE,"장축";#N/A,#N/A,FALSE,"4WD"}</definedName>
    <definedName localSheetId="8" name="wvu.Komplett.">{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localSheetId="5" name="wvu.Komplett.">{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localSheetId="7" name="wvu.Komplett.">{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localSheetId="1" name="wvu.Komplett.">{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localSheetId="8" name="wvu.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5" name="wvu.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7" name="wvu.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1" name="wvu.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5" name="WWE">{#N/A,#N/A,FALSE,"단축1";#N/A,#N/A,FALSE,"단축2";#N/A,#N/A,FALSE,"단축3";#N/A,#N/A,FALSE,"장축";#N/A,#N/A,FALSE,"4WD"}</definedName>
    <definedName localSheetId="7" name="WWE">{#N/A,#N/A,FALSE,"단축1";#N/A,#N/A,FALSE,"단축2";#N/A,#N/A,FALSE,"단축3";#N/A,#N/A,FALSE,"장축";#N/A,#N/A,FALSE,"4WD"}</definedName>
    <definedName localSheetId="1" name="WWE">{#N/A,#N/A,FALSE,"단축1";#N/A,#N/A,FALSE,"단축2";#N/A,#N/A,FALSE,"단축3";#N/A,#N/A,FALSE,"장축";#N/A,#N/A,FALSE,"4WD"}</definedName>
    <definedName name="WWE">{#N/A,#N/A,FALSE,"단축1";#N/A,#N/A,FALSE,"단축2";#N/A,#N/A,FALSE,"단축3";#N/A,#N/A,FALSE,"장축";#N/A,#N/A,FALSE,"4WD"}</definedName>
    <definedName localSheetId="5" name="WWEWERE">{#N/A,#N/A,FALSE,"신규dep";#N/A,#N/A,FALSE,"신규dep-금형상각후";#N/A,#N/A,FALSE,"신규dep-연구비상각후";#N/A,#N/A,FALSE,"신규dep-기계,공구상각후"}</definedName>
    <definedName localSheetId="7" name="WWEWERE">{#N/A,#N/A,FALSE,"신규dep";#N/A,#N/A,FALSE,"신규dep-금형상각후";#N/A,#N/A,FALSE,"신규dep-연구비상각후";#N/A,#N/A,FALSE,"신규dep-기계,공구상각후"}</definedName>
    <definedName localSheetId="1" name="WWEWERE">{#N/A,#N/A,FALSE,"신규dep";#N/A,#N/A,FALSE,"신규dep-금형상각후";#N/A,#N/A,FALSE,"신규dep-연구비상각후";#N/A,#N/A,FALSE,"신규dep-기계,공구상각후"}</definedName>
    <definedName name="WWEWERE">{#N/A,#N/A,FALSE,"신규dep";#N/A,#N/A,FALSE,"신규dep-금형상각후";#N/A,#N/A,FALSE,"신규dep-연구비상각후";#N/A,#N/A,FALSE,"신규dep-기계,공구상각후"}</definedName>
    <definedName localSheetId="5" name="wwgg">{#N/A,#N/A,FALSE,"단축1";#N/A,#N/A,FALSE,"단축2";#N/A,#N/A,FALSE,"단축3";#N/A,#N/A,FALSE,"장축";#N/A,#N/A,FALSE,"4WD"}</definedName>
    <definedName localSheetId="7" name="wwgg">{#N/A,#N/A,FALSE,"단축1";#N/A,#N/A,FALSE,"단축2";#N/A,#N/A,FALSE,"단축3";#N/A,#N/A,FALSE,"장축";#N/A,#N/A,FALSE,"4WD"}</definedName>
    <definedName localSheetId="1" name="wwgg">{#N/A,#N/A,FALSE,"단축1";#N/A,#N/A,FALSE,"단축2";#N/A,#N/A,FALSE,"단축3";#N/A,#N/A,FALSE,"장축";#N/A,#N/A,FALSE,"4WD"}</definedName>
    <definedName name="wwgg">{#N/A,#N/A,FALSE,"단축1";#N/A,#N/A,FALSE,"단축2";#N/A,#N/A,FALSE,"단축3";#N/A,#N/A,FALSE,"장축";#N/A,#N/A,FALSE,"4WD"}</definedName>
    <definedName localSheetId="5" name="WWK">{#N/A,#N/A,FALSE,"단축1";#N/A,#N/A,FALSE,"단축2";#N/A,#N/A,FALSE,"단축3";#N/A,#N/A,FALSE,"장축";#N/A,#N/A,FALSE,"4WD"}</definedName>
    <definedName localSheetId="7" name="WWK">{#N/A,#N/A,FALSE,"단축1";#N/A,#N/A,FALSE,"단축2";#N/A,#N/A,FALSE,"단축3";#N/A,#N/A,FALSE,"장축";#N/A,#N/A,FALSE,"4WD"}</definedName>
    <definedName localSheetId="1" name="WWK">{#N/A,#N/A,FALSE,"단축1";#N/A,#N/A,FALSE,"단축2";#N/A,#N/A,FALSE,"단축3";#N/A,#N/A,FALSE,"장축";#N/A,#N/A,FALSE,"4WD"}</definedName>
    <definedName name="WWK">{#N/A,#N/A,FALSE,"단축1";#N/A,#N/A,FALSE,"단축2";#N/A,#N/A,FALSE,"단축3";#N/A,#N/A,FALSE,"장축";#N/A,#N/A,FALSE,"4WD"}</definedName>
    <definedName localSheetId="8" name="WWW.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5" name="WWW.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7" name="WWW.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1" name="WWW.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8" name="WWWW">{#N/A,#N/A,FALSE,"단축1";#N/A,#N/A,FALSE,"단축2";#N/A,#N/A,FALSE,"단축3";#N/A,#N/A,FALSE,"장축";#N/A,#N/A,FALSE,"4WD"}</definedName>
    <definedName localSheetId="5" name="WWWW">{#N/A,#N/A,FALSE,"단축1";#N/A,#N/A,FALSE,"단축2";#N/A,#N/A,FALSE,"단축3";#N/A,#N/A,FALSE,"장축";#N/A,#N/A,FALSE,"4WD"}</definedName>
    <definedName localSheetId="7" name="WWWW">{#N/A,#N/A,FALSE,"단축1";#N/A,#N/A,FALSE,"단축2";#N/A,#N/A,FALSE,"단축3";#N/A,#N/A,FALSE,"장축";#N/A,#N/A,FALSE,"4WD"}</definedName>
    <definedName localSheetId="1" name="WWWW">{#N/A,#N/A,FALSE,"단축1";#N/A,#N/A,FALSE,"단축2";#N/A,#N/A,FALSE,"단축3";#N/A,#N/A,FALSE,"장축";#N/A,#N/A,FALSE,"4WD"}</definedName>
    <definedName name="WWWW">{#N/A,#N/A,FALSE,"단축1";#N/A,#N/A,FALSE,"단축2";#N/A,#N/A,FALSE,"단축3";#N/A,#N/A,FALSE,"장축";#N/A,#N/A,FALSE,"4WD"}</definedName>
    <definedName localSheetId="5" name="WWWWW">{#N/A,#N/A,FALSE,"단축1";#N/A,#N/A,FALSE,"단축2";#N/A,#N/A,FALSE,"단축3";#N/A,#N/A,FALSE,"장축";#N/A,#N/A,FALSE,"4WD"}</definedName>
    <definedName localSheetId="7" name="WWWWW">{#N/A,#N/A,FALSE,"단축1";#N/A,#N/A,FALSE,"단축2";#N/A,#N/A,FALSE,"단축3";#N/A,#N/A,FALSE,"장축";#N/A,#N/A,FALSE,"4WD"}</definedName>
    <definedName localSheetId="1" name="WWWWW">{#N/A,#N/A,FALSE,"단축1";#N/A,#N/A,FALSE,"단축2";#N/A,#N/A,FALSE,"단축3";#N/A,#N/A,FALSE,"장축";#N/A,#N/A,FALSE,"4WD"}</definedName>
    <definedName name="WWWWW">{#N/A,#N/A,FALSE,"단축1";#N/A,#N/A,FALSE,"단축2";#N/A,#N/A,FALSE,"단축3";#N/A,#N/A,FALSE,"장축";#N/A,#N/A,FALSE,"4WD"}</definedName>
    <definedName localSheetId="5" name="WWWWWW">{#N/A,#N/A,FALSE,"표지";#N/A,#N/A,FALSE,"전제";#N/A,#N/A,FALSE,"대당";#N/A,#N/A,FALSE,"가공비";#N/A,#N/A,FALSE,"재료비";#N/A,#N/A,FALSE,"손익"}</definedName>
    <definedName localSheetId="7" name="WWWWWW">{#N/A,#N/A,FALSE,"표지";#N/A,#N/A,FALSE,"전제";#N/A,#N/A,FALSE,"대당";#N/A,#N/A,FALSE,"가공비";#N/A,#N/A,FALSE,"재료비";#N/A,#N/A,FALSE,"손익"}</definedName>
    <definedName localSheetId="1" name="WWWWWW">{#N/A,#N/A,FALSE,"표지";#N/A,#N/A,FALSE,"전제";#N/A,#N/A,FALSE,"대당";#N/A,#N/A,FALSE,"가공비";#N/A,#N/A,FALSE,"재료비";#N/A,#N/A,FALSE,"손익"}</definedName>
    <definedName name="WWWWWW">{#N/A,#N/A,FALSE,"표지";#N/A,#N/A,FALSE,"전제";#N/A,#N/A,FALSE,"대당";#N/A,#N/A,FALSE,"가공비";#N/A,#N/A,FALSE,"재료비";#N/A,#N/A,FALSE,"손익"}</definedName>
    <definedName localSheetId="5" name="WWWWWWW">{#N/A,#N/A,FALSE,"전제";#N/A,#N/A,FALSE,"표지";#N/A,#N/A,FALSE,"6D16";#N/A,#N/A,FALSE,"6D22";#N/A,#N/A,FALSE,"6D22-T";#N/A,#N/A,FALSE,"Q-DEG";#N/A,#N/A,FALSE,"총손";#N/A,#N/A,FALSE,"대당";#N/A,#N/A,FALSE,"가공비"}</definedName>
    <definedName localSheetId="7" name="WWWWWWW">{#N/A,#N/A,FALSE,"전제";#N/A,#N/A,FALSE,"표지";#N/A,#N/A,FALSE,"6D16";#N/A,#N/A,FALSE,"6D22";#N/A,#N/A,FALSE,"6D22-T";#N/A,#N/A,FALSE,"Q-DEG";#N/A,#N/A,FALSE,"총손";#N/A,#N/A,FALSE,"대당";#N/A,#N/A,FALSE,"가공비"}</definedName>
    <definedName localSheetId="1" name="WWWWWWW">{#N/A,#N/A,FALSE,"전제";#N/A,#N/A,FALSE,"표지";#N/A,#N/A,FALSE,"6D16";#N/A,#N/A,FALSE,"6D22";#N/A,#N/A,FALSE,"6D22-T";#N/A,#N/A,FALSE,"Q-DEG";#N/A,#N/A,FALSE,"총손";#N/A,#N/A,FALSE,"대당";#N/A,#N/A,FALSE,"가공비"}</definedName>
    <definedName name="WWWWWWW">{#N/A,#N/A,FALSE,"전제";#N/A,#N/A,FALSE,"표지";#N/A,#N/A,FALSE,"6D16";#N/A,#N/A,FALSE,"6D22";#N/A,#N/A,FALSE,"6D22-T";#N/A,#N/A,FALSE,"Q-DEG";#N/A,#N/A,FALSE,"총손";#N/A,#N/A,FALSE,"대당";#N/A,#N/A,FALSE,"가공비"}</definedName>
    <definedName localSheetId="5" name="wwwwwwwwww">{"PL2000",#N/A,FALSE,"BL2000"}</definedName>
    <definedName localSheetId="1" name="wwwwwwwwww">{"PL2000",#N/A,FALSE,"BL2000"}</definedName>
    <definedName name="wwwwwwwwww">{"PL2000",#N/A,FALSE,"BL2000"}</definedName>
    <definedName localSheetId="5" name="wxy">{#N/A,#N/A,FALSE,"단축1";#N/A,#N/A,FALSE,"단축2";#N/A,#N/A,FALSE,"단축3";#N/A,#N/A,FALSE,"장축";#N/A,#N/A,FALSE,"4WD"}</definedName>
    <definedName localSheetId="7" name="wxy">{#N/A,#N/A,FALSE,"단축1";#N/A,#N/A,FALSE,"단축2";#N/A,#N/A,FALSE,"단축3";#N/A,#N/A,FALSE,"장축";#N/A,#N/A,FALSE,"4WD"}</definedName>
    <definedName localSheetId="1" name="wxy">{#N/A,#N/A,FALSE,"단축1";#N/A,#N/A,FALSE,"단축2";#N/A,#N/A,FALSE,"단축3";#N/A,#N/A,FALSE,"장축";#N/A,#N/A,FALSE,"4WD"}</definedName>
    <definedName name="wxy">{#N/A,#N/A,FALSE,"단축1";#N/A,#N/A,FALSE,"단축2";#N/A,#N/A,FALSE,"단축3";#N/A,#N/A,FALSE,"장축";#N/A,#N/A,FALSE,"4WD"}</definedName>
    <definedName localSheetId="5" name="wyqwysy">{#N/A,#N/A,FALSE,"단축1";#N/A,#N/A,FALSE,"단축2";#N/A,#N/A,FALSE,"단축3";#N/A,#N/A,FALSE,"장축";#N/A,#N/A,FALSE,"4WD"}</definedName>
    <definedName localSheetId="7" name="wyqwysy">{#N/A,#N/A,FALSE,"단축1";#N/A,#N/A,FALSE,"단축2";#N/A,#N/A,FALSE,"단축3";#N/A,#N/A,FALSE,"장축";#N/A,#N/A,FALSE,"4WD"}</definedName>
    <definedName localSheetId="1" name="wyqwysy">{#N/A,#N/A,FALSE,"단축1";#N/A,#N/A,FALSE,"단축2";#N/A,#N/A,FALSE,"단축3";#N/A,#N/A,FALSE,"장축";#N/A,#N/A,FALSE,"4WD"}</definedName>
    <definedName name="wyqwysy">{#N/A,#N/A,FALSE,"단축1";#N/A,#N/A,FALSE,"단축2";#N/A,#N/A,FALSE,"단축3";#N/A,#N/A,FALSE,"장축";#N/A,#N/A,FALSE,"4WD"}</definedName>
    <definedName localSheetId="8" name="WYU">{#N/A,#N/A,FALSE,"단축1";#N/A,#N/A,FALSE,"단축2";#N/A,#N/A,FALSE,"단축3";#N/A,#N/A,FALSE,"장축";#N/A,#N/A,FALSE,"4WD"}</definedName>
    <definedName localSheetId="5" name="WYU">{#N/A,#N/A,FALSE,"단축1";#N/A,#N/A,FALSE,"단축2";#N/A,#N/A,FALSE,"단축3";#N/A,#N/A,FALSE,"장축";#N/A,#N/A,FALSE,"4WD"}</definedName>
    <definedName localSheetId="7" name="WYU">{#N/A,#N/A,FALSE,"단축1";#N/A,#N/A,FALSE,"단축2";#N/A,#N/A,FALSE,"단축3";#N/A,#N/A,FALSE,"장축";#N/A,#N/A,FALSE,"4WD"}</definedName>
    <definedName localSheetId="1" name="WYU">{#N/A,#N/A,FALSE,"단축1";#N/A,#N/A,FALSE,"단축2";#N/A,#N/A,FALSE,"단축3";#N/A,#N/A,FALSE,"장축";#N/A,#N/A,FALSE,"4WD"}</definedName>
    <definedName name="WYU">{#N/A,#N/A,FALSE,"단축1";#N/A,#N/A,FALSE,"단축2";#N/A,#N/A,FALSE,"단축3";#N/A,#N/A,FALSE,"장축";#N/A,#N/A,FALSE,"4WD"}</definedName>
    <definedName localSheetId="5" name="wyws">{#N/A,#N/A,FALSE,"단축1";#N/A,#N/A,FALSE,"단축2";#N/A,#N/A,FALSE,"단축3";#N/A,#N/A,FALSE,"장축";#N/A,#N/A,FALSE,"4WD"}</definedName>
    <definedName localSheetId="7" name="wyws">{#N/A,#N/A,FALSE,"단축1";#N/A,#N/A,FALSE,"단축2";#N/A,#N/A,FALSE,"단축3";#N/A,#N/A,FALSE,"장축";#N/A,#N/A,FALSE,"4WD"}</definedName>
    <definedName localSheetId="1" name="wyws">{#N/A,#N/A,FALSE,"단축1";#N/A,#N/A,FALSE,"단축2";#N/A,#N/A,FALSE,"단축3";#N/A,#N/A,FALSE,"장축";#N/A,#N/A,FALSE,"4WD"}</definedName>
    <definedName name="wyws">{#N/A,#N/A,FALSE,"단축1";#N/A,#N/A,FALSE,"단축2";#N/A,#N/A,FALSE,"단축3";#N/A,#N/A,FALSE,"장축";#N/A,#N/A,FALSE,"4WD"}</definedName>
    <definedName localSheetId="5" name="XBCBXC">{#N/A,#N/A,FALSE,"초도품";#N/A,#N/A,FALSE,"초도품 (2)";#N/A,#N/A,FALSE,"초도품 (3)";#N/A,#N/A,FALSE,"초도품 (4)";#N/A,#N/A,FALSE,"초도품 (5)";#N/A,#N/A,FALSE,"초도품 (6)"}</definedName>
    <definedName localSheetId="7" name="XBCBXC">{#N/A,#N/A,FALSE,"초도품";#N/A,#N/A,FALSE,"초도품 (2)";#N/A,#N/A,FALSE,"초도품 (3)";#N/A,#N/A,FALSE,"초도품 (4)";#N/A,#N/A,FALSE,"초도품 (5)";#N/A,#N/A,FALSE,"초도품 (6)"}</definedName>
    <definedName localSheetId="1" name="XBCBXC">{#N/A,#N/A,FALSE,"초도품";#N/A,#N/A,FALSE,"초도품 (2)";#N/A,#N/A,FALSE,"초도품 (3)";#N/A,#N/A,FALSE,"초도품 (4)";#N/A,#N/A,FALSE,"초도품 (5)";#N/A,#N/A,FALSE,"초도품 (6)"}</definedName>
    <definedName name="XBCBXC">{#N/A,#N/A,FALSE,"초도품";#N/A,#N/A,FALSE,"초도품 (2)";#N/A,#N/A,FALSE,"초도품 (3)";#N/A,#N/A,FALSE,"초도품 (4)";#N/A,#N/A,FALSE,"초도품 (5)";#N/A,#N/A,FALSE,"초도품 (6)"}</definedName>
    <definedName localSheetId="5" name="XBCX">{#N/A,#N/A,FALSE,"초도품";#N/A,#N/A,FALSE,"초도품 (2)";#N/A,#N/A,FALSE,"초도품 (3)";#N/A,#N/A,FALSE,"초도품 (4)";#N/A,#N/A,FALSE,"초도품 (5)";#N/A,#N/A,FALSE,"초도품 (6)"}</definedName>
    <definedName localSheetId="7" name="XBCX">{#N/A,#N/A,FALSE,"초도품";#N/A,#N/A,FALSE,"초도품 (2)";#N/A,#N/A,FALSE,"초도품 (3)";#N/A,#N/A,FALSE,"초도품 (4)";#N/A,#N/A,FALSE,"초도품 (5)";#N/A,#N/A,FALSE,"초도품 (6)"}</definedName>
    <definedName localSheetId="1" name="XBCX">{#N/A,#N/A,FALSE,"초도품";#N/A,#N/A,FALSE,"초도품 (2)";#N/A,#N/A,FALSE,"초도품 (3)";#N/A,#N/A,FALSE,"초도품 (4)";#N/A,#N/A,FALSE,"초도품 (5)";#N/A,#N/A,FALSE,"초도품 (6)"}</definedName>
    <definedName name="XBCX">{#N/A,#N/A,FALSE,"초도품";#N/A,#N/A,FALSE,"초도품 (2)";#N/A,#N/A,FALSE,"초도품 (3)";#N/A,#N/A,FALSE,"초도품 (4)";#N/A,#N/A,FALSE,"초도품 (5)";#N/A,#N/A,FALSE,"초도품 (6)"}</definedName>
    <definedName localSheetId="5" name="XBCXB">{#N/A,#N/A,FALSE,"초도품";#N/A,#N/A,FALSE,"초도품 (2)";#N/A,#N/A,FALSE,"초도품 (3)";#N/A,#N/A,FALSE,"초도품 (4)";#N/A,#N/A,FALSE,"초도품 (5)";#N/A,#N/A,FALSE,"초도품 (6)"}</definedName>
    <definedName localSheetId="7" name="XBCXB">{#N/A,#N/A,FALSE,"초도품";#N/A,#N/A,FALSE,"초도품 (2)";#N/A,#N/A,FALSE,"초도품 (3)";#N/A,#N/A,FALSE,"초도품 (4)";#N/A,#N/A,FALSE,"초도품 (5)";#N/A,#N/A,FALSE,"초도품 (6)"}</definedName>
    <definedName localSheetId="1" name="XBCXB">{#N/A,#N/A,FALSE,"초도품";#N/A,#N/A,FALSE,"초도품 (2)";#N/A,#N/A,FALSE,"초도품 (3)";#N/A,#N/A,FALSE,"초도품 (4)";#N/A,#N/A,FALSE,"초도품 (5)";#N/A,#N/A,FALSE,"초도품 (6)"}</definedName>
    <definedName name="XBCXB">{#N/A,#N/A,FALSE,"초도품";#N/A,#N/A,FALSE,"초도품 (2)";#N/A,#N/A,FALSE,"초도품 (3)";#N/A,#N/A,FALSE,"초도품 (4)";#N/A,#N/A,FALSE,"초도품 (5)";#N/A,#N/A,FALSE,"초도품 (6)"}</definedName>
    <definedName localSheetId="5" name="XBCXC">{#N/A,#N/A,FALSE,"을지 (4)";#N/A,#N/A,FALSE,"을지 (5)";#N/A,#N/A,FALSE,"을지 (6)"}</definedName>
    <definedName localSheetId="7" name="XBCXC">{#N/A,#N/A,FALSE,"을지 (4)";#N/A,#N/A,FALSE,"을지 (5)";#N/A,#N/A,FALSE,"을지 (6)"}</definedName>
    <definedName localSheetId="1" name="XBCXC">{#N/A,#N/A,FALSE,"을지 (4)";#N/A,#N/A,FALSE,"을지 (5)";#N/A,#N/A,FALSE,"을지 (6)"}</definedName>
    <definedName name="XBCXC">{#N/A,#N/A,FALSE,"을지 (4)";#N/A,#N/A,FALSE,"을지 (5)";#N/A,#N/A,FALSE,"을지 (6)"}</definedName>
    <definedName localSheetId="5" name="XBCXCB">{#N/A,#N/A,FALSE,"을지 (4)";#N/A,#N/A,FALSE,"을지 (5)";#N/A,#N/A,FALSE,"을지 (6)"}</definedName>
    <definedName localSheetId="7" name="XBCXCB">{#N/A,#N/A,FALSE,"을지 (4)";#N/A,#N/A,FALSE,"을지 (5)";#N/A,#N/A,FALSE,"을지 (6)"}</definedName>
    <definedName localSheetId="1" name="XBCXCB">{#N/A,#N/A,FALSE,"을지 (4)";#N/A,#N/A,FALSE,"을지 (5)";#N/A,#N/A,FALSE,"을지 (6)"}</definedName>
    <definedName name="XBCXCB">{#N/A,#N/A,FALSE,"을지 (4)";#N/A,#N/A,FALSE,"을지 (5)";#N/A,#N/A,FALSE,"을지 (6)"}</definedName>
    <definedName localSheetId="5" name="XC">{#N/A,#N/A,FALSE,"초도품";#N/A,#N/A,FALSE,"초도품 (2)";#N/A,#N/A,FALSE,"초도품 (3)";#N/A,#N/A,FALSE,"초도품 (4)";#N/A,#N/A,FALSE,"초도품 (5)";#N/A,#N/A,FALSE,"초도품 (6)"}</definedName>
    <definedName localSheetId="1" name="XC">{#N/A,#N/A,FALSE,"초도품";#N/A,#N/A,FALSE,"초도품 (2)";#N/A,#N/A,FALSE,"초도품 (3)";#N/A,#N/A,FALSE,"초도품 (4)";#N/A,#N/A,FALSE,"초도품 (5)";#N/A,#N/A,FALSE,"초도품 (6)"}</definedName>
    <definedName name="XC">{#N/A,#N/A,FALSE,"초도품";#N/A,#N/A,FALSE,"초도품 (2)";#N/A,#N/A,FALSE,"초도품 (3)";#N/A,#N/A,FALSE,"초도품 (4)";#N/A,#N/A,FALSE,"초도품 (5)";#N/A,#N/A,FALSE,"초도품 (6)"}</definedName>
    <definedName localSheetId="5" name="XCSDFEDW">{#N/A,#N/A,FALSE,"단축1";#N/A,#N/A,FALSE,"단축2";#N/A,#N/A,FALSE,"단축3";#N/A,#N/A,FALSE,"장축";#N/A,#N/A,FALSE,"4WD"}</definedName>
    <definedName localSheetId="7" name="XCSDFEDW">{#N/A,#N/A,FALSE,"단축1";#N/A,#N/A,FALSE,"단축2";#N/A,#N/A,FALSE,"단축3";#N/A,#N/A,FALSE,"장축";#N/A,#N/A,FALSE,"4WD"}</definedName>
    <definedName localSheetId="1" name="XCSDFEDW">{#N/A,#N/A,FALSE,"단축1";#N/A,#N/A,FALSE,"단축2";#N/A,#N/A,FALSE,"단축3";#N/A,#N/A,FALSE,"장축";#N/A,#N/A,FALSE,"4WD"}</definedName>
    <definedName name="XCSDFEDW">{#N/A,#N/A,FALSE,"단축1";#N/A,#N/A,FALSE,"단축2";#N/A,#N/A,FALSE,"단축3";#N/A,#N/A,FALSE,"장축";#N/A,#N/A,FALSE,"4WD"}</definedName>
    <definedName localSheetId="1" name="XCVVCXCX">{#N/A,#N/A,FALSE,"단축1";#N/A,#N/A,FALSE,"단축2";#N/A,#N/A,FALSE,"단축3";#N/A,#N/A,FALSE,"장축";#N/A,#N/A,FALSE,"4WD"}</definedName>
    <definedName name="XCVVCXCX">{#N/A,#N/A,FALSE,"단축1";#N/A,#N/A,FALSE,"단축2";#N/A,#N/A,FALSE,"단축3";#N/A,#N/A,FALSE,"장축";#N/A,#N/A,FALSE,"4WD"}</definedName>
    <definedName name="XD">1504100</definedName>
    <definedName localSheetId="5" name="XDARM">{#N/A,#N/A,FALSE,"단축1";#N/A,#N/A,FALSE,"단축2";#N/A,#N/A,FALSE,"단축3";#N/A,#N/A,FALSE,"장축";#N/A,#N/A,FALSE,"4WD"}</definedName>
    <definedName localSheetId="1" name="XDARM">{#N/A,#N/A,FALSE,"단축1";#N/A,#N/A,FALSE,"단축2";#N/A,#N/A,FALSE,"단축3";#N/A,#N/A,FALSE,"장축";#N/A,#N/A,FALSE,"4WD"}</definedName>
    <definedName name="XDARM">{#N/A,#N/A,FALSE,"단축1";#N/A,#N/A,FALSE,"단축2";#N/A,#N/A,FALSE,"단축3";#N/A,#N/A,FALSE,"장축";#N/A,#N/A,FALSE,"4WD"}</definedName>
    <definedName localSheetId="8" name="XDS">{#N/A,#N/A,FALSE,"을지 (4)";#N/A,#N/A,FALSE,"을지 (5)";#N/A,#N/A,FALSE,"을지 (6)"}</definedName>
    <definedName localSheetId="5" name="XDS">{#N/A,#N/A,FALSE,"을지 (4)";#N/A,#N/A,FALSE,"을지 (5)";#N/A,#N/A,FALSE,"을지 (6)"}</definedName>
    <definedName localSheetId="7" name="XDS">{#N/A,#N/A,FALSE,"을지 (4)";#N/A,#N/A,FALSE,"을지 (5)";#N/A,#N/A,FALSE,"을지 (6)"}</definedName>
    <definedName localSheetId="1" name="XDS">{#N/A,#N/A,FALSE,"을지 (4)";#N/A,#N/A,FALSE,"을지 (5)";#N/A,#N/A,FALSE,"을지 (6)"}</definedName>
    <definedName name="XDS">{#N/A,#N/A,FALSE,"을지 (4)";#N/A,#N/A,FALSE,"을지 (5)";#N/A,#N/A,FALSE,"을지 (6)"}</definedName>
    <definedName localSheetId="5" name="XDTJF">{#N/A,#N/A,FALSE,"단축1";#N/A,#N/A,FALSE,"단축2";#N/A,#N/A,FALSE,"단축3";#N/A,#N/A,FALSE,"장축";#N/A,#N/A,FALSE,"4WD"}</definedName>
    <definedName localSheetId="7" name="XDTJF">{#N/A,#N/A,FALSE,"단축1";#N/A,#N/A,FALSE,"단축2";#N/A,#N/A,FALSE,"단축3";#N/A,#N/A,FALSE,"장축";#N/A,#N/A,FALSE,"4WD"}</definedName>
    <definedName localSheetId="1" name="XDTJF">{#N/A,#N/A,FALSE,"단축1";#N/A,#N/A,FALSE,"단축2";#N/A,#N/A,FALSE,"단축3";#N/A,#N/A,FALSE,"장축";#N/A,#N/A,FALSE,"4WD"}</definedName>
    <definedName name="XDTJF">{#N/A,#N/A,FALSE,"단축1";#N/A,#N/A,FALSE,"단축2";#N/A,#N/A,FALSE,"단축3";#N/A,#N/A,FALSE,"장축";#N/A,#N/A,FALSE,"4WD"}</definedName>
    <definedName localSheetId="8" name="XD개선">{#N/A,#N/A,FALSE,"단축1";#N/A,#N/A,FALSE,"단축2";#N/A,#N/A,FALSE,"단축3";#N/A,#N/A,FALSE,"장축";#N/A,#N/A,FALSE,"4WD"}</definedName>
    <definedName localSheetId="5" name="XD개선">{#N/A,#N/A,FALSE,"단축1";#N/A,#N/A,FALSE,"단축2";#N/A,#N/A,FALSE,"단축3";#N/A,#N/A,FALSE,"장축";#N/A,#N/A,FALSE,"4WD"}</definedName>
    <definedName localSheetId="7" name="XD개선">{#N/A,#N/A,FALSE,"단축1";#N/A,#N/A,FALSE,"단축2";#N/A,#N/A,FALSE,"단축3";#N/A,#N/A,FALSE,"장축";#N/A,#N/A,FALSE,"4WD"}</definedName>
    <definedName localSheetId="1" name="XD개선">{#N/A,#N/A,FALSE,"단축1";#N/A,#N/A,FALSE,"단축2";#N/A,#N/A,FALSE,"단축3";#N/A,#N/A,FALSE,"장축";#N/A,#N/A,FALSE,"4WD"}</definedName>
    <definedName name="XD개선">{#N/A,#N/A,FALSE,"단축1";#N/A,#N/A,FALSE,"단축2";#N/A,#N/A,FALSE,"단축3";#N/A,#N/A,FALSE,"장축";#N/A,#N/A,FALSE,"4WD"}</definedName>
    <definedName localSheetId="8" name="XD설문">{#N/A,#N/A,FALSE,"단축1";#N/A,#N/A,FALSE,"단축2";#N/A,#N/A,FALSE,"단축3";#N/A,#N/A,FALSE,"장축";#N/A,#N/A,FALSE,"4WD"}</definedName>
    <definedName localSheetId="5" name="XD설문">{#N/A,#N/A,FALSE,"단축1";#N/A,#N/A,FALSE,"단축2";#N/A,#N/A,FALSE,"단축3";#N/A,#N/A,FALSE,"장축";#N/A,#N/A,FALSE,"4WD"}</definedName>
    <definedName localSheetId="7" name="XD설문">{#N/A,#N/A,FALSE,"단축1";#N/A,#N/A,FALSE,"단축2";#N/A,#N/A,FALSE,"단축3";#N/A,#N/A,FALSE,"장축";#N/A,#N/A,FALSE,"4WD"}</definedName>
    <definedName localSheetId="1" name="XD설문">{#N/A,#N/A,FALSE,"단축1";#N/A,#N/A,FALSE,"단축2";#N/A,#N/A,FALSE,"단축3";#N/A,#N/A,FALSE,"장축";#N/A,#N/A,FALSE,"4WD"}</definedName>
    <definedName name="XD설문">{#N/A,#N/A,FALSE,"단축1";#N/A,#N/A,FALSE,"단축2";#N/A,#N/A,FALSE,"단축3";#N/A,#N/A,FALSE,"장축";#N/A,#N/A,FALSE,"4WD"}</definedName>
    <definedName localSheetId="8" name="xd품확일정">{#N/A,#N/A,FALSE,"단축1";#N/A,#N/A,FALSE,"단축2";#N/A,#N/A,FALSE,"단축3";#N/A,#N/A,FALSE,"장축";#N/A,#N/A,FALSE,"4WD"}</definedName>
    <definedName localSheetId="5" name="xd품확일정">{#N/A,#N/A,FALSE,"단축1";#N/A,#N/A,FALSE,"단축2";#N/A,#N/A,FALSE,"단축3";#N/A,#N/A,FALSE,"장축";#N/A,#N/A,FALSE,"4WD"}</definedName>
    <definedName localSheetId="7" name="xd품확일정">{#N/A,#N/A,FALSE,"단축1";#N/A,#N/A,FALSE,"단축2";#N/A,#N/A,FALSE,"단축3";#N/A,#N/A,FALSE,"장축";#N/A,#N/A,FALSE,"4WD"}</definedName>
    <definedName localSheetId="1" name="xd품확일정">{#N/A,#N/A,FALSE,"단축1";#N/A,#N/A,FALSE,"단축2";#N/A,#N/A,FALSE,"단축3";#N/A,#N/A,FALSE,"장축";#N/A,#N/A,FALSE,"4WD"}</definedName>
    <definedName name="xd품확일정">{#N/A,#N/A,FALSE,"단축1";#N/A,#N/A,FALSE,"단축2";#N/A,#N/A,FALSE,"단축3";#N/A,#N/A,FALSE,"장축";#N/A,#N/A,FALSE,"4WD"}</definedName>
    <definedName localSheetId="5" name="XFED">{#N/A,#N/A,FALSE,"단축1";#N/A,#N/A,FALSE,"단축2";#N/A,#N/A,FALSE,"단축3";#N/A,#N/A,FALSE,"장축";#N/A,#N/A,FALSE,"4WD"}</definedName>
    <definedName localSheetId="1" name="XFED">{#N/A,#N/A,FALSE,"단축1";#N/A,#N/A,FALSE,"단축2";#N/A,#N/A,FALSE,"단축3";#N/A,#N/A,FALSE,"장축";#N/A,#N/A,FALSE,"4WD"}</definedName>
    <definedName name="XFED">{#N/A,#N/A,FALSE,"단축1";#N/A,#N/A,FALSE,"단축2";#N/A,#N/A,FALSE,"단축3";#N/A,#N/A,FALSE,"장축";#N/A,#N/A,FALSE,"4WD"}</definedName>
    <definedName localSheetId="8" name="XG개">{#N/A,#N/A,FALSE,"단축1";#N/A,#N/A,FALSE,"단축2";#N/A,#N/A,FALSE,"단축3";#N/A,#N/A,FALSE,"장축";#N/A,#N/A,FALSE,"4WD"}</definedName>
    <definedName localSheetId="5" name="XG개">{#N/A,#N/A,FALSE,"단축1";#N/A,#N/A,FALSE,"단축2";#N/A,#N/A,FALSE,"단축3";#N/A,#N/A,FALSE,"장축";#N/A,#N/A,FALSE,"4WD"}</definedName>
    <definedName localSheetId="7" name="XG개">{#N/A,#N/A,FALSE,"단축1";#N/A,#N/A,FALSE,"단축2";#N/A,#N/A,FALSE,"단축3";#N/A,#N/A,FALSE,"장축";#N/A,#N/A,FALSE,"4WD"}</definedName>
    <definedName localSheetId="1" name="XG개">{#N/A,#N/A,FALSE,"단축1";#N/A,#N/A,FALSE,"단축2";#N/A,#N/A,FALSE,"단축3";#N/A,#N/A,FALSE,"장축";#N/A,#N/A,FALSE,"4WD"}</definedName>
    <definedName name="XG개">{#N/A,#N/A,FALSE,"단축1";#N/A,#N/A,FALSE,"단축2";#N/A,#N/A,FALSE,"단축3";#N/A,#N/A,FALSE,"장축";#N/A,#N/A,FALSE,"4WD"}</definedName>
    <definedName localSheetId="8" name="XG개선">{#N/A,#N/A,FALSE,"단축1";#N/A,#N/A,FALSE,"단축2";#N/A,#N/A,FALSE,"단축3";#N/A,#N/A,FALSE,"장축";#N/A,#N/A,FALSE,"4WD"}</definedName>
    <definedName localSheetId="5" name="XG개선">{#N/A,#N/A,FALSE,"단축1";#N/A,#N/A,FALSE,"단축2";#N/A,#N/A,FALSE,"단축3";#N/A,#N/A,FALSE,"장축";#N/A,#N/A,FALSE,"4WD"}</definedName>
    <definedName localSheetId="7" name="XG개선">{#N/A,#N/A,FALSE,"단축1";#N/A,#N/A,FALSE,"단축2";#N/A,#N/A,FALSE,"단축3";#N/A,#N/A,FALSE,"장축";#N/A,#N/A,FALSE,"4WD"}</definedName>
    <definedName localSheetId="1" name="XG개선">{#N/A,#N/A,FALSE,"단축1";#N/A,#N/A,FALSE,"단축2";#N/A,#N/A,FALSE,"단축3";#N/A,#N/A,FALSE,"장축";#N/A,#N/A,FALSE,"4WD"}</definedName>
    <definedName name="XG개선">{#N/A,#N/A,FALSE,"단축1";#N/A,#N/A,FALSE,"단축2";#N/A,#N/A,FALSE,"단축3";#N/A,#N/A,FALSE,"장축";#N/A,#N/A,FALSE,"4WD"}</definedName>
    <definedName localSheetId="5" name="XHG">{#N/A,#N/A,FALSE,"을지 (4)";#N/A,#N/A,FALSE,"을지 (5)";#N/A,#N/A,FALSE,"을지 (6)"}</definedName>
    <definedName localSheetId="7" name="XHG">{#N/A,#N/A,FALSE,"을지 (4)";#N/A,#N/A,FALSE,"을지 (5)";#N/A,#N/A,FALSE,"을지 (6)"}</definedName>
    <definedName localSheetId="1" name="XHG">{#N/A,#N/A,FALSE,"을지 (4)";#N/A,#N/A,FALSE,"을지 (5)";#N/A,#N/A,FALSE,"을지 (6)"}</definedName>
    <definedName name="XHG">{#N/A,#N/A,FALSE,"을지 (4)";#N/A,#N/A,FALSE,"을지 (5)";#N/A,#N/A,FALSE,"을지 (6)"}</definedName>
    <definedName localSheetId="5" name="XNX">{#N/A,#N/A,FALSE,"을지 (4)";#N/A,#N/A,FALSE,"을지 (5)";#N/A,#N/A,FALSE,"을지 (6)"}</definedName>
    <definedName localSheetId="7" name="XNX">{#N/A,#N/A,FALSE,"을지 (4)";#N/A,#N/A,FALSE,"을지 (5)";#N/A,#N/A,FALSE,"을지 (6)"}</definedName>
    <definedName localSheetId="1" name="XNX">{#N/A,#N/A,FALSE,"을지 (4)";#N/A,#N/A,FALSE,"을지 (5)";#N/A,#N/A,FALSE,"을지 (6)"}</definedName>
    <definedName name="XNX">{#N/A,#N/A,FALSE,"을지 (4)";#N/A,#N/A,FALSE,"을지 (5)";#N/A,#N/A,FALSE,"을지 (6)"}</definedName>
    <definedName name="XRefColumnsCount">21</definedName>
    <definedName name="XRefCopyRangeCount">104</definedName>
    <definedName name="XRefPasteRangeCount">98</definedName>
    <definedName localSheetId="8" name="XS">{#N/A,#N/A,FALSE,"을지 (4)";#N/A,#N/A,FALSE,"을지 (5)";#N/A,#N/A,FALSE,"을지 (6)"}</definedName>
    <definedName localSheetId="5" name="XS">{#N/A,#N/A,FALSE,"을지 (4)";#N/A,#N/A,FALSE,"을지 (5)";#N/A,#N/A,FALSE,"을지 (6)"}</definedName>
    <definedName localSheetId="7" name="XS">{#N/A,#N/A,FALSE,"을지 (4)";#N/A,#N/A,FALSE,"을지 (5)";#N/A,#N/A,FALSE,"을지 (6)"}</definedName>
    <definedName localSheetId="1" name="XS">{#N/A,#N/A,FALSE,"을지 (4)";#N/A,#N/A,FALSE,"을지 (5)";#N/A,#N/A,FALSE,"을지 (6)"}</definedName>
    <definedName name="XS">{#N/A,#N/A,FALSE,"을지 (4)";#N/A,#N/A,FALSE,"을지 (5)";#N/A,#N/A,FALSE,"을지 (6)"}</definedName>
    <definedName localSheetId="5" name="XSDDFASFAAF">{#N/A,#N/A,TRUE,"Y생산";#N/A,#N/A,TRUE,"Y판매";#N/A,#N/A,TRUE,"Y총물량";#N/A,#N/A,TRUE,"Y능력";#N/A,#N/A,TRUE,"YKD"}</definedName>
    <definedName localSheetId="7" name="XSDDFASFAAF">{#N/A,#N/A,TRUE,"Y생산";#N/A,#N/A,TRUE,"Y판매";#N/A,#N/A,TRUE,"Y총물량";#N/A,#N/A,TRUE,"Y능력";#N/A,#N/A,TRUE,"YKD"}</definedName>
    <definedName localSheetId="1" name="XSDDFASFAAF">{#N/A,#N/A,TRUE,"Y생산";#N/A,#N/A,TRUE,"Y판매";#N/A,#N/A,TRUE,"Y총물량";#N/A,#N/A,TRUE,"Y능력";#N/A,#N/A,TRUE,"YKD"}</definedName>
    <definedName name="XSDDFASFAAF">{#N/A,#N/A,TRUE,"Y생산";#N/A,#N/A,TRUE,"Y판매";#N/A,#N/A,TRUE,"Y총물량";#N/A,#N/A,TRUE,"Y능력";#N/A,#N/A,TRUE,"YKD"}</definedName>
    <definedName localSheetId="5" name="XVX">{#N/A,#N/A,FALSE,"초도품";#N/A,#N/A,FALSE,"초도품 (2)";#N/A,#N/A,FALSE,"초도품 (3)";#N/A,#N/A,FALSE,"초도품 (4)";#N/A,#N/A,FALSE,"초도품 (5)";#N/A,#N/A,FALSE,"초도품 (6)"}</definedName>
    <definedName localSheetId="7" name="XVX">{#N/A,#N/A,FALSE,"초도품";#N/A,#N/A,FALSE,"초도품 (2)";#N/A,#N/A,FALSE,"초도품 (3)";#N/A,#N/A,FALSE,"초도품 (4)";#N/A,#N/A,FALSE,"초도품 (5)";#N/A,#N/A,FALSE,"초도품 (6)"}</definedName>
    <definedName localSheetId="1" name="XVX">{#N/A,#N/A,FALSE,"초도품";#N/A,#N/A,FALSE,"초도품 (2)";#N/A,#N/A,FALSE,"초도품 (3)";#N/A,#N/A,FALSE,"초도품 (4)";#N/A,#N/A,FALSE,"초도품 (5)";#N/A,#N/A,FALSE,"초도품 (6)"}</definedName>
    <definedName name="XVX">{#N/A,#N/A,FALSE,"초도품";#N/A,#N/A,FALSE,"초도품 (2)";#N/A,#N/A,FALSE,"초도품 (3)";#N/A,#N/A,FALSE,"초도품 (4)";#N/A,#N/A,FALSE,"초도품 (5)";#N/A,#N/A,FALSE,"초도품 (6)"}</definedName>
    <definedName localSheetId="5" name="XWDSTGFTF">{#N/A,#N/A,FALSE,"단축1";#N/A,#N/A,FALSE,"단축2";#N/A,#N/A,FALSE,"단축3";#N/A,#N/A,FALSE,"장축";#N/A,#N/A,FALSE,"4WD"}</definedName>
    <definedName localSheetId="7" name="XWDSTGFTF">{#N/A,#N/A,FALSE,"단축1";#N/A,#N/A,FALSE,"단축2";#N/A,#N/A,FALSE,"단축3";#N/A,#N/A,FALSE,"장축";#N/A,#N/A,FALSE,"4WD"}</definedName>
    <definedName localSheetId="1" name="XWDSTGFTF">{#N/A,#N/A,FALSE,"단축1";#N/A,#N/A,FALSE,"단축2";#N/A,#N/A,FALSE,"단축3";#N/A,#N/A,FALSE,"장축";#N/A,#N/A,FALSE,"4WD"}</definedName>
    <definedName name="XWDSTGFTF">{#N/A,#N/A,FALSE,"단축1";#N/A,#N/A,FALSE,"단축2";#N/A,#N/A,FALSE,"단축3";#N/A,#N/A,FALSE,"장축";#N/A,#N/A,FALSE,"4WD"}</definedName>
    <definedName localSheetId="5" name="xxcx">{#N/A,#N/A,FALSE,"단축1";#N/A,#N/A,FALSE,"단축2";#N/A,#N/A,FALSE,"단축3";#N/A,#N/A,FALSE,"장축";#N/A,#N/A,FALSE,"4WD"}</definedName>
    <definedName localSheetId="7" name="xxcx">{#N/A,#N/A,FALSE,"단축1";#N/A,#N/A,FALSE,"단축2";#N/A,#N/A,FALSE,"단축3";#N/A,#N/A,FALSE,"장축";#N/A,#N/A,FALSE,"4WD"}</definedName>
    <definedName localSheetId="1" name="xxcx">{#N/A,#N/A,FALSE,"단축1";#N/A,#N/A,FALSE,"단축2";#N/A,#N/A,FALSE,"단축3";#N/A,#N/A,FALSE,"장축";#N/A,#N/A,FALSE,"4WD"}</definedName>
    <definedName name="xxcx">{#N/A,#N/A,FALSE,"단축1";#N/A,#N/A,FALSE,"단축2";#N/A,#N/A,FALSE,"단축3";#N/A,#N/A,FALSE,"장축";#N/A,#N/A,FALSE,"4WD"}</definedName>
    <definedName localSheetId="5" name="XXNBX">{#N/A,#N/A,FALSE,"초도품";#N/A,#N/A,FALSE,"초도품 (2)";#N/A,#N/A,FALSE,"초도품 (3)";#N/A,#N/A,FALSE,"초도품 (4)";#N/A,#N/A,FALSE,"초도품 (5)";#N/A,#N/A,FALSE,"초도품 (6)"}</definedName>
    <definedName localSheetId="7" name="XXNBX">{#N/A,#N/A,FALSE,"초도품";#N/A,#N/A,FALSE,"초도품 (2)";#N/A,#N/A,FALSE,"초도품 (3)";#N/A,#N/A,FALSE,"초도품 (4)";#N/A,#N/A,FALSE,"초도품 (5)";#N/A,#N/A,FALSE,"초도품 (6)"}</definedName>
    <definedName localSheetId="1" name="XXNBX">{#N/A,#N/A,FALSE,"초도품";#N/A,#N/A,FALSE,"초도품 (2)";#N/A,#N/A,FALSE,"초도품 (3)";#N/A,#N/A,FALSE,"초도품 (4)";#N/A,#N/A,FALSE,"초도품 (5)";#N/A,#N/A,FALSE,"초도품 (6)"}</definedName>
    <definedName name="XXNBX">{#N/A,#N/A,FALSE,"초도품";#N/A,#N/A,FALSE,"초도품 (2)";#N/A,#N/A,FALSE,"초도품 (3)";#N/A,#N/A,FALSE,"초도품 (4)";#N/A,#N/A,FALSE,"초도품 (5)";#N/A,#N/A,FALSE,"초도품 (6)"}</definedName>
    <definedName localSheetId="5" name="XXXX">{#N/A,#N/A,FALSE,"을지 (4)";#N/A,#N/A,FALSE,"을지 (5)";#N/A,#N/A,FALSE,"을지 (6)"}</definedName>
    <definedName localSheetId="7" name="XXXX">{#N/A,#N/A,FALSE,"을지 (4)";#N/A,#N/A,FALSE,"을지 (5)";#N/A,#N/A,FALSE,"을지 (6)"}</definedName>
    <definedName localSheetId="1" name="XXXX">{#N/A,#N/A,FALSE,"을지 (4)";#N/A,#N/A,FALSE,"을지 (5)";#N/A,#N/A,FALSE,"을지 (6)"}</definedName>
    <definedName name="XXXX">{#N/A,#N/A,FALSE,"을지 (4)";#N/A,#N/A,FALSE,"을지 (5)";#N/A,#N/A,FALSE,"을지 (6)"}</definedName>
    <definedName localSheetId="5" name="xxxxx">{#N/A,#N/A,FALSE,"KMC최종회의(7월) 자료"}</definedName>
    <definedName localSheetId="7" name="xxxxx">{#N/A,#N/A,FALSE,"KMC최종회의(7월) 자료"}</definedName>
    <definedName localSheetId="1" name="xxxxx">{#N/A,#N/A,FALSE,"KMC최종회의(7월) 자료"}</definedName>
    <definedName name="xxxxx">{#N/A,#N/A,FALSE,"KMC최종회의(7월) 자료"}</definedName>
    <definedName localSheetId="5" name="XZ">{#N/A,#N/A,FALSE,"초도품";#N/A,#N/A,FALSE,"초도품 (2)";#N/A,#N/A,FALSE,"초도품 (3)";#N/A,#N/A,FALSE,"초도품 (4)";#N/A,#N/A,FALSE,"초도품 (5)";#N/A,#N/A,FALSE,"초도품 (6)"}</definedName>
    <definedName localSheetId="7" name="XZ">{#N/A,#N/A,FALSE,"초도품";#N/A,#N/A,FALSE,"초도품 (2)";#N/A,#N/A,FALSE,"초도품 (3)";#N/A,#N/A,FALSE,"초도품 (4)";#N/A,#N/A,FALSE,"초도품 (5)";#N/A,#N/A,FALSE,"초도품 (6)"}</definedName>
    <definedName localSheetId="1" name="XZ">{#N/A,#N/A,FALSE,"초도품";#N/A,#N/A,FALSE,"초도품 (2)";#N/A,#N/A,FALSE,"초도품 (3)";#N/A,#N/A,FALSE,"초도품 (4)";#N/A,#N/A,FALSE,"초도품 (5)";#N/A,#N/A,FALSE,"초도품 (6)"}</definedName>
    <definedName name="XZ">{#N/A,#N/A,FALSE,"초도품";#N/A,#N/A,FALSE,"초도품 (2)";#N/A,#N/A,FALSE,"초도품 (3)";#N/A,#N/A,FALSE,"초도품 (4)";#N/A,#N/A,FALSE,"초도품 (5)";#N/A,#N/A,FALSE,"초도품 (6)"}</definedName>
    <definedName localSheetId="5" name="xzcbvzxcb">{#N/A,#N/A,FALSE,"단축1";#N/A,#N/A,FALSE,"단축2";#N/A,#N/A,FALSE,"단축3";#N/A,#N/A,FALSE,"장축";#N/A,#N/A,FALSE,"4WD"}</definedName>
    <definedName localSheetId="7" name="xzcbvzxcb">{#N/A,#N/A,FALSE,"단축1";#N/A,#N/A,FALSE,"단축2";#N/A,#N/A,FALSE,"단축3";#N/A,#N/A,FALSE,"장축";#N/A,#N/A,FALSE,"4WD"}</definedName>
    <definedName localSheetId="1" name="xzcbvzxcb">{#N/A,#N/A,FALSE,"단축1";#N/A,#N/A,FALSE,"단축2";#N/A,#N/A,FALSE,"단축3";#N/A,#N/A,FALSE,"장축";#N/A,#N/A,FALSE,"4WD"}</definedName>
    <definedName name="xzcbvzxcb">{#N/A,#N/A,FALSE,"단축1";#N/A,#N/A,FALSE,"단축2";#N/A,#N/A,FALSE,"단축3";#N/A,#N/A,FALSE,"장축";#N/A,#N/A,FALSE,"4WD"}</definedName>
    <definedName localSheetId="5" name="XZS">{#N/A,#N/A,FALSE,"단축1";#N/A,#N/A,FALSE,"단축2";#N/A,#N/A,FALSE,"단축3";#N/A,#N/A,FALSE,"장축";#N/A,#N/A,FALSE,"4WD"}</definedName>
    <definedName localSheetId="7" name="XZS">{#N/A,#N/A,FALSE,"단축1";#N/A,#N/A,FALSE,"단축2";#N/A,#N/A,FALSE,"단축3";#N/A,#N/A,FALSE,"장축";#N/A,#N/A,FALSE,"4WD"}</definedName>
    <definedName localSheetId="1" name="XZS">{#N/A,#N/A,FALSE,"단축1";#N/A,#N/A,FALSE,"단축2";#N/A,#N/A,FALSE,"단축3";#N/A,#N/A,FALSE,"장축";#N/A,#N/A,FALSE,"4WD"}</definedName>
    <definedName name="XZS">{#N/A,#N/A,FALSE,"단축1";#N/A,#N/A,FALSE,"단축2";#N/A,#N/A,FALSE,"단축3";#N/A,#N/A,FALSE,"장축";#N/A,#N/A,FALSE,"4WD"}</definedName>
    <definedName localSheetId="8" name="Y">{#N/A,#N/A,FALSE,"단축1";#N/A,#N/A,FALSE,"단축2";#N/A,#N/A,FALSE,"단축3";#N/A,#N/A,FALSE,"장축";#N/A,#N/A,FALSE,"4WD"}</definedName>
    <definedName localSheetId="5" name="YCS">{#N/A,#N/A,FALSE,"단축1";#N/A,#N/A,FALSE,"단축2";#N/A,#N/A,FALSE,"단축3";#N/A,#N/A,FALSE,"장축";#N/A,#N/A,FALSE,"4WD"}</definedName>
    <definedName localSheetId="7" name="YCS">{#N/A,#N/A,FALSE,"단축1";#N/A,#N/A,FALSE,"단축2";#N/A,#N/A,FALSE,"단축3";#N/A,#N/A,FALSE,"장축";#N/A,#N/A,FALSE,"4WD"}</definedName>
    <definedName localSheetId="1" name="YCS">{#N/A,#N/A,FALSE,"단축1";#N/A,#N/A,FALSE,"단축2";#N/A,#N/A,FALSE,"단축3";#N/A,#N/A,FALSE,"장축";#N/A,#N/A,FALSE,"4WD"}</definedName>
    <definedName name="YCS">{#N/A,#N/A,FALSE,"단축1";#N/A,#N/A,FALSE,"단축2";#N/A,#N/A,FALSE,"단축3";#N/A,#N/A,FALSE,"장축";#N/A,#N/A,FALSE,"4WD"}</definedName>
    <definedName localSheetId="5" name="YDF">{#N/A,#N/A,FALSE,"단축1";#N/A,#N/A,FALSE,"단축2";#N/A,#N/A,FALSE,"단축3";#N/A,#N/A,FALSE,"장축";#N/A,#N/A,FALSE,"4WD"}</definedName>
    <definedName localSheetId="7" name="YDF">{#N/A,#N/A,FALSE,"단축1";#N/A,#N/A,FALSE,"단축2";#N/A,#N/A,FALSE,"단축3";#N/A,#N/A,FALSE,"장축";#N/A,#N/A,FALSE,"4WD"}</definedName>
    <definedName localSheetId="1" name="YDF">{#N/A,#N/A,FALSE,"단축1";#N/A,#N/A,FALSE,"단축2";#N/A,#N/A,FALSE,"단축3";#N/A,#N/A,FALSE,"장축";#N/A,#N/A,FALSE,"4WD"}</definedName>
    <definedName name="YDF">{#N/A,#N/A,FALSE,"단축1";#N/A,#N/A,FALSE,"단축2";#N/A,#N/A,FALSE,"단축3";#N/A,#N/A,FALSE,"장축";#N/A,#N/A,FALSE,"4WD"}</definedName>
    <definedName localSheetId="5" name="YH">{#N/A,#N/A,FALSE,"단축1";#N/A,#N/A,FALSE,"단축2";#N/A,#N/A,FALSE,"단축3";#N/A,#N/A,FALSE,"장축";#N/A,#N/A,FALSE,"4WD"}</definedName>
    <definedName localSheetId="7" name="YH">{#N/A,#N/A,FALSE,"단축1";#N/A,#N/A,FALSE,"단축2";#N/A,#N/A,FALSE,"단축3";#N/A,#N/A,FALSE,"장축";#N/A,#N/A,FALSE,"4WD"}</definedName>
    <definedName localSheetId="1" name="YH">{#N/A,#N/A,FALSE,"단축1";#N/A,#N/A,FALSE,"단축2";#N/A,#N/A,FALSE,"단축3";#N/A,#N/A,FALSE,"장축";#N/A,#N/A,FALSE,"4WD"}</definedName>
    <definedName name="YH">{#N/A,#N/A,FALSE,"단축1";#N/A,#N/A,FALSE,"단축2";#N/A,#N/A,FALSE,"단축3";#N/A,#N/A,FALSE,"장축";#N/A,#N/A,FALSE,"4WD"}</definedName>
    <definedName localSheetId="5" name="yhntynt">{#N/A,#N/A,FALSE,"단축1";#N/A,#N/A,FALSE,"단축2";#N/A,#N/A,FALSE,"단축3";#N/A,#N/A,FALSE,"장축";#N/A,#N/A,FALSE,"4WD"}</definedName>
    <definedName localSheetId="7" name="yhntynt">{#N/A,#N/A,FALSE,"단축1";#N/A,#N/A,FALSE,"단축2";#N/A,#N/A,FALSE,"단축3";#N/A,#N/A,FALSE,"장축";#N/A,#N/A,FALSE,"4WD"}</definedName>
    <definedName localSheetId="1" name="yhntynt">{#N/A,#N/A,FALSE,"단축1";#N/A,#N/A,FALSE,"단축2";#N/A,#N/A,FALSE,"단축3";#N/A,#N/A,FALSE,"장축";#N/A,#N/A,FALSE,"4WD"}</definedName>
    <definedName name="yhntynt">{#N/A,#N/A,FALSE,"단축1";#N/A,#N/A,FALSE,"단축2";#N/A,#N/A,FALSE,"단축3";#N/A,#N/A,FALSE,"장축";#N/A,#N/A,FALSE,"4WD"}</definedName>
    <definedName localSheetId="5" name="YHU">{#N/A,#N/A,FALSE,"단축1";#N/A,#N/A,FALSE,"단축2";#N/A,#N/A,FALSE,"단축3";#N/A,#N/A,FALSE,"장축";#N/A,#N/A,FALSE,"4WD"}</definedName>
    <definedName localSheetId="7" name="YHU">{#N/A,#N/A,FALSE,"단축1";#N/A,#N/A,FALSE,"단축2";#N/A,#N/A,FALSE,"단축3";#N/A,#N/A,FALSE,"장축";#N/A,#N/A,FALSE,"4WD"}</definedName>
    <definedName localSheetId="1" name="YHU">{#N/A,#N/A,FALSE,"단축1";#N/A,#N/A,FALSE,"단축2";#N/A,#N/A,FALSE,"단축3";#N/A,#N/A,FALSE,"장축";#N/A,#N/A,FALSE,"4WD"}</definedName>
    <definedName name="YHU">{#N/A,#N/A,FALSE,"단축1";#N/A,#N/A,FALSE,"단축2";#N/A,#N/A,FALSE,"단축3";#N/A,#N/A,FALSE,"장축";#N/A,#N/A,FALSE,"4WD"}</definedName>
    <definedName localSheetId="5" name="YJY">{#N/A,#N/A,FALSE,"단축1";#N/A,#N/A,FALSE,"단축2";#N/A,#N/A,FALSE,"단축3";#N/A,#N/A,FALSE,"장축";#N/A,#N/A,FALSE,"4WD"}</definedName>
    <definedName localSheetId="7" name="YJY">{#N/A,#N/A,FALSE,"단축1";#N/A,#N/A,FALSE,"단축2";#N/A,#N/A,FALSE,"단축3";#N/A,#N/A,FALSE,"장축";#N/A,#N/A,FALSE,"4WD"}</definedName>
    <definedName localSheetId="1" name="YJY">{#N/A,#N/A,FALSE,"단축1";#N/A,#N/A,FALSE,"단축2";#N/A,#N/A,FALSE,"단축3";#N/A,#N/A,FALSE,"장축";#N/A,#N/A,FALSE,"4WD"}</definedName>
    <definedName name="YJY">{#N/A,#N/A,FALSE,"단축1";#N/A,#N/A,FALSE,"단축2";#N/A,#N/A,FALSE,"단축3";#N/A,#N/A,FALSE,"장축";#N/A,#N/A,FALSE,"4WD"}</definedName>
    <definedName localSheetId="5" name="YJYJHHJHJDSD">{#N/A,#N/A,FALSE,"단축1";#N/A,#N/A,FALSE,"단축2";#N/A,#N/A,FALSE,"단축3";#N/A,#N/A,FALSE,"장축";#N/A,#N/A,FALSE,"4WD"}</definedName>
    <definedName localSheetId="7" name="YJYJHHJHJDSD">{#N/A,#N/A,FALSE,"단축1";#N/A,#N/A,FALSE,"단축2";#N/A,#N/A,FALSE,"단축3";#N/A,#N/A,FALSE,"장축";#N/A,#N/A,FALSE,"4WD"}</definedName>
    <definedName localSheetId="1" name="YJYJHHJHJDSD">{#N/A,#N/A,FALSE,"단축1";#N/A,#N/A,FALSE,"단축2";#N/A,#N/A,FALSE,"단축3";#N/A,#N/A,FALSE,"장축";#N/A,#N/A,FALSE,"4WD"}</definedName>
    <definedName name="YJYJHHJHJDSD">{#N/A,#N/A,FALSE,"단축1";#N/A,#N/A,FALSE,"단축2";#N/A,#N/A,FALSE,"단축3";#N/A,#N/A,FALSE,"장축";#N/A,#N/A,FALSE,"4WD"}</definedName>
    <definedName localSheetId="5" name="yoitr">{#N/A,#N/A,FALSE,"단축1";#N/A,#N/A,FALSE,"단축2";#N/A,#N/A,FALSE,"단축3";#N/A,#N/A,FALSE,"장축";#N/A,#N/A,FALSE,"4WD"}</definedName>
    <definedName localSheetId="7" name="yoitr">{#N/A,#N/A,FALSE,"단축1";#N/A,#N/A,FALSE,"단축2";#N/A,#N/A,FALSE,"단축3";#N/A,#N/A,FALSE,"장축";#N/A,#N/A,FALSE,"4WD"}</definedName>
    <definedName localSheetId="1" name="yoitr">{#N/A,#N/A,FALSE,"단축1";#N/A,#N/A,FALSE,"단축2";#N/A,#N/A,FALSE,"단축3";#N/A,#N/A,FALSE,"장축";#N/A,#N/A,FALSE,"4WD"}</definedName>
    <definedName name="yoitr">{#N/A,#N/A,FALSE,"단축1";#N/A,#N/A,FALSE,"단축2";#N/A,#N/A,FALSE,"단축3";#N/A,#N/A,FALSE,"장축";#N/A,#N/A,FALSE,"4WD"}</definedName>
    <definedName localSheetId="5" name="YTERGSFDVX">{#N/A,#N/A,FALSE,"단축1";#N/A,#N/A,FALSE,"단축2";#N/A,#N/A,FALSE,"단축3";#N/A,#N/A,FALSE,"장축";#N/A,#N/A,FALSE,"4WD"}</definedName>
    <definedName localSheetId="7" name="YTERGSFDVX">{#N/A,#N/A,FALSE,"단축1";#N/A,#N/A,FALSE,"단축2";#N/A,#N/A,FALSE,"단축3";#N/A,#N/A,FALSE,"장축";#N/A,#N/A,FALSE,"4WD"}</definedName>
    <definedName localSheetId="1" name="YTERGSFDVX">{#N/A,#N/A,FALSE,"단축1";#N/A,#N/A,FALSE,"단축2";#N/A,#N/A,FALSE,"단축3";#N/A,#N/A,FALSE,"장축";#N/A,#N/A,FALSE,"4WD"}</definedName>
    <definedName name="YTERGSFDVX">{#N/A,#N/A,FALSE,"단축1";#N/A,#N/A,FALSE,"단축2";#N/A,#N/A,FALSE,"단축3";#N/A,#N/A,FALSE,"장축";#N/A,#N/A,FALSE,"4WD"}</definedName>
    <definedName localSheetId="5" name="ytfydts">{#N/A,#N/A,FALSE,"단축1";#N/A,#N/A,FALSE,"단축2";#N/A,#N/A,FALSE,"단축3";#N/A,#N/A,FALSE,"장축";#N/A,#N/A,FALSE,"4WD"}</definedName>
    <definedName localSheetId="7" name="ytfydts">{#N/A,#N/A,FALSE,"단축1";#N/A,#N/A,FALSE,"단축2";#N/A,#N/A,FALSE,"단축3";#N/A,#N/A,FALSE,"장축";#N/A,#N/A,FALSE,"4WD"}</definedName>
    <definedName localSheetId="1" name="ytfydts">{#N/A,#N/A,FALSE,"단축1";#N/A,#N/A,FALSE,"단축2";#N/A,#N/A,FALSE,"단축3";#N/A,#N/A,FALSE,"장축";#N/A,#N/A,FALSE,"4WD"}</definedName>
    <definedName name="ytfydts">{#N/A,#N/A,FALSE,"단축1";#N/A,#N/A,FALSE,"단축2";#N/A,#N/A,FALSE,"단축3";#N/A,#N/A,FALSE,"장축";#N/A,#N/A,FALSE,"4WD"}</definedName>
    <definedName localSheetId="5" name="YTUJYTU">{#N/A,#N/A,FALSE,"단축1";#N/A,#N/A,FALSE,"단축2";#N/A,#N/A,FALSE,"단축3";#N/A,#N/A,FALSE,"장축";#N/A,#N/A,FALSE,"4WD"}</definedName>
    <definedName localSheetId="7" name="YTUJYTU">{#N/A,#N/A,FALSE,"단축1";#N/A,#N/A,FALSE,"단축2";#N/A,#N/A,FALSE,"단축3";#N/A,#N/A,FALSE,"장축";#N/A,#N/A,FALSE,"4WD"}</definedName>
    <definedName localSheetId="1" name="YTUJYTU">{#N/A,#N/A,FALSE,"단축1";#N/A,#N/A,FALSE,"단축2";#N/A,#N/A,FALSE,"단축3";#N/A,#N/A,FALSE,"장축";#N/A,#N/A,FALSE,"4WD"}</definedName>
    <definedName name="YTUJYTU">{#N/A,#N/A,FALSE,"단축1";#N/A,#N/A,FALSE,"단축2";#N/A,#N/A,FALSE,"단축3";#N/A,#N/A,FALSE,"장축";#N/A,#N/A,FALSE,"4WD"}</definedName>
    <definedName localSheetId="5" name="YU">{#N/A,#N/A,FALSE,"단축1";#N/A,#N/A,FALSE,"단축2";#N/A,#N/A,FALSE,"단축3";#N/A,#N/A,FALSE,"장축";#N/A,#N/A,FALSE,"4WD"}</definedName>
    <definedName localSheetId="7" name="YU">{#N/A,#N/A,FALSE,"단축1";#N/A,#N/A,FALSE,"단축2";#N/A,#N/A,FALSE,"단축3";#N/A,#N/A,FALSE,"장축";#N/A,#N/A,FALSE,"4WD"}</definedName>
    <definedName localSheetId="1" name="YU">{#N/A,#N/A,FALSE,"단축1";#N/A,#N/A,FALSE,"단축2";#N/A,#N/A,FALSE,"단축3";#N/A,#N/A,FALSE,"장축";#N/A,#N/A,FALSE,"4WD"}</definedName>
    <definedName name="YU">{#N/A,#N/A,FALSE,"단축1";#N/A,#N/A,FALSE,"단축2";#N/A,#N/A,FALSE,"단축3";#N/A,#N/A,FALSE,"장축";#N/A,#N/A,FALSE,"4WD"}</definedName>
    <definedName localSheetId="5" name="YUHJ">'1-4 PAD'!YUHJ</definedName>
    <definedName localSheetId="7" name="YUHJ">'1-6. 사상'!YUHJ</definedName>
    <definedName name="YUHJ">'1-6. 사상'!YUHJ</definedName>
    <definedName localSheetId="5" name="yui">{#N/A,#N/A,FALSE,"단축1";#N/A,#N/A,FALSE,"단축2";#N/A,#N/A,FALSE,"단축3";#N/A,#N/A,FALSE,"장축";#N/A,#N/A,FALSE,"4WD"}</definedName>
    <definedName localSheetId="7" name="yui">{#N/A,#N/A,FALSE,"단축1";#N/A,#N/A,FALSE,"단축2";#N/A,#N/A,FALSE,"단축3";#N/A,#N/A,FALSE,"장축";#N/A,#N/A,FALSE,"4WD"}</definedName>
    <definedName localSheetId="1" name="yui">{#N/A,#N/A,FALSE,"단축1";#N/A,#N/A,FALSE,"단축2";#N/A,#N/A,FALSE,"단축3";#N/A,#N/A,FALSE,"장축";#N/A,#N/A,FALSE,"4WD"}</definedName>
    <definedName name="yui">{#N/A,#N/A,FALSE,"단축1";#N/A,#N/A,FALSE,"단축2";#N/A,#N/A,FALSE,"단축3";#N/A,#N/A,FALSE,"장축";#N/A,#N/A,FALSE,"4WD"}</definedName>
    <definedName localSheetId="5" name="YYHY">{#N/A,#N/A,FALSE,"단축1";#N/A,#N/A,FALSE,"단축2";#N/A,#N/A,FALSE,"단축3";#N/A,#N/A,FALSE,"장축";#N/A,#N/A,FALSE,"4WD"}</definedName>
    <definedName localSheetId="7" name="YYHY">{#N/A,#N/A,FALSE,"단축1";#N/A,#N/A,FALSE,"단축2";#N/A,#N/A,FALSE,"단축3";#N/A,#N/A,FALSE,"장축";#N/A,#N/A,FALSE,"4WD"}</definedName>
    <definedName localSheetId="1" name="YYHY">{#N/A,#N/A,FALSE,"단축1";#N/A,#N/A,FALSE,"단축2";#N/A,#N/A,FALSE,"단축3";#N/A,#N/A,FALSE,"장축";#N/A,#N/A,FALSE,"4WD"}</definedName>
    <definedName name="YYHY">{#N/A,#N/A,FALSE,"단축1";#N/A,#N/A,FALSE,"단축2";#N/A,#N/A,FALSE,"단축3";#N/A,#N/A,FALSE,"장축";#N/A,#N/A,FALSE,"4WD"}</definedName>
    <definedName localSheetId="5" name="YYUIYUI">{#N/A,#N/A,FALSE,"단축1";#N/A,#N/A,FALSE,"단축2";#N/A,#N/A,FALSE,"단축3";#N/A,#N/A,FALSE,"장축";#N/A,#N/A,FALSE,"4WD"}</definedName>
    <definedName localSheetId="1" name="YYUIYUI">{#N/A,#N/A,FALSE,"단축1";#N/A,#N/A,FALSE,"단축2";#N/A,#N/A,FALSE,"단축3";#N/A,#N/A,FALSE,"장축";#N/A,#N/A,FALSE,"4WD"}</definedName>
    <definedName name="YYUIYUI">{#N/A,#N/A,FALSE,"단축1";#N/A,#N/A,FALSE,"단축2";#N/A,#N/A,FALSE,"단축3";#N/A,#N/A,FALSE,"장축";#N/A,#N/A,FALSE,"4WD"}</definedName>
    <definedName localSheetId="5" name="YYY">{#N/A,#N/A,TRUE,"Y생산";#N/A,#N/A,TRUE,"Y판매";#N/A,#N/A,TRUE,"Y총물량";#N/A,#N/A,TRUE,"Y능력";#N/A,#N/A,TRUE,"YKD"}</definedName>
    <definedName localSheetId="7" name="YYY">{#N/A,#N/A,TRUE,"Y생산";#N/A,#N/A,TRUE,"Y판매";#N/A,#N/A,TRUE,"Y총물량";#N/A,#N/A,TRUE,"Y능력";#N/A,#N/A,TRUE,"YKD"}</definedName>
    <definedName localSheetId="1" name="YYY">{#N/A,#N/A,TRUE,"Y생산";#N/A,#N/A,TRUE,"Y판매";#N/A,#N/A,TRUE,"Y총물량";#N/A,#N/A,TRUE,"Y능력";#N/A,#N/A,TRUE,"YKD"}</definedName>
    <definedName name="YYY">{#N/A,#N/A,TRUE,"Y생산";#N/A,#N/A,TRUE,"Y판매";#N/A,#N/A,TRUE,"Y총물량";#N/A,#N/A,TRUE,"Y능력";#N/A,#N/A,TRUE,"YKD"}</definedName>
    <definedName localSheetId="5" name="YYYHHHHHK">{#N/A,#N/A,FALSE,"표지";#N/A,#N/A,FALSE,"전제";#N/A,#N/A,FALSE,"손익-자 (2)";#N/A,#N/A,FALSE,"손익-자";#N/A,#N/A,FALSE,"손익-마 (2)";#N/A,#N/A,FALSE,"손익-마";#N/A,#N/A,FALSE,"총손최종"}</definedName>
    <definedName localSheetId="7" name="YYYHHHHHK">{#N/A,#N/A,FALSE,"표지";#N/A,#N/A,FALSE,"전제";#N/A,#N/A,FALSE,"손익-자 (2)";#N/A,#N/A,FALSE,"손익-자";#N/A,#N/A,FALSE,"손익-마 (2)";#N/A,#N/A,FALSE,"손익-마";#N/A,#N/A,FALSE,"총손최종"}</definedName>
    <definedName localSheetId="1" name="YYYHHHHHK">{#N/A,#N/A,FALSE,"표지";#N/A,#N/A,FALSE,"전제";#N/A,#N/A,FALSE,"손익-자 (2)";#N/A,#N/A,FALSE,"손익-자";#N/A,#N/A,FALSE,"손익-마 (2)";#N/A,#N/A,FALSE,"손익-마";#N/A,#N/A,FALSE,"총손최종"}</definedName>
    <definedName name="YYYHHHHHK">{#N/A,#N/A,FALSE,"표지";#N/A,#N/A,FALSE,"전제";#N/A,#N/A,FALSE,"손익-자 (2)";#N/A,#N/A,FALSE,"손익-자";#N/A,#N/A,FALSE,"손익-마 (2)";#N/A,#N/A,FALSE,"손익-마";#N/A,#N/A,FALSE,"총손최종"}</definedName>
    <definedName localSheetId="5" name="yyyy">{#N/A,#N/A,FALSE,"단축1";#N/A,#N/A,FALSE,"단축2";#N/A,#N/A,FALSE,"단축3";#N/A,#N/A,FALSE,"장축";#N/A,#N/A,FALSE,"4WD"}</definedName>
    <definedName localSheetId="7" name="yyyy">{#N/A,#N/A,FALSE,"단축1";#N/A,#N/A,FALSE,"단축2";#N/A,#N/A,FALSE,"단축3";#N/A,#N/A,FALSE,"장축";#N/A,#N/A,FALSE,"4WD"}</definedName>
    <definedName localSheetId="1" name="yyyy">{#N/A,#N/A,FALSE,"단축1";#N/A,#N/A,FALSE,"단축2";#N/A,#N/A,FALSE,"단축3";#N/A,#N/A,FALSE,"장축";#N/A,#N/A,FALSE,"4WD"}</definedName>
    <definedName name="yyyy">{#N/A,#N/A,FALSE,"단축1";#N/A,#N/A,FALSE,"단축2";#N/A,#N/A,FALSE,"단축3";#N/A,#N/A,FALSE,"장축";#N/A,#N/A,FALSE,"4WD"}</definedName>
    <definedName localSheetId="5" name="YYYYY">{#N/A,#N/A,FALSE,"단축1";#N/A,#N/A,FALSE,"단축2";#N/A,#N/A,FALSE,"단축3";#N/A,#N/A,FALSE,"장축";#N/A,#N/A,FALSE,"4WD"}</definedName>
    <definedName localSheetId="7" name="YYYYY">{#N/A,#N/A,FALSE,"단축1";#N/A,#N/A,FALSE,"단축2";#N/A,#N/A,FALSE,"단축3";#N/A,#N/A,FALSE,"장축";#N/A,#N/A,FALSE,"4WD"}</definedName>
    <definedName localSheetId="1" name="YYYYY">{#N/A,#N/A,FALSE,"단축1";#N/A,#N/A,FALSE,"단축2";#N/A,#N/A,FALSE,"단축3";#N/A,#N/A,FALSE,"장축";#N/A,#N/A,FALSE,"4WD"}</definedName>
    <definedName name="YYYYY">{#N/A,#N/A,FALSE,"단축1";#N/A,#N/A,FALSE,"단축2";#N/A,#N/A,FALSE,"단축3";#N/A,#N/A,FALSE,"장축";#N/A,#N/A,FALSE,"4WD"}</definedName>
    <definedName localSheetId="5" name="yyyyyyy">{#N/A,#N/A,FALSE,"인원";#N/A,#N/A,FALSE,"비용2";#N/A,#N/A,FALSE,"비용1";#N/A,#N/A,FALSE,"비용";#N/A,#N/A,FALSE,"보증2";#N/A,#N/A,FALSE,"보증1";#N/A,#N/A,FALSE,"보증";#N/A,#N/A,FALSE,"손익1";#N/A,#N/A,FALSE,"손익";#N/A,#N/A,FALSE,"부서별매출";#N/A,#N/A,FALSE,"매출"}</definedName>
    <definedName localSheetId="7" name="yyyyyyy">{#N/A,#N/A,FALSE,"인원";#N/A,#N/A,FALSE,"비용2";#N/A,#N/A,FALSE,"비용1";#N/A,#N/A,FALSE,"비용";#N/A,#N/A,FALSE,"보증2";#N/A,#N/A,FALSE,"보증1";#N/A,#N/A,FALSE,"보증";#N/A,#N/A,FALSE,"손익1";#N/A,#N/A,FALSE,"손익";#N/A,#N/A,FALSE,"부서별매출";#N/A,#N/A,FALSE,"매출"}</definedName>
    <definedName localSheetId="1" name="yyyyyyy">{#N/A,#N/A,FALSE,"인원";#N/A,#N/A,FALSE,"비용2";#N/A,#N/A,FALSE,"비용1";#N/A,#N/A,FALSE,"비용";#N/A,#N/A,FALSE,"보증2";#N/A,#N/A,FALSE,"보증1";#N/A,#N/A,FALSE,"보증";#N/A,#N/A,FALSE,"손익1";#N/A,#N/A,FALSE,"손익";#N/A,#N/A,FALSE,"부서별매출";#N/A,#N/A,FALSE,"매출"}</definedName>
    <definedName name="yyyyyyy">{#N/A,#N/A,FALSE,"인원";#N/A,#N/A,FALSE,"비용2";#N/A,#N/A,FALSE,"비용1";#N/A,#N/A,FALSE,"비용";#N/A,#N/A,FALSE,"보증2";#N/A,#N/A,FALSE,"보증1";#N/A,#N/A,FALSE,"보증";#N/A,#N/A,FALSE,"손익1";#N/A,#N/A,FALSE,"손익";#N/A,#N/A,FALSE,"부서별매출";#N/A,#N/A,FALSE,"매출"}</definedName>
    <definedName localSheetId="5" name="yyyyyyyy">{#N/A,#N/A,FALSE,"Babenhausen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localSheetId="1" name="yyyyyyyy">{#N/A,#N/A,FALSE,"Babenhausen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yyyyyyyy">{#N/A,#N/A,FALSE,"Babenhausen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localSheetId="5" name="yyyyyyyyyyyyyyyyyyyyyyyyyyyyyyyyyyyyyyyyyyyyyyyyyyyyyyyyyyyyyyyyyyyyyyyyyyyyyyyyyyyyyyyyyyyyyyyyyyyyyyyyyyyyyyyyyyyyyyyyyyyyyyyyyyyyyyyyyyyyyyyyyyyyyyyyyyyyyyyyyyyyyyyyyyyyyyyyyyyyyyyyyyyyyyyyyyyyyyyyyyyyyyyyyyyyyyyyyyyyyyyyyyyyyyyyyyyyyyyyyyyyyyyyyyyyyyy">{#N/A,#N/A,FALSE,"단축1";#N/A,#N/A,FALSE,"단축2";#N/A,#N/A,FALSE,"단축3";#N/A,#N/A,FALSE,"장축";#N/A,#N/A,FALSE,"4WD"}</definedName>
    <definedName localSheetId="1" name="yyyyyyyyyyyyyyyyyyyyyyyyyyyyyyyyyyyyyyyyyyyyyyyyyyyyyyyyyyyyyyyyyyyyyyyyyyyyyyyyyyyyyyyyyyyyyyyyyyyyyyyyyyyyyyyyyyyyyyyyyyyyyyyyyyyyyyyyyyyyyyyyyyyyyyyyyyyyyyyyyyyyyyyyyyyyyyyyyyyyyyyyyyyyyyyyyyyyyyyyyyyyyyyyyyyyyyyyyyyyyyyyyyyyyyyyyyyyyyyyyyyyyyyyyyyyyyy">{#N/A,#N/A,FALSE,"단축1";#N/A,#N/A,FALSE,"단축2";#N/A,#N/A,FALSE,"단축3";#N/A,#N/A,FALSE,"장축";#N/A,#N/A,FALSE,"4WD"}</definedName>
    <definedName name="yyyyyyyyyyyyyyyyyyyyyyyyyyyyyyyyyyyyyyyyyyyyyyyyyyyyyyyyyyyyyyyyyyyyyyyyyyyyyyyyyyyyyyyyyyyyyyyyyyyyyyyyyyyyyyyyyyyyyyyyyyyyyyyyyyyyyyyyyyyyyyyyyyyyyyyyyyyyyyyyyyyyyyyyyyyyyyyyyyyyyyyyyyyyyyyyyyyyyyyyyyyyyyyyyyyyyyyyyyyyyyyyyyyyyyyyyyyyyyyyyyyyyyyyyyyyyyy">{#N/A,#N/A,FALSE,"단축1";#N/A,#N/A,FALSE,"단축2";#N/A,#N/A,FALSE,"단축3";#N/A,#N/A,FALSE,"장축";#N/A,#N/A,FALSE,"4WD"}</definedName>
    <definedName localSheetId="8" name="Z_030BCFA9_A76B_11D1_B759_08000E21FF8D_.wvu.Cols">#REF!,#REF!,#REF!</definedName>
    <definedName localSheetId="5" name="Z_030BCFA9_A76B_11D1_B759_08000E21FF8D_.wvu.Cols">#REF!,#REF!,#REF!</definedName>
    <definedName localSheetId="7" name="Z_030BCFA9_A76B_11D1_B759_08000E21FF8D_.wvu.Cols">#REF!,#REF!,#REF!</definedName>
    <definedName localSheetId="1" name="Z_030BCFA9_A76B_11D1_B759_08000E21FF8D_.wvu.Cols">#REF!,#REF!,#REF!</definedName>
    <definedName name="Z_030BCFA9_A76B_11D1_B759_08000E21FF8D_.wvu.Cols">#REF!,#REF!,#REF!</definedName>
    <definedName localSheetId="5" name="za">{#N/A,#N/A,FALSE,"단축1";#N/A,#N/A,FALSE,"단축2";#N/A,#N/A,FALSE,"단축3";#N/A,#N/A,FALSE,"장축";#N/A,#N/A,FALSE,"4WD"}</definedName>
    <definedName localSheetId="7" name="za">{#N/A,#N/A,FALSE,"단축1";#N/A,#N/A,FALSE,"단축2";#N/A,#N/A,FALSE,"단축3";#N/A,#N/A,FALSE,"장축";#N/A,#N/A,FALSE,"4WD"}</definedName>
    <definedName localSheetId="1" name="za">{#N/A,#N/A,FALSE,"단축1";#N/A,#N/A,FALSE,"단축2";#N/A,#N/A,FALSE,"단축3";#N/A,#N/A,FALSE,"장축";#N/A,#N/A,FALSE,"4WD"}</definedName>
    <definedName name="za">{#N/A,#N/A,FALSE,"단축1";#N/A,#N/A,FALSE,"단축2";#N/A,#N/A,FALSE,"단축3";#N/A,#N/A,FALSE,"장축";#N/A,#N/A,FALSE,"4WD"}</definedName>
    <definedName localSheetId="5" name="ZAS">{#N/A,#N/A,FALSE,"초도품";#N/A,#N/A,FALSE,"초도품 (2)";#N/A,#N/A,FALSE,"초도품 (3)";#N/A,#N/A,FALSE,"초도품 (4)";#N/A,#N/A,FALSE,"초도품 (5)";#N/A,#N/A,FALSE,"초도품 (6)"}</definedName>
    <definedName localSheetId="7" name="ZAS">{#N/A,#N/A,FALSE,"초도품";#N/A,#N/A,FALSE,"초도품 (2)";#N/A,#N/A,FALSE,"초도품 (3)";#N/A,#N/A,FALSE,"초도품 (4)";#N/A,#N/A,FALSE,"초도품 (5)";#N/A,#N/A,FALSE,"초도품 (6)"}</definedName>
    <definedName localSheetId="1" name="ZAS">{#N/A,#N/A,FALSE,"초도품";#N/A,#N/A,FALSE,"초도품 (2)";#N/A,#N/A,FALSE,"초도품 (3)";#N/A,#N/A,FALSE,"초도품 (4)";#N/A,#N/A,FALSE,"초도품 (5)";#N/A,#N/A,FALSE,"초도품 (6)"}</definedName>
    <definedName name="ZAS">{#N/A,#N/A,FALSE,"초도품";#N/A,#N/A,FALSE,"초도품 (2)";#N/A,#N/A,FALSE,"초도품 (3)";#N/A,#N/A,FALSE,"초도품 (4)";#N/A,#N/A,FALSE,"초도품 (5)";#N/A,#N/A,FALSE,"초도품 (6)"}</definedName>
    <definedName localSheetId="5" name="ZCXB">{#N/A,#N/A,FALSE,"을지 (4)";#N/A,#N/A,FALSE,"을지 (5)";#N/A,#N/A,FALSE,"을지 (6)"}</definedName>
    <definedName localSheetId="7" name="ZCXB">{#N/A,#N/A,FALSE,"을지 (4)";#N/A,#N/A,FALSE,"을지 (5)";#N/A,#N/A,FALSE,"을지 (6)"}</definedName>
    <definedName localSheetId="1" name="ZCXB">{#N/A,#N/A,FALSE,"을지 (4)";#N/A,#N/A,FALSE,"을지 (5)";#N/A,#N/A,FALSE,"을지 (6)"}</definedName>
    <definedName name="ZCXB">{#N/A,#N/A,FALSE,"을지 (4)";#N/A,#N/A,FALSE,"을지 (5)";#N/A,#N/A,FALSE,"을지 (6)"}</definedName>
    <definedName localSheetId="5" name="ZDHGKSDLG">{#N/A,#N/A,FALSE,"인원";#N/A,#N/A,FALSE,"비용2";#N/A,#N/A,FALSE,"비용1";#N/A,#N/A,FALSE,"비용";#N/A,#N/A,FALSE,"보증2";#N/A,#N/A,FALSE,"보증1";#N/A,#N/A,FALSE,"보증";#N/A,#N/A,FALSE,"손익1";#N/A,#N/A,FALSE,"손익";#N/A,#N/A,FALSE,"부서별매출";#N/A,#N/A,FALSE,"매출"}</definedName>
    <definedName localSheetId="7" name="ZDHGKSDLG">{#N/A,#N/A,FALSE,"인원";#N/A,#N/A,FALSE,"비용2";#N/A,#N/A,FALSE,"비용1";#N/A,#N/A,FALSE,"비용";#N/A,#N/A,FALSE,"보증2";#N/A,#N/A,FALSE,"보증1";#N/A,#N/A,FALSE,"보증";#N/A,#N/A,FALSE,"손익1";#N/A,#N/A,FALSE,"손익";#N/A,#N/A,FALSE,"부서별매출";#N/A,#N/A,FALSE,"매출"}</definedName>
    <definedName localSheetId="1" name="ZDHGKSDLG">{#N/A,#N/A,FALSE,"인원";#N/A,#N/A,FALSE,"비용2";#N/A,#N/A,FALSE,"비용1";#N/A,#N/A,FALSE,"비용";#N/A,#N/A,FALSE,"보증2";#N/A,#N/A,FALSE,"보증1";#N/A,#N/A,FALSE,"보증";#N/A,#N/A,FALSE,"손익1";#N/A,#N/A,FALSE,"손익";#N/A,#N/A,FALSE,"부서별매출";#N/A,#N/A,FALSE,"매출"}</definedName>
    <definedName name="ZDHGKSDLG">{#N/A,#N/A,FALSE,"인원";#N/A,#N/A,FALSE,"비용2";#N/A,#N/A,FALSE,"비용1";#N/A,#N/A,FALSE,"비용";#N/A,#N/A,FALSE,"보증2";#N/A,#N/A,FALSE,"보증1";#N/A,#N/A,FALSE,"보증";#N/A,#N/A,FALSE,"손익1";#N/A,#N/A,FALSE,"손익";#N/A,#N/A,FALSE,"부서별매출";#N/A,#N/A,FALSE,"매출"}</definedName>
    <definedName localSheetId="5" name="ZJ">{#N/A,#N/A,FALSE,"단축1";#N/A,#N/A,FALSE,"단축2";#N/A,#N/A,FALSE,"단축3";#N/A,#N/A,FALSE,"장축";#N/A,#N/A,FALSE,"4WD"}</definedName>
    <definedName localSheetId="7" name="ZJ">{#N/A,#N/A,FALSE,"단축1";#N/A,#N/A,FALSE,"단축2";#N/A,#N/A,FALSE,"단축3";#N/A,#N/A,FALSE,"장축";#N/A,#N/A,FALSE,"4WD"}</definedName>
    <definedName localSheetId="1" name="ZJ">{#N/A,#N/A,FALSE,"단축1";#N/A,#N/A,FALSE,"단축2";#N/A,#N/A,FALSE,"단축3";#N/A,#N/A,FALSE,"장축";#N/A,#N/A,FALSE,"4WD"}</definedName>
    <definedName name="ZJ">{#N/A,#N/A,FALSE,"단축1";#N/A,#N/A,FALSE,"단축2";#N/A,#N/A,FALSE,"단축3";#N/A,#N/A,FALSE,"장축";#N/A,#N/A,FALSE,"4WD"}</definedName>
    <definedName localSheetId="5" name="ZS">{#N/A,#N/A,FALSE,"FR 계산내역";#N/A,#N/A,FALSE,"RR 계산내역";#N/A,#N/A,FALSE,"기계경비"}</definedName>
    <definedName localSheetId="7" name="ZS">{#N/A,#N/A,FALSE,"FR 계산내역";#N/A,#N/A,FALSE,"RR 계산내역";#N/A,#N/A,FALSE,"기계경비"}</definedName>
    <definedName localSheetId="1" name="ZS">{#N/A,#N/A,FALSE,"FR 계산내역";#N/A,#N/A,FALSE,"RR 계산내역";#N/A,#N/A,FALSE,"기계경비"}</definedName>
    <definedName name="ZS">{#N/A,#N/A,FALSE,"FR 계산내역";#N/A,#N/A,FALSE,"RR 계산내역";#N/A,#N/A,FALSE,"기계경비"}</definedName>
    <definedName localSheetId="5" name="zswe23">{#N/A,#N/A,FALSE,"단축1";#N/A,#N/A,FALSE,"단축2";#N/A,#N/A,FALSE,"단축3";#N/A,#N/A,FALSE,"장축";#N/A,#N/A,FALSE,"4WD"}</definedName>
    <definedName localSheetId="7" name="zswe23">{#N/A,#N/A,FALSE,"단축1";#N/A,#N/A,FALSE,"단축2";#N/A,#N/A,FALSE,"단축3";#N/A,#N/A,FALSE,"장축";#N/A,#N/A,FALSE,"4WD"}</definedName>
    <definedName localSheetId="1" name="zswe23">{#N/A,#N/A,FALSE,"단축1";#N/A,#N/A,FALSE,"단축2";#N/A,#N/A,FALSE,"단축3";#N/A,#N/A,FALSE,"장축";#N/A,#N/A,FALSE,"4WD"}</definedName>
    <definedName name="zswe23">{#N/A,#N/A,FALSE,"단축1";#N/A,#N/A,FALSE,"단축2";#N/A,#N/A,FALSE,"단축3";#N/A,#N/A,FALSE,"장축";#N/A,#N/A,FALSE,"4WD"}</definedName>
    <definedName localSheetId="8" name="ZX">{#N/A,#N/A,FALSE,"초도품";#N/A,#N/A,FALSE,"초도품 (2)";#N/A,#N/A,FALSE,"초도품 (3)";#N/A,#N/A,FALSE,"초도품 (4)";#N/A,#N/A,FALSE,"초도품 (5)";#N/A,#N/A,FALSE,"초도품 (6)"}</definedName>
    <definedName localSheetId="5" name="ZX">{#N/A,#N/A,FALSE,"초도품";#N/A,#N/A,FALSE,"초도품 (2)";#N/A,#N/A,FALSE,"초도품 (3)";#N/A,#N/A,FALSE,"초도품 (4)";#N/A,#N/A,FALSE,"초도품 (5)";#N/A,#N/A,FALSE,"초도품 (6)"}</definedName>
    <definedName localSheetId="7" name="ZX">{#N/A,#N/A,FALSE,"초도품";#N/A,#N/A,FALSE,"초도품 (2)";#N/A,#N/A,FALSE,"초도품 (3)";#N/A,#N/A,FALSE,"초도품 (4)";#N/A,#N/A,FALSE,"초도품 (5)";#N/A,#N/A,FALSE,"초도품 (6)"}</definedName>
    <definedName localSheetId="1" name="ZX">{#N/A,#N/A,FALSE,"초도품";#N/A,#N/A,FALSE,"초도품 (2)";#N/A,#N/A,FALSE,"초도품 (3)";#N/A,#N/A,FALSE,"초도품 (4)";#N/A,#N/A,FALSE,"초도품 (5)";#N/A,#N/A,FALSE,"초도품 (6)"}</definedName>
    <definedName name="ZX">{#N/A,#N/A,FALSE,"초도품";#N/A,#N/A,FALSE,"초도품 (2)";#N/A,#N/A,FALSE,"초도품 (3)";#N/A,#N/A,FALSE,"초도품 (4)";#N/A,#N/A,FALSE,"초도품 (5)";#N/A,#N/A,FALSE,"초도품 (6)"}</definedName>
    <definedName localSheetId="5" name="ZXCBZB">{#N/A,#N/A,FALSE,"을지 (4)";#N/A,#N/A,FALSE,"을지 (5)";#N/A,#N/A,FALSE,"을지 (6)"}</definedName>
    <definedName localSheetId="7" name="ZXCBZB">{#N/A,#N/A,FALSE,"을지 (4)";#N/A,#N/A,FALSE,"을지 (5)";#N/A,#N/A,FALSE,"을지 (6)"}</definedName>
    <definedName localSheetId="1" name="ZXCBZB">{#N/A,#N/A,FALSE,"을지 (4)";#N/A,#N/A,FALSE,"을지 (5)";#N/A,#N/A,FALSE,"을지 (6)"}</definedName>
    <definedName name="ZXCBZB">{#N/A,#N/A,FALSE,"을지 (4)";#N/A,#N/A,FALSE,"을지 (5)";#N/A,#N/A,FALSE,"을지 (6)"}</definedName>
    <definedName localSheetId="5" name="ZZZ">{#N/A,#N/A,FALSE,"단축1";#N/A,#N/A,FALSE,"단축2";#N/A,#N/A,FALSE,"단축3";#N/A,#N/A,FALSE,"장축";#N/A,#N/A,FALSE,"4WD"}</definedName>
    <definedName localSheetId="5" name="ZZZZZ">{#N/A,#N/A,FALSE,"자금소요예측기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ZZZZZ">{#N/A,#N/A,FALSE,"자금소요예측기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ZZZZZ">{#N/A,#N/A,FALSE,"자금소요예측기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ZZZZ">{#N/A,#N/A,FALSE,"자금소요예측기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その2">{"RESUMEN",#N/A,FALSE,"BASE ANEXOS";"ANEXO 1",#N/A,FALSE,"BASE ANEXOS";"ANEXO 2",#N/A,FALSE,"BASE ANEXOS"}</definedName>
    <definedName localSheetId="1" name="その2">{"RESUMEN",#N/A,FALSE,"BASE ANEXOS";"ANEXO 1",#N/A,FALSE,"BASE ANEXOS";"ANEXO 2",#N/A,FALSE,"BASE ANEXOS"}</definedName>
    <definedName name="その2">{"RESUMEN",#N/A,FALSE,"BASE ANEXOS";"ANEXO 1",#N/A,FALSE,"BASE ANEXOS";"ANEXO 2",#N/A,FALSE,"BASE ANEXOS"}</definedName>
    <definedName localSheetId="8" name="ㄱ">{#N/A,#N/A,FALSE,"단축1";#N/A,#N/A,FALSE,"단축2";#N/A,#N/A,FALSE,"단축3";#N/A,#N/A,FALSE,"장축";#N/A,#N/A,FALSE,"4WD"}</definedName>
    <definedName localSheetId="5" name="ㄱ">{#N/A,#N/A,FALSE,"단축1";#N/A,#N/A,FALSE,"단축2";#N/A,#N/A,FALSE,"단축3";#N/A,#N/A,FALSE,"장축";#N/A,#N/A,FALSE,"4WD"}</definedName>
    <definedName localSheetId="7" name="ㄱ">{#N/A,#N/A,FALSE,"단축1";#N/A,#N/A,FALSE,"단축2";#N/A,#N/A,FALSE,"단축3";#N/A,#N/A,FALSE,"장축";#N/A,#N/A,FALSE,"4WD"}</definedName>
    <definedName localSheetId="1" name="ㄱ">{#N/A,#N/A,FALSE,"단축1";#N/A,#N/A,FALSE,"단축2";#N/A,#N/A,FALSE,"단축3";#N/A,#N/A,FALSE,"장축";#N/A,#N/A,FALSE,"4WD"}</definedName>
    <definedName name="ㄱ">{#N/A,#N/A,FALSE,"단축1";#N/A,#N/A,FALSE,"단축2";#N/A,#N/A,FALSE,"단축3";#N/A,#N/A,FALSE,"장축";#N/A,#N/A,FALSE,"4WD"}</definedName>
    <definedName localSheetId="5" name="ㄱ1">{#N/A,#N/A,FALSE,"단축1";#N/A,#N/A,FALSE,"단축2";#N/A,#N/A,FALSE,"단축3";#N/A,#N/A,FALSE,"장축";#N/A,#N/A,FALSE,"4WD"}</definedName>
    <definedName localSheetId="1" name="ㄱ1">{#N/A,#N/A,FALSE,"단축1";#N/A,#N/A,FALSE,"단축2";#N/A,#N/A,FALSE,"단축3";#N/A,#N/A,FALSE,"장축";#N/A,#N/A,FALSE,"4WD"}</definedName>
    <definedName name="ㄱ1">{#N/A,#N/A,FALSE,"단축1";#N/A,#N/A,FALSE,"단축2";#N/A,#N/A,FALSE,"단축3";#N/A,#N/A,FALSE,"장축";#N/A,#N/A,FALSE,"4WD"}</definedName>
    <definedName localSheetId="5" name="ㄱㄱ">{#N/A,#N/A,FALSE,"초도품";#N/A,#N/A,FALSE,"초도품 (2)";#N/A,#N/A,FALSE,"초도품 (3)";#N/A,#N/A,FALSE,"초도품 (4)";#N/A,#N/A,FALSE,"초도품 (5)";#N/A,#N/A,FALSE,"초도품 (6)"}</definedName>
    <definedName localSheetId="7" name="ㄱㄱ">{#N/A,#N/A,FALSE,"초도품";#N/A,#N/A,FALSE,"초도품 (2)";#N/A,#N/A,FALSE,"초도품 (3)";#N/A,#N/A,FALSE,"초도품 (4)";#N/A,#N/A,FALSE,"초도품 (5)";#N/A,#N/A,FALSE,"초도품 (6)"}</definedName>
    <definedName localSheetId="1" name="ㄱㄱ">{#N/A,#N/A,FALSE,"초도품";#N/A,#N/A,FALSE,"초도품 (2)";#N/A,#N/A,FALSE,"초도품 (3)";#N/A,#N/A,FALSE,"초도품 (4)";#N/A,#N/A,FALSE,"초도품 (5)";#N/A,#N/A,FALSE,"초도품 (6)"}</definedName>
    <definedName name="ㄱㄱ">{#N/A,#N/A,FALSE,"초도품";#N/A,#N/A,FALSE,"초도품 (2)";#N/A,#N/A,FALSE,"초도품 (3)";#N/A,#N/A,FALSE,"초도품 (4)";#N/A,#N/A,FALSE,"초도품 (5)";#N/A,#N/A,FALSE,"초도품 (6)"}</definedName>
    <definedName localSheetId="5" name="ㄱㄱㄱ">{#N/A,#N/A,FALSE,"단축1";#N/A,#N/A,FALSE,"단축2";#N/A,#N/A,FALSE,"단축3";#N/A,#N/A,FALSE,"장축";#N/A,#N/A,FALSE,"4WD"}</definedName>
    <definedName localSheetId="7" name="ㄱㄱㄱ">{#N/A,#N/A,FALSE,"단축1";#N/A,#N/A,FALSE,"단축2";#N/A,#N/A,FALSE,"단축3";#N/A,#N/A,FALSE,"장축";#N/A,#N/A,FALSE,"4WD"}</definedName>
    <definedName localSheetId="1" name="ㄱㄱㄱ">{#N/A,#N/A,FALSE,"단축1";#N/A,#N/A,FALSE,"단축2";#N/A,#N/A,FALSE,"단축3";#N/A,#N/A,FALSE,"장축";#N/A,#N/A,FALSE,"4WD"}</definedName>
    <definedName name="ㄱㄱㄱ">{#N/A,#N/A,FALSE,"단축1";#N/A,#N/A,FALSE,"단축2";#N/A,#N/A,FALSE,"단축3";#N/A,#N/A,FALSE,"장축";#N/A,#N/A,FALSE,"4WD"}</definedName>
    <definedName localSheetId="5" name="ㄱㄱㄱㄱ">{#N/A,#N/A,FALSE,"단축1";#N/A,#N/A,FALSE,"단축2";#N/A,#N/A,FALSE,"단축3";#N/A,#N/A,FALSE,"장축";#N/A,#N/A,FALSE,"4WD"}</definedName>
    <definedName localSheetId="7" name="ㄱㄱㄱㄱ">{#N/A,#N/A,FALSE,"단축1";#N/A,#N/A,FALSE,"단축2";#N/A,#N/A,FALSE,"단축3";#N/A,#N/A,FALSE,"장축";#N/A,#N/A,FALSE,"4WD"}</definedName>
    <definedName localSheetId="1" name="ㄱㄱㄱㄱ">{#N/A,#N/A,FALSE,"단축1";#N/A,#N/A,FALSE,"단축2";#N/A,#N/A,FALSE,"단축3";#N/A,#N/A,FALSE,"장축";#N/A,#N/A,FALSE,"4WD"}</definedName>
    <definedName name="ㄱㄱㄱㄱ">{#N/A,#N/A,FALSE,"단축1";#N/A,#N/A,FALSE,"단축2";#N/A,#N/A,FALSE,"단축3";#N/A,#N/A,FALSE,"장축";#N/A,#N/A,FALSE,"4WD"}</definedName>
    <definedName localSheetId="5" name="ㄱㄱㄱㄱㄱ">{#N/A,#N/A,FALSE,"단축1";#N/A,#N/A,FALSE,"단축2";#N/A,#N/A,FALSE,"단축3";#N/A,#N/A,FALSE,"장축";#N/A,#N/A,FALSE,"4WD"}</definedName>
    <definedName localSheetId="7" name="ㄱㄱㄱㄱㄱ">{#N/A,#N/A,FALSE,"단축1";#N/A,#N/A,FALSE,"단축2";#N/A,#N/A,FALSE,"단축3";#N/A,#N/A,FALSE,"장축";#N/A,#N/A,FALSE,"4WD"}</definedName>
    <definedName localSheetId="1" name="ㄱㄱㄱㄱㄱ">{#N/A,#N/A,FALSE,"단축1";#N/A,#N/A,FALSE,"단축2";#N/A,#N/A,FALSE,"단축3";#N/A,#N/A,FALSE,"장축";#N/A,#N/A,FALSE,"4WD"}</definedName>
    <definedName name="ㄱㄱㄱㄱㄱ">{#N/A,#N/A,FALSE,"단축1";#N/A,#N/A,FALSE,"단축2";#N/A,#N/A,FALSE,"단축3";#N/A,#N/A,FALSE,"장축";#N/A,#N/A,FALSE,"4WD"}</definedName>
    <definedName localSheetId="5" name="ㄱㄱㄱㄱㄱㄱ">{#N/A,#N/A,FALSE,"단축1";#N/A,#N/A,FALSE,"단축2";#N/A,#N/A,FALSE,"단축3";#N/A,#N/A,FALSE,"장축";#N/A,#N/A,FALSE,"4WD"}</definedName>
    <definedName localSheetId="7" name="ㄱㄱㄱㄱㄱㄱ">{#N/A,#N/A,FALSE,"단축1";#N/A,#N/A,FALSE,"단축2";#N/A,#N/A,FALSE,"단축3";#N/A,#N/A,FALSE,"장축";#N/A,#N/A,FALSE,"4WD"}</definedName>
    <definedName localSheetId="1" name="ㄱㄱㄱㄱㄱㄱ">{#N/A,#N/A,FALSE,"단축1";#N/A,#N/A,FALSE,"단축2";#N/A,#N/A,FALSE,"단축3";#N/A,#N/A,FALSE,"장축";#N/A,#N/A,FALSE,"4WD"}</definedName>
    <definedName name="ㄱㄱㄱㄱㄱㄱ">{#N/A,#N/A,FALSE,"단축1";#N/A,#N/A,FALSE,"단축2";#N/A,#N/A,FALSE,"단축3";#N/A,#N/A,FALSE,"장축";#N/A,#N/A,FALSE,"4WD"}</definedName>
    <definedName localSheetId="5" name="ㄱㄱㄱㄱㄱㄱㄱㄱㄱㄱㄱㄱㄱㄱ">{#N/A,#N/A,FALSE,"단축1";#N/A,#N/A,FALSE,"단축2";#N/A,#N/A,FALSE,"단축3";#N/A,#N/A,FALSE,"장축";#N/A,#N/A,FALSE,"4WD"}</definedName>
    <definedName localSheetId="7" name="ㄱㄱㄱㄱㄱㄱㄱㄱㄱㄱㄱㄱㄱㄱ">{#N/A,#N/A,FALSE,"단축1";#N/A,#N/A,FALSE,"단축2";#N/A,#N/A,FALSE,"단축3";#N/A,#N/A,FALSE,"장축";#N/A,#N/A,FALSE,"4WD"}</definedName>
    <definedName localSheetId="1" name="ㄱㄱㄱㄱㄱㄱㄱㄱㄱㄱㄱㄱㄱㄱ">{#N/A,#N/A,FALSE,"단축1";#N/A,#N/A,FALSE,"단축2";#N/A,#N/A,FALSE,"단축3";#N/A,#N/A,FALSE,"장축";#N/A,#N/A,FALSE,"4WD"}</definedName>
    <definedName name="ㄱㄱㄱㄱㄱㄱㄱㄱㄱㄱㄱㄱㄱㄱ">{#N/A,#N/A,FALSE,"단축1";#N/A,#N/A,FALSE,"단축2";#N/A,#N/A,FALSE,"단축3";#N/A,#N/A,FALSE,"장축";#N/A,#N/A,FALSE,"4WD"}</definedName>
    <definedName localSheetId="5" name="ㄱㄱㄱㅇ">{#N/A,#N/A,FALSE,"단축1";#N/A,#N/A,FALSE,"단축2";#N/A,#N/A,FALSE,"단축3";#N/A,#N/A,FALSE,"장축";#N/A,#N/A,FALSE,"4WD"}</definedName>
    <definedName localSheetId="7" name="ㄱㄱㄱㅇ">{#N/A,#N/A,FALSE,"단축1";#N/A,#N/A,FALSE,"단축2";#N/A,#N/A,FALSE,"단축3";#N/A,#N/A,FALSE,"장축";#N/A,#N/A,FALSE,"4WD"}</definedName>
    <definedName localSheetId="1" name="ㄱㄱㄱㅇ">{#N/A,#N/A,FALSE,"단축1";#N/A,#N/A,FALSE,"단축2";#N/A,#N/A,FALSE,"단축3";#N/A,#N/A,FALSE,"장축";#N/A,#N/A,FALSE,"4WD"}</definedName>
    <definedName name="ㄱㄱㄱㅇ">{#N/A,#N/A,FALSE,"단축1";#N/A,#N/A,FALSE,"단축2";#N/A,#N/A,FALSE,"단축3";#N/A,#N/A,FALSE,"장축";#N/A,#N/A,FALSE,"4WD"}</definedName>
    <definedName localSheetId="5" name="ㄱㄴ">{#N/A,#N/A,FALSE,"단축1";#N/A,#N/A,FALSE,"단축2";#N/A,#N/A,FALSE,"단축3";#N/A,#N/A,FALSE,"장축";#N/A,#N/A,FALSE,"4WD"}</definedName>
    <definedName localSheetId="7" name="ㄱㄴ">{#N/A,#N/A,FALSE,"단축1";#N/A,#N/A,FALSE,"단축2";#N/A,#N/A,FALSE,"단축3";#N/A,#N/A,FALSE,"장축";#N/A,#N/A,FALSE,"4WD"}</definedName>
    <definedName localSheetId="1" name="ㄱㄴ">{#N/A,#N/A,FALSE,"단축1";#N/A,#N/A,FALSE,"단축2";#N/A,#N/A,FALSE,"단축3";#N/A,#N/A,FALSE,"장축";#N/A,#N/A,FALSE,"4WD"}</definedName>
    <definedName name="ㄱㄴ">{#N/A,#N/A,FALSE,"단축1";#N/A,#N/A,FALSE,"단축2";#N/A,#N/A,FALSE,"단축3";#N/A,#N/A,FALSE,"장축";#N/A,#N/A,FALSE,"4WD"}</definedName>
    <definedName localSheetId="5" name="ㄱㄷㄱㄱ">{#N/A,#N/A,TRUE,"일정"}</definedName>
    <definedName localSheetId="7" name="ㄱㄷㄱㄱ">{#N/A,#N/A,TRUE,"일정"}</definedName>
    <definedName localSheetId="1" name="ㄱㄷㄱㄱ">{#N/A,#N/A,TRUE,"일정"}</definedName>
    <definedName name="ㄱㄷㄱㄱ">{#N/A,#N/A,TRUE,"일정"}</definedName>
    <definedName localSheetId="5" name="ㄱㄷㄹ">{#N/A,#N/A,FALSE,"단축1";#N/A,#N/A,FALSE,"단축2";#N/A,#N/A,FALSE,"단축3";#N/A,#N/A,FALSE,"장축";#N/A,#N/A,FALSE,"4WD"}</definedName>
    <definedName localSheetId="7" name="ㄱㄷㄹ">{#N/A,#N/A,FALSE,"단축1";#N/A,#N/A,FALSE,"단축2";#N/A,#N/A,FALSE,"단축3";#N/A,#N/A,FALSE,"장축";#N/A,#N/A,FALSE,"4WD"}</definedName>
    <definedName localSheetId="1" name="ㄱㄷㄹ">{#N/A,#N/A,FALSE,"단축1";#N/A,#N/A,FALSE,"단축2";#N/A,#N/A,FALSE,"단축3";#N/A,#N/A,FALSE,"장축";#N/A,#N/A,FALSE,"4WD"}</definedName>
    <definedName name="ㄱㄷㄹ">{#N/A,#N/A,FALSE,"단축1";#N/A,#N/A,FALSE,"단축2";#N/A,#N/A,FALSE,"단축3";#N/A,#N/A,FALSE,"장축";#N/A,#N/A,FALSE,"4WD"}</definedName>
    <definedName localSheetId="5" name="ㄱㄷㅁㄱ">{#N/A,#N/A,FALSE,"단축1";#N/A,#N/A,FALSE,"단축2";#N/A,#N/A,FALSE,"단축3";#N/A,#N/A,FALSE,"장축";#N/A,#N/A,FALSE,"4WD"}</definedName>
    <definedName localSheetId="7" name="ㄱㄷㅁㄱ">{#N/A,#N/A,FALSE,"단축1";#N/A,#N/A,FALSE,"단축2";#N/A,#N/A,FALSE,"단축3";#N/A,#N/A,FALSE,"장축";#N/A,#N/A,FALSE,"4WD"}</definedName>
    <definedName localSheetId="1" name="ㄱㄷㅁㄱ">{#N/A,#N/A,FALSE,"단축1";#N/A,#N/A,FALSE,"단축2";#N/A,#N/A,FALSE,"단축3";#N/A,#N/A,FALSE,"장축";#N/A,#N/A,FALSE,"4WD"}</definedName>
    <definedName name="ㄱㄷㅁㄱ">{#N/A,#N/A,FALSE,"단축1";#N/A,#N/A,FALSE,"단축2";#N/A,#N/A,FALSE,"단축3";#N/A,#N/A,FALSE,"장축";#N/A,#N/A,FALSE,"4WD"}</definedName>
    <definedName localSheetId="5" name="ㄱㄷㅈㄱㅈㄷㄱㅎㅈㅍㄷㅈㄱㅊㄹㄷㄱ">{#N/A,#N/A,FALSE,"단축1";#N/A,#N/A,FALSE,"단축2";#N/A,#N/A,FALSE,"단축3";#N/A,#N/A,FALSE,"장축";#N/A,#N/A,FALSE,"4WD"}</definedName>
    <definedName localSheetId="7" name="ㄱㄷㅈㄱㅈㄷㄱㅎㅈㅍㄷㅈㄱㅊㄹㄷㄱ">{#N/A,#N/A,FALSE,"단축1";#N/A,#N/A,FALSE,"단축2";#N/A,#N/A,FALSE,"단축3";#N/A,#N/A,FALSE,"장축";#N/A,#N/A,FALSE,"4WD"}</definedName>
    <definedName localSheetId="1" name="ㄱㄷㅈㄱㅈㄷㄱㅎㅈㅍㄷㅈㄱㅊㄹㄷㄱ">{#N/A,#N/A,FALSE,"단축1";#N/A,#N/A,FALSE,"단축2";#N/A,#N/A,FALSE,"단축3";#N/A,#N/A,FALSE,"장축";#N/A,#N/A,FALSE,"4WD"}</definedName>
    <definedName name="ㄱㄷㅈㄱㅈㄷㄱㅎㅈㅍㄷㅈㄱㅊㄹㄷㄱ">{#N/A,#N/A,FALSE,"단축1";#N/A,#N/A,FALSE,"단축2";#N/A,#N/A,FALSE,"단축3";#N/A,#N/A,FALSE,"장축";#N/A,#N/A,FALSE,"4WD"}</definedName>
    <definedName localSheetId="5" name="ㄱㄷㅎㄱㄷㅎㄷㄱ">{#N/A,#N/A,FALSE,"단축1";#N/A,#N/A,FALSE,"단축2";#N/A,#N/A,FALSE,"단축3";#N/A,#N/A,FALSE,"장축";#N/A,#N/A,FALSE,"4WD"}</definedName>
    <definedName localSheetId="7" name="ㄱㄷㅎㄱㄷㅎㄷㄱ">{#N/A,#N/A,FALSE,"단축1";#N/A,#N/A,FALSE,"단축2";#N/A,#N/A,FALSE,"단축3";#N/A,#N/A,FALSE,"장축";#N/A,#N/A,FALSE,"4WD"}</definedName>
    <definedName localSheetId="1" name="ㄱㄷㅎㄱㄷㅎㄷㄱ">{#N/A,#N/A,FALSE,"단축1";#N/A,#N/A,FALSE,"단축2";#N/A,#N/A,FALSE,"단축3";#N/A,#N/A,FALSE,"장축";#N/A,#N/A,FALSE,"4WD"}</definedName>
    <definedName name="ㄱㄷㅎㄱㄷㅎㄷㄱ">{#N/A,#N/A,FALSE,"단축1";#N/A,#N/A,FALSE,"단축2";#N/A,#N/A,FALSE,"단축3";#N/A,#N/A,FALSE,"장축";#N/A,#N/A,FALSE,"4WD"}</definedName>
    <definedName localSheetId="5" name="ㄱㄷㅎㄱㅎㄱ">{#N/A,#N/A,FALSE,"단축1";#N/A,#N/A,FALSE,"단축2";#N/A,#N/A,FALSE,"단축3";#N/A,#N/A,FALSE,"장축";#N/A,#N/A,FALSE,"4WD"}</definedName>
    <definedName localSheetId="7" name="ㄱㄷㅎㄱㅎㄱ">{#N/A,#N/A,FALSE,"단축1";#N/A,#N/A,FALSE,"단축2";#N/A,#N/A,FALSE,"단축3";#N/A,#N/A,FALSE,"장축";#N/A,#N/A,FALSE,"4WD"}</definedName>
    <definedName localSheetId="1" name="ㄱㄷㅎㄱㅎㄱ">{#N/A,#N/A,FALSE,"단축1";#N/A,#N/A,FALSE,"단축2";#N/A,#N/A,FALSE,"단축3";#N/A,#N/A,FALSE,"장축";#N/A,#N/A,FALSE,"4WD"}</definedName>
    <definedName name="ㄱㄷㅎㄱㅎㄱ">{#N/A,#N/A,FALSE,"단축1";#N/A,#N/A,FALSE,"단축2";#N/A,#N/A,FALSE,"단축3";#N/A,#N/A,FALSE,"장축";#N/A,#N/A,FALSE,"4WD"}</definedName>
    <definedName localSheetId="5" name="ㄱㄹㄹㅇㅍㄹㅇㄴㅇㄿㅍㄹㄹㄹ">{#N/A,#N/A,FALSE,"단축1";#N/A,#N/A,FALSE,"단축2";#N/A,#N/A,FALSE,"단축3";#N/A,#N/A,FALSE,"장축";#N/A,#N/A,FALSE,"4WD"}</definedName>
    <definedName localSheetId="7" name="ㄱㄹㄹㅇㅍㄹㅇㄴㅇㄿㅍㄹㄹㄹ">{#N/A,#N/A,FALSE,"단축1";#N/A,#N/A,FALSE,"단축2";#N/A,#N/A,FALSE,"단축3";#N/A,#N/A,FALSE,"장축";#N/A,#N/A,FALSE,"4WD"}</definedName>
    <definedName localSheetId="1" name="ㄱㄹㄹㅇㅍㄹㅇㄴㅇㄿㅍㄹㄹㄹ">{#N/A,#N/A,FALSE,"단축1";#N/A,#N/A,FALSE,"단축2";#N/A,#N/A,FALSE,"단축3";#N/A,#N/A,FALSE,"장축";#N/A,#N/A,FALSE,"4WD"}</definedName>
    <definedName name="ㄱㄹㄹㅇㅍㄹㅇㄴㅇㄿㅍㄹㄹㄹ">{#N/A,#N/A,FALSE,"단축1";#N/A,#N/A,FALSE,"단축2";#N/A,#N/A,FALSE,"단축3";#N/A,#N/A,FALSE,"장축";#N/A,#N/A,FALSE,"4WD"}</definedName>
    <definedName localSheetId="5" name="ㄱㄹㅈㄱㄷㄹ">{#N/A,#N/A,FALSE,"단축1";#N/A,#N/A,FALSE,"단축2";#N/A,#N/A,FALSE,"단축3";#N/A,#N/A,FALSE,"장축";#N/A,#N/A,FALSE,"4WD"}</definedName>
    <definedName localSheetId="7" name="ㄱㄹㅈㄱㄷㄹ">{#N/A,#N/A,FALSE,"단축1";#N/A,#N/A,FALSE,"단축2";#N/A,#N/A,FALSE,"단축3";#N/A,#N/A,FALSE,"장축";#N/A,#N/A,FALSE,"4WD"}</definedName>
    <definedName localSheetId="1" name="ㄱㄹㅈㄱㄷㄹ">{#N/A,#N/A,FALSE,"단축1";#N/A,#N/A,FALSE,"단축2";#N/A,#N/A,FALSE,"단축3";#N/A,#N/A,FALSE,"장축";#N/A,#N/A,FALSE,"4WD"}</definedName>
    <definedName name="ㄱㄹㅈㄱㄷㄹ">{#N/A,#N/A,FALSE,"단축1";#N/A,#N/A,FALSE,"단축2";#N/A,#N/A,FALSE,"단축3";#N/A,#N/A,FALSE,"장축";#N/A,#N/A,FALSE,"4WD"}</definedName>
    <definedName localSheetId="5" name="ㄱ쇼ㅗㅕ7ㅑ">{#N/A,#N/A,FALSE,"신규dep";#N/A,#N/A,FALSE,"신규dep-금형상각후";#N/A,#N/A,FALSE,"신규dep-연구비상각후";#N/A,#N/A,FALSE,"신규dep-기계,공구상각후"}</definedName>
    <definedName localSheetId="7" name="ㄱ쇼ㅗㅕ7ㅑ">{#N/A,#N/A,FALSE,"신규dep";#N/A,#N/A,FALSE,"신규dep-금형상각후";#N/A,#N/A,FALSE,"신규dep-연구비상각후";#N/A,#N/A,FALSE,"신규dep-기계,공구상각후"}</definedName>
    <definedName localSheetId="1" name="ㄱ쇼ㅗㅕ7ㅑ">{#N/A,#N/A,FALSE,"신규dep";#N/A,#N/A,FALSE,"신규dep-금형상각후";#N/A,#N/A,FALSE,"신규dep-연구비상각후";#N/A,#N/A,FALSE,"신규dep-기계,공구상각후"}</definedName>
    <definedName name="ㄱ쇼ㅗㅕ7ㅑ">{#N/A,#N/A,FALSE,"신규dep";#N/A,#N/A,FALSE,"신규dep-금형상각후";#N/A,#N/A,FALSE,"신규dep-연구비상각후";#N/A,#N/A,FALSE,"신규dep-기계,공구상각후"}</definedName>
    <definedName localSheetId="8" name="ㄱㅇ">{#N/A,#N/A,FALSE,"단축1";#N/A,#N/A,FALSE,"단축2";#N/A,#N/A,FALSE,"단축3";#N/A,#N/A,FALSE,"장축";#N/A,#N/A,FALSE,"4WD"}</definedName>
    <definedName localSheetId="5" name="ㄱㅇ">{#N/A,#N/A,FALSE,"단축1";#N/A,#N/A,FALSE,"단축2";#N/A,#N/A,FALSE,"단축3";#N/A,#N/A,FALSE,"장축";#N/A,#N/A,FALSE,"4WD"}</definedName>
    <definedName localSheetId="7" name="ㄱㅇ">{#N/A,#N/A,FALSE,"단축1";#N/A,#N/A,FALSE,"단축2";#N/A,#N/A,FALSE,"단축3";#N/A,#N/A,FALSE,"장축";#N/A,#N/A,FALSE,"4WD"}</definedName>
    <definedName localSheetId="1" name="ㄱㅇ">{#N/A,#N/A,FALSE,"단축1";#N/A,#N/A,FALSE,"단축2";#N/A,#N/A,FALSE,"단축3";#N/A,#N/A,FALSE,"장축";#N/A,#N/A,FALSE,"4WD"}</definedName>
    <definedName name="ㄱㅇ">{#N/A,#N/A,FALSE,"단축1";#N/A,#N/A,FALSE,"단축2";#N/A,#N/A,FALSE,"단축3";#N/A,#N/A,FALSE,"장축";#N/A,#N/A,FALSE,"4WD"}</definedName>
    <definedName localSheetId="5" name="ㄱㅈㅊㅊㄱ">{#N/A,#N/A,FALSE,"단축1";#N/A,#N/A,FALSE,"단축2";#N/A,#N/A,FALSE,"단축3";#N/A,#N/A,FALSE,"장축";#N/A,#N/A,FALSE,"4WD"}</definedName>
    <definedName localSheetId="7" name="ㄱㅈㅊㅊㄱ">{#N/A,#N/A,FALSE,"단축1";#N/A,#N/A,FALSE,"단축2";#N/A,#N/A,FALSE,"단축3";#N/A,#N/A,FALSE,"장축";#N/A,#N/A,FALSE,"4WD"}</definedName>
    <definedName localSheetId="1" name="ㄱㅈㅊㅊㄱ">{#N/A,#N/A,FALSE,"단축1";#N/A,#N/A,FALSE,"단축2";#N/A,#N/A,FALSE,"단축3";#N/A,#N/A,FALSE,"장축";#N/A,#N/A,FALSE,"4WD"}</definedName>
    <definedName name="ㄱㅈㅊㅊㄱ">{#N/A,#N/A,FALSE,"단축1";#N/A,#N/A,FALSE,"단축2";#N/A,#N/A,FALSE,"단축3";#N/A,#N/A,FALSE,"장축";#N/A,#N/A,FALSE,"4WD"}</definedName>
    <definedName localSheetId="5" name="가1">{#N/A,#N/A,TRUE,"Y생산";#N/A,#N/A,TRUE,"Y판매";#N/A,#N/A,TRUE,"Y총물량";#N/A,#N/A,TRUE,"Y능력";#N/A,#N/A,TRUE,"YKD"}</definedName>
    <definedName localSheetId="5" name="가2">{#N/A,#N/A,TRUE,"Y생산";#N/A,#N/A,TRUE,"Y판매";#N/A,#N/A,TRUE,"Y총물량";#N/A,#N/A,TRUE,"Y능력";#N/A,#N/A,TRUE,"YKD"}</definedName>
    <definedName localSheetId="5" name="가가">{#N/A,#N/A,FALSE,"단축1";#N/A,#N/A,FALSE,"단축2";#N/A,#N/A,FALSE,"단축3";#N/A,#N/A,FALSE,"장축";#N/A,#N/A,FALSE,"4WD"}</definedName>
    <definedName localSheetId="7" name="가가">{#N/A,#N/A,FALSE,"단축1";#N/A,#N/A,FALSE,"단축2";#N/A,#N/A,FALSE,"단축3";#N/A,#N/A,FALSE,"장축";#N/A,#N/A,FALSE,"4WD"}</definedName>
    <definedName localSheetId="1" name="가가">{#N/A,#N/A,FALSE,"단축1";#N/A,#N/A,FALSE,"단축2";#N/A,#N/A,FALSE,"단축3";#N/A,#N/A,FALSE,"장축";#N/A,#N/A,FALSE,"4WD"}</definedName>
    <definedName name="가가">{#N/A,#N/A,FALSE,"단축1";#N/A,#N/A,FALSE,"단축2";#N/A,#N/A,FALSE,"단축3";#N/A,#N/A,FALSE,"장축";#N/A,#N/A,FALSE,"4WD"}</definedName>
    <definedName localSheetId="5" name="가격">{#N/A,#N/A,FALSE,"단축1";#N/A,#N/A,FALSE,"단축2";#N/A,#N/A,FALSE,"단축3";#N/A,#N/A,FALSE,"장축";#N/A,#N/A,FALSE,"4WD"}</definedName>
    <definedName localSheetId="7" name="가격">{#N/A,#N/A,FALSE,"단축1";#N/A,#N/A,FALSE,"단축2";#N/A,#N/A,FALSE,"단축3";#N/A,#N/A,FALSE,"장축";#N/A,#N/A,FALSE,"4WD"}</definedName>
    <definedName localSheetId="1" name="가격">{#N/A,#N/A,FALSE,"단축1";#N/A,#N/A,FALSE,"단축2";#N/A,#N/A,FALSE,"단축3";#N/A,#N/A,FALSE,"장축";#N/A,#N/A,FALSE,"4WD"}</definedName>
    <definedName name="가격">{#N/A,#N/A,FALSE,"단축1";#N/A,#N/A,FALSE,"단축2";#N/A,#N/A,FALSE,"단축3";#N/A,#N/A,FALSE,"장축";#N/A,#N/A,FALSE,"4WD"}</definedName>
    <definedName localSheetId="5" name="가격조정">{#N/A,#N/A,FALSE,"단축1";#N/A,#N/A,FALSE,"단축2";#N/A,#N/A,FALSE,"단축3";#N/A,#N/A,FALSE,"장축";#N/A,#N/A,FALSE,"4WD"}</definedName>
    <definedName localSheetId="7" name="가격조정">{#N/A,#N/A,FALSE,"단축1";#N/A,#N/A,FALSE,"단축2";#N/A,#N/A,FALSE,"단축3";#N/A,#N/A,FALSE,"장축";#N/A,#N/A,FALSE,"4WD"}</definedName>
    <definedName localSheetId="1" name="가격조정">{#N/A,#N/A,FALSE,"단축1";#N/A,#N/A,FALSE,"단축2";#N/A,#N/A,FALSE,"단축3";#N/A,#N/A,FALSE,"장축";#N/A,#N/A,FALSE,"4WD"}</definedName>
    <definedName name="가격조정">{#N/A,#N/A,FALSE,"단축1";#N/A,#N/A,FALSE,"단축2";#N/A,#N/A,FALSE,"단축3";#N/A,#N/A,FALSE,"장축";#N/A,#N/A,FALSE,"4WD"}</definedName>
    <definedName localSheetId="5" name="가격합의서">{#N/A,#N/A,FALSE,"단축1";#N/A,#N/A,FALSE,"단축2";#N/A,#N/A,FALSE,"단축3";#N/A,#N/A,FALSE,"장축";#N/A,#N/A,FALSE,"4WD"}</definedName>
    <definedName localSheetId="7" name="가격합의서">{#N/A,#N/A,FALSE,"단축1";#N/A,#N/A,FALSE,"단축2";#N/A,#N/A,FALSE,"단축3";#N/A,#N/A,FALSE,"장축";#N/A,#N/A,FALSE,"4WD"}</definedName>
    <definedName localSheetId="1" name="가격합의서">{#N/A,#N/A,FALSE,"단축1";#N/A,#N/A,FALSE,"단축2";#N/A,#N/A,FALSE,"단축3";#N/A,#N/A,FALSE,"장축";#N/A,#N/A,FALSE,"4WD"}</definedName>
    <definedName name="가격합의서">{#N/A,#N/A,FALSE,"단축1";#N/A,#N/A,FALSE,"단축2";#N/A,#N/A,FALSE,"단축3";#N/A,#N/A,FALSE,"장축";#N/A,#N/A,FALSE,"4WD"}</definedName>
    <definedName localSheetId="5" name="가고싶다">{#N/A,#N/A,FALSE,"단축1";#N/A,#N/A,FALSE,"단축2";#N/A,#N/A,FALSE,"단축3";#N/A,#N/A,FALSE,"장축";#N/A,#N/A,FALSE,"4WD"}</definedName>
    <definedName localSheetId="7" name="가고싶다">{#N/A,#N/A,FALSE,"단축1";#N/A,#N/A,FALSE,"단축2";#N/A,#N/A,FALSE,"단축3";#N/A,#N/A,FALSE,"장축";#N/A,#N/A,FALSE,"4WD"}</definedName>
    <definedName localSheetId="1" name="가고싶다">{#N/A,#N/A,FALSE,"단축1";#N/A,#N/A,FALSE,"단축2";#N/A,#N/A,FALSE,"단축3";#N/A,#N/A,FALSE,"장축";#N/A,#N/A,FALSE,"4WD"}</definedName>
    <definedName name="가고싶다">{#N/A,#N/A,FALSE,"단축1";#N/A,#N/A,FALSE,"단축2";#N/A,#N/A,FALSE,"단축3";#N/A,#N/A,FALSE,"장축";#N/A,#N/A,FALSE,"4WD"}</definedName>
    <definedName localSheetId="8" name="가공">{#N/A,#N/A,FALSE,"단축1";#N/A,#N/A,FALSE,"단축2";#N/A,#N/A,FALSE,"단축3";#N/A,#N/A,FALSE,"장축";#N/A,#N/A,FALSE,"4WD"}</definedName>
    <definedName localSheetId="5" name="가공">{#N/A,#N/A,FALSE,"단축1";#N/A,#N/A,FALSE,"단축2";#N/A,#N/A,FALSE,"단축3";#N/A,#N/A,FALSE,"장축";#N/A,#N/A,FALSE,"4WD"}</definedName>
    <definedName localSheetId="7" name="가공">{#N/A,#N/A,FALSE,"단축1";#N/A,#N/A,FALSE,"단축2";#N/A,#N/A,FALSE,"단축3";#N/A,#N/A,FALSE,"장축";#N/A,#N/A,FALSE,"4WD"}</definedName>
    <definedName localSheetId="1" name="가공">{#N/A,#N/A,FALSE,"단축1";#N/A,#N/A,FALSE,"단축2";#N/A,#N/A,FALSE,"단축3";#N/A,#N/A,FALSE,"장축";#N/A,#N/A,FALSE,"4WD"}</definedName>
    <definedName name="가공">{#N/A,#N/A,FALSE,"단축1";#N/A,#N/A,FALSE,"단축2";#N/A,#N/A,FALSE,"단축3";#N/A,#N/A,FALSE,"장축";#N/A,#N/A,FALSE,"4WD"}</definedName>
    <definedName localSheetId="8" name="가공공수">{"'KET'!$A$1:$E$2423"}</definedName>
    <definedName localSheetId="5" name="가공공수">{"'KET'!$A$1:$E$2423"}</definedName>
    <definedName localSheetId="7" name="가공공수">{"'KET'!$A$1:$E$2423"}</definedName>
    <definedName localSheetId="1" name="가공공수">{"'KET'!$A$1:$E$2423"}</definedName>
    <definedName name="가공공수">{"'KET'!$A$1:$E$2423"}</definedName>
    <definedName localSheetId="5" name="가공비명세표">{#N/A,#N/A,TRUE,"일정"}</definedName>
    <definedName localSheetId="7" name="가공비명세표">{#N/A,#N/A,TRUE,"일정"}</definedName>
    <definedName localSheetId="1" name="가공비명세표">{#N/A,#N/A,TRUE,"일정"}</definedName>
    <definedName name="가공비명세표">{#N/A,#N/A,TRUE,"일정"}</definedName>
    <definedName localSheetId="8" name="가나">{#N/A,#N/A,TRUE,"Y생산";#N/A,#N/A,TRUE,"Y판매";#N/A,#N/A,TRUE,"Y총물량";#N/A,#N/A,TRUE,"Y능력";#N/A,#N/A,TRUE,"YKD"}</definedName>
    <definedName localSheetId="5" name="가나">{#N/A,#N/A,TRUE,"Y생산";#N/A,#N/A,TRUE,"Y판매";#N/A,#N/A,TRUE,"Y총물량";#N/A,#N/A,TRUE,"Y능력";#N/A,#N/A,TRUE,"YKD"}</definedName>
    <definedName localSheetId="7" name="가나">{#N/A,#N/A,FALSE,"단축1";#N/A,#N/A,FALSE,"단축2";#N/A,#N/A,FALSE,"단축3";#N/A,#N/A,FALSE,"장축";#N/A,#N/A,FALSE,"4WD"}</definedName>
    <definedName localSheetId="1" name="가나">{#N/A,#N/A,FALSE,"단축1";#N/A,#N/A,FALSE,"단축2";#N/A,#N/A,FALSE,"단축3";#N/A,#N/A,FALSE,"장축";#N/A,#N/A,FALSE,"4WD"}</definedName>
    <definedName name="가나">{#N/A,#N/A,FALSE,"단축1";#N/A,#N/A,FALSE,"단축2";#N/A,#N/A,FALSE,"단축3";#N/A,#N/A,FALSE,"장축";#N/A,#N/A,FALSE,"4WD"}</definedName>
    <definedName localSheetId="5" name="가나다">{#N/A,#N/A,FALSE,"단축1";#N/A,#N/A,FALSE,"단축2";#N/A,#N/A,FALSE,"단축3";#N/A,#N/A,FALSE,"장축";#N/A,#N/A,FALSE,"4WD"}</definedName>
    <definedName localSheetId="7" name="가나다">{#N/A,#N/A,FALSE,"단축1";#N/A,#N/A,FALSE,"단축2";#N/A,#N/A,FALSE,"단축3";#N/A,#N/A,FALSE,"장축";#N/A,#N/A,FALSE,"4WD"}</definedName>
    <definedName localSheetId="1" name="가나다">{#N/A,#N/A,FALSE,"단축1";#N/A,#N/A,FALSE,"단축2";#N/A,#N/A,FALSE,"단축3";#N/A,#N/A,FALSE,"장축";#N/A,#N/A,FALSE,"4WD"}</definedName>
    <definedName name="가나다">{#N/A,#N/A,FALSE,"단축1";#N/A,#N/A,FALSE,"단축2";#N/A,#N/A,FALSE,"단축3";#N/A,#N/A,FALSE,"장축";#N/A,#N/A,FALSE,"4WD"}</definedName>
    <definedName localSheetId="5" name="가나다라">{#N/A,#N/A,TRUE,"일정"}</definedName>
    <definedName localSheetId="7" name="가나다라">{#N/A,#N/A,TRUE,"일정"}</definedName>
    <definedName localSheetId="1" name="가나다라">{#N/A,#N/A,TRUE,"일정"}</definedName>
    <definedName name="가나다라">{#N/A,#N/A,TRUE,"일정"}</definedName>
    <definedName localSheetId="5" name="가나다라마">{#N/A,#N/A,FALSE,"성적서";#N/A,#N/A,FALSE,"기준을"}</definedName>
    <definedName localSheetId="7" name="가나다라마">{#N/A,#N/A,FALSE,"성적서";#N/A,#N/A,FALSE,"기준을"}</definedName>
    <definedName localSheetId="1" name="가나다라마">{#N/A,#N/A,FALSE,"성적서";#N/A,#N/A,FALSE,"기준을"}</definedName>
    <definedName name="가나다라마">{#N/A,#N/A,FALSE,"성적서";#N/A,#N/A,FALSE,"기준을"}</definedName>
    <definedName localSheetId="5" name="가나다오">{#N/A,#N/A,FALSE,"정공"}</definedName>
    <definedName localSheetId="7" name="가나다오">{#N/A,#N/A,FALSE,"정공"}</definedName>
    <definedName localSheetId="1" name="가나다오">{#N/A,#N/A,FALSE,"정공"}</definedName>
    <definedName name="가나다오">{#N/A,#N/A,FALSE,"정공"}</definedName>
    <definedName localSheetId="5" name="가동">{#N/A,#N/A,TRUE,"Y생산";#N/A,#N/A,TRUE,"Y판매";#N/A,#N/A,TRUE,"Y총물량";#N/A,#N/A,TRUE,"Y능력";#N/A,#N/A,TRUE,"YKD"}</definedName>
    <definedName localSheetId="7" name="가동">{#N/A,#N/A,TRUE,"Y생산";#N/A,#N/A,TRUE,"Y판매";#N/A,#N/A,TRUE,"Y총물량";#N/A,#N/A,TRUE,"Y능력";#N/A,#N/A,TRUE,"YKD"}</definedName>
    <definedName localSheetId="1" name="가동">{#N/A,#N/A,TRUE,"Y생산";#N/A,#N/A,TRUE,"Y판매";#N/A,#N/A,TRUE,"Y총물량";#N/A,#N/A,TRUE,"Y능력";#N/A,#N/A,TRUE,"YKD"}</definedName>
    <definedName name="가동">{#N/A,#N/A,TRUE,"Y생산";#N/A,#N/A,TRUE,"Y판매";#N/A,#N/A,TRUE,"Y총물량";#N/A,#N/A,TRUE,"Y능력";#N/A,#N/A,TRUE,"YKD"}</definedName>
    <definedName localSheetId="5" name="가동2">{#N/A,#N/A,TRUE,"Y생산";#N/A,#N/A,TRUE,"Y판매";#N/A,#N/A,TRUE,"Y총물량";#N/A,#N/A,TRUE,"Y능력";#N/A,#N/A,TRUE,"YKD"}</definedName>
    <definedName localSheetId="7" name="가동2">{#N/A,#N/A,TRUE,"Y생산";#N/A,#N/A,TRUE,"Y판매";#N/A,#N/A,TRUE,"Y총물량";#N/A,#N/A,TRUE,"Y능력";#N/A,#N/A,TRUE,"YKD"}</definedName>
    <definedName localSheetId="1" name="가동2">{#N/A,#N/A,TRUE,"Y생산";#N/A,#N/A,TRUE,"Y판매";#N/A,#N/A,TRUE,"Y총물량";#N/A,#N/A,TRUE,"Y능력";#N/A,#N/A,TRUE,"YKD"}</definedName>
    <definedName name="가동2">{#N/A,#N/A,TRUE,"Y생산";#N/A,#N/A,TRUE,"Y판매";#N/A,#N/A,TRUE,"Y총물량";#N/A,#N/A,TRUE,"Y능력";#N/A,#N/A,TRUE,"YKD"}</definedName>
    <definedName localSheetId="5" name="가동조건">{#N/A,#N/A,FALSE,"96 3월물량표";#N/A,#N/A,FALSE,"96 4월물량표";#N/A,#N/A,FALSE,"96 5월물량표"}</definedName>
    <definedName localSheetId="7" name="가동조건">{#N/A,#N/A,FALSE,"96 3월물량표";#N/A,#N/A,FALSE,"96 4월물량표";#N/A,#N/A,FALSE,"96 5월물량표"}</definedName>
    <definedName localSheetId="1" name="가동조건">{#N/A,#N/A,FALSE,"96 3월물량표";#N/A,#N/A,FALSE,"96 4월물량표";#N/A,#N/A,FALSE,"96 5월물량표"}</definedName>
    <definedName name="가동조건">{#N/A,#N/A,FALSE,"96 3월물량표";#N/A,#N/A,FALSE,"96 4월물량표";#N/A,#N/A,FALSE,"96 5월물량표"}</definedName>
    <definedName localSheetId="5" name="가마">{#N/A,#N/A,TRUE,"Y생산";#N/A,#N/A,TRUE,"Y판매";#N/A,#N/A,TRUE,"Y총물량";#N/A,#N/A,TRUE,"Y능력";#N/A,#N/A,TRUE,"YKD"}</definedName>
    <definedName localSheetId="7" name="가마">{#N/A,#N/A,TRUE,"Y생산";#N/A,#N/A,TRUE,"Y판매";#N/A,#N/A,TRUE,"Y총물량";#N/A,#N/A,TRUE,"Y능력";#N/A,#N/A,TRUE,"YKD"}</definedName>
    <definedName localSheetId="1" name="가마">{#N/A,#N/A,TRUE,"Y생산";#N/A,#N/A,TRUE,"Y판매";#N/A,#N/A,TRUE,"Y총물량";#N/A,#N/A,TRUE,"Y능력";#N/A,#N/A,TRUE,"YKD"}</definedName>
    <definedName name="가마">{#N/A,#N/A,TRUE,"Y생산";#N/A,#N/A,TRUE,"Y판매";#N/A,#N/A,TRUE,"Y총물량";#N/A,#N/A,TRUE,"Y능력";#N/A,#N/A,TRUE,"YKD"}</definedName>
    <definedName localSheetId="1" name="가을">{#N/A,#N/A,TRUE,"Y생산";#N/A,#N/A,TRUE,"Y판매";#N/A,#N/A,TRUE,"Y총물량";#N/A,#N/A,TRUE,"Y능력";#N/A,#N/A,TRUE,"YKD"}</definedName>
    <definedName name="가을">{#N/A,#N/A,TRUE,"Y생산";#N/A,#N/A,TRUE,"Y판매";#N/A,#N/A,TRUE,"Y총물량";#N/A,#N/A,TRUE,"Y능력";#N/A,#N/A,TRUE,"YKD"}</definedName>
    <definedName localSheetId="5" name="각">{#N/A,#N/A,FALSE,"단축1";#N/A,#N/A,FALSE,"단축2";#N/A,#N/A,FALSE,"단축3";#N/A,#N/A,FALSE,"장축";#N/A,#N/A,FALSE,"4WD"}</definedName>
    <definedName localSheetId="7" name="각">{#N/A,#N/A,FALSE,"단축1";#N/A,#N/A,FALSE,"단축2";#N/A,#N/A,FALSE,"단축3";#N/A,#N/A,FALSE,"장축";#N/A,#N/A,FALSE,"4WD"}</definedName>
    <definedName localSheetId="1" name="각">{#N/A,#N/A,FALSE,"단축1";#N/A,#N/A,FALSE,"단축2";#N/A,#N/A,FALSE,"단축3";#N/A,#N/A,FALSE,"장축";#N/A,#N/A,FALSE,"4WD"}</definedName>
    <definedName name="각">{#N/A,#N/A,FALSE,"단축1";#N/A,#N/A,FALSE,"단축2";#N/A,#N/A,FALSE,"단축3";#N/A,#N/A,FALSE,"장축";#N/A,#N/A,FALSE,"4WD"}</definedName>
    <definedName localSheetId="5" name="각가가">{#N/A,#N/A,FALSE,"단축1";#N/A,#N/A,FALSE,"단축2";#N/A,#N/A,FALSE,"단축3";#N/A,#N/A,FALSE,"장축";#N/A,#N/A,FALSE,"4WD"}</definedName>
    <definedName localSheetId="7" name="각가가">{#N/A,#N/A,FALSE,"단축1";#N/A,#N/A,FALSE,"단축2";#N/A,#N/A,FALSE,"단축3";#N/A,#N/A,FALSE,"장축";#N/A,#N/A,FALSE,"4WD"}</definedName>
    <definedName localSheetId="1" name="각가가">{#N/A,#N/A,FALSE,"단축1";#N/A,#N/A,FALSE,"단축2";#N/A,#N/A,FALSE,"단축3";#N/A,#N/A,FALSE,"장축";#N/A,#N/A,FALSE,"4WD"}</definedName>
    <definedName name="각가가">{#N/A,#N/A,FALSE,"단축1";#N/A,#N/A,FALSE,"단축2";#N/A,#N/A,FALSE,"단축3";#N/A,#N/A,FALSE,"장축";#N/A,#N/A,FALSE,"4WD"}</definedName>
    <definedName localSheetId="8" name="각방안">{#N/A,#N/A,FALSE,"단축1";#N/A,#N/A,FALSE,"단축2";#N/A,#N/A,FALSE,"단축3";#N/A,#N/A,FALSE,"장축";#N/A,#N/A,FALSE,"4WD"}</definedName>
    <definedName localSheetId="5" name="각방안">{#N/A,#N/A,FALSE,"단축1";#N/A,#N/A,FALSE,"단축2";#N/A,#N/A,FALSE,"단축3";#N/A,#N/A,FALSE,"장축";#N/A,#N/A,FALSE,"4WD"}</definedName>
    <definedName localSheetId="7" name="각방안">{#N/A,#N/A,FALSE,"단축1";#N/A,#N/A,FALSE,"단축2";#N/A,#N/A,FALSE,"단축3";#N/A,#N/A,FALSE,"장축";#N/A,#N/A,FALSE,"4WD"}</definedName>
    <definedName localSheetId="1" name="각방안">{#N/A,#N/A,FALSE,"단축1";#N/A,#N/A,FALSE,"단축2";#N/A,#N/A,FALSE,"단축3";#N/A,#N/A,FALSE,"장축";#N/A,#N/A,FALSE,"4WD"}</definedName>
    <definedName name="각방안">{#N/A,#N/A,FALSE,"단축1";#N/A,#N/A,FALSE,"단축2";#N/A,#N/A,FALSE,"단축3";#N/A,#N/A,FALSE,"장축";#N/A,#N/A,FALSE,"4WD"}</definedName>
    <definedName localSheetId="5" name="각자">{#N/A,#N/A,FALSE,"단축1";#N/A,#N/A,FALSE,"단축2";#N/A,#N/A,FALSE,"단축3";#N/A,#N/A,FALSE,"장축";#N/A,#N/A,FALSE,"4WD"}</definedName>
    <definedName localSheetId="7" name="각자">{#N/A,#N/A,FALSE,"단축1";#N/A,#N/A,FALSE,"단축2";#N/A,#N/A,FALSE,"단축3";#N/A,#N/A,FALSE,"장축";#N/A,#N/A,FALSE,"4WD"}</definedName>
    <definedName localSheetId="1" name="각자">{#N/A,#N/A,FALSE,"단축1";#N/A,#N/A,FALSE,"단축2";#N/A,#N/A,FALSE,"단축3";#N/A,#N/A,FALSE,"장축";#N/A,#N/A,FALSE,"4WD"}</definedName>
    <definedName name="각자">{#N/A,#N/A,FALSE,"단축1";#N/A,#N/A,FALSE,"단축2";#N/A,#N/A,FALSE,"단축3";#N/A,#N/A,FALSE,"장축";#N/A,#N/A,FALSE,"4WD"}</definedName>
    <definedName localSheetId="5" name="간섭">{#N/A,#N/A,FALSE,"단축1";#N/A,#N/A,FALSE,"단축2";#N/A,#N/A,FALSE,"단축3";#N/A,#N/A,FALSE,"장축";#N/A,#N/A,FALSE,"4WD"}</definedName>
    <definedName localSheetId="7" name="간섭">{#N/A,#N/A,FALSE,"단축1";#N/A,#N/A,FALSE,"단축2";#N/A,#N/A,FALSE,"단축3";#N/A,#N/A,FALSE,"장축";#N/A,#N/A,FALSE,"4WD"}</definedName>
    <definedName localSheetId="1" name="간섭">{#N/A,#N/A,FALSE,"단축1";#N/A,#N/A,FALSE,"단축2";#N/A,#N/A,FALSE,"단축3";#N/A,#N/A,FALSE,"장축";#N/A,#N/A,FALSE,"4WD"}</definedName>
    <definedName name="간섭">{#N/A,#N/A,FALSE,"단축1";#N/A,#N/A,FALSE,"단축2";#N/A,#N/A,FALSE,"단축3";#N/A,#N/A,FALSE,"장축";#N/A,#N/A,FALSE,"4WD"}</definedName>
    <definedName localSheetId="5" name="갑부">{#N/A,#N/A,FALSE,"인원";#N/A,#N/A,FALSE,"비용2";#N/A,#N/A,FALSE,"비용1";#N/A,#N/A,FALSE,"비용";#N/A,#N/A,FALSE,"보증2";#N/A,#N/A,FALSE,"보증1";#N/A,#N/A,FALSE,"보증";#N/A,#N/A,FALSE,"손익1";#N/A,#N/A,FALSE,"손익";#N/A,#N/A,FALSE,"부서별매출";#N/A,#N/A,FALSE,"매출"}</definedName>
    <definedName localSheetId="7" name="갑부">{#N/A,#N/A,FALSE,"인원";#N/A,#N/A,FALSE,"비용2";#N/A,#N/A,FALSE,"비용1";#N/A,#N/A,FALSE,"비용";#N/A,#N/A,FALSE,"보증2";#N/A,#N/A,FALSE,"보증1";#N/A,#N/A,FALSE,"보증";#N/A,#N/A,FALSE,"손익1";#N/A,#N/A,FALSE,"손익";#N/A,#N/A,FALSE,"부서별매출";#N/A,#N/A,FALSE,"매출"}</definedName>
    <definedName localSheetId="1" name="갑부">{#N/A,#N/A,FALSE,"인원";#N/A,#N/A,FALSE,"비용2";#N/A,#N/A,FALSE,"비용1";#N/A,#N/A,FALSE,"비용";#N/A,#N/A,FALSE,"보증2";#N/A,#N/A,FALSE,"보증1";#N/A,#N/A,FALSE,"보증";#N/A,#N/A,FALSE,"손익1";#N/A,#N/A,FALSE,"손익";#N/A,#N/A,FALSE,"부서별매출";#N/A,#N/A,FALSE,"매출"}</definedName>
    <definedName name="갑부">{#N/A,#N/A,FALSE,"인원";#N/A,#N/A,FALSE,"비용2";#N/A,#N/A,FALSE,"비용1";#N/A,#N/A,FALSE,"비용";#N/A,#N/A,FALSE,"보증2";#N/A,#N/A,FALSE,"보증1";#N/A,#N/A,FALSE,"보증";#N/A,#N/A,FALSE,"손익1";#N/A,#N/A,FALSE,"손익";#N/A,#N/A,FALSE,"부서별매출";#N/A,#N/A,FALSE,"매출"}</definedName>
    <definedName localSheetId="8" name="강">{#N/A,#N/A,FALSE,"신규dep";#N/A,#N/A,FALSE,"신규dep-금형상각후";#N/A,#N/A,FALSE,"신규dep-연구비상각후";#N/A,#N/A,FALSE,"신규dep-기계,공구상각후"}</definedName>
    <definedName localSheetId="5" name="강">{#N/A,#N/A,FALSE,"단축1";#N/A,#N/A,FALSE,"단축2";#N/A,#N/A,FALSE,"단축3";#N/A,#N/A,FALSE,"장축";#N/A,#N/A,FALSE,"4WD"}</definedName>
    <definedName localSheetId="7" name="강">{#N/A,#N/A,FALSE,"단축1";#N/A,#N/A,FALSE,"단축2";#N/A,#N/A,FALSE,"단축3";#N/A,#N/A,FALSE,"장축";#N/A,#N/A,FALSE,"4WD"}</definedName>
    <definedName localSheetId="1" name="강">{#N/A,#N/A,FALSE,"단축1";#N/A,#N/A,FALSE,"단축2";#N/A,#N/A,FALSE,"단축3";#N/A,#N/A,FALSE,"장축";#N/A,#N/A,FALSE,"4WD"}</definedName>
    <definedName name="강">{#N/A,#N/A,FALSE,"단축1";#N/A,#N/A,FALSE,"단축2";#N/A,#N/A,FALSE,"단축3";#N/A,#N/A,FALSE,"장축";#N/A,#N/A,FALSE,"4WD"}</definedName>
    <definedName localSheetId="1" name="강강">{#N/A,#N/A,FALSE,"단축1";#N/A,#N/A,FALSE,"단축2";#N/A,#N/A,FALSE,"단축3";#N/A,#N/A,FALSE,"장축";#N/A,#N/A,FALSE,"4WD"}</definedName>
    <definedName name="강강">{#N/A,#N/A,FALSE,"단축1";#N/A,#N/A,FALSE,"단축2";#N/A,#N/A,FALSE,"단축3";#N/A,#N/A,FALSE,"장축";#N/A,#N/A,FALSE,"4WD"}</definedName>
    <definedName localSheetId="5" name="강강농">{#N/A,#N/A,FALSE,"단축1";#N/A,#N/A,FALSE,"단축2";#N/A,#N/A,FALSE,"단축3";#N/A,#N/A,FALSE,"장축";#N/A,#N/A,FALSE,"4WD"}</definedName>
    <definedName localSheetId="7" name="강강농">{#N/A,#N/A,FALSE,"단축1";#N/A,#N/A,FALSE,"단축2";#N/A,#N/A,FALSE,"단축3";#N/A,#N/A,FALSE,"장축";#N/A,#N/A,FALSE,"4WD"}</definedName>
    <definedName localSheetId="1" name="강강농">{#N/A,#N/A,FALSE,"단축1";#N/A,#N/A,FALSE,"단축2";#N/A,#N/A,FALSE,"단축3";#N/A,#N/A,FALSE,"장축";#N/A,#N/A,FALSE,"4WD"}</definedName>
    <definedName name="강강농">{#N/A,#N/A,FALSE,"단축1";#N/A,#N/A,FALSE,"단축2";#N/A,#N/A,FALSE,"단축3";#N/A,#N/A,FALSE,"장축";#N/A,#N/A,FALSE,"4WD"}</definedName>
    <definedName localSheetId="8" name="강계수">{#N/A,#N/A,FALSE,"단축1";#N/A,#N/A,FALSE,"단축2";#N/A,#N/A,FALSE,"단축3";#N/A,#N/A,FALSE,"장축";#N/A,#N/A,FALSE,"4WD"}</definedName>
    <definedName localSheetId="5" name="강계수">{#N/A,#N/A,FALSE,"단축1";#N/A,#N/A,FALSE,"단축2";#N/A,#N/A,FALSE,"단축3";#N/A,#N/A,FALSE,"장축";#N/A,#N/A,FALSE,"4WD"}</definedName>
    <definedName localSheetId="7" name="강계수">{#N/A,#N/A,FALSE,"단축1";#N/A,#N/A,FALSE,"단축2";#N/A,#N/A,FALSE,"단축3";#N/A,#N/A,FALSE,"장축";#N/A,#N/A,FALSE,"4WD"}</definedName>
    <definedName localSheetId="1" name="강계수">{#N/A,#N/A,FALSE,"단축1";#N/A,#N/A,FALSE,"단축2";#N/A,#N/A,FALSE,"단축3";#N/A,#N/A,FALSE,"장축";#N/A,#N/A,FALSE,"4WD"}</definedName>
    <definedName name="강계수">{#N/A,#N/A,FALSE,"단축1";#N/A,#N/A,FALSE,"단축2";#N/A,#N/A,FALSE,"단축3";#N/A,#N/A,FALSE,"장축";#N/A,#N/A,FALSE,"4WD"}</definedName>
    <definedName localSheetId="8" name="강계수1">{#N/A,#N/A,FALSE,"단축1";#N/A,#N/A,FALSE,"단축2";#N/A,#N/A,FALSE,"단축3";#N/A,#N/A,FALSE,"장축";#N/A,#N/A,FALSE,"4WD"}</definedName>
    <definedName localSheetId="5" name="강계수1">{#N/A,#N/A,FALSE,"단축1";#N/A,#N/A,FALSE,"단축2";#N/A,#N/A,FALSE,"단축3";#N/A,#N/A,FALSE,"장축";#N/A,#N/A,FALSE,"4WD"}</definedName>
    <definedName localSheetId="7" name="강계수1">{#N/A,#N/A,FALSE,"단축1";#N/A,#N/A,FALSE,"단축2";#N/A,#N/A,FALSE,"단축3";#N/A,#N/A,FALSE,"장축";#N/A,#N/A,FALSE,"4WD"}</definedName>
    <definedName localSheetId="1" name="강계수1">{#N/A,#N/A,FALSE,"단축1";#N/A,#N/A,FALSE,"단축2";#N/A,#N/A,FALSE,"단축3";#N/A,#N/A,FALSE,"장축";#N/A,#N/A,FALSE,"4WD"}</definedName>
    <definedName name="강계수1">{#N/A,#N/A,FALSE,"단축1";#N/A,#N/A,FALSE,"단축2";#N/A,#N/A,FALSE,"단축3";#N/A,#N/A,FALSE,"장축";#N/A,#N/A,FALSE,"4WD"}</definedName>
    <definedName localSheetId="5" name="강산">{#N/A,#N/A,FALSE,"자금소요예측기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강산">{#N/A,#N/A,FALSE,"자금소요예측기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강산">{#N/A,#N/A,FALSE,"자금소요예측기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산">{#N/A,#N/A,FALSE,"자금소요예측기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강소두원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localSheetId="1" name="강소두원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강소두원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localSheetId="5" name="강수석">{#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강수석">{#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강수석">{#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강형모">{#N/A,#N/A,FALSE,"96자동차사 계획";#N/A,#N/A,FALSE,"96자동차사 계획"}</definedName>
    <definedName localSheetId="7" name="강형모">{#N/A,#N/A,FALSE,"96자동차사 계획";#N/A,#N/A,FALSE,"96자동차사 계획"}</definedName>
    <definedName localSheetId="1" name="강형모">{#N/A,#N/A,FALSE,"96자동차사 계획";#N/A,#N/A,FALSE,"96자동차사 계획"}</definedName>
    <definedName name="강형모">{#N/A,#N/A,FALSE,"96자동차사 계획";#N/A,#N/A,FALSE,"96자동차사 계획"}</definedName>
    <definedName localSheetId="5" name="개념종합">{#N/A,#N/A,FALSE,"단축1";#N/A,#N/A,FALSE,"단축2";#N/A,#N/A,FALSE,"단축3";#N/A,#N/A,FALSE,"장축";#N/A,#N/A,FALSE,"4WD"}</definedName>
    <definedName localSheetId="7" name="개념종합">{#N/A,#N/A,FALSE,"단축1";#N/A,#N/A,FALSE,"단축2";#N/A,#N/A,FALSE,"단축3";#N/A,#N/A,FALSE,"장축";#N/A,#N/A,FALSE,"4WD"}</definedName>
    <definedName localSheetId="1" name="개념종합">{#N/A,#N/A,FALSE,"단축1";#N/A,#N/A,FALSE,"단축2";#N/A,#N/A,FALSE,"단축3";#N/A,#N/A,FALSE,"장축";#N/A,#N/A,FALSE,"4WD"}</definedName>
    <definedName name="개념종합">{#N/A,#N/A,FALSE,"단축1";#N/A,#N/A,FALSE,"단축2";#N/A,#N/A,FALSE,"단축3";#N/A,#N/A,FALSE,"장축";#N/A,#N/A,FALSE,"4WD"}</definedName>
    <definedName localSheetId="5" name="개발10월">{#N/A,#N/A,FALSE,"신규dep";#N/A,#N/A,FALSE,"신규dep-금형상각후";#N/A,#N/A,FALSE,"신규dep-연구비상각후";#N/A,#N/A,FALSE,"신규dep-기계,공구상각후"}</definedName>
    <definedName localSheetId="7" name="개발10월">{#N/A,#N/A,FALSE,"신규dep";#N/A,#N/A,FALSE,"신규dep-금형상각후";#N/A,#N/A,FALSE,"신규dep-연구비상각후";#N/A,#N/A,FALSE,"신규dep-기계,공구상각후"}</definedName>
    <definedName localSheetId="1" name="개발10월">{#N/A,#N/A,FALSE,"신규dep";#N/A,#N/A,FALSE,"신규dep-금형상각후";#N/A,#N/A,FALSE,"신규dep-연구비상각후";#N/A,#N/A,FALSE,"신규dep-기계,공구상각후"}</definedName>
    <definedName name="개발10월">{#N/A,#N/A,FALSE,"신규dep";#N/A,#N/A,FALSE,"신규dep-금형상각후";#N/A,#N/A,FALSE,"신규dep-연구비상각후";#N/A,#N/A,FALSE,"신규dep-기계,공구상각후"}</definedName>
    <definedName localSheetId="5" name="개발111">{#N/A,#N/A,FALSE,"단축1";#N/A,#N/A,FALSE,"단축2";#N/A,#N/A,FALSE,"단축3";#N/A,#N/A,FALSE,"장축";#N/A,#N/A,FALSE,"4WD"}</definedName>
    <definedName localSheetId="1" name="개발111">{#N/A,#N/A,FALSE,"단축1";#N/A,#N/A,FALSE,"단축2";#N/A,#N/A,FALSE,"단축3";#N/A,#N/A,FALSE,"장축";#N/A,#N/A,FALSE,"4WD"}</definedName>
    <definedName name="개발111">{#N/A,#N/A,FALSE,"단축1";#N/A,#N/A,FALSE,"단축2";#N/A,#N/A,FALSE,"단축3";#N/A,#N/A,FALSE,"장축";#N/A,#N/A,FALSE,"4WD"}</definedName>
    <definedName localSheetId="5" name="개발FR1">{#N/A,#N/A,FALSE,"단축1";#N/A,#N/A,FALSE,"단축2";#N/A,#N/A,FALSE,"단축3";#N/A,#N/A,FALSE,"장축";#N/A,#N/A,FALSE,"4WD"}</definedName>
    <definedName localSheetId="7" name="개발FR1">{#N/A,#N/A,FALSE,"단축1";#N/A,#N/A,FALSE,"단축2";#N/A,#N/A,FALSE,"단축3";#N/A,#N/A,FALSE,"장축";#N/A,#N/A,FALSE,"4WD"}</definedName>
    <definedName localSheetId="1" name="개발FR1">{#N/A,#N/A,FALSE,"단축1";#N/A,#N/A,FALSE,"단축2";#N/A,#N/A,FALSE,"단축3";#N/A,#N/A,FALSE,"장축";#N/A,#N/A,FALSE,"4WD"}</definedName>
    <definedName name="개발FR1">{#N/A,#N/A,FALSE,"단축1";#N/A,#N/A,FALSE,"단축2";#N/A,#N/A,FALSE,"단축3";#N/A,#N/A,FALSE,"장축";#N/A,#N/A,FALSE,"4WD"}</definedName>
    <definedName localSheetId="5" name="개발FRT">{#N/A,#N/A,FALSE,"단축1";#N/A,#N/A,FALSE,"단축2";#N/A,#N/A,FALSE,"단축3";#N/A,#N/A,FALSE,"장축";#N/A,#N/A,FALSE,"4WD"}</definedName>
    <definedName localSheetId="7" name="개발FRT">{#N/A,#N/A,FALSE,"단축1";#N/A,#N/A,FALSE,"단축2";#N/A,#N/A,FALSE,"단축3";#N/A,#N/A,FALSE,"장축";#N/A,#N/A,FALSE,"4WD"}</definedName>
    <definedName localSheetId="1" name="개발FRT">{#N/A,#N/A,FALSE,"단축1";#N/A,#N/A,FALSE,"단축2";#N/A,#N/A,FALSE,"단축3";#N/A,#N/A,FALSE,"장축";#N/A,#N/A,FALSE,"4WD"}</definedName>
    <definedName name="개발FRT">{#N/A,#N/A,FALSE,"단축1";#N/A,#N/A,FALSE,"단축2";#N/A,#N/A,FALSE,"단축3";#N/A,#N/A,FALSE,"장축";#N/A,#N/A,FALSE,"4WD"}</definedName>
    <definedName localSheetId="5" name="개발FRT2">{#N/A,#N/A,FALSE,"단축1";#N/A,#N/A,FALSE,"단축2";#N/A,#N/A,FALSE,"단축3";#N/A,#N/A,FALSE,"장축";#N/A,#N/A,FALSE,"4WD"}</definedName>
    <definedName localSheetId="7" name="개발FRT2">{#N/A,#N/A,FALSE,"단축1";#N/A,#N/A,FALSE,"단축2";#N/A,#N/A,FALSE,"단축3";#N/A,#N/A,FALSE,"장축";#N/A,#N/A,FALSE,"4WD"}</definedName>
    <definedName localSheetId="1" name="개발FRT2">{#N/A,#N/A,FALSE,"단축1";#N/A,#N/A,FALSE,"단축2";#N/A,#N/A,FALSE,"단축3";#N/A,#N/A,FALSE,"장축";#N/A,#N/A,FALSE,"4WD"}</definedName>
    <definedName name="개발FRT2">{#N/A,#N/A,FALSE,"단축1";#N/A,#N/A,FALSE,"단축2";#N/A,#N/A,FALSE,"단축3";#N/A,#N/A,FALSE,"장축";#N/A,#N/A,FALSE,"4WD"}</definedName>
    <definedName localSheetId="5" name="개발FRT222">{#N/A,#N/A,FALSE,"단축1";#N/A,#N/A,FALSE,"단축2";#N/A,#N/A,FALSE,"단축3";#N/A,#N/A,FALSE,"장축";#N/A,#N/A,FALSE,"4WD"}</definedName>
    <definedName localSheetId="7" name="개발FRT222">{#N/A,#N/A,FALSE,"단축1";#N/A,#N/A,FALSE,"단축2";#N/A,#N/A,FALSE,"단축3";#N/A,#N/A,FALSE,"장축";#N/A,#N/A,FALSE,"4WD"}</definedName>
    <definedName localSheetId="1" name="개발FRT222">{#N/A,#N/A,FALSE,"단축1";#N/A,#N/A,FALSE,"단축2";#N/A,#N/A,FALSE,"단축3";#N/A,#N/A,FALSE,"장축";#N/A,#N/A,FALSE,"4WD"}</definedName>
    <definedName name="개발FRT222">{#N/A,#N/A,FALSE,"단축1";#N/A,#N/A,FALSE,"단축2";#N/A,#N/A,FALSE,"단축3";#N/A,#N/A,FALSE,"장축";#N/A,#N/A,FALSE,"4WD"}</definedName>
    <definedName localSheetId="5" name="개발개획FR">{#N/A,#N/A,FALSE,"단축1";#N/A,#N/A,FALSE,"단축2";#N/A,#N/A,FALSE,"단축3";#N/A,#N/A,FALSE,"장축";#N/A,#N/A,FALSE,"4WD"}</definedName>
    <definedName localSheetId="7" name="개발개획FR">{#N/A,#N/A,FALSE,"단축1";#N/A,#N/A,FALSE,"단축2";#N/A,#N/A,FALSE,"단축3";#N/A,#N/A,FALSE,"장축";#N/A,#N/A,FALSE,"4WD"}</definedName>
    <definedName localSheetId="1" name="개발개획FR">{#N/A,#N/A,FALSE,"단축1";#N/A,#N/A,FALSE,"단축2";#N/A,#N/A,FALSE,"단축3";#N/A,#N/A,FALSE,"장축";#N/A,#N/A,FALSE,"4WD"}</definedName>
    <definedName name="개발개획FR">{#N/A,#N/A,FALSE,"단축1";#N/A,#N/A,FALSE,"단축2";#N/A,#N/A,FALSE,"단축3";#N/A,#N/A,FALSE,"장축";#N/A,#N/A,FALSE,"4WD"}</definedName>
    <definedName localSheetId="5" name="開発拠点">{"RES-2001",#N/A,FALSE,"BL2000";"A1-2001",#N/A,FALSE,"BL2000";"A2-2001",#N/A,FALSE,"BL2000"}</definedName>
    <definedName localSheetId="1" name="開発拠点">{"RES-2001",#N/A,FALSE,"BL2000";"A1-2001",#N/A,FALSE,"BL2000";"A2-2001",#N/A,FALSE,"BL2000"}</definedName>
    <definedName name="開発拠点">{"RES-2001",#N/A,FALSE,"BL2000";"A1-2001",#N/A,FALSE,"BL2000";"A2-2001",#N/A,FALSE,"BL2000"}</definedName>
    <definedName localSheetId="5" name="개발계획2">{#N/A,#N/A,FALSE,"단축1";#N/A,#N/A,FALSE,"단축2";#N/A,#N/A,FALSE,"단축3";#N/A,#N/A,FALSE,"장축";#N/A,#N/A,FALSE,"4WD"}</definedName>
    <definedName localSheetId="7" name="개발계획2">{#N/A,#N/A,FALSE,"단축1";#N/A,#N/A,FALSE,"단축2";#N/A,#N/A,FALSE,"단축3";#N/A,#N/A,FALSE,"장축";#N/A,#N/A,FALSE,"4WD"}</definedName>
    <definedName localSheetId="1" name="개발계획2">{#N/A,#N/A,FALSE,"단축1";#N/A,#N/A,FALSE,"단축2";#N/A,#N/A,FALSE,"단축3";#N/A,#N/A,FALSE,"장축";#N/A,#N/A,FALSE,"4WD"}</definedName>
    <definedName name="개발계획2">{#N/A,#N/A,FALSE,"단축1";#N/A,#N/A,FALSE,"단축2";#N/A,#N/A,FALSE,"단축3";#N/A,#N/A,FALSE,"장축";#N/A,#N/A,FALSE,"4WD"}</definedName>
    <definedName localSheetId="8" name="개발문제범">{#N/A,#N/A,FALSE,"단축1";#N/A,#N/A,FALSE,"단축2";#N/A,#N/A,FALSE,"단축3";#N/A,#N/A,FALSE,"장축";#N/A,#N/A,FALSE,"4WD"}</definedName>
    <definedName localSheetId="5" name="개발문제범">{#N/A,#N/A,FALSE,"단축1";#N/A,#N/A,FALSE,"단축2";#N/A,#N/A,FALSE,"단축3";#N/A,#N/A,FALSE,"장축";#N/A,#N/A,FALSE,"4WD"}</definedName>
    <definedName localSheetId="7" name="개발문제범">{#N/A,#N/A,FALSE,"단축1";#N/A,#N/A,FALSE,"단축2";#N/A,#N/A,FALSE,"단축3";#N/A,#N/A,FALSE,"장축";#N/A,#N/A,FALSE,"4WD"}</definedName>
    <definedName localSheetId="1" name="개발문제범">{#N/A,#N/A,FALSE,"단축1";#N/A,#N/A,FALSE,"단축2";#N/A,#N/A,FALSE,"단축3";#N/A,#N/A,FALSE,"장축";#N/A,#N/A,FALSE,"4WD"}</definedName>
    <definedName name="개발문제범">{#N/A,#N/A,FALSE,"단축1";#N/A,#N/A,FALSE,"단축2";#N/A,#N/A,FALSE,"단축3";#N/A,#N/A,FALSE,"장축";#N/A,#N/A,FALSE,"4WD"}</definedName>
    <definedName localSheetId="5" name="개발부">{#N/A,#N/A,FALSE,"단축1";#N/A,#N/A,FALSE,"단축2";#N/A,#N/A,FALSE,"단축3";#N/A,#N/A,FALSE,"장축";#N/A,#N/A,FALSE,"4WD"}</definedName>
    <definedName localSheetId="7" name="개발부">{#N/A,#N/A,FALSE,"단축1";#N/A,#N/A,FALSE,"단축2";#N/A,#N/A,FALSE,"단축3";#N/A,#N/A,FALSE,"장축";#N/A,#N/A,FALSE,"4WD"}</definedName>
    <definedName localSheetId="1" name="개발부">{#N/A,#N/A,FALSE,"단축1";#N/A,#N/A,FALSE,"단축2";#N/A,#N/A,FALSE,"단축3";#N/A,#N/A,FALSE,"장축";#N/A,#N/A,FALSE,"4WD"}</definedName>
    <definedName name="개발부">{#N/A,#N/A,FALSE,"단축1";#N/A,#N/A,FALSE,"단축2";#N/A,#N/A,FALSE,"단축3";#N/A,#N/A,FALSE,"장축";#N/A,#N/A,FALSE,"4WD"}</definedName>
    <definedName localSheetId="5" name="개발부품LIST3">{#N/A,#N/A,FALSE,"단축1";#N/A,#N/A,FALSE,"단축2";#N/A,#N/A,FALSE,"단축3";#N/A,#N/A,FALSE,"장축";#N/A,#N/A,FALSE,"4WD"}</definedName>
    <definedName localSheetId="7" name="개발부품LIST3">{#N/A,#N/A,FALSE,"단축1";#N/A,#N/A,FALSE,"단축2";#N/A,#N/A,FALSE,"단축3";#N/A,#N/A,FALSE,"장축";#N/A,#N/A,FALSE,"4WD"}</definedName>
    <definedName localSheetId="1" name="개발부품LIST3">{#N/A,#N/A,FALSE,"단축1";#N/A,#N/A,FALSE,"단축2";#N/A,#N/A,FALSE,"단축3";#N/A,#N/A,FALSE,"장축";#N/A,#N/A,FALSE,"4WD"}</definedName>
    <definedName name="개발부품LIST3">{#N/A,#N/A,FALSE,"단축1";#N/A,#N/A,FALSE,"단축2";#N/A,#N/A,FALSE,"단축3";#N/A,#N/A,FALSE,"장축";#N/A,#N/A,FALSE,"4WD"}</definedName>
    <definedName localSheetId="5" name="개발부품현황">{#N/A,#N/A,FALSE,"단축1";#N/A,#N/A,FALSE,"단축2";#N/A,#N/A,FALSE,"단축3";#N/A,#N/A,FALSE,"장축";#N/A,#N/A,FALSE,"4WD"}</definedName>
    <definedName localSheetId="7" name="개발부품현황">{#N/A,#N/A,FALSE,"단축1";#N/A,#N/A,FALSE,"단축2";#N/A,#N/A,FALSE,"단축3";#N/A,#N/A,FALSE,"장축";#N/A,#N/A,FALSE,"4WD"}</definedName>
    <definedName localSheetId="1" name="개발부품현황">{#N/A,#N/A,FALSE,"단축1";#N/A,#N/A,FALSE,"단축2";#N/A,#N/A,FALSE,"단축3";#N/A,#N/A,FALSE,"장축";#N/A,#N/A,FALSE,"4WD"}</definedName>
    <definedName name="개발부품현황">{#N/A,#N/A,FALSE,"단축1";#N/A,#N/A,FALSE,"단축2";#N/A,#N/A,FALSE,"단축3";#N/A,#N/A,FALSE,"장축";#N/A,#N/A,FALSE,"4WD"}</definedName>
    <definedName localSheetId="5" name="개발부품현황2">{#N/A,#N/A,FALSE,"단축1";#N/A,#N/A,FALSE,"단축2";#N/A,#N/A,FALSE,"단축3";#N/A,#N/A,FALSE,"장축";#N/A,#N/A,FALSE,"4WD"}</definedName>
    <definedName localSheetId="7" name="개발부품현황2">{#N/A,#N/A,FALSE,"단축1";#N/A,#N/A,FALSE,"단축2";#N/A,#N/A,FALSE,"단축3";#N/A,#N/A,FALSE,"장축";#N/A,#N/A,FALSE,"4WD"}</definedName>
    <definedName localSheetId="1" name="개발부품현황2">{#N/A,#N/A,FALSE,"단축1";#N/A,#N/A,FALSE,"단축2";#N/A,#N/A,FALSE,"단축3";#N/A,#N/A,FALSE,"장축";#N/A,#N/A,FALSE,"4WD"}</definedName>
    <definedName name="개발부품현황2">{#N/A,#N/A,FALSE,"단축1";#N/A,#N/A,FALSE,"단축2";#N/A,#N/A,FALSE,"단축3";#N/A,#N/A,FALSE,"장축";#N/A,#N/A,FALSE,"4WD"}</definedName>
    <definedName localSheetId="5" name="개발부품현황ctr">{#N/A,#N/A,FALSE,"단축1";#N/A,#N/A,FALSE,"단축2";#N/A,#N/A,FALSE,"단축3";#N/A,#N/A,FALSE,"장축";#N/A,#N/A,FALSE,"4WD"}</definedName>
    <definedName localSheetId="7" name="개발부품현황ctr">{#N/A,#N/A,FALSE,"단축1";#N/A,#N/A,FALSE,"단축2";#N/A,#N/A,FALSE,"단축3";#N/A,#N/A,FALSE,"장축";#N/A,#N/A,FALSE,"4WD"}</definedName>
    <definedName localSheetId="1" name="개발부품현황ctr">{#N/A,#N/A,FALSE,"단축1";#N/A,#N/A,FALSE,"단축2";#N/A,#N/A,FALSE,"단축3";#N/A,#N/A,FALSE,"장축";#N/A,#N/A,FALSE,"4WD"}</definedName>
    <definedName name="개발부품현황ctr">{#N/A,#N/A,FALSE,"단축1";#N/A,#N/A,FALSE,"단축2";#N/A,#N/A,FALSE,"단축3";#N/A,#N/A,FALSE,"장축";#N/A,#N/A,FALSE,"4WD"}</definedName>
    <definedName localSheetId="5" name="개발부품현황센타">{#N/A,#N/A,FALSE,"단축1";#N/A,#N/A,FALSE,"단축2";#N/A,#N/A,FALSE,"단축3";#N/A,#N/A,FALSE,"장축";#N/A,#N/A,FALSE,"4WD"}</definedName>
    <definedName localSheetId="7" name="개발부품현황센타">{#N/A,#N/A,FALSE,"단축1";#N/A,#N/A,FALSE,"단축2";#N/A,#N/A,FALSE,"단축3";#N/A,#N/A,FALSE,"장축";#N/A,#N/A,FALSE,"4WD"}</definedName>
    <definedName localSheetId="1" name="개발부품현황센타">{#N/A,#N/A,FALSE,"단축1";#N/A,#N/A,FALSE,"단축2";#N/A,#N/A,FALSE,"단축3";#N/A,#N/A,FALSE,"장축";#N/A,#N/A,FALSE,"4WD"}</definedName>
    <definedName name="개발부품현황센타">{#N/A,#N/A,FALSE,"단축1";#N/A,#N/A,FALSE,"단축2";#N/A,#N/A,FALSE,"단축3";#N/A,#N/A,FALSE,"장축";#N/A,#N/A,FALSE,"4WD"}</definedName>
    <definedName localSheetId="5" name="개발비비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개발비비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개발비비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발비비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개발원단위">{#N/A,#N/A,FALSE,"단축1";#N/A,#N/A,FALSE,"단축2";#N/A,#N/A,FALSE,"단축3";#N/A,#N/A,FALSE,"장축";#N/A,#N/A,FALSE,"4WD"}</definedName>
    <definedName localSheetId="7" name="개발원단위">{#N/A,#N/A,FALSE,"단축1";#N/A,#N/A,FALSE,"단축2";#N/A,#N/A,FALSE,"단축3";#N/A,#N/A,FALSE,"장축";#N/A,#N/A,FALSE,"4WD"}</definedName>
    <definedName localSheetId="1" name="개발원단위">{#N/A,#N/A,FALSE,"단축1";#N/A,#N/A,FALSE,"단축2";#N/A,#N/A,FALSE,"단축3";#N/A,#N/A,FALSE,"장축";#N/A,#N/A,FALSE,"4WD"}</definedName>
    <definedName name="개발원단위">{#N/A,#N/A,FALSE,"단축1";#N/A,#N/A,FALSE,"단축2";#N/A,#N/A,FALSE,"단축3";#N/A,#N/A,FALSE,"장축";#N/A,#N/A,FALSE,"4WD"}</definedName>
    <definedName localSheetId="8" name="개발일정수정">{#N/A,#N/A,FALSE,"단축1";#N/A,#N/A,FALSE,"단축2";#N/A,#N/A,FALSE,"단축3";#N/A,#N/A,FALSE,"장축";#N/A,#N/A,FALSE,"4WD"}</definedName>
    <definedName localSheetId="5" name="개발일정수정">{#N/A,#N/A,FALSE,"단축1";#N/A,#N/A,FALSE,"단축2";#N/A,#N/A,FALSE,"단축3";#N/A,#N/A,FALSE,"장축";#N/A,#N/A,FALSE,"4WD"}</definedName>
    <definedName localSheetId="7" name="개발일정수정">{#N/A,#N/A,FALSE,"단축1";#N/A,#N/A,FALSE,"단축2";#N/A,#N/A,FALSE,"단축3";#N/A,#N/A,FALSE,"장축";#N/A,#N/A,FALSE,"4WD"}</definedName>
    <definedName localSheetId="1" name="개발일정수정">{#N/A,#N/A,FALSE,"단축1";#N/A,#N/A,FALSE,"단축2";#N/A,#N/A,FALSE,"단축3";#N/A,#N/A,FALSE,"장축";#N/A,#N/A,FALSE,"4WD"}</definedName>
    <definedName name="개발일정수정">{#N/A,#N/A,FALSE,"단축1";#N/A,#N/A,FALSE,"단축2";#N/A,#N/A,FALSE,"단축3";#N/A,#N/A,FALSE,"장축";#N/A,#N/A,FALSE,"4WD"}</definedName>
    <definedName localSheetId="8" name="개선">{#N/A,#N/A,FALSE,"단축1";#N/A,#N/A,FALSE,"단축2";#N/A,#N/A,FALSE,"단축3";#N/A,#N/A,FALSE,"장축";#N/A,#N/A,FALSE,"4WD"}</definedName>
    <definedName localSheetId="5" name="개선">{#N/A,#N/A,TRUE,"Y생산";#N/A,#N/A,TRUE,"Y판매";#N/A,#N/A,TRUE,"Y총물량";#N/A,#N/A,TRUE,"Y능력";#N/A,#N/A,TRUE,"YKD"}</definedName>
    <definedName localSheetId="7" name="개선">{#N/A,#N/A,FALSE,"단축1";#N/A,#N/A,FALSE,"단축2";#N/A,#N/A,FALSE,"단축3";#N/A,#N/A,FALSE,"장축";#N/A,#N/A,FALSE,"4WD"}</definedName>
    <definedName localSheetId="1" name="개선">{#N/A,#N/A,FALSE,"단축1";#N/A,#N/A,FALSE,"단축2";#N/A,#N/A,FALSE,"단축3";#N/A,#N/A,FALSE,"장축";#N/A,#N/A,FALSE,"4WD"}</definedName>
    <definedName name="개선">{#N/A,#N/A,FALSE,"단축1";#N/A,#N/A,FALSE,"단축2";#N/A,#N/A,FALSE,"단축3";#N/A,#N/A,FALSE,"장축";#N/A,#N/A,FALSE,"4WD"}</definedName>
    <definedName localSheetId="5" name="개선1">{#N/A,#N/A,FALSE,"단축1";#N/A,#N/A,FALSE,"단축2";#N/A,#N/A,FALSE,"단축3";#N/A,#N/A,FALSE,"장축";#N/A,#N/A,FALSE,"4WD"}</definedName>
    <definedName localSheetId="7" name="개선1">{#N/A,#N/A,FALSE,"단축1";#N/A,#N/A,FALSE,"단축2";#N/A,#N/A,FALSE,"단축3";#N/A,#N/A,FALSE,"장축";#N/A,#N/A,FALSE,"4WD"}</definedName>
    <definedName localSheetId="1" name="개선1">{#N/A,#N/A,FALSE,"단축1";#N/A,#N/A,FALSE,"단축2";#N/A,#N/A,FALSE,"단축3";#N/A,#N/A,FALSE,"장축";#N/A,#N/A,FALSE,"4WD"}</definedName>
    <definedName name="개선1">{#N/A,#N/A,FALSE,"단축1";#N/A,#N/A,FALSE,"단축2";#N/A,#N/A,FALSE,"단축3";#N/A,#N/A,FALSE,"장축";#N/A,#N/A,FALSE,"4WD"}</definedName>
    <definedName localSheetId="5" name="개선과장1">{#N/A,#N/A,FALSE,"단축1";#N/A,#N/A,FALSE,"단축2";#N/A,#N/A,FALSE,"단축3";#N/A,#N/A,FALSE,"장축";#N/A,#N/A,FALSE,"4WD"}</definedName>
    <definedName localSheetId="7" name="개선과장1">{#N/A,#N/A,FALSE,"단축1";#N/A,#N/A,FALSE,"단축2";#N/A,#N/A,FALSE,"단축3";#N/A,#N/A,FALSE,"장축";#N/A,#N/A,FALSE,"4WD"}</definedName>
    <definedName localSheetId="1" name="개선과장1">{#N/A,#N/A,FALSE,"단축1";#N/A,#N/A,FALSE,"단축2";#N/A,#N/A,FALSE,"단축3";#N/A,#N/A,FALSE,"장축";#N/A,#N/A,FALSE,"4WD"}</definedName>
    <definedName name="개선과장1">{#N/A,#N/A,FALSE,"단축1";#N/A,#N/A,FALSE,"단축2";#N/A,#N/A,FALSE,"단축3";#N/A,#N/A,FALSE,"장축";#N/A,#N/A,FALSE,"4WD"}</definedName>
    <definedName localSheetId="5" name="개선과장2">{#N/A,#N/A,FALSE,"단축1";#N/A,#N/A,FALSE,"단축2";#N/A,#N/A,FALSE,"단축3";#N/A,#N/A,FALSE,"장축";#N/A,#N/A,FALSE,"4WD"}</definedName>
    <definedName localSheetId="7" name="개선과장2">{#N/A,#N/A,FALSE,"단축1";#N/A,#N/A,FALSE,"단축2";#N/A,#N/A,FALSE,"단축3";#N/A,#N/A,FALSE,"장축";#N/A,#N/A,FALSE,"4WD"}</definedName>
    <definedName localSheetId="1" name="개선과장2">{#N/A,#N/A,FALSE,"단축1";#N/A,#N/A,FALSE,"단축2";#N/A,#N/A,FALSE,"단축3";#N/A,#N/A,FALSE,"장축";#N/A,#N/A,FALSE,"4WD"}</definedName>
    <definedName name="개선과장2">{#N/A,#N/A,FALSE,"단축1";#N/A,#N/A,FALSE,"단축2";#N/A,#N/A,FALSE,"단축3";#N/A,#N/A,FALSE,"장축";#N/A,#N/A,FALSE,"4WD"}</definedName>
    <definedName localSheetId="5" name="개선과정">{#N/A,#N/A,FALSE,"단축1";#N/A,#N/A,FALSE,"단축2";#N/A,#N/A,FALSE,"단축3";#N/A,#N/A,FALSE,"장축";#N/A,#N/A,FALSE,"4WD"}</definedName>
    <definedName localSheetId="7" name="개선과정">{#N/A,#N/A,FALSE,"단축1";#N/A,#N/A,FALSE,"단축2";#N/A,#N/A,FALSE,"단축3";#N/A,#N/A,FALSE,"장축";#N/A,#N/A,FALSE,"4WD"}</definedName>
    <definedName localSheetId="1" name="개선과정">{#N/A,#N/A,FALSE,"단축1";#N/A,#N/A,FALSE,"단축2";#N/A,#N/A,FALSE,"단축3";#N/A,#N/A,FALSE,"장축";#N/A,#N/A,FALSE,"4WD"}</definedName>
    <definedName name="개선과정">{#N/A,#N/A,FALSE,"단축1";#N/A,#N/A,FALSE,"단축2";#N/A,#N/A,FALSE,"단축3";#N/A,#N/A,FALSE,"장축";#N/A,#N/A,FALSE,"4WD"}</definedName>
    <definedName localSheetId="5" name="개선과제1">{#N/A,#N/A,FALSE,"단축1";#N/A,#N/A,FALSE,"단축2";#N/A,#N/A,FALSE,"단축3";#N/A,#N/A,FALSE,"장축";#N/A,#N/A,FALSE,"4WD"}</definedName>
    <definedName localSheetId="7" name="개선과제1">{#N/A,#N/A,FALSE,"단축1";#N/A,#N/A,FALSE,"단축2";#N/A,#N/A,FALSE,"단축3";#N/A,#N/A,FALSE,"장축";#N/A,#N/A,FALSE,"4WD"}</definedName>
    <definedName localSheetId="1" name="개선과제1">{#N/A,#N/A,FALSE,"단축1";#N/A,#N/A,FALSE,"단축2";#N/A,#N/A,FALSE,"단축3";#N/A,#N/A,FALSE,"장축";#N/A,#N/A,FALSE,"4WD"}</definedName>
    <definedName name="개선과제1">{#N/A,#N/A,FALSE,"단축1";#N/A,#N/A,FALSE,"단축2";#N/A,#N/A,FALSE,"단축3";#N/A,#N/A,FALSE,"장축";#N/A,#N/A,FALSE,"4WD"}</definedName>
    <definedName localSheetId="8" name="개선내용">{#N/A,#N/A,TRUE,"Y생산";#N/A,#N/A,TRUE,"Y판매";#N/A,#N/A,TRUE,"Y총물량";#N/A,#N/A,TRUE,"Y능력";#N/A,#N/A,TRUE,"YKD"}</definedName>
    <definedName localSheetId="5" name="개선내용">{#N/A,#N/A,TRUE,"Y생산";#N/A,#N/A,TRUE,"Y판매";#N/A,#N/A,TRUE,"Y총물량";#N/A,#N/A,TRUE,"Y능력";#N/A,#N/A,TRUE,"YKD"}</definedName>
    <definedName localSheetId="7" name="개선내용">{#N/A,#N/A,TRUE,"Y생산";#N/A,#N/A,TRUE,"Y판매";#N/A,#N/A,TRUE,"Y총물량";#N/A,#N/A,TRUE,"Y능력";#N/A,#N/A,TRUE,"YKD"}</definedName>
    <definedName localSheetId="1" name="개선내용">{#N/A,#N/A,TRUE,"Y생산";#N/A,#N/A,TRUE,"Y판매";#N/A,#N/A,TRUE,"Y총물량";#N/A,#N/A,TRUE,"Y능력";#N/A,#N/A,TRUE,"YKD"}</definedName>
    <definedName name="개선내용">{#N/A,#N/A,TRUE,"Y생산";#N/A,#N/A,TRUE,"Y판매";#N/A,#N/A,TRUE,"Y총물량";#N/A,#N/A,TRUE,"Y능력";#N/A,#N/A,TRUE,"YKD"}</definedName>
    <definedName localSheetId="8" name="개선실적">{#N/A,#N/A,TRUE,"Y생산";#N/A,#N/A,TRUE,"Y판매";#N/A,#N/A,TRUE,"Y총물량";#N/A,#N/A,TRUE,"Y능력";#N/A,#N/A,TRUE,"YKD"}</definedName>
    <definedName localSheetId="5" name="개선실적">{#N/A,#N/A,TRUE,"Y생산";#N/A,#N/A,TRUE,"Y판매";#N/A,#N/A,TRUE,"Y총물량";#N/A,#N/A,TRUE,"Y능력";#N/A,#N/A,TRUE,"YKD"}</definedName>
    <definedName localSheetId="7" name="개선실적">{#N/A,#N/A,TRUE,"Y생산";#N/A,#N/A,TRUE,"Y판매";#N/A,#N/A,TRUE,"Y총물량";#N/A,#N/A,TRUE,"Y능력";#N/A,#N/A,TRUE,"YKD"}</definedName>
    <definedName localSheetId="1" name="개선실적">{#N/A,#N/A,TRUE,"Y생산";#N/A,#N/A,TRUE,"Y판매";#N/A,#N/A,TRUE,"Y총물량";#N/A,#N/A,TRUE,"Y능력";#N/A,#N/A,TRUE,"YKD"}</definedName>
    <definedName name="개선실적">{#N/A,#N/A,TRUE,"Y생산";#N/A,#N/A,TRUE,"Y판매";#N/A,#N/A,TRUE,"Y총물량";#N/A,#N/A,TRUE,"Y능력";#N/A,#N/A,TRUE,"YKD"}</definedName>
    <definedName localSheetId="8" name="개선현황">{#N/A,#N/A,FALSE,"단축1";#N/A,#N/A,FALSE,"단축2";#N/A,#N/A,FALSE,"단축3";#N/A,#N/A,FALSE,"장축";#N/A,#N/A,FALSE,"4WD"}</definedName>
    <definedName localSheetId="5" name="개선현황">{#N/A,#N/A,FALSE,"단축1";#N/A,#N/A,FALSE,"단축2";#N/A,#N/A,FALSE,"단축3";#N/A,#N/A,FALSE,"장축";#N/A,#N/A,FALSE,"4WD"}</definedName>
    <definedName localSheetId="7" name="개선현황">{#N/A,#N/A,FALSE,"단축1";#N/A,#N/A,FALSE,"단축2";#N/A,#N/A,FALSE,"단축3";#N/A,#N/A,FALSE,"장축";#N/A,#N/A,FALSE,"4WD"}</definedName>
    <definedName localSheetId="1" name="개선현황">{#N/A,#N/A,FALSE,"단축1";#N/A,#N/A,FALSE,"단축2";#N/A,#N/A,FALSE,"단축3";#N/A,#N/A,FALSE,"장축";#N/A,#N/A,FALSE,"4WD"}</definedName>
    <definedName name="개선현황">{#N/A,#N/A,FALSE,"단축1";#N/A,#N/A,FALSE,"단축2";#N/A,#N/A,FALSE,"단축3";#N/A,#N/A,FALSE,"장축";#N/A,#N/A,FALSE,"4WD"}</definedName>
    <definedName localSheetId="8" name="개선현황1">{#N/A,#N/A,FALSE,"단축1";#N/A,#N/A,FALSE,"단축2";#N/A,#N/A,FALSE,"단축3";#N/A,#N/A,FALSE,"장축";#N/A,#N/A,FALSE,"4WD"}</definedName>
    <definedName localSheetId="5" name="개선현황1">{#N/A,#N/A,FALSE,"단축1";#N/A,#N/A,FALSE,"단축2";#N/A,#N/A,FALSE,"단축3";#N/A,#N/A,FALSE,"장축";#N/A,#N/A,FALSE,"4WD"}</definedName>
    <definedName localSheetId="7" name="개선현황1">{#N/A,#N/A,FALSE,"단축1";#N/A,#N/A,FALSE,"단축2";#N/A,#N/A,FALSE,"단축3";#N/A,#N/A,FALSE,"장축";#N/A,#N/A,FALSE,"4WD"}</definedName>
    <definedName localSheetId="1" name="개선현황1">{#N/A,#N/A,FALSE,"단축1";#N/A,#N/A,FALSE,"단축2";#N/A,#N/A,FALSE,"단축3";#N/A,#N/A,FALSE,"장축";#N/A,#N/A,FALSE,"4WD"}</definedName>
    <definedName name="개선현황1">{#N/A,#N/A,FALSE,"단축1";#N/A,#N/A,FALSE,"단축2";#N/A,#N/A,FALSE,"단축3";#N/A,#N/A,FALSE,"장축";#N/A,#N/A,FALSE,"4WD"}</definedName>
    <definedName localSheetId="5" name="개요">{#N/A,#N/A,FALSE,"단축1";#N/A,#N/A,FALSE,"단축2";#N/A,#N/A,FALSE,"단축3";#N/A,#N/A,FALSE,"장축";#N/A,#N/A,FALSE,"4WD"}</definedName>
    <definedName localSheetId="7" name="개요">{#N/A,#N/A,FALSE,"단축1";#N/A,#N/A,FALSE,"단축2";#N/A,#N/A,FALSE,"단축3";#N/A,#N/A,FALSE,"장축";#N/A,#N/A,FALSE,"4WD"}</definedName>
    <definedName localSheetId="1" name="개요">{#N/A,#N/A,FALSE,"단축1";#N/A,#N/A,FALSE,"단축2";#N/A,#N/A,FALSE,"단축3";#N/A,#N/A,FALSE,"장축";#N/A,#N/A,FALSE,"4WD"}</definedName>
    <definedName name="개요">{#N/A,#N/A,FALSE,"단축1";#N/A,#N/A,FALSE,"단축2";#N/A,#N/A,FALSE,"단축3";#N/A,#N/A,FALSE,"장축";#N/A,#N/A,FALSE,"4WD"}</definedName>
    <definedName localSheetId="5" name="개인별점검시험기">{#N/A,#N/A,FALSE,"단축1";#N/A,#N/A,FALSE,"단축2";#N/A,#N/A,FALSE,"단축3";#N/A,#N/A,FALSE,"장축";#N/A,#N/A,FALSE,"4WD"}</definedName>
    <definedName localSheetId="7" name="개인별점검시험기">{#N/A,#N/A,FALSE,"단축1";#N/A,#N/A,FALSE,"단축2";#N/A,#N/A,FALSE,"단축3";#N/A,#N/A,FALSE,"장축";#N/A,#N/A,FALSE,"4WD"}</definedName>
    <definedName localSheetId="1" name="개인별점검시험기">{#N/A,#N/A,FALSE,"단축1";#N/A,#N/A,FALSE,"단축2";#N/A,#N/A,FALSE,"단축3";#N/A,#N/A,FALSE,"장축";#N/A,#N/A,FALSE,"4WD"}</definedName>
    <definedName name="개인별점검시험기">{#N/A,#N/A,FALSE,"단축1";#N/A,#N/A,FALSE,"단축2";#N/A,#N/A,FALSE,"단축3";#N/A,#N/A,FALSE,"장축";#N/A,#N/A,FALSE,"4WD"}</definedName>
    <definedName localSheetId="5" name="객">{#N/A,#N/A,FALSE,"단축1";#N/A,#N/A,FALSE,"단축2";#N/A,#N/A,FALSE,"단축3";#N/A,#N/A,FALSE,"장축";#N/A,#N/A,FALSE,"4WD"}</definedName>
    <definedName localSheetId="7" name="객">{#N/A,#N/A,FALSE,"단축1";#N/A,#N/A,FALSE,"단축2";#N/A,#N/A,FALSE,"단축3";#N/A,#N/A,FALSE,"장축";#N/A,#N/A,FALSE,"4WD"}</definedName>
    <definedName localSheetId="1" name="객">{#N/A,#N/A,FALSE,"단축1";#N/A,#N/A,FALSE,"단축2";#N/A,#N/A,FALSE,"단축3";#N/A,#N/A,FALSE,"장축";#N/A,#N/A,FALSE,"4WD"}</definedName>
    <definedName name="객">{#N/A,#N/A,FALSE,"단축1";#N/A,#N/A,FALSE,"단축2";#N/A,#N/A,FALSE,"단축3";#N/A,#N/A,FALSE,"장축";#N/A,#N/A,FALSE,"4WD"}</definedName>
    <definedName localSheetId="5" name="갤로">{#N/A,#N/A,FALSE,"정공"}</definedName>
    <definedName localSheetId="7" name="갤로">{#N/A,#N/A,FALSE,"정공"}</definedName>
    <definedName localSheetId="1" name="갤로">{#N/A,#N/A,FALSE,"정공"}</definedName>
    <definedName name="갤로">{#N/A,#N/A,FALSE,"정공"}</definedName>
    <definedName localSheetId="5" name="걍">{#N/A,#N/A,FALSE,"단축1";#N/A,#N/A,FALSE,"단축2";#N/A,#N/A,FALSE,"단축3";#N/A,#N/A,FALSE,"장축";#N/A,#N/A,FALSE,"4WD"}</definedName>
    <definedName localSheetId="7" name="걍">{#N/A,#N/A,FALSE,"단축1";#N/A,#N/A,FALSE,"단축2";#N/A,#N/A,FALSE,"단축3";#N/A,#N/A,FALSE,"장축";#N/A,#N/A,FALSE,"4WD"}</definedName>
    <definedName localSheetId="1" name="걍">{#N/A,#N/A,FALSE,"단축1";#N/A,#N/A,FALSE,"단축2";#N/A,#N/A,FALSE,"단축3";#N/A,#N/A,FALSE,"장축";#N/A,#N/A,FALSE,"4WD"}</definedName>
    <definedName name="걍">{#N/A,#N/A,FALSE,"단축1";#N/A,#N/A,FALSE,"단축2";#N/A,#N/A,FALSE,"단축3";#N/A,#N/A,FALSE,"장축";#N/A,#N/A,FALSE,"4WD"}</definedName>
    <definedName localSheetId="5" name="거">{#N/A,#N/A,FALSE,"단축1";#N/A,#N/A,FALSE,"단축2";#N/A,#N/A,FALSE,"단축3";#N/A,#N/A,FALSE,"장축";#N/A,#N/A,FALSE,"4WD"}</definedName>
    <definedName localSheetId="7" name="거">{#N/A,#N/A,FALSE,"단축1";#N/A,#N/A,FALSE,"단축2";#N/A,#N/A,FALSE,"단축3";#N/A,#N/A,FALSE,"장축";#N/A,#N/A,FALSE,"4WD"}</definedName>
    <definedName localSheetId="1" name="거">{#N/A,#N/A,FALSE,"단축1";#N/A,#N/A,FALSE,"단축2";#N/A,#N/A,FALSE,"단축3";#N/A,#N/A,FALSE,"장축";#N/A,#N/A,FALSE,"4WD"}</definedName>
    <definedName name="거">{#N/A,#N/A,FALSE,"단축1";#N/A,#N/A,FALSE,"단축2";#N/A,#N/A,FALSE,"단축3";#N/A,#N/A,FALSE,"장축";#N/A,#N/A,FALSE,"4WD"}</definedName>
    <definedName localSheetId="1" name="거거">{#N/A,#N/A,TRUE,"Y생산";#N/A,#N/A,TRUE,"Y판매";#N/A,#N/A,TRUE,"Y총물량";#N/A,#N/A,TRUE,"Y능력";#N/A,#N/A,TRUE,"YKD"}</definedName>
    <definedName name="거거">{#N/A,#N/A,TRUE,"Y생산";#N/A,#N/A,TRUE,"Y판매";#N/A,#N/A,TRUE,"Y총물량";#N/A,#N/A,TRUE,"Y능력";#N/A,#N/A,TRUE,"YKD"}</definedName>
    <definedName localSheetId="5" name="걸">{#N/A,#N/A,FALSE,"단축1";#N/A,#N/A,FALSE,"단축2";#N/A,#N/A,FALSE,"단축3";#N/A,#N/A,FALSE,"장축";#N/A,#N/A,FALSE,"4WD"}</definedName>
    <definedName localSheetId="7" name="걸">{#N/A,#N/A,FALSE,"단축1";#N/A,#N/A,FALSE,"단축2";#N/A,#N/A,FALSE,"단축3";#N/A,#N/A,FALSE,"장축";#N/A,#N/A,FALSE,"4WD"}</definedName>
    <definedName localSheetId="1" name="걸">{#N/A,#N/A,FALSE,"단축1";#N/A,#N/A,FALSE,"단축2";#N/A,#N/A,FALSE,"단축3";#N/A,#N/A,FALSE,"장축";#N/A,#N/A,FALSE,"4WD"}</definedName>
    <definedName name="걸">{#N/A,#N/A,FALSE,"단축1";#N/A,#N/A,FALSE,"단축2";#N/A,#N/A,FALSE,"단축3";#N/A,#N/A,FALSE,"장축";#N/A,#N/A,FALSE,"4WD"}</definedName>
    <definedName localSheetId="5" name="검교">{#N/A,#N/A,FALSE,"단축1";#N/A,#N/A,FALSE,"단축2";#N/A,#N/A,FALSE,"단축3";#N/A,#N/A,FALSE,"장축";#N/A,#N/A,FALSE,"4WD"}</definedName>
    <definedName localSheetId="7" name="검교">{#N/A,#N/A,FALSE,"단축1";#N/A,#N/A,FALSE,"단축2";#N/A,#N/A,FALSE,"단축3";#N/A,#N/A,FALSE,"장축";#N/A,#N/A,FALSE,"4WD"}</definedName>
    <definedName localSheetId="1" name="검교">{#N/A,#N/A,FALSE,"단축1";#N/A,#N/A,FALSE,"단축2";#N/A,#N/A,FALSE,"단축3";#N/A,#N/A,FALSE,"장축";#N/A,#N/A,FALSE,"4WD"}</definedName>
    <definedName name="검교">{#N/A,#N/A,FALSE,"단축1";#N/A,#N/A,FALSE,"단축2";#N/A,#N/A,FALSE,"단축3";#N/A,#N/A,FALSE,"장축";#N/A,#N/A,FALSE,"4WD"}</definedName>
    <definedName localSheetId="5" name="검교정계획">{#N/A,#N/A,FALSE,"단축1";#N/A,#N/A,FALSE,"단축2";#N/A,#N/A,FALSE,"단축3";#N/A,#N/A,FALSE,"장축";#N/A,#N/A,FALSE,"4WD"}</definedName>
    <definedName localSheetId="7" name="검교정계획">{#N/A,#N/A,FALSE,"단축1";#N/A,#N/A,FALSE,"단축2";#N/A,#N/A,FALSE,"단축3";#N/A,#N/A,FALSE,"장축";#N/A,#N/A,FALSE,"4WD"}</definedName>
    <definedName localSheetId="1" name="검교정계획">{#N/A,#N/A,FALSE,"단축1";#N/A,#N/A,FALSE,"단축2";#N/A,#N/A,FALSE,"단축3";#N/A,#N/A,FALSE,"장축";#N/A,#N/A,FALSE,"4WD"}</definedName>
    <definedName name="검교정계획">{#N/A,#N/A,FALSE,"단축1";#N/A,#N/A,FALSE,"단축2";#N/A,#N/A,FALSE,"단축3";#N/A,#N/A,FALSE,"장축";#N/A,#N/A,FALSE,"4WD"}</definedName>
    <definedName localSheetId="1" name="검사구투자비">{#N/A,#N/A,FALSE,"단축1";#N/A,#N/A,FALSE,"단축2";#N/A,#N/A,FALSE,"단축3";#N/A,#N/A,FALSE,"장축";#N/A,#N/A,FALSE,"4WD"}</definedName>
    <definedName name="검사구투자비">{#N/A,#N/A,FALSE,"단축1";#N/A,#N/A,FALSE,"단축2";#N/A,#N/A,FALSE,"단축3";#N/A,#N/A,FALSE,"장축";#N/A,#N/A,FALSE,"4WD"}</definedName>
    <definedName localSheetId="5" name="검사기준거을">{#N/A,#N/A,FALSE,"단축1";#N/A,#N/A,FALSE,"단축2";#N/A,#N/A,FALSE,"단축3";#N/A,#N/A,FALSE,"장축";#N/A,#N/A,FALSE,"4WD"}</definedName>
    <definedName localSheetId="1" name="검사기준거을">{#N/A,#N/A,FALSE,"단축1";#N/A,#N/A,FALSE,"단축2";#N/A,#N/A,FALSE,"단축3";#N/A,#N/A,FALSE,"장축";#N/A,#N/A,FALSE,"4WD"}</definedName>
    <definedName name="검사기준거을">{#N/A,#N/A,FALSE,"단축1";#N/A,#N/A,FALSE,"단축2";#N/A,#N/A,FALSE,"단축3";#N/A,#N/A,FALSE,"장축";#N/A,#N/A,FALSE,"4WD"}</definedName>
    <definedName localSheetId="5" name="검사기준서">{#N/A,#N/A,FALSE,"업체선정";#N/A,#N/A,FALSE,"업체선정sheet";#N/A,#N/A,FALSE,"업체실태";#N/A,#N/A,FALSE,"업체실태(1)";#N/A,#N/A,FALSE,"종업원현황(2)";#N/A,#N/A,FALSE,"생산품목(3)";#N/A,#N/A,FALSE,"장비보유현황";#N/A,#N/A,FALSE,"차량및약도";#N/A,#N/A,FALSE,"금형LIST"}</definedName>
    <definedName localSheetId="7" name="검사기준서">{#N/A,#N/A,FALSE,"업체선정";#N/A,#N/A,FALSE,"업체선정sheet";#N/A,#N/A,FALSE,"업체실태";#N/A,#N/A,FALSE,"업체실태(1)";#N/A,#N/A,FALSE,"종업원현황(2)";#N/A,#N/A,FALSE,"생산품목(3)";#N/A,#N/A,FALSE,"장비보유현황";#N/A,#N/A,FALSE,"차량및약도";#N/A,#N/A,FALSE,"금형LIST"}</definedName>
    <definedName localSheetId="1" name="검사기준서">{#N/A,#N/A,FALSE,"업체선정";#N/A,#N/A,FALSE,"업체선정sheet";#N/A,#N/A,FALSE,"업체실태";#N/A,#N/A,FALSE,"업체실태(1)";#N/A,#N/A,FALSE,"종업원현황(2)";#N/A,#N/A,FALSE,"생산품목(3)";#N/A,#N/A,FALSE,"장비보유현황";#N/A,#N/A,FALSE,"차량및약도";#N/A,#N/A,FALSE,"금형LIST"}</definedName>
    <definedName name="검사기준서">{#N/A,#N/A,FALSE,"업체선정";#N/A,#N/A,FALSE,"업체선정sheet";#N/A,#N/A,FALSE,"업체실태";#N/A,#N/A,FALSE,"업체실태(1)";#N/A,#N/A,FALSE,"종업원현황(2)";#N/A,#N/A,FALSE,"생산품목(3)";#N/A,#N/A,FALSE,"장비보유현황";#N/A,#N/A,FALSE,"차량및약도";#N/A,#N/A,FALSE,"금형LIST"}</definedName>
    <definedName localSheetId="5" name="검사기준서을지">{#N/A,#N/A,FALSE,"단축1";#N/A,#N/A,FALSE,"단축2";#N/A,#N/A,FALSE,"단축3";#N/A,#N/A,FALSE,"장축";#N/A,#N/A,FALSE,"4WD"}</definedName>
    <definedName localSheetId="1" name="검사기준서을지">{#N/A,#N/A,FALSE,"단축1";#N/A,#N/A,FALSE,"단축2";#N/A,#N/A,FALSE,"단축3";#N/A,#N/A,FALSE,"장축";#N/A,#N/A,FALSE,"4WD"}</definedName>
    <definedName name="검사기준서을지">{#N/A,#N/A,FALSE,"단축1";#N/A,#N/A,FALSE,"단축2";#N/A,#N/A,FALSE,"단축3";#N/A,#N/A,FALSE,"장축";#N/A,#N/A,FALSE,"4WD"}</definedName>
    <definedName localSheetId="5" name="검사성적서">{#N/A,#N/A,FALSE,"단축1";#N/A,#N/A,FALSE,"단축2";#N/A,#N/A,FALSE,"단축3";#N/A,#N/A,FALSE,"장축";#N/A,#N/A,FALSE,"4WD"}</definedName>
    <definedName localSheetId="7" name="검사성적서">{#N/A,#N/A,FALSE,"단축1";#N/A,#N/A,FALSE,"단축2";#N/A,#N/A,FALSE,"단축3";#N/A,#N/A,FALSE,"장축";#N/A,#N/A,FALSE,"4WD"}</definedName>
    <definedName localSheetId="1" name="검사성적서">{#N/A,#N/A,FALSE,"단축1";#N/A,#N/A,FALSE,"단축2";#N/A,#N/A,FALSE,"단축3";#N/A,#N/A,FALSE,"장축";#N/A,#N/A,FALSE,"4WD"}</definedName>
    <definedName name="검사성적서">{#N/A,#N/A,FALSE,"단축1";#N/A,#N/A,FALSE,"단축2";#N/A,#N/A,FALSE,"단축3";#N/A,#N/A,FALSE,"장축";#N/A,#N/A,FALSE,"4WD"}</definedName>
    <definedName localSheetId="5" name="검사성적서병">{#N/A,#N/A,FALSE,"단축1";#N/A,#N/A,FALSE,"단축2";#N/A,#N/A,FALSE,"단축3";#N/A,#N/A,FALSE,"장축";#N/A,#N/A,FALSE,"4WD"}</definedName>
    <definedName localSheetId="7" name="검사성적서병">{#N/A,#N/A,FALSE,"단축1";#N/A,#N/A,FALSE,"단축2";#N/A,#N/A,FALSE,"단축3";#N/A,#N/A,FALSE,"장축";#N/A,#N/A,FALSE,"4WD"}</definedName>
    <definedName localSheetId="1" name="검사성적서병">{#N/A,#N/A,FALSE,"단축1";#N/A,#N/A,FALSE,"단축2";#N/A,#N/A,FALSE,"단축3";#N/A,#N/A,FALSE,"장축";#N/A,#N/A,FALSE,"4WD"}</definedName>
    <definedName name="검사성적서병">{#N/A,#N/A,FALSE,"단축1";#N/A,#N/A,FALSE,"단축2";#N/A,#N/A,FALSE,"단축3";#N/A,#N/A,FALSE,"장축";#N/A,#N/A,FALSE,"4WD"}</definedName>
    <definedName localSheetId="5" name="검사을">{#N/A,#N/A,FALSE,"단축1";#N/A,#N/A,FALSE,"단축2";#N/A,#N/A,FALSE,"단축3";#N/A,#N/A,FALSE,"장축";#N/A,#N/A,FALSE,"4WD"}</definedName>
    <definedName localSheetId="7" name="검사을">{#N/A,#N/A,FALSE,"단축1";#N/A,#N/A,FALSE,"단축2";#N/A,#N/A,FALSE,"단축3";#N/A,#N/A,FALSE,"장축";#N/A,#N/A,FALSE,"4WD"}</definedName>
    <definedName localSheetId="1" name="검사을">{#N/A,#N/A,FALSE,"단축1";#N/A,#N/A,FALSE,"단축2";#N/A,#N/A,FALSE,"단축3";#N/A,#N/A,FALSE,"장축";#N/A,#N/A,FALSE,"4WD"}</definedName>
    <definedName name="검사을">{#N/A,#N/A,FALSE,"단축1";#N/A,#N/A,FALSE,"단축2";#N/A,#N/A,FALSE,"단축3";#N/A,#N/A,FALSE,"장축";#N/A,#N/A,FALSE,"4WD"}</definedName>
    <definedName localSheetId="5" name="검사을갑">{#N/A,#N/A,FALSE,"단축1";#N/A,#N/A,FALSE,"단축2";#N/A,#N/A,FALSE,"단축3";#N/A,#N/A,FALSE,"장축";#N/A,#N/A,FALSE,"4WD"}</definedName>
    <definedName localSheetId="7" name="검사을갑">{#N/A,#N/A,FALSE,"단축1";#N/A,#N/A,FALSE,"단축2";#N/A,#N/A,FALSE,"단축3";#N/A,#N/A,FALSE,"장축";#N/A,#N/A,FALSE,"4WD"}</definedName>
    <definedName localSheetId="1" name="검사을갑">{#N/A,#N/A,FALSE,"단축1";#N/A,#N/A,FALSE,"단축2";#N/A,#N/A,FALSE,"단축3";#N/A,#N/A,FALSE,"장축";#N/A,#N/A,FALSE,"4WD"}</definedName>
    <definedName name="검사을갑">{#N/A,#N/A,FALSE,"단축1";#N/A,#N/A,FALSE,"단축2";#N/A,#N/A,FALSE,"단축3";#N/A,#N/A,FALSE,"장축";#N/A,#N/A,FALSE,"4WD"}</definedName>
    <definedName localSheetId="5" name="검사협정FRT">{#N/A,#N/A,FALSE,"단축1";#N/A,#N/A,FALSE,"단축2";#N/A,#N/A,FALSE,"단축3";#N/A,#N/A,FALSE,"장축";#N/A,#N/A,FALSE,"4WD"}</definedName>
    <definedName localSheetId="7" name="검사협정FRT">{#N/A,#N/A,FALSE,"단축1";#N/A,#N/A,FALSE,"단축2";#N/A,#N/A,FALSE,"단축3";#N/A,#N/A,FALSE,"장축";#N/A,#N/A,FALSE,"4WD"}</definedName>
    <definedName localSheetId="1" name="검사협정FRT">{#N/A,#N/A,FALSE,"단축1";#N/A,#N/A,FALSE,"단축2";#N/A,#N/A,FALSE,"단축3";#N/A,#N/A,FALSE,"장축";#N/A,#N/A,FALSE,"4WD"}</definedName>
    <definedName name="검사협정FRT">{#N/A,#N/A,FALSE,"단축1";#N/A,#N/A,FALSE,"단축2";#N/A,#N/A,FALSE,"단축3";#N/A,#N/A,FALSE,"장축";#N/A,#N/A,FALSE,"4WD"}</definedName>
    <definedName localSheetId="5" name="검성갑1">{#N/A,#N/A,FALSE,"단축1";#N/A,#N/A,FALSE,"단축2";#N/A,#N/A,FALSE,"단축3";#N/A,#N/A,FALSE,"장축";#N/A,#N/A,FALSE,"4WD"}</definedName>
    <definedName localSheetId="7" name="검성갑1">{#N/A,#N/A,FALSE,"단축1";#N/A,#N/A,FALSE,"단축2";#N/A,#N/A,FALSE,"단축3";#N/A,#N/A,FALSE,"장축";#N/A,#N/A,FALSE,"4WD"}</definedName>
    <definedName localSheetId="1" name="검성갑1">{#N/A,#N/A,FALSE,"단축1";#N/A,#N/A,FALSE,"단축2";#N/A,#N/A,FALSE,"단축3";#N/A,#N/A,FALSE,"장축";#N/A,#N/A,FALSE,"4WD"}</definedName>
    <definedName name="검성갑1">{#N/A,#N/A,FALSE,"단축1";#N/A,#N/A,FALSE,"단축2";#N/A,#N/A,FALSE,"단축3";#N/A,#N/A,FALSE,"장축";#N/A,#N/A,FALSE,"4WD"}</definedName>
    <definedName localSheetId="5" name="검성을">{#N/A,#N/A,FALSE,"단축1";#N/A,#N/A,FALSE,"단축2";#N/A,#N/A,FALSE,"단축3";#N/A,#N/A,FALSE,"장축";#N/A,#N/A,FALSE,"4WD"}</definedName>
    <definedName localSheetId="7" name="검성을">{#N/A,#N/A,FALSE,"단축1";#N/A,#N/A,FALSE,"단축2";#N/A,#N/A,FALSE,"단축3";#N/A,#N/A,FALSE,"장축";#N/A,#N/A,FALSE,"4WD"}</definedName>
    <definedName localSheetId="1" name="검성을">{#N/A,#N/A,FALSE,"단축1";#N/A,#N/A,FALSE,"단축2";#N/A,#N/A,FALSE,"단축3";#N/A,#N/A,FALSE,"장축";#N/A,#N/A,FALSE,"4WD"}</definedName>
    <definedName name="검성을">{#N/A,#N/A,FALSE,"단축1";#N/A,#N/A,FALSE,"단축2";#N/A,#N/A,FALSE,"단축3";#N/A,#N/A,FALSE,"장축";#N/A,#N/A,FALSE,"4WD"}</definedName>
    <definedName localSheetId="5" name="검성을1">{#N/A,#N/A,FALSE,"단축1";#N/A,#N/A,FALSE,"단축2";#N/A,#N/A,FALSE,"단축3";#N/A,#N/A,FALSE,"장축";#N/A,#N/A,FALSE,"4WD"}</definedName>
    <definedName localSheetId="7" name="검성을1">{#N/A,#N/A,FALSE,"단축1";#N/A,#N/A,FALSE,"단축2";#N/A,#N/A,FALSE,"단축3";#N/A,#N/A,FALSE,"장축";#N/A,#N/A,FALSE,"4WD"}</definedName>
    <definedName localSheetId="1" name="검성을1">{#N/A,#N/A,FALSE,"단축1";#N/A,#N/A,FALSE,"단축2";#N/A,#N/A,FALSE,"단축3";#N/A,#N/A,FALSE,"장축";#N/A,#N/A,FALSE,"4WD"}</definedName>
    <definedName name="검성을1">{#N/A,#N/A,FALSE,"단축1";#N/A,#N/A,FALSE,"단축2";#N/A,#N/A,FALSE,"단축3";#N/A,#N/A,FALSE,"장축";#N/A,#N/A,FALSE,"4WD"}</definedName>
    <definedName localSheetId="5" name="검성을2">{#N/A,#N/A,FALSE,"단축1";#N/A,#N/A,FALSE,"단축2";#N/A,#N/A,FALSE,"단축3";#N/A,#N/A,FALSE,"장축";#N/A,#N/A,FALSE,"4WD"}</definedName>
    <definedName localSheetId="7" name="검성을2">{#N/A,#N/A,FALSE,"단축1";#N/A,#N/A,FALSE,"단축2";#N/A,#N/A,FALSE,"단축3";#N/A,#N/A,FALSE,"장축";#N/A,#N/A,FALSE,"4WD"}</definedName>
    <definedName localSheetId="1" name="검성을2">{#N/A,#N/A,FALSE,"단축1";#N/A,#N/A,FALSE,"단축2";#N/A,#N/A,FALSE,"단축3";#N/A,#N/A,FALSE,"장축";#N/A,#N/A,FALSE,"4WD"}</definedName>
    <definedName name="검성을2">{#N/A,#N/A,FALSE,"단축1";#N/A,#N/A,FALSE,"단축2";#N/A,#N/A,FALSE,"단축3";#N/A,#N/A,FALSE,"장축";#N/A,#N/A,FALSE,"4WD"}</definedName>
    <definedName localSheetId="5" name="검토">{#N/A,#N/A,FALSE,"단축1";#N/A,#N/A,FALSE,"단축2";#N/A,#N/A,FALSE,"단축3";#N/A,#N/A,FALSE,"장축";#N/A,#N/A,FALSE,"4WD"}</definedName>
    <definedName localSheetId="7" name="검토">{#N/A,#N/A,FALSE,"단축1";#N/A,#N/A,FALSE,"단축2";#N/A,#N/A,FALSE,"단축3";#N/A,#N/A,FALSE,"장축";#N/A,#N/A,FALSE,"4WD"}</definedName>
    <definedName localSheetId="1" name="검토">{#N/A,#N/A,FALSE,"단축1";#N/A,#N/A,FALSE,"단축2";#N/A,#N/A,FALSE,"단축3";#N/A,#N/A,FALSE,"장축";#N/A,#N/A,FALSE,"4WD"}</definedName>
    <definedName name="검토">{#N/A,#N/A,FALSE,"단축1";#N/A,#N/A,FALSE,"단축2";#N/A,#N/A,FALSE,"단축3";#N/A,#N/A,FALSE,"장축";#N/A,#N/A,FALSE,"4WD"}</definedName>
    <definedName localSheetId="5" name="검토3">{#N/A,#N/A,FALSE,"단축1";#N/A,#N/A,FALSE,"단축2";#N/A,#N/A,FALSE,"단축3";#N/A,#N/A,FALSE,"장축";#N/A,#N/A,FALSE,"4WD"}</definedName>
    <definedName localSheetId="7" name="검토3">{#N/A,#N/A,FALSE,"단축1";#N/A,#N/A,FALSE,"단축2";#N/A,#N/A,FALSE,"단축3";#N/A,#N/A,FALSE,"장축";#N/A,#N/A,FALSE,"4WD"}</definedName>
    <definedName localSheetId="1" name="검토3">{#N/A,#N/A,FALSE,"단축1";#N/A,#N/A,FALSE,"단축2";#N/A,#N/A,FALSE,"단축3";#N/A,#N/A,FALSE,"장축";#N/A,#N/A,FALSE,"4WD"}</definedName>
    <definedName name="검토3">{#N/A,#N/A,FALSE,"단축1";#N/A,#N/A,FALSE,"단축2";#N/A,#N/A,FALSE,"단축3";#N/A,#N/A,FALSE,"장축";#N/A,#N/A,FALSE,"4WD"}</definedName>
    <definedName localSheetId="5" name="검토6학">{#N/A,#N/A,FALSE,"단축1";#N/A,#N/A,FALSE,"단축2";#N/A,#N/A,FALSE,"단축3";#N/A,#N/A,FALSE,"장축";#N/A,#N/A,FALSE,"4WD"}</definedName>
    <definedName localSheetId="7" name="검토6학">{#N/A,#N/A,FALSE,"단축1";#N/A,#N/A,FALSE,"단축2";#N/A,#N/A,FALSE,"단축3";#N/A,#N/A,FALSE,"장축";#N/A,#N/A,FALSE,"4WD"}</definedName>
    <definedName localSheetId="1" name="검토6학">{#N/A,#N/A,FALSE,"단축1";#N/A,#N/A,FALSE,"단축2";#N/A,#N/A,FALSE,"단축3";#N/A,#N/A,FALSE,"장축";#N/A,#N/A,FALSE,"4WD"}</definedName>
    <definedName name="검토6학">{#N/A,#N/A,FALSE,"단축1";#N/A,#N/A,FALSE,"단축2";#N/A,#N/A,FALSE,"단축3";#N/A,#N/A,FALSE,"장축";#N/A,#N/A,FALSE,"4WD"}</definedName>
    <definedName localSheetId="5" name="검토중QC">{#N/A,#N/A,FALSE,"자금소요예측기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검토중QC">{#N/A,#N/A,FALSE,"자금소요예측기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검토중QC">{#N/A,#N/A,FALSE,"자금소요예측기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토중QC">{#N/A,#N/A,FALSE,"자금소요예측기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겉장">{#N/A,#N/A,FALSE,"단축1";#N/A,#N/A,FALSE,"단축2";#N/A,#N/A,FALSE,"단축3";#N/A,#N/A,FALSE,"장축";#N/A,#N/A,FALSE,"4WD"}</definedName>
    <definedName localSheetId="7" name="겉장">{#N/A,#N/A,FALSE,"단축1";#N/A,#N/A,FALSE,"단축2";#N/A,#N/A,FALSE,"단축3";#N/A,#N/A,FALSE,"장축";#N/A,#N/A,FALSE,"4WD"}</definedName>
    <definedName localSheetId="1" name="겉장">{#N/A,#N/A,FALSE,"단축1";#N/A,#N/A,FALSE,"단축2";#N/A,#N/A,FALSE,"단축3";#N/A,#N/A,FALSE,"장축";#N/A,#N/A,FALSE,"4WD"}</definedName>
    <definedName name="겉장">{#N/A,#N/A,FALSE,"단축1";#N/A,#N/A,FALSE,"단축2";#N/A,#N/A,FALSE,"단축3";#N/A,#N/A,FALSE,"장축";#N/A,#N/A,FALSE,"4WD"}</definedName>
    <definedName localSheetId="5" name="겉장1">{#N/A,#N/A,FALSE,"단축1";#N/A,#N/A,FALSE,"단축2";#N/A,#N/A,FALSE,"단축3";#N/A,#N/A,FALSE,"장축";#N/A,#N/A,FALSE,"4WD"}</definedName>
    <definedName localSheetId="7" name="겉장1">{#N/A,#N/A,FALSE,"단축1";#N/A,#N/A,FALSE,"단축2";#N/A,#N/A,FALSE,"단축3";#N/A,#N/A,FALSE,"장축";#N/A,#N/A,FALSE,"4WD"}</definedName>
    <definedName localSheetId="1" name="겉장1">{#N/A,#N/A,FALSE,"단축1";#N/A,#N/A,FALSE,"단축2";#N/A,#N/A,FALSE,"단축3";#N/A,#N/A,FALSE,"장축";#N/A,#N/A,FALSE,"4WD"}</definedName>
    <definedName name="겉장1">{#N/A,#N/A,FALSE,"단축1";#N/A,#N/A,FALSE,"단축2";#N/A,#N/A,FALSE,"단축3";#N/A,#N/A,FALSE,"장축";#N/A,#N/A,FALSE,"4WD"}</definedName>
    <definedName localSheetId="5" name="겉지">{#N/A,#N/A,FALSE,"단축1";#N/A,#N/A,FALSE,"단축2";#N/A,#N/A,FALSE,"단축3";#N/A,#N/A,FALSE,"장축";#N/A,#N/A,FALSE,"4WD"}</definedName>
    <definedName localSheetId="7" name="겉지">{#N/A,#N/A,FALSE,"단축1";#N/A,#N/A,FALSE,"단축2";#N/A,#N/A,FALSE,"단축3";#N/A,#N/A,FALSE,"장축";#N/A,#N/A,FALSE,"4WD"}</definedName>
    <definedName localSheetId="1" name="겉지">{#N/A,#N/A,FALSE,"단축1";#N/A,#N/A,FALSE,"단축2";#N/A,#N/A,FALSE,"단축3";#N/A,#N/A,FALSE,"장축";#N/A,#N/A,FALSE,"4WD"}</definedName>
    <definedName name="겉지">{#N/A,#N/A,FALSE,"단축1";#N/A,#N/A,FALSE,"단축2";#N/A,#N/A,FALSE,"단축3";#N/A,#N/A,FALSE,"장축";#N/A,#N/A,FALSE,"4WD"}</definedName>
    <definedName localSheetId="5" name="견적1">{#N/A,#N/A,FALSE,"단축1";#N/A,#N/A,FALSE,"단축2";#N/A,#N/A,FALSE,"단축3";#N/A,#N/A,FALSE,"장축";#N/A,#N/A,FALSE,"4WD"}</definedName>
    <definedName localSheetId="7" name="견적1">{#N/A,#N/A,FALSE,"단축1";#N/A,#N/A,FALSE,"단축2";#N/A,#N/A,FALSE,"단축3";#N/A,#N/A,FALSE,"장축";#N/A,#N/A,FALSE,"4WD"}</definedName>
    <definedName localSheetId="1" name="견적1">{#N/A,#N/A,FALSE,"단축1";#N/A,#N/A,FALSE,"단축2";#N/A,#N/A,FALSE,"단축3";#N/A,#N/A,FALSE,"장축";#N/A,#N/A,FALSE,"4WD"}</definedName>
    <definedName name="견적1">{#N/A,#N/A,FALSE,"단축1";#N/A,#N/A,FALSE,"단축2";#N/A,#N/A,FALSE,"단축3";#N/A,#N/A,FALSE,"장축";#N/A,#N/A,FALSE,"4WD"}</definedName>
    <definedName localSheetId="1" name="견적123">{#N/A,#N/A,FALSE,"단축1";#N/A,#N/A,FALSE,"단축2";#N/A,#N/A,FALSE,"단축3";#N/A,#N/A,FALSE,"장축";#N/A,#N/A,FALSE,"4WD"}</definedName>
    <definedName name="견적123">{#N/A,#N/A,FALSE,"단축1";#N/A,#N/A,FALSE,"단축2";#N/A,#N/A,FALSE,"단축3";#N/A,#N/A,FALSE,"장축";#N/A,#N/A,FALSE,"4WD"}</definedName>
    <definedName localSheetId="1" name="견적2">{#N/A,#N/A,FALSE,"단축1";#N/A,#N/A,FALSE,"단축2";#N/A,#N/A,FALSE,"단축3";#N/A,#N/A,FALSE,"장축";#N/A,#N/A,FALSE,"4WD"}</definedName>
    <definedName name="견적2">{#N/A,#N/A,FALSE,"단축1";#N/A,#N/A,FALSE,"단축2";#N/A,#N/A,FALSE,"단축3";#N/A,#N/A,FALSE,"장축";#N/A,#N/A,FALSE,"4WD"}</definedName>
    <definedName localSheetId="5" name="견적list3">{#N/A,#N/A,FALSE,"단축1";#N/A,#N/A,FALSE,"단축2";#N/A,#N/A,FALSE,"단축3";#N/A,#N/A,FALSE,"장축";#N/A,#N/A,FALSE,"4WD"}</definedName>
    <definedName localSheetId="7" name="견적list3">{#N/A,#N/A,FALSE,"단축1";#N/A,#N/A,FALSE,"단축2";#N/A,#N/A,FALSE,"단축3";#N/A,#N/A,FALSE,"장축";#N/A,#N/A,FALSE,"4WD"}</definedName>
    <definedName localSheetId="1" name="견적list3">{#N/A,#N/A,FALSE,"단축1";#N/A,#N/A,FALSE,"단축2";#N/A,#N/A,FALSE,"단축3";#N/A,#N/A,FALSE,"장축";#N/A,#N/A,FALSE,"4WD"}</definedName>
    <definedName name="견적list3">{#N/A,#N/A,FALSE,"단축1";#N/A,#N/A,FALSE,"단축2";#N/A,#N/A,FALSE,"단축3";#N/A,#N/A,FALSE,"장축";#N/A,#N/A,FALSE,"4WD"}</definedName>
    <definedName localSheetId="5" name="견적보고서">{#N/A,#N/A,FALSE,"단축1";#N/A,#N/A,FALSE,"단축2";#N/A,#N/A,FALSE,"단축3";#N/A,#N/A,FALSE,"장축";#N/A,#N/A,FALSE,"4WD"}</definedName>
    <definedName localSheetId="7" name="견적보고서">{#N/A,#N/A,FALSE,"단축1";#N/A,#N/A,FALSE,"단축2";#N/A,#N/A,FALSE,"단축3";#N/A,#N/A,FALSE,"장축";#N/A,#N/A,FALSE,"4WD"}</definedName>
    <definedName localSheetId="1" name="견적보고서">{#N/A,#N/A,FALSE,"단축1";#N/A,#N/A,FALSE,"단축2";#N/A,#N/A,FALSE,"단축3";#N/A,#N/A,FALSE,"장축";#N/A,#N/A,FALSE,"4WD"}</definedName>
    <definedName name="견적보고서">{#N/A,#N/A,FALSE,"단축1";#N/A,#N/A,FALSE,"단축2";#N/A,#N/A,FALSE,"단축3";#N/A,#N/A,FALSE,"장축";#N/A,#N/A,FALSE,"4WD"}</definedName>
    <definedName localSheetId="5" name="견적서">{"'매출'!$A$1:$I$22"}</definedName>
    <definedName localSheetId="7" name="견적서">{"'매출'!$A$1:$I$22"}</definedName>
    <definedName localSheetId="1" name="견적서">{"'매출'!$A$1:$I$22"}</definedName>
    <definedName name="견적서">{"'매출'!$A$1:$I$22"}</definedName>
    <definedName localSheetId="5" name="견적서1">{#N/A,#N/A,FALSE,"단축1";#N/A,#N/A,FALSE,"단축2";#N/A,#N/A,FALSE,"단축3";#N/A,#N/A,FALSE,"장축";#N/A,#N/A,FALSE,"4WD"}</definedName>
    <definedName localSheetId="7" name="견적서1">{#N/A,#N/A,FALSE,"단축1";#N/A,#N/A,FALSE,"단축2";#N/A,#N/A,FALSE,"단축3";#N/A,#N/A,FALSE,"장축";#N/A,#N/A,FALSE,"4WD"}</definedName>
    <definedName localSheetId="1" name="견적서1">{#N/A,#N/A,FALSE,"단축1";#N/A,#N/A,FALSE,"단축2";#N/A,#N/A,FALSE,"단축3";#N/A,#N/A,FALSE,"장축";#N/A,#N/A,FALSE,"4WD"}</definedName>
    <definedName name="견적서1">{#N/A,#N/A,FALSE,"단축1";#N/A,#N/A,FALSE,"단축2";#N/A,#N/A,FALSE,"단축3";#N/A,#N/A,FALSE,"장축";#N/A,#N/A,FALSE,"4WD"}</definedName>
    <definedName localSheetId="5" name="견적서2">{#N/A,#N/A,FALSE,"단축1";#N/A,#N/A,FALSE,"단축2";#N/A,#N/A,FALSE,"단축3";#N/A,#N/A,FALSE,"장축";#N/A,#N/A,FALSE,"4WD"}</definedName>
    <definedName localSheetId="7" name="견적서2">{#N/A,#N/A,FALSE,"단축1";#N/A,#N/A,FALSE,"단축2";#N/A,#N/A,FALSE,"단축3";#N/A,#N/A,FALSE,"장축";#N/A,#N/A,FALSE,"4WD"}</definedName>
    <definedName localSheetId="1" name="견적서2">{#N/A,#N/A,FALSE,"단축1";#N/A,#N/A,FALSE,"단축2";#N/A,#N/A,FALSE,"단축3";#N/A,#N/A,FALSE,"장축";#N/A,#N/A,FALSE,"4WD"}</definedName>
    <definedName name="견적서2">{#N/A,#N/A,FALSE,"단축1";#N/A,#N/A,FALSE,"단축2";#N/A,#N/A,FALSE,"단축3";#N/A,#N/A,FALSE,"장축";#N/A,#N/A,FALSE,"4WD"}</definedName>
    <definedName localSheetId="5" name="견적서ROOF">{#N/A,#N/A,FALSE,"단축1";#N/A,#N/A,FALSE,"단축2";#N/A,#N/A,FALSE,"단축3";#N/A,#N/A,FALSE,"장축";#N/A,#N/A,FALSE,"4WD"}</definedName>
    <definedName localSheetId="7" name="견적서ROOF">{#N/A,#N/A,FALSE,"단축1";#N/A,#N/A,FALSE,"단축2";#N/A,#N/A,FALSE,"단축3";#N/A,#N/A,FALSE,"장축";#N/A,#N/A,FALSE,"4WD"}</definedName>
    <definedName localSheetId="1" name="견적서ROOF">{#N/A,#N/A,FALSE,"단축1";#N/A,#N/A,FALSE,"단축2";#N/A,#N/A,FALSE,"단축3";#N/A,#N/A,FALSE,"장축";#N/A,#N/A,FALSE,"4WD"}</definedName>
    <definedName name="견적서ROOF">{#N/A,#N/A,FALSE,"단축1";#N/A,#N/A,FALSE,"단축2";#N/A,#N/A,FALSE,"단축3";#N/A,#N/A,FALSE,"장축";#N/A,#N/A,FALSE,"4WD"}</definedName>
    <definedName localSheetId="5" name="견적서원본">{#N/A,#N/A,FALSE,"단축1";#N/A,#N/A,FALSE,"단축2";#N/A,#N/A,FALSE,"단축3";#N/A,#N/A,FALSE,"장축";#N/A,#N/A,FALSE,"4WD"}</definedName>
    <definedName localSheetId="7" name="견적서원본">{#N/A,#N/A,FALSE,"단축1";#N/A,#N/A,FALSE,"단축2";#N/A,#N/A,FALSE,"단축3";#N/A,#N/A,FALSE,"장축";#N/A,#N/A,FALSE,"4WD"}</definedName>
    <definedName localSheetId="1" name="견적서원본">{#N/A,#N/A,FALSE,"단축1";#N/A,#N/A,FALSE,"단축2";#N/A,#N/A,FALSE,"단축3";#N/A,#N/A,FALSE,"장축";#N/A,#N/A,FALSE,"4WD"}</definedName>
    <definedName name="견적서원본">{#N/A,#N/A,FALSE,"단축1";#N/A,#N/A,FALSE,"단축2";#N/A,#N/A,FALSE,"단축3";#N/A,#N/A,FALSE,"장축";#N/A,#N/A,FALSE,"4WD"}</definedName>
    <definedName localSheetId="5" name="견적제출">{#N/A,#N/A,FALSE,"단축1";#N/A,#N/A,FALSE,"단축2";#N/A,#N/A,FALSE,"단축3";#N/A,#N/A,FALSE,"장축";#N/A,#N/A,FALSE,"4WD"}</definedName>
    <definedName localSheetId="7" name="견적제출">{#N/A,#N/A,FALSE,"단축1";#N/A,#N/A,FALSE,"단축2";#N/A,#N/A,FALSE,"단축3";#N/A,#N/A,FALSE,"장축";#N/A,#N/A,FALSE,"4WD"}</definedName>
    <definedName localSheetId="1" name="견적제출">{#N/A,#N/A,FALSE,"단축1";#N/A,#N/A,FALSE,"단축2";#N/A,#N/A,FALSE,"단축3";#N/A,#N/A,FALSE,"장축";#N/A,#N/A,FALSE,"4WD"}</definedName>
    <definedName name="견적제출">{#N/A,#N/A,FALSE,"단축1";#N/A,#N/A,FALSE,"단축2";#N/A,#N/A,FALSE,"단축3";#N/A,#N/A,FALSE,"장축";#N/A,#N/A,FALSE,"4WD"}</definedName>
    <definedName localSheetId="5" name="견적제출보고서">{#N/A,#N/A,FALSE,"단축1";#N/A,#N/A,FALSE,"단축2";#N/A,#N/A,FALSE,"단축3";#N/A,#N/A,FALSE,"장축";#N/A,#N/A,FALSE,"4WD"}</definedName>
    <definedName localSheetId="7" name="견적제출보고서">{#N/A,#N/A,FALSE,"단축1";#N/A,#N/A,FALSE,"단축2";#N/A,#N/A,FALSE,"단축3";#N/A,#N/A,FALSE,"장축";#N/A,#N/A,FALSE,"4WD"}</definedName>
    <definedName localSheetId="1" name="견적제출보고서">{#N/A,#N/A,FALSE,"단축1";#N/A,#N/A,FALSE,"단축2";#N/A,#N/A,FALSE,"단축3";#N/A,#N/A,FALSE,"장축";#N/A,#N/A,FALSE,"4WD"}</definedName>
    <definedName name="견적제출보고서">{#N/A,#N/A,FALSE,"단축1";#N/A,#N/A,FALSE,"단축2";#N/A,#N/A,FALSE,"단축3";#N/A,#N/A,FALSE,"장축";#N/A,#N/A,FALSE,"4WD"}</definedName>
    <definedName localSheetId="5" name="견적투자비">{#N/A,#N/A,FALSE,"단축1";#N/A,#N/A,FALSE,"단축2";#N/A,#N/A,FALSE,"단축3";#N/A,#N/A,FALSE,"장축";#N/A,#N/A,FALSE,"4WD"}</definedName>
    <definedName localSheetId="7" name="견적투자비">{#N/A,#N/A,FALSE,"단축1";#N/A,#N/A,FALSE,"단축2";#N/A,#N/A,FALSE,"단축3";#N/A,#N/A,FALSE,"장축";#N/A,#N/A,FALSE,"4WD"}</definedName>
    <definedName localSheetId="1" name="견적투자비">{#N/A,#N/A,FALSE,"단축1";#N/A,#N/A,FALSE,"단축2";#N/A,#N/A,FALSE,"단축3";#N/A,#N/A,FALSE,"장축";#N/A,#N/A,FALSE,"4WD"}</definedName>
    <definedName name="견적투자비">{#N/A,#N/A,FALSE,"단축1";#N/A,#N/A,FALSE,"단축2";#N/A,#N/A,FALSE,"단축3";#N/A,#N/A,FALSE,"장축";#N/A,#N/A,FALSE,"4WD"}</definedName>
    <definedName localSheetId="5" name="견적표지">{#N/A,#N/A,FALSE,"단축1";#N/A,#N/A,FALSE,"단축2";#N/A,#N/A,FALSE,"단축3";#N/A,#N/A,FALSE,"장축";#N/A,#N/A,FALSE,"4WD"}</definedName>
    <definedName localSheetId="7" name="견적표지">{#N/A,#N/A,FALSE,"단축1";#N/A,#N/A,FALSE,"단축2";#N/A,#N/A,FALSE,"단축3";#N/A,#N/A,FALSE,"장축";#N/A,#N/A,FALSE,"4WD"}</definedName>
    <definedName localSheetId="1" name="견적표지">{#N/A,#N/A,FALSE,"단축1";#N/A,#N/A,FALSE,"단축2";#N/A,#N/A,FALSE,"단축3";#N/A,#N/A,FALSE,"장축";#N/A,#N/A,FALSE,"4WD"}</definedName>
    <definedName name="견적표지">{#N/A,#N/A,FALSE,"단축1";#N/A,#N/A,FALSE,"단축2";#N/A,#N/A,FALSE,"단축3";#N/A,#N/A,FALSE,"장축";#N/A,#N/A,FALSE,"4WD"}</definedName>
    <definedName localSheetId="5" name="결재용">{#N/A,#N/A,FALSE,"단축1";#N/A,#N/A,FALSE,"단축2";#N/A,#N/A,FALSE,"단축3";#N/A,#N/A,FALSE,"장축";#N/A,#N/A,FALSE,"4WD"}</definedName>
    <definedName localSheetId="1" name="결재용">{#N/A,#N/A,FALSE,"단축1";#N/A,#N/A,FALSE,"단축2";#N/A,#N/A,FALSE,"단축3";#N/A,#N/A,FALSE,"장축";#N/A,#N/A,FALSE,"4WD"}</definedName>
    <definedName name="결재용">{#N/A,#N/A,FALSE,"단축1";#N/A,#N/A,FALSE,"단축2";#N/A,#N/A,FALSE,"단축3";#N/A,#N/A,FALSE,"장축";#N/A,#N/A,FALSE,"4WD"}</definedName>
    <definedName localSheetId="5" name="결재용2">{#N/A,#N/A,FALSE,"단축1";#N/A,#N/A,FALSE,"단축2";#N/A,#N/A,FALSE,"단축3";#N/A,#N/A,FALSE,"장축";#N/A,#N/A,FALSE,"4WD"}</definedName>
    <definedName localSheetId="1" name="결재용2">{#N/A,#N/A,FALSE,"단축1";#N/A,#N/A,FALSE,"단축2";#N/A,#N/A,FALSE,"단축3";#N/A,#N/A,FALSE,"장축";#N/A,#N/A,FALSE,"4WD"}</definedName>
    <definedName name="결재용2">{#N/A,#N/A,FALSE,"단축1";#N/A,#N/A,FALSE,"단축2";#N/A,#N/A,FALSE,"단축3";#N/A,#N/A,FALSE,"장축";#N/A,#N/A,FALSE,"4WD"}</definedName>
    <definedName localSheetId="5" name="경">{#N/A,#N/A,FALSE,"자금소요예측기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경">{#N/A,#N/A,FALSE,"자금소요예측기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경">{#N/A,#N/A,FALSE,"자금소요예측기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경련">{"'KET'!$A$1:$E$2423"}</definedName>
    <definedName localSheetId="7" name="경련">{"'KET'!$A$1:$E$2423"}</definedName>
    <definedName localSheetId="1" name="경련">{"'KET'!$A$1:$E$2423"}</definedName>
    <definedName name="경련">{"'KET'!$A$1:$E$2423"}</definedName>
    <definedName localSheetId="5" name="경리손익">{#N/A,#N/A,FALSE,"정공"}</definedName>
    <definedName localSheetId="7" name="경리손익">{#N/A,#N/A,FALSE,"정공"}</definedName>
    <definedName localSheetId="1" name="경리손익">{#N/A,#N/A,FALSE,"정공"}</definedName>
    <definedName name="경리손익">{#N/A,#N/A,FALSE,"정공"}</definedName>
    <definedName localSheetId="5" name="경비관리비">{#N/A,#N/A,FALSE,"단축1";#N/A,#N/A,FALSE,"단축2";#N/A,#N/A,FALSE,"단축3";#N/A,#N/A,FALSE,"장축";#N/A,#N/A,FALSE,"4WD"}</definedName>
    <definedName localSheetId="7" name="경비관리비">{#N/A,#N/A,FALSE,"단축1";#N/A,#N/A,FALSE,"단축2";#N/A,#N/A,FALSE,"단축3";#N/A,#N/A,FALSE,"장축";#N/A,#N/A,FALSE,"4WD"}</definedName>
    <definedName localSheetId="1" name="경비관리비">{#N/A,#N/A,FALSE,"단축1";#N/A,#N/A,FALSE,"단축2";#N/A,#N/A,FALSE,"단축3";#N/A,#N/A,FALSE,"장축";#N/A,#N/A,FALSE,"4WD"}</definedName>
    <definedName name="경비관리비">{#N/A,#N/A,FALSE,"단축1";#N/A,#N/A,FALSE,"단축2";#N/A,#N/A,FALSE,"단축3";#N/A,#N/A,FALSE,"장축";#N/A,#N/A,FALSE,"4WD"}</definedName>
    <definedName localSheetId="5" name="경비실적">{#N/A,#N/A,FALSE,"정공"}</definedName>
    <definedName localSheetId="7" name="경비실적">{#N/A,#N/A,FALSE,"정공"}</definedName>
    <definedName localSheetId="1" name="경비실적">{#N/A,#N/A,FALSE,"정공"}</definedName>
    <definedName name="경비실적">{#N/A,#N/A,FALSE,"정공"}</definedName>
    <definedName localSheetId="5" name="경비예산">{#N/A,#N/A,FALSE,"단축1";#N/A,#N/A,FALSE,"단축2";#N/A,#N/A,FALSE,"단축3";#N/A,#N/A,FALSE,"장축";#N/A,#N/A,FALSE,"4WD"}</definedName>
    <definedName localSheetId="7" name="경비예산">{#N/A,#N/A,FALSE,"단축1";#N/A,#N/A,FALSE,"단축2";#N/A,#N/A,FALSE,"단축3";#N/A,#N/A,FALSE,"장축";#N/A,#N/A,FALSE,"4WD"}</definedName>
    <definedName localSheetId="1" name="경비예산">{#N/A,#N/A,FALSE,"단축1";#N/A,#N/A,FALSE,"단축2";#N/A,#N/A,FALSE,"단축3";#N/A,#N/A,FALSE,"장축";#N/A,#N/A,FALSE,"4WD"}</definedName>
    <definedName name="경비예산">{#N/A,#N/A,FALSE,"단축1";#N/A,#N/A,FALSE,"단축2";#N/A,#N/A,FALSE,"단축3";#N/A,#N/A,FALSE,"장축";#N/A,#N/A,FALSE,"4WD"}</definedName>
    <definedName localSheetId="5" name="경상비8월">{#N/A,#N/A,FALSE,"단축1";#N/A,#N/A,FALSE,"단축2";#N/A,#N/A,FALSE,"단축3";#N/A,#N/A,FALSE,"장축";#N/A,#N/A,FALSE,"4WD"}</definedName>
    <definedName localSheetId="7" name="경상비8월">{#N/A,#N/A,FALSE,"단축1";#N/A,#N/A,FALSE,"단축2";#N/A,#N/A,FALSE,"단축3";#N/A,#N/A,FALSE,"장축";#N/A,#N/A,FALSE,"4WD"}</definedName>
    <definedName localSheetId="1" name="경상비8월">{#N/A,#N/A,FALSE,"단축1";#N/A,#N/A,FALSE,"단축2";#N/A,#N/A,FALSE,"단축3";#N/A,#N/A,FALSE,"장축";#N/A,#N/A,FALSE,"4WD"}</definedName>
    <definedName name="경상비8월">{#N/A,#N/A,FALSE,"단축1";#N/A,#N/A,FALSE,"단축2";#N/A,#N/A,FALSE,"단축3";#N/A,#N/A,FALSE,"장축";#N/A,#N/A,FALSE,"4WD"}</definedName>
    <definedName localSheetId="5" name="경쟁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경쟁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경쟁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쟁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경차">{#N/A,#N/A,TRUE,"Y생산";#N/A,#N/A,TRUE,"Y판매";#N/A,#N/A,TRUE,"Y총물량";#N/A,#N/A,TRUE,"Y능력";#N/A,#N/A,TRUE,"YKD"}</definedName>
    <definedName localSheetId="5" name="경차">{#N/A,#N/A,TRUE,"Y생산";#N/A,#N/A,TRUE,"Y판매";#N/A,#N/A,TRUE,"Y총물량";#N/A,#N/A,TRUE,"Y능력";#N/A,#N/A,TRUE,"YKD"}</definedName>
    <definedName localSheetId="7" name="경차">{#N/A,#N/A,TRUE,"Y생산";#N/A,#N/A,TRUE,"Y판매";#N/A,#N/A,TRUE,"Y총물량";#N/A,#N/A,TRUE,"Y능력";#N/A,#N/A,TRUE,"YKD"}</definedName>
    <definedName localSheetId="1" name="경차">{#N/A,#N/A,TRUE,"Y생산";#N/A,#N/A,TRUE,"Y판매";#N/A,#N/A,TRUE,"Y총물량";#N/A,#N/A,TRUE,"Y능력";#N/A,#N/A,TRUE,"YKD"}</definedName>
    <definedName name="경차">{#N/A,#N/A,TRUE,"Y생산";#N/A,#N/A,TRUE,"Y판매";#N/A,#N/A,TRUE,"Y총물량";#N/A,#N/A,TRUE,"Y능력";#N/A,#N/A,TRUE,"YKD"}</definedName>
    <definedName localSheetId="5" name="경합금2과운연계획">{#N/A,#N/A,TRUE,"Y생산";#N/A,#N/A,TRUE,"Y판매";#N/A,#N/A,TRUE,"Y총물량";#N/A,#N/A,TRUE,"Y능력";#N/A,#N/A,TRUE,"YKD"}</definedName>
    <definedName localSheetId="7" name="경합금2과운연계획">{#N/A,#N/A,TRUE,"Y생산";#N/A,#N/A,TRUE,"Y판매";#N/A,#N/A,TRUE,"Y총물량";#N/A,#N/A,TRUE,"Y능력";#N/A,#N/A,TRUE,"YKD"}</definedName>
    <definedName localSheetId="1" name="경합금2과운연계획">{#N/A,#N/A,TRUE,"Y생산";#N/A,#N/A,TRUE,"Y판매";#N/A,#N/A,TRUE,"Y총물량";#N/A,#N/A,TRUE,"Y능력";#N/A,#N/A,TRUE,"YKD"}</definedName>
    <definedName name="경합금2과운연계획">{#N/A,#N/A,TRUE,"Y생산";#N/A,#N/A,TRUE,"Y판매";#N/A,#N/A,TRUE,"Y총물량";#N/A,#N/A,TRUE,"Y능력";#N/A,#N/A,TRUE,"YKD"}</definedName>
    <definedName localSheetId="5" name="계">{#N/A,#N/A,FALSE,"단축1";#N/A,#N/A,FALSE,"단축2";#N/A,#N/A,FALSE,"단축3";#N/A,#N/A,FALSE,"장축";#N/A,#N/A,FALSE,"4WD"}</definedName>
    <definedName localSheetId="7" name="계">{#N/A,#N/A,FALSE,"단축1";#N/A,#N/A,FALSE,"단축2";#N/A,#N/A,FALSE,"단축3";#N/A,#N/A,FALSE,"장축";#N/A,#N/A,FALSE,"4WD"}</definedName>
    <definedName localSheetId="1" name="계">{#N/A,#N/A,FALSE,"단축1";#N/A,#N/A,FALSE,"단축2";#N/A,#N/A,FALSE,"단축3";#N/A,#N/A,FALSE,"장축";#N/A,#N/A,FALSE,"4WD"}</definedName>
    <definedName name="계">{#N/A,#N/A,FALSE,"단축1";#N/A,#N/A,FALSE,"단축2";#N/A,#N/A,FALSE,"단축3";#N/A,#N/A,FALSE,"장축";#N/A,#N/A,FALSE,"4WD"}</definedName>
    <definedName localSheetId="5" name="계1">{#N/A,#N/A,FALSE,"단축1";#N/A,#N/A,FALSE,"단축2";#N/A,#N/A,FALSE,"단축3";#N/A,#N/A,FALSE,"장축";#N/A,#N/A,FALSE,"4WD"}</definedName>
    <definedName localSheetId="7" name="계1">{#N/A,#N/A,FALSE,"단축1";#N/A,#N/A,FALSE,"단축2";#N/A,#N/A,FALSE,"단축3";#N/A,#N/A,FALSE,"장축";#N/A,#N/A,FALSE,"4WD"}</definedName>
    <definedName localSheetId="1" name="계1">{#N/A,#N/A,FALSE,"단축1";#N/A,#N/A,FALSE,"단축2";#N/A,#N/A,FALSE,"단축3";#N/A,#N/A,FALSE,"장축";#N/A,#N/A,FALSE,"4WD"}</definedName>
    <definedName name="계1">{#N/A,#N/A,FALSE,"단축1";#N/A,#N/A,FALSE,"단축2";#N/A,#N/A,FALSE,"단축3";#N/A,#N/A,FALSE,"장축";#N/A,#N/A,FALSE,"4WD"}</definedName>
    <definedName localSheetId="5" name="계산서1">{#N/A,#N/A,TRUE,"Y생산";#N/A,#N/A,TRUE,"Y판매";#N/A,#N/A,TRUE,"Y총물량";#N/A,#N/A,TRUE,"Y능력";#N/A,#N/A,TRUE,"YKD"}</definedName>
    <definedName localSheetId="7" name="계산서1">{#N/A,#N/A,TRUE,"Y생산";#N/A,#N/A,TRUE,"Y판매";#N/A,#N/A,TRUE,"Y총물량";#N/A,#N/A,TRUE,"Y능력";#N/A,#N/A,TRUE,"YKD"}</definedName>
    <definedName localSheetId="1" name="계산서1">{#N/A,#N/A,TRUE,"Y생산";#N/A,#N/A,TRUE,"Y판매";#N/A,#N/A,TRUE,"Y총물량";#N/A,#N/A,TRUE,"Y능력";#N/A,#N/A,TRUE,"YKD"}</definedName>
    <definedName name="계산서1">{#N/A,#N/A,TRUE,"Y생산";#N/A,#N/A,TRUE,"Y판매";#N/A,#N/A,TRUE,"Y총물량";#N/A,#N/A,TRUE,"Y능력";#N/A,#N/A,TRUE,"YKD"}</definedName>
    <definedName localSheetId="5" name="계약서.">{#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계약서.">{#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계약서.">{#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계약서.">{#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계획">{#N/A,#N/A,FALSE,"단축1";#N/A,#N/A,FALSE,"단축2";#N/A,#N/A,FALSE,"단축3";#N/A,#N/A,FALSE,"장축";#N/A,#N/A,FALSE,"4WD"}</definedName>
    <definedName localSheetId="5" name="계획.1">{#N/A,#N/A,FALSE,"단축1";#N/A,#N/A,FALSE,"단축2";#N/A,#N/A,FALSE,"단축3";#N/A,#N/A,FALSE,"장축";#N/A,#N/A,FALSE,"4WD"}</definedName>
    <definedName localSheetId="7" name="계획.1">{#N/A,#N/A,FALSE,"단축1";#N/A,#N/A,FALSE,"단축2";#N/A,#N/A,FALSE,"단축3";#N/A,#N/A,FALSE,"장축";#N/A,#N/A,FALSE,"4WD"}</definedName>
    <definedName localSheetId="1" name="계획.1">{#N/A,#N/A,FALSE,"단축1";#N/A,#N/A,FALSE,"단축2";#N/A,#N/A,FALSE,"단축3";#N/A,#N/A,FALSE,"장축";#N/A,#N/A,FALSE,"4WD"}</definedName>
    <definedName name="계획.1">{#N/A,#N/A,FALSE,"단축1";#N/A,#N/A,FALSE,"단축2";#N/A,#N/A,FALSE,"단축3";#N/A,#N/A,FALSE,"장축";#N/A,#N/A,FALSE,"4WD"}</definedName>
    <definedName localSheetId="5" name="계획1">{#N/A,#N/A,FALSE,"단축1";#N/A,#N/A,FALSE,"단축2";#N/A,#N/A,FALSE,"단축3";#N/A,#N/A,FALSE,"장축";#N/A,#N/A,FALSE,"4WD"}</definedName>
    <definedName localSheetId="7" name="계획1">{#N/A,#N/A,FALSE,"단축1";#N/A,#N/A,FALSE,"단축2";#N/A,#N/A,FALSE,"단축3";#N/A,#N/A,FALSE,"장축";#N/A,#N/A,FALSE,"4WD"}</definedName>
    <definedName localSheetId="1" name="계획1">{#N/A,#N/A,FALSE,"단축1";#N/A,#N/A,FALSE,"단축2";#N/A,#N/A,FALSE,"단축3";#N/A,#N/A,FALSE,"장축";#N/A,#N/A,FALSE,"4WD"}</definedName>
    <definedName name="계획1">{#N/A,#N/A,FALSE,"단축1";#N/A,#N/A,FALSE,"단축2";#N/A,#N/A,FALSE,"단축3";#N/A,#N/A,FALSE,"장축";#N/A,#N/A,FALSE,"4WD"}</definedName>
    <definedName localSheetId="5" name="계획2">{#N/A,#N/A,FALSE,"단축1";#N/A,#N/A,FALSE,"단축2";#N/A,#N/A,FALSE,"단축3";#N/A,#N/A,FALSE,"장축";#N/A,#N/A,FALSE,"4WD"}</definedName>
    <definedName localSheetId="7" name="계획2">{#N/A,#N/A,FALSE,"단축1";#N/A,#N/A,FALSE,"단축2";#N/A,#N/A,FALSE,"단축3";#N/A,#N/A,FALSE,"장축";#N/A,#N/A,FALSE,"4WD"}</definedName>
    <definedName localSheetId="1" name="계획2">{#N/A,#N/A,FALSE,"단축1";#N/A,#N/A,FALSE,"단축2";#N/A,#N/A,FALSE,"단축3";#N/A,#N/A,FALSE,"장축";#N/A,#N/A,FALSE,"4WD"}</definedName>
    <definedName name="계획2">{#N/A,#N/A,FALSE,"단축1";#N/A,#N/A,FALSE,"단축2";#N/A,#N/A,FALSE,"단축3";#N/A,#N/A,FALSE,"장축";#N/A,#N/A,FALSE,"4WD"}</definedName>
    <definedName localSheetId="1" name="계획서">{#N/A,#N/A,FALSE,"신규dep";#N/A,#N/A,FALSE,"신규dep-금형상각후";#N/A,#N/A,FALSE,"신규dep-연구비상각후";#N/A,#N/A,FALSE,"신규dep-기계,공구상각후"}</definedName>
    <definedName name="계획서">{#N/A,#N/A,FALSE,"신규dep";#N/A,#N/A,FALSE,"신규dep-금형상각후";#N/A,#N/A,FALSE,"신규dep-연구비상각후";#N/A,#N/A,FALSE,"신규dep-기계,공구상각후"}</definedName>
    <definedName localSheetId="5" name="계획표지">{#N/A,#N/A,FALSE,"단축1";#N/A,#N/A,FALSE,"단축2";#N/A,#N/A,FALSE,"단축3";#N/A,#N/A,FALSE,"장축";#N/A,#N/A,FALSE,"4WD"}</definedName>
    <definedName localSheetId="7" name="계획표지">{#N/A,#N/A,FALSE,"단축1";#N/A,#N/A,FALSE,"단축2";#N/A,#N/A,FALSE,"단축3";#N/A,#N/A,FALSE,"장축";#N/A,#N/A,FALSE,"4WD"}</definedName>
    <definedName localSheetId="1" name="계획표지">{#N/A,#N/A,FALSE,"단축1";#N/A,#N/A,FALSE,"단축2";#N/A,#N/A,FALSE,"단축3";#N/A,#N/A,FALSE,"장축";#N/A,#N/A,FALSE,"4WD"}</definedName>
    <definedName name="계획표지">{#N/A,#N/A,FALSE,"단축1";#N/A,#N/A,FALSE,"단축2";#N/A,#N/A,FALSE,"단축3";#N/A,#N/A,FALSE,"장축";#N/A,#N/A,FALSE,"4WD"}</definedName>
    <definedName localSheetId="5" name="고객거부">{#N/A,#N/A,FALSE,"단축1";#N/A,#N/A,FALSE,"단축2";#N/A,#N/A,FALSE,"단축3";#N/A,#N/A,FALSE,"장축";#N/A,#N/A,FALSE,"4WD"}</definedName>
    <definedName localSheetId="7" name="고객거부">{#N/A,#N/A,FALSE,"단축1";#N/A,#N/A,FALSE,"단축2";#N/A,#N/A,FALSE,"단축3";#N/A,#N/A,FALSE,"장축";#N/A,#N/A,FALSE,"4WD"}</definedName>
    <definedName localSheetId="1" name="고객거부">{#N/A,#N/A,FALSE,"단축1";#N/A,#N/A,FALSE,"단축2";#N/A,#N/A,FALSE,"단축3";#N/A,#N/A,FALSE,"장축";#N/A,#N/A,FALSE,"4WD"}</definedName>
    <definedName name="고객거부">{#N/A,#N/A,FALSE,"단축1";#N/A,#N/A,FALSE,"단축2";#N/A,#N/A,FALSE,"단축3";#N/A,#N/A,FALSE,"장축";#N/A,#N/A,FALSE,"4WD"}</definedName>
    <definedName localSheetId="5" name="고객인수1">{#N/A,#N/A,FALSE,"단축1";#N/A,#N/A,FALSE,"단축2";#N/A,#N/A,FALSE,"단축3";#N/A,#N/A,FALSE,"장축";#N/A,#N/A,FALSE,"4WD"}</definedName>
    <definedName localSheetId="7" name="고객인수1">{#N/A,#N/A,FALSE,"단축1";#N/A,#N/A,FALSE,"단축2";#N/A,#N/A,FALSE,"단축3";#N/A,#N/A,FALSE,"장축";#N/A,#N/A,FALSE,"4WD"}</definedName>
    <definedName localSheetId="1" name="고객인수1">{#N/A,#N/A,FALSE,"단축1";#N/A,#N/A,FALSE,"단축2";#N/A,#N/A,FALSE,"단축3";#N/A,#N/A,FALSE,"장축";#N/A,#N/A,FALSE,"4WD"}</definedName>
    <definedName name="고객인수1">{#N/A,#N/A,FALSE,"단축1";#N/A,#N/A,FALSE,"단축2";#N/A,#N/A,FALSE,"단축3";#N/A,#N/A,FALSE,"장축";#N/A,#N/A,FALSE,"4WD"}</definedName>
    <definedName localSheetId="5" name="고객인수거부">{#N/A,#N/A,FALSE,"단축1";#N/A,#N/A,FALSE,"단축2";#N/A,#N/A,FALSE,"단축3";#N/A,#N/A,FALSE,"장축";#N/A,#N/A,FALSE,"4WD"}</definedName>
    <definedName localSheetId="7" name="고객인수거부">{#N/A,#N/A,FALSE,"단축1";#N/A,#N/A,FALSE,"단축2";#N/A,#N/A,FALSE,"단축3";#N/A,#N/A,FALSE,"장축";#N/A,#N/A,FALSE,"4WD"}</definedName>
    <definedName localSheetId="1" name="고객인수거부">{#N/A,#N/A,FALSE,"단축1";#N/A,#N/A,FALSE,"단축2";#N/A,#N/A,FALSE,"단축3";#N/A,#N/A,FALSE,"장축";#N/A,#N/A,FALSE,"4WD"}</definedName>
    <definedName name="고객인수거부">{#N/A,#N/A,FALSE,"단축1";#N/A,#N/A,FALSE,"단축2";#N/A,#N/A,FALSE,"단축3";#N/A,#N/A,FALSE,"장축";#N/A,#N/A,FALSE,"4WD"}</definedName>
    <definedName localSheetId="5" name="고어얼어러럴">{#N/A,#N/A,FALSE,"단축1";#N/A,#N/A,FALSE,"단축2";#N/A,#N/A,FALSE,"단축3";#N/A,#N/A,FALSE,"장축";#N/A,#N/A,FALSE,"4WD"}</definedName>
    <definedName localSheetId="7" name="고어얼어러럴">{#N/A,#N/A,FALSE,"단축1";#N/A,#N/A,FALSE,"단축2";#N/A,#N/A,FALSE,"단축3";#N/A,#N/A,FALSE,"장축";#N/A,#N/A,FALSE,"4WD"}</definedName>
    <definedName localSheetId="1" name="고어얼어러럴">{#N/A,#N/A,FALSE,"단축1";#N/A,#N/A,FALSE,"단축2";#N/A,#N/A,FALSE,"단축3";#N/A,#N/A,FALSE,"장축";#N/A,#N/A,FALSE,"4WD"}</definedName>
    <definedName name="고어얼어러럴">{#N/A,#N/A,FALSE,"단축1";#N/A,#N/A,FALSE,"단축2";#N/A,#N/A,FALSE,"단축3";#N/A,#N/A,FALSE,"장축";#N/A,#N/A,FALSE,"4WD"}</definedName>
    <definedName localSheetId="5" name="골">{#N/A,#N/A,FALSE,"단축1";#N/A,#N/A,FALSE,"단축2";#N/A,#N/A,FALSE,"단축3";#N/A,#N/A,FALSE,"장축";#N/A,#N/A,FALSE,"4WD"}</definedName>
    <definedName localSheetId="7" name="골">{#N/A,#N/A,FALSE,"단축1";#N/A,#N/A,FALSE,"단축2";#N/A,#N/A,FALSE,"단축3";#N/A,#N/A,FALSE,"장축";#N/A,#N/A,FALSE,"4WD"}</definedName>
    <definedName localSheetId="1" name="골">{#N/A,#N/A,FALSE,"단축1";#N/A,#N/A,FALSE,"단축2";#N/A,#N/A,FALSE,"단축3";#N/A,#N/A,FALSE,"장축";#N/A,#N/A,FALSE,"4WD"}</definedName>
    <definedName name="골">{#N/A,#N/A,FALSE,"단축1";#N/A,#N/A,FALSE,"단축2";#N/A,#N/A,FALSE,"단축3";#N/A,#N/A,FALSE,"장축";#N/A,#N/A,FALSE,"4WD"}</definedName>
    <definedName localSheetId="5" name="공">{#N/A,#N/A,FALSE,"단축1";#N/A,#N/A,FALSE,"단축2";#N/A,#N/A,FALSE,"단축3";#N/A,#N/A,FALSE,"장축";#N/A,#N/A,FALSE,"4WD"}</definedName>
    <definedName localSheetId="7" name="공">{#N/A,#N/A,FALSE,"단축1";#N/A,#N/A,FALSE,"단축2";#N/A,#N/A,FALSE,"단축3";#N/A,#N/A,FALSE,"장축";#N/A,#N/A,FALSE,"4WD"}</definedName>
    <definedName localSheetId="1" name="공">{#N/A,#N/A,FALSE,"단축1";#N/A,#N/A,FALSE,"단축2";#N/A,#N/A,FALSE,"단축3";#N/A,#N/A,FALSE,"장축";#N/A,#N/A,FALSE,"4WD"}</definedName>
    <definedName name="공">{#N/A,#N/A,FALSE,"단축1";#N/A,#N/A,FALSE,"단축2";#N/A,#N/A,FALSE,"단축3";#N/A,#N/A,FALSE,"장축";#N/A,#N/A,FALSE,"4WD"}</definedName>
    <definedName localSheetId="5" name="공공">{#N/A,#N/A,FALSE,"단축1";#N/A,#N/A,FALSE,"단축2";#N/A,#N/A,FALSE,"단축3";#N/A,#N/A,FALSE,"장축";#N/A,#N/A,FALSE,"4WD"}</definedName>
    <definedName localSheetId="7" name="공공">{#N/A,#N/A,FALSE,"단축1";#N/A,#N/A,FALSE,"단축2";#N/A,#N/A,FALSE,"단축3";#N/A,#N/A,FALSE,"장축";#N/A,#N/A,FALSE,"4WD"}</definedName>
    <definedName localSheetId="1" name="공공">{#N/A,#N/A,FALSE,"단축1";#N/A,#N/A,FALSE,"단축2";#N/A,#N/A,FALSE,"단축3";#N/A,#N/A,FALSE,"장축";#N/A,#N/A,FALSE,"4WD"}</definedName>
    <definedName name="공공">{#N/A,#N/A,FALSE,"단축1";#N/A,#N/A,FALSE,"단축2";#N/A,#N/A,FALSE,"단축3";#N/A,#N/A,FALSE,"장축";#N/A,#N/A,FALSE,"4WD"}</definedName>
    <definedName localSheetId="5" name="공문">{#N/A,#N/A,FALSE,"단축1";#N/A,#N/A,FALSE,"단축2";#N/A,#N/A,FALSE,"단축3";#N/A,#N/A,FALSE,"장축";#N/A,#N/A,FALSE,"4WD"}</definedName>
    <definedName localSheetId="7" name="공문">{#N/A,#N/A,FALSE,"단축1";#N/A,#N/A,FALSE,"단축2";#N/A,#N/A,FALSE,"단축3";#N/A,#N/A,FALSE,"장축";#N/A,#N/A,FALSE,"4WD"}</definedName>
    <definedName localSheetId="1" name="공문">{#N/A,#N/A,FALSE,"단축1";#N/A,#N/A,FALSE,"단축2";#N/A,#N/A,FALSE,"단축3";#N/A,#N/A,FALSE,"장축";#N/A,#N/A,FALSE,"4WD"}</definedName>
    <definedName name="공문">{#N/A,#N/A,FALSE,"단축1";#N/A,#N/A,FALSE,"단축2";#N/A,#N/A,FALSE,"단축3";#N/A,#N/A,FALSE,"장축";#N/A,#N/A,FALSE,"4WD"}</definedName>
    <definedName localSheetId="5" name="공문2">{#N/A,#N/A,FALSE,"단축1";#N/A,#N/A,FALSE,"단축2";#N/A,#N/A,FALSE,"단축3";#N/A,#N/A,FALSE,"장축";#N/A,#N/A,FALSE,"4WD"}</definedName>
    <definedName localSheetId="7" name="공문2">{#N/A,#N/A,FALSE,"단축1";#N/A,#N/A,FALSE,"단축2";#N/A,#N/A,FALSE,"단축3";#N/A,#N/A,FALSE,"장축";#N/A,#N/A,FALSE,"4WD"}</definedName>
    <definedName localSheetId="1" name="공문2">{#N/A,#N/A,FALSE,"단축1";#N/A,#N/A,FALSE,"단축2";#N/A,#N/A,FALSE,"단축3";#N/A,#N/A,FALSE,"장축";#N/A,#N/A,FALSE,"4WD"}</definedName>
    <definedName name="공문2">{#N/A,#N/A,FALSE,"단축1";#N/A,#N/A,FALSE,"단축2";#N/A,#N/A,FALSE,"단축3";#N/A,#N/A,FALSE,"장축";#N/A,#N/A,FALSE,"4WD"}</definedName>
    <definedName localSheetId="5" name="공문서">{#N/A,#N/A,FALSE,"단축1";#N/A,#N/A,FALSE,"단축2";#N/A,#N/A,FALSE,"단축3";#N/A,#N/A,FALSE,"장축";#N/A,#N/A,FALSE,"4WD"}</definedName>
    <definedName localSheetId="7" name="공문서">{#N/A,#N/A,FALSE,"단축1";#N/A,#N/A,FALSE,"단축2";#N/A,#N/A,FALSE,"단축3";#N/A,#N/A,FALSE,"장축";#N/A,#N/A,FALSE,"4WD"}</definedName>
    <definedName localSheetId="1" name="공문서">{#N/A,#N/A,FALSE,"단축1";#N/A,#N/A,FALSE,"단축2";#N/A,#N/A,FALSE,"단축3";#N/A,#N/A,FALSE,"장축";#N/A,#N/A,FALSE,"4WD"}</definedName>
    <definedName name="공문서">{#N/A,#N/A,FALSE,"단축1";#N/A,#N/A,FALSE,"단축2";#N/A,#N/A,FALSE,"단축3";#N/A,#N/A,FALSE,"장축";#N/A,#N/A,FALSE,"4WD"}</definedName>
    <definedName localSheetId="8" name="공성환">{#N/A,#N/A,FALSE,"단축1";#N/A,#N/A,FALSE,"단축2";#N/A,#N/A,FALSE,"단축3";#N/A,#N/A,FALSE,"장축";#N/A,#N/A,FALSE,"4WD"}</definedName>
    <definedName localSheetId="5" name="공성환">{#N/A,#N/A,FALSE,"단축1";#N/A,#N/A,FALSE,"단축2";#N/A,#N/A,FALSE,"단축3";#N/A,#N/A,FALSE,"장축";#N/A,#N/A,FALSE,"4WD"}</definedName>
    <definedName localSheetId="7" name="공성환">{#N/A,#N/A,FALSE,"단축1";#N/A,#N/A,FALSE,"단축2";#N/A,#N/A,FALSE,"단축3";#N/A,#N/A,FALSE,"장축";#N/A,#N/A,FALSE,"4WD"}</definedName>
    <definedName localSheetId="1" name="공성환">{#N/A,#N/A,FALSE,"단축1";#N/A,#N/A,FALSE,"단축2";#N/A,#N/A,FALSE,"단축3";#N/A,#N/A,FALSE,"장축";#N/A,#N/A,FALSE,"4WD"}</definedName>
    <definedName name="공성환">{#N/A,#N/A,FALSE,"단축1";#N/A,#N/A,FALSE,"단축2";#N/A,#N/A,FALSE,"단축3";#N/A,#N/A,FALSE,"장축";#N/A,#N/A,FALSE,"4WD"}</definedName>
    <definedName localSheetId="5" name="공수투입">{#N/A,#N/A,FALSE,"정공"}</definedName>
    <definedName localSheetId="7" name="공수투입">{#N/A,#N/A,FALSE,"정공"}</definedName>
    <definedName localSheetId="1" name="공수투입">{#N/A,#N/A,FALSE,"정공"}</definedName>
    <definedName name="공수투입">{#N/A,#N/A,FALSE,"정공"}</definedName>
    <definedName localSheetId="5" name="공작">{#N/A,#N/A,FALSE,"단축1";#N/A,#N/A,FALSE,"단축2";#N/A,#N/A,FALSE,"단축3";#N/A,#N/A,FALSE,"장축";#N/A,#N/A,FALSE,"4WD"}</definedName>
    <definedName localSheetId="7" name="공작">{#N/A,#N/A,FALSE,"단축1";#N/A,#N/A,FALSE,"단축2";#N/A,#N/A,FALSE,"단축3";#N/A,#N/A,FALSE,"장축";#N/A,#N/A,FALSE,"4WD"}</definedName>
    <definedName localSheetId="1" name="공작">{#N/A,#N/A,FALSE,"단축1";#N/A,#N/A,FALSE,"단축2";#N/A,#N/A,FALSE,"단축3";#N/A,#N/A,FALSE,"장축";#N/A,#N/A,FALSE,"4WD"}</definedName>
    <definedName name="공작">{#N/A,#N/A,FALSE,"단축1";#N/A,#N/A,FALSE,"단축2";#N/A,#N/A,FALSE,"단축3";#N/A,#N/A,FALSE,"장축";#N/A,#N/A,FALSE,"4WD"}</definedName>
    <definedName localSheetId="5" name="공장현황">{#N/A,#N/A,TRUE,"Y생산";#N/A,#N/A,TRUE,"Y판매";#N/A,#N/A,TRUE,"Y총물량";#N/A,#N/A,TRUE,"Y능력";#N/A,#N/A,TRUE,"YKD"}</definedName>
    <definedName localSheetId="7" name="공장현황">{#N/A,#N/A,TRUE,"Y생산";#N/A,#N/A,TRUE,"Y판매";#N/A,#N/A,TRUE,"Y총물량";#N/A,#N/A,TRUE,"Y능력";#N/A,#N/A,TRUE,"YKD"}</definedName>
    <definedName localSheetId="1" name="공장현황">{#N/A,#N/A,TRUE,"Y생산";#N/A,#N/A,TRUE,"Y판매";#N/A,#N/A,TRUE,"Y총물량";#N/A,#N/A,TRUE,"Y능력";#N/A,#N/A,TRUE,"YKD"}</definedName>
    <definedName name="공장현황">{#N/A,#N/A,TRUE,"Y생산";#N/A,#N/A,TRUE,"Y판매";#N/A,#N/A,TRUE,"Y총물량";#N/A,#N/A,TRUE,"Y능력";#N/A,#N/A,TRUE,"YKD"}</definedName>
    <definedName localSheetId="5" name="공정...">{#N/A,#N/A,FALSE,"단축1";#N/A,#N/A,FALSE,"단축2";#N/A,#N/A,FALSE,"단축3";#N/A,#N/A,FALSE,"장축";#N/A,#N/A,FALSE,"4WD"}</definedName>
    <definedName localSheetId="7" name="공정...">{#N/A,#N/A,FALSE,"단축1";#N/A,#N/A,FALSE,"단축2";#N/A,#N/A,FALSE,"단축3";#N/A,#N/A,FALSE,"장축";#N/A,#N/A,FALSE,"4WD"}</definedName>
    <definedName localSheetId="1" name="공정...">{#N/A,#N/A,FALSE,"단축1";#N/A,#N/A,FALSE,"단축2";#N/A,#N/A,FALSE,"단축3";#N/A,#N/A,FALSE,"장축";#N/A,#N/A,FALSE,"4WD"}</definedName>
    <definedName name="공정...">{#N/A,#N/A,FALSE,"단축1";#N/A,#N/A,FALSE,"단축2";#N/A,#N/A,FALSE,"단축3";#N/A,#N/A,FALSE,"장축";#N/A,#N/A,FALSE,"4WD"}</definedName>
    <definedName localSheetId="5" name="공정FMEA">{#N/A,#N/A,FALSE,"단축1";#N/A,#N/A,FALSE,"단축2";#N/A,#N/A,FALSE,"단축3";#N/A,#N/A,FALSE,"장축";#N/A,#N/A,FALSE,"4WD"}</definedName>
    <definedName localSheetId="7" name="공정FMEA">{#N/A,#N/A,FALSE,"단축1";#N/A,#N/A,FALSE,"단축2";#N/A,#N/A,FALSE,"단축3";#N/A,#N/A,FALSE,"장축";#N/A,#N/A,FALSE,"4WD"}</definedName>
    <definedName localSheetId="1" name="공정FMEA">{#N/A,#N/A,FALSE,"단축1";#N/A,#N/A,FALSE,"단축2";#N/A,#N/A,FALSE,"단축3";#N/A,#N/A,FALSE,"장축";#N/A,#N/A,FALSE,"4WD"}</definedName>
    <definedName name="공정FMEA">{#N/A,#N/A,FALSE,"단축1";#N/A,#N/A,FALSE,"단축2";#N/A,#N/A,FALSE,"단축3";#N/A,#N/A,FALSE,"장축";#N/A,#N/A,FALSE,"4WD"}</definedName>
    <definedName localSheetId="5" name="공정계획">{#N/A,#N/A,FALSE,"단축1";#N/A,#N/A,FALSE,"단축2";#N/A,#N/A,FALSE,"단축3";#N/A,#N/A,FALSE,"장축";#N/A,#N/A,FALSE,"4WD"}</definedName>
    <definedName localSheetId="7" name="공정계획">{#N/A,#N/A,FALSE,"단축1";#N/A,#N/A,FALSE,"단축2";#N/A,#N/A,FALSE,"단축3";#N/A,#N/A,FALSE,"장축";#N/A,#N/A,FALSE,"4WD"}</definedName>
    <definedName localSheetId="1" name="공정계획">{#N/A,#N/A,FALSE,"단축1";#N/A,#N/A,FALSE,"단축2";#N/A,#N/A,FALSE,"단축3";#N/A,#N/A,FALSE,"장축";#N/A,#N/A,FALSE,"4WD"}</definedName>
    <definedName name="공정계획">{#N/A,#N/A,FALSE,"단축1";#N/A,#N/A,FALSE,"단축2";#N/A,#N/A,FALSE,"단축3";#N/A,#N/A,FALSE,"장축";#N/A,#N/A,FALSE,"4WD"}</definedName>
    <definedName localSheetId="5" name="공증사진1">{#N/A,#N/A,FALSE,"단축1";#N/A,#N/A,FALSE,"단축2";#N/A,#N/A,FALSE,"단축3";#N/A,#N/A,FALSE,"장축";#N/A,#N/A,FALSE,"4WD"}</definedName>
    <definedName localSheetId="7" name="공증사진1">{#N/A,#N/A,FALSE,"단축1";#N/A,#N/A,FALSE,"단축2";#N/A,#N/A,FALSE,"단축3";#N/A,#N/A,FALSE,"장축";#N/A,#N/A,FALSE,"4WD"}</definedName>
    <definedName localSheetId="1" name="공증사진1">{#N/A,#N/A,FALSE,"단축1";#N/A,#N/A,FALSE,"단축2";#N/A,#N/A,FALSE,"단축3";#N/A,#N/A,FALSE,"장축";#N/A,#N/A,FALSE,"4WD"}</definedName>
    <definedName name="공증사진1">{#N/A,#N/A,FALSE,"단축1";#N/A,#N/A,FALSE,"단축2";#N/A,#N/A,FALSE,"단축3";#N/A,#N/A,FALSE,"장축";#N/A,#N/A,FALSE,"4WD"}</definedName>
    <definedName localSheetId="5" name="공통">{#N/A,#N/A,FALSE,"단축1";#N/A,#N/A,FALSE,"단축2";#N/A,#N/A,FALSE,"단축3";#N/A,#N/A,FALSE,"장축";#N/A,#N/A,FALSE,"4WD"}</definedName>
    <definedName localSheetId="7" name="공통">{#N/A,#N/A,FALSE,"단축1";#N/A,#N/A,FALSE,"단축2";#N/A,#N/A,FALSE,"단축3";#N/A,#N/A,FALSE,"장축";#N/A,#N/A,FALSE,"4WD"}</definedName>
    <definedName localSheetId="1" name="공통">{#N/A,#N/A,FALSE,"단축1";#N/A,#N/A,FALSE,"단축2";#N/A,#N/A,FALSE,"단축3";#N/A,#N/A,FALSE,"장축";#N/A,#N/A,FALSE,"4WD"}</definedName>
    <definedName name="공통">{#N/A,#N/A,FALSE,"단축1";#N/A,#N/A,FALSE,"단축2";#N/A,#N/A,FALSE,"단축3";#N/A,#N/A,FALSE,"장축";#N/A,#N/A,FALSE,"4WD"}</definedName>
    <definedName localSheetId="5" name="공통3">{#N/A,#N/A,FALSE,"단축1";#N/A,#N/A,FALSE,"단축2";#N/A,#N/A,FALSE,"단축3";#N/A,#N/A,FALSE,"장축";#N/A,#N/A,FALSE,"4WD"}</definedName>
    <definedName localSheetId="7" name="공통3">{#N/A,#N/A,FALSE,"단축1";#N/A,#N/A,FALSE,"단축2";#N/A,#N/A,FALSE,"단축3";#N/A,#N/A,FALSE,"장축";#N/A,#N/A,FALSE,"4WD"}</definedName>
    <definedName localSheetId="1" name="공통3">{#N/A,#N/A,FALSE,"단축1";#N/A,#N/A,FALSE,"단축2";#N/A,#N/A,FALSE,"단축3";#N/A,#N/A,FALSE,"장축";#N/A,#N/A,FALSE,"4WD"}</definedName>
    <definedName name="공통3">{#N/A,#N/A,FALSE,"단축1";#N/A,#N/A,FALSE,"단축2";#N/A,#N/A,FALSE,"단축3";#N/A,#N/A,FALSE,"장축";#N/A,#N/A,FALSE,"4WD"}</definedName>
    <definedName localSheetId="5" name="과거문제1">{#N/A,#N/A,FALSE,"신규dep";#N/A,#N/A,FALSE,"신규dep-금형상각후";#N/A,#N/A,FALSE,"신규dep-연구비상각후";#N/A,#N/A,FALSE,"신규dep-기계,공구상각후"}</definedName>
    <definedName localSheetId="7" name="과거문제1">{#N/A,#N/A,FALSE,"신규dep";#N/A,#N/A,FALSE,"신규dep-금형상각후";#N/A,#N/A,FALSE,"신규dep-연구비상각후";#N/A,#N/A,FALSE,"신규dep-기계,공구상각후"}</definedName>
    <definedName localSheetId="1" name="과거문제1">{#N/A,#N/A,FALSE,"신규dep";#N/A,#N/A,FALSE,"신규dep-금형상각후";#N/A,#N/A,FALSE,"신규dep-연구비상각후";#N/A,#N/A,FALSE,"신규dep-기계,공구상각후"}</definedName>
    <definedName name="과거문제1">{#N/A,#N/A,FALSE,"신규dep";#N/A,#N/A,FALSE,"신규dep-금형상각후";#N/A,#N/A,FALSE,"신규dep-연구비상각후";#N/A,#N/A,FALSE,"신규dep-기계,공구상각후"}</definedName>
    <definedName localSheetId="5" name="과거문제2">{#N/A,#N/A,FALSE,"단축1";#N/A,#N/A,FALSE,"단축2";#N/A,#N/A,FALSE,"단축3";#N/A,#N/A,FALSE,"장축";#N/A,#N/A,FALSE,"4WD"}</definedName>
    <definedName localSheetId="7" name="과거문제2">{#N/A,#N/A,FALSE,"단축1";#N/A,#N/A,FALSE,"단축2";#N/A,#N/A,FALSE,"단축3";#N/A,#N/A,FALSE,"장축";#N/A,#N/A,FALSE,"4WD"}</definedName>
    <definedName localSheetId="1" name="과거문제2">{#N/A,#N/A,FALSE,"단축1";#N/A,#N/A,FALSE,"단축2";#N/A,#N/A,FALSE,"단축3";#N/A,#N/A,FALSE,"장축";#N/A,#N/A,FALSE,"4WD"}</definedName>
    <definedName name="과거문제2">{#N/A,#N/A,FALSE,"단축1";#N/A,#N/A,FALSE,"단축2";#N/A,#N/A,FALSE,"단축3";#N/A,#N/A,FALSE,"장축";#N/A,#N/A,FALSE,"4WD"}</definedName>
    <definedName localSheetId="5" name="과거차">{#N/A,#N/A,FALSE,"단축1";#N/A,#N/A,FALSE,"단축2";#N/A,#N/A,FALSE,"단축3";#N/A,#N/A,FALSE,"장축";#N/A,#N/A,FALSE,"4WD"}</definedName>
    <definedName localSheetId="7" name="과거차">{#N/A,#N/A,FALSE,"단축1";#N/A,#N/A,FALSE,"단축2";#N/A,#N/A,FALSE,"단축3";#N/A,#N/A,FALSE,"장축";#N/A,#N/A,FALSE,"4WD"}</definedName>
    <definedName localSheetId="1" name="과거차">{#N/A,#N/A,FALSE,"단축1";#N/A,#N/A,FALSE,"단축2";#N/A,#N/A,FALSE,"단축3";#N/A,#N/A,FALSE,"장축";#N/A,#N/A,FALSE,"4WD"}</definedName>
    <definedName name="과거차">{#N/A,#N/A,FALSE,"단축1";#N/A,#N/A,FALSE,"단축2";#N/A,#N/A,FALSE,"단축3";#N/A,#N/A,FALSE,"장축";#N/A,#N/A,FALSE,"4WD"}</definedName>
    <definedName localSheetId="5" name="과거차_01">{#N/A,#N/A,FALSE,"단축1";#N/A,#N/A,FALSE,"단축2";#N/A,#N/A,FALSE,"단축3";#N/A,#N/A,FALSE,"장축";#N/A,#N/A,FALSE,"4WD"}</definedName>
    <definedName localSheetId="7" name="과거차_01">{#N/A,#N/A,FALSE,"단축1";#N/A,#N/A,FALSE,"단축2";#N/A,#N/A,FALSE,"단축3";#N/A,#N/A,FALSE,"장축";#N/A,#N/A,FALSE,"4WD"}</definedName>
    <definedName localSheetId="1" name="과거차_01">{#N/A,#N/A,FALSE,"단축1";#N/A,#N/A,FALSE,"단축2";#N/A,#N/A,FALSE,"단축3";#N/A,#N/A,FALSE,"장축";#N/A,#N/A,FALSE,"4WD"}</definedName>
    <definedName name="과거차_01">{#N/A,#N/A,FALSE,"단축1";#N/A,#N/A,FALSE,"단축2";#N/A,#N/A,FALSE,"단축3";#N/A,#N/A,FALSE,"장축";#N/A,#N/A,FALSE,"4WD"}</definedName>
    <definedName localSheetId="5" name="과거차06">{#N/A,#N/A,FALSE,"단축1";#N/A,#N/A,FALSE,"단축2";#N/A,#N/A,FALSE,"단축3";#N/A,#N/A,FALSE,"장축";#N/A,#N/A,FALSE,"4WD"}</definedName>
    <definedName localSheetId="7" name="과거차06">{#N/A,#N/A,FALSE,"단축1";#N/A,#N/A,FALSE,"단축2";#N/A,#N/A,FALSE,"단축3";#N/A,#N/A,FALSE,"장축";#N/A,#N/A,FALSE,"4WD"}</definedName>
    <definedName localSheetId="1" name="과거차06">{#N/A,#N/A,FALSE,"단축1";#N/A,#N/A,FALSE,"단축2";#N/A,#N/A,FALSE,"단축3";#N/A,#N/A,FALSE,"장축";#N/A,#N/A,FALSE,"4WD"}</definedName>
    <definedName name="과거차06">{#N/A,#N/A,FALSE,"단축1";#N/A,#N/A,FALSE,"단축2";#N/A,#N/A,FALSE,"단축3";#N/A,#N/A,FALSE,"장축";#N/A,#N/A,FALSE,"4WD"}</definedName>
    <definedName localSheetId="5" name="과거차07">{#N/A,#N/A,FALSE,"단축1";#N/A,#N/A,FALSE,"단축2";#N/A,#N/A,FALSE,"단축3";#N/A,#N/A,FALSE,"장축";#N/A,#N/A,FALSE,"4WD"}</definedName>
    <definedName localSheetId="7" name="과거차07">{#N/A,#N/A,FALSE,"단축1";#N/A,#N/A,FALSE,"단축2";#N/A,#N/A,FALSE,"단축3";#N/A,#N/A,FALSE,"장축";#N/A,#N/A,FALSE,"4WD"}</definedName>
    <definedName localSheetId="1" name="과거차07">{#N/A,#N/A,FALSE,"단축1";#N/A,#N/A,FALSE,"단축2";#N/A,#N/A,FALSE,"단축3";#N/A,#N/A,FALSE,"장축";#N/A,#N/A,FALSE,"4WD"}</definedName>
    <definedName name="과거차07">{#N/A,#N/A,FALSE,"단축1";#N/A,#N/A,FALSE,"단축2";#N/A,#N/A,FALSE,"단축3";#N/A,#N/A,FALSE,"장축";#N/A,#N/A,FALSE,"4WD"}</definedName>
    <definedName localSheetId="5" name="과거차문제">{#N/A,#N/A,FALSE,"단축1";#N/A,#N/A,FALSE,"단축2";#N/A,#N/A,FALSE,"단축3";#N/A,#N/A,FALSE,"장축";#N/A,#N/A,FALSE,"4WD"}</definedName>
    <definedName localSheetId="7" name="과거차문제">{#N/A,#N/A,FALSE,"단축1";#N/A,#N/A,FALSE,"단축2";#N/A,#N/A,FALSE,"단축3";#N/A,#N/A,FALSE,"장축";#N/A,#N/A,FALSE,"4WD"}</definedName>
    <definedName localSheetId="1" name="과거차문제">{#N/A,#N/A,FALSE,"단축1";#N/A,#N/A,FALSE,"단축2";#N/A,#N/A,FALSE,"단축3";#N/A,#N/A,FALSE,"장축";#N/A,#N/A,FALSE,"4WD"}</definedName>
    <definedName name="과거차문제">{#N/A,#N/A,FALSE,"단축1";#N/A,#N/A,FALSE,"단축2";#N/A,#N/A,FALSE,"단축3";#N/A,#N/A,FALSE,"장축";#N/A,#N/A,FALSE,"4WD"}</definedName>
    <definedName localSheetId="5" name="과거차문제1">{#N/A,#N/A,FALSE,"단축1";#N/A,#N/A,FALSE,"단축2";#N/A,#N/A,FALSE,"단축3";#N/A,#N/A,FALSE,"장축";#N/A,#N/A,FALSE,"4WD"}</definedName>
    <definedName localSheetId="7" name="과거차문제1">{#N/A,#N/A,FALSE,"단축1";#N/A,#N/A,FALSE,"단축2";#N/A,#N/A,FALSE,"단축3";#N/A,#N/A,FALSE,"장축";#N/A,#N/A,FALSE,"4WD"}</definedName>
    <definedName localSheetId="1" name="과거차문제1">{#N/A,#N/A,FALSE,"단축1";#N/A,#N/A,FALSE,"단축2";#N/A,#N/A,FALSE,"단축3";#N/A,#N/A,FALSE,"장축";#N/A,#N/A,FALSE,"4WD"}</definedName>
    <definedName name="과거차문제1">{#N/A,#N/A,FALSE,"단축1";#N/A,#N/A,FALSE,"단축2";#N/A,#N/A,FALSE,"단축3";#N/A,#N/A,FALSE,"장축";#N/A,#N/A,FALSE,"4WD"}</definedName>
    <definedName localSheetId="5" name="과거차문제11">{#N/A,#N/A,FALSE,"단축1";#N/A,#N/A,FALSE,"단축2";#N/A,#N/A,FALSE,"단축3";#N/A,#N/A,FALSE,"장축";#N/A,#N/A,FALSE,"4WD"}</definedName>
    <definedName localSheetId="7" name="과거차문제11">{#N/A,#N/A,FALSE,"단축1";#N/A,#N/A,FALSE,"단축2";#N/A,#N/A,FALSE,"단축3";#N/A,#N/A,FALSE,"장축";#N/A,#N/A,FALSE,"4WD"}</definedName>
    <definedName localSheetId="1" name="과거차문제11">{#N/A,#N/A,FALSE,"단축1";#N/A,#N/A,FALSE,"단축2";#N/A,#N/A,FALSE,"단축3";#N/A,#N/A,FALSE,"장축";#N/A,#N/A,FALSE,"4WD"}</definedName>
    <definedName name="과거차문제11">{#N/A,#N/A,FALSE,"단축1";#N/A,#N/A,FALSE,"단축2";#N/A,#N/A,FALSE,"단축3";#N/A,#N/A,FALSE,"장축";#N/A,#N/A,FALSE,"4WD"}</definedName>
    <definedName localSheetId="5" name="과거차문제센타">{#N/A,#N/A,FALSE,"단축1";#N/A,#N/A,FALSE,"단축2";#N/A,#N/A,FALSE,"단축3";#N/A,#N/A,FALSE,"장축";#N/A,#N/A,FALSE,"4WD"}</definedName>
    <definedName localSheetId="7" name="과거차문제센타">{#N/A,#N/A,FALSE,"단축1";#N/A,#N/A,FALSE,"단축2";#N/A,#N/A,FALSE,"단축3";#N/A,#N/A,FALSE,"장축";#N/A,#N/A,FALSE,"4WD"}</definedName>
    <definedName localSheetId="1" name="과거차문제센타">{#N/A,#N/A,FALSE,"단축1";#N/A,#N/A,FALSE,"단축2";#N/A,#N/A,FALSE,"단축3";#N/A,#N/A,FALSE,"장축";#N/A,#N/A,FALSE,"4WD"}</definedName>
    <definedName name="과거차문제센타">{#N/A,#N/A,FALSE,"단축1";#N/A,#N/A,FALSE,"단축2";#N/A,#N/A,FALSE,"단축3";#N/A,#N/A,FALSE,"장축";#N/A,#N/A,FALSE,"4WD"}</definedName>
    <definedName localSheetId="5" name="과거차문제센타트레이">{#N/A,#N/A,FALSE,"단축1";#N/A,#N/A,FALSE,"단축2";#N/A,#N/A,FALSE,"단축3";#N/A,#N/A,FALSE,"장축";#N/A,#N/A,FALSE,"4WD"}</definedName>
    <definedName localSheetId="7" name="과거차문제센타트레이">{#N/A,#N/A,FALSE,"단축1";#N/A,#N/A,FALSE,"단축2";#N/A,#N/A,FALSE,"단축3";#N/A,#N/A,FALSE,"장축";#N/A,#N/A,FALSE,"4WD"}</definedName>
    <definedName localSheetId="1" name="과거차문제센타트레이">{#N/A,#N/A,FALSE,"단축1";#N/A,#N/A,FALSE,"단축2";#N/A,#N/A,FALSE,"단축3";#N/A,#N/A,FALSE,"장축";#N/A,#N/A,FALSE,"4WD"}</definedName>
    <definedName name="과거차문제센타트레이">{#N/A,#N/A,FALSE,"단축1";#N/A,#N/A,FALSE,"단축2";#N/A,#N/A,FALSE,"단축3";#N/A,#N/A,FALSE,"장축";#N/A,#N/A,FALSE,"4WD"}</definedName>
    <definedName localSheetId="5" name="과차">{#N/A,#N/A,FALSE,"신규dep";#N/A,#N/A,FALSE,"신규dep-금형상각후";#N/A,#N/A,FALSE,"신규dep-연구비상각후";#N/A,#N/A,FALSE,"신규dep-기계,공구상각후"}</definedName>
    <definedName localSheetId="7" name="과차">{#N/A,#N/A,FALSE,"신규dep";#N/A,#N/A,FALSE,"신규dep-금형상각후";#N/A,#N/A,FALSE,"신규dep-연구비상각후";#N/A,#N/A,FALSE,"신규dep-기계,공구상각후"}</definedName>
    <definedName localSheetId="1" name="과차">{#N/A,#N/A,FALSE,"신규dep";#N/A,#N/A,FALSE,"신규dep-금형상각후";#N/A,#N/A,FALSE,"신규dep-연구비상각후";#N/A,#N/A,FALSE,"신규dep-기계,공구상각후"}</definedName>
    <definedName name="과차">{#N/A,#N/A,FALSE,"신규dep";#N/A,#N/A,FALSE,"신규dep-금형상각후";#N/A,#N/A,FALSE,"신규dep-연구비상각후";#N/A,#N/A,FALSE,"신규dep-기계,공구상각후"}</definedName>
    <definedName localSheetId="5" name="곽노승">{#N/A,#N/A,FALSE,"단축1";#N/A,#N/A,FALSE,"단축2";#N/A,#N/A,FALSE,"단축3";#N/A,#N/A,FALSE,"장축";#N/A,#N/A,FALSE,"4WD"}</definedName>
    <definedName localSheetId="7" name="곽노승">{#N/A,#N/A,FALSE,"단축1";#N/A,#N/A,FALSE,"단축2";#N/A,#N/A,FALSE,"단축3";#N/A,#N/A,FALSE,"장축";#N/A,#N/A,FALSE,"4WD"}</definedName>
    <definedName localSheetId="1" name="곽노승">{#N/A,#N/A,FALSE,"단축1";#N/A,#N/A,FALSE,"단축2";#N/A,#N/A,FALSE,"단축3";#N/A,#N/A,FALSE,"장축";#N/A,#N/A,FALSE,"4WD"}</definedName>
    <definedName name="곽노승">{#N/A,#N/A,FALSE,"단축1";#N/A,#N/A,FALSE,"단축2";#N/A,#N/A,FALSE,"단축3";#N/A,#N/A,FALSE,"장축";#N/A,#N/A,FALSE,"4WD"}</definedName>
    <definedName localSheetId="5" name="관리갑">{#N/A,#N/A,FALSE,"단축1";#N/A,#N/A,FALSE,"단축2";#N/A,#N/A,FALSE,"단축3";#N/A,#N/A,FALSE,"장축";#N/A,#N/A,FALSE,"4WD"}</definedName>
    <definedName localSheetId="7" name="관리갑">{#N/A,#N/A,FALSE,"단축1";#N/A,#N/A,FALSE,"단축2";#N/A,#N/A,FALSE,"단축3";#N/A,#N/A,FALSE,"장축";#N/A,#N/A,FALSE,"4WD"}</definedName>
    <definedName localSheetId="1" name="관리갑">{#N/A,#N/A,FALSE,"단축1";#N/A,#N/A,FALSE,"단축2";#N/A,#N/A,FALSE,"단축3";#N/A,#N/A,FALSE,"장축";#N/A,#N/A,FALSE,"4WD"}</definedName>
    <definedName name="관리갑">{#N/A,#N/A,FALSE,"단축1";#N/A,#N/A,FALSE,"단축2";#N/A,#N/A,FALSE,"단축3";#N/A,#N/A,FALSE,"장축";#N/A,#N/A,FALSE,"4WD"}</definedName>
    <definedName localSheetId="5" name="관리계">{#N/A,#N/A,FALSE,"단축1";#N/A,#N/A,FALSE,"단축2";#N/A,#N/A,FALSE,"단축3";#N/A,#N/A,FALSE,"장축";#N/A,#N/A,FALSE,"4WD"}</definedName>
    <definedName localSheetId="7" name="관리계">{#N/A,#N/A,FALSE,"단축1";#N/A,#N/A,FALSE,"단축2";#N/A,#N/A,FALSE,"단축3";#N/A,#N/A,FALSE,"장축";#N/A,#N/A,FALSE,"4WD"}</definedName>
    <definedName localSheetId="1" name="관리계">{#N/A,#N/A,FALSE,"단축1";#N/A,#N/A,FALSE,"단축2";#N/A,#N/A,FALSE,"단축3";#N/A,#N/A,FALSE,"장축";#N/A,#N/A,FALSE,"4WD"}</definedName>
    <definedName name="관리계">{#N/A,#N/A,FALSE,"단축1";#N/A,#N/A,FALSE,"단축2";#N/A,#N/A,FALSE,"단축3";#N/A,#N/A,FALSE,"장축";#N/A,#N/A,FALSE,"4WD"}</definedName>
    <definedName localSheetId="5" name="관리계호">{#N/A,#N/A,TRUE,"Y생산";#N/A,#N/A,TRUE,"Y판매";#N/A,#N/A,TRUE,"Y총물량";#N/A,#N/A,TRUE,"Y능력";#N/A,#N/A,TRUE,"YKD"}</definedName>
    <definedName localSheetId="7" name="관리계호">{#N/A,#N/A,TRUE,"Y생산";#N/A,#N/A,TRUE,"Y판매";#N/A,#N/A,TRUE,"Y총물량";#N/A,#N/A,TRUE,"Y능력";#N/A,#N/A,TRUE,"YKD"}</definedName>
    <definedName localSheetId="1" name="관리계호">{#N/A,#N/A,TRUE,"Y생산";#N/A,#N/A,TRUE,"Y판매";#N/A,#N/A,TRUE,"Y총물량";#N/A,#N/A,TRUE,"Y능력";#N/A,#N/A,TRUE,"YKD"}</definedName>
    <definedName name="관리계호">{#N/A,#N/A,TRUE,"Y생산";#N/A,#N/A,TRUE,"Y판매";#N/A,#N/A,TRUE,"Y총물량";#N/A,#N/A,TRUE,"Y능력";#N/A,#N/A,TRUE,"YKD"}</definedName>
    <definedName localSheetId="5" name="관리계획21">{#N/A,#N/A,FALSE,"신규dep";#N/A,#N/A,FALSE,"신규dep-금형상각후";#N/A,#N/A,FALSE,"신규dep-연구비상각후";#N/A,#N/A,FALSE,"신규dep-기계,공구상각후"}</definedName>
    <definedName localSheetId="7" name="관리계획21">{#N/A,#N/A,FALSE,"신규dep";#N/A,#N/A,FALSE,"신규dep-금형상각후";#N/A,#N/A,FALSE,"신규dep-연구비상각후";#N/A,#N/A,FALSE,"신규dep-기계,공구상각후"}</definedName>
    <definedName localSheetId="1" name="관리계획21">{#N/A,#N/A,FALSE,"신규dep";#N/A,#N/A,FALSE,"신규dep-금형상각후";#N/A,#N/A,FALSE,"신규dep-연구비상각후";#N/A,#N/A,FALSE,"신규dep-기계,공구상각후"}</definedName>
    <definedName name="관리계획21">{#N/A,#N/A,FALSE,"신규dep";#N/A,#N/A,FALSE,"신규dep-금형상각후";#N/A,#N/A,FALSE,"신규dep-연구비상각후";#N/A,#N/A,FALSE,"신규dep-기계,공구상각후"}</definedName>
    <definedName localSheetId="5" name="관리계획서">{#N/A,#N/A,FALSE,"AG";#N/A,#N/A,FALSE,"UB-I";#N/A,#N/A,FALSE,"UB--SR_K";#N/A,#N/A,FALSE,"UB-SR_B";#N/A,#N/A,FALSE,"UB-KS";#N/A,#N/A,FALSE,"Kienzle"}</definedName>
    <definedName localSheetId="7" name="관리계획서">{#N/A,#N/A,FALSE,"AG";#N/A,#N/A,FALSE,"UB-I";#N/A,#N/A,FALSE,"UB--SR_K";#N/A,#N/A,FALSE,"UB-SR_B";#N/A,#N/A,FALSE,"UB-KS";#N/A,#N/A,FALSE,"Kienzle"}</definedName>
    <definedName localSheetId="1" name="관리계획서">{#N/A,#N/A,FALSE,"AG";#N/A,#N/A,FALSE,"UB-I";#N/A,#N/A,FALSE,"UB--SR_K";#N/A,#N/A,FALSE,"UB-SR_B";#N/A,#N/A,FALSE,"UB-KS";#N/A,#N/A,FALSE,"Kienzle"}</definedName>
    <definedName name="관리계획서">{#N/A,#N/A,FALSE,"AG";#N/A,#N/A,FALSE,"UB-I";#N/A,#N/A,FALSE,"UB--SR_K";#N/A,#N/A,FALSE,"UB-SR_B";#N/A,#N/A,FALSE,"UB-KS";#N/A,#N/A,FALSE,"Kienzle"}</definedName>
    <definedName localSheetId="5" name="관리계획서10">{#N/A,#N/A,FALSE,"단축1";#N/A,#N/A,FALSE,"단축2";#N/A,#N/A,FALSE,"단축3";#N/A,#N/A,FALSE,"장축";#N/A,#N/A,FALSE,"4WD"}</definedName>
    <definedName localSheetId="7" name="관리계획서10">{#N/A,#N/A,FALSE,"단축1";#N/A,#N/A,FALSE,"단축2";#N/A,#N/A,FALSE,"단축3";#N/A,#N/A,FALSE,"장축";#N/A,#N/A,FALSE,"4WD"}</definedName>
    <definedName localSheetId="1" name="관리계획서10">{#N/A,#N/A,FALSE,"단축1";#N/A,#N/A,FALSE,"단축2";#N/A,#N/A,FALSE,"단축3";#N/A,#N/A,FALSE,"장축";#N/A,#N/A,FALSE,"4WD"}</definedName>
    <definedName name="관리계획서10">{#N/A,#N/A,FALSE,"단축1";#N/A,#N/A,FALSE,"단축2";#N/A,#N/A,FALSE,"단축3";#N/A,#N/A,FALSE,"장축";#N/A,#N/A,FALSE,"4WD"}</definedName>
    <definedName localSheetId="5" name="관리계획서CUSH">{#N/A,#N/A,FALSE,"단축1";#N/A,#N/A,FALSE,"단축2";#N/A,#N/A,FALSE,"단축3";#N/A,#N/A,FALSE,"장축";#N/A,#N/A,FALSE,"4WD"}</definedName>
    <definedName localSheetId="7" name="관리계획서CUSH">{#N/A,#N/A,FALSE,"단축1";#N/A,#N/A,FALSE,"단축2";#N/A,#N/A,FALSE,"단축3";#N/A,#N/A,FALSE,"장축";#N/A,#N/A,FALSE,"4WD"}</definedName>
    <definedName localSheetId="1" name="관리계획서CUSH">{#N/A,#N/A,FALSE,"단축1";#N/A,#N/A,FALSE,"단축2";#N/A,#N/A,FALSE,"단축3";#N/A,#N/A,FALSE,"장축";#N/A,#N/A,FALSE,"4WD"}</definedName>
    <definedName name="관리계획서CUSH">{#N/A,#N/A,FALSE,"단축1";#N/A,#N/A,FALSE,"단축2";#N/A,#N/A,FALSE,"단축3";#N/A,#N/A,FALSE,"장축";#N/A,#N/A,FALSE,"4WD"}</definedName>
    <definedName localSheetId="5" name="관리계획서을지">{#N/A,#N/A,FALSE,"단축1";#N/A,#N/A,FALSE,"단축2";#N/A,#N/A,FALSE,"단축3";#N/A,#N/A,FALSE,"장축";#N/A,#N/A,FALSE,"4WD"}</definedName>
    <definedName localSheetId="7" name="관리계획서을지">{#N/A,#N/A,FALSE,"단축1";#N/A,#N/A,FALSE,"단축2";#N/A,#N/A,FALSE,"단축3";#N/A,#N/A,FALSE,"장축";#N/A,#N/A,FALSE,"4WD"}</definedName>
    <definedName localSheetId="1" name="관리계획서을지">{#N/A,#N/A,FALSE,"단축1";#N/A,#N/A,FALSE,"단축2";#N/A,#N/A,FALSE,"단축3";#N/A,#N/A,FALSE,"장축";#N/A,#N/A,FALSE,"4WD"}</definedName>
    <definedName name="관리계획서을지">{#N/A,#N/A,FALSE,"단축1";#N/A,#N/A,FALSE,"단축2";#N/A,#N/A,FALSE,"단축3";#N/A,#N/A,FALSE,"장축";#N/A,#N/A,FALSE,"4WD"}</definedName>
    <definedName localSheetId="5" name="관리을">{#N/A,#N/A,FALSE,"단축1";#N/A,#N/A,FALSE,"단축2";#N/A,#N/A,FALSE,"단축3";#N/A,#N/A,FALSE,"장축";#N/A,#N/A,FALSE,"4WD"}</definedName>
    <definedName localSheetId="7" name="관리을">{#N/A,#N/A,FALSE,"단축1";#N/A,#N/A,FALSE,"단축2";#N/A,#N/A,FALSE,"단축3";#N/A,#N/A,FALSE,"장축";#N/A,#N/A,FALSE,"4WD"}</definedName>
    <definedName localSheetId="1" name="관리을">{#N/A,#N/A,FALSE,"단축1";#N/A,#N/A,FALSE,"단축2";#N/A,#N/A,FALSE,"단축3";#N/A,#N/A,FALSE,"장축";#N/A,#N/A,FALSE,"4WD"}</definedName>
    <definedName name="관리을">{#N/A,#N/A,FALSE,"단축1";#N/A,#N/A,FALSE,"단축2";#N/A,#N/A,FALSE,"단축3";#N/A,#N/A,FALSE,"장축";#N/A,#N/A,FALSE,"4WD"}</definedName>
    <definedName localSheetId="5" name="관리지표2">{#N/A,#N/A,TRUE,"Y생산";#N/A,#N/A,TRUE,"Y판매";#N/A,#N/A,TRUE,"Y총물량";#N/A,#N/A,TRUE,"Y능력";#N/A,#N/A,TRUE,"YKD"}</definedName>
    <definedName localSheetId="7" name="관리지표2">{#N/A,#N/A,TRUE,"Y생산";#N/A,#N/A,TRUE,"Y판매";#N/A,#N/A,TRUE,"Y총물량";#N/A,#N/A,TRUE,"Y능력";#N/A,#N/A,TRUE,"YKD"}</definedName>
    <definedName localSheetId="1" name="관리지표2">{#N/A,#N/A,TRUE,"Y생산";#N/A,#N/A,TRUE,"Y판매";#N/A,#N/A,TRUE,"Y총물량";#N/A,#N/A,TRUE,"Y능력";#N/A,#N/A,TRUE,"YKD"}</definedName>
    <definedName name="관리지표2">{#N/A,#N/A,TRUE,"Y생산";#N/A,#N/A,TRUE,"Y판매";#N/A,#N/A,TRUE,"Y총물량";#N/A,#N/A,TRUE,"Y능력";#N/A,#N/A,TRUE,"YKD"}</definedName>
    <definedName localSheetId="5" name="광">{#N/A,#N/A,FALSE,"단축1";#N/A,#N/A,FALSE,"단축2";#N/A,#N/A,FALSE,"단축3";#N/A,#N/A,FALSE,"장축";#N/A,#N/A,FALSE,"4WD"}</definedName>
    <definedName localSheetId="7" name="광">{#N/A,#N/A,FALSE,"단축1";#N/A,#N/A,FALSE,"단축2";#N/A,#N/A,FALSE,"단축3";#N/A,#N/A,FALSE,"장축";#N/A,#N/A,FALSE,"4WD"}</definedName>
    <definedName localSheetId="1" name="광">{#N/A,#N/A,FALSE,"단축1";#N/A,#N/A,FALSE,"단축2";#N/A,#N/A,FALSE,"단축3";#N/A,#N/A,FALSE,"장축";#N/A,#N/A,FALSE,"4WD"}</definedName>
    <definedName name="광">{#N/A,#N/A,FALSE,"단축1";#N/A,#N/A,FALSE,"단축2";#N/A,#N/A,FALSE,"단축3";#N/A,#N/A,FALSE,"장축";#N/A,#N/A,FALSE,"4WD"}</definedName>
    <definedName localSheetId="5" name="교육.0217">{#N/A,#N/A,FALSE,"단축1";#N/A,#N/A,FALSE,"단축2";#N/A,#N/A,FALSE,"단축3";#N/A,#N/A,FALSE,"장축";#N/A,#N/A,FALSE,"4WD"}</definedName>
    <definedName localSheetId="7" name="교육.0217">{#N/A,#N/A,FALSE,"단축1";#N/A,#N/A,FALSE,"단축2";#N/A,#N/A,FALSE,"단축3";#N/A,#N/A,FALSE,"장축";#N/A,#N/A,FALSE,"4WD"}</definedName>
    <definedName localSheetId="1" name="교육.0217">{#N/A,#N/A,FALSE,"단축1";#N/A,#N/A,FALSE,"단축2";#N/A,#N/A,FALSE,"단축3";#N/A,#N/A,FALSE,"장축";#N/A,#N/A,FALSE,"4WD"}</definedName>
    <definedName name="교육.0217">{#N/A,#N/A,FALSE,"단축1";#N/A,#N/A,FALSE,"단축2";#N/A,#N/A,FALSE,"단축3";#N/A,#N/A,FALSE,"장축";#N/A,#N/A,FALSE,"4WD"}</definedName>
    <definedName localSheetId="5" name="구매절차서1">{#N/A,#N/A,FALSE,"신규dep";#N/A,#N/A,FALSE,"신규dep-금형상각후";#N/A,#N/A,FALSE,"신규dep-연구비상각후";#N/A,#N/A,FALSE,"신규dep-기계,공구상각후"}</definedName>
    <definedName localSheetId="7" name="구매절차서1">{#N/A,#N/A,FALSE,"신규dep";#N/A,#N/A,FALSE,"신규dep-금형상각후";#N/A,#N/A,FALSE,"신규dep-연구비상각후";#N/A,#N/A,FALSE,"신규dep-기계,공구상각후"}</definedName>
    <definedName localSheetId="1" name="구매절차서1">{#N/A,#N/A,FALSE,"신규dep";#N/A,#N/A,FALSE,"신규dep-금형상각후";#N/A,#N/A,FALSE,"신규dep-연구비상각후";#N/A,#N/A,FALSE,"신규dep-기계,공구상각후"}</definedName>
    <definedName name="구매절차서1">{#N/A,#N/A,FALSE,"신규dep";#N/A,#N/A,FALSE,"신규dep-금형상각후";#N/A,#N/A,FALSE,"신규dep-연구비상각후";#N/A,#N/A,FALSE,"신규dep-기계,공구상각후"}</definedName>
    <definedName localSheetId="5" name="구매품2">{#N/A,#N/A,FALSE,"단축1";#N/A,#N/A,FALSE,"단축2";#N/A,#N/A,FALSE,"단축3";#N/A,#N/A,FALSE,"장축";#N/A,#N/A,FALSE,"4WD"}</definedName>
    <definedName localSheetId="7" name="구매품2">{#N/A,#N/A,FALSE,"단축1";#N/A,#N/A,FALSE,"단축2";#N/A,#N/A,FALSE,"단축3";#N/A,#N/A,FALSE,"장축";#N/A,#N/A,FALSE,"4WD"}</definedName>
    <definedName localSheetId="1" name="구매품2">{#N/A,#N/A,FALSE,"단축1";#N/A,#N/A,FALSE,"단축2";#N/A,#N/A,FALSE,"단축3";#N/A,#N/A,FALSE,"장축";#N/A,#N/A,FALSE,"4WD"}</definedName>
    <definedName name="구매품2">{#N/A,#N/A,FALSE,"단축1";#N/A,#N/A,FALSE,"단축2";#N/A,#N/A,FALSE,"단축3";#N/A,#N/A,FALSE,"장축";#N/A,#N/A,FALSE,"4WD"}</definedName>
    <definedName localSheetId="5" name="구매품목">{#N/A,#N/A,FALSE,"단축1";#N/A,#N/A,FALSE,"단축2";#N/A,#N/A,FALSE,"단축3";#N/A,#N/A,FALSE,"장축";#N/A,#N/A,FALSE,"4WD"}</definedName>
    <definedName localSheetId="1" name="구매품목">{#N/A,#N/A,FALSE,"단축1";#N/A,#N/A,FALSE,"단축2";#N/A,#N/A,FALSE,"단축3";#N/A,#N/A,FALSE,"장축";#N/A,#N/A,FALSE,"4WD"}</definedName>
    <definedName name="구매품목">{#N/A,#N/A,FALSE,"단축1";#N/A,#N/A,FALSE,"단축2";#N/A,#N/A,FALSE,"단축3";#N/A,#N/A,FALSE,"장축";#N/A,#N/A,FALSE,"4WD"}</definedName>
    <definedName localSheetId="5" name="구상">{#N/A,#N/A,FALSE,"단축1";#N/A,#N/A,FALSE,"단축2";#N/A,#N/A,FALSE,"단축3";#N/A,#N/A,FALSE,"장축";#N/A,#N/A,FALSE,"4WD"}</definedName>
    <definedName localSheetId="7" name="구상">{#N/A,#N/A,FALSE,"단축1";#N/A,#N/A,FALSE,"단축2";#N/A,#N/A,FALSE,"단축3";#N/A,#N/A,FALSE,"장축";#N/A,#N/A,FALSE,"4WD"}</definedName>
    <definedName localSheetId="1" name="구상">{#N/A,#N/A,FALSE,"단축1";#N/A,#N/A,FALSE,"단축2";#N/A,#N/A,FALSE,"단축3";#N/A,#N/A,FALSE,"장축";#N/A,#N/A,FALSE,"4WD"}</definedName>
    <definedName name="구상">{#N/A,#N/A,FALSE,"단축1";#N/A,#N/A,FALSE,"단축2";#N/A,#N/A,FALSE,"단축3";#N/A,#N/A,FALSE,"장축";#N/A,#N/A,FALSE,"4WD"}</definedName>
    <definedName localSheetId="5" name="구상1">{#N/A,#N/A,FALSE,"단축1";#N/A,#N/A,FALSE,"단축2";#N/A,#N/A,FALSE,"단축3";#N/A,#N/A,FALSE,"장축";#N/A,#N/A,FALSE,"4WD"}</definedName>
    <definedName localSheetId="7" name="구상1">{#N/A,#N/A,FALSE,"단축1";#N/A,#N/A,FALSE,"단축2";#N/A,#N/A,FALSE,"단축3";#N/A,#N/A,FALSE,"장축";#N/A,#N/A,FALSE,"4WD"}</definedName>
    <definedName localSheetId="1" name="구상1">{#N/A,#N/A,FALSE,"단축1";#N/A,#N/A,FALSE,"단축2";#N/A,#N/A,FALSE,"단축3";#N/A,#N/A,FALSE,"장축";#N/A,#N/A,FALSE,"4WD"}</definedName>
    <definedName name="구상1">{#N/A,#N/A,FALSE,"단축1";#N/A,#N/A,FALSE,"단축2";#N/A,#N/A,FALSE,"단축3";#N/A,#N/A,FALSE,"장축";#N/A,#N/A,FALSE,"4WD"}</definedName>
    <definedName localSheetId="5" name="구상서">{#N/A,#N/A,FALSE,"단축1";#N/A,#N/A,FALSE,"단축2";#N/A,#N/A,FALSE,"단축3";#N/A,#N/A,FALSE,"장축";#N/A,#N/A,FALSE,"4WD"}</definedName>
    <definedName localSheetId="7" name="구상서">{#N/A,#N/A,FALSE,"단축1";#N/A,#N/A,FALSE,"단축2";#N/A,#N/A,FALSE,"단축3";#N/A,#N/A,FALSE,"장축";#N/A,#N/A,FALSE,"4WD"}</definedName>
    <definedName localSheetId="1" name="구상서">{#N/A,#N/A,FALSE,"단축1";#N/A,#N/A,FALSE,"단축2";#N/A,#N/A,FALSE,"단축3";#N/A,#N/A,FALSE,"장축";#N/A,#N/A,FALSE,"4WD"}</definedName>
    <definedName name="구상서">{#N/A,#N/A,FALSE,"단축1";#N/A,#N/A,FALSE,"단축2";#N/A,#N/A,FALSE,"단축3";#N/A,#N/A,FALSE,"장축";#N/A,#N/A,FALSE,"4WD"}</definedName>
    <definedName localSheetId="5" name="구성도">{#N/A,#N/A,FALSE,"신규dep";#N/A,#N/A,FALSE,"신규dep-금형상각후";#N/A,#N/A,FALSE,"신규dep-연구비상각후";#N/A,#N/A,FALSE,"신규dep-기계,공구상각후"}</definedName>
    <definedName localSheetId="7" name="구성도">{#N/A,#N/A,FALSE,"신규dep";#N/A,#N/A,FALSE,"신규dep-금형상각후";#N/A,#N/A,FALSE,"신규dep-연구비상각후";#N/A,#N/A,FALSE,"신규dep-기계,공구상각후"}</definedName>
    <definedName localSheetId="1" name="구성도">{#N/A,#N/A,FALSE,"신규dep";#N/A,#N/A,FALSE,"신규dep-금형상각후";#N/A,#N/A,FALSE,"신규dep-연구비상각후";#N/A,#N/A,FALSE,"신규dep-기계,공구상각후"}</definedName>
    <definedName name="구성도">{#N/A,#N/A,FALSE,"신규dep";#N/A,#N/A,FALSE,"신규dep-금형상각후";#N/A,#N/A,FALSE,"신규dep-연구비상각후";#N/A,#N/A,FALSE,"신규dep-기계,공구상각후"}</definedName>
    <definedName localSheetId="5" name="구성매출">{#N/A,#N/A,FALSE,"단축1";#N/A,#N/A,FALSE,"단축2";#N/A,#N/A,FALSE,"단축3";#N/A,#N/A,FALSE,"장축";#N/A,#N/A,FALSE,"4WD"}</definedName>
    <definedName localSheetId="7" name="구성매출">{#N/A,#N/A,FALSE,"단축1";#N/A,#N/A,FALSE,"단축2";#N/A,#N/A,FALSE,"단축3";#N/A,#N/A,FALSE,"장축";#N/A,#N/A,FALSE,"4WD"}</definedName>
    <definedName localSheetId="1" name="구성매출">{#N/A,#N/A,FALSE,"단축1";#N/A,#N/A,FALSE,"단축2";#N/A,#N/A,FALSE,"단축3";#N/A,#N/A,FALSE,"장축";#N/A,#N/A,FALSE,"4WD"}</definedName>
    <definedName name="구성매출">{#N/A,#N/A,FALSE,"단축1";#N/A,#N/A,FALSE,"단축2";#N/A,#N/A,FALSE,"단축3";#N/A,#N/A,FALSE,"장축";#N/A,#N/A,FALSE,"4WD"}</definedName>
    <definedName localSheetId="5" name="국내">{#N/A,#N/A,FALSE,"단축1";#N/A,#N/A,FALSE,"단축2";#N/A,#N/A,FALSE,"단축3";#N/A,#N/A,FALSE,"장축";#N/A,#N/A,FALSE,"4WD"}</definedName>
    <definedName localSheetId="7" name="국내">{#N/A,#N/A,FALSE,"단축1";#N/A,#N/A,FALSE,"단축2";#N/A,#N/A,FALSE,"단축3";#N/A,#N/A,FALSE,"장축";#N/A,#N/A,FALSE,"4WD"}</definedName>
    <definedName localSheetId="1" name="국내">{#N/A,#N/A,FALSE,"단축1";#N/A,#N/A,FALSE,"단축2";#N/A,#N/A,FALSE,"단축3";#N/A,#N/A,FALSE,"장축";#N/A,#N/A,FALSE,"4WD"}</definedName>
    <definedName name="국내">{#N/A,#N/A,FALSE,"단축1";#N/A,#N/A,FALSE,"단축2";#N/A,#N/A,FALSE,"단축3";#N/A,#N/A,FALSE,"장축";#N/A,#N/A,FALSE,"4WD"}</definedName>
    <definedName localSheetId="5" name="국내출장2">{#N/A,#N/A,TRUE,"Y생산";#N/A,#N/A,TRUE,"Y판매";#N/A,#N/A,TRUE,"Y총물량";#N/A,#N/A,TRUE,"Y능력";#N/A,#N/A,TRUE,"YKD"}</definedName>
    <definedName localSheetId="7" name="국내출장2">{#N/A,#N/A,TRUE,"Y생산";#N/A,#N/A,TRUE,"Y판매";#N/A,#N/A,TRUE,"Y총물량";#N/A,#N/A,TRUE,"Y능력";#N/A,#N/A,TRUE,"YKD"}</definedName>
    <definedName localSheetId="1" name="국내출장2">{#N/A,#N/A,TRUE,"Y생산";#N/A,#N/A,TRUE,"Y판매";#N/A,#N/A,TRUE,"Y총물량";#N/A,#N/A,TRUE,"Y능력";#N/A,#N/A,TRUE,"YKD"}</definedName>
    <definedName name="국내출장2">{#N/A,#N/A,TRUE,"Y생산";#N/A,#N/A,TRUE,"Y판매";#N/A,#N/A,TRUE,"Y총물량";#N/A,#N/A,TRUE,"Y능력";#N/A,#N/A,TRUE,"YKD"}</definedName>
    <definedName localSheetId="5" name="국제">{#N/A,#N/A,FALSE,"인원";#N/A,#N/A,FALSE,"비용2";#N/A,#N/A,FALSE,"비용1";#N/A,#N/A,FALSE,"비용";#N/A,#N/A,FALSE,"보증2";#N/A,#N/A,FALSE,"보증1";#N/A,#N/A,FALSE,"보증";#N/A,#N/A,FALSE,"손익1";#N/A,#N/A,FALSE,"손익";#N/A,#N/A,FALSE,"부서별매출";#N/A,#N/A,FALSE,"매출"}</definedName>
    <definedName localSheetId="1" name="국제">{#N/A,#N/A,FALSE,"인원";#N/A,#N/A,FALSE,"비용2";#N/A,#N/A,FALSE,"비용1";#N/A,#N/A,FALSE,"비용";#N/A,#N/A,FALSE,"보증2";#N/A,#N/A,FALSE,"보증1";#N/A,#N/A,FALSE,"보증";#N/A,#N/A,FALSE,"손익1";#N/A,#N/A,FALSE,"손익";#N/A,#N/A,FALSE,"부서별매출";#N/A,#N/A,FALSE,"매출"}</definedName>
    <definedName name="국제">{#N/A,#N/A,FALSE,"인원";#N/A,#N/A,FALSE,"비용2";#N/A,#N/A,FALSE,"비용1";#N/A,#N/A,FALSE,"비용";#N/A,#N/A,FALSE,"보증2";#N/A,#N/A,FALSE,"보증1";#N/A,#N/A,FALSE,"보증";#N/A,#N/A,FALSE,"손익1";#N/A,#N/A,FALSE,"손익";#N/A,#N/A,FALSE,"부서별매출";#N/A,#N/A,FALSE,"매출"}</definedName>
    <definedName localSheetId="5" name="권오종">{#N/A,#N/A,FALSE,"단축1";#N/A,#N/A,FALSE,"단축2";#N/A,#N/A,FALSE,"단축3";#N/A,#N/A,FALSE,"장축";#N/A,#N/A,FALSE,"4WD"}</definedName>
    <definedName localSheetId="7" name="권오종">{#N/A,#N/A,FALSE,"단축1";#N/A,#N/A,FALSE,"단축2";#N/A,#N/A,FALSE,"단축3";#N/A,#N/A,FALSE,"장축";#N/A,#N/A,FALSE,"4WD"}</definedName>
    <definedName localSheetId="1" name="권오종">{#N/A,#N/A,FALSE,"단축1";#N/A,#N/A,FALSE,"단축2";#N/A,#N/A,FALSE,"단축3";#N/A,#N/A,FALSE,"장축";#N/A,#N/A,FALSE,"4WD"}</definedName>
    <definedName name="권오종">{#N/A,#N/A,FALSE,"단축1";#N/A,#N/A,FALSE,"단축2";#N/A,#N/A,FALSE,"단축3";#N/A,#N/A,FALSE,"장축";#N/A,#N/A,FALSE,"4WD"}</definedName>
    <definedName localSheetId="5" name="그냥해">{#N/A,#N/A,FALSE,"단축1";#N/A,#N/A,FALSE,"단축2";#N/A,#N/A,FALSE,"단축3";#N/A,#N/A,FALSE,"장축";#N/A,#N/A,FALSE,"4WD"}</definedName>
    <definedName localSheetId="7" name="그냥해">{#N/A,#N/A,FALSE,"단축1";#N/A,#N/A,FALSE,"단축2";#N/A,#N/A,FALSE,"단축3";#N/A,#N/A,FALSE,"장축";#N/A,#N/A,FALSE,"4WD"}</definedName>
    <definedName localSheetId="1" name="그냥해">{#N/A,#N/A,FALSE,"단축1";#N/A,#N/A,FALSE,"단축2";#N/A,#N/A,FALSE,"단축3";#N/A,#N/A,FALSE,"장축";#N/A,#N/A,FALSE,"4WD"}</definedName>
    <definedName name="그냥해">{#N/A,#N/A,FALSE,"단축1";#N/A,#N/A,FALSE,"단축2";#N/A,#N/A,FALSE,"단축3";#N/A,#N/A,FALSE,"장축";#N/A,#N/A,FALSE,"4WD"}</definedName>
    <definedName localSheetId="5" name="그레이스2">{#N/A,#N/A,FALSE,"단축1";#N/A,#N/A,FALSE,"단축2";#N/A,#N/A,FALSE,"단축3";#N/A,#N/A,FALSE,"장축";#N/A,#N/A,FALSE,"4WD"}</definedName>
    <definedName localSheetId="7" name="그레이스2">{#N/A,#N/A,FALSE,"단축1";#N/A,#N/A,FALSE,"단축2";#N/A,#N/A,FALSE,"단축3";#N/A,#N/A,FALSE,"장축";#N/A,#N/A,FALSE,"4WD"}</definedName>
    <definedName localSheetId="1" name="그레이스2">{#N/A,#N/A,FALSE,"단축1";#N/A,#N/A,FALSE,"단축2";#N/A,#N/A,FALSE,"단축3";#N/A,#N/A,FALSE,"장축";#N/A,#N/A,FALSE,"4WD"}</definedName>
    <definedName name="그레이스2">{#N/A,#N/A,FALSE,"단축1";#N/A,#N/A,FALSE,"단축2";#N/A,#N/A,FALSE,"단축3";#N/A,#N/A,FALSE,"장축";#N/A,#N/A,FALSE,"4WD"}</definedName>
    <definedName localSheetId="8" name="그룹나눈">{#N/A,#N/A,FALSE,"단축1";#N/A,#N/A,FALSE,"단축2";#N/A,#N/A,FALSE,"단축3";#N/A,#N/A,FALSE,"장축";#N/A,#N/A,FALSE,"4WD"}</definedName>
    <definedName localSheetId="5" name="그룹나눈">{#N/A,#N/A,FALSE,"단축1";#N/A,#N/A,FALSE,"단축2";#N/A,#N/A,FALSE,"단축3";#N/A,#N/A,FALSE,"장축";#N/A,#N/A,FALSE,"4WD"}</definedName>
    <definedName localSheetId="7" name="그룹나눈">{#N/A,#N/A,FALSE,"단축1";#N/A,#N/A,FALSE,"단축2";#N/A,#N/A,FALSE,"단축3";#N/A,#N/A,FALSE,"장축";#N/A,#N/A,FALSE,"4WD"}</definedName>
    <definedName localSheetId="1" name="그룹나눈">{#N/A,#N/A,FALSE,"단축1";#N/A,#N/A,FALSE,"단축2";#N/A,#N/A,FALSE,"단축3";#N/A,#N/A,FALSE,"장축";#N/A,#N/A,FALSE,"4WD"}</definedName>
    <definedName name="그룹나눈">{#N/A,#N/A,FALSE,"단축1";#N/A,#N/A,FALSE,"단축2";#N/A,#N/A,FALSE,"단축3";#N/A,#N/A,FALSE,"장축";#N/A,#N/A,FALSE,"4WD"}</definedName>
    <definedName localSheetId="5" name="그림1">{#N/A,#N/A,FALSE,"을지 (4)";#N/A,#N/A,FALSE,"을지 (5)";#N/A,#N/A,FALSE,"을지 (6)"}</definedName>
    <definedName localSheetId="7" name="그림1">{#N/A,#N/A,FALSE,"을지 (4)";#N/A,#N/A,FALSE,"을지 (5)";#N/A,#N/A,FALSE,"을지 (6)"}</definedName>
    <definedName localSheetId="1" name="그림1">{#N/A,#N/A,FALSE,"을지 (4)";#N/A,#N/A,FALSE,"을지 (5)";#N/A,#N/A,FALSE,"을지 (6)"}</definedName>
    <definedName name="그림1">{#N/A,#N/A,FALSE,"을지 (4)";#N/A,#N/A,FALSE,"을지 (5)";#N/A,#N/A,FALSE,"을지 (6)"}</definedName>
    <definedName localSheetId="5" name="근거1">{#N/A,#N/A,FALSE,"단축1";#N/A,#N/A,FALSE,"단축2";#N/A,#N/A,FALSE,"단축3";#N/A,#N/A,FALSE,"장축";#N/A,#N/A,FALSE,"4WD"}</definedName>
    <definedName localSheetId="7" name="근거1">{#N/A,#N/A,FALSE,"단축1";#N/A,#N/A,FALSE,"단축2";#N/A,#N/A,FALSE,"단축3";#N/A,#N/A,FALSE,"장축";#N/A,#N/A,FALSE,"4WD"}</definedName>
    <definedName localSheetId="1" name="근거1">{#N/A,#N/A,FALSE,"단축1";#N/A,#N/A,FALSE,"단축2";#N/A,#N/A,FALSE,"단축3";#N/A,#N/A,FALSE,"장축";#N/A,#N/A,FALSE,"4WD"}</definedName>
    <definedName name="근거1">{#N/A,#N/A,FALSE,"단축1";#N/A,#N/A,FALSE,"단축2";#N/A,#N/A,FALSE,"단축3";#N/A,#N/A,FALSE,"장축";#N/A,#N/A,FALSE,"4WD"}</definedName>
    <definedName localSheetId="8" name="근거2">{#N/A,#N/A,FALSE,"단축1";#N/A,#N/A,FALSE,"단축2";#N/A,#N/A,FALSE,"단축3";#N/A,#N/A,FALSE,"장축";#N/A,#N/A,FALSE,"4WD"}</definedName>
    <definedName localSheetId="5" name="근거2">{#N/A,#N/A,FALSE,"단축1";#N/A,#N/A,FALSE,"단축2";#N/A,#N/A,FALSE,"단축3";#N/A,#N/A,FALSE,"장축";#N/A,#N/A,FALSE,"4WD"}</definedName>
    <definedName localSheetId="7" name="근거2">{#N/A,#N/A,FALSE,"단축1";#N/A,#N/A,FALSE,"단축2";#N/A,#N/A,FALSE,"단축3";#N/A,#N/A,FALSE,"장축";#N/A,#N/A,FALSE,"4WD"}</definedName>
    <definedName localSheetId="1" name="근거2">{#N/A,#N/A,FALSE,"단축1";#N/A,#N/A,FALSE,"단축2";#N/A,#N/A,FALSE,"단축3";#N/A,#N/A,FALSE,"장축";#N/A,#N/A,FALSE,"4WD"}</definedName>
    <definedName name="근거2">{#N/A,#N/A,FALSE,"단축1";#N/A,#N/A,FALSE,"단축2";#N/A,#N/A,FALSE,"단축3";#N/A,#N/A,FALSE,"장축";#N/A,#N/A,FALSE,"4WD"}</definedName>
    <definedName localSheetId="5" name="글자">{#N/A,#N/A,FALSE,"단축1";#N/A,#N/A,FALSE,"단축2";#N/A,#N/A,FALSE,"단축3";#N/A,#N/A,FALSE,"장축";#N/A,#N/A,FALSE,"4WD"}</definedName>
    <definedName localSheetId="7" name="글자">{#N/A,#N/A,FALSE,"단축1";#N/A,#N/A,FALSE,"단축2";#N/A,#N/A,FALSE,"단축3";#N/A,#N/A,FALSE,"장축";#N/A,#N/A,FALSE,"4WD"}</definedName>
    <definedName localSheetId="1" name="글자">{#N/A,#N/A,FALSE,"단축1";#N/A,#N/A,FALSE,"단축2";#N/A,#N/A,FALSE,"단축3";#N/A,#N/A,FALSE,"장축";#N/A,#N/A,FALSE,"4WD"}</definedName>
    <definedName name="글자">{#N/A,#N/A,FALSE,"단축1";#N/A,#N/A,FALSE,"단축2";#N/A,#N/A,FALSE,"단축3";#N/A,#N/A,FALSE,"장축";#N/A,#N/A,FALSE,"4WD"}</definedName>
    <definedName localSheetId="5" name="금">{#N/A,#N/A,FALSE,"단축1";#N/A,#N/A,FALSE,"단축2";#N/A,#N/A,FALSE,"단축3";#N/A,#N/A,FALSE,"장축";#N/A,#N/A,FALSE,"4WD"}</definedName>
    <definedName localSheetId="1" name="금">{#N/A,#N/A,FALSE,"단축1";#N/A,#N/A,FALSE,"단축2";#N/A,#N/A,FALSE,"단축3";#N/A,#N/A,FALSE,"장축";#N/A,#N/A,FALSE,"4WD"}</definedName>
    <definedName name="금">{#N/A,#N/A,FALSE,"단축1";#N/A,#N/A,FALSE,"단축2";#N/A,#N/A,FALSE,"단축3";#N/A,#N/A,FALSE,"장축";#N/A,#N/A,FALSE,"4WD"}</definedName>
    <definedName localSheetId="5" name="금영">{#N/A,#N/A,FALSE,"을지 (4)";#N/A,#N/A,FALSE,"을지 (5)";#N/A,#N/A,FALSE,"을지 (6)"}</definedName>
    <definedName localSheetId="7" name="금영">{#N/A,#N/A,FALSE,"을지 (4)";#N/A,#N/A,FALSE,"을지 (5)";#N/A,#N/A,FALSE,"을지 (6)"}</definedName>
    <definedName localSheetId="1" name="금영">{#N/A,#N/A,FALSE,"을지 (4)";#N/A,#N/A,FALSE,"을지 (5)";#N/A,#N/A,FALSE,"을지 (6)"}</definedName>
    <definedName name="금영">{#N/A,#N/A,FALSE,"을지 (4)";#N/A,#N/A,FALSE,"을지 (5)";#N/A,#N/A,FALSE,"을지 (6)"}</definedName>
    <definedName localSheetId="5" name="금월">{#N/A,#N/A,TRUE,"Y생산";#N/A,#N/A,TRUE,"Y판매";#N/A,#N/A,TRUE,"Y총물량";#N/A,#N/A,TRUE,"Y능력";#N/A,#N/A,TRUE,"YKD"}</definedName>
    <definedName localSheetId="7" name="금월">{#N/A,#N/A,TRUE,"Y생산";#N/A,#N/A,TRUE,"Y판매";#N/A,#N/A,TRUE,"Y총물량";#N/A,#N/A,TRUE,"Y능력";#N/A,#N/A,TRUE,"YKD"}</definedName>
    <definedName localSheetId="1" name="금월">{#N/A,#N/A,TRUE,"Y생산";#N/A,#N/A,TRUE,"Y판매";#N/A,#N/A,TRUE,"Y총물량";#N/A,#N/A,TRUE,"Y능력";#N/A,#N/A,TRUE,"YKD"}</definedName>
    <definedName name="금월">{#N/A,#N/A,TRUE,"Y생산";#N/A,#N/A,TRUE,"Y판매";#N/A,#N/A,TRUE,"Y총물량";#N/A,#N/A,TRUE,"Y능력";#N/A,#N/A,TRUE,"YKD"}</definedName>
    <definedName localSheetId="5" name="금투">{#N/A,#N/A,FALSE,"신규dep";#N/A,#N/A,FALSE,"신규dep-금형상각후";#N/A,#N/A,FALSE,"신규dep-연구비상각후";#N/A,#N/A,FALSE,"신규dep-기계,공구상각후"}</definedName>
    <definedName localSheetId="7" name="금투">{#N/A,#N/A,FALSE,"신규dep";#N/A,#N/A,FALSE,"신규dep-금형상각후";#N/A,#N/A,FALSE,"신규dep-연구비상각후";#N/A,#N/A,FALSE,"신규dep-기계,공구상각후"}</definedName>
    <definedName localSheetId="1" name="금투">{#N/A,#N/A,FALSE,"신규dep";#N/A,#N/A,FALSE,"신규dep-금형상각후";#N/A,#N/A,FALSE,"신규dep-연구비상각후";#N/A,#N/A,FALSE,"신규dep-기계,공구상각후"}</definedName>
    <definedName name="금투">{#N/A,#N/A,FALSE,"신규dep";#N/A,#N/A,FALSE,"신규dep-금형상각후";#N/A,#N/A,FALSE,"신규dep-연구비상각후";#N/A,#N/A,FALSE,"신규dep-기계,공구상각후"}</definedName>
    <definedName localSheetId="5" name="금형">{#N/A,#N/A,FALSE,"단축1";#N/A,#N/A,FALSE,"단축2";#N/A,#N/A,FALSE,"단축3";#N/A,#N/A,FALSE,"장축";#N/A,#N/A,FALSE,"4WD"}</definedName>
    <definedName localSheetId="7" name="금형">{#N/A,#N/A,FALSE,"단축1";#N/A,#N/A,FALSE,"단축2";#N/A,#N/A,FALSE,"단축3";#N/A,#N/A,FALSE,"장축";#N/A,#N/A,FALSE,"4WD"}</definedName>
    <definedName localSheetId="1" name="금형">{#N/A,#N/A,FALSE,"단축1";#N/A,#N/A,FALSE,"단축2";#N/A,#N/A,FALSE,"단축3";#N/A,#N/A,FALSE,"장축";#N/A,#N/A,FALSE,"4WD"}</definedName>
    <definedName name="금형">{#N/A,#N/A,FALSE,"단축1";#N/A,#N/A,FALSE,"단축2";#N/A,#N/A,FALSE,"단축3";#N/A,#N/A,FALSE,"장축";#N/A,#N/A,FALSE,"4WD"}</definedName>
    <definedName localSheetId="5" name="금형1">{#N/A,#N/A,FALSE,"KMC최종회의(7월) 자료"}</definedName>
    <definedName localSheetId="7" name="금형1">{#N/A,#N/A,FALSE,"KMC최종회의(7월) 자료"}</definedName>
    <definedName localSheetId="1" name="금형1">{#N/A,#N/A,FALSE,"KMC최종회의(7월) 자료"}</definedName>
    <definedName name="금형1">{#N/A,#N/A,FALSE,"KMC최종회의(7월) 자료"}</definedName>
    <definedName localSheetId="5" name="금형2">{#N/A,#N/A,FALSE,"단축1";#N/A,#N/A,FALSE,"단축2";#N/A,#N/A,FALSE,"단축3";#N/A,#N/A,FALSE,"장축";#N/A,#N/A,FALSE,"4WD"}</definedName>
    <definedName localSheetId="7" name="금형2">{#N/A,#N/A,FALSE,"단축1";#N/A,#N/A,FALSE,"단축2";#N/A,#N/A,FALSE,"단축3";#N/A,#N/A,FALSE,"장축";#N/A,#N/A,FALSE,"4WD"}</definedName>
    <definedName localSheetId="1" name="금형2">{#N/A,#N/A,FALSE,"단축1";#N/A,#N/A,FALSE,"단축2";#N/A,#N/A,FALSE,"단축3";#N/A,#N/A,FALSE,"장축";#N/A,#N/A,FALSE,"4WD"}</definedName>
    <definedName name="금형2">{#N/A,#N/A,FALSE,"단축1";#N/A,#N/A,FALSE,"단축2";#N/A,#N/A,FALSE,"단축3";#N/A,#N/A,FALSE,"장축";#N/A,#N/A,FALSE,"4WD"}</definedName>
    <definedName localSheetId="5" name="금형3">{#N/A,#N/A,FALSE,"KMC최종회의(7월) 자료"}</definedName>
    <definedName localSheetId="7" name="금형3">{#N/A,#N/A,FALSE,"KMC최종회의(7월) 자료"}</definedName>
    <definedName localSheetId="1" name="금형3">{#N/A,#N/A,FALSE,"KMC최종회의(7월) 자료"}</definedName>
    <definedName name="금형3">{#N/A,#N/A,FALSE,"KMC최종회의(7월) 자료"}</definedName>
    <definedName localSheetId="5" name="금형33">{#N/A,#N/A,FALSE,"KMC최종회의(7월) 자료"}</definedName>
    <definedName localSheetId="7" name="금형33">{#N/A,#N/A,FALSE,"KMC최종회의(7월) 자료"}</definedName>
    <definedName localSheetId="1" name="금형33">{#N/A,#N/A,FALSE,"KMC최종회의(7월) 자료"}</definedName>
    <definedName name="금형33">{#N/A,#N/A,FALSE,"KMC최종회의(7월) 자료"}</definedName>
    <definedName localSheetId="5" name="금형4">{#N/A,#N/A,FALSE,"KMC최종회의(7월) 자료"}</definedName>
    <definedName localSheetId="7" name="금형4">{#N/A,#N/A,FALSE,"KMC최종회의(7월) 자료"}</definedName>
    <definedName localSheetId="1" name="금형4">{#N/A,#N/A,FALSE,"KMC최종회의(7월) 자료"}</definedName>
    <definedName name="금형4">{#N/A,#N/A,FALSE,"KMC최종회의(7월) 자료"}</definedName>
    <definedName localSheetId="5" name="금형5">{#N/A,#N/A,FALSE,"KMC최종회의(7월) 자료"}</definedName>
    <definedName localSheetId="7" name="금형5">{#N/A,#N/A,FALSE,"KMC최종회의(7월) 자료"}</definedName>
    <definedName localSheetId="1" name="금형5">{#N/A,#N/A,FALSE,"KMC최종회의(7월) 자료"}</definedName>
    <definedName name="금형5">{#N/A,#N/A,FALSE,"KMC최종회의(7월) 자료"}</definedName>
    <definedName localSheetId="5" name="금형사진">{#N/A,#N/A,FALSE,"단축1";#N/A,#N/A,FALSE,"단축2";#N/A,#N/A,FALSE,"단축3";#N/A,#N/A,FALSE,"장축";#N/A,#N/A,FALSE,"4WD"}</definedName>
    <definedName localSheetId="7" name="금형사진">{#N/A,#N/A,FALSE,"단축1";#N/A,#N/A,FALSE,"단축2";#N/A,#N/A,FALSE,"단축3";#N/A,#N/A,FALSE,"장축";#N/A,#N/A,FALSE,"4WD"}</definedName>
    <definedName localSheetId="1" name="금형사진">{#N/A,#N/A,FALSE,"단축1";#N/A,#N/A,FALSE,"단축2";#N/A,#N/A,FALSE,"단축3";#N/A,#N/A,FALSE,"장축";#N/A,#N/A,FALSE,"4WD"}</definedName>
    <definedName name="금형사진">{#N/A,#N/A,FALSE,"단축1";#N/A,#N/A,FALSE,"단축2";#N/A,#N/A,FALSE,"단축3";#N/A,#N/A,FALSE,"장축";#N/A,#N/A,FALSE,"4WD"}</definedName>
    <definedName localSheetId="5" name="금형사진1">{#N/A,#N/A,FALSE,"단축1";#N/A,#N/A,FALSE,"단축2";#N/A,#N/A,FALSE,"단축3";#N/A,#N/A,FALSE,"장축";#N/A,#N/A,FALSE,"4WD"}</definedName>
    <definedName localSheetId="7" name="금형사진1">{#N/A,#N/A,FALSE,"단축1";#N/A,#N/A,FALSE,"단축2";#N/A,#N/A,FALSE,"단축3";#N/A,#N/A,FALSE,"장축";#N/A,#N/A,FALSE,"4WD"}</definedName>
    <definedName localSheetId="1" name="금형사진1">{#N/A,#N/A,FALSE,"단축1";#N/A,#N/A,FALSE,"단축2";#N/A,#N/A,FALSE,"단축3";#N/A,#N/A,FALSE,"장축";#N/A,#N/A,FALSE,"4WD"}</definedName>
    <definedName name="금형사진1">{#N/A,#N/A,FALSE,"단축1";#N/A,#N/A,FALSE,"단축2";#N/A,#N/A,FALSE,"단축3";#N/A,#N/A,FALSE,"장축";#N/A,#N/A,FALSE,"4WD"}</definedName>
    <definedName localSheetId="5" name="금형사진2">{#N/A,#N/A,FALSE,"단축1";#N/A,#N/A,FALSE,"단축2";#N/A,#N/A,FALSE,"단축3";#N/A,#N/A,FALSE,"장축";#N/A,#N/A,FALSE,"4WD"}</definedName>
    <definedName localSheetId="7" name="금형사진2">{#N/A,#N/A,FALSE,"단축1";#N/A,#N/A,FALSE,"단축2";#N/A,#N/A,FALSE,"단축3";#N/A,#N/A,FALSE,"장축";#N/A,#N/A,FALSE,"4WD"}</definedName>
    <definedName localSheetId="1" name="금형사진2">{#N/A,#N/A,FALSE,"단축1";#N/A,#N/A,FALSE,"단축2";#N/A,#N/A,FALSE,"단축3";#N/A,#N/A,FALSE,"장축";#N/A,#N/A,FALSE,"4WD"}</definedName>
    <definedName name="금형사진2">{#N/A,#N/A,FALSE,"단축1";#N/A,#N/A,FALSE,"단축2";#N/A,#N/A,FALSE,"단축3";#N/A,#N/A,FALSE,"장축";#N/A,#N/A,FALSE,"4WD"}</definedName>
    <definedName localSheetId="5" name="금형사진3">{#N/A,#N/A,FALSE,"단축1";#N/A,#N/A,FALSE,"단축2";#N/A,#N/A,FALSE,"단축3";#N/A,#N/A,FALSE,"장축";#N/A,#N/A,FALSE,"4WD"}</definedName>
    <definedName localSheetId="7" name="금형사진3">{#N/A,#N/A,FALSE,"단축1";#N/A,#N/A,FALSE,"단축2";#N/A,#N/A,FALSE,"단축3";#N/A,#N/A,FALSE,"장축";#N/A,#N/A,FALSE,"4WD"}</definedName>
    <definedName localSheetId="1" name="금형사진3">{#N/A,#N/A,FALSE,"단축1";#N/A,#N/A,FALSE,"단축2";#N/A,#N/A,FALSE,"단축3";#N/A,#N/A,FALSE,"장축";#N/A,#N/A,FALSE,"4WD"}</definedName>
    <definedName name="금형사진3">{#N/A,#N/A,FALSE,"단축1";#N/A,#N/A,FALSE,"단축2";#N/A,#N/A,FALSE,"단축3";#N/A,#N/A,FALSE,"장축";#N/A,#N/A,FALSE,"4WD"}</definedName>
    <definedName localSheetId="5" name="금형사진임다">{#N/A,#N/A,FALSE,"단축1";#N/A,#N/A,FALSE,"단축2";#N/A,#N/A,FALSE,"단축3";#N/A,#N/A,FALSE,"장축";#N/A,#N/A,FALSE,"4WD"}</definedName>
    <definedName localSheetId="7" name="금형사진임다">{#N/A,#N/A,FALSE,"단축1";#N/A,#N/A,FALSE,"단축2";#N/A,#N/A,FALSE,"단축3";#N/A,#N/A,FALSE,"장축";#N/A,#N/A,FALSE,"4WD"}</definedName>
    <definedName localSheetId="1" name="금형사진임다">{#N/A,#N/A,FALSE,"단축1";#N/A,#N/A,FALSE,"단축2";#N/A,#N/A,FALSE,"단축3";#N/A,#N/A,FALSE,"장축";#N/A,#N/A,FALSE,"4WD"}</definedName>
    <definedName name="금형사진임다">{#N/A,#N/A,FALSE,"단축1";#N/A,#N/A,FALSE,"단축2";#N/A,#N/A,FALSE,"단축3";#N/A,#N/A,FALSE,"장축";#N/A,#N/A,FALSE,"4WD"}</definedName>
    <definedName localSheetId="5" name="금형승인양식1">{#N/A,#N/A,FALSE,"단축1";#N/A,#N/A,FALSE,"단축2";#N/A,#N/A,FALSE,"단축3";#N/A,#N/A,FALSE,"장축";#N/A,#N/A,FALSE,"4WD"}</definedName>
    <definedName localSheetId="7" name="금형승인양식1">{#N/A,#N/A,FALSE,"단축1";#N/A,#N/A,FALSE,"단축2";#N/A,#N/A,FALSE,"단축3";#N/A,#N/A,FALSE,"장축";#N/A,#N/A,FALSE,"4WD"}</definedName>
    <definedName localSheetId="1" name="금형승인양식1">{#N/A,#N/A,FALSE,"단축1";#N/A,#N/A,FALSE,"단축2";#N/A,#N/A,FALSE,"단축3";#N/A,#N/A,FALSE,"장축";#N/A,#N/A,FALSE,"4WD"}</definedName>
    <definedName name="금형승인양식1">{#N/A,#N/A,FALSE,"단축1";#N/A,#N/A,FALSE,"단축2";#N/A,#N/A,FALSE,"단축3";#N/A,#N/A,FALSE,"장축";#N/A,#N/A,FALSE,"4WD"}</definedName>
    <definedName localSheetId="5" name="금형제작일정">{#N/A,#N/A,FALSE,"단축1";#N/A,#N/A,FALSE,"단축2";#N/A,#N/A,FALSE,"단축3";#N/A,#N/A,FALSE,"장축";#N/A,#N/A,FALSE,"4WD"}</definedName>
    <definedName localSheetId="7" name="금형제작일정">{#N/A,#N/A,FALSE,"단축1";#N/A,#N/A,FALSE,"단축2";#N/A,#N/A,FALSE,"단축3";#N/A,#N/A,FALSE,"장축";#N/A,#N/A,FALSE,"4WD"}</definedName>
    <definedName localSheetId="1" name="금형제작일정">{#N/A,#N/A,FALSE,"단축1";#N/A,#N/A,FALSE,"단축2";#N/A,#N/A,FALSE,"단축3";#N/A,#N/A,FALSE,"장축";#N/A,#N/A,FALSE,"4WD"}</definedName>
    <definedName name="금형제작일정">{#N/A,#N/A,FALSE,"단축1";#N/A,#N/A,FALSE,"단축2";#N/A,#N/A,FALSE,"단축3";#N/A,#N/A,FALSE,"장축";#N/A,#N/A,FALSE,"4WD"}</definedName>
    <definedName localSheetId="5" name="금형편성표">{#N/A,#N/A,FALSE,"단축1";#N/A,#N/A,FALSE,"단축2";#N/A,#N/A,FALSE,"단축3";#N/A,#N/A,FALSE,"장축";#N/A,#N/A,FALSE,"4WD"}</definedName>
    <definedName localSheetId="7" name="금형편성표">{#N/A,#N/A,FALSE,"단축1";#N/A,#N/A,FALSE,"단축2";#N/A,#N/A,FALSE,"단축3";#N/A,#N/A,FALSE,"장축";#N/A,#N/A,FALSE,"4WD"}</definedName>
    <definedName localSheetId="1" name="금형편성표">{#N/A,#N/A,FALSE,"단축1";#N/A,#N/A,FALSE,"단축2";#N/A,#N/A,FALSE,"단축3";#N/A,#N/A,FALSE,"장축";#N/A,#N/A,FALSE,"4WD"}</definedName>
    <definedName name="금형편성표">{#N/A,#N/A,FALSE,"단축1";#N/A,#N/A,FALSE,"단축2";#N/A,#N/A,FALSE,"단축3";#N/A,#N/A,FALSE,"장축";#N/A,#N/A,FALSE,"4WD"}</definedName>
    <definedName localSheetId="5" name="기계">{#N/A,#N/A,FALSE,"신규dep";#N/A,#N/A,FALSE,"신규dep-금형상각후";#N/A,#N/A,FALSE,"신규dep-연구비상각후";#N/A,#N/A,FALSE,"신규dep-기계,공구상각후"}</definedName>
    <definedName localSheetId="1" name="기계">{#N/A,#N/A,FALSE,"신규dep";#N/A,#N/A,FALSE,"신규dep-금형상각후";#N/A,#N/A,FALSE,"신규dep-연구비상각후";#N/A,#N/A,FALSE,"신규dep-기계,공구상각후"}</definedName>
    <definedName name="기계">{#N/A,#N/A,FALSE,"신규dep";#N/A,#N/A,FALSE,"신규dep-금형상각후";#N/A,#N/A,FALSE,"신규dep-연구비상각후";#N/A,#N/A,FALSE,"신규dep-기계,공구상각후"}</definedName>
    <definedName localSheetId="5" name="기관">{#N/A,#N/A,FALSE,"단축1";#N/A,#N/A,FALSE,"단축2";#N/A,#N/A,FALSE,"단축3";#N/A,#N/A,FALSE,"장축";#N/A,#N/A,FALSE,"4WD"}</definedName>
    <definedName localSheetId="7" name="기관">{#N/A,#N/A,FALSE,"단축1";#N/A,#N/A,FALSE,"단축2";#N/A,#N/A,FALSE,"단축3";#N/A,#N/A,FALSE,"장축";#N/A,#N/A,FALSE,"4WD"}</definedName>
    <definedName localSheetId="1" name="기관">{#N/A,#N/A,FALSE,"단축1";#N/A,#N/A,FALSE,"단축2";#N/A,#N/A,FALSE,"단축3";#N/A,#N/A,FALSE,"장축";#N/A,#N/A,FALSE,"4WD"}</definedName>
    <definedName name="기관">{#N/A,#N/A,FALSE,"단축1";#N/A,#N/A,FALSE,"단축2";#N/A,#N/A,FALSE,"단축3";#N/A,#N/A,FALSE,"장축";#N/A,#N/A,FALSE,"4WD"}</definedName>
    <definedName localSheetId="5" name="기관예산">{#N/A,#N/A,FALSE,"단축1";#N/A,#N/A,FALSE,"단축2";#N/A,#N/A,FALSE,"단축3";#N/A,#N/A,FALSE,"장축";#N/A,#N/A,FALSE,"4WD"}</definedName>
    <definedName localSheetId="7" name="기관예산">{#N/A,#N/A,FALSE,"단축1";#N/A,#N/A,FALSE,"단축2";#N/A,#N/A,FALSE,"단축3";#N/A,#N/A,FALSE,"장축";#N/A,#N/A,FALSE,"4WD"}</definedName>
    <definedName localSheetId="1" name="기관예산">{#N/A,#N/A,FALSE,"단축1";#N/A,#N/A,FALSE,"단축2";#N/A,#N/A,FALSE,"단축3";#N/A,#N/A,FALSE,"장축";#N/A,#N/A,FALSE,"4WD"}</definedName>
    <definedName name="기관예산">{#N/A,#N/A,FALSE,"단축1";#N/A,#N/A,FALSE,"단축2";#N/A,#N/A,FALSE,"단축3";#N/A,#N/A,FALSE,"장축";#N/A,#N/A,FALSE,"4WD"}</definedName>
    <definedName localSheetId="5" name="기기기">{#N/A,#N/A,FALSE,"단축1";#N/A,#N/A,FALSE,"단축2";#N/A,#N/A,FALSE,"단축3";#N/A,#N/A,FALSE,"장축";#N/A,#N/A,FALSE,"4WD"}</definedName>
    <definedName localSheetId="7" name="기기기">{#N/A,#N/A,FALSE,"단축1";#N/A,#N/A,FALSE,"단축2";#N/A,#N/A,FALSE,"단축3";#N/A,#N/A,FALSE,"장축";#N/A,#N/A,FALSE,"4WD"}</definedName>
    <definedName localSheetId="1" name="기기기">{#N/A,#N/A,FALSE,"단축1";#N/A,#N/A,FALSE,"단축2";#N/A,#N/A,FALSE,"단축3";#N/A,#N/A,FALSE,"장축";#N/A,#N/A,FALSE,"4WD"}</definedName>
    <definedName name="기기기">{#N/A,#N/A,FALSE,"단축1";#N/A,#N/A,FALSE,"단축2";#N/A,#N/A,FALSE,"단축3";#N/A,#N/A,FALSE,"장축";#N/A,#N/A,FALSE,"4WD"}</definedName>
    <definedName localSheetId="5" name="기능">{#N/A,#N/A,FALSE,"단축1";#N/A,#N/A,FALSE,"단축2";#N/A,#N/A,FALSE,"단축3";#N/A,#N/A,FALSE,"장축";#N/A,#N/A,FALSE,"4WD"}</definedName>
    <definedName localSheetId="7" name="기능">{#N/A,#N/A,FALSE,"단축1";#N/A,#N/A,FALSE,"단축2";#N/A,#N/A,FALSE,"단축3";#N/A,#N/A,FALSE,"장축";#N/A,#N/A,FALSE,"4WD"}</definedName>
    <definedName localSheetId="1" name="기능">{#N/A,#N/A,FALSE,"단축1";#N/A,#N/A,FALSE,"단축2";#N/A,#N/A,FALSE,"단축3";#N/A,#N/A,FALSE,"장축";#N/A,#N/A,FALSE,"4WD"}</definedName>
    <definedName name="기능">{#N/A,#N/A,FALSE,"단축1";#N/A,#N/A,FALSE,"단축2";#N/A,#N/A,FALSE,"단축3";#N/A,#N/A,FALSE,"장축";#N/A,#N/A,FALSE,"4WD"}</definedName>
    <definedName localSheetId="5" name="기능부품">{#N/A,#N/A,FALSE,"단축1";#N/A,#N/A,FALSE,"단축2";#N/A,#N/A,FALSE,"단축3";#N/A,#N/A,FALSE,"장축";#N/A,#N/A,FALSE,"4WD"}</definedName>
    <definedName localSheetId="7" name="기능부품">{#N/A,#N/A,FALSE,"단축1";#N/A,#N/A,FALSE,"단축2";#N/A,#N/A,FALSE,"단축3";#N/A,#N/A,FALSE,"장축";#N/A,#N/A,FALSE,"4WD"}</definedName>
    <definedName localSheetId="1" name="기능부품">{#N/A,#N/A,FALSE,"단축1";#N/A,#N/A,FALSE,"단축2";#N/A,#N/A,FALSE,"단축3";#N/A,#N/A,FALSE,"장축";#N/A,#N/A,FALSE,"4WD"}</definedName>
    <definedName name="기능부품">{#N/A,#N/A,FALSE,"단축1";#N/A,#N/A,FALSE,"단축2";#N/A,#N/A,FALSE,"단축3";#N/A,#N/A,FALSE,"장축";#N/A,#N/A,FALSE,"4WD"}</definedName>
    <definedName localSheetId="5" name="기능블럭">{#N/A,#N/A,FALSE,"단축1";#N/A,#N/A,FALSE,"단축2";#N/A,#N/A,FALSE,"단축3";#N/A,#N/A,FALSE,"장축";#N/A,#N/A,FALSE,"4WD"}</definedName>
    <definedName localSheetId="7" name="기능블럭">{#N/A,#N/A,FALSE,"단축1";#N/A,#N/A,FALSE,"단축2";#N/A,#N/A,FALSE,"단축3";#N/A,#N/A,FALSE,"장축";#N/A,#N/A,FALSE,"4WD"}</definedName>
    <definedName localSheetId="1" name="기능블럭">{#N/A,#N/A,FALSE,"단축1";#N/A,#N/A,FALSE,"단축2";#N/A,#N/A,FALSE,"단축3";#N/A,#N/A,FALSE,"장축";#N/A,#N/A,FALSE,"4WD"}</definedName>
    <definedName name="기능블럭">{#N/A,#N/A,FALSE,"단축1";#N/A,#N/A,FALSE,"단축2";#N/A,#N/A,FALSE,"단축3";#N/A,#N/A,FALSE,"장축";#N/A,#N/A,FALSE,"4WD"}</definedName>
    <definedName localSheetId="5" name="기르는">{#N/A,#N/A,FALSE,"단축1";#N/A,#N/A,FALSE,"단축2";#N/A,#N/A,FALSE,"단축3";#N/A,#N/A,FALSE,"장축";#N/A,#N/A,FALSE,"4WD"}</definedName>
    <definedName localSheetId="7" name="기르는">{#N/A,#N/A,FALSE,"단축1";#N/A,#N/A,FALSE,"단축2";#N/A,#N/A,FALSE,"단축3";#N/A,#N/A,FALSE,"장축";#N/A,#N/A,FALSE,"4WD"}</definedName>
    <definedName localSheetId="1" name="기르는">{#N/A,#N/A,FALSE,"단축1";#N/A,#N/A,FALSE,"단축2";#N/A,#N/A,FALSE,"단축3";#N/A,#N/A,FALSE,"장축";#N/A,#N/A,FALSE,"4WD"}</definedName>
    <definedName name="기르는">{#N/A,#N/A,FALSE,"단축1";#N/A,#N/A,FALSE,"단축2";#N/A,#N/A,FALSE,"단축3";#N/A,#N/A,FALSE,"장축";#N/A,#N/A,FALSE,"4WD"}</definedName>
    <definedName localSheetId="5" name="기른">{#N/A,#N/A,FALSE,"단축1";#N/A,#N/A,FALSE,"단축2";#N/A,#N/A,FALSE,"단축3";#N/A,#N/A,FALSE,"장축";#N/A,#N/A,FALSE,"4WD"}</definedName>
    <definedName localSheetId="7" name="기른">{#N/A,#N/A,FALSE,"단축1";#N/A,#N/A,FALSE,"단축2";#N/A,#N/A,FALSE,"단축3";#N/A,#N/A,FALSE,"장축";#N/A,#N/A,FALSE,"4WD"}</definedName>
    <definedName localSheetId="1" name="기른">{#N/A,#N/A,FALSE,"단축1";#N/A,#N/A,FALSE,"단축2";#N/A,#N/A,FALSE,"단축3";#N/A,#N/A,FALSE,"장축";#N/A,#N/A,FALSE,"4WD"}</definedName>
    <definedName name="기른">{#N/A,#N/A,FALSE,"단축1";#N/A,#N/A,FALSE,"단축2";#N/A,#N/A,FALSE,"단축3";#N/A,#N/A,FALSE,"장축";#N/A,#N/A,FALSE,"4WD"}</definedName>
    <definedName localSheetId="5" name="기를다">{#N/A,#N/A,FALSE,"단축1";#N/A,#N/A,FALSE,"단축2";#N/A,#N/A,FALSE,"단축3";#N/A,#N/A,FALSE,"장축";#N/A,#N/A,FALSE,"4WD"}</definedName>
    <definedName localSheetId="7" name="기를다">{#N/A,#N/A,FALSE,"단축1";#N/A,#N/A,FALSE,"단축2";#N/A,#N/A,FALSE,"단축3";#N/A,#N/A,FALSE,"장축";#N/A,#N/A,FALSE,"4WD"}</definedName>
    <definedName localSheetId="1" name="기를다">{#N/A,#N/A,FALSE,"단축1";#N/A,#N/A,FALSE,"단축2";#N/A,#N/A,FALSE,"단축3";#N/A,#N/A,FALSE,"장축";#N/A,#N/A,FALSE,"4WD"}</definedName>
    <definedName name="기를다">{#N/A,#N/A,FALSE,"단축1";#N/A,#N/A,FALSE,"단축2";#N/A,#N/A,FALSE,"단축3";#N/A,#N/A,FALSE,"장축";#N/A,#N/A,FALSE,"4WD"}</definedName>
    <definedName localSheetId="5" name="기미">{#N/A,#N/A,FALSE,"인원";#N/A,#N/A,FALSE,"비용2";#N/A,#N/A,FALSE,"비용1";#N/A,#N/A,FALSE,"비용";#N/A,#N/A,FALSE,"보증2";#N/A,#N/A,FALSE,"보증1";#N/A,#N/A,FALSE,"보증";#N/A,#N/A,FALSE,"손익1";#N/A,#N/A,FALSE,"손익";#N/A,#N/A,FALSE,"부서별매출";#N/A,#N/A,FALSE,"매출"}</definedName>
    <definedName localSheetId="7" name="기미">{#N/A,#N/A,FALSE,"인원";#N/A,#N/A,FALSE,"비용2";#N/A,#N/A,FALSE,"비용1";#N/A,#N/A,FALSE,"비용";#N/A,#N/A,FALSE,"보증2";#N/A,#N/A,FALSE,"보증1";#N/A,#N/A,FALSE,"보증";#N/A,#N/A,FALSE,"손익1";#N/A,#N/A,FALSE,"손익";#N/A,#N/A,FALSE,"부서별매출";#N/A,#N/A,FALSE,"매출"}</definedName>
    <definedName localSheetId="1" name="기미">{#N/A,#N/A,FALSE,"인원";#N/A,#N/A,FALSE,"비용2";#N/A,#N/A,FALSE,"비용1";#N/A,#N/A,FALSE,"비용";#N/A,#N/A,FALSE,"보증2";#N/A,#N/A,FALSE,"보증1";#N/A,#N/A,FALSE,"보증";#N/A,#N/A,FALSE,"손익1";#N/A,#N/A,FALSE,"손익";#N/A,#N/A,FALSE,"부서별매출";#N/A,#N/A,FALSE,"매출"}</definedName>
    <definedName name="기미">{#N/A,#N/A,FALSE,"인원";#N/A,#N/A,FALSE,"비용2";#N/A,#N/A,FALSE,"비용1";#N/A,#N/A,FALSE,"비용";#N/A,#N/A,FALSE,"보증2";#N/A,#N/A,FALSE,"보증1";#N/A,#N/A,FALSE,"보증";#N/A,#N/A,FALSE,"손익1";#N/A,#N/A,FALSE,"손익";#N/A,#N/A,FALSE,"부서별매출";#N/A,#N/A,FALSE,"매출"}</definedName>
    <definedName localSheetId="5" name="기본">{#N/A,#N/A,FALSE,"단축1";#N/A,#N/A,FALSE,"단축2";#N/A,#N/A,FALSE,"단축3";#N/A,#N/A,FALSE,"장축";#N/A,#N/A,FALSE,"4WD"}</definedName>
    <definedName localSheetId="7" name="기본">{#N/A,#N/A,FALSE,"단축1";#N/A,#N/A,FALSE,"단축2";#N/A,#N/A,FALSE,"단축3";#N/A,#N/A,FALSE,"장축";#N/A,#N/A,FALSE,"4WD"}</definedName>
    <definedName localSheetId="1" name="기본">{#N/A,#N/A,FALSE,"단축1";#N/A,#N/A,FALSE,"단축2";#N/A,#N/A,FALSE,"단축3";#N/A,#N/A,FALSE,"장축";#N/A,#N/A,FALSE,"4WD"}</definedName>
    <definedName name="기본">{#N/A,#N/A,FALSE,"단축1";#N/A,#N/A,FALSE,"단축2";#N/A,#N/A,FALSE,"단축3";#N/A,#N/A,FALSE,"장축";#N/A,#N/A,FALSE,"4WD"}</definedName>
    <definedName localSheetId="5" name="기본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기본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기본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기상">{#N/A,#N/A,FALSE,"단축1";#N/A,#N/A,FALSE,"단축2";#N/A,#N/A,FALSE,"단축3";#N/A,#N/A,FALSE,"장축";#N/A,#N/A,FALSE,"4WD"}</definedName>
    <definedName localSheetId="7" name="기상">{#N/A,#N/A,FALSE,"단축1";#N/A,#N/A,FALSE,"단축2";#N/A,#N/A,FALSE,"단축3";#N/A,#N/A,FALSE,"장축";#N/A,#N/A,FALSE,"4WD"}</definedName>
    <definedName localSheetId="1" name="기상">{#N/A,#N/A,FALSE,"단축1";#N/A,#N/A,FALSE,"단축2";#N/A,#N/A,FALSE,"단축3";#N/A,#N/A,FALSE,"장축";#N/A,#N/A,FALSE,"4WD"}</definedName>
    <definedName name="기상">{#N/A,#N/A,FALSE,"단축1";#N/A,#N/A,FALSE,"단축2";#N/A,#N/A,FALSE,"단축3";#N/A,#N/A,FALSE,"장축";#N/A,#N/A,FALSE,"4WD"}</definedName>
    <definedName localSheetId="5" name="기술">{#N/A,#N/A,FALSE,"단축1";#N/A,#N/A,FALSE,"단축2";#N/A,#N/A,FALSE,"단축3";#N/A,#N/A,FALSE,"장축";#N/A,#N/A,FALSE,"4WD"}</definedName>
    <definedName localSheetId="1" name="기술">{#N/A,#N/A,FALSE,"단축1";#N/A,#N/A,FALSE,"단축2";#N/A,#N/A,FALSE,"단축3";#N/A,#N/A,FALSE,"장축";#N/A,#N/A,FALSE,"4WD"}</definedName>
    <definedName name="기술">{#N/A,#N/A,FALSE,"단축1";#N/A,#N/A,FALSE,"단축2";#N/A,#N/A,FALSE,"단축3";#N/A,#N/A,FALSE,"장축";#N/A,#N/A,FALSE,"4WD"}</definedName>
    <definedName localSheetId="8" name="기아">{#N/A,#N/A,FALSE,"단축1";#N/A,#N/A,FALSE,"단축2";#N/A,#N/A,FALSE,"단축3";#N/A,#N/A,FALSE,"장축";#N/A,#N/A,FALSE,"4WD"}</definedName>
    <definedName localSheetId="5" name="기아">{#N/A,#N/A,FALSE,"단축1";#N/A,#N/A,FALSE,"단축2";#N/A,#N/A,FALSE,"단축3";#N/A,#N/A,FALSE,"장축";#N/A,#N/A,FALSE,"4WD"}</definedName>
    <definedName localSheetId="7" name="기아">{#N/A,#N/A,FALSE,"단축1";#N/A,#N/A,FALSE,"단축2";#N/A,#N/A,FALSE,"단축3";#N/A,#N/A,FALSE,"장축";#N/A,#N/A,FALSE,"4WD"}</definedName>
    <definedName localSheetId="1" name="기아">{#N/A,#N/A,FALSE,"단축1";#N/A,#N/A,FALSE,"단축2";#N/A,#N/A,FALSE,"단축3";#N/A,#N/A,FALSE,"장축";#N/A,#N/A,FALSE,"4WD"}</definedName>
    <definedName name="기아">{#N/A,#N/A,FALSE,"단축1";#N/A,#N/A,FALSE,"단축2";#N/A,#N/A,FALSE,"단축3";#N/A,#N/A,FALSE,"장축";#N/A,#N/A,FALSE,"4WD"}</definedName>
    <definedName localSheetId="5" name="기아매출">{#N/A,#N/A,FALSE,"ROW DATA"}</definedName>
    <definedName localSheetId="7" name="기아매출">{#N/A,#N/A,FALSE,"ROW DATA"}</definedName>
    <definedName localSheetId="1" name="기아매출">{#N/A,#N/A,FALSE,"ROW DATA"}</definedName>
    <definedName name="기아매출">{#N/A,#N/A,FALSE,"ROW DATA"}</definedName>
    <definedName localSheetId="5" name="기아모텍">{#N/A,#N/A,FALSE,"정공"}</definedName>
    <definedName localSheetId="7" name="기아모텍">{#N/A,#N/A,FALSE,"정공"}</definedName>
    <definedName localSheetId="1" name="기아모텍">{#N/A,#N/A,FALSE,"정공"}</definedName>
    <definedName name="기아모텍">{#N/A,#N/A,FALSE,"정공"}</definedName>
    <definedName localSheetId="5" name="기아전자">{#N/A,#N/A,FALSE,"정공"}</definedName>
    <definedName localSheetId="7" name="기아전자">{#N/A,#N/A,FALSE,"정공"}</definedName>
    <definedName localSheetId="1" name="기아전자">{#N/A,#N/A,FALSE,"정공"}</definedName>
    <definedName name="기아전자">{#N/A,#N/A,FALSE,"정공"}</definedName>
    <definedName localSheetId="5" name="기존LAYOUT">{#N/A,#N/A,TRUE,"일정"}</definedName>
    <definedName localSheetId="7" name="기존LAYOUT">{#N/A,#N/A,TRUE,"일정"}</definedName>
    <definedName localSheetId="1" name="기존LAYOUT">{#N/A,#N/A,TRUE,"일정"}</definedName>
    <definedName name="기존LAYOUT">{#N/A,#N/A,TRUE,"일정"}</definedName>
    <definedName localSheetId="5" name="기존안비교">{#N/A,#N/A,FALSE,"단축1";#N/A,#N/A,FALSE,"단축2";#N/A,#N/A,FALSE,"단축3";#N/A,#N/A,FALSE,"장축";#N/A,#N/A,FALSE,"4WD"}</definedName>
    <definedName localSheetId="7" name="기존안비교">{#N/A,#N/A,FALSE,"단축1";#N/A,#N/A,FALSE,"단축2";#N/A,#N/A,FALSE,"단축3";#N/A,#N/A,FALSE,"장축";#N/A,#N/A,FALSE,"4WD"}</definedName>
    <definedName localSheetId="1" name="기존안비교">{#N/A,#N/A,FALSE,"단축1";#N/A,#N/A,FALSE,"단축2";#N/A,#N/A,FALSE,"단축3";#N/A,#N/A,FALSE,"장축";#N/A,#N/A,FALSE,"4WD"}</definedName>
    <definedName name="기존안비교">{#N/A,#N/A,FALSE,"단축1";#N/A,#N/A,FALSE,"단축2";#N/A,#N/A,FALSE,"단축3";#N/A,#N/A,FALSE,"장축";#N/A,#N/A,FALSE,"4WD"}</definedName>
    <definedName localSheetId="5" name="기존차">{#N/A,#N/A,FALSE,"단축1";#N/A,#N/A,FALSE,"단축2";#N/A,#N/A,FALSE,"단축3";#N/A,#N/A,FALSE,"장축";#N/A,#N/A,FALSE,"4WD"}</definedName>
    <definedName localSheetId="7" name="기존차">{#N/A,#N/A,FALSE,"단축1";#N/A,#N/A,FALSE,"단축2";#N/A,#N/A,FALSE,"단축3";#N/A,#N/A,FALSE,"장축";#N/A,#N/A,FALSE,"4WD"}</definedName>
    <definedName localSheetId="1" name="기존차">{#N/A,#N/A,FALSE,"단축1";#N/A,#N/A,FALSE,"단축2";#N/A,#N/A,FALSE,"단축3";#N/A,#N/A,FALSE,"장축";#N/A,#N/A,FALSE,"4WD"}</definedName>
    <definedName name="기존차">{#N/A,#N/A,FALSE,"단축1";#N/A,#N/A,FALSE,"단축2";#N/A,#N/A,FALSE,"단축3";#N/A,#N/A,FALSE,"장축";#N/A,#N/A,FALSE,"4WD"}</definedName>
    <definedName localSheetId="5" name="기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기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기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기획통보경비">{#N/A,#N/A,FALSE,"단축1";#N/A,#N/A,FALSE,"단축2";#N/A,#N/A,FALSE,"단축3";#N/A,#N/A,FALSE,"장축";#N/A,#N/A,FALSE,"4WD"}</definedName>
    <definedName localSheetId="7" name="기획통보경비">{#N/A,#N/A,FALSE,"단축1";#N/A,#N/A,FALSE,"단축2";#N/A,#N/A,FALSE,"단축3";#N/A,#N/A,FALSE,"장축";#N/A,#N/A,FALSE,"4WD"}</definedName>
    <definedName localSheetId="1" name="기획통보경비">{#N/A,#N/A,FALSE,"단축1";#N/A,#N/A,FALSE,"단축2";#N/A,#N/A,FALSE,"단축3";#N/A,#N/A,FALSE,"장축";#N/A,#N/A,FALSE,"4WD"}</definedName>
    <definedName name="기획통보경비">{#N/A,#N/A,FALSE,"단축1";#N/A,#N/A,FALSE,"단축2";#N/A,#N/A,FALSE,"단축3";#N/A,#N/A,FALSE,"장축";#N/A,#N/A,FALSE,"4WD"}</definedName>
    <definedName localSheetId="5" name="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김">{#N/A,#N/A,FALSE,"단축1";#N/A,#N/A,FALSE,"단축2";#N/A,#N/A,FALSE,"단축3";#N/A,#N/A,FALSE,"장축";#N/A,#N/A,FALSE,"4WD"}</definedName>
    <definedName localSheetId="7" name="김">{#N/A,#N/A,FALSE,"단축1";#N/A,#N/A,FALSE,"단축2";#N/A,#N/A,FALSE,"단축3";#N/A,#N/A,FALSE,"장축";#N/A,#N/A,FALSE,"4WD"}</definedName>
    <definedName localSheetId="1" name="김">{#N/A,#N/A,FALSE,"단축1";#N/A,#N/A,FALSE,"단축2";#N/A,#N/A,FALSE,"단축3";#N/A,#N/A,FALSE,"장축";#N/A,#N/A,FALSE,"4WD"}</definedName>
    <definedName name="김">{#N/A,#N/A,FALSE,"단축1";#N/A,#N/A,FALSE,"단축2";#N/A,#N/A,FALSE,"단축3";#N/A,#N/A,FALSE,"장축";#N/A,#N/A,FALSE,"4WD"}</definedName>
    <definedName localSheetId="5" name="김대진">{#N/A,#N/A,FALSE,"96자동차사 계획";#N/A,#N/A,FALSE,"96자동차사 계획"}</definedName>
    <definedName localSheetId="7" name="김대진">{#N/A,#N/A,FALSE,"96자동차사 계획";#N/A,#N/A,FALSE,"96자동차사 계획"}</definedName>
    <definedName localSheetId="1" name="김대진">{#N/A,#N/A,FALSE,"96자동차사 계획";#N/A,#N/A,FALSE,"96자동차사 계획"}</definedName>
    <definedName name="김대진">{#N/A,#N/A,FALSE,"96자동차사 계획";#N/A,#N/A,FALSE,"96자동차사 계획"}</definedName>
    <definedName localSheetId="5" name="김도윤">{#N/A,#N/A,TRUE,"Y생산";#N/A,#N/A,TRUE,"Y판매";#N/A,#N/A,TRUE,"Y총물량";#N/A,#N/A,TRUE,"Y능력";#N/A,#N/A,TRUE,"YKD"}</definedName>
    <definedName localSheetId="7" name="김도윤">{#N/A,#N/A,TRUE,"Y생산";#N/A,#N/A,TRUE,"Y판매";#N/A,#N/A,TRUE,"Y총물량";#N/A,#N/A,TRUE,"Y능력";#N/A,#N/A,TRUE,"YKD"}</definedName>
    <definedName localSheetId="1" name="김도윤">{#N/A,#N/A,TRUE,"Y생산";#N/A,#N/A,TRUE,"Y판매";#N/A,#N/A,TRUE,"Y총물량";#N/A,#N/A,TRUE,"Y능력";#N/A,#N/A,TRUE,"YKD"}</definedName>
    <definedName name="김도윤">{#N/A,#N/A,TRUE,"Y생산";#N/A,#N/A,TRUE,"Y판매";#N/A,#N/A,TRUE,"Y총물량";#N/A,#N/A,TRUE,"Y능력";#N/A,#N/A,TRUE,"YKD"}</definedName>
    <definedName localSheetId="5" name="김두만">{#N/A,#N/A,FALSE,"자금소요예측기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김두만">{#N/A,#N/A,FALSE,"자금소요예측기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김두만">{#N/A,#N/A,FALSE,"자금소요예측기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김두만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김두만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김두만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김베">{#N/A,#N/A,FALSE,"단축1";#N/A,#N/A,FALSE,"단축2";#N/A,#N/A,FALSE,"단축3";#N/A,#N/A,FALSE,"장축";#N/A,#N/A,FALSE,"4WD"}</definedName>
    <definedName localSheetId="7" name="김베">{#N/A,#N/A,FALSE,"단축1";#N/A,#N/A,FALSE,"단축2";#N/A,#N/A,FALSE,"단축3";#N/A,#N/A,FALSE,"장축";#N/A,#N/A,FALSE,"4WD"}</definedName>
    <definedName localSheetId="1" name="김베">{#N/A,#N/A,FALSE,"단축1";#N/A,#N/A,FALSE,"단축2";#N/A,#N/A,FALSE,"단축3";#N/A,#N/A,FALSE,"장축";#N/A,#N/A,FALSE,"4WD"}</definedName>
    <definedName name="김베">{#N/A,#N/A,FALSE,"단축1";#N/A,#N/A,FALSE,"단축2";#N/A,#N/A,FALSE,"단축3";#N/A,#N/A,FALSE,"장축";#N/A,#N/A,FALSE,"4WD"}</definedName>
    <definedName localSheetId="5" name="김석빈">{#N/A,#N/A,FALSE,"단축1";#N/A,#N/A,FALSE,"단축2";#N/A,#N/A,FALSE,"단축3";#N/A,#N/A,FALSE,"장축";#N/A,#N/A,FALSE,"4WD"}</definedName>
    <definedName localSheetId="7" name="김석빈">{#N/A,#N/A,FALSE,"단축1";#N/A,#N/A,FALSE,"단축2";#N/A,#N/A,FALSE,"단축3";#N/A,#N/A,FALSE,"장축";#N/A,#N/A,FALSE,"4WD"}</definedName>
    <definedName localSheetId="1" name="김석빈">{#N/A,#N/A,FALSE,"단축1";#N/A,#N/A,FALSE,"단축2";#N/A,#N/A,FALSE,"단축3";#N/A,#N/A,FALSE,"장축";#N/A,#N/A,FALSE,"4WD"}</definedName>
    <definedName name="김석빈">{#N/A,#N/A,FALSE,"단축1";#N/A,#N/A,FALSE,"단축2";#N/A,#N/A,FALSE,"단축3";#N/A,#N/A,FALSE,"장축";#N/A,#N/A,FALSE,"4WD"}</definedName>
    <definedName localSheetId="5" name="김승김">{#N/A,#N/A,FALSE,"자금소요예측기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김승김">{#N/A,#N/A,FALSE,"자금소요예측기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김승김">{#N/A,#N/A,FALSE,"자금소요예측기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승김">{#N/A,#N/A,FALSE,"자금소요예측기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김연재">{#N/A,#N/A,FALSE,"단축1";#N/A,#N/A,FALSE,"단축2";#N/A,#N/A,FALSE,"단축3";#N/A,#N/A,FALSE,"장축";#N/A,#N/A,FALSE,"4WD"}</definedName>
    <definedName localSheetId="7" name="김연재">{#N/A,#N/A,FALSE,"단축1";#N/A,#N/A,FALSE,"단축2";#N/A,#N/A,FALSE,"단축3";#N/A,#N/A,FALSE,"장축";#N/A,#N/A,FALSE,"4WD"}</definedName>
    <definedName localSheetId="1" name="김연재">{#N/A,#N/A,FALSE,"단축1";#N/A,#N/A,FALSE,"단축2";#N/A,#N/A,FALSE,"단축3";#N/A,#N/A,FALSE,"장축";#N/A,#N/A,FALSE,"4WD"}</definedName>
    <definedName name="김연재">{#N/A,#N/A,FALSE,"단축1";#N/A,#N/A,FALSE,"단축2";#N/A,#N/A,FALSE,"단축3";#N/A,#N/A,FALSE,"장축";#N/A,#N/A,FALSE,"4WD"}</definedName>
    <definedName localSheetId="8" name="김윤기">{#N/A,#N/A,FALSE,"단축1";#N/A,#N/A,FALSE,"단축2";#N/A,#N/A,FALSE,"단축3";#N/A,#N/A,FALSE,"장축";#N/A,#N/A,FALSE,"4WD"}</definedName>
    <definedName localSheetId="5" name="김윤기">{#N/A,#N/A,FALSE,"단축1";#N/A,#N/A,FALSE,"단축2";#N/A,#N/A,FALSE,"단축3";#N/A,#N/A,FALSE,"장축";#N/A,#N/A,FALSE,"4WD"}</definedName>
    <definedName localSheetId="7" name="김윤기">{#N/A,#N/A,FALSE,"단축1";#N/A,#N/A,FALSE,"단축2";#N/A,#N/A,FALSE,"단축3";#N/A,#N/A,FALSE,"장축";#N/A,#N/A,FALSE,"4WD"}</definedName>
    <definedName localSheetId="1" name="김윤기">{#N/A,#N/A,FALSE,"단축1";#N/A,#N/A,FALSE,"단축2";#N/A,#N/A,FALSE,"단축3";#N/A,#N/A,FALSE,"장축";#N/A,#N/A,FALSE,"4WD"}</definedName>
    <definedName name="김윤기">{#N/A,#N/A,FALSE,"단축1";#N/A,#N/A,FALSE,"단축2";#N/A,#N/A,FALSE,"단축3";#N/A,#N/A,FALSE,"장축";#N/A,#N/A,FALSE,"4WD"}</definedName>
    <definedName localSheetId="5" name="김정룡">{#N/A,#N/A,FALSE,"자금소요예측기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김정룡">{#N/A,#N/A,FALSE,"자금소요예측기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김정룡">{#N/A,#N/A,FALSE,"자금소요예측기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정룡">{#N/A,#N/A,FALSE,"자금소요예측기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김제신">{#N/A,#N/A,FALSE,"단축1";#N/A,#N/A,FALSE,"단축2";#N/A,#N/A,FALSE,"단축3";#N/A,#N/A,FALSE,"장축";#N/A,#N/A,FALSE,"4WD"}</definedName>
    <definedName localSheetId="7" name="김제신">{#N/A,#N/A,FALSE,"단축1";#N/A,#N/A,FALSE,"단축2";#N/A,#N/A,FALSE,"단축3";#N/A,#N/A,FALSE,"장축";#N/A,#N/A,FALSE,"4WD"}</definedName>
    <definedName localSheetId="1" name="김제신">{#N/A,#N/A,FALSE,"단축1";#N/A,#N/A,FALSE,"단축2";#N/A,#N/A,FALSE,"단축3";#N/A,#N/A,FALSE,"장축";#N/A,#N/A,FALSE,"4WD"}</definedName>
    <definedName name="김제신">{#N/A,#N/A,FALSE,"단축1";#N/A,#N/A,FALSE,"단축2";#N/A,#N/A,FALSE,"단축3";#N/A,#N/A,FALSE,"장축";#N/A,#N/A,FALSE,"4WD"}</definedName>
    <definedName localSheetId="5" name="김종경">{#N/A,#N/A,FALSE,"단축1";#N/A,#N/A,FALSE,"단축2";#N/A,#N/A,FALSE,"단축3";#N/A,#N/A,FALSE,"장축";#N/A,#N/A,FALSE,"4WD"}</definedName>
    <definedName localSheetId="7" name="김종경">{#N/A,#N/A,FALSE,"단축1";#N/A,#N/A,FALSE,"단축2";#N/A,#N/A,FALSE,"단축3";#N/A,#N/A,FALSE,"장축";#N/A,#N/A,FALSE,"4WD"}</definedName>
    <definedName localSheetId="1" name="김종경">{#N/A,#N/A,FALSE,"단축1";#N/A,#N/A,FALSE,"단축2";#N/A,#N/A,FALSE,"단축3";#N/A,#N/A,FALSE,"장축";#N/A,#N/A,FALSE,"4WD"}</definedName>
    <definedName name="김종경">{#N/A,#N/A,FALSE,"단축1";#N/A,#N/A,FALSE,"단축2";#N/A,#N/A,FALSE,"단축3";#N/A,#N/A,FALSE,"장축";#N/A,#N/A,FALSE,"4WD"}</definedName>
    <definedName localSheetId="5" name="ㄲ">{#N/A,#N/A,FALSE,"단축1";#N/A,#N/A,FALSE,"단축2";#N/A,#N/A,FALSE,"단축3";#N/A,#N/A,FALSE,"장축";#N/A,#N/A,FALSE,"4WD"}</definedName>
    <definedName localSheetId="7" name="ㄲ">{#N/A,#N/A,FALSE,"단축1";#N/A,#N/A,FALSE,"단축2";#N/A,#N/A,FALSE,"단축3";#N/A,#N/A,FALSE,"장축";#N/A,#N/A,FALSE,"4WD"}</definedName>
    <definedName localSheetId="1" name="ㄲ">{#N/A,#N/A,FALSE,"단축1";#N/A,#N/A,FALSE,"단축2";#N/A,#N/A,FALSE,"단축3";#N/A,#N/A,FALSE,"장축";#N/A,#N/A,FALSE,"4WD"}</definedName>
    <definedName name="ㄲ">{#N/A,#N/A,FALSE,"단축1";#N/A,#N/A,FALSE,"단축2";#N/A,#N/A,FALSE,"단축3";#N/A,#N/A,FALSE,"장축";#N/A,#N/A,FALSE,"4WD"}</definedName>
    <definedName localSheetId="5" name="ㄳ">{#N/A,#N/A,FALSE,"단축1";#N/A,#N/A,FALSE,"단축2";#N/A,#N/A,FALSE,"단축3";#N/A,#N/A,FALSE,"장축";#N/A,#N/A,FALSE,"4WD"}</definedName>
    <definedName localSheetId="7" name="ㄳ">{#N/A,#N/A,FALSE,"단축1";#N/A,#N/A,FALSE,"단축2";#N/A,#N/A,FALSE,"단축3";#N/A,#N/A,FALSE,"장축";#N/A,#N/A,FALSE,"4WD"}</definedName>
    <definedName localSheetId="1" name="ㄳ">{#N/A,#N/A,FALSE,"단축1";#N/A,#N/A,FALSE,"단축2";#N/A,#N/A,FALSE,"단축3";#N/A,#N/A,FALSE,"장축";#N/A,#N/A,FALSE,"4WD"}</definedName>
    <definedName name="ㄳ">{#N/A,#N/A,FALSE,"단축1";#N/A,#N/A,FALSE,"단축2";#N/A,#N/A,FALSE,"단축3";#N/A,#N/A,FALSE,"장축";#N/A,#N/A,FALSE,"4WD"}</definedName>
    <definedName localSheetId="5" name="ㄳㄱㄷㄱ">{#N/A,#N/A,FALSE,"단축1";#N/A,#N/A,FALSE,"단축2";#N/A,#N/A,FALSE,"단축3";#N/A,#N/A,FALSE,"장축";#N/A,#N/A,FALSE,"4WD"}</definedName>
    <definedName localSheetId="7" name="ㄳㄱㄷㄱ">{#N/A,#N/A,FALSE,"단축1";#N/A,#N/A,FALSE,"단축2";#N/A,#N/A,FALSE,"단축3";#N/A,#N/A,FALSE,"장축";#N/A,#N/A,FALSE,"4WD"}</definedName>
    <definedName localSheetId="1" name="ㄳㄱㄷㄱ">{#N/A,#N/A,FALSE,"단축1";#N/A,#N/A,FALSE,"단축2";#N/A,#N/A,FALSE,"단축3";#N/A,#N/A,FALSE,"장축";#N/A,#N/A,FALSE,"4WD"}</definedName>
    <definedName name="ㄳㄱㄷㄱ">{#N/A,#N/A,FALSE,"단축1";#N/A,#N/A,FALSE,"단축2";#N/A,#N/A,FALSE,"단축3";#N/A,#N/A,FALSE,"장축";#N/A,#N/A,FALSE,"4WD"}</definedName>
    <definedName localSheetId="5" name="ㄳㄱ호ㅗㅎ">{#N/A,#N/A,FALSE,"인원";#N/A,#N/A,FALSE,"비용2";#N/A,#N/A,FALSE,"비용1";#N/A,#N/A,FALSE,"비용";#N/A,#N/A,FALSE,"보증2";#N/A,#N/A,FALSE,"보증1";#N/A,#N/A,FALSE,"보증";#N/A,#N/A,FALSE,"손익1";#N/A,#N/A,FALSE,"손익";#N/A,#N/A,FALSE,"부서별매출";#N/A,#N/A,FALSE,"매출"}</definedName>
    <definedName localSheetId="1" name="ㄳㄱ호ㅗㅎ">{#N/A,#N/A,FALSE,"인원";#N/A,#N/A,FALSE,"비용2";#N/A,#N/A,FALSE,"비용1";#N/A,#N/A,FALSE,"비용";#N/A,#N/A,FALSE,"보증2";#N/A,#N/A,FALSE,"보증1";#N/A,#N/A,FALSE,"보증";#N/A,#N/A,FALSE,"손익1";#N/A,#N/A,FALSE,"손익";#N/A,#N/A,FALSE,"부서별매출";#N/A,#N/A,FALSE,"매출"}</definedName>
    <definedName name="ㄳㄱ호ㅗㅎ">{#N/A,#N/A,FALSE,"인원";#N/A,#N/A,FALSE,"비용2";#N/A,#N/A,FALSE,"비용1";#N/A,#N/A,FALSE,"비용";#N/A,#N/A,FALSE,"보증2";#N/A,#N/A,FALSE,"보증1";#N/A,#N/A,FALSE,"보증";#N/A,#N/A,FALSE,"손익1";#N/A,#N/A,FALSE,"손익";#N/A,#N/A,FALSE,"부서별매출";#N/A,#N/A,FALSE,"매출"}</definedName>
    <definedName localSheetId="8" name="ㄳㄷㄳ">{#N/A,#N/A,FALSE,"단축1";#N/A,#N/A,FALSE,"단축2";#N/A,#N/A,FALSE,"단축3";#N/A,#N/A,FALSE,"장축";#N/A,#N/A,FALSE,"4WD"}</definedName>
    <definedName localSheetId="5" name="ㄳㄷㄳ">{#N/A,#N/A,FALSE,"단축1";#N/A,#N/A,FALSE,"단축2";#N/A,#N/A,FALSE,"단축3";#N/A,#N/A,FALSE,"장축";#N/A,#N/A,FALSE,"4WD"}</definedName>
    <definedName localSheetId="7" name="ㄳㄷㄳ">{#N/A,#N/A,FALSE,"단축1";#N/A,#N/A,FALSE,"단축2";#N/A,#N/A,FALSE,"단축3";#N/A,#N/A,FALSE,"장축";#N/A,#N/A,FALSE,"4WD"}</definedName>
    <definedName localSheetId="1" name="ㄳㄷㄳ">{#N/A,#N/A,FALSE,"단축1";#N/A,#N/A,FALSE,"단축2";#N/A,#N/A,FALSE,"단축3";#N/A,#N/A,FALSE,"장축";#N/A,#N/A,FALSE,"4WD"}</definedName>
    <definedName name="ㄳㄷㄳ">{#N/A,#N/A,FALSE,"단축1";#N/A,#N/A,FALSE,"단축2";#N/A,#N/A,FALSE,"단축3";#N/A,#N/A,FALSE,"장축";#N/A,#N/A,FALSE,"4WD"}</definedName>
    <definedName localSheetId="5" name="ㄳㅁㄴ">{#N/A,#N/A,FALSE,"단축1";#N/A,#N/A,FALSE,"단축2";#N/A,#N/A,FALSE,"단축3";#N/A,#N/A,FALSE,"장축";#N/A,#N/A,FALSE,"4WD"}</definedName>
    <definedName localSheetId="7" name="ㄳㅁㄴ">{#N/A,#N/A,FALSE,"단축1";#N/A,#N/A,FALSE,"단축2";#N/A,#N/A,FALSE,"단축3";#N/A,#N/A,FALSE,"장축";#N/A,#N/A,FALSE,"4WD"}</definedName>
    <definedName localSheetId="1" name="ㄳㅁㄴ">{#N/A,#N/A,FALSE,"단축1";#N/A,#N/A,FALSE,"단축2";#N/A,#N/A,FALSE,"단축3";#N/A,#N/A,FALSE,"장축";#N/A,#N/A,FALSE,"4WD"}</definedName>
    <definedName name="ㄳㅁㄴ">{#N/A,#N/A,FALSE,"단축1";#N/A,#N/A,FALSE,"단축2";#N/A,#N/A,FALSE,"단축3";#N/A,#N/A,FALSE,"장축";#N/A,#N/A,FALSE,"4WD"}</definedName>
    <definedName localSheetId="5" name="ㄳㅂㄱㄷㄱㄷㅂ">{#N/A,#N/A,FALSE,"단축1";#N/A,#N/A,FALSE,"단축2";#N/A,#N/A,FALSE,"단축3";#N/A,#N/A,FALSE,"장축";#N/A,#N/A,FALSE,"4WD"}</definedName>
    <definedName localSheetId="7" name="ㄳㅂㄱㄷㄱㄷㅂ">{#N/A,#N/A,FALSE,"단축1";#N/A,#N/A,FALSE,"단축2";#N/A,#N/A,FALSE,"단축3";#N/A,#N/A,FALSE,"장축";#N/A,#N/A,FALSE,"4WD"}</definedName>
    <definedName localSheetId="1" name="ㄳㅂㄱㄷㄱㄷㅂ">{#N/A,#N/A,FALSE,"단축1";#N/A,#N/A,FALSE,"단축2";#N/A,#N/A,FALSE,"단축3";#N/A,#N/A,FALSE,"장축";#N/A,#N/A,FALSE,"4WD"}</definedName>
    <definedName name="ㄳㅂㄱㄷㄱㄷㅂ">{#N/A,#N/A,FALSE,"단축1";#N/A,#N/A,FALSE,"단축2";#N/A,#N/A,FALSE,"단축3";#N/A,#N/A,FALSE,"장축";#N/A,#N/A,FALSE,"4WD"}</definedName>
    <definedName localSheetId="5" name="ㄴ32ㄷ">{#N/A,#N/A,FALSE,"단축1";#N/A,#N/A,FALSE,"단축2";#N/A,#N/A,FALSE,"단축3";#N/A,#N/A,FALSE,"장축";#N/A,#N/A,FALSE,"4WD"}</definedName>
    <definedName localSheetId="7" name="ㄴ32ㄷ">{#N/A,#N/A,FALSE,"단축1";#N/A,#N/A,FALSE,"단축2";#N/A,#N/A,FALSE,"단축3";#N/A,#N/A,FALSE,"장축";#N/A,#N/A,FALSE,"4WD"}</definedName>
    <definedName localSheetId="1" name="ㄴ32ㄷ">{#N/A,#N/A,FALSE,"단축1";#N/A,#N/A,FALSE,"단축2";#N/A,#N/A,FALSE,"단축3";#N/A,#N/A,FALSE,"장축";#N/A,#N/A,FALSE,"4WD"}</definedName>
    <definedName name="ㄴ32ㄷ">{#N/A,#N/A,FALSE,"단축1";#N/A,#N/A,FALSE,"단축2";#N/A,#N/A,FALSE,"단축3";#N/A,#N/A,FALSE,"장축";#N/A,#N/A,FALSE,"4WD"}</definedName>
    <definedName localSheetId="5" name="ㄴㄴ">{#N/A,#N/A,FALSE,"을지 (4)";#N/A,#N/A,FALSE,"을지 (5)";#N/A,#N/A,FALSE,"을지 (6)"}</definedName>
    <definedName localSheetId="7" name="ㄴㄴ">{#N/A,#N/A,FALSE,"을지 (4)";#N/A,#N/A,FALSE,"을지 (5)";#N/A,#N/A,FALSE,"을지 (6)"}</definedName>
    <definedName localSheetId="1" name="ㄴㄴ">{#N/A,#N/A,FALSE,"을지 (4)";#N/A,#N/A,FALSE,"을지 (5)";#N/A,#N/A,FALSE,"을지 (6)"}</definedName>
    <definedName name="ㄴㄴ">{#N/A,#N/A,FALSE,"을지 (4)";#N/A,#N/A,FALSE,"을지 (5)";#N/A,#N/A,FALSE,"을지 (6)"}</definedName>
    <definedName localSheetId="8" name="ㄴㄴㄴ">{#N/A,#N/A,FALSE,"단축1";#N/A,#N/A,FALSE,"단축2";#N/A,#N/A,FALSE,"단축3";#N/A,#N/A,FALSE,"장축";#N/A,#N/A,FALSE,"4WD"}</definedName>
    <definedName localSheetId="5" name="ㄴㄴㄴ">{#N/A,#N/A,FALSE,"단축1";#N/A,#N/A,FALSE,"단축2";#N/A,#N/A,FALSE,"단축3";#N/A,#N/A,FALSE,"장축";#N/A,#N/A,FALSE,"4WD"}</definedName>
    <definedName localSheetId="7" name="ㄴㄴㄴ">{#N/A,#N/A,FALSE,"단축1";#N/A,#N/A,FALSE,"단축2";#N/A,#N/A,FALSE,"단축3";#N/A,#N/A,FALSE,"장축";#N/A,#N/A,FALSE,"4WD"}</definedName>
    <definedName localSheetId="1" name="ㄴㄴㄴ">{#N/A,#N/A,FALSE,"단축1";#N/A,#N/A,FALSE,"단축2";#N/A,#N/A,FALSE,"단축3";#N/A,#N/A,FALSE,"장축";#N/A,#N/A,FALSE,"4WD"}</definedName>
    <definedName name="ㄴㄴㄴ">{#N/A,#N/A,FALSE,"단축1";#N/A,#N/A,FALSE,"단축2";#N/A,#N/A,FALSE,"단축3";#N/A,#N/A,FALSE,"장축";#N/A,#N/A,FALSE,"4WD"}</definedName>
    <definedName localSheetId="5" name="ㄴㄴㄴㄴ">{#N/A,#N/A,FALSE,"단축1";#N/A,#N/A,FALSE,"단축2";#N/A,#N/A,FALSE,"단축3";#N/A,#N/A,FALSE,"장축";#N/A,#N/A,FALSE,"4WD"}</definedName>
    <definedName localSheetId="7" name="ㄴㄴㄴㄴ">{#N/A,#N/A,FALSE,"단축1";#N/A,#N/A,FALSE,"단축2";#N/A,#N/A,FALSE,"단축3";#N/A,#N/A,FALSE,"장축";#N/A,#N/A,FALSE,"4WD"}</definedName>
    <definedName localSheetId="1" name="ㄴㄴㄴㄴ">{#N/A,#N/A,FALSE,"단축1";#N/A,#N/A,FALSE,"단축2";#N/A,#N/A,FALSE,"단축3";#N/A,#N/A,FALSE,"장축";#N/A,#N/A,FALSE,"4WD"}</definedName>
    <definedName name="ㄴㄴㄴㄴ">{#N/A,#N/A,FALSE,"단축1";#N/A,#N/A,FALSE,"단축2";#N/A,#N/A,FALSE,"단축3";#N/A,#N/A,FALSE,"장축";#N/A,#N/A,FALSE,"4WD"}</definedName>
    <definedName localSheetId="5" name="ㄴㄴㄴㄴㄴ">{#N/A,#N/A,FALSE,"단축1";#N/A,#N/A,FALSE,"단축2";#N/A,#N/A,FALSE,"단축3";#N/A,#N/A,FALSE,"장축";#N/A,#N/A,FALSE,"4WD"}</definedName>
    <definedName localSheetId="7" name="ㄴㄴㄴㄴㄴ">{#N/A,#N/A,FALSE,"단축1";#N/A,#N/A,FALSE,"단축2";#N/A,#N/A,FALSE,"단축3";#N/A,#N/A,FALSE,"장축";#N/A,#N/A,FALSE,"4WD"}</definedName>
    <definedName localSheetId="1" name="ㄴㄴㄴㄴㄴ">{#N/A,#N/A,FALSE,"단축1";#N/A,#N/A,FALSE,"단축2";#N/A,#N/A,FALSE,"단축3";#N/A,#N/A,FALSE,"장축";#N/A,#N/A,FALSE,"4WD"}</definedName>
    <definedName name="ㄴㄴㄴㄴㄴ">{#N/A,#N/A,FALSE,"단축1";#N/A,#N/A,FALSE,"단축2";#N/A,#N/A,FALSE,"단축3";#N/A,#N/A,FALSE,"장축";#N/A,#N/A,FALSE,"4WD"}</definedName>
    <definedName localSheetId="5" name="ㄴㄴㄴㄴㄴㄴㄴㄴㄴㄴㄴㄴ">{#N/A,#N/A,FALSE,"단축1";#N/A,#N/A,FALSE,"단축2";#N/A,#N/A,FALSE,"단축3";#N/A,#N/A,FALSE,"장축";#N/A,#N/A,FALSE,"4WD"}</definedName>
    <definedName localSheetId="7" name="ㄴㄴㄴㄴㄴㄴㄴㄴㄴㄴㄴㄴ">{#N/A,#N/A,FALSE,"단축1";#N/A,#N/A,FALSE,"단축2";#N/A,#N/A,FALSE,"단축3";#N/A,#N/A,FALSE,"장축";#N/A,#N/A,FALSE,"4WD"}</definedName>
    <definedName localSheetId="1" name="ㄴㄴㄴㄴㄴㄴㄴㄴㄴㄴㄴㄴ">{#N/A,#N/A,FALSE,"단축1";#N/A,#N/A,FALSE,"단축2";#N/A,#N/A,FALSE,"단축3";#N/A,#N/A,FALSE,"장축";#N/A,#N/A,FALSE,"4WD"}</definedName>
    <definedName name="ㄴㄴㄴㄴㄴㄴㄴㄴㄴㄴㄴㄴ">{#N/A,#N/A,FALSE,"단축1";#N/A,#N/A,FALSE,"단축2";#N/A,#N/A,FALSE,"단축3";#N/A,#N/A,FALSE,"장축";#N/A,#N/A,FALSE,"4WD"}</definedName>
    <definedName localSheetId="5" name="ㄴㄴㅇ">{#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ㄴㄴㅇ">{#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ㄴㄴㅇ">{#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ㄴㅇ">{#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ㄴ내역">{#N/A,#N/A,FALSE,"단축1";#N/A,#N/A,FALSE,"단축2";#N/A,#N/A,FALSE,"단축3";#N/A,#N/A,FALSE,"장축";#N/A,#N/A,FALSE,"4WD"}</definedName>
    <definedName localSheetId="7" name="ㄴ내역">{#N/A,#N/A,FALSE,"단축1";#N/A,#N/A,FALSE,"단축2";#N/A,#N/A,FALSE,"단축3";#N/A,#N/A,FALSE,"장축";#N/A,#N/A,FALSE,"4WD"}</definedName>
    <definedName localSheetId="1" name="ㄴ내역">{#N/A,#N/A,FALSE,"단축1";#N/A,#N/A,FALSE,"단축2";#N/A,#N/A,FALSE,"단축3";#N/A,#N/A,FALSE,"장축";#N/A,#N/A,FALSE,"4WD"}</definedName>
    <definedName name="ㄴ내역">{#N/A,#N/A,FALSE,"단축1";#N/A,#N/A,FALSE,"단축2";#N/A,#N/A,FALSE,"단축3";#N/A,#N/A,FALSE,"장축";#N/A,#N/A,FALSE,"4WD"}</definedName>
    <definedName localSheetId="5" name="ㄴㄷ더">{#N/A,#N/A,FALSE,"단축1";#N/A,#N/A,FALSE,"단축2";#N/A,#N/A,FALSE,"단축3";#N/A,#N/A,FALSE,"장축";#N/A,#N/A,FALSE,"4WD"}</definedName>
    <definedName localSheetId="7" name="ㄴㄷ더">{#N/A,#N/A,FALSE,"단축1";#N/A,#N/A,FALSE,"단축2";#N/A,#N/A,FALSE,"단축3";#N/A,#N/A,FALSE,"장축";#N/A,#N/A,FALSE,"4WD"}</definedName>
    <definedName localSheetId="1" name="ㄴㄷ더">{#N/A,#N/A,FALSE,"단축1";#N/A,#N/A,FALSE,"단축2";#N/A,#N/A,FALSE,"단축3";#N/A,#N/A,FALSE,"장축";#N/A,#N/A,FALSE,"4WD"}</definedName>
    <definedName name="ㄴㄷ더">{#N/A,#N/A,FALSE,"단축1";#N/A,#N/A,FALSE,"단축2";#N/A,#N/A,FALSE,"단축3";#N/A,#N/A,FALSE,"장축";#N/A,#N/A,FALSE,"4WD"}</definedName>
    <definedName localSheetId="1" name="ㄴㄷㅁㄱ">{#N/A,#N/A,FALSE,"단축1";#N/A,#N/A,FALSE,"단축2";#N/A,#N/A,FALSE,"단축3";#N/A,#N/A,FALSE,"장축";#N/A,#N/A,FALSE,"4WD"}</definedName>
    <definedName name="ㄴㄷㅁㄱ">{#N/A,#N/A,FALSE,"단축1";#N/A,#N/A,FALSE,"단축2";#N/A,#N/A,FALSE,"단축3";#N/A,#N/A,FALSE,"장축";#N/A,#N/A,FALSE,"4WD"}</definedName>
    <definedName localSheetId="5" name="ㄴㄷㅎㄺㅎ">{#N/A,#N/A,FALSE,"단축1";#N/A,#N/A,FALSE,"단축2";#N/A,#N/A,FALSE,"단축3";#N/A,#N/A,FALSE,"장축";#N/A,#N/A,FALSE,"4WD"}</definedName>
    <definedName localSheetId="7" name="ㄴㄷㅎㄺㅎ">{#N/A,#N/A,FALSE,"단축1";#N/A,#N/A,FALSE,"단축2";#N/A,#N/A,FALSE,"단축3";#N/A,#N/A,FALSE,"장축";#N/A,#N/A,FALSE,"4WD"}</definedName>
    <definedName localSheetId="1" name="ㄴㄷㅎㄺㅎ">{#N/A,#N/A,FALSE,"단축1";#N/A,#N/A,FALSE,"단축2";#N/A,#N/A,FALSE,"단축3";#N/A,#N/A,FALSE,"장축";#N/A,#N/A,FALSE,"4WD"}</definedName>
    <definedName name="ㄴㄷㅎㄺㅎ">{#N/A,#N/A,FALSE,"단축1";#N/A,#N/A,FALSE,"단축2";#N/A,#N/A,FALSE,"단축3";#N/A,#N/A,FALSE,"장축";#N/A,#N/A,FALSE,"4WD"}</definedName>
    <definedName localSheetId="8" name="ㄴㄹ">{#N/A,#N/A,FALSE,"단축1";#N/A,#N/A,FALSE,"단축2";#N/A,#N/A,FALSE,"단축3";#N/A,#N/A,FALSE,"장축";#N/A,#N/A,FALSE,"4WD"}</definedName>
    <definedName localSheetId="5" name="ㄴㄹ">{#N/A,#N/A,FALSE,"단축1";#N/A,#N/A,FALSE,"단축2";#N/A,#N/A,FALSE,"단축3";#N/A,#N/A,FALSE,"장축";#N/A,#N/A,FALSE,"4WD"}</definedName>
    <definedName localSheetId="7" name="ㄴㄹ">{#N/A,#N/A,FALSE,"단축1";#N/A,#N/A,FALSE,"단축2";#N/A,#N/A,FALSE,"단축3";#N/A,#N/A,FALSE,"장축";#N/A,#N/A,FALSE,"4WD"}</definedName>
    <definedName localSheetId="1" name="ㄴㄹ">{#N/A,#N/A,FALSE,"단축1";#N/A,#N/A,FALSE,"단축2";#N/A,#N/A,FALSE,"단축3";#N/A,#N/A,FALSE,"장축";#N/A,#N/A,FALSE,"4WD"}</definedName>
    <definedName name="ㄴㄹ">{#N/A,#N/A,FALSE,"단축1";#N/A,#N/A,FALSE,"단축2";#N/A,#N/A,FALSE,"단축3";#N/A,#N/A,FALSE,"장축";#N/A,#N/A,FALSE,"4WD"}</definedName>
    <definedName localSheetId="8" name="ㄴㄹㄹ">{#N/A,#N/A,FALSE,"Babenhausen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localSheetId="5" name="ㄴㄹㄹ">{#N/A,#N/A,FALSE,"Babenhausen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localSheetId="7" name="ㄴㄹㄹ">{#N/A,#N/A,FALSE,"Babenhausen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localSheetId="1" name="ㄴㄹㄹ">{#N/A,#N/A,FALSE,"Babenhausen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localSheetId="5" name="ㄴㄹㅀㅇ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ㄴㄹㅀㅇ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ㄴㄹㅀㅇ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ㄹㅀㅇ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ㄴㄹㅇㅁ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ㄴㄹㅇㅁ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ㄴㄹㅇㅁ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ㄹㅇㅁ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ㄴㄹ워ㅏ">{#N/A,#N/A,FALSE,"단축1";#N/A,#N/A,FALSE,"단축2";#N/A,#N/A,FALSE,"단축3";#N/A,#N/A,FALSE,"장축";#N/A,#N/A,FALSE,"4WD"}</definedName>
    <definedName localSheetId="7" name="ㄴㄹ워ㅏ">{#N/A,#N/A,FALSE,"단축1";#N/A,#N/A,FALSE,"단축2";#N/A,#N/A,FALSE,"단축3";#N/A,#N/A,FALSE,"장축";#N/A,#N/A,FALSE,"4WD"}</definedName>
    <definedName localSheetId="1" name="ㄴㄹ워ㅏ">{#N/A,#N/A,FALSE,"단축1";#N/A,#N/A,FALSE,"단축2";#N/A,#N/A,FALSE,"단축3";#N/A,#N/A,FALSE,"장축";#N/A,#N/A,FALSE,"4WD"}</definedName>
    <definedName name="ㄴㄹ워ㅏ">{#N/A,#N/A,FALSE,"단축1";#N/A,#N/A,FALSE,"단축2";#N/A,#N/A,FALSE,"단축3";#N/A,#N/A,FALSE,"장축";#N/A,#N/A,FALSE,"4WD"}</definedName>
    <definedName localSheetId="8" name="ㄴㄻㄴ">{#N/A,#N/A,FALSE,"AG";#N/A,#N/A,FALSE,"GB-I";#N/A,#N/A,FALSE,"GB--SR_K";#N/A,#N/A,FALSE,"GB-SR_B";#N/A,#N/A,FALSE,"GB-KS";#N/A,#N/A,FALSE,"Kammerer";#N/A,#N/A,FALSE,"Kienzle"}</definedName>
    <definedName localSheetId="5" name="ㄴㄻㄴ">{#N/A,#N/A,FALSE,"AG";#N/A,#N/A,FALSE,"GB-I";#N/A,#N/A,FALSE,"GB--SR_K";#N/A,#N/A,FALSE,"GB-SR_B";#N/A,#N/A,FALSE,"GB-KS";#N/A,#N/A,FALSE,"Kammerer";#N/A,#N/A,FALSE,"Kienzle"}</definedName>
    <definedName localSheetId="7" name="ㄴㄻㄴ">{#N/A,#N/A,FALSE,"AG";#N/A,#N/A,FALSE,"GB-I";#N/A,#N/A,FALSE,"GB--SR_K";#N/A,#N/A,FALSE,"GB-SR_B";#N/A,#N/A,FALSE,"GB-KS";#N/A,#N/A,FALSE,"Kammerer";#N/A,#N/A,FALSE,"Kienzle"}</definedName>
    <definedName localSheetId="1" name="ㄴㄻㄴ">{#N/A,#N/A,FALSE,"AG";#N/A,#N/A,FALSE,"GB-I";#N/A,#N/A,FALSE,"GB--SR_K";#N/A,#N/A,FALSE,"GB-SR_B";#N/A,#N/A,FALSE,"GB-KS";#N/A,#N/A,FALSE,"Kammerer";#N/A,#N/A,FALSE,"Kienzle"}</definedName>
    <definedName name="ㄴㄻㄴ">{#N/A,#N/A,FALSE,"AG";#N/A,#N/A,FALSE,"GB-I";#N/A,#N/A,FALSE,"GB--SR_K";#N/A,#N/A,FALSE,"GB-SR_B";#N/A,#N/A,FALSE,"GB-KS";#N/A,#N/A,FALSE,"Kammerer";#N/A,#N/A,FALSE,"Kienzle"}</definedName>
    <definedName localSheetId="5" name="ㄴ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ㄴ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ㄴ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ㄴㅁㄱㄹㅇㄴㅁㄹ">{#N/A,#N/A,FALSE,"단축1";#N/A,#N/A,FALSE,"단축2";#N/A,#N/A,FALSE,"단축3";#N/A,#N/A,FALSE,"장축";#N/A,#N/A,FALSE,"4WD"}</definedName>
    <definedName localSheetId="7" name="ㄴㅁㄱㄹㅇㄴㅁㄹ">{#N/A,#N/A,FALSE,"단축1";#N/A,#N/A,FALSE,"단축2";#N/A,#N/A,FALSE,"단축3";#N/A,#N/A,FALSE,"장축";#N/A,#N/A,FALSE,"4WD"}</definedName>
    <definedName localSheetId="1" name="ㄴㅁㄱㄹㅇㄴㅁㄹ">{#N/A,#N/A,FALSE,"단축1";#N/A,#N/A,FALSE,"단축2";#N/A,#N/A,FALSE,"단축3";#N/A,#N/A,FALSE,"장축";#N/A,#N/A,FALSE,"4WD"}</definedName>
    <definedName name="ㄴㅁㄱㄹㅇㄴㅁㄹ">{#N/A,#N/A,FALSE,"단축1";#N/A,#N/A,FALSE,"단축2";#N/A,#N/A,FALSE,"단축3";#N/A,#N/A,FALSE,"장축";#N/A,#N/A,FALSE,"4WD"}</definedName>
    <definedName localSheetId="5" name="ㄴㅁㄹ">{#N/A,#N/A,FALSE,"단축1";#N/A,#N/A,FALSE,"단축2";#N/A,#N/A,FALSE,"단축3";#N/A,#N/A,FALSE,"장축";#N/A,#N/A,FALSE,"4WD"}</definedName>
    <definedName localSheetId="7" name="ㄴㅁㄹ">{#N/A,#N/A,FALSE,"단축1";#N/A,#N/A,FALSE,"단축2";#N/A,#N/A,FALSE,"단축3";#N/A,#N/A,FALSE,"장축";#N/A,#N/A,FALSE,"4WD"}</definedName>
    <definedName localSheetId="1" name="ㄴㅁㄹ">{#N/A,#N/A,FALSE,"단축1";#N/A,#N/A,FALSE,"단축2";#N/A,#N/A,FALSE,"단축3";#N/A,#N/A,FALSE,"장축";#N/A,#N/A,FALSE,"4WD"}</definedName>
    <definedName name="ㄴㅁㄹ">{#N/A,#N/A,FALSE,"단축1";#N/A,#N/A,FALSE,"단축2";#N/A,#N/A,FALSE,"단축3";#N/A,#N/A,FALSE,"장축";#N/A,#N/A,FALSE,"4WD"}</definedName>
    <definedName localSheetId="5" name="ㄴㅁㄹㅊㅇ">{#N/A,#N/A,FALSE,"단축1";#N/A,#N/A,FALSE,"단축2";#N/A,#N/A,FALSE,"단축3";#N/A,#N/A,FALSE,"장축";#N/A,#N/A,FALSE,"4WD"}</definedName>
    <definedName localSheetId="7" name="ㄴㅁㄹㅊㅇ">{#N/A,#N/A,FALSE,"단축1";#N/A,#N/A,FALSE,"단축2";#N/A,#N/A,FALSE,"단축3";#N/A,#N/A,FALSE,"장축";#N/A,#N/A,FALSE,"4WD"}</definedName>
    <definedName localSheetId="1" name="ㄴㅁㄹㅊㅇ">{#N/A,#N/A,FALSE,"단축1";#N/A,#N/A,FALSE,"단축2";#N/A,#N/A,FALSE,"단축3";#N/A,#N/A,FALSE,"장축";#N/A,#N/A,FALSE,"4WD"}</definedName>
    <definedName name="ㄴㅁㄹㅊㅇ">{#N/A,#N/A,FALSE,"단축1";#N/A,#N/A,FALSE,"단축2";#N/A,#N/A,FALSE,"단축3";#N/A,#N/A,FALSE,"장축";#N/A,#N/A,FALSE,"4WD"}</definedName>
    <definedName localSheetId="5" name="ㄴㅁㅅㅎㄹㅇ놀허ㅗㅎ">{#N/A,#N/A,FALSE,"단축1";#N/A,#N/A,FALSE,"단축2";#N/A,#N/A,FALSE,"단축3";#N/A,#N/A,FALSE,"장축";#N/A,#N/A,FALSE,"4WD"}</definedName>
    <definedName localSheetId="7" name="ㄴㅁㅅㅎㄹㅇ놀허ㅗㅎ">{#N/A,#N/A,FALSE,"단축1";#N/A,#N/A,FALSE,"단축2";#N/A,#N/A,FALSE,"단축3";#N/A,#N/A,FALSE,"장축";#N/A,#N/A,FALSE,"4WD"}</definedName>
    <definedName localSheetId="1" name="ㄴㅁㅅㅎㄹㅇ놀허ㅗㅎ">{#N/A,#N/A,FALSE,"단축1";#N/A,#N/A,FALSE,"단축2";#N/A,#N/A,FALSE,"단축3";#N/A,#N/A,FALSE,"장축";#N/A,#N/A,FALSE,"4WD"}</definedName>
    <definedName name="ㄴㅁㅅㅎㄹㅇ놀허ㅗㅎ">{#N/A,#N/A,FALSE,"단축1";#N/A,#N/A,FALSE,"단축2";#N/A,#N/A,FALSE,"단축3";#N/A,#N/A,FALSE,"장축";#N/A,#N/A,FALSE,"4WD"}</definedName>
    <definedName localSheetId="5" name="ㄴㅁㅇ">{#N/A,#N/A,FALSE,"단축1";#N/A,#N/A,FALSE,"단축2";#N/A,#N/A,FALSE,"단축3";#N/A,#N/A,FALSE,"장축";#N/A,#N/A,FALSE,"4WD"}</definedName>
    <definedName localSheetId="7" name="ㄴㅁㅇ">{#N/A,#N/A,FALSE,"단축1";#N/A,#N/A,FALSE,"단축2";#N/A,#N/A,FALSE,"단축3";#N/A,#N/A,FALSE,"장축";#N/A,#N/A,FALSE,"4WD"}</definedName>
    <definedName localSheetId="1" name="ㄴㅁㅇ">{#N/A,#N/A,FALSE,"단축1";#N/A,#N/A,FALSE,"단축2";#N/A,#N/A,FALSE,"단축3";#N/A,#N/A,FALSE,"장축";#N/A,#N/A,FALSE,"4WD"}</definedName>
    <definedName name="ㄴㅁㅇ">{#N/A,#N/A,FALSE,"단축1";#N/A,#N/A,FALSE,"단축2";#N/A,#N/A,FALSE,"단축3";#N/A,#N/A,FALSE,"장축";#N/A,#N/A,FALSE,"4WD"}</definedName>
    <definedName localSheetId="5" name="ㄴㅁㅇㅇ">{#N/A,#N/A,FALSE,"단축1";#N/A,#N/A,FALSE,"단축2";#N/A,#N/A,FALSE,"단축3";#N/A,#N/A,FALSE,"장축";#N/A,#N/A,FALSE,"4WD"}</definedName>
    <definedName localSheetId="7" name="ㄴㅁㅇㅇ">{#N/A,#N/A,FALSE,"단축1";#N/A,#N/A,FALSE,"단축2";#N/A,#N/A,FALSE,"단축3";#N/A,#N/A,FALSE,"장축";#N/A,#N/A,FALSE,"4WD"}</definedName>
    <definedName localSheetId="1" name="ㄴㅁㅇㅇ">{#N/A,#N/A,FALSE,"단축1";#N/A,#N/A,FALSE,"단축2";#N/A,#N/A,FALSE,"단축3";#N/A,#N/A,FALSE,"장축";#N/A,#N/A,FALSE,"4WD"}</definedName>
    <definedName name="ㄴㅁㅇㅇ">{#N/A,#N/A,FALSE,"단축1";#N/A,#N/A,FALSE,"단축2";#N/A,#N/A,FALSE,"단축3";#N/A,#N/A,FALSE,"장축";#N/A,#N/A,FALSE,"4WD"}</definedName>
    <definedName localSheetId="5" name="ㄴㅁ표ㅕㅓㅗ올ㅇ">{#N/A,#N/A,FALSE,"단축1";#N/A,#N/A,FALSE,"단축2";#N/A,#N/A,FALSE,"단축3";#N/A,#N/A,FALSE,"장축";#N/A,#N/A,FALSE,"4WD"}</definedName>
    <definedName localSheetId="7" name="ㄴㅁ표ㅕㅓㅗ올ㅇ">{#N/A,#N/A,FALSE,"단축1";#N/A,#N/A,FALSE,"단축2";#N/A,#N/A,FALSE,"단축3";#N/A,#N/A,FALSE,"장축";#N/A,#N/A,FALSE,"4WD"}</definedName>
    <definedName localSheetId="1" name="ㄴㅁ표ㅕㅓㅗ올ㅇ">{#N/A,#N/A,FALSE,"단축1";#N/A,#N/A,FALSE,"단축2";#N/A,#N/A,FALSE,"단축3";#N/A,#N/A,FALSE,"장축";#N/A,#N/A,FALSE,"4WD"}</definedName>
    <definedName name="ㄴㅁ표ㅕㅓㅗ올ㅇ">{#N/A,#N/A,FALSE,"단축1";#N/A,#N/A,FALSE,"단축2";#N/A,#N/A,FALSE,"단축3";#N/A,#N/A,FALSE,"장축";#N/A,#N/A,FALSE,"4WD"}</definedName>
    <definedName localSheetId="5" name="ㄴㅅㄹ흁ㅇ">{#N/A,#N/A,FALSE,"단축1";#N/A,#N/A,FALSE,"단축2";#N/A,#N/A,FALSE,"단축3";#N/A,#N/A,FALSE,"장축";#N/A,#N/A,FALSE,"4WD"}</definedName>
    <definedName localSheetId="7" name="ㄴㅅㄹ흁ㅇ">{#N/A,#N/A,FALSE,"단축1";#N/A,#N/A,FALSE,"단축2";#N/A,#N/A,FALSE,"단축3";#N/A,#N/A,FALSE,"장축";#N/A,#N/A,FALSE,"4WD"}</definedName>
    <definedName localSheetId="1" name="ㄴㅅㄹ흁ㅇ">{#N/A,#N/A,FALSE,"단축1";#N/A,#N/A,FALSE,"단축2";#N/A,#N/A,FALSE,"단축3";#N/A,#N/A,FALSE,"장축";#N/A,#N/A,FALSE,"4WD"}</definedName>
    <definedName name="ㄴㅅㄹ흁ㅇ">{#N/A,#N/A,FALSE,"단축1";#N/A,#N/A,FALSE,"단축2";#N/A,#N/A,FALSE,"단축3";#N/A,#N/A,FALSE,"장축";#N/A,#N/A,FALSE,"4WD"}</definedName>
    <definedName localSheetId="8" name="ㄴㅇ">{#N/A,#N/A,TRUE,"Y생산";#N/A,#N/A,TRUE,"Y판매";#N/A,#N/A,TRUE,"Y총물량";#N/A,#N/A,TRUE,"Y능력";#N/A,#N/A,TRUE,"YKD"}</definedName>
    <definedName localSheetId="5" name="ㄴㅇ">{#N/A,#N/A,TRUE,"Y생산";#N/A,#N/A,TRUE,"Y판매";#N/A,#N/A,TRUE,"Y총물량";#N/A,#N/A,TRUE,"Y능력";#N/A,#N/A,TRUE,"YKD"}</definedName>
    <definedName localSheetId="7" name="ㄴㅇ">{#N/A,#N/A,TRUE,"Y생산";#N/A,#N/A,TRUE,"Y판매";#N/A,#N/A,TRUE,"Y총물량";#N/A,#N/A,TRUE,"Y능력";#N/A,#N/A,TRUE,"YKD"}</definedName>
    <definedName localSheetId="1" name="ㄴㅇ">{#N/A,#N/A,TRUE,"Y생산";#N/A,#N/A,TRUE,"Y판매";#N/A,#N/A,TRUE,"Y총물량";#N/A,#N/A,TRUE,"Y능력";#N/A,#N/A,TRUE,"YKD"}</definedName>
    <definedName name="ㄴㅇ">{#N/A,#N/A,TRUE,"Y생산";#N/A,#N/A,TRUE,"Y판매";#N/A,#N/A,TRUE,"Y총물량";#N/A,#N/A,TRUE,"Y능력";#N/A,#N/A,TRUE,"YKD"}</definedName>
    <definedName localSheetId="5" name="ㄴㅇㄴ">{#N/A,#N/A,FALSE,"단축1";#N/A,#N/A,FALSE,"단축2";#N/A,#N/A,FALSE,"단축3";#N/A,#N/A,FALSE,"장축";#N/A,#N/A,FALSE,"4WD"}</definedName>
    <definedName localSheetId="7" name="ㄴㅇㄴ">{#N/A,#N/A,FALSE,"단축1";#N/A,#N/A,FALSE,"단축2";#N/A,#N/A,FALSE,"단축3";#N/A,#N/A,FALSE,"장축";#N/A,#N/A,FALSE,"4WD"}</definedName>
    <definedName localSheetId="1" name="ㄴㅇㄴ">{#N/A,#N/A,FALSE,"단축1";#N/A,#N/A,FALSE,"단축2";#N/A,#N/A,FALSE,"단축3";#N/A,#N/A,FALSE,"장축";#N/A,#N/A,FALSE,"4WD"}</definedName>
    <definedName name="ㄴㅇㄴ">{#N/A,#N/A,FALSE,"단축1";#N/A,#N/A,FALSE,"단축2";#N/A,#N/A,FALSE,"단축3";#N/A,#N/A,FALSE,"장축";#N/A,#N/A,FALSE,"4WD"}</definedName>
    <definedName localSheetId="5" name="ㄴㅇㄴㅇ">{#N/A,#N/A,FALSE,"단축1";#N/A,#N/A,FALSE,"단축2";#N/A,#N/A,FALSE,"단축3";#N/A,#N/A,FALSE,"장축";#N/A,#N/A,FALSE,"4WD"}</definedName>
    <definedName localSheetId="7" name="ㄴㅇㄴㅇ">{#N/A,#N/A,FALSE,"단축1";#N/A,#N/A,FALSE,"단축2";#N/A,#N/A,FALSE,"단축3";#N/A,#N/A,FALSE,"장축";#N/A,#N/A,FALSE,"4WD"}</definedName>
    <definedName localSheetId="1" name="ㄴㅇㄴㅇ">{#N/A,#N/A,FALSE,"단축1";#N/A,#N/A,FALSE,"단축2";#N/A,#N/A,FALSE,"단축3";#N/A,#N/A,FALSE,"장축";#N/A,#N/A,FALSE,"4WD"}</definedName>
    <definedName name="ㄴㅇㄴㅇ">{#N/A,#N/A,FALSE,"단축1";#N/A,#N/A,FALSE,"단축2";#N/A,#N/A,FALSE,"단축3";#N/A,#N/A,FALSE,"장축";#N/A,#N/A,FALSE,"4WD"}</definedName>
    <definedName localSheetId="5" name="ㄴㅇㄴㅇㄴ">{#N/A,#N/A,FALSE,"단축1";#N/A,#N/A,FALSE,"단축2";#N/A,#N/A,FALSE,"단축3";#N/A,#N/A,FALSE,"장축";#N/A,#N/A,FALSE,"4WD"}</definedName>
    <definedName localSheetId="7" name="ㄴㅇㄴㅇㄴ">{#N/A,#N/A,FALSE,"단축1";#N/A,#N/A,FALSE,"단축2";#N/A,#N/A,FALSE,"단축3";#N/A,#N/A,FALSE,"장축";#N/A,#N/A,FALSE,"4WD"}</definedName>
    <definedName localSheetId="1" name="ㄴㅇㄴㅇㄴ">{#N/A,#N/A,FALSE,"단축1";#N/A,#N/A,FALSE,"단축2";#N/A,#N/A,FALSE,"단축3";#N/A,#N/A,FALSE,"장축";#N/A,#N/A,FALSE,"4WD"}</definedName>
    <definedName name="ㄴㅇㄴㅇㄴ">{#N/A,#N/A,FALSE,"단축1";#N/A,#N/A,FALSE,"단축2";#N/A,#N/A,FALSE,"단축3";#N/A,#N/A,FALSE,"장축";#N/A,#N/A,FALSE,"4WD"}</definedName>
    <definedName localSheetId="5" name="ㄴㅇㄴㅇㄴㅇ">{#N/A,#N/A,FALSE,"단축1";#N/A,#N/A,FALSE,"단축2";#N/A,#N/A,FALSE,"단축3";#N/A,#N/A,FALSE,"장축";#N/A,#N/A,FALSE,"4WD"}</definedName>
    <definedName localSheetId="7" name="ㄴㅇㄴㅇㄴㅇ">{#N/A,#N/A,FALSE,"단축1";#N/A,#N/A,FALSE,"단축2";#N/A,#N/A,FALSE,"단축3";#N/A,#N/A,FALSE,"장축";#N/A,#N/A,FALSE,"4WD"}</definedName>
    <definedName localSheetId="1" name="ㄴㅇㄴㅇㄴㅇ">{#N/A,#N/A,FALSE,"단축1";#N/A,#N/A,FALSE,"단축2";#N/A,#N/A,FALSE,"단축3";#N/A,#N/A,FALSE,"장축";#N/A,#N/A,FALSE,"4WD"}</definedName>
    <definedName name="ㄴㅇㄴㅇㄴㅇ">{#N/A,#N/A,FALSE,"단축1";#N/A,#N/A,FALSE,"단축2";#N/A,#N/A,FALSE,"단축3";#N/A,#N/A,FALSE,"장축";#N/A,#N/A,FALSE,"4WD"}</definedName>
    <definedName localSheetId="5" name="ㄴㅇㄴㅇㅀㄹㅇㅎㅇㅀㅎ">{#N/A,#N/A,FALSE,"단축1";#N/A,#N/A,FALSE,"단축2";#N/A,#N/A,FALSE,"단축3";#N/A,#N/A,FALSE,"장축";#N/A,#N/A,FALSE,"4WD"}</definedName>
    <definedName localSheetId="7" name="ㄴㅇㄴㅇㅀㄹㅇㅎㅇㅀㅎ">{#N/A,#N/A,FALSE,"단축1";#N/A,#N/A,FALSE,"단축2";#N/A,#N/A,FALSE,"단축3";#N/A,#N/A,FALSE,"장축";#N/A,#N/A,FALSE,"4WD"}</definedName>
    <definedName localSheetId="1" name="ㄴㅇㄴㅇㅀㄹㅇㅎㅇㅀㅎ">{#N/A,#N/A,FALSE,"단축1";#N/A,#N/A,FALSE,"단축2";#N/A,#N/A,FALSE,"단축3";#N/A,#N/A,FALSE,"장축";#N/A,#N/A,FALSE,"4WD"}</definedName>
    <definedName name="ㄴㅇㄴㅇㅀㄹㅇㅎㅇㅀㅎ">{#N/A,#N/A,FALSE,"단축1";#N/A,#N/A,FALSE,"단축2";#N/A,#N/A,FALSE,"단축3";#N/A,#N/A,FALSE,"장축";#N/A,#N/A,FALSE,"4WD"}</definedName>
    <definedName localSheetId="8" name="ㄴㅇㄹ">{#N/A,#N/A,FALSE,"단축1";#N/A,#N/A,FALSE,"단축2";#N/A,#N/A,FALSE,"단축3";#N/A,#N/A,FALSE,"장축";#N/A,#N/A,FALSE,"4WD"}</definedName>
    <definedName localSheetId="5" name="ㄴㅇㄹ">{#N/A,#N/A,TRUE,"Y생산";#N/A,#N/A,TRUE,"Y판매";#N/A,#N/A,TRUE,"Y총물량";#N/A,#N/A,TRUE,"Y능력";#N/A,#N/A,TRUE,"YKD"}</definedName>
    <definedName localSheetId="7" name="ㄴㅇㄹ">{#N/A,#N/A,TRUE,"Y생산";#N/A,#N/A,TRUE,"Y판매";#N/A,#N/A,TRUE,"Y총물량";#N/A,#N/A,TRUE,"Y능력";#N/A,#N/A,TRUE,"YKD"}</definedName>
    <definedName localSheetId="1" name="ㄴㅇㄹ">{#N/A,#N/A,TRUE,"Y생산";#N/A,#N/A,TRUE,"Y판매";#N/A,#N/A,TRUE,"Y총물량";#N/A,#N/A,TRUE,"Y능력";#N/A,#N/A,TRUE,"YKD"}</definedName>
    <definedName name="ㄴㅇㄹ">{#N/A,#N/A,TRUE,"Y생산";#N/A,#N/A,TRUE,"Y판매";#N/A,#N/A,TRUE,"Y총물량";#N/A,#N/A,TRUE,"Y능력";#N/A,#N/A,TRUE,"YKD"}</definedName>
    <definedName localSheetId="5" name="ㄴㅇㄹ1">{#N/A,#N/A,FALSE,"단축1";#N/A,#N/A,FALSE,"단축2";#N/A,#N/A,FALSE,"단축3";#N/A,#N/A,FALSE,"장축";#N/A,#N/A,FALSE,"4WD"}</definedName>
    <definedName localSheetId="7" name="ㄴㅇㄹ1">{#N/A,#N/A,FALSE,"단축1";#N/A,#N/A,FALSE,"단축2";#N/A,#N/A,FALSE,"단축3";#N/A,#N/A,FALSE,"장축";#N/A,#N/A,FALSE,"4WD"}</definedName>
    <definedName localSheetId="1" name="ㄴㅇㄹ1">{#N/A,#N/A,FALSE,"단축1";#N/A,#N/A,FALSE,"단축2";#N/A,#N/A,FALSE,"단축3";#N/A,#N/A,FALSE,"장축";#N/A,#N/A,FALSE,"4WD"}</definedName>
    <definedName name="ㄴㅇㄹ1">{#N/A,#N/A,FALSE,"단축1";#N/A,#N/A,FALSE,"단축2";#N/A,#N/A,FALSE,"단축3";#N/A,#N/A,FALSE,"장축";#N/A,#N/A,FALSE,"4WD"}</definedName>
    <definedName localSheetId="1" name="ㄴㅇㄹㄴ">{#N/A,#N/A,FALSE,"단축1";#N/A,#N/A,FALSE,"단축2";#N/A,#N/A,FALSE,"단축3";#N/A,#N/A,FALSE,"장축";#N/A,#N/A,FALSE,"4WD"}</definedName>
    <definedName name="ㄴㅇㄹㄴ">{#N/A,#N/A,FALSE,"단축1";#N/A,#N/A,FALSE,"단축2";#N/A,#N/A,FALSE,"단축3";#N/A,#N/A,FALSE,"장축";#N/A,#N/A,FALSE,"4WD"}</definedName>
    <definedName localSheetId="5" name="ㄴㅇㄹㄴㅇㄹ">{#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7" name="ㄴㅇㄹㄴㅇㄹ">{#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1" name="ㄴㅇㄹㄴㅇㄹ">{#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ㄴㅇㄹㄴㅇㄹ">{#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5" name="ㄴㅇㄹㄴㅇㄹㄴㅇㄹ">{#N/A,#N/A,FALSE,"신규dep";#N/A,#N/A,FALSE,"신규dep-금형상각후";#N/A,#N/A,FALSE,"신규dep-연구비상각후";#N/A,#N/A,FALSE,"신규dep-기계,공구상각후"}</definedName>
    <definedName localSheetId="7" name="ㄴㅇㄹㄴㅇㄹㄴㅇㄹ">{#N/A,#N/A,FALSE,"신규dep";#N/A,#N/A,FALSE,"신규dep-금형상각후";#N/A,#N/A,FALSE,"신규dep-연구비상각후";#N/A,#N/A,FALSE,"신규dep-기계,공구상각후"}</definedName>
    <definedName localSheetId="1" name="ㄴㅇㄹㄴㅇㄹㄴㅇㄹ">{#N/A,#N/A,FALSE,"신규dep";#N/A,#N/A,FALSE,"신규dep-금형상각후";#N/A,#N/A,FALSE,"신규dep-연구비상각후";#N/A,#N/A,FALSE,"신규dep-기계,공구상각후"}</definedName>
    <definedName name="ㄴㅇㄹㄴㅇㄹㄴㅇㄹ">{#N/A,#N/A,FALSE,"신규dep";#N/A,#N/A,FALSE,"신규dep-금형상각후";#N/A,#N/A,FALSE,"신규dep-연구비상각후";#N/A,#N/A,FALSE,"신규dep-기계,공구상각후"}</definedName>
    <definedName localSheetId="5" name="ㄴㅇㄹㄷㅈㄳㄴㅇㄹ">{#N/A,#N/A,FALSE,"단축1";#N/A,#N/A,FALSE,"단축2";#N/A,#N/A,FALSE,"단축3";#N/A,#N/A,FALSE,"장축";#N/A,#N/A,FALSE,"4WD"}</definedName>
    <definedName localSheetId="7" name="ㄴㅇㄹㄷㅈㄳㄴㅇㄹ">{#N/A,#N/A,FALSE,"단축1";#N/A,#N/A,FALSE,"단축2";#N/A,#N/A,FALSE,"단축3";#N/A,#N/A,FALSE,"장축";#N/A,#N/A,FALSE,"4WD"}</definedName>
    <definedName localSheetId="1" name="ㄴㅇㄹㄷㅈㄳㄴㅇㄹ">{#N/A,#N/A,FALSE,"단축1";#N/A,#N/A,FALSE,"단축2";#N/A,#N/A,FALSE,"단축3";#N/A,#N/A,FALSE,"장축";#N/A,#N/A,FALSE,"4WD"}</definedName>
    <definedName name="ㄴㅇㄹㄷㅈㄳㄴㅇㄹ">{#N/A,#N/A,FALSE,"단축1";#N/A,#N/A,FALSE,"단축2";#N/A,#N/A,FALSE,"단축3";#N/A,#N/A,FALSE,"장축";#N/A,#N/A,FALSE,"4WD"}</definedName>
    <definedName localSheetId="5" name="ㄴㅇㄹㅁㄴㄹ">{#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ㄴㅇㄹㅁㄴㄹ">{#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ㄴㅇㄹㅁㄴㄹ">{#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8" name="ㄴㅇㄹㅇㄴㄹ">{#N/A,#N/A,FALSE,"단축1";#N/A,#N/A,FALSE,"단축2";#N/A,#N/A,FALSE,"단축3";#N/A,#N/A,FALSE,"장축";#N/A,#N/A,FALSE,"4WD"}</definedName>
    <definedName localSheetId="5" name="ㄴㅇㄹㅇㄴㄹ">{#N/A,#N/A,FALSE,"단축1";#N/A,#N/A,FALSE,"단축2";#N/A,#N/A,FALSE,"단축3";#N/A,#N/A,FALSE,"장축";#N/A,#N/A,FALSE,"4WD"}</definedName>
    <definedName localSheetId="7" name="ㄴㅇㄹㅇㄴㄹ">{#N/A,#N/A,FALSE,"단축1";#N/A,#N/A,FALSE,"단축2";#N/A,#N/A,FALSE,"단축3";#N/A,#N/A,FALSE,"장축";#N/A,#N/A,FALSE,"4WD"}</definedName>
    <definedName localSheetId="1" name="ㄴㅇㄹㅇㄴㄹ">{#N/A,#N/A,FALSE,"단축1";#N/A,#N/A,FALSE,"단축2";#N/A,#N/A,FALSE,"단축3";#N/A,#N/A,FALSE,"장축";#N/A,#N/A,FALSE,"4WD"}</definedName>
    <definedName name="ㄴㅇㄹㅇㄴㄹ">{#N/A,#N/A,FALSE,"단축1";#N/A,#N/A,FALSE,"단축2";#N/A,#N/A,FALSE,"단축3";#N/A,#N/A,FALSE,"장축";#N/A,#N/A,FALSE,"4WD"}</definedName>
    <definedName localSheetId="8" name="ㄴㅇㄻㄴ">{#N/A,#N/A,FALSE,"Status";#N/A,#N/A,FALSE,"Deckblatt 1";#N/A,#N/A,FALSE,"Deckblatt2"}</definedName>
    <definedName localSheetId="5" name="ㄴㅇㄻㄴ">{#N/A,#N/A,FALSE,"Status";#N/A,#N/A,FALSE,"Deckblatt 1";#N/A,#N/A,FALSE,"Deckblatt2"}</definedName>
    <definedName localSheetId="7" name="ㄴㅇㄻㄴ">{#N/A,#N/A,FALSE,"Status";#N/A,#N/A,FALSE,"Deckblatt 1";#N/A,#N/A,FALSE,"Deckblatt2"}</definedName>
    <definedName localSheetId="1" name="ㄴㅇㄻㄴ">{#N/A,#N/A,FALSE,"Status";#N/A,#N/A,FALSE,"Deckblatt 1";#N/A,#N/A,FALSE,"Deckblatt2"}</definedName>
    <definedName name="ㄴㅇㄻㄴ">{#N/A,#N/A,FALSE,"Status";#N/A,#N/A,FALSE,"Deckblatt 1";#N/A,#N/A,FALSE,"Deckblatt2"}</definedName>
    <definedName localSheetId="5" name="ㄴㅇㅀㅁㅇㅎㄴㅇㅁㅀㅇㅀㄴㅇㅀ">{#N/A,#N/A,FALSE,"정공"}</definedName>
    <definedName localSheetId="7" name="ㄴㅇㅀㅁㅇㅎㄴㅇㅁㅀㅇㅀㄴㅇㅀ">{#N/A,#N/A,FALSE,"정공"}</definedName>
    <definedName localSheetId="1" name="ㄴㅇㅀㅁㅇㅎㄴㅇㅁㅀㅇㅀㄴㅇㅀ">{#N/A,#N/A,FALSE,"정공"}</definedName>
    <definedName name="ㄴㅇㅀㅁㅇㅎㄴㅇㅁㅀㅇㅀㄴㅇㅀ">{#N/A,#N/A,FALSE,"정공"}</definedName>
    <definedName localSheetId="5" name="ㄴㅇㅁㄴㅇ">{#N/A,#N/A,TRUE,"Y생산";#N/A,#N/A,TRUE,"Y판매";#N/A,#N/A,TRUE,"Y총물량";#N/A,#N/A,TRUE,"Y능력";#N/A,#N/A,TRUE,"YKD"}</definedName>
    <definedName localSheetId="7" name="ㄴㅇㅁㄴㅇ">{#N/A,#N/A,TRUE,"Y생산";#N/A,#N/A,TRUE,"Y판매";#N/A,#N/A,TRUE,"Y총물량";#N/A,#N/A,TRUE,"Y능력";#N/A,#N/A,TRUE,"YKD"}</definedName>
    <definedName localSheetId="1" name="ㄴㅇㅁㄴㅇ">{#N/A,#N/A,TRUE,"Y생산";#N/A,#N/A,TRUE,"Y판매";#N/A,#N/A,TRUE,"Y총물량";#N/A,#N/A,TRUE,"Y능력";#N/A,#N/A,TRUE,"YKD"}</definedName>
    <definedName name="ㄴㅇㅁㄴㅇ">{#N/A,#N/A,TRUE,"Y생산";#N/A,#N/A,TRUE,"Y판매";#N/A,#N/A,TRUE,"Y총물량";#N/A,#N/A,TRUE,"Y능력";#N/A,#N/A,TRUE,"YKD"}</definedName>
    <definedName localSheetId="8" name="ㄴㅇㅊㄹㄴㅇㄹ">{#N/A,#N/A,FALSE,"단축1";#N/A,#N/A,FALSE,"단축2";#N/A,#N/A,FALSE,"단축3";#N/A,#N/A,FALSE,"장축";#N/A,#N/A,FALSE,"4WD"}</definedName>
    <definedName localSheetId="5" name="ㄴㅇㅊㄹㄴㅇㄹ">{#N/A,#N/A,FALSE,"단축1";#N/A,#N/A,FALSE,"단축2";#N/A,#N/A,FALSE,"단축3";#N/A,#N/A,FALSE,"장축";#N/A,#N/A,FALSE,"4WD"}</definedName>
    <definedName localSheetId="7" name="ㄴㅇㅊㄹㄴㅇㄹ">{#N/A,#N/A,FALSE,"단축1";#N/A,#N/A,FALSE,"단축2";#N/A,#N/A,FALSE,"단축3";#N/A,#N/A,FALSE,"장축";#N/A,#N/A,FALSE,"4WD"}</definedName>
    <definedName localSheetId="1" name="ㄴㅇㅊㄹㄴㅇㄹ">{#N/A,#N/A,FALSE,"단축1";#N/A,#N/A,FALSE,"단축2";#N/A,#N/A,FALSE,"단축3";#N/A,#N/A,FALSE,"장축";#N/A,#N/A,FALSE,"4WD"}</definedName>
    <definedName name="ㄴㅇㅊㄹㄴㅇㄹ">{#N/A,#N/A,FALSE,"단축1";#N/A,#N/A,FALSE,"단축2";#N/A,#N/A,FALSE,"단축3";#N/A,#N/A,FALSE,"장축";#N/A,#N/A,FALSE,"4WD"}</definedName>
    <definedName localSheetId="5" name="ㄴㅇㅍㄴㅇㅍㄴㅇㅍ">{#N/A,#N/A,FALSE,"단축1";#N/A,#N/A,FALSE,"단축2";#N/A,#N/A,FALSE,"단축3";#N/A,#N/A,FALSE,"장축";#N/A,#N/A,FALSE,"4WD"}</definedName>
    <definedName localSheetId="7" name="ㄴㅇㅍㄴㅇㅍㄴㅇㅍ">{#N/A,#N/A,FALSE,"단축1";#N/A,#N/A,FALSE,"단축2";#N/A,#N/A,FALSE,"단축3";#N/A,#N/A,FALSE,"장축";#N/A,#N/A,FALSE,"4WD"}</definedName>
    <definedName localSheetId="1" name="ㄴㅇㅍㄴㅇㅍㄴㅇㅍ">{#N/A,#N/A,FALSE,"단축1";#N/A,#N/A,FALSE,"단축2";#N/A,#N/A,FALSE,"단축3";#N/A,#N/A,FALSE,"장축";#N/A,#N/A,FALSE,"4WD"}</definedName>
    <definedName name="ㄴㅇㅍㄴㅇㅍㄴㅇㅍ">{#N/A,#N/A,FALSE,"단축1";#N/A,#N/A,FALSE,"단축2";#N/A,#N/A,FALSE,"단축3";#N/A,#N/A,FALSE,"장축";#N/A,#N/A,FALSE,"4WD"}</definedName>
    <definedName localSheetId="5" name="ㄴ아ㅣㅓㄴㄹ이ㅏㅓ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ㄴ아ㅣㅓㄴㄹ이ㅏㅓ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ㄴ아ㅣㅓㄴㄹ이ㅏㅓ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아ㅣㅓㄴㄹ이ㅏㅓ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8" name="ㄴㅋ">{#N/A,#N/A,FALSE,"단축1";#N/A,#N/A,FALSE,"단축2";#N/A,#N/A,FALSE,"단축3";#N/A,#N/A,FALSE,"장축";#N/A,#N/A,FALSE,"4WD"}</definedName>
    <definedName localSheetId="5" name="ㄴㅋ">{#N/A,#N/A,FALSE,"단축1";#N/A,#N/A,FALSE,"단축2";#N/A,#N/A,FALSE,"단축3";#N/A,#N/A,FALSE,"장축";#N/A,#N/A,FALSE,"4WD"}</definedName>
    <definedName localSheetId="7" name="ㄴㅋ">{#N/A,#N/A,FALSE,"단축1";#N/A,#N/A,FALSE,"단축2";#N/A,#N/A,FALSE,"단축3";#N/A,#N/A,FALSE,"장축";#N/A,#N/A,FALSE,"4WD"}</definedName>
    <definedName localSheetId="1" name="ㄴㅋ">{#N/A,#N/A,FALSE,"단축1";#N/A,#N/A,FALSE,"단축2";#N/A,#N/A,FALSE,"단축3";#N/A,#N/A,FALSE,"장축";#N/A,#N/A,FALSE,"4WD"}</definedName>
    <definedName name="ㄴㅋ">{#N/A,#N/A,FALSE,"단축1";#N/A,#N/A,FALSE,"단축2";#N/A,#N/A,FALSE,"단축3";#N/A,#N/A,FALSE,"장축";#N/A,#N/A,FALSE,"4WD"}</definedName>
    <definedName localSheetId="5" name="ㄴㅌㄴ">{#N/A,#N/A,FALSE,"단축1";#N/A,#N/A,FALSE,"단축2";#N/A,#N/A,FALSE,"단축3";#N/A,#N/A,FALSE,"장축";#N/A,#N/A,FALSE,"4WD"}</definedName>
    <definedName localSheetId="7" name="ㄴㅌㄴ">{#N/A,#N/A,FALSE,"단축1";#N/A,#N/A,FALSE,"단축2";#N/A,#N/A,FALSE,"단축3";#N/A,#N/A,FALSE,"장축";#N/A,#N/A,FALSE,"4WD"}</definedName>
    <definedName localSheetId="1" name="ㄴㅌㄴ">{#N/A,#N/A,FALSE,"단축1";#N/A,#N/A,FALSE,"단축2";#N/A,#N/A,FALSE,"단축3";#N/A,#N/A,FALSE,"장축";#N/A,#N/A,FALSE,"4WD"}</definedName>
    <definedName name="ㄴㅌㄴ">{#N/A,#N/A,FALSE,"단축1";#N/A,#N/A,FALSE,"단축2";#N/A,#N/A,FALSE,"단축3";#N/A,#N/A,FALSE,"장축";#N/A,#N/A,FALSE,"4WD"}</definedName>
    <definedName localSheetId="5" name="ㄴ퓰ㅇㅍㄴㅅㅇ">{#N/A,#N/A,FALSE,"단축1";#N/A,#N/A,FALSE,"단축2";#N/A,#N/A,FALSE,"단축3";#N/A,#N/A,FALSE,"장축";#N/A,#N/A,FALSE,"4WD"}</definedName>
    <definedName localSheetId="7" name="ㄴ퓰ㅇㅍㄴㅅㅇ">{#N/A,#N/A,FALSE,"단축1";#N/A,#N/A,FALSE,"단축2";#N/A,#N/A,FALSE,"단축3";#N/A,#N/A,FALSE,"장축";#N/A,#N/A,FALSE,"4WD"}</definedName>
    <definedName localSheetId="1" name="ㄴ퓰ㅇㅍㄴㅅㅇ">{#N/A,#N/A,FALSE,"단축1";#N/A,#N/A,FALSE,"단축2";#N/A,#N/A,FALSE,"단축3";#N/A,#N/A,FALSE,"장축";#N/A,#N/A,FALSE,"4WD"}</definedName>
    <definedName name="ㄴ퓰ㅇㅍㄴㅅㅇ">{#N/A,#N/A,FALSE,"단축1";#N/A,#N/A,FALSE,"단축2";#N/A,#N/A,FALSE,"단축3";#N/A,#N/A,FALSE,"장축";#N/A,#N/A,FALSE,"4WD"}</definedName>
    <definedName localSheetId="5" name="나기리">{#N/A,#N/A,FALSE,"단축1";#N/A,#N/A,FALSE,"단축2";#N/A,#N/A,FALSE,"단축3";#N/A,#N/A,FALSE,"장축";#N/A,#N/A,FALSE,"4WD"}</definedName>
    <definedName localSheetId="7" name="나기리">{#N/A,#N/A,FALSE,"단축1";#N/A,#N/A,FALSE,"단축2";#N/A,#N/A,FALSE,"단축3";#N/A,#N/A,FALSE,"장축";#N/A,#N/A,FALSE,"4WD"}</definedName>
    <definedName localSheetId="1" name="나기리">{#N/A,#N/A,FALSE,"단축1";#N/A,#N/A,FALSE,"단축2";#N/A,#N/A,FALSE,"단축3";#N/A,#N/A,FALSE,"장축";#N/A,#N/A,FALSE,"4WD"}</definedName>
    <definedName name="나기리">{#N/A,#N/A,FALSE,"단축1";#N/A,#N/A,FALSE,"단축2";#N/A,#N/A,FALSE,"단축3";#N/A,#N/A,FALSE,"장축";#N/A,#N/A,FALSE,"4WD"}</definedName>
    <definedName localSheetId="8" name="나나나">{#N/A,#N/A,FALSE,"단축1";#N/A,#N/A,FALSE,"단축2";#N/A,#N/A,FALSE,"단축3";#N/A,#N/A,FALSE,"장축";#N/A,#N/A,FALSE,"4WD"}</definedName>
    <definedName localSheetId="5" name="나나나">{#N/A,#N/A,FALSE,"단축1";#N/A,#N/A,FALSE,"단축2";#N/A,#N/A,FALSE,"단축3";#N/A,#N/A,FALSE,"장축";#N/A,#N/A,FALSE,"4WD"}</definedName>
    <definedName localSheetId="7" name="나나나">{#N/A,#N/A,FALSE,"단축1";#N/A,#N/A,FALSE,"단축2";#N/A,#N/A,FALSE,"단축3";#N/A,#N/A,FALSE,"장축";#N/A,#N/A,FALSE,"4WD"}</definedName>
    <definedName localSheetId="1" name="나나나">{#N/A,#N/A,FALSE,"단축1";#N/A,#N/A,FALSE,"단축2";#N/A,#N/A,FALSE,"단축3";#N/A,#N/A,FALSE,"장축";#N/A,#N/A,FALSE,"4WD"}</definedName>
    <definedName name="나나나">{#N/A,#N/A,FALSE,"단축1";#N/A,#N/A,FALSE,"단축2";#N/A,#N/A,FALSE,"단축3";#N/A,#N/A,FALSE,"장축";#N/A,#N/A,FALSE,"4WD"}</definedName>
    <definedName localSheetId="5" name="나라사랑">{#N/A,#N/A,FALSE,"정공"}</definedName>
    <definedName localSheetId="7" name="나라사랑">{#N/A,#N/A,FALSE,"정공"}</definedName>
    <definedName localSheetId="1" name="나라사랑">{#N/A,#N/A,FALSE,"정공"}</definedName>
    <definedName name="나라사랑">{#N/A,#N/A,FALSE,"정공"}</definedName>
    <definedName localSheetId="5" name="나마">{#N/A,#N/A,TRUE,"Y생산";#N/A,#N/A,TRUE,"Y판매";#N/A,#N/A,TRUE,"Y총물량";#N/A,#N/A,TRUE,"Y능력";#N/A,#N/A,TRUE,"YKD"}</definedName>
    <definedName localSheetId="7" name="나마">{#N/A,#N/A,TRUE,"Y생산";#N/A,#N/A,TRUE,"Y판매";#N/A,#N/A,TRUE,"Y총물량";#N/A,#N/A,TRUE,"Y능력";#N/A,#N/A,TRUE,"YKD"}</definedName>
    <definedName localSheetId="1" name="나마">{#N/A,#N/A,TRUE,"Y생산";#N/A,#N/A,TRUE,"Y판매";#N/A,#N/A,TRUE,"Y총물량";#N/A,#N/A,TRUE,"Y능력";#N/A,#N/A,TRUE,"YKD"}</definedName>
    <definedName name="나마">{#N/A,#N/A,TRUE,"Y생산";#N/A,#N/A,TRUE,"Y판매";#N/A,#N/A,TRUE,"Y총물량";#N/A,#N/A,TRUE,"Y능력";#N/A,#N/A,TRUE,"YKD"}</definedName>
    <definedName localSheetId="5" name="나무라오">{#N/A,#N/A,FALSE,"정공"}</definedName>
    <definedName localSheetId="7" name="나무라오">{#N/A,#N/A,FALSE,"정공"}</definedName>
    <definedName localSheetId="1" name="나무라오">{#N/A,#N/A,FALSE,"정공"}</definedName>
    <definedName name="나무라오">{#N/A,#N/A,FALSE,"정공"}</definedName>
    <definedName localSheetId="5" name="나의사랑">{#N/A,#N/A,FALSE,"단축1";#N/A,#N/A,FALSE,"단축2";#N/A,#N/A,FALSE,"단축3";#N/A,#N/A,FALSE,"장축";#N/A,#N/A,FALSE,"4WD"}</definedName>
    <definedName localSheetId="7" name="나의사랑">{#N/A,#N/A,FALSE,"단축1";#N/A,#N/A,FALSE,"단축2";#N/A,#N/A,FALSE,"단축3";#N/A,#N/A,FALSE,"장축";#N/A,#N/A,FALSE,"4WD"}</definedName>
    <definedName localSheetId="1" name="나의사랑">{#N/A,#N/A,FALSE,"단축1";#N/A,#N/A,FALSE,"단축2";#N/A,#N/A,FALSE,"단축3";#N/A,#N/A,FALSE,"장축";#N/A,#N/A,FALSE,"4WD"}</definedName>
    <definedName name="나의사랑">{#N/A,#N/A,FALSE,"단축1";#N/A,#N/A,FALSE,"단축2";#N/A,#N/A,FALSE,"단축3";#N/A,#N/A,FALSE,"장축";#N/A,#N/A,FALSE,"4WD"}</definedName>
    <definedName localSheetId="5" name="남의나라">{#N/A,#N/A,FALSE,"정공"}</definedName>
    <definedName localSheetId="7" name="남의나라">{#N/A,#N/A,FALSE,"정공"}</definedName>
    <definedName localSheetId="1" name="남의나라">{#N/A,#N/A,FALSE,"정공"}</definedName>
    <definedName name="남의나라">{#N/A,#N/A,FALSE,"정공"}</definedName>
    <definedName localSheetId="5" name="납품현황">{#N/A,#N/A,FALSE,"단축1";#N/A,#N/A,FALSE,"단축2";#N/A,#N/A,FALSE,"단축3";#N/A,#N/A,FALSE,"장축";#N/A,#N/A,FALSE,"4WD"}</definedName>
    <definedName localSheetId="7" name="납품현황">{#N/A,#N/A,FALSE,"단축1";#N/A,#N/A,FALSE,"단축2";#N/A,#N/A,FALSE,"단축3";#N/A,#N/A,FALSE,"장축";#N/A,#N/A,FALSE,"4WD"}</definedName>
    <definedName localSheetId="1" name="납품현황">{#N/A,#N/A,FALSE,"단축1";#N/A,#N/A,FALSE,"단축2";#N/A,#N/A,FALSE,"단축3";#N/A,#N/A,FALSE,"장축";#N/A,#N/A,FALSE,"4WD"}</definedName>
    <definedName name="납품현황">{#N/A,#N/A,FALSE,"단축1";#N/A,#N/A,FALSE,"단축2";#N/A,#N/A,FALSE,"단축3";#N/A,#N/A,FALSE,"장축";#N/A,#N/A,FALSE,"4WD"}</definedName>
    <definedName localSheetId="5" name="내부품질감사">{#N/A,#N/A,FALSE,"단축1";#N/A,#N/A,FALSE,"단축2";#N/A,#N/A,FALSE,"단축3";#N/A,#N/A,FALSE,"장축";#N/A,#N/A,FALSE,"4WD"}</definedName>
    <definedName localSheetId="7" name="내부품질감사">{#N/A,#N/A,FALSE,"단축1";#N/A,#N/A,FALSE,"단축2";#N/A,#N/A,FALSE,"단축3";#N/A,#N/A,FALSE,"장축";#N/A,#N/A,FALSE,"4WD"}</definedName>
    <definedName localSheetId="1" name="내부품질감사">{#N/A,#N/A,FALSE,"단축1";#N/A,#N/A,FALSE,"단축2";#N/A,#N/A,FALSE,"단축3";#N/A,#N/A,FALSE,"장축";#N/A,#N/A,FALSE,"4WD"}</definedName>
    <definedName name="내부품질감사">{#N/A,#N/A,FALSE,"단축1";#N/A,#N/A,FALSE,"단축2";#N/A,#N/A,FALSE,"단축3";#N/A,#N/A,FALSE,"장축";#N/A,#N/A,FALSE,"4WD"}</definedName>
    <definedName localSheetId="5" name="내부품질감사4">{#N/A,#N/A,FALSE,"단축1";#N/A,#N/A,FALSE,"단축2";#N/A,#N/A,FALSE,"단축3";#N/A,#N/A,FALSE,"장축";#N/A,#N/A,FALSE,"4WD"}</definedName>
    <definedName localSheetId="7" name="내부품질감사4">{#N/A,#N/A,FALSE,"단축1";#N/A,#N/A,FALSE,"단축2";#N/A,#N/A,FALSE,"단축3";#N/A,#N/A,FALSE,"장축";#N/A,#N/A,FALSE,"4WD"}</definedName>
    <definedName localSheetId="1" name="내부품질감사4">{#N/A,#N/A,FALSE,"단축1";#N/A,#N/A,FALSE,"단축2";#N/A,#N/A,FALSE,"단축3";#N/A,#N/A,FALSE,"장축";#N/A,#N/A,FALSE,"4WD"}</definedName>
    <definedName name="내부품질감사4">{#N/A,#N/A,FALSE,"단축1";#N/A,#N/A,FALSE,"단축2";#N/A,#N/A,FALSE,"단축3";#N/A,#N/A,FALSE,"장축";#N/A,#N/A,FALSE,"4WD"}</definedName>
    <definedName localSheetId="5" name="내역">{#N/A,#N/A,FALSE,"단축1";#N/A,#N/A,FALSE,"단축2";#N/A,#N/A,FALSE,"단축3";#N/A,#N/A,FALSE,"장축";#N/A,#N/A,FALSE,"4WD"}</definedName>
    <definedName localSheetId="7" name="내역">{#N/A,#N/A,FALSE,"단축1";#N/A,#N/A,FALSE,"단축2";#N/A,#N/A,FALSE,"단축3";#N/A,#N/A,FALSE,"장축";#N/A,#N/A,FALSE,"4WD"}</definedName>
    <definedName localSheetId="1" name="내역">{#N/A,#N/A,FALSE,"단축1";#N/A,#N/A,FALSE,"단축2";#N/A,#N/A,FALSE,"단축3";#N/A,#N/A,FALSE,"장축";#N/A,#N/A,FALSE,"4WD"}</definedName>
    <definedName name="내역">{#N/A,#N/A,FALSE,"단축1";#N/A,#N/A,FALSE,"단축2";#N/A,#N/A,FALSE,"단축3";#N/A,#N/A,FALSE,"장축";#N/A,#N/A,FALSE,"4WD"}</definedName>
    <definedName localSheetId="5" name="내역분석">{#N/A,#N/A,FALSE,"을지 (4)";#N/A,#N/A,FALSE,"을지 (5)";#N/A,#N/A,FALSE,"을지 (6)"}</definedName>
    <definedName localSheetId="7" name="내역분석">{#N/A,#N/A,FALSE,"을지 (4)";#N/A,#N/A,FALSE,"을지 (5)";#N/A,#N/A,FALSE,"을지 (6)"}</definedName>
    <definedName localSheetId="1" name="내역분석">{#N/A,#N/A,FALSE,"을지 (4)";#N/A,#N/A,FALSE,"을지 (5)";#N/A,#N/A,FALSE,"을지 (6)"}</definedName>
    <definedName name="내역분석">{#N/A,#N/A,FALSE,"을지 (4)";#N/A,#N/A,FALSE,"을지 (5)";#N/A,#N/A,FALSE,"을지 (6)"}</definedName>
    <definedName localSheetId="5" name="내장변경">{#N/A,#N/A,FALSE,"단축1";#N/A,#N/A,FALSE,"단축2";#N/A,#N/A,FALSE,"단축3";#N/A,#N/A,FALSE,"장축";#N/A,#N/A,FALSE,"4WD"}</definedName>
    <definedName localSheetId="7" name="내장변경">{#N/A,#N/A,FALSE,"단축1";#N/A,#N/A,FALSE,"단축2";#N/A,#N/A,FALSE,"단축3";#N/A,#N/A,FALSE,"장축";#N/A,#N/A,FALSE,"4WD"}</definedName>
    <definedName localSheetId="1" name="내장변경">{#N/A,#N/A,FALSE,"단축1";#N/A,#N/A,FALSE,"단축2";#N/A,#N/A,FALSE,"단축3";#N/A,#N/A,FALSE,"장축";#N/A,#N/A,FALSE,"4WD"}</definedName>
    <definedName name="내장변경">{#N/A,#N/A,FALSE,"단축1";#N/A,#N/A,FALSE,"단축2";#N/A,#N/A,FALSE,"단축3";#N/A,#N/A,FALSE,"장축";#N/A,#N/A,FALSE,"4WD"}</definedName>
    <definedName localSheetId="5" name="냉각">{#N/A,#N/A,FALSE,"단축1";#N/A,#N/A,FALSE,"단축2";#N/A,#N/A,FALSE,"단축3";#N/A,#N/A,FALSE,"장축";#N/A,#N/A,FALSE,"4WD"}</definedName>
    <definedName localSheetId="7" name="냉각">{#N/A,#N/A,FALSE,"단축1";#N/A,#N/A,FALSE,"단축2";#N/A,#N/A,FALSE,"단축3";#N/A,#N/A,FALSE,"장축";#N/A,#N/A,FALSE,"4WD"}</definedName>
    <definedName localSheetId="1" name="냉각">{#N/A,#N/A,FALSE,"단축1";#N/A,#N/A,FALSE,"단축2";#N/A,#N/A,FALSE,"단축3";#N/A,#N/A,FALSE,"장축";#N/A,#N/A,FALSE,"4WD"}</definedName>
    <definedName name="냉각">{#N/A,#N/A,FALSE,"단축1";#N/A,#N/A,FALSE,"단축2";#N/A,#N/A,FALSE,"단축3";#N/A,#N/A,FALSE,"장축";#N/A,#N/A,FALSE,"4WD"}</definedName>
    <definedName localSheetId="5" name="년도">{#N/A,#N/A,TRUE,"Y생산";#N/A,#N/A,TRUE,"Y판매";#N/A,#N/A,TRUE,"Y총물량";#N/A,#N/A,TRUE,"Y능력";#N/A,#N/A,TRUE,"YKD"}</definedName>
    <definedName localSheetId="7" name="년도">{#N/A,#N/A,FALSE,"단축1";#N/A,#N/A,FALSE,"단축2";#N/A,#N/A,FALSE,"단축3";#N/A,#N/A,FALSE,"장축";#N/A,#N/A,FALSE,"4WD"}</definedName>
    <definedName localSheetId="1" name="년도">{#N/A,#N/A,TRUE,"Y생산";#N/A,#N/A,TRUE,"Y판매";#N/A,#N/A,TRUE,"Y총물량";#N/A,#N/A,TRUE,"Y능력";#N/A,#N/A,TRUE,"YKD"}</definedName>
    <definedName name="년도">{#N/A,#N/A,TRUE,"Y생산";#N/A,#N/A,TRUE,"Y판매";#N/A,#N/A,TRUE,"Y총물량";#N/A,#N/A,TRUE,"Y능력";#N/A,#N/A,TRUE,"YKD"}</definedName>
    <definedName localSheetId="5" name="년말수정">{#N/A,#N/A,TRUE,"Y생산";#N/A,#N/A,TRUE,"Y판매";#N/A,#N/A,TRUE,"Y총물량";#N/A,#N/A,TRUE,"Y능력";#N/A,#N/A,TRUE,"YKD"}</definedName>
    <definedName localSheetId="7" name="년말수정">{#N/A,#N/A,TRUE,"Y생산";#N/A,#N/A,TRUE,"Y판매";#N/A,#N/A,TRUE,"Y총물량";#N/A,#N/A,TRUE,"Y능력";#N/A,#N/A,TRUE,"YKD"}</definedName>
    <definedName localSheetId="1" name="년말수정">{#N/A,#N/A,TRUE,"Y생산";#N/A,#N/A,TRUE,"Y판매";#N/A,#N/A,TRUE,"Y총물량";#N/A,#N/A,TRUE,"Y능력";#N/A,#N/A,TRUE,"YKD"}</definedName>
    <definedName name="년말수정">{#N/A,#N/A,TRUE,"Y생산";#N/A,#N/A,TRUE,"Y판매";#N/A,#N/A,TRUE,"Y총물량";#N/A,#N/A,TRUE,"Y능력";#N/A,#N/A,TRUE,"YKD"}</definedName>
    <definedName localSheetId="5" name="노래">{#N/A,#N/A,FALSE,"단축1";#N/A,#N/A,FALSE,"단축2";#N/A,#N/A,FALSE,"단축3";#N/A,#N/A,FALSE,"장축";#N/A,#N/A,FALSE,"4WD"}</definedName>
    <definedName localSheetId="7" name="노래">{#N/A,#N/A,FALSE,"단축1";#N/A,#N/A,FALSE,"단축2";#N/A,#N/A,FALSE,"단축3";#N/A,#N/A,FALSE,"장축";#N/A,#N/A,FALSE,"4WD"}</definedName>
    <definedName localSheetId="1" name="노래">{#N/A,#N/A,FALSE,"단축1";#N/A,#N/A,FALSE,"단축2";#N/A,#N/A,FALSE,"단축3";#N/A,#N/A,FALSE,"장축";#N/A,#N/A,FALSE,"4WD"}</definedName>
    <definedName name="노래">{#N/A,#N/A,FALSE,"단축1";#N/A,#N/A,FALSE,"단축2";#N/A,#N/A,FALSE,"단축3";#N/A,#N/A,FALSE,"장축";#N/A,#N/A,FALSE,"4WD"}</definedName>
    <definedName localSheetId="8" name="녿대">{#N/A,#N/A,FALSE,"단축1";#N/A,#N/A,FALSE,"단축2";#N/A,#N/A,FALSE,"단축3";#N/A,#N/A,FALSE,"장축";#N/A,#N/A,FALSE,"4WD"}</definedName>
    <definedName localSheetId="5" name="녿대">{#N/A,#N/A,FALSE,"단축1";#N/A,#N/A,FALSE,"단축2";#N/A,#N/A,FALSE,"단축3";#N/A,#N/A,FALSE,"장축";#N/A,#N/A,FALSE,"4WD"}</definedName>
    <definedName localSheetId="7" name="녿대">{#N/A,#N/A,FALSE,"단축1";#N/A,#N/A,FALSE,"단축2";#N/A,#N/A,FALSE,"단축3";#N/A,#N/A,FALSE,"장축";#N/A,#N/A,FALSE,"4WD"}</definedName>
    <definedName localSheetId="1" name="녿대">{#N/A,#N/A,FALSE,"단축1";#N/A,#N/A,FALSE,"단축2";#N/A,#N/A,FALSE,"단축3";#N/A,#N/A,FALSE,"장축";#N/A,#N/A,FALSE,"4WD"}</definedName>
    <definedName name="녿대">{#N/A,#N/A,FALSE,"단축1";#N/A,#N/A,FALSE,"단축2";#N/A,#N/A,FALSE,"단축3";#N/A,#N/A,FALSE,"장축";#N/A,#N/A,FALSE,"4WD"}</definedName>
    <definedName localSheetId="8" name="니니">{#N/A,#N/A,FALSE,"신규dep";#N/A,#N/A,FALSE,"신규dep-금형상각후";#N/A,#N/A,FALSE,"신규dep-연구비상각후";#N/A,#N/A,FALSE,"신규dep-기계,공구상각후"}</definedName>
    <definedName localSheetId="5" name="니니">{#N/A,#N/A,FALSE,"신규dep";#N/A,#N/A,FALSE,"신규dep-금형상각후";#N/A,#N/A,FALSE,"신규dep-연구비상각후";#N/A,#N/A,FALSE,"신규dep-기계,공구상각후"}</definedName>
    <definedName localSheetId="7" name="니니">{#N/A,#N/A,FALSE,"신규dep";#N/A,#N/A,FALSE,"신규dep-금형상각후";#N/A,#N/A,FALSE,"신규dep-연구비상각후";#N/A,#N/A,FALSE,"신규dep-기계,공구상각후"}</definedName>
    <definedName localSheetId="1" name="니니">{#N/A,#N/A,FALSE,"신규dep";#N/A,#N/A,FALSE,"신규dep-금형상각후";#N/A,#N/A,FALSE,"신규dep-연구비상각후";#N/A,#N/A,FALSE,"신규dep-기계,공구상각후"}</definedName>
    <definedName name="니니">{#N/A,#N/A,FALSE,"신규dep";#N/A,#N/A,FALSE,"신규dep-금형상각후";#N/A,#N/A,FALSE,"신규dep-연구비상각후";#N/A,#N/A,FALSE,"신규dep-기계,공구상각후"}</definedName>
    <definedName localSheetId="5" name="ㄵ">{#N/A,#N/A,FALSE,"정공"}</definedName>
    <definedName localSheetId="7" name="ㄵ">{#N/A,#N/A,FALSE,"정공"}</definedName>
    <definedName localSheetId="1" name="ㄵ">{#N/A,#N/A,FALSE,"정공"}</definedName>
    <definedName name="ㄵ">{#N/A,#N/A,FALSE,"정공"}</definedName>
    <definedName localSheetId="5" name="ㄵㄴ">{#N/A,#N/A,FALSE,"정공"}</definedName>
    <definedName localSheetId="7" name="ㄵㄴ">{#N/A,#N/A,FALSE,"정공"}</definedName>
    <definedName localSheetId="1" name="ㄵㄴ">{#N/A,#N/A,FALSE,"정공"}</definedName>
    <definedName name="ㄵㄴ">{#N/A,#N/A,FALSE,"정공"}</definedName>
    <definedName localSheetId="5" name="ㄵㄷㄹ">{#N/A,#N/A,FALSE,"표지";#N/A,#N/A,FALSE,"전제";#N/A,#N/A,FALSE,"손익-자 (2)";#N/A,#N/A,FALSE,"손익-자";#N/A,#N/A,FALSE,"손익-마 (2)";#N/A,#N/A,FALSE,"손익-마";#N/A,#N/A,FALSE,"총손최종"}</definedName>
    <definedName localSheetId="7" name="ㄵㄷㄹ">{#N/A,#N/A,FALSE,"표지";#N/A,#N/A,FALSE,"전제";#N/A,#N/A,FALSE,"손익-자 (2)";#N/A,#N/A,FALSE,"손익-자";#N/A,#N/A,FALSE,"손익-마 (2)";#N/A,#N/A,FALSE,"손익-마";#N/A,#N/A,FALSE,"총손최종"}</definedName>
    <definedName localSheetId="1" name="ㄵㄷㄹ">{#N/A,#N/A,FALSE,"표지";#N/A,#N/A,FALSE,"전제";#N/A,#N/A,FALSE,"손익-자 (2)";#N/A,#N/A,FALSE,"손익-자";#N/A,#N/A,FALSE,"손익-마 (2)";#N/A,#N/A,FALSE,"손익-마";#N/A,#N/A,FALSE,"총손최종"}</definedName>
    <definedName name="ㄵㄷㄹ">{#N/A,#N/A,FALSE,"표지";#N/A,#N/A,FALSE,"전제";#N/A,#N/A,FALSE,"손익-자 (2)";#N/A,#N/A,FALSE,"손익-자";#N/A,#N/A,FALSE,"손익-마 (2)";#N/A,#N/A,FALSE,"손익-마";#N/A,#N/A,FALSE,"총손최종"}</definedName>
    <definedName localSheetId="5" name="ㄶㄱㅍㄱㅎㄱㅍ">{#N/A,#N/A,FALSE,"단축1";#N/A,#N/A,FALSE,"단축2";#N/A,#N/A,FALSE,"단축3";#N/A,#N/A,FALSE,"장축";#N/A,#N/A,FALSE,"4WD"}</definedName>
    <definedName localSheetId="7" name="ㄶㄱㅍㄱㅎㄱㅍ">{#N/A,#N/A,FALSE,"단축1";#N/A,#N/A,FALSE,"단축2";#N/A,#N/A,FALSE,"단축3";#N/A,#N/A,FALSE,"장축";#N/A,#N/A,FALSE,"4WD"}</definedName>
    <definedName localSheetId="1" name="ㄶㄱㅍㄱㅎㄱㅍ">{#N/A,#N/A,FALSE,"단축1";#N/A,#N/A,FALSE,"단축2";#N/A,#N/A,FALSE,"단축3";#N/A,#N/A,FALSE,"장축";#N/A,#N/A,FALSE,"4WD"}</definedName>
    <definedName name="ㄶㄱㅍㄱㅎㄱㅍ">{#N/A,#N/A,FALSE,"단축1";#N/A,#N/A,FALSE,"단축2";#N/A,#N/A,FALSE,"단축3";#N/A,#N/A,FALSE,"장축";#N/A,#N/A,FALSE,"4WD"}</definedName>
    <definedName localSheetId="5" name="ㄶㄱㅎ">{#N/A,#N/A,FALSE,"단축1";#N/A,#N/A,FALSE,"단축2";#N/A,#N/A,FALSE,"단축3";#N/A,#N/A,FALSE,"장축";#N/A,#N/A,FALSE,"4WD"}</definedName>
    <definedName localSheetId="7" name="ㄶㄱㅎ">{#N/A,#N/A,FALSE,"단축1";#N/A,#N/A,FALSE,"단축2";#N/A,#N/A,FALSE,"단축3";#N/A,#N/A,FALSE,"장축";#N/A,#N/A,FALSE,"4WD"}</definedName>
    <definedName localSheetId="1" name="ㄶㄱㅎ">{#N/A,#N/A,FALSE,"단축1";#N/A,#N/A,FALSE,"단축2";#N/A,#N/A,FALSE,"단축3";#N/A,#N/A,FALSE,"장축";#N/A,#N/A,FALSE,"4WD"}</definedName>
    <definedName name="ㄶㄱㅎ">{#N/A,#N/A,FALSE,"단축1";#N/A,#N/A,FALSE,"단축2";#N/A,#N/A,FALSE,"단축3";#N/A,#N/A,FALSE,"장축";#N/A,#N/A,FALSE,"4WD"}</definedName>
    <definedName localSheetId="5" name="ㄶㄹㄹㄷㅎㄱ">{#N/A,#N/A,FALSE,"단축1";#N/A,#N/A,FALSE,"단축2";#N/A,#N/A,FALSE,"단축3";#N/A,#N/A,FALSE,"장축";#N/A,#N/A,FALSE,"4WD"}</definedName>
    <definedName localSheetId="7" name="ㄶㄹㄹㄷㅎㄱ">{#N/A,#N/A,FALSE,"단축1";#N/A,#N/A,FALSE,"단축2";#N/A,#N/A,FALSE,"단축3";#N/A,#N/A,FALSE,"장축";#N/A,#N/A,FALSE,"4WD"}</definedName>
    <definedName localSheetId="1" name="ㄶㄹㄹㄷㅎㄱ">{#N/A,#N/A,FALSE,"단축1";#N/A,#N/A,FALSE,"단축2";#N/A,#N/A,FALSE,"단축3";#N/A,#N/A,FALSE,"장축";#N/A,#N/A,FALSE,"4WD"}</definedName>
    <definedName name="ㄶㄹㄹㄷㅎㄱ">{#N/A,#N/A,FALSE,"단축1";#N/A,#N/A,FALSE,"단축2";#N/A,#N/A,FALSE,"단축3";#N/A,#N/A,FALSE,"장축";#N/A,#N/A,FALSE,"4WD"}</definedName>
    <definedName localSheetId="8" name="ㄷㄱ">{#N/A,#N/A,FALSE,"Australien";#N/A,#N/A,FALSE,"Birmingham";#N/A,#N/A,FALSE,"Brasilien";#N/A,#N/A,FALSE,"Prag";#N/A,#N/A,FALSE,"Spanien";#N/A,#N/A,FALSE,"Malaysia ( Com)";#N/A,#N/A,FALSE,"Malaysia (Instr)"}</definedName>
    <definedName localSheetId="5" name="ㄷㄱ">{#N/A,#N/A,FALSE,"Australien";#N/A,#N/A,FALSE,"Birmingham";#N/A,#N/A,FALSE,"Brasilien";#N/A,#N/A,FALSE,"Prag";#N/A,#N/A,FALSE,"Spanien";#N/A,#N/A,FALSE,"Malaysia ( Com)";#N/A,#N/A,FALSE,"Malaysia (Instr)"}</definedName>
    <definedName localSheetId="7" name="ㄷㄱ">{#N/A,#N/A,FALSE,"Australien";#N/A,#N/A,FALSE,"Birmingham";#N/A,#N/A,FALSE,"Brasilien";#N/A,#N/A,FALSE,"Prag";#N/A,#N/A,FALSE,"Spanien";#N/A,#N/A,FALSE,"Malaysia ( Com)";#N/A,#N/A,FALSE,"Malaysia (Instr)"}</definedName>
    <definedName localSheetId="1" name="ㄷㄱ">{#N/A,#N/A,FALSE,"Australien";#N/A,#N/A,FALSE,"Birmingham";#N/A,#N/A,FALSE,"Brasilien";#N/A,#N/A,FALSE,"Prag";#N/A,#N/A,FALSE,"Spanien";#N/A,#N/A,FALSE,"Malaysia ( Com)";#N/A,#N/A,FALSE,"Malaysia (Instr)"}</definedName>
    <definedName name="ㄷㄱ">{#N/A,#N/A,FALSE,"Australien";#N/A,#N/A,FALSE,"Birmingham";#N/A,#N/A,FALSE,"Brasilien";#N/A,#N/A,FALSE,"Prag";#N/A,#N/A,FALSE,"Spanien";#N/A,#N/A,FALSE,"Malaysia ( Com)";#N/A,#N/A,FALSE,"Malaysia (Instr)"}</definedName>
    <definedName localSheetId="5" name="ㄷㄱㄱㄷ">{#N/A,#N/A,FALSE,"신규dep";#N/A,#N/A,FALSE,"신규dep-금형상각후";#N/A,#N/A,FALSE,"신규dep-연구비상각후";#N/A,#N/A,FALSE,"신규dep-기계,공구상각후"}</definedName>
    <definedName localSheetId="7" name="ㄷㄱㄱㄷ">{#N/A,#N/A,FALSE,"신규dep";#N/A,#N/A,FALSE,"신규dep-금형상각후";#N/A,#N/A,FALSE,"신규dep-연구비상각후";#N/A,#N/A,FALSE,"신규dep-기계,공구상각후"}</definedName>
    <definedName localSheetId="1" name="ㄷㄱㄱㄷ">{#N/A,#N/A,FALSE,"신규dep";#N/A,#N/A,FALSE,"신규dep-금형상각후";#N/A,#N/A,FALSE,"신규dep-연구비상각후";#N/A,#N/A,FALSE,"신규dep-기계,공구상각후"}</definedName>
    <definedName name="ㄷㄱㄱㄷ">{#N/A,#N/A,FALSE,"신규dep";#N/A,#N/A,FALSE,"신규dep-금형상각후";#N/A,#N/A,FALSE,"신규dep-연구비상각후";#N/A,#N/A,FALSE,"신규dep-기계,공구상각후"}</definedName>
    <definedName localSheetId="5" name="ㄷㄱㄱㄾㅊ">{#N/A,#N/A,FALSE,"단축1";#N/A,#N/A,FALSE,"단축2";#N/A,#N/A,FALSE,"단축3";#N/A,#N/A,FALSE,"장축";#N/A,#N/A,FALSE,"4WD"}</definedName>
    <definedName localSheetId="7" name="ㄷㄱㄱㄾㅊ">{#N/A,#N/A,FALSE,"단축1";#N/A,#N/A,FALSE,"단축2";#N/A,#N/A,FALSE,"단축3";#N/A,#N/A,FALSE,"장축";#N/A,#N/A,FALSE,"4WD"}</definedName>
    <definedName localSheetId="1" name="ㄷㄱㄱㄾㅊ">{#N/A,#N/A,FALSE,"단축1";#N/A,#N/A,FALSE,"단축2";#N/A,#N/A,FALSE,"단축3";#N/A,#N/A,FALSE,"장축";#N/A,#N/A,FALSE,"4WD"}</definedName>
    <definedName name="ㄷㄱㄱㄾㅊ">{#N/A,#N/A,FALSE,"단축1";#N/A,#N/A,FALSE,"단축2";#N/A,#N/A,FALSE,"단축3";#N/A,#N/A,FALSE,"장축";#N/A,#N/A,FALSE,"4WD"}</definedName>
    <definedName localSheetId="5" name="ㄷㄱㄴㅇㄹ">{#N/A,#N/A,FALSE,"단축1";#N/A,#N/A,FALSE,"단축2";#N/A,#N/A,FALSE,"단축3";#N/A,#N/A,FALSE,"장축";#N/A,#N/A,FALSE,"4WD"}</definedName>
    <definedName localSheetId="7" name="ㄷㄱㄴㅇㄹ">{#N/A,#N/A,FALSE,"단축1";#N/A,#N/A,FALSE,"단축2";#N/A,#N/A,FALSE,"단축3";#N/A,#N/A,FALSE,"장축";#N/A,#N/A,FALSE,"4WD"}</definedName>
    <definedName localSheetId="1" name="ㄷㄱㄴㅇㄹ">{#N/A,#N/A,FALSE,"단축1";#N/A,#N/A,FALSE,"단축2";#N/A,#N/A,FALSE,"단축3";#N/A,#N/A,FALSE,"장축";#N/A,#N/A,FALSE,"4WD"}</definedName>
    <definedName name="ㄷㄱㄴㅇㄹ">{#N/A,#N/A,FALSE,"단축1";#N/A,#N/A,FALSE,"단축2";#N/A,#N/A,FALSE,"단축3";#N/A,#N/A,FALSE,"장축";#N/A,#N/A,FALSE,"4WD"}</definedName>
    <definedName localSheetId="8" name="ㄷㄱㄷㄱ">{#N/A,#N/A,FALSE,"단축1";#N/A,#N/A,FALSE,"단축2";#N/A,#N/A,FALSE,"단축3";#N/A,#N/A,FALSE,"장축";#N/A,#N/A,FALSE,"4WD"}</definedName>
    <definedName localSheetId="5" name="ㄷㄱㄷㄱ">{#N/A,#N/A,FALSE,"단축1";#N/A,#N/A,FALSE,"단축2";#N/A,#N/A,FALSE,"단축3";#N/A,#N/A,FALSE,"장축";#N/A,#N/A,FALSE,"4WD"}</definedName>
    <definedName localSheetId="7" name="ㄷㄱㄷㄱ">{#N/A,#N/A,FALSE,"단축1";#N/A,#N/A,FALSE,"단축2";#N/A,#N/A,FALSE,"단축3";#N/A,#N/A,FALSE,"장축";#N/A,#N/A,FALSE,"4WD"}</definedName>
    <definedName localSheetId="1" name="ㄷㄱㄷㄱ">{#N/A,#N/A,FALSE,"단축1";#N/A,#N/A,FALSE,"단축2";#N/A,#N/A,FALSE,"단축3";#N/A,#N/A,FALSE,"장축";#N/A,#N/A,FALSE,"4WD"}</definedName>
    <definedName name="ㄷㄱㄷㄱ">{#N/A,#N/A,FALSE,"단축1";#N/A,#N/A,FALSE,"단축2";#N/A,#N/A,FALSE,"단축3";#N/A,#N/A,FALSE,"장축";#N/A,#N/A,FALSE,"4WD"}</definedName>
    <definedName localSheetId="5" name="ㄷㄱㄷㄱㄱ">{#N/A,#N/A,FALSE,"단축1";#N/A,#N/A,FALSE,"단축2";#N/A,#N/A,FALSE,"단축3";#N/A,#N/A,FALSE,"장축";#N/A,#N/A,FALSE,"4WD"}</definedName>
    <definedName localSheetId="7" name="ㄷㄱㄷㄱㄱ">{#N/A,#N/A,FALSE,"단축1";#N/A,#N/A,FALSE,"단축2";#N/A,#N/A,FALSE,"단축3";#N/A,#N/A,FALSE,"장축";#N/A,#N/A,FALSE,"4WD"}</definedName>
    <definedName localSheetId="1" name="ㄷㄱㄷㄱㄱ">{#N/A,#N/A,FALSE,"단축1";#N/A,#N/A,FALSE,"단축2";#N/A,#N/A,FALSE,"단축3";#N/A,#N/A,FALSE,"장축";#N/A,#N/A,FALSE,"4WD"}</definedName>
    <definedName name="ㄷㄱㄷㄱㄱ">{#N/A,#N/A,FALSE,"단축1";#N/A,#N/A,FALSE,"단축2";#N/A,#N/A,FALSE,"단축3";#N/A,#N/A,FALSE,"장축";#N/A,#N/A,FALSE,"4WD"}</definedName>
    <definedName localSheetId="5" name="ㄷㄱㄹㄷㄱㄷ">{#N/A,#N/A,FALSE,"단축1";#N/A,#N/A,FALSE,"단축2";#N/A,#N/A,FALSE,"단축3";#N/A,#N/A,FALSE,"장축";#N/A,#N/A,FALSE,"4WD"}</definedName>
    <definedName localSheetId="7" name="ㄷㄱㄹㄷㄱㄷ">{#N/A,#N/A,FALSE,"단축1";#N/A,#N/A,FALSE,"단축2";#N/A,#N/A,FALSE,"단축3";#N/A,#N/A,FALSE,"장축";#N/A,#N/A,FALSE,"4WD"}</definedName>
    <definedName localSheetId="1" name="ㄷㄱㄹㄷㄱㄷ">{#N/A,#N/A,FALSE,"단축1";#N/A,#N/A,FALSE,"단축2";#N/A,#N/A,FALSE,"단축3";#N/A,#N/A,FALSE,"장축";#N/A,#N/A,FALSE,"4WD"}</definedName>
    <definedName name="ㄷㄱㄹㄷㄱㄷ">{#N/A,#N/A,FALSE,"단축1";#N/A,#N/A,FALSE,"단축2";#N/A,#N/A,FALSE,"단축3";#N/A,#N/A,FALSE,"장축";#N/A,#N/A,FALSE,"4WD"}</definedName>
    <definedName localSheetId="5" name="ㄷㄱㄹㄷㄱㄹㄹ">{#N/A,#N/A,FALSE,"단축1";#N/A,#N/A,FALSE,"단축2";#N/A,#N/A,FALSE,"단축3";#N/A,#N/A,FALSE,"장축";#N/A,#N/A,FALSE,"4WD"}</definedName>
    <definedName localSheetId="7" name="ㄷㄱㄹㄷㄱㄹㄹ">{#N/A,#N/A,FALSE,"단축1";#N/A,#N/A,FALSE,"단축2";#N/A,#N/A,FALSE,"단축3";#N/A,#N/A,FALSE,"장축";#N/A,#N/A,FALSE,"4WD"}</definedName>
    <definedName localSheetId="1" name="ㄷㄱㄹㄷㄱㄹㄹ">{#N/A,#N/A,FALSE,"단축1";#N/A,#N/A,FALSE,"단축2";#N/A,#N/A,FALSE,"단축3";#N/A,#N/A,FALSE,"장축";#N/A,#N/A,FALSE,"4WD"}</definedName>
    <definedName name="ㄷㄱㄹㄷㄱㄹㄹ">{#N/A,#N/A,FALSE,"단축1";#N/A,#N/A,FALSE,"단축2";#N/A,#N/A,FALSE,"단축3";#N/A,#N/A,FALSE,"장축";#N/A,#N/A,FALSE,"4WD"}</definedName>
    <definedName localSheetId="5" name="ㄷㄱㄺ">{#N/A,#N/A,FALSE,"단축1";#N/A,#N/A,FALSE,"단축2";#N/A,#N/A,FALSE,"단축3";#N/A,#N/A,FALSE,"장축";#N/A,#N/A,FALSE,"4WD"}</definedName>
    <definedName localSheetId="7" name="ㄷㄱㄺ">{#N/A,#N/A,FALSE,"단축1";#N/A,#N/A,FALSE,"단축2";#N/A,#N/A,FALSE,"단축3";#N/A,#N/A,FALSE,"장축";#N/A,#N/A,FALSE,"4WD"}</definedName>
    <definedName localSheetId="1" name="ㄷㄱㄺ">{#N/A,#N/A,FALSE,"단축1";#N/A,#N/A,FALSE,"단축2";#N/A,#N/A,FALSE,"단축3";#N/A,#N/A,FALSE,"장축";#N/A,#N/A,FALSE,"4WD"}</definedName>
    <definedName name="ㄷㄱㄺ">{#N/A,#N/A,FALSE,"단축1";#N/A,#N/A,FALSE,"단축2";#N/A,#N/A,FALSE,"단축3";#N/A,#N/A,FALSE,"장축";#N/A,#N/A,FALSE,"4WD"}</definedName>
    <definedName localSheetId="5" name="ㄷㄱㅎㄱㄷㅎ">{#N/A,#N/A,FALSE,"단축1";#N/A,#N/A,FALSE,"단축2";#N/A,#N/A,FALSE,"단축3";#N/A,#N/A,FALSE,"장축";#N/A,#N/A,FALSE,"4WD"}</definedName>
    <definedName localSheetId="7" name="ㄷㄱㅎㄱㄷㅎ">{#N/A,#N/A,FALSE,"단축1";#N/A,#N/A,FALSE,"단축2";#N/A,#N/A,FALSE,"단축3";#N/A,#N/A,FALSE,"장축";#N/A,#N/A,FALSE,"4WD"}</definedName>
    <definedName localSheetId="1" name="ㄷㄱㅎㄱㄷㅎ">{#N/A,#N/A,FALSE,"단축1";#N/A,#N/A,FALSE,"단축2";#N/A,#N/A,FALSE,"단축3";#N/A,#N/A,FALSE,"장축";#N/A,#N/A,FALSE,"4WD"}</definedName>
    <definedName name="ㄷㄱㅎㄱㄷㅎ">{#N/A,#N/A,FALSE,"단축1";#N/A,#N/A,FALSE,"단축2";#N/A,#N/A,FALSE,"단축3";#N/A,#N/A,FALSE,"장축";#N/A,#N/A,FALSE,"4WD"}</definedName>
    <definedName localSheetId="5" name="ㄷㄱㅎㄷ">{#N/A,#N/A,FALSE,"단축1";#N/A,#N/A,FALSE,"단축2";#N/A,#N/A,FALSE,"단축3";#N/A,#N/A,FALSE,"장축";#N/A,#N/A,FALSE,"4WD"}</definedName>
    <definedName localSheetId="7" name="ㄷㄱㅎㄷ">{#N/A,#N/A,FALSE,"단축1";#N/A,#N/A,FALSE,"단축2";#N/A,#N/A,FALSE,"단축3";#N/A,#N/A,FALSE,"장축";#N/A,#N/A,FALSE,"4WD"}</definedName>
    <definedName localSheetId="1" name="ㄷㄱㅎㄷ">{#N/A,#N/A,FALSE,"단축1";#N/A,#N/A,FALSE,"단축2";#N/A,#N/A,FALSE,"단축3";#N/A,#N/A,FALSE,"장축";#N/A,#N/A,FALSE,"4WD"}</definedName>
    <definedName name="ㄷㄱㅎㄷ">{#N/A,#N/A,FALSE,"단축1";#N/A,#N/A,FALSE,"단축2";#N/A,#N/A,FALSE,"단축3";#N/A,#N/A,FALSE,"장축";#N/A,#N/A,FALSE,"4WD"}</definedName>
    <definedName localSheetId="5" name="ㄷㄱㅎㄷㄱㅍ">{#N/A,#N/A,FALSE,"단축1";#N/A,#N/A,FALSE,"단축2";#N/A,#N/A,FALSE,"단축3";#N/A,#N/A,FALSE,"장축";#N/A,#N/A,FALSE,"4WD"}</definedName>
    <definedName localSheetId="7" name="ㄷㄱㅎㄷㄱㅍ">{#N/A,#N/A,FALSE,"단축1";#N/A,#N/A,FALSE,"단축2";#N/A,#N/A,FALSE,"단축3";#N/A,#N/A,FALSE,"장축";#N/A,#N/A,FALSE,"4WD"}</definedName>
    <definedName localSheetId="1" name="ㄷㄱㅎㄷㄱㅍ">{#N/A,#N/A,FALSE,"단축1";#N/A,#N/A,FALSE,"단축2";#N/A,#N/A,FALSE,"단축3";#N/A,#N/A,FALSE,"장축";#N/A,#N/A,FALSE,"4WD"}</definedName>
    <definedName name="ㄷㄱㅎㄷㄱㅍ">{#N/A,#N/A,FALSE,"단축1";#N/A,#N/A,FALSE,"단축2";#N/A,#N/A,FALSE,"단축3";#N/A,#N/A,FALSE,"장축";#N/A,#N/A,FALSE,"4WD"}</definedName>
    <definedName localSheetId="5" name="ㄷ고ㅓ서">{#N/A,#N/A,FALSE,"단축1";#N/A,#N/A,FALSE,"단축2";#N/A,#N/A,FALSE,"단축3";#N/A,#N/A,FALSE,"장축";#N/A,#N/A,FALSE,"4WD"}</definedName>
    <definedName localSheetId="7" name="ㄷ고ㅓ서">{#N/A,#N/A,FALSE,"단축1";#N/A,#N/A,FALSE,"단축2";#N/A,#N/A,FALSE,"단축3";#N/A,#N/A,FALSE,"장축";#N/A,#N/A,FALSE,"4WD"}</definedName>
    <definedName localSheetId="1" name="ㄷ고ㅓ서">{#N/A,#N/A,FALSE,"단축1";#N/A,#N/A,FALSE,"단축2";#N/A,#N/A,FALSE,"단축3";#N/A,#N/A,FALSE,"장축";#N/A,#N/A,FALSE,"4WD"}</definedName>
    <definedName name="ㄷ고ㅓ서">{#N/A,#N/A,FALSE,"단축1";#N/A,#N/A,FALSE,"단축2";#N/A,#N/A,FALSE,"단축3";#N/A,#N/A,FALSE,"장축";#N/A,#N/A,FALSE,"4WD"}</definedName>
    <definedName localSheetId="8" name="ㄷㄳ">{TRUE,TRUE,-0.8,-17,963.6,637.8,FALSE,TRUE,TRUE,TRUE,0,1,#N/A,1,#N/A,18.0487804878049,42.7727272727273,1,FALSE,FALSE,3,TRUE,1,FALSE,100,"Swvu.Screen.","ACwvu.Screen.",#N/A,FALSE,FALSE,0.78740157480315,0.393700787401575,0.984251968503937,0.984251968503937,1,"","&amp;RH.Lehmhaus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5" name="ㄷㄳ">{TRUE,TRUE,-0.8,-17,963.6,637.8,FALSE,TRUE,TRUE,TRUE,0,1,#N/A,1,#N/A,18.0487804878049,42.7727272727273,1,FALSE,FALSE,3,TRUE,1,FALSE,100,"Swvu.Screen.","ACwvu.Screen.",#N/A,FALSE,FALSE,0.78740157480315,0.393700787401575,0.984251968503937,0.984251968503937,1,"","&amp;RH.Lehmhaus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7" name="ㄷㄳ">{TRUE,TRUE,-0.8,-17,963.6,637.8,FALSE,TRUE,TRUE,TRUE,0,1,#N/A,1,#N/A,18.0487804878049,42.7727272727273,1,FALSE,FALSE,3,TRUE,1,FALSE,100,"Swvu.Screen.","ACwvu.Screen.",#N/A,FALSE,FALSE,0.78740157480315,0.393700787401575,0.984251968503937,0.984251968503937,1,"","&amp;RH.Lehmhaus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1" name="ㄷㄳ">{TRUE,TRUE,-0.8,-17,963.6,637.8,FALSE,TRUE,TRUE,TRUE,0,1,#N/A,1,#N/A,18.0487804878049,42.7727272727273,1,FALSE,FALSE,3,TRUE,1,FALSE,100,"Swvu.Screen.","ACwvu.Screen.",#N/A,FALSE,FALSE,0.78740157480315,0.393700787401575,0.984251968503937,0.984251968503937,1,"","&amp;RH.Lehmhaus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5" name="ㄷㄳㄷㄱㄹㅇ">{#N/A,#N/A,FALSE,"단축1";#N/A,#N/A,FALSE,"단축2";#N/A,#N/A,FALSE,"단축3";#N/A,#N/A,FALSE,"장축";#N/A,#N/A,FALSE,"4WD"}</definedName>
    <definedName localSheetId="7" name="ㄷㄳㄷㄱㄹㅇ">{#N/A,#N/A,FALSE,"단축1";#N/A,#N/A,FALSE,"단축2";#N/A,#N/A,FALSE,"단축3";#N/A,#N/A,FALSE,"장축";#N/A,#N/A,FALSE,"4WD"}</definedName>
    <definedName localSheetId="1" name="ㄷㄳㄷㄱㄹㅇ">{#N/A,#N/A,FALSE,"단축1";#N/A,#N/A,FALSE,"단축2";#N/A,#N/A,FALSE,"단축3";#N/A,#N/A,FALSE,"장축";#N/A,#N/A,FALSE,"4WD"}</definedName>
    <definedName name="ㄷㄳㄷㄱㄹㅇ">{#N/A,#N/A,FALSE,"단축1";#N/A,#N/A,FALSE,"단축2";#N/A,#N/A,FALSE,"단축3";#N/A,#N/A,FALSE,"장축";#N/A,#N/A,FALSE,"4WD"}</definedName>
    <definedName localSheetId="5" name="ㄷㄴㅁㅅㅎㅀ">{#N/A,#N/A,FALSE,"단축1";#N/A,#N/A,FALSE,"단축2";#N/A,#N/A,FALSE,"단축3";#N/A,#N/A,FALSE,"장축";#N/A,#N/A,FALSE,"4WD"}</definedName>
    <definedName localSheetId="7" name="ㄷㄴㅁㅅㅎㅀ">{#N/A,#N/A,FALSE,"단축1";#N/A,#N/A,FALSE,"단축2";#N/A,#N/A,FALSE,"단축3";#N/A,#N/A,FALSE,"장축";#N/A,#N/A,FALSE,"4WD"}</definedName>
    <definedName localSheetId="1" name="ㄷㄴㅁㅅㅎㅀ">{#N/A,#N/A,FALSE,"단축1";#N/A,#N/A,FALSE,"단축2";#N/A,#N/A,FALSE,"단축3";#N/A,#N/A,FALSE,"장축";#N/A,#N/A,FALSE,"4WD"}</definedName>
    <definedName name="ㄷㄴㅁㅅㅎㅀ">{#N/A,#N/A,FALSE,"단축1";#N/A,#N/A,FALSE,"단축2";#N/A,#N/A,FALSE,"단축3";#N/A,#N/A,FALSE,"장축";#N/A,#N/A,FALSE,"4WD"}</definedName>
    <definedName localSheetId="1" name="ㄷㄴㅊ투ㅠ">{#N/A,#N/A,FALSE,"96 3월물량표";#N/A,#N/A,FALSE,"96 4월물량표";#N/A,#N/A,FALSE,"96 5월물량표"}</definedName>
    <definedName name="ㄷㄴㅊ투ㅠ">{#N/A,#N/A,FALSE,"96 3월물량표";#N/A,#N/A,FALSE,"96 4월물량표";#N/A,#N/A,FALSE,"96 5월물량표"}</definedName>
    <definedName localSheetId="5" name="ㄷㄷ">{#N/A,#N/A,FALSE,"단축1";#N/A,#N/A,FALSE,"단축2";#N/A,#N/A,FALSE,"단축3";#N/A,#N/A,FALSE,"장축";#N/A,#N/A,FALSE,"4WD"}</definedName>
    <definedName localSheetId="7" name="ㄷㄷ">{#N/A,#N/A,FALSE,"을지 (4)";#N/A,#N/A,FALSE,"을지 (5)";#N/A,#N/A,FALSE,"을지 (6)"}</definedName>
    <definedName localSheetId="1" name="ㄷㄷ">{#N/A,#N/A,FALSE,"을지 (4)";#N/A,#N/A,FALSE,"을지 (5)";#N/A,#N/A,FALSE,"을지 (6)"}</definedName>
    <definedName name="ㄷㄷ">{#N/A,#N/A,FALSE,"을지 (4)";#N/A,#N/A,FALSE,"을지 (5)";#N/A,#N/A,FALSE,"을지 (6)"}</definedName>
    <definedName localSheetId="5" name="ㄷㄷEEE">{#N/A,#N/A,FALSE,"단축1";#N/A,#N/A,FALSE,"단축2";#N/A,#N/A,FALSE,"단축3";#N/A,#N/A,FALSE,"장축";#N/A,#N/A,FALSE,"4WD"}</definedName>
    <definedName localSheetId="7" name="ㄷㄷEEE">{#N/A,#N/A,FALSE,"단축1";#N/A,#N/A,FALSE,"단축2";#N/A,#N/A,FALSE,"단축3";#N/A,#N/A,FALSE,"장축";#N/A,#N/A,FALSE,"4WD"}</definedName>
    <definedName localSheetId="1" name="ㄷㄷEEE">{#N/A,#N/A,FALSE,"단축1";#N/A,#N/A,FALSE,"단축2";#N/A,#N/A,FALSE,"단축3";#N/A,#N/A,FALSE,"장축";#N/A,#N/A,FALSE,"4WD"}</definedName>
    <definedName name="ㄷㄷEEE">{#N/A,#N/A,FALSE,"단축1";#N/A,#N/A,FALSE,"단축2";#N/A,#N/A,FALSE,"단축3";#N/A,#N/A,FALSE,"장축";#N/A,#N/A,FALSE,"4WD"}</definedName>
    <definedName localSheetId="5" name="ㄷㄷㄳㅅㅅㅅ">{#N/A,#N/A,FALSE,"단축1";#N/A,#N/A,FALSE,"단축2";#N/A,#N/A,FALSE,"단축3";#N/A,#N/A,FALSE,"장축";#N/A,#N/A,FALSE,"4WD"}</definedName>
    <definedName localSheetId="7" name="ㄷㄷㄳㅅㅅㅅ">{#N/A,#N/A,FALSE,"단축1";#N/A,#N/A,FALSE,"단축2";#N/A,#N/A,FALSE,"단축3";#N/A,#N/A,FALSE,"장축";#N/A,#N/A,FALSE,"4WD"}</definedName>
    <definedName localSheetId="1" name="ㄷㄷㄳㅅㅅㅅ">{#N/A,#N/A,FALSE,"단축1";#N/A,#N/A,FALSE,"단축2";#N/A,#N/A,FALSE,"단축3";#N/A,#N/A,FALSE,"장축";#N/A,#N/A,FALSE,"4WD"}</definedName>
    <definedName name="ㄷㄷㄳㅅㅅㅅ">{#N/A,#N/A,FALSE,"단축1";#N/A,#N/A,FALSE,"단축2";#N/A,#N/A,FALSE,"단축3";#N/A,#N/A,FALSE,"장축";#N/A,#N/A,FALSE,"4WD"}</definedName>
    <definedName localSheetId="5" name="ㄷㄷㄷ">{#N/A,#N/A,TRUE,"일정"}</definedName>
    <definedName localSheetId="7" name="ㄷㄷㄷ">{#N/A,#N/A,TRUE,"일정"}</definedName>
    <definedName localSheetId="1" name="ㄷㄷㄷ">{#N/A,#N/A,TRUE,"일정"}</definedName>
    <definedName name="ㄷㄷㄷ">{#N/A,#N/A,TRUE,"일정"}</definedName>
    <definedName localSheetId="5" name="ㄷㄷㄷ3">{#N/A,#N/A,FALSE,"표지";#N/A,#N/A,FALSE,"전제";#N/A,#N/A,FALSE,"손익-자 (2)";#N/A,#N/A,FALSE,"손익-자";#N/A,#N/A,FALSE,"손익-마 (2)";#N/A,#N/A,FALSE,"손익-마";#N/A,#N/A,FALSE,"총손최종"}</definedName>
    <definedName localSheetId="7" name="ㄷㄷㄷ3">{#N/A,#N/A,FALSE,"표지";#N/A,#N/A,FALSE,"전제";#N/A,#N/A,FALSE,"손익-자 (2)";#N/A,#N/A,FALSE,"손익-자";#N/A,#N/A,FALSE,"손익-마 (2)";#N/A,#N/A,FALSE,"손익-마";#N/A,#N/A,FALSE,"총손최종"}</definedName>
    <definedName localSheetId="1" name="ㄷㄷㄷ3">{#N/A,#N/A,FALSE,"표지";#N/A,#N/A,FALSE,"전제";#N/A,#N/A,FALSE,"손익-자 (2)";#N/A,#N/A,FALSE,"손익-자";#N/A,#N/A,FALSE,"손익-마 (2)";#N/A,#N/A,FALSE,"손익-마";#N/A,#N/A,FALSE,"총손최종"}</definedName>
    <definedName name="ㄷㄷㄷ3">{#N/A,#N/A,FALSE,"표지";#N/A,#N/A,FALSE,"전제";#N/A,#N/A,FALSE,"손익-자 (2)";#N/A,#N/A,FALSE,"손익-자";#N/A,#N/A,FALSE,"손익-마 (2)";#N/A,#N/A,FALSE,"손익-마";#N/A,#N/A,FALSE,"총손최종"}</definedName>
    <definedName localSheetId="5" name="ㄷㄹ">{#N/A,#N/A,FALSE,"단축1";#N/A,#N/A,FALSE,"단축2";#N/A,#N/A,FALSE,"단축3";#N/A,#N/A,FALSE,"장축";#N/A,#N/A,FALSE,"4WD"}</definedName>
    <definedName localSheetId="7" name="ㄷㄹ">{#N/A,#N/A,FALSE,"단축1";#N/A,#N/A,FALSE,"단축2";#N/A,#N/A,FALSE,"단축3";#N/A,#N/A,FALSE,"장축";#N/A,#N/A,FALSE,"4WD"}</definedName>
    <definedName localSheetId="1" name="ㄷㄹ">{#N/A,#N/A,FALSE,"단축1";#N/A,#N/A,FALSE,"단축2";#N/A,#N/A,FALSE,"단축3";#N/A,#N/A,FALSE,"장축";#N/A,#N/A,FALSE,"4WD"}</definedName>
    <definedName name="ㄷㄹ">{#N/A,#N/A,FALSE,"단축1";#N/A,#N/A,FALSE,"단축2";#N/A,#N/A,FALSE,"단축3";#N/A,#N/A,FALSE,"장축";#N/A,#N/A,FALSE,"4WD"}</definedName>
    <definedName localSheetId="5" name="ㄷㅂㄷㄱㅍㅌㅌㅌ">{#N/A,#N/A,FALSE,"단축1";#N/A,#N/A,FALSE,"단축2";#N/A,#N/A,FALSE,"단축3";#N/A,#N/A,FALSE,"장축";#N/A,#N/A,FALSE,"4WD"}</definedName>
    <definedName localSheetId="7" name="ㄷㅂㄷㄱㅍㅌㅌㅌ">{#N/A,#N/A,FALSE,"단축1";#N/A,#N/A,FALSE,"단축2";#N/A,#N/A,FALSE,"단축3";#N/A,#N/A,FALSE,"장축";#N/A,#N/A,FALSE,"4WD"}</definedName>
    <definedName localSheetId="1" name="ㄷㅂㄷㄱㅍㅌㅌㅌ">{#N/A,#N/A,FALSE,"단축1";#N/A,#N/A,FALSE,"단축2";#N/A,#N/A,FALSE,"단축3";#N/A,#N/A,FALSE,"장축";#N/A,#N/A,FALSE,"4WD"}</definedName>
    <definedName name="ㄷㅂㄷㄱㅍㅌㅌㅌ">{#N/A,#N/A,FALSE,"단축1";#N/A,#N/A,FALSE,"단축2";#N/A,#N/A,FALSE,"단축3";#N/A,#N/A,FALSE,"장축";#N/A,#N/A,FALSE,"4WD"}</definedName>
    <definedName localSheetId="8" name="ㄷㅇ">{#N/A,#N/A,TRUE,"Y생산";#N/A,#N/A,TRUE,"Y판매";#N/A,#N/A,TRUE,"Y총물량";#N/A,#N/A,TRUE,"Y능력";#N/A,#N/A,TRUE,"YKD"}</definedName>
    <definedName localSheetId="5" name="ㄷㅇ">{#N/A,#N/A,TRUE,"Y생산";#N/A,#N/A,TRUE,"Y판매";#N/A,#N/A,TRUE,"Y총물량";#N/A,#N/A,TRUE,"Y능력";#N/A,#N/A,TRUE,"YKD"}</definedName>
    <definedName localSheetId="7" name="ㄷㅇ">{#N/A,#N/A,TRUE,"Y생산";#N/A,#N/A,TRUE,"Y판매";#N/A,#N/A,TRUE,"Y총물량";#N/A,#N/A,TRUE,"Y능력";#N/A,#N/A,TRUE,"YKD"}</definedName>
    <definedName localSheetId="1" name="ㄷㅇ">{#N/A,#N/A,TRUE,"Y생산";#N/A,#N/A,TRUE,"Y판매";#N/A,#N/A,TRUE,"Y총물량";#N/A,#N/A,TRUE,"Y능력";#N/A,#N/A,TRUE,"YKD"}</definedName>
    <definedName name="ㄷㅇ">{#N/A,#N/A,TRUE,"Y생산";#N/A,#N/A,TRUE,"Y판매";#N/A,#N/A,TRUE,"Y총물량";#N/A,#N/A,TRUE,"Y능력";#N/A,#N/A,TRUE,"YKD"}</definedName>
    <definedName localSheetId="5" name="ㄷㅈㄱㄱㄷ">{#N/A,#N/A,FALSE,"단축1";#N/A,#N/A,FALSE,"단축2";#N/A,#N/A,FALSE,"단축3";#N/A,#N/A,FALSE,"장축";#N/A,#N/A,FALSE,"4WD"}</definedName>
    <definedName localSheetId="7" name="ㄷㅈㄱㄱㄷ">{#N/A,#N/A,FALSE,"단축1";#N/A,#N/A,FALSE,"단축2";#N/A,#N/A,FALSE,"단축3";#N/A,#N/A,FALSE,"장축";#N/A,#N/A,FALSE,"4WD"}</definedName>
    <definedName localSheetId="1" name="ㄷㅈㄱㄱㄷ">{#N/A,#N/A,FALSE,"단축1";#N/A,#N/A,FALSE,"단축2";#N/A,#N/A,FALSE,"단축3";#N/A,#N/A,FALSE,"장축";#N/A,#N/A,FALSE,"4WD"}</definedName>
    <definedName name="ㄷㅈㄱㄱㄷ">{#N/A,#N/A,FALSE,"단축1";#N/A,#N/A,FALSE,"단축2";#N/A,#N/A,FALSE,"단축3";#N/A,#N/A,FALSE,"장축";#N/A,#N/A,FALSE,"4WD"}</definedName>
    <definedName localSheetId="5" name="ㄷㅈㄷㅈ">{#N/A,#N/A,FALSE,"단축1";#N/A,#N/A,FALSE,"단축2";#N/A,#N/A,FALSE,"단축3";#N/A,#N/A,FALSE,"장축";#N/A,#N/A,FALSE,"4WD"}</definedName>
    <definedName localSheetId="1" name="ㄷㅈㄷㅈ">{#N/A,#N/A,FALSE,"단축1";#N/A,#N/A,FALSE,"단축2";#N/A,#N/A,FALSE,"단축3";#N/A,#N/A,FALSE,"장축";#N/A,#N/A,FALSE,"4WD"}</definedName>
    <definedName name="ㄷㅈㄷㅈ">{#N/A,#N/A,FALSE,"단축1";#N/A,#N/A,FALSE,"단축2";#N/A,#N/A,FALSE,"단축3";#N/A,#N/A,FALSE,"장축";#N/A,#N/A,FALSE,"4WD"}</definedName>
    <definedName localSheetId="5" name="ㄷㅈㅂ">{#N/A,#N/A,FALSE,"표지";#N/A,#N/A,FALSE,"전제";#N/A,#N/A,FALSE,"손익-자 (2)";#N/A,#N/A,FALSE,"손익-자";#N/A,#N/A,FALSE,"손익-마 (2)";#N/A,#N/A,FALSE,"손익-마";#N/A,#N/A,FALSE,"총손최종"}</definedName>
    <definedName localSheetId="7" name="ㄷㅈㅂ">{#N/A,#N/A,FALSE,"표지";#N/A,#N/A,FALSE,"전제";#N/A,#N/A,FALSE,"손익-자 (2)";#N/A,#N/A,FALSE,"손익-자";#N/A,#N/A,FALSE,"손익-마 (2)";#N/A,#N/A,FALSE,"손익-마";#N/A,#N/A,FALSE,"총손최종"}</definedName>
    <definedName localSheetId="1" name="ㄷㅈㅂ">{#N/A,#N/A,FALSE,"표지";#N/A,#N/A,FALSE,"전제";#N/A,#N/A,FALSE,"손익-자 (2)";#N/A,#N/A,FALSE,"손익-자";#N/A,#N/A,FALSE,"손익-마 (2)";#N/A,#N/A,FALSE,"손익-마";#N/A,#N/A,FALSE,"총손최종"}</definedName>
    <definedName name="ㄷㅈㅂ">{#N/A,#N/A,FALSE,"표지";#N/A,#N/A,FALSE,"전제";#N/A,#N/A,FALSE,"손익-자 (2)";#N/A,#N/A,FALSE,"손익-자";#N/A,#N/A,FALSE,"손익-마 (2)";#N/A,#N/A,FALSE,"손익-마";#N/A,#N/A,FALSE,"총손최종"}</definedName>
    <definedName localSheetId="5" name="ㄷ춋ㅇㅍ">{#N/A,#N/A,FALSE,"단축1";#N/A,#N/A,FALSE,"단축2";#N/A,#N/A,FALSE,"단축3";#N/A,#N/A,FALSE,"장축";#N/A,#N/A,FALSE,"4WD"}</definedName>
    <definedName localSheetId="7" name="ㄷ춋ㅇㅍ">{#N/A,#N/A,FALSE,"단축1";#N/A,#N/A,FALSE,"단축2";#N/A,#N/A,FALSE,"단축3";#N/A,#N/A,FALSE,"장축";#N/A,#N/A,FALSE,"4WD"}</definedName>
    <definedName localSheetId="1" name="ㄷ춋ㅇㅍ">{#N/A,#N/A,FALSE,"단축1";#N/A,#N/A,FALSE,"단축2";#N/A,#N/A,FALSE,"단축3";#N/A,#N/A,FALSE,"장축";#N/A,#N/A,FALSE,"4WD"}</definedName>
    <definedName name="ㄷ춋ㅇㅍ">{#N/A,#N/A,FALSE,"단축1";#N/A,#N/A,FALSE,"단축2";#N/A,#N/A,FALSE,"단축3";#N/A,#N/A,FALSE,"장축";#N/A,#N/A,FALSE,"4WD"}</definedName>
    <definedName localSheetId="5" name="ㄷㅎㅎㄱ">{#N/A,#N/A,FALSE,"단축1";#N/A,#N/A,FALSE,"단축2";#N/A,#N/A,FALSE,"단축3";#N/A,#N/A,FALSE,"장축";#N/A,#N/A,FALSE,"4WD"}</definedName>
    <definedName localSheetId="7" name="ㄷㅎㅎㄱ">{#N/A,#N/A,FALSE,"단축1";#N/A,#N/A,FALSE,"단축2";#N/A,#N/A,FALSE,"단축3";#N/A,#N/A,FALSE,"장축";#N/A,#N/A,FALSE,"4WD"}</definedName>
    <definedName localSheetId="1" name="ㄷㅎㅎㄱ">{#N/A,#N/A,FALSE,"단축1";#N/A,#N/A,FALSE,"단축2";#N/A,#N/A,FALSE,"단축3";#N/A,#N/A,FALSE,"장축";#N/A,#N/A,FALSE,"4WD"}</definedName>
    <definedName name="ㄷㅎㅎㄱ">{#N/A,#N/A,FALSE,"단축1";#N/A,#N/A,FALSE,"단축2";#N/A,#N/A,FALSE,"단축3";#N/A,#N/A,FALSE,"장축";#N/A,#N/A,FALSE,"4WD"}</definedName>
    <definedName localSheetId="5" name="다나가라">{#N/A,#N/A,FALSE,"단축1";#N/A,#N/A,FALSE,"단축2";#N/A,#N/A,FALSE,"단축3";#N/A,#N/A,FALSE,"장축";#N/A,#N/A,FALSE,"4WD"}</definedName>
    <definedName localSheetId="7" name="다나가라">{#N/A,#N/A,FALSE,"단축1";#N/A,#N/A,FALSE,"단축2";#N/A,#N/A,FALSE,"단축3";#N/A,#N/A,FALSE,"장축";#N/A,#N/A,FALSE,"4WD"}</definedName>
    <definedName localSheetId="1" name="다나가라">{#N/A,#N/A,FALSE,"단축1";#N/A,#N/A,FALSE,"단축2";#N/A,#N/A,FALSE,"단축3";#N/A,#N/A,FALSE,"장축";#N/A,#N/A,FALSE,"4WD"}</definedName>
    <definedName name="다나가라">{#N/A,#N/A,FALSE,"단축1";#N/A,#N/A,FALSE,"단축2";#N/A,#N/A,FALSE,"단축3";#N/A,#N/A,FALSE,"장축";#N/A,#N/A,FALSE,"4WD"}</definedName>
    <definedName localSheetId="8" name="다다">{#N/A,#N/A,FALSE,"신규dep";#N/A,#N/A,FALSE,"신규dep-금형상각후";#N/A,#N/A,FALSE,"신규dep-연구비상각후";#N/A,#N/A,FALSE,"신규dep-기계,공구상각후"}</definedName>
    <definedName localSheetId="5" name="다다">{#N/A,#N/A,FALSE,"신규dep";#N/A,#N/A,FALSE,"신규dep-금형상각후";#N/A,#N/A,FALSE,"신규dep-연구비상각후";#N/A,#N/A,FALSE,"신규dep-기계,공구상각후"}</definedName>
    <definedName localSheetId="7" name="다다">{#N/A,#N/A,FALSE,"신규dep";#N/A,#N/A,FALSE,"신규dep-금형상각후";#N/A,#N/A,FALSE,"신규dep-연구비상각후";#N/A,#N/A,FALSE,"신규dep-기계,공구상각후"}</definedName>
    <definedName localSheetId="1" name="다다">{#N/A,#N/A,FALSE,"신규dep";#N/A,#N/A,FALSE,"신규dep-금형상각후";#N/A,#N/A,FALSE,"신규dep-연구비상각후";#N/A,#N/A,FALSE,"신규dep-기계,공구상각후"}</definedName>
    <definedName name="다다">{#N/A,#N/A,FALSE,"신규dep";#N/A,#N/A,FALSE,"신규dep-금형상각후";#N/A,#N/A,FALSE,"신규dep-연구비상각후";#N/A,#N/A,FALSE,"신규dep-기계,공구상각후"}</definedName>
    <definedName localSheetId="5" name="다다익선">{#N/A,#N/A,FALSE,"정공"}</definedName>
    <definedName localSheetId="7" name="다다익선">{#N/A,#N/A,FALSE,"정공"}</definedName>
    <definedName localSheetId="1" name="다다익선">{#N/A,#N/A,FALSE,"정공"}</definedName>
    <definedName name="다다익선">{#N/A,#N/A,FALSE,"정공"}</definedName>
    <definedName localSheetId="5" name="다달이">{#N/A,#N/A,FALSE,"정공"}</definedName>
    <definedName localSheetId="7" name="다달이">{#N/A,#N/A,FALSE,"정공"}</definedName>
    <definedName localSheetId="1" name="다달이">{#N/A,#N/A,FALSE,"정공"}</definedName>
    <definedName name="다달이">{#N/A,#N/A,FALSE,"정공"}</definedName>
    <definedName localSheetId="5" name="다라">{#N/A,#N/A,FALSE,"단축1";#N/A,#N/A,FALSE,"단축2";#N/A,#N/A,FALSE,"단축3";#N/A,#N/A,FALSE,"장축";#N/A,#N/A,FALSE,"4WD"}</definedName>
    <definedName localSheetId="7" name="다라">{#N/A,#N/A,FALSE,"단축1";#N/A,#N/A,FALSE,"단축2";#N/A,#N/A,FALSE,"단축3";#N/A,#N/A,FALSE,"장축";#N/A,#N/A,FALSE,"4WD"}</definedName>
    <definedName localSheetId="1" name="다라">{#N/A,#N/A,FALSE,"단축1";#N/A,#N/A,FALSE,"단축2";#N/A,#N/A,FALSE,"단축3";#N/A,#N/A,FALSE,"장축";#N/A,#N/A,FALSE,"4WD"}</definedName>
    <definedName name="다라">{#N/A,#N/A,FALSE,"단축1";#N/A,#N/A,FALSE,"단축2";#N/A,#N/A,FALSE,"단축3";#N/A,#N/A,FALSE,"장축";#N/A,#N/A,FALSE,"4WD"}</definedName>
    <definedName localSheetId="5" name="다라니경">{#N/A,#N/A,FALSE,"정공"}</definedName>
    <definedName localSheetId="7" name="다라니경">{#N/A,#N/A,FALSE,"정공"}</definedName>
    <definedName localSheetId="1" name="다라니경">{#N/A,#N/A,FALSE,"정공"}</definedName>
    <definedName name="다라니경">{#N/A,#N/A,FALSE,"정공"}</definedName>
    <definedName localSheetId="5" name="다라니경을피우자">{#N/A,#N/A,FALSE,"정공"}</definedName>
    <definedName localSheetId="7" name="다라니경을피우자">{#N/A,#N/A,FALSE,"정공"}</definedName>
    <definedName localSheetId="1" name="다라니경을피우자">{#N/A,#N/A,FALSE,"정공"}</definedName>
    <definedName name="다라니경을피우자">{#N/A,#N/A,FALSE,"정공"}</definedName>
    <definedName localSheetId="5" name="다마">{#N/A,#N/A,TRUE,"Y생산";#N/A,#N/A,TRUE,"Y판매";#N/A,#N/A,TRUE,"Y총물량";#N/A,#N/A,TRUE,"Y능력";#N/A,#N/A,TRUE,"YKD"}</definedName>
    <definedName localSheetId="7" name="다마">{#N/A,#N/A,TRUE,"Y생산";#N/A,#N/A,TRUE,"Y판매";#N/A,#N/A,TRUE,"Y총물량";#N/A,#N/A,TRUE,"Y능력";#N/A,#N/A,TRUE,"YKD"}</definedName>
    <definedName localSheetId="1" name="다마">{#N/A,#N/A,TRUE,"Y생산";#N/A,#N/A,TRUE,"Y판매";#N/A,#N/A,TRUE,"Y총물량";#N/A,#N/A,TRUE,"Y능력";#N/A,#N/A,TRUE,"YKD"}</definedName>
    <definedName name="다마">{#N/A,#N/A,TRUE,"Y생산";#N/A,#N/A,TRUE,"Y판매";#N/A,#N/A,TRUE,"Y총물량";#N/A,#N/A,TRUE,"Y능력";#N/A,#N/A,TRUE,"YKD"}</definedName>
    <definedName localSheetId="5" name="다시">{#N/A,#N/A,TRUE,"Y생산";#N/A,#N/A,TRUE,"Y판매";#N/A,#N/A,TRUE,"Y총물량";#N/A,#N/A,TRUE,"Y능력";#N/A,#N/A,TRUE,"YKD"}</definedName>
    <definedName localSheetId="7" name="다시">{#N/A,#N/A,TRUE,"Y생산";#N/A,#N/A,TRUE,"Y판매";#N/A,#N/A,TRUE,"Y총물량";#N/A,#N/A,TRUE,"Y능력";#N/A,#N/A,TRUE,"YKD"}</definedName>
    <definedName localSheetId="1" name="다시">{#N/A,#N/A,TRUE,"Y생산";#N/A,#N/A,TRUE,"Y판매";#N/A,#N/A,TRUE,"Y총물량";#N/A,#N/A,TRUE,"Y능력";#N/A,#N/A,TRUE,"YKD"}</definedName>
    <definedName name="다시">{#N/A,#N/A,TRUE,"Y생산";#N/A,#N/A,TRUE,"Y판매";#N/A,#N/A,TRUE,"Y총물량";#N/A,#N/A,TRUE,"Y능력";#N/A,#N/A,TRUE,"YKD"}</definedName>
    <definedName localSheetId="5" name="다시사">{#N/A,#N/A,TRUE,"Y생산";#N/A,#N/A,TRUE,"Y판매";#N/A,#N/A,TRUE,"Y총물량";#N/A,#N/A,TRUE,"Y능력";#N/A,#N/A,TRUE,"YKD"}</definedName>
    <definedName localSheetId="7" name="다시사">{#N/A,#N/A,TRUE,"Y생산";#N/A,#N/A,TRUE,"Y판매";#N/A,#N/A,TRUE,"Y총물량";#N/A,#N/A,TRUE,"Y능력";#N/A,#N/A,TRUE,"YKD"}</definedName>
    <definedName localSheetId="1" name="다시사">{#N/A,#N/A,TRUE,"Y생산";#N/A,#N/A,TRUE,"Y판매";#N/A,#N/A,TRUE,"Y총물량";#N/A,#N/A,TRUE,"Y능력";#N/A,#N/A,TRUE,"YKD"}</definedName>
    <definedName name="다시사">{#N/A,#N/A,TRUE,"Y생산";#N/A,#N/A,TRUE,"Y판매";#N/A,#N/A,TRUE,"Y총물량";#N/A,#N/A,TRUE,"Y능력";#N/A,#N/A,TRUE,"YKD"}</definedName>
    <definedName localSheetId="5" name="다음">{#N/A,#N/A,FALSE,"단축1";#N/A,#N/A,FALSE,"단축2";#N/A,#N/A,FALSE,"단축3";#N/A,#N/A,FALSE,"장축";#N/A,#N/A,FALSE,"4WD"}</definedName>
    <definedName localSheetId="7" name="다음">{#N/A,#N/A,FALSE,"단축1";#N/A,#N/A,FALSE,"단축2";#N/A,#N/A,FALSE,"단축3";#N/A,#N/A,FALSE,"장축";#N/A,#N/A,FALSE,"4WD"}</definedName>
    <definedName localSheetId="1" name="다음">{#N/A,#N/A,FALSE,"단축1";#N/A,#N/A,FALSE,"단축2";#N/A,#N/A,FALSE,"단축3";#N/A,#N/A,FALSE,"장축";#N/A,#N/A,FALSE,"4WD"}</definedName>
    <definedName name="다음">{#N/A,#N/A,FALSE,"단축1";#N/A,#N/A,FALSE,"단축2";#N/A,#N/A,FALSE,"단축3";#N/A,#N/A,FALSE,"장축";#N/A,#N/A,FALSE,"4WD"}</definedName>
    <definedName localSheetId="5" name="단">{#N/A,#N/A,FALSE,"단축1";#N/A,#N/A,FALSE,"단축2";#N/A,#N/A,FALSE,"단축3";#N/A,#N/A,FALSE,"장축";#N/A,#N/A,FALSE,"4WD"}</definedName>
    <definedName localSheetId="1" name="단">{#N/A,#N/A,FALSE,"단축1";#N/A,#N/A,FALSE,"단축2";#N/A,#N/A,FALSE,"단축3";#N/A,#N/A,FALSE,"장축";#N/A,#N/A,FALSE,"4WD"}</definedName>
    <definedName name="단">{#N/A,#N/A,FALSE,"단축1";#N/A,#N/A,FALSE,"단축2";#N/A,#N/A,FALSE,"단축3";#N/A,#N/A,FALSE,"장축";#N/A,#N/A,FALSE,"4WD"}</definedName>
    <definedName localSheetId="8" name="단가기준">{#N/A,#N/A,TRUE,"Y생산";#N/A,#N/A,TRUE,"Y판매";#N/A,#N/A,TRUE,"Y총물량";#N/A,#N/A,TRUE,"Y능력";#N/A,#N/A,TRUE,"YKD"}</definedName>
    <definedName localSheetId="5" name="단가기준">{#N/A,#N/A,TRUE,"Y생산";#N/A,#N/A,TRUE,"Y판매";#N/A,#N/A,TRUE,"Y총물량";#N/A,#N/A,TRUE,"Y능력";#N/A,#N/A,TRUE,"YKD"}</definedName>
    <definedName localSheetId="7" name="단가기준">{#N/A,#N/A,TRUE,"Y생산";#N/A,#N/A,TRUE,"Y판매";#N/A,#N/A,TRUE,"Y총물량";#N/A,#N/A,TRUE,"Y능력";#N/A,#N/A,TRUE,"YKD"}</definedName>
    <definedName localSheetId="1" name="단가기준">{#N/A,#N/A,TRUE,"Y생산";#N/A,#N/A,TRUE,"Y판매";#N/A,#N/A,TRUE,"Y총물량";#N/A,#N/A,TRUE,"Y능력";#N/A,#N/A,TRUE,"YKD"}</definedName>
    <definedName name="단가기준">{#N/A,#N/A,TRUE,"Y생산";#N/A,#N/A,TRUE,"Y판매";#N/A,#N/A,TRUE,"Y총물량";#N/A,#N/A,TRUE,"Y능력";#N/A,#N/A,TRUE,"YKD"}</definedName>
    <definedName localSheetId="8" name="단기">{#N/A,#N/A,TRUE,"Y생산";#N/A,#N/A,TRUE,"Y판매";#N/A,#N/A,TRUE,"Y총물량";#N/A,#N/A,TRUE,"Y능력";#N/A,#N/A,TRUE,"YKD"}</definedName>
    <definedName localSheetId="5" name="단기">{#N/A,#N/A,TRUE,"Y생산";#N/A,#N/A,TRUE,"Y판매";#N/A,#N/A,TRUE,"Y총물량";#N/A,#N/A,TRUE,"Y능력";#N/A,#N/A,TRUE,"YKD"}</definedName>
    <definedName localSheetId="7" name="단기">{#N/A,#N/A,TRUE,"Y생산";#N/A,#N/A,TRUE,"Y판매";#N/A,#N/A,TRUE,"Y총물량";#N/A,#N/A,TRUE,"Y능력";#N/A,#N/A,TRUE,"YKD"}</definedName>
    <definedName localSheetId="1" name="단기">{#N/A,#N/A,TRUE,"Y생산";#N/A,#N/A,TRUE,"Y판매";#N/A,#N/A,TRUE,"Y총물량";#N/A,#N/A,TRUE,"Y능력";#N/A,#N/A,TRUE,"YKD"}</definedName>
    <definedName name="단기">{#N/A,#N/A,TRUE,"Y생산";#N/A,#N/A,TRUE,"Y판매";#N/A,#N/A,TRUE,"Y총물량";#N/A,#N/A,TRUE,"Y능력";#N/A,#N/A,TRUE,"YKD"}</definedName>
    <definedName localSheetId="5" name="단말기">{#N/A,#N/A,FALSE,"정공"}</definedName>
    <definedName localSheetId="7" name="단말기">{#N/A,#N/A,FALSE,"정공"}</definedName>
    <definedName localSheetId="1" name="단말기">{#N/A,#N/A,FALSE,"정공"}</definedName>
    <definedName name="단말기">{#N/A,#N/A,FALSE,"정공"}</definedName>
    <definedName localSheetId="5" name="단말기번호">{#N/A,#N/A,FALSE,"정공"}</definedName>
    <definedName localSheetId="7" name="단말기번호">{#N/A,#N/A,FALSE,"정공"}</definedName>
    <definedName localSheetId="1" name="단말기번호">{#N/A,#N/A,FALSE,"정공"}</definedName>
    <definedName name="단말기번호">{#N/A,#N/A,FALSE,"정공"}</definedName>
    <definedName localSheetId="5" name="단알기">{#N/A,#N/A,FALSE,"정공"}</definedName>
    <definedName localSheetId="7" name="단알기">{#N/A,#N/A,FALSE,"정공"}</definedName>
    <definedName localSheetId="1" name="단알기">{#N/A,#N/A,FALSE,"정공"}</definedName>
    <definedName name="단알기">{#N/A,#N/A,FALSE,"정공"}</definedName>
    <definedName localSheetId="5" name="단조편성표">{#N/A,#N/A,FALSE,"단축1";#N/A,#N/A,FALSE,"단축2";#N/A,#N/A,FALSE,"단축3";#N/A,#N/A,FALSE,"장축";#N/A,#N/A,FALSE,"4WD"}</definedName>
    <definedName localSheetId="7" name="단조편성표">{#N/A,#N/A,FALSE,"단축1";#N/A,#N/A,FALSE,"단축2";#N/A,#N/A,FALSE,"단축3";#N/A,#N/A,FALSE,"장축";#N/A,#N/A,FALSE,"4WD"}</definedName>
    <definedName localSheetId="1" name="단조편성표">{#N/A,#N/A,FALSE,"단축1";#N/A,#N/A,FALSE,"단축2";#N/A,#N/A,FALSE,"단축3";#N/A,#N/A,FALSE,"장축";#N/A,#N/A,FALSE,"4WD"}</definedName>
    <definedName name="단조편성표">{#N/A,#N/A,FALSE,"단축1";#N/A,#N/A,FALSE,"단축2";#N/A,#N/A,FALSE,"단축3";#N/A,#N/A,FALSE,"장축";#N/A,#N/A,FALSE,"4WD"}</definedName>
    <definedName localSheetId="5" name="단품2">{#N/A,#N/A,FALSE,"단축1";#N/A,#N/A,FALSE,"단축2";#N/A,#N/A,FALSE,"단축3";#N/A,#N/A,FALSE,"장축";#N/A,#N/A,FALSE,"4WD"}</definedName>
    <definedName localSheetId="1" name="단품2">{#N/A,#N/A,FALSE,"단축1";#N/A,#N/A,FALSE,"단축2";#N/A,#N/A,FALSE,"단축3";#N/A,#N/A,FALSE,"장축";#N/A,#N/A,FALSE,"4WD"}</definedName>
    <definedName name="단품2">{#N/A,#N/A,FALSE,"단축1";#N/A,#N/A,FALSE,"단축2";#N/A,#N/A,FALSE,"단축3";#N/A,#N/A,FALSE,"장축";#N/A,#N/A,FALSE,"4WD"}</definedName>
    <definedName localSheetId="5" name="단품4">{#N/A,#N/A,FALSE,"단축1";#N/A,#N/A,FALSE,"단축2";#N/A,#N/A,FALSE,"단축3";#N/A,#N/A,FALSE,"장축";#N/A,#N/A,FALSE,"4WD"}</definedName>
    <definedName localSheetId="1" name="단품4">{#N/A,#N/A,FALSE,"단축1";#N/A,#N/A,FALSE,"단축2";#N/A,#N/A,FALSE,"단축3";#N/A,#N/A,FALSE,"장축";#N/A,#N/A,FALSE,"4WD"}</definedName>
    <definedName name="단품4">{#N/A,#N/A,FALSE,"단축1";#N/A,#N/A,FALSE,"단축2";#N/A,#N/A,FALSE,"단축3";#N/A,#N/A,FALSE,"장축";#N/A,#N/A,FALSE,"4WD"}</definedName>
    <definedName localSheetId="5" name="단품원가2">{#N/A,#N/A,FALSE,"단축1";#N/A,#N/A,FALSE,"단축2";#N/A,#N/A,FALSE,"단축3";#N/A,#N/A,FALSE,"장축";#N/A,#N/A,FALSE,"4WD"}</definedName>
    <definedName localSheetId="1" name="단품원가2">{#N/A,#N/A,FALSE,"단축1";#N/A,#N/A,FALSE,"단축2";#N/A,#N/A,FALSE,"단축3";#N/A,#N/A,FALSE,"장축";#N/A,#N/A,FALSE,"4WD"}</definedName>
    <definedName name="단품원가2">{#N/A,#N/A,FALSE,"단축1";#N/A,#N/A,FALSE,"단축2";#N/A,#N/A,FALSE,"단축3";#N/A,#N/A,FALSE,"장축";#N/A,#N/A,FALSE,"4WD"}</definedName>
    <definedName localSheetId="5" name="당">{#N/A,#N/A,FALSE,"단축1";#N/A,#N/A,FALSE,"단축2";#N/A,#N/A,FALSE,"단축3";#N/A,#N/A,FALSE,"장축";#N/A,#N/A,FALSE,"4WD"}</definedName>
    <definedName localSheetId="7" name="당">{#N/A,#N/A,FALSE,"단축1";#N/A,#N/A,FALSE,"단축2";#N/A,#N/A,FALSE,"단축3";#N/A,#N/A,FALSE,"장축";#N/A,#N/A,FALSE,"4WD"}</definedName>
    <definedName localSheetId="1" name="당">{#N/A,#N/A,FALSE,"단축1";#N/A,#N/A,FALSE,"단축2";#N/A,#N/A,FALSE,"단축3";#N/A,#N/A,FALSE,"장축";#N/A,#N/A,FALSE,"4WD"}</definedName>
    <definedName name="당">{#N/A,#N/A,FALSE,"단축1";#N/A,#N/A,FALSE,"단축2";#N/A,#N/A,FALSE,"단축3";#N/A,#N/A,FALSE,"장축";#N/A,#N/A,FALSE,"4WD"}</definedName>
    <definedName localSheetId="5" name="당초기준손이">{#N/A,#N/A,FALSE,"정공"}</definedName>
    <definedName localSheetId="7" name="당초기준손이">{#N/A,#N/A,FALSE,"정공"}</definedName>
    <definedName localSheetId="1" name="당초기준손이">{#N/A,#N/A,FALSE,"정공"}</definedName>
    <definedName name="당초기준손이">{#N/A,#N/A,FALSE,"정공"}</definedName>
    <definedName localSheetId="5" name="당초손익표">{#N/A,#N/A,FALSE,"정공"}</definedName>
    <definedName localSheetId="7" name="당초손익표">{#N/A,#N/A,FALSE,"정공"}</definedName>
    <definedName localSheetId="1" name="당초손익표">{#N/A,#N/A,FALSE,"정공"}</definedName>
    <definedName name="당초손익표">{#N/A,#N/A,FALSE,"정공"}</definedName>
    <definedName localSheetId="5" name="대동">{#N/A,#N/A,FALSE,"단축1";#N/A,#N/A,FALSE,"단축2";#N/A,#N/A,FALSE,"단축3";#N/A,#N/A,FALSE,"장축";#N/A,#N/A,FALSE,"4WD"}</definedName>
    <definedName localSheetId="7" name="대동">{#N/A,#N/A,FALSE,"단축1";#N/A,#N/A,FALSE,"단축2";#N/A,#N/A,FALSE,"단축3";#N/A,#N/A,FALSE,"장축";#N/A,#N/A,FALSE,"4WD"}</definedName>
    <definedName localSheetId="1" name="대동">{#N/A,#N/A,FALSE,"단축1";#N/A,#N/A,FALSE,"단축2";#N/A,#N/A,FALSE,"단축3";#N/A,#N/A,FALSE,"장축";#N/A,#N/A,FALSE,"4WD"}</definedName>
    <definedName name="대동">{#N/A,#N/A,FALSE,"단축1";#N/A,#N/A,FALSE,"단축2";#N/A,#N/A,FALSE,"단축3";#N/A,#N/A,FALSE,"장축";#N/A,#N/A,FALSE,"4WD"}</definedName>
    <definedName localSheetId="5" name="대리님">{#N/A,#N/A,FALSE,"정공"}</definedName>
    <definedName localSheetId="7" name="대리님">{#N/A,#N/A,FALSE,"정공"}</definedName>
    <definedName localSheetId="1" name="대리님">{#N/A,#N/A,FALSE,"정공"}</definedName>
    <definedName name="대리님">{#N/A,#N/A,FALSE,"정공"}</definedName>
    <definedName localSheetId="5" name="대방총괄">{#N/A,#N/A,FALSE,"단축1";#N/A,#N/A,FALSE,"단축2";#N/A,#N/A,FALSE,"단축3";#N/A,#N/A,FALSE,"장축";#N/A,#N/A,FALSE,"4WD"}</definedName>
    <definedName localSheetId="7" name="대방총괄">{#N/A,#N/A,FALSE,"단축1";#N/A,#N/A,FALSE,"단축2";#N/A,#N/A,FALSE,"단축3";#N/A,#N/A,FALSE,"장축";#N/A,#N/A,FALSE,"4WD"}</definedName>
    <definedName localSheetId="1" name="대방총괄">{#N/A,#N/A,FALSE,"단축1";#N/A,#N/A,FALSE,"단축2";#N/A,#N/A,FALSE,"단축3";#N/A,#N/A,FALSE,"장축";#N/A,#N/A,FALSE,"4WD"}</definedName>
    <definedName name="대방총괄">{#N/A,#N/A,FALSE,"단축1";#N/A,#N/A,FALSE,"단축2";#N/A,#N/A,FALSE,"단축3";#N/A,#N/A,FALSE,"장축";#N/A,#N/A,FALSE,"4WD"}</definedName>
    <definedName localSheetId="8" name="대부">{#N/A,#N/A,FALSE,"단축1";#N/A,#N/A,FALSE,"단축2";#N/A,#N/A,FALSE,"단축3";#N/A,#N/A,FALSE,"장축";#N/A,#N/A,FALSE,"4WD"}</definedName>
    <definedName localSheetId="5" name="대부">{#N/A,#N/A,FALSE,"단축1";#N/A,#N/A,FALSE,"단축2";#N/A,#N/A,FALSE,"단축3";#N/A,#N/A,FALSE,"장축";#N/A,#N/A,FALSE,"4WD"}</definedName>
    <definedName localSheetId="7" name="대부">{#N/A,#N/A,FALSE,"단축1";#N/A,#N/A,FALSE,"단축2";#N/A,#N/A,FALSE,"단축3";#N/A,#N/A,FALSE,"장축";#N/A,#N/A,FALSE,"4WD"}</definedName>
    <definedName localSheetId="1" name="대부">{#N/A,#N/A,FALSE,"단축1";#N/A,#N/A,FALSE,"단축2";#N/A,#N/A,FALSE,"단축3";#N/A,#N/A,FALSE,"장축";#N/A,#N/A,FALSE,"4WD"}</definedName>
    <definedName name="대부">{#N/A,#N/A,FALSE,"단축1";#N/A,#N/A,FALSE,"단축2";#N/A,#N/A,FALSE,"단축3";#N/A,#N/A,FALSE,"장축";#N/A,#N/A,FALSE,"4WD"}</definedName>
    <definedName localSheetId="5" name="대상시트">{#N/A,#N/A,FALSE,"정공"}</definedName>
    <definedName localSheetId="7" name="대상시트">{#N/A,#N/A,FALSE,"정공"}</definedName>
    <definedName localSheetId="1" name="대상시트">{#N/A,#N/A,FALSE,"정공"}</definedName>
    <definedName name="대상시트">{#N/A,#N/A,FALSE,"정공"}</definedName>
    <definedName localSheetId="5" name="대우">{#N/A,#N/A,FALSE,"단축1";#N/A,#N/A,FALSE,"단축2";#N/A,#N/A,FALSE,"단축3";#N/A,#N/A,FALSE,"장축";#N/A,#N/A,FALSE,"4WD"}</definedName>
    <definedName localSheetId="7" name="대우">{#N/A,#N/A,FALSE,"단축1";#N/A,#N/A,FALSE,"단축2";#N/A,#N/A,FALSE,"단축3";#N/A,#N/A,FALSE,"장축";#N/A,#N/A,FALSE,"4WD"}</definedName>
    <definedName localSheetId="1" name="대우">{#N/A,#N/A,FALSE,"단축1";#N/A,#N/A,FALSE,"단축2";#N/A,#N/A,FALSE,"단축3";#N/A,#N/A,FALSE,"장축";#N/A,#N/A,FALSE,"4WD"}</definedName>
    <definedName name="대우">{#N/A,#N/A,FALSE,"단축1";#N/A,#N/A,FALSE,"단축2";#N/A,#N/A,FALSE,"단축3";#N/A,#N/A,FALSE,"장축";#N/A,#N/A,FALSE,"4WD"}</definedName>
    <definedName localSheetId="8" name="대책서">{#N/A,#N/A,FALSE,"단축1";#N/A,#N/A,FALSE,"단축2";#N/A,#N/A,FALSE,"단축3";#N/A,#N/A,FALSE,"장축";#N/A,#N/A,FALSE,"4WD"}</definedName>
    <definedName localSheetId="5" name="대책서">{#N/A,#N/A,FALSE,"단축1";#N/A,#N/A,FALSE,"단축2";#N/A,#N/A,FALSE,"단축3";#N/A,#N/A,FALSE,"장축";#N/A,#N/A,FALSE,"4WD"}</definedName>
    <definedName localSheetId="7" name="대책서">{#N/A,#N/A,FALSE,"단축1";#N/A,#N/A,FALSE,"단축2";#N/A,#N/A,FALSE,"단축3";#N/A,#N/A,FALSE,"장축";#N/A,#N/A,FALSE,"4WD"}</definedName>
    <definedName localSheetId="1" name="대책서">{#N/A,#N/A,FALSE,"단축1";#N/A,#N/A,FALSE,"단축2";#N/A,#N/A,FALSE,"단축3";#N/A,#N/A,FALSE,"장축";#N/A,#N/A,FALSE,"4WD"}</definedName>
    <definedName name="대책서">{#N/A,#N/A,FALSE,"단축1";#N/A,#N/A,FALSE,"단축2";#N/A,#N/A,FALSE,"단축3";#N/A,#N/A,FALSE,"장축";#N/A,#N/A,FALSE,"4WD"}</definedName>
    <definedName localSheetId="5" name="대화">{#N/A,#N/A,FALSE,"단축1";#N/A,#N/A,FALSE,"단축2";#N/A,#N/A,FALSE,"단축3";#N/A,#N/A,FALSE,"장축";#N/A,#N/A,FALSE,"4WD"}</definedName>
    <definedName localSheetId="7" name="대화">{#N/A,#N/A,FALSE,"단축1";#N/A,#N/A,FALSE,"단축2";#N/A,#N/A,FALSE,"단축3";#N/A,#N/A,FALSE,"장축";#N/A,#N/A,FALSE,"4WD"}</definedName>
    <definedName localSheetId="1" name="대화">{#N/A,#N/A,FALSE,"단축1";#N/A,#N/A,FALSE,"단축2";#N/A,#N/A,FALSE,"단축3";#N/A,#N/A,FALSE,"장축";#N/A,#N/A,FALSE,"4WD"}</definedName>
    <definedName name="대화">{#N/A,#N/A,FALSE,"단축1";#N/A,#N/A,FALSE,"단축2";#N/A,#N/A,FALSE,"단축3";#N/A,#N/A,FALSE,"장축";#N/A,#N/A,FALSE,"4WD"}</definedName>
    <definedName localSheetId="5" name="대흥">{#N/A,#N/A,FALSE,"단축1";#N/A,#N/A,FALSE,"단축2";#N/A,#N/A,FALSE,"단축3";#N/A,#N/A,FALSE,"장축";#N/A,#N/A,FALSE,"4WD"}</definedName>
    <definedName localSheetId="7" name="대흥">{#N/A,#N/A,FALSE,"단축1";#N/A,#N/A,FALSE,"단축2";#N/A,#N/A,FALSE,"단축3";#N/A,#N/A,FALSE,"장축";#N/A,#N/A,FALSE,"4WD"}</definedName>
    <definedName localSheetId="1" name="대흥">{#N/A,#N/A,FALSE,"단축1";#N/A,#N/A,FALSE,"단축2";#N/A,#N/A,FALSE,"단축3";#N/A,#N/A,FALSE,"장축";#N/A,#N/A,FALSE,"4WD"}</definedName>
    <definedName name="대흥">{#N/A,#N/A,FALSE,"단축1";#N/A,#N/A,FALSE,"단축2";#N/A,#N/A,FALSE,"단축3";#N/A,#N/A,FALSE,"장축";#N/A,#N/A,FALSE,"4WD"}</definedName>
    <definedName localSheetId="5" name="댜댜">{#N/A,#N/A,FALSE,"표지";#N/A,#N/A,FALSE,"전제";#N/A,#N/A,FALSE,"손익-자 (2)";#N/A,#N/A,FALSE,"손익-자";#N/A,#N/A,FALSE,"손익-마 (2)";#N/A,#N/A,FALSE,"손익-마";#N/A,#N/A,FALSE,"총손최종"}</definedName>
    <definedName localSheetId="7" name="댜댜">{#N/A,#N/A,FALSE,"표지";#N/A,#N/A,FALSE,"전제";#N/A,#N/A,FALSE,"손익-자 (2)";#N/A,#N/A,FALSE,"손익-자";#N/A,#N/A,FALSE,"손익-마 (2)";#N/A,#N/A,FALSE,"손익-마";#N/A,#N/A,FALSE,"총손최종"}</definedName>
    <definedName localSheetId="1" name="댜댜">{#N/A,#N/A,FALSE,"표지";#N/A,#N/A,FALSE,"전제";#N/A,#N/A,FALSE,"손익-자 (2)";#N/A,#N/A,FALSE,"손익-자";#N/A,#N/A,FALSE,"손익-마 (2)";#N/A,#N/A,FALSE,"손익-마";#N/A,#N/A,FALSE,"총손최종"}</definedName>
    <definedName name="댜댜">{#N/A,#N/A,FALSE,"표지";#N/A,#N/A,FALSE,"전제";#N/A,#N/A,FALSE,"손익-자 (2)";#N/A,#N/A,FALSE,"손익-자";#N/A,#N/A,FALSE,"손익-마 (2)";#N/A,#N/A,FALSE,"손익-마";#N/A,#N/A,FALSE,"총손최종"}</definedName>
    <definedName localSheetId="5" name="댱놈랴ㅕㅗㅑㄴㄹㅇ">{#N/A,#N/A,FALSE,"단축1";#N/A,#N/A,FALSE,"단축2";#N/A,#N/A,FALSE,"단축3";#N/A,#N/A,FALSE,"장축";#N/A,#N/A,FALSE,"4WD"}</definedName>
    <definedName localSheetId="7" name="댱놈랴ㅕㅗㅑㄴㄹㅇ">{#N/A,#N/A,FALSE,"단축1";#N/A,#N/A,FALSE,"단축2";#N/A,#N/A,FALSE,"단축3";#N/A,#N/A,FALSE,"장축";#N/A,#N/A,FALSE,"4WD"}</definedName>
    <definedName localSheetId="1" name="댱놈랴ㅕㅗㅑㄴㄹㅇ">{#N/A,#N/A,FALSE,"단축1";#N/A,#N/A,FALSE,"단축2";#N/A,#N/A,FALSE,"단축3";#N/A,#N/A,FALSE,"장축";#N/A,#N/A,FALSE,"4WD"}</definedName>
    <definedName name="댱놈랴ㅕㅗㅑㄴㄹㅇ">{#N/A,#N/A,FALSE,"단축1";#N/A,#N/A,FALSE,"단축2";#N/A,#N/A,FALSE,"단축3";#N/A,#N/A,FALSE,"장축";#N/A,#N/A,FALSE,"4WD"}</definedName>
    <definedName localSheetId="5" name="더나앙ㄹ랑ㄹ">{#N/A,#N/A,FALSE,"단축1";#N/A,#N/A,FALSE,"단축2";#N/A,#N/A,FALSE,"단축3";#N/A,#N/A,FALSE,"장축";#N/A,#N/A,FALSE,"4WD"}</definedName>
    <definedName localSheetId="7" name="더나앙ㄹ랑ㄹ">{#N/A,#N/A,FALSE,"단축1";#N/A,#N/A,FALSE,"단축2";#N/A,#N/A,FALSE,"단축3";#N/A,#N/A,FALSE,"장축";#N/A,#N/A,FALSE,"4WD"}</definedName>
    <definedName localSheetId="1" name="더나앙ㄹ랑ㄹ">{#N/A,#N/A,FALSE,"단축1";#N/A,#N/A,FALSE,"단축2";#N/A,#N/A,FALSE,"단축3";#N/A,#N/A,FALSE,"장축";#N/A,#N/A,FALSE,"4WD"}</definedName>
    <definedName name="더나앙ㄹ랑ㄹ">{#N/A,#N/A,FALSE,"단축1";#N/A,#N/A,FALSE,"단축2";#N/A,#N/A,FALSE,"단축3";#N/A,#N/A,FALSE,"장축";#N/A,#N/A,FALSE,"4WD"}</definedName>
    <definedName localSheetId="5" name="덕양">{#N/A,#N/A,FALSE,"해외크레임";#N/A,#N/A,FALSE,"ACCENT현황";#N/A,#N/A,FALSE,"AVANTE";#N/A,#N/A,FALSE,"SONATA(3)";#N/A,#N/A,FALSE,"국내크레임"}</definedName>
    <definedName localSheetId="7" name="덕양">{#N/A,#N/A,FALSE,"해외크레임";#N/A,#N/A,FALSE,"ACCENT현황";#N/A,#N/A,FALSE,"AVANTE";#N/A,#N/A,FALSE,"SONATA(3)";#N/A,#N/A,FALSE,"국내크레임"}</definedName>
    <definedName localSheetId="1" name="덕양">{#N/A,#N/A,FALSE,"해외크레임";#N/A,#N/A,FALSE,"ACCENT현황";#N/A,#N/A,FALSE,"AVANTE";#N/A,#N/A,FALSE,"SONATA(3)";#N/A,#N/A,FALSE,"국내크레임"}</definedName>
    <definedName name="덕양">{#N/A,#N/A,FALSE,"해외크레임";#N/A,#N/A,FALSE,"ACCENT현황";#N/A,#N/A,FALSE,"AVANTE";#N/A,#N/A,FALSE,"SONATA(3)";#N/A,#N/A,FALSE,"국내크레임"}</definedName>
    <definedName localSheetId="5" name="뎌768">{#N/A,#N/A,FALSE,"단축1";#N/A,#N/A,FALSE,"단축2";#N/A,#N/A,FALSE,"단축3";#N/A,#N/A,FALSE,"장축";#N/A,#N/A,FALSE,"4WD"}</definedName>
    <definedName localSheetId="7" name="뎌768">{#N/A,#N/A,FALSE,"단축1";#N/A,#N/A,FALSE,"단축2";#N/A,#N/A,FALSE,"단축3";#N/A,#N/A,FALSE,"장축";#N/A,#N/A,FALSE,"4WD"}</definedName>
    <definedName localSheetId="1" name="뎌768">{#N/A,#N/A,FALSE,"단축1";#N/A,#N/A,FALSE,"단축2";#N/A,#N/A,FALSE,"단축3";#N/A,#N/A,FALSE,"장축";#N/A,#N/A,FALSE,"4WD"}</definedName>
    <definedName name="뎌768">{#N/A,#N/A,FALSE,"단축1";#N/A,#N/A,FALSE,"단축2";#N/A,#N/A,FALSE,"단축3";#N/A,#N/A,FALSE,"장축";#N/A,#N/A,FALSE,"4WD"}</definedName>
    <definedName localSheetId="5" name="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도면">{#N/A,#N/A,FALSE,"단축1";#N/A,#N/A,FALSE,"단축2";#N/A,#N/A,FALSE,"단축3";#N/A,#N/A,FALSE,"장축";#N/A,#N/A,FALSE,"4WD"}</definedName>
    <definedName localSheetId="5" name="도면">{#N/A,#N/A,FALSE,"단축1";#N/A,#N/A,FALSE,"단축2";#N/A,#N/A,FALSE,"단축3";#N/A,#N/A,FALSE,"장축";#N/A,#N/A,FALSE,"4WD"}</definedName>
    <definedName localSheetId="7" name="도면">{#N/A,#N/A,FALSE,"단축1";#N/A,#N/A,FALSE,"단축2";#N/A,#N/A,FALSE,"단축3";#N/A,#N/A,FALSE,"장축";#N/A,#N/A,FALSE,"4WD"}</definedName>
    <definedName localSheetId="1" name="도면">{#N/A,#N/A,FALSE,"단축1";#N/A,#N/A,FALSE,"단축2";#N/A,#N/A,FALSE,"단축3";#N/A,#N/A,FALSE,"장축";#N/A,#N/A,FALSE,"4WD"}</definedName>
    <definedName name="도면">{#N/A,#N/A,FALSE,"단축1";#N/A,#N/A,FALSE,"단축2";#N/A,#N/A,FALSE,"단축3";#N/A,#N/A,FALSE,"장축";#N/A,#N/A,FALSE,"4WD"}</definedName>
    <definedName localSheetId="8" name="도면검토">{#N/A,#N/A,FALSE,"신규dep";#N/A,#N/A,FALSE,"신규dep-금형상각후";#N/A,#N/A,FALSE,"신규dep-연구비상각후";#N/A,#N/A,FALSE,"신규dep-기계,공구상각후"}</definedName>
    <definedName localSheetId="5" name="도면검토">{#N/A,#N/A,FALSE,"신규dep";#N/A,#N/A,FALSE,"신규dep-금형상각후";#N/A,#N/A,FALSE,"신규dep-연구비상각후";#N/A,#N/A,FALSE,"신규dep-기계,공구상각후"}</definedName>
    <definedName localSheetId="7" name="도면검토">{#N/A,#N/A,FALSE,"신규dep";#N/A,#N/A,FALSE,"신규dep-금형상각후";#N/A,#N/A,FALSE,"신규dep-연구비상각후";#N/A,#N/A,FALSE,"신규dep-기계,공구상각후"}</definedName>
    <definedName localSheetId="1" name="도면검토">{#N/A,#N/A,FALSE,"신규dep";#N/A,#N/A,FALSE,"신규dep-금형상각후";#N/A,#N/A,FALSE,"신규dep-연구비상각후";#N/A,#N/A,FALSE,"신규dep-기계,공구상각후"}</definedName>
    <definedName name="도면검토">{#N/A,#N/A,FALSE,"신규dep";#N/A,#N/A,FALSE,"신규dep-금형상각후";#N/A,#N/A,FALSE,"신규dep-연구비상각후";#N/A,#N/A,FALSE,"신규dep-기계,공구상각후"}</definedName>
    <definedName localSheetId="8" name="도면검토내용">{#N/A,#N/A,FALSE,"단축1";#N/A,#N/A,FALSE,"단축2";#N/A,#N/A,FALSE,"단축3";#N/A,#N/A,FALSE,"장축";#N/A,#N/A,FALSE,"4WD"}</definedName>
    <definedName localSheetId="5" name="도면검토내용">{#N/A,#N/A,FALSE,"단축1";#N/A,#N/A,FALSE,"단축2";#N/A,#N/A,FALSE,"단축3";#N/A,#N/A,FALSE,"장축";#N/A,#N/A,FALSE,"4WD"}</definedName>
    <definedName localSheetId="7" name="도면검토내용">{#N/A,#N/A,FALSE,"단축1";#N/A,#N/A,FALSE,"단축2";#N/A,#N/A,FALSE,"단축3";#N/A,#N/A,FALSE,"장축";#N/A,#N/A,FALSE,"4WD"}</definedName>
    <definedName localSheetId="1" name="도면검토내용">{#N/A,#N/A,FALSE,"단축1";#N/A,#N/A,FALSE,"단축2";#N/A,#N/A,FALSE,"단축3";#N/A,#N/A,FALSE,"장축";#N/A,#N/A,FALSE,"4WD"}</definedName>
    <definedName name="도면검토내용">{#N/A,#N/A,FALSE,"단축1";#N/A,#N/A,FALSE,"단축2";#N/A,#N/A,FALSE,"단축3";#N/A,#N/A,FALSE,"장축";#N/A,#N/A,FALSE,"4WD"}</definedName>
    <definedName localSheetId="8" name="도면반영3">{#N/A,#N/A,FALSE,"단축1";#N/A,#N/A,FALSE,"단축2";#N/A,#N/A,FALSE,"단축3";#N/A,#N/A,FALSE,"장축";#N/A,#N/A,FALSE,"4WD"}</definedName>
    <definedName localSheetId="5" name="도면반영3">{#N/A,#N/A,FALSE,"단축1";#N/A,#N/A,FALSE,"단축2";#N/A,#N/A,FALSE,"단축3";#N/A,#N/A,FALSE,"장축";#N/A,#N/A,FALSE,"4WD"}</definedName>
    <definedName localSheetId="7" name="도면반영3">{#N/A,#N/A,FALSE,"단축1";#N/A,#N/A,FALSE,"단축2";#N/A,#N/A,FALSE,"단축3";#N/A,#N/A,FALSE,"장축";#N/A,#N/A,FALSE,"4WD"}</definedName>
    <definedName localSheetId="1" name="도면반영3">{#N/A,#N/A,FALSE,"단축1";#N/A,#N/A,FALSE,"단축2";#N/A,#N/A,FALSE,"단축3";#N/A,#N/A,FALSE,"장축";#N/A,#N/A,FALSE,"4WD"}</definedName>
    <definedName name="도면반영3">{#N/A,#N/A,FALSE,"단축1";#N/A,#N/A,FALSE,"단축2";#N/A,#N/A,FALSE,"단축3";#N/A,#N/A,FALSE,"장축";#N/A,#N/A,FALSE,"4WD"}</definedName>
    <definedName localSheetId="5" name="도장">{#N/A,#N/A,FALSE,"단축1";#N/A,#N/A,FALSE,"단축2";#N/A,#N/A,FALSE,"단축3";#N/A,#N/A,FALSE,"장축";#N/A,#N/A,FALSE,"4WD"}</definedName>
    <definedName localSheetId="7" name="도장">{#N/A,#N/A,FALSE,"단축1";#N/A,#N/A,FALSE,"단축2";#N/A,#N/A,FALSE,"단축3";#N/A,#N/A,FALSE,"장축";#N/A,#N/A,FALSE,"4WD"}</definedName>
    <definedName localSheetId="1" name="도장">{#N/A,#N/A,FALSE,"단축1";#N/A,#N/A,FALSE,"단축2";#N/A,#N/A,FALSE,"단축3";#N/A,#N/A,FALSE,"장축";#N/A,#N/A,FALSE,"4WD"}</definedName>
    <definedName name="도장">{#N/A,#N/A,FALSE,"단축1";#N/A,#N/A,FALSE,"단축2";#N/A,#N/A,FALSE,"단축3";#N/A,#N/A,FALSE,"장축";#N/A,#N/A,FALSE,"4WD"}</definedName>
    <definedName localSheetId="5" name="돌">{#N/A,#N/A,FALSE,"단축1";#N/A,#N/A,FALSE,"단축2";#N/A,#N/A,FALSE,"단축3";#N/A,#N/A,FALSE,"장축";#N/A,#N/A,FALSE,"4WD"}</definedName>
    <definedName localSheetId="7" name="돌">{#N/A,#N/A,FALSE,"단축1";#N/A,#N/A,FALSE,"단축2";#N/A,#N/A,FALSE,"단축3";#N/A,#N/A,FALSE,"장축";#N/A,#N/A,FALSE,"4WD"}</definedName>
    <definedName localSheetId="1" name="돌">{#N/A,#N/A,FALSE,"단축1";#N/A,#N/A,FALSE,"단축2";#N/A,#N/A,FALSE,"단축3";#N/A,#N/A,FALSE,"장축";#N/A,#N/A,FALSE,"4WD"}</definedName>
    <definedName name="돌">{#N/A,#N/A,FALSE,"단축1";#N/A,#N/A,FALSE,"단축2";#N/A,#N/A,FALSE,"단축3";#N/A,#N/A,FALSE,"장축";#N/A,#N/A,FALSE,"4WD"}</definedName>
    <definedName localSheetId="5" name="동국">{#N/A,#N/A,FALSE,"해외크레임";#N/A,#N/A,FALSE,"ACCENT현황";#N/A,#N/A,FALSE,"AVANTE";#N/A,#N/A,FALSE,"SONATA(3)";#N/A,#N/A,FALSE,"국내크레임"}</definedName>
    <definedName localSheetId="7" name="동국">{#N/A,#N/A,FALSE,"해외크레임";#N/A,#N/A,FALSE,"ACCENT현황";#N/A,#N/A,FALSE,"AVANTE";#N/A,#N/A,FALSE,"SONATA(3)";#N/A,#N/A,FALSE,"국내크레임"}</definedName>
    <definedName localSheetId="1" name="동국">{#N/A,#N/A,FALSE,"해외크레임";#N/A,#N/A,FALSE,"ACCENT현황";#N/A,#N/A,FALSE,"AVANTE";#N/A,#N/A,FALSE,"SONATA(3)";#N/A,#N/A,FALSE,"국내크레임"}</definedName>
    <definedName name="동국">{#N/A,#N/A,FALSE,"해외크레임";#N/A,#N/A,FALSE,"ACCENT현황";#N/A,#N/A,FALSE,"AVANTE";#N/A,#N/A,FALSE,"SONATA(3)";#N/A,#N/A,FALSE,"국내크레임"}</definedName>
    <definedName localSheetId="5" name="동력">{#N/A,#N/A,FALSE,"자금소요예측기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동력">{#N/A,#N/A,FALSE,"자금소요예측기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동력">{#N/A,#N/A,FALSE,"자금소요예측기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동력성능">{#N/A,#N/A,FALSE,"자금소요예측기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동력성능">{#N/A,#N/A,FALSE,"자금소요예측기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동력성능">{#N/A,#N/A,FALSE,"자금소요예측기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동력성능1">{#N/A,#N/A,FALSE,"단축1";#N/A,#N/A,FALSE,"단축2";#N/A,#N/A,FALSE,"단축3";#N/A,#N/A,FALSE,"장축";#N/A,#N/A,FALSE,"4WD"}</definedName>
    <definedName localSheetId="7" name="동력성능1">{#N/A,#N/A,FALSE,"단축1";#N/A,#N/A,FALSE,"단축2";#N/A,#N/A,FALSE,"단축3";#N/A,#N/A,FALSE,"장축";#N/A,#N/A,FALSE,"4WD"}</definedName>
    <definedName localSheetId="1" name="동력성능1">{#N/A,#N/A,FALSE,"단축1";#N/A,#N/A,FALSE,"단축2";#N/A,#N/A,FALSE,"단축3";#N/A,#N/A,FALSE,"장축";#N/A,#N/A,FALSE,"4WD"}</definedName>
    <definedName name="동력성능1">{#N/A,#N/A,FALSE,"단축1";#N/A,#N/A,FALSE,"단축2";#N/A,#N/A,FALSE,"단축3";#N/A,#N/A,FALSE,"장축";#N/A,#N/A,FALSE,"4WD"}</definedName>
    <definedName localSheetId="5" name="동시">{#N/A,#N/A,FALSE,"단축1";#N/A,#N/A,FALSE,"단축2";#N/A,#N/A,FALSE,"단축3";#N/A,#N/A,FALSE,"장축";#N/A,#N/A,FALSE,"4WD"}</definedName>
    <definedName localSheetId="7" name="동시">{#N/A,#N/A,FALSE,"단축1";#N/A,#N/A,FALSE,"단축2";#N/A,#N/A,FALSE,"단축3";#N/A,#N/A,FALSE,"장축";#N/A,#N/A,FALSE,"4WD"}</definedName>
    <definedName localSheetId="1" name="동시">{#N/A,#N/A,FALSE,"단축1";#N/A,#N/A,FALSE,"단축2";#N/A,#N/A,FALSE,"단축3";#N/A,#N/A,FALSE,"장축";#N/A,#N/A,FALSE,"4WD"}</definedName>
    <definedName name="동시">{#N/A,#N/A,FALSE,"단축1";#N/A,#N/A,FALSE,"단축2";#N/A,#N/A,FALSE,"단축3";#N/A,#N/A,FALSE,"장축";#N/A,#N/A,FALSE,"4WD"}</definedName>
    <definedName localSheetId="5" name="동시투자">{#N/A,#N/A,FALSE,"단축1";#N/A,#N/A,FALSE,"단축2";#N/A,#N/A,FALSE,"단축3";#N/A,#N/A,FALSE,"장축";#N/A,#N/A,FALSE,"4WD"}</definedName>
    <definedName localSheetId="7" name="동시투자">{#N/A,#N/A,FALSE,"단축1";#N/A,#N/A,FALSE,"단축2";#N/A,#N/A,FALSE,"단축3";#N/A,#N/A,FALSE,"장축";#N/A,#N/A,FALSE,"4WD"}</definedName>
    <definedName localSheetId="1" name="동시투자">{#N/A,#N/A,FALSE,"단축1";#N/A,#N/A,FALSE,"단축2";#N/A,#N/A,FALSE,"단축3";#N/A,#N/A,FALSE,"장축";#N/A,#N/A,FALSE,"4WD"}</definedName>
    <definedName name="동시투자">{#N/A,#N/A,FALSE,"단축1";#N/A,#N/A,FALSE,"단축2";#N/A,#N/A,FALSE,"단축3";#N/A,#N/A,FALSE,"장축";#N/A,#N/A,FALSE,"4WD"}</definedName>
    <definedName localSheetId="5" name="동시투자MIP">{#N/A,#N/A,FALSE,"단축1";#N/A,#N/A,FALSE,"단축2";#N/A,#N/A,FALSE,"단축3";#N/A,#N/A,FALSE,"장축";#N/A,#N/A,FALSE,"4WD"}</definedName>
    <definedName localSheetId="7" name="동시투자MIP">{#N/A,#N/A,FALSE,"단축1";#N/A,#N/A,FALSE,"단축2";#N/A,#N/A,FALSE,"단축3";#N/A,#N/A,FALSE,"장축";#N/A,#N/A,FALSE,"4WD"}</definedName>
    <definedName localSheetId="1" name="동시투자MIP">{#N/A,#N/A,FALSE,"단축1";#N/A,#N/A,FALSE,"단축2";#N/A,#N/A,FALSE,"단축3";#N/A,#N/A,FALSE,"장축";#N/A,#N/A,FALSE,"4WD"}</definedName>
    <definedName name="동시투자MIP">{#N/A,#N/A,FALSE,"단축1";#N/A,#N/A,FALSE,"단축2";#N/A,#N/A,FALSE,"단축3";#N/A,#N/A,FALSE,"장축";#N/A,#N/A,FALSE,"4WD"}</definedName>
    <definedName localSheetId="5" name="동시투자투자비">{#N/A,#N/A,FALSE,"단축1";#N/A,#N/A,FALSE,"단축2";#N/A,#N/A,FALSE,"단축3";#N/A,#N/A,FALSE,"장축";#N/A,#N/A,FALSE,"4WD"}</definedName>
    <definedName localSheetId="7" name="동시투자투자비">{#N/A,#N/A,FALSE,"단축1";#N/A,#N/A,FALSE,"단축2";#N/A,#N/A,FALSE,"단축3";#N/A,#N/A,FALSE,"장축";#N/A,#N/A,FALSE,"4WD"}</definedName>
    <definedName localSheetId="1" name="동시투자투자비">{#N/A,#N/A,FALSE,"단축1";#N/A,#N/A,FALSE,"단축2";#N/A,#N/A,FALSE,"단축3";#N/A,#N/A,FALSE,"장축";#N/A,#N/A,FALSE,"4WD"}</definedName>
    <definedName name="동시투자투자비">{#N/A,#N/A,FALSE,"단축1";#N/A,#N/A,FALSE,"단축2";#N/A,#N/A,FALSE,"단축3";#N/A,#N/A,FALSE,"장축";#N/A,#N/A,FALSE,"4WD"}</definedName>
    <definedName localSheetId="5" name="두번째">{#N/A,#N/A,FALSE,"정공"}</definedName>
    <definedName localSheetId="7" name="두번째">{#N/A,#N/A,FALSE,"정공"}</definedName>
    <definedName localSheetId="1" name="두번째">{#N/A,#N/A,FALSE,"정공"}</definedName>
    <definedName name="두번째">{#N/A,#N/A,FALSE,"정공"}</definedName>
    <definedName localSheetId="5" name="디젤">{#N/A,#N/A,FALSE,"단축1";#N/A,#N/A,FALSE,"단축2";#N/A,#N/A,FALSE,"단축3";#N/A,#N/A,FALSE,"장축";#N/A,#N/A,FALSE,"4WD"}</definedName>
    <definedName localSheetId="7" name="디젤">{#N/A,#N/A,FALSE,"단축1";#N/A,#N/A,FALSE,"단축2";#N/A,#N/A,FALSE,"단축3";#N/A,#N/A,FALSE,"장축";#N/A,#N/A,FALSE,"4WD"}</definedName>
    <definedName localSheetId="1" name="디젤">{#N/A,#N/A,FALSE,"단축1";#N/A,#N/A,FALSE,"단축2";#N/A,#N/A,FALSE,"단축3";#N/A,#N/A,FALSE,"장축";#N/A,#N/A,FALSE,"4WD"}</definedName>
    <definedName name="디젤">{#N/A,#N/A,FALSE,"단축1";#N/A,#N/A,FALSE,"단축2";#N/A,#N/A,FALSE,"단축3";#N/A,#N/A,FALSE,"장축";#N/A,#N/A,FALSE,"4WD"}</definedName>
    <definedName localSheetId="5" name="디젤1">{#N/A,#N/A,FALSE,"단축1";#N/A,#N/A,FALSE,"단축2";#N/A,#N/A,FALSE,"단축3";#N/A,#N/A,FALSE,"장축";#N/A,#N/A,FALSE,"4WD"}</definedName>
    <definedName localSheetId="7" name="디젤1">{#N/A,#N/A,FALSE,"단축1";#N/A,#N/A,FALSE,"단축2";#N/A,#N/A,FALSE,"단축3";#N/A,#N/A,FALSE,"장축";#N/A,#N/A,FALSE,"4WD"}</definedName>
    <definedName localSheetId="1" name="디젤1">{#N/A,#N/A,FALSE,"단축1";#N/A,#N/A,FALSE,"단축2";#N/A,#N/A,FALSE,"단축3";#N/A,#N/A,FALSE,"장축";#N/A,#N/A,FALSE,"4WD"}</definedName>
    <definedName name="디젤1">{#N/A,#N/A,FALSE,"단축1";#N/A,#N/A,FALSE,"단축2";#N/A,#N/A,FALSE,"단축3";#N/A,#N/A,FALSE,"장축";#N/A,#N/A,FALSE,"4WD"}</definedName>
    <definedName localSheetId="5" name="디젤2">{#N/A,#N/A,FALSE,"단축1";#N/A,#N/A,FALSE,"단축2";#N/A,#N/A,FALSE,"단축3";#N/A,#N/A,FALSE,"장축";#N/A,#N/A,FALSE,"4WD"}</definedName>
    <definedName localSheetId="7" name="디젤2">{#N/A,#N/A,FALSE,"단축1";#N/A,#N/A,FALSE,"단축2";#N/A,#N/A,FALSE,"단축3";#N/A,#N/A,FALSE,"장축";#N/A,#N/A,FALSE,"4WD"}</definedName>
    <definedName localSheetId="1" name="디젤2">{#N/A,#N/A,FALSE,"단축1";#N/A,#N/A,FALSE,"단축2";#N/A,#N/A,FALSE,"단축3";#N/A,#N/A,FALSE,"장축";#N/A,#N/A,FALSE,"4WD"}</definedName>
    <definedName name="디젤2">{#N/A,#N/A,FALSE,"단축1";#N/A,#N/A,FALSE,"단축2";#N/A,#N/A,FALSE,"단축3";#N/A,#N/A,FALSE,"장축";#N/A,#N/A,FALSE,"4WD"}</definedName>
    <definedName localSheetId="5" name="ㄸ">{#N/A,#N/A,FALSE,"단축1";#N/A,#N/A,FALSE,"단축2";#N/A,#N/A,FALSE,"단축3";#N/A,#N/A,FALSE,"장축";#N/A,#N/A,FALSE,"4WD"}</definedName>
    <definedName localSheetId="7" name="ㄸ">{#N/A,#N/A,FALSE,"단축1";#N/A,#N/A,FALSE,"단축2";#N/A,#N/A,FALSE,"단축3";#N/A,#N/A,FALSE,"장축";#N/A,#N/A,FALSE,"4WD"}</definedName>
    <definedName localSheetId="1" name="ㄸ">{#N/A,#N/A,FALSE,"단축1";#N/A,#N/A,FALSE,"단축2";#N/A,#N/A,FALSE,"단축3";#N/A,#N/A,FALSE,"장축";#N/A,#N/A,FALSE,"4WD"}</definedName>
    <definedName name="ㄸ">{#N/A,#N/A,FALSE,"단축1";#N/A,#N/A,FALSE,"단축2";#N/A,#N/A,FALSE,"단축3";#N/A,#N/A,FALSE,"장축";#N/A,#N/A,FALSE,"4WD"}</definedName>
    <definedName localSheetId="5" name="또">{#N/A,#N/A,FALSE,"인원";#N/A,#N/A,FALSE,"비용2";#N/A,#N/A,FALSE,"비용1";#N/A,#N/A,FALSE,"비용";#N/A,#N/A,FALSE,"보증2";#N/A,#N/A,FALSE,"보증1";#N/A,#N/A,FALSE,"보증";#N/A,#N/A,FALSE,"손익1";#N/A,#N/A,FALSE,"손익";#N/A,#N/A,FALSE,"부서별매출";#N/A,#N/A,FALSE,"매출"}</definedName>
    <definedName localSheetId="7" name="또">{#N/A,#N/A,FALSE,"인원";#N/A,#N/A,FALSE,"비용2";#N/A,#N/A,FALSE,"비용1";#N/A,#N/A,FALSE,"비용";#N/A,#N/A,FALSE,"보증2";#N/A,#N/A,FALSE,"보증1";#N/A,#N/A,FALSE,"보증";#N/A,#N/A,FALSE,"손익1";#N/A,#N/A,FALSE,"손익";#N/A,#N/A,FALSE,"부서별매출";#N/A,#N/A,FALSE,"매출"}</definedName>
    <definedName localSheetId="1" name="또">{#N/A,#N/A,FALSE,"인원";#N/A,#N/A,FALSE,"비용2";#N/A,#N/A,FALSE,"비용1";#N/A,#N/A,FALSE,"비용";#N/A,#N/A,FALSE,"보증2";#N/A,#N/A,FALSE,"보증1";#N/A,#N/A,FALSE,"보증";#N/A,#N/A,FALSE,"손익1";#N/A,#N/A,FALSE,"손익";#N/A,#N/A,FALSE,"부서별매출";#N/A,#N/A,FALSE,"매출"}</definedName>
    <definedName name="또">{#N/A,#N/A,FALSE,"인원";#N/A,#N/A,FALSE,"비용2";#N/A,#N/A,FALSE,"비용1";#N/A,#N/A,FALSE,"비용";#N/A,#N/A,FALSE,"보증2";#N/A,#N/A,FALSE,"보증1";#N/A,#N/A,FALSE,"보증";#N/A,#N/A,FALSE,"손익1";#N/A,#N/A,FALSE,"손익";#N/A,#N/A,FALSE,"부서별매출";#N/A,#N/A,FALSE,"매출"}</definedName>
    <definedName localSheetId="5" name="또2">{#N/A,#N/A,FALSE,"인원";#N/A,#N/A,FALSE,"비용2";#N/A,#N/A,FALSE,"비용1";#N/A,#N/A,FALSE,"비용";#N/A,#N/A,FALSE,"보증2";#N/A,#N/A,FALSE,"보증1";#N/A,#N/A,FALSE,"보증";#N/A,#N/A,FALSE,"손익1";#N/A,#N/A,FALSE,"손익";#N/A,#N/A,FALSE,"부서별매출";#N/A,#N/A,FALSE,"매출"}</definedName>
    <definedName localSheetId="7" name="또2">{#N/A,#N/A,FALSE,"인원";#N/A,#N/A,FALSE,"비용2";#N/A,#N/A,FALSE,"비용1";#N/A,#N/A,FALSE,"비용";#N/A,#N/A,FALSE,"보증2";#N/A,#N/A,FALSE,"보증1";#N/A,#N/A,FALSE,"보증";#N/A,#N/A,FALSE,"손익1";#N/A,#N/A,FALSE,"손익";#N/A,#N/A,FALSE,"부서별매출";#N/A,#N/A,FALSE,"매출"}</definedName>
    <definedName localSheetId="1" name="또2">{#N/A,#N/A,FALSE,"인원";#N/A,#N/A,FALSE,"비용2";#N/A,#N/A,FALSE,"비용1";#N/A,#N/A,FALSE,"비용";#N/A,#N/A,FALSE,"보증2";#N/A,#N/A,FALSE,"보증1";#N/A,#N/A,FALSE,"보증";#N/A,#N/A,FALSE,"손익1";#N/A,#N/A,FALSE,"손익";#N/A,#N/A,FALSE,"부서별매출";#N/A,#N/A,FALSE,"매출"}</definedName>
    <definedName name="또2">{#N/A,#N/A,FALSE,"인원";#N/A,#N/A,FALSE,"비용2";#N/A,#N/A,FALSE,"비용1";#N/A,#N/A,FALSE,"비용";#N/A,#N/A,FALSE,"보증2";#N/A,#N/A,FALSE,"보증1";#N/A,#N/A,FALSE,"보증";#N/A,#N/A,FALSE,"손익1";#N/A,#N/A,FALSE,"손익";#N/A,#N/A,FALSE,"부서별매출";#N/A,#N/A,FALSE,"매출"}</definedName>
    <definedName localSheetId="5" name="또3">{#N/A,#N/A,FALSE,"인원";#N/A,#N/A,FALSE,"비용2";#N/A,#N/A,FALSE,"비용1";#N/A,#N/A,FALSE,"비용";#N/A,#N/A,FALSE,"보증2";#N/A,#N/A,FALSE,"보증1";#N/A,#N/A,FALSE,"보증";#N/A,#N/A,FALSE,"손익1";#N/A,#N/A,FALSE,"손익";#N/A,#N/A,FALSE,"부서별매출";#N/A,#N/A,FALSE,"매출"}</definedName>
    <definedName localSheetId="7" name="또3">{#N/A,#N/A,FALSE,"인원";#N/A,#N/A,FALSE,"비용2";#N/A,#N/A,FALSE,"비용1";#N/A,#N/A,FALSE,"비용";#N/A,#N/A,FALSE,"보증2";#N/A,#N/A,FALSE,"보증1";#N/A,#N/A,FALSE,"보증";#N/A,#N/A,FALSE,"손익1";#N/A,#N/A,FALSE,"손익";#N/A,#N/A,FALSE,"부서별매출";#N/A,#N/A,FALSE,"매출"}</definedName>
    <definedName localSheetId="1" name="또3">{#N/A,#N/A,FALSE,"인원";#N/A,#N/A,FALSE,"비용2";#N/A,#N/A,FALSE,"비용1";#N/A,#N/A,FALSE,"비용";#N/A,#N/A,FALSE,"보증2";#N/A,#N/A,FALSE,"보증1";#N/A,#N/A,FALSE,"보증";#N/A,#N/A,FALSE,"손익1";#N/A,#N/A,FALSE,"손익";#N/A,#N/A,FALSE,"부서별매출";#N/A,#N/A,FALSE,"매출"}</definedName>
    <definedName name="또3">{#N/A,#N/A,FALSE,"인원";#N/A,#N/A,FALSE,"비용2";#N/A,#N/A,FALSE,"비용1";#N/A,#N/A,FALSE,"비용";#N/A,#N/A,FALSE,"보증2";#N/A,#N/A,FALSE,"보증1";#N/A,#N/A,FALSE,"보증";#N/A,#N/A,FALSE,"손익1";#N/A,#N/A,FALSE,"손익";#N/A,#N/A,FALSE,"부서별매출";#N/A,#N/A,FALSE,"매출"}</definedName>
    <definedName localSheetId="5" name="또4">{#N/A,#N/A,FALSE,"인원";#N/A,#N/A,FALSE,"비용2";#N/A,#N/A,FALSE,"비용1";#N/A,#N/A,FALSE,"비용";#N/A,#N/A,FALSE,"보증2";#N/A,#N/A,FALSE,"보증1";#N/A,#N/A,FALSE,"보증";#N/A,#N/A,FALSE,"손익1";#N/A,#N/A,FALSE,"손익";#N/A,#N/A,FALSE,"부서별매출";#N/A,#N/A,FALSE,"매출"}</definedName>
    <definedName localSheetId="7" name="또4">{#N/A,#N/A,FALSE,"인원";#N/A,#N/A,FALSE,"비용2";#N/A,#N/A,FALSE,"비용1";#N/A,#N/A,FALSE,"비용";#N/A,#N/A,FALSE,"보증2";#N/A,#N/A,FALSE,"보증1";#N/A,#N/A,FALSE,"보증";#N/A,#N/A,FALSE,"손익1";#N/A,#N/A,FALSE,"손익";#N/A,#N/A,FALSE,"부서별매출";#N/A,#N/A,FALSE,"매출"}</definedName>
    <definedName localSheetId="1" name="또4">{#N/A,#N/A,FALSE,"인원";#N/A,#N/A,FALSE,"비용2";#N/A,#N/A,FALSE,"비용1";#N/A,#N/A,FALSE,"비용";#N/A,#N/A,FALSE,"보증2";#N/A,#N/A,FALSE,"보증1";#N/A,#N/A,FALSE,"보증";#N/A,#N/A,FALSE,"손익1";#N/A,#N/A,FALSE,"손익";#N/A,#N/A,FALSE,"부서별매출";#N/A,#N/A,FALSE,"매출"}</definedName>
    <definedName name="또4">{#N/A,#N/A,FALSE,"인원";#N/A,#N/A,FALSE,"비용2";#N/A,#N/A,FALSE,"비용1";#N/A,#N/A,FALSE,"비용";#N/A,#N/A,FALSE,"보증2";#N/A,#N/A,FALSE,"보증1";#N/A,#N/A,FALSE,"보증";#N/A,#N/A,FALSE,"손익1";#N/A,#N/A,FALSE,"손익";#N/A,#N/A,FALSE,"부서별매출";#N/A,#N/A,FALSE,"매출"}</definedName>
    <definedName localSheetId="5" name="또뭐지">{#N/A,#N/A,FALSE,"정공"}</definedName>
    <definedName localSheetId="7" name="또뭐지">{#N/A,#N/A,FALSE,"정공"}</definedName>
    <definedName localSheetId="1" name="또뭐지">{#N/A,#N/A,FALSE,"정공"}</definedName>
    <definedName name="또뭐지">{#N/A,#N/A,FALSE,"정공"}</definedName>
    <definedName localSheetId="5" name="ㄹ">{#N/A,#N/A,FALSE,"신규dep";#N/A,#N/A,FALSE,"신규dep-금형상각후";#N/A,#N/A,FALSE,"신규dep-연구비상각후";#N/A,#N/A,FALSE,"신규dep-기계,공구상각후"}</definedName>
    <definedName localSheetId="7" name="ㄹ">{#N/A,#N/A,FALSE,"신규dep";#N/A,#N/A,FALSE,"신규dep-금형상각후";#N/A,#N/A,FALSE,"신규dep-연구비상각후";#N/A,#N/A,FALSE,"신규dep-기계,공구상각후"}</definedName>
    <definedName localSheetId="1" name="ㄹ">{#N/A,#N/A,FALSE,"신규dep";#N/A,#N/A,FALSE,"신규dep-금형상각후";#N/A,#N/A,FALSE,"신규dep-연구비상각후";#N/A,#N/A,FALSE,"신규dep-기계,공구상각후"}</definedName>
    <definedName name="ㄹ">{#N/A,#N/A,FALSE,"신규dep";#N/A,#N/A,FALSE,"신규dep-금형상각후";#N/A,#N/A,FALSE,"신규dep-연구비상각후";#N/A,#N/A,FALSE,"신규dep-기계,공구상각후"}</definedName>
    <definedName localSheetId="5" name="ㄹGG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ㄹGG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ㄹGG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ㄹㄴㄷ">{#N/A,#N/A,FALSE,"단축1";#N/A,#N/A,FALSE,"단축2";#N/A,#N/A,FALSE,"단축3";#N/A,#N/A,FALSE,"장축";#N/A,#N/A,FALSE,"4WD"}</definedName>
    <definedName name="ㄹㄴㄷ">{#N/A,#N/A,FALSE,"단축1";#N/A,#N/A,FALSE,"단축2";#N/A,#N/A,FALSE,"단축3";#N/A,#N/A,FALSE,"장축";#N/A,#N/A,FALSE,"4WD"}</definedName>
    <definedName localSheetId="5" name="ㄹㄴㄷㄱㄹㅈㄷㄹ">{#N/A,#N/A,FALSE,"단축1";#N/A,#N/A,FALSE,"단축2";#N/A,#N/A,FALSE,"단축3";#N/A,#N/A,FALSE,"장축";#N/A,#N/A,FALSE,"4WD"}</definedName>
    <definedName localSheetId="7" name="ㄹㄴㄷㄱㄹㅈㄷㄹ">{#N/A,#N/A,FALSE,"단축1";#N/A,#N/A,FALSE,"단축2";#N/A,#N/A,FALSE,"단축3";#N/A,#N/A,FALSE,"장축";#N/A,#N/A,FALSE,"4WD"}</definedName>
    <definedName localSheetId="1" name="ㄹㄴㄷㄱㄹㅈㄷㄹ">{#N/A,#N/A,FALSE,"단축1";#N/A,#N/A,FALSE,"단축2";#N/A,#N/A,FALSE,"단축3";#N/A,#N/A,FALSE,"장축";#N/A,#N/A,FALSE,"4WD"}</definedName>
    <definedName name="ㄹㄴㄷㄱㄹㅈㄷㄹ">{#N/A,#N/A,FALSE,"단축1";#N/A,#N/A,FALSE,"단축2";#N/A,#N/A,FALSE,"단축3";#N/A,#N/A,FALSE,"장축";#N/A,#N/A,FALSE,"4WD"}</definedName>
    <definedName localSheetId="8" name="ㄹㄴㄸ">{#N/A,#N/A,FALSE,"단축1";#N/A,#N/A,FALSE,"단축2";#N/A,#N/A,FALSE,"단축3";#N/A,#N/A,FALSE,"장축";#N/A,#N/A,FALSE,"4WD"}</definedName>
    <definedName localSheetId="5" name="ㄹㄴㄸ">{#N/A,#N/A,FALSE,"단축1";#N/A,#N/A,FALSE,"단축2";#N/A,#N/A,FALSE,"단축3";#N/A,#N/A,FALSE,"장축";#N/A,#N/A,FALSE,"4WD"}</definedName>
    <definedName localSheetId="7" name="ㄹㄴㄸ">{#N/A,#N/A,FALSE,"단축1";#N/A,#N/A,FALSE,"단축2";#N/A,#N/A,FALSE,"단축3";#N/A,#N/A,FALSE,"장축";#N/A,#N/A,FALSE,"4WD"}</definedName>
    <definedName localSheetId="1" name="ㄹㄴㄸ">{#N/A,#N/A,FALSE,"단축1";#N/A,#N/A,FALSE,"단축2";#N/A,#N/A,FALSE,"단축3";#N/A,#N/A,FALSE,"장축";#N/A,#N/A,FALSE,"4WD"}</definedName>
    <definedName name="ㄹㄴㄸ">{#N/A,#N/A,FALSE,"단축1";#N/A,#N/A,FALSE,"단축2";#N/A,#N/A,FALSE,"단축3";#N/A,#N/A,FALSE,"장축";#N/A,#N/A,FALSE,"4WD"}</definedName>
    <definedName localSheetId="5" name="ㄹㄴㄹㄴㄴㄹ">{#N/A,#N/A,FALSE,"신규dep";#N/A,#N/A,FALSE,"신규dep-금형상각후";#N/A,#N/A,FALSE,"신규dep-연구비상각후";#N/A,#N/A,FALSE,"신규dep-기계,공구상각후"}</definedName>
    <definedName localSheetId="7" name="ㄹㄴㄹㄴㄴㄹ">{#N/A,#N/A,FALSE,"신규dep";#N/A,#N/A,FALSE,"신규dep-금형상각후";#N/A,#N/A,FALSE,"신규dep-연구비상각후";#N/A,#N/A,FALSE,"신규dep-기계,공구상각후"}</definedName>
    <definedName localSheetId="1" name="ㄹㄴㄹㄴㄴㄹ">{#N/A,#N/A,FALSE,"신규dep";#N/A,#N/A,FALSE,"신규dep-금형상각후";#N/A,#N/A,FALSE,"신규dep-연구비상각후";#N/A,#N/A,FALSE,"신규dep-기계,공구상각후"}</definedName>
    <definedName name="ㄹㄴㄹㄴㄴㄹ">{#N/A,#N/A,FALSE,"신규dep";#N/A,#N/A,FALSE,"신규dep-금형상각후";#N/A,#N/A,FALSE,"신규dep-연구비상각후";#N/A,#N/A,FALSE,"신규dep-기계,공구상각후"}</definedName>
    <definedName localSheetId="5" name="ㄹㄴㅇㅇㄴㄹ">{#N/A,#N/A,FALSE,"단축1";#N/A,#N/A,FALSE,"단축2";#N/A,#N/A,FALSE,"단축3";#N/A,#N/A,FALSE,"장축";#N/A,#N/A,FALSE,"4WD"}</definedName>
    <definedName localSheetId="7" name="ㄹㄴㅇㅇㄴㄹ">{#N/A,#N/A,FALSE,"단축1";#N/A,#N/A,FALSE,"단축2";#N/A,#N/A,FALSE,"단축3";#N/A,#N/A,FALSE,"장축";#N/A,#N/A,FALSE,"4WD"}</definedName>
    <definedName localSheetId="1" name="ㄹㄴㅇㅇㄴㄹ">{#N/A,#N/A,FALSE,"단축1";#N/A,#N/A,FALSE,"단축2";#N/A,#N/A,FALSE,"단축3";#N/A,#N/A,FALSE,"장축";#N/A,#N/A,FALSE,"4WD"}</definedName>
    <definedName name="ㄹㄴㅇㅇㄴㄹ">{#N/A,#N/A,FALSE,"단축1";#N/A,#N/A,FALSE,"단축2";#N/A,#N/A,FALSE,"단축3";#N/A,#N/A,FALSE,"장축";#N/A,#N/A,FALSE,"4WD"}</definedName>
    <definedName localSheetId="5" name="ㄹㄶㄹㄶㄹㄴ">{#N/A,#N/A,FALSE,"단축1";#N/A,#N/A,FALSE,"단축2";#N/A,#N/A,FALSE,"단축3";#N/A,#N/A,FALSE,"장축";#N/A,#N/A,FALSE,"4WD"}</definedName>
    <definedName localSheetId="7" name="ㄹㄶㄹㄶㄹㄴ">{#N/A,#N/A,FALSE,"단축1";#N/A,#N/A,FALSE,"단축2";#N/A,#N/A,FALSE,"단축3";#N/A,#N/A,FALSE,"장축";#N/A,#N/A,FALSE,"4WD"}</definedName>
    <definedName localSheetId="1" name="ㄹㄶㄹㄶㄹㄴ">{#N/A,#N/A,FALSE,"단축1";#N/A,#N/A,FALSE,"단축2";#N/A,#N/A,FALSE,"단축3";#N/A,#N/A,FALSE,"장축";#N/A,#N/A,FALSE,"4WD"}</definedName>
    <definedName name="ㄹㄶㄹㄶㄹㄴ">{#N/A,#N/A,FALSE,"단축1";#N/A,#N/A,FALSE,"단축2";#N/A,#N/A,FALSE,"단축3";#N/A,#N/A,FALSE,"장축";#N/A,#N/A,FALSE,"4WD"}</definedName>
    <definedName localSheetId="5" name="ㄹㄷㄱㄺㅎ">{#N/A,#N/A,FALSE,"단축1";#N/A,#N/A,FALSE,"단축2";#N/A,#N/A,FALSE,"단축3";#N/A,#N/A,FALSE,"장축";#N/A,#N/A,FALSE,"4WD"}</definedName>
    <definedName localSheetId="7" name="ㄹㄷㄱㄺㅎ">{#N/A,#N/A,FALSE,"단축1";#N/A,#N/A,FALSE,"단축2";#N/A,#N/A,FALSE,"단축3";#N/A,#N/A,FALSE,"장축";#N/A,#N/A,FALSE,"4WD"}</definedName>
    <definedName localSheetId="1" name="ㄹㄷㄱㄺㅎ">{#N/A,#N/A,FALSE,"단축1";#N/A,#N/A,FALSE,"단축2";#N/A,#N/A,FALSE,"단축3";#N/A,#N/A,FALSE,"장축";#N/A,#N/A,FALSE,"4WD"}</definedName>
    <definedName name="ㄹㄷㄱㄺㅎ">{#N/A,#N/A,FALSE,"단축1";#N/A,#N/A,FALSE,"단축2";#N/A,#N/A,FALSE,"단축3";#N/A,#N/A,FALSE,"장축";#N/A,#N/A,FALSE,"4WD"}</definedName>
    <definedName localSheetId="5" name="ㄹㄷㅈ">{#N/A,#N/A,FALSE,"단축1";#N/A,#N/A,FALSE,"단축2";#N/A,#N/A,FALSE,"단축3";#N/A,#N/A,FALSE,"장축";#N/A,#N/A,FALSE,"4WD"}</definedName>
    <definedName localSheetId="1" name="ㄹㄷㅈ">{#N/A,#N/A,FALSE,"단축1";#N/A,#N/A,FALSE,"단축2";#N/A,#N/A,FALSE,"단축3";#N/A,#N/A,FALSE,"장축";#N/A,#N/A,FALSE,"4WD"}</definedName>
    <definedName name="ㄹㄷㅈ">{#N/A,#N/A,FALSE,"단축1";#N/A,#N/A,FALSE,"단축2";#N/A,#N/A,FALSE,"단축3";#N/A,#N/A,FALSE,"장축";#N/A,#N/A,FALSE,"4WD"}</definedName>
    <definedName localSheetId="5" name="ㄹ도자ㅗ">{#N/A,#N/A,FALSE,"초도품";#N/A,#N/A,FALSE,"초도품 (2)";#N/A,#N/A,FALSE,"초도품 (3)";#N/A,#N/A,FALSE,"초도품 (4)";#N/A,#N/A,FALSE,"초도품 (5)";#N/A,#N/A,FALSE,"초도품 (6)"}</definedName>
    <definedName localSheetId="7" name="ㄹ도자ㅗ">{#N/A,#N/A,FALSE,"초도품";#N/A,#N/A,FALSE,"초도품 (2)";#N/A,#N/A,FALSE,"초도품 (3)";#N/A,#N/A,FALSE,"초도품 (4)";#N/A,#N/A,FALSE,"초도품 (5)";#N/A,#N/A,FALSE,"초도품 (6)"}</definedName>
    <definedName localSheetId="1" name="ㄹ도자ㅗ">{#N/A,#N/A,FALSE,"초도품";#N/A,#N/A,FALSE,"초도품 (2)";#N/A,#N/A,FALSE,"초도품 (3)";#N/A,#N/A,FALSE,"초도품 (4)";#N/A,#N/A,FALSE,"초도품 (5)";#N/A,#N/A,FALSE,"초도품 (6)"}</definedName>
    <definedName name="ㄹ도자ㅗ">{#N/A,#N/A,FALSE,"초도품";#N/A,#N/A,FALSE,"초도품 (2)";#N/A,#N/A,FALSE,"초도품 (3)";#N/A,#N/A,FALSE,"초도품 (4)";#N/A,#N/A,FALSE,"초도품 (5)";#N/A,#N/A,FALSE,"초도품 (6)"}</definedName>
    <definedName localSheetId="5" name="ㄹㄹㄴ">{#N/A,#N/A,FALSE,"단축1";#N/A,#N/A,FALSE,"단축2";#N/A,#N/A,FALSE,"단축3";#N/A,#N/A,FALSE,"장축";#N/A,#N/A,FALSE,"4WD"}</definedName>
    <definedName localSheetId="7" name="ㄹㄹㄴ">{#N/A,#N/A,FALSE,"단축1";#N/A,#N/A,FALSE,"단축2";#N/A,#N/A,FALSE,"단축3";#N/A,#N/A,FALSE,"장축";#N/A,#N/A,FALSE,"4WD"}</definedName>
    <definedName localSheetId="1" name="ㄹㄹㄴ">{#N/A,#N/A,FALSE,"단축1";#N/A,#N/A,FALSE,"단축2";#N/A,#N/A,FALSE,"단축3";#N/A,#N/A,FALSE,"장축";#N/A,#N/A,FALSE,"4WD"}</definedName>
    <definedName name="ㄹㄹㄴ">{#N/A,#N/A,FALSE,"단축1";#N/A,#N/A,FALSE,"단축2";#N/A,#N/A,FALSE,"단축3";#N/A,#N/A,FALSE,"장축";#N/A,#N/A,FALSE,"4WD"}</definedName>
    <definedName localSheetId="8" name="ㄹㄹㄹ">_a1O,[0]!_a2O,[0]!_a3O,_a4O,_a5O</definedName>
    <definedName localSheetId="5" name="ㄹㄹㄹ">{#N/A,#N/A,TRUE,"일정"}</definedName>
    <definedName localSheetId="7" name="ㄹㄹㄹ">{#N/A,#N/A,TRUE,"일정"}</definedName>
    <definedName localSheetId="1" name="ㄹㄹㄹ">{#N/A,#N/A,TRUE,"일정"}</definedName>
    <definedName name="ㄹㄹㄹ">{#N/A,#N/A,TRUE,"일정"}</definedName>
    <definedName localSheetId="5" name="ㄹㄹㄹ.">{#N/A,#N/A,FALSE,"단축1";#N/A,#N/A,FALSE,"단축2";#N/A,#N/A,FALSE,"단축3";#N/A,#N/A,FALSE,"장축";#N/A,#N/A,FALSE,"4WD"}</definedName>
    <definedName localSheetId="7" name="ㄹㄹㄹ.">{#N/A,#N/A,FALSE,"단축1";#N/A,#N/A,FALSE,"단축2";#N/A,#N/A,FALSE,"단축3";#N/A,#N/A,FALSE,"장축";#N/A,#N/A,FALSE,"4WD"}</definedName>
    <definedName localSheetId="1" name="ㄹㄹㄹ.">{#N/A,#N/A,FALSE,"단축1";#N/A,#N/A,FALSE,"단축2";#N/A,#N/A,FALSE,"단축3";#N/A,#N/A,FALSE,"장축";#N/A,#N/A,FALSE,"4WD"}</definedName>
    <definedName name="ㄹㄹㄹ.">{#N/A,#N/A,FALSE,"단축1";#N/A,#N/A,FALSE,"단축2";#N/A,#N/A,FALSE,"단축3";#N/A,#N/A,FALSE,"장축";#N/A,#N/A,FALSE,"4WD"}</definedName>
    <definedName localSheetId="5" name="ㄹㄹㄹㄹ">{#N/A,#N/A,FALSE,"단축1";#N/A,#N/A,FALSE,"단축2";#N/A,#N/A,FALSE,"단축3";#N/A,#N/A,FALSE,"장축";#N/A,#N/A,FALSE,"4WD"}</definedName>
    <definedName localSheetId="5" name="ㄹㄹㄹㄹㄹㄹㄹㄹ">{#N/A,#N/A,FALSE,"자금소요예측기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ㄹㄹㄹㄹㄹㄹㄹㄹ">{#N/A,#N/A,FALSE,"자금소요예측기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ㄹㄹㄹㄹㄹㄹㄹㄹ">{#N/A,#N/A,FALSE,"자금소요예측기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ㄹㄹㄹㄹㄹㄹㄹㄹㄹ">{#N/A,#N/A,FALSE,"인원";#N/A,#N/A,FALSE,"비용2";#N/A,#N/A,FALSE,"비용1";#N/A,#N/A,FALSE,"비용";#N/A,#N/A,FALSE,"보증2";#N/A,#N/A,FALSE,"보증1";#N/A,#N/A,FALSE,"보증";#N/A,#N/A,FALSE,"손익1";#N/A,#N/A,FALSE,"손익";#N/A,#N/A,FALSE,"부서별매출";#N/A,#N/A,FALSE,"매출"}</definedName>
    <definedName localSheetId="1" name="ㄹㄹㄹㄹㄹㄹㄹㄹㄹ">{#N/A,#N/A,FALSE,"인원";#N/A,#N/A,FALSE,"비용2";#N/A,#N/A,FALSE,"비용1";#N/A,#N/A,FALSE,"비용";#N/A,#N/A,FALSE,"보증2";#N/A,#N/A,FALSE,"보증1";#N/A,#N/A,FALSE,"보증";#N/A,#N/A,FALSE,"손익1";#N/A,#N/A,FALSE,"손익";#N/A,#N/A,FALSE,"부서별매출";#N/A,#N/A,FALSE,"매출"}</definedName>
    <definedName name="ㄹㄹㄹㄹㄹㄹㄹㄹㄹ">{#N/A,#N/A,FALSE,"인원";#N/A,#N/A,FALSE,"비용2";#N/A,#N/A,FALSE,"비용1";#N/A,#N/A,FALSE,"비용";#N/A,#N/A,FALSE,"보증2";#N/A,#N/A,FALSE,"보증1";#N/A,#N/A,FALSE,"보증";#N/A,#N/A,FALSE,"손익1";#N/A,#N/A,FALSE,"손익";#N/A,#N/A,FALSE,"부서별매출";#N/A,#N/A,FALSE,"매출"}</definedName>
    <definedName localSheetId="5" name="ㄹㄹㅇ">{#N/A,#N/A,FALSE,"단축1";#N/A,#N/A,FALSE,"단축2";#N/A,#N/A,FALSE,"단축3";#N/A,#N/A,FALSE,"장축";#N/A,#N/A,FALSE,"4WD"}</definedName>
    <definedName localSheetId="7" name="ㄹㄹㅇ">{#N/A,#N/A,FALSE,"단축1";#N/A,#N/A,FALSE,"단축2";#N/A,#N/A,FALSE,"단축3";#N/A,#N/A,FALSE,"장축";#N/A,#N/A,FALSE,"4WD"}</definedName>
    <definedName localSheetId="1" name="ㄹㄹㅇ">{#N/A,#N/A,FALSE,"단축1";#N/A,#N/A,FALSE,"단축2";#N/A,#N/A,FALSE,"단축3";#N/A,#N/A,FALSE,"장축";#N/A,#N/A,FALSE,"4WD"}</definedName>
    <definedName name="ㄹㄹㅇ">{#N/A,#N/A,FALSE,"단축1";#N/A,#N/A,FALSE,"단축2";#N/A,#N/A,FALSE,"단축3";#N/A,#N/A,FALSE,"장축";#N/A,#N/A,FALSE,"4WD"}</definedName>
    <definedName localSheetId="5" name="ㄹ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ㄹ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ㄹ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ㄹ류ㅠㅠ">{#N/A,#N/A,FALSE,"단축1";#N/A,#N/A,FALSE,"단축2";#N/A,#N/A,FALSE,"단축3";#N/A,#N/A,FALSE,"장축";#N/A,#N/A,FALSE,"4WD"}</definedName>
    <definedName localSheetId="7" name="ㄹ류ㅠㅠ">{#N/A,#N/A,FALSE,"단축1";#N/A,#N/A,FALSE,"단축2";#N/A,#N/A,FALSE,"단축3";#N/A,#N/A,FALSE,"장축";#N/A,#N/A,FALSE,"4WD"}</definedName>
    <definedName localSheetId="1" name="ㄹ류ㅠㅠ">{#N/A,#N/A,FALSE,"단축1";#N/A,#N/A,FALSE,"단축2";#N/A,#N/A,FALSE,"단축3";#N/A,#N/A,FALSE,"장축";#N/A,#N/A,FALSE,"4WD"}</definedName>
    <definedName name="ㄹ류ㅠㅠ">{#N/A,#N/A,FALSE,"단축1";#N/A,#N/A,FALSE,"단축2";#N/A,#N/A,FALSE,"단축3";#N/A,#N/A,FALSE,"장축";#N/A,#N/A,FALSE,"4WD"}</definedName>
    <definedName localSheetId="5" name="ㄹㅇ">{#N/A,#N/A,FALSE,"단축1";#N/A,#N/A,FALSE,"단축2";#N/A,#N/A,FALSE,"단축3";#N/A,#N/A,FALSE,"장축";#N/A,#N/A,FALSE,"4WD"}</definedName>
    <definedName localSheetId="7" name="ㄹㅇ">{#N/A,#N/A,FALSE,"단축1";#N/A,#N/A,FALSE,"단축2";#N/A,#N/A,FALSE,"단축3";#N/A,#N/A,FALSE,"장축";#N/A,#N/A,FALSE,"4WD"}</definedName>
    <definedName localSheetId="1" name="ㄹㅇ">{#N/A,#N/A,FALSE,"단축1";#N/A,#N/A,FALSE,"단축2";#N/A,#N/A,FALSE,"단축3";#N/A,#N/A,FALSE,"장축";#N/A,#N/A,FALSE,"4WD"}</definedName>
    <definedName name="ㄹㅇ">{#N/A,#N/A,FALSE,"단축1";#N/A,#N/A,FALSE,"단축2";#N/A,#N/A,FALSE,"단축3";#N/A,#N/A,FALSE,"장축";#N/A,#N/A,FALSE,"4WD"}</definedName>
    <definedName localSheetId="5" name="ㄹㅇㄹ">{#N/A,#N/A,FALSE,"단축1";#N/A,#N/A,FALSE,"단축2";#N/A,#N/A,FALSE,"단축3";#N/A,#N/A,FALSE,"장축";#N/A,#N/A,FALSE,"4WD"}</definedName>
    <definedName localSheetId="1" name="ㄹㅇㄹ">{#N/A,#N/A,FALSE,"단축1";#N/A,#N/A,FALSE,"단축2";#N/A,#N/A,FALSE,"단축3";#N/A,#N/A,FALSE,"장축";#N/A,#N/A,FALSE,"4WD"}</definedName>
    <definedName name="ㄹㅇㄹ">{#N/A,#N/A,FALSE,"단축1";#N/A,#N/A,FALSE,"단축2";#N/A,#N/A,FALSE,"단축3";#N/A,#N/A,FALSE,"장축";#N/A,#N/A,FALSE,"4WD"}</definedName>
    <definedName localSheetId="5" name="ㄹㅇㄹㅇㅇㄹ">{#N/A,#N/A,FALSE,"단축1";#N/A,#N/A,FALSE,"단축2";#N/A,#N/A,FALSE,"단축3";#N/A,#N/A,FALSE,"장축";#N/A,#N/A,FALSE,"4WD"}</definedName>
    <definedName localSheetId="7" name="ㄹㅇㄹㅇㅇㄹ">{#N/A,#N/A,FALSE,"단축1";#N/A,#N/A,FALSE,"단축2";#N/A,#N/A,FALSE,"단축3";#N/A,#N/A,FALSE,"장축";#N/A,#N/A,FALSE,"4WD"}</definedName>
    <definedName localSheetId="1" name="ㄹㅇㄹㅇㅇㄹ">{#N/A,#N/A,FALSE,"단축1";#N/A,#N/A,FALSE,"단축2";#N/A,#N/A,FALSE,"단축3";#N/A,#N/A,FALSE,"장축";#N/A,#N/A,FALSE,"4WD"}</definedName>
    <definedName name="ㄹㅇㄹㅇㅇㄹ">{#N/A,#N/A,FALSE,"단축1";#N/A,#N/A,FALSE,"단축2";#N/A,#N/A,FALSE,"단축3";#N/A,#N/A,FALSE,"장축";#N/A,#N/A,FALSE,"4WD"}</definedName>
    <definedName localSheetId="5" name="ㄹㅇㄺㄺㅅㅅㄱ">{#N/A,#N/A,FALSE,"초도품";#N/A,#N/A,FALSE,"초도품 (2)";#N/A,#N/A,FALSE,"초도품 (3)";#N/A,#N/A,FALSE,"초도품 (4)";#N/A,#N/A,FALSE,"초도품 (5)";#N/A,#N/A,FALSE,"초도품 (6)"}</definedName>
    <definedName localSheetId="7" name="ㄹㅇㄺㄺㅅㅅㄱ">{#N/A,#N/A,FALSE,"초도품";#N/A,#N/A,FALSE,"초도품 (2)";#N/A,#N/A,FALSE,"초도품 (3)";#N/A,#N/A,FALSE,"초도품 (4)";#N/A,#N/A,FALSE,"초도품 (5)";#N/A,#N/A,FALSE,"초도품 (6)"}</definedName>
    <definedName localSheetId="1" name="ㄹㅇㄺㄺㅅㅅㄱ">{#N/A,#N/A,FALSE,"초도품";#N/A,#N/A,FALSE,"초도품 (2)";#N/A,#N/A,FALSE,"초도품 (3)";#N/A,#N/A,FALSE,"초도품 (4)";#N/A,#N/A,FALSE,"초도품 (5)";#N/A,#N/A,FALSE,"초도품 (6)"}</definedName>
    <definedName name="ㄹㅇㄺㄺㅅㅅㄱ">{#N/A,#N/A,FALSE,"초도품";#N/A,#N/A,FALSE,"초도품 (2)";#N/A,#N/A,FALSE,"초도품 (3)";#N/A,#N/A,FALSE,"초도품 (4)";#N/A,#N/A,FALSE,"초도품 (5)";#N/A,#N/A,FALSE,"초도품 (6)"}</definedName>
    <definedName localSheetId="8" name="ㄹㅇㅀ">{#N/A,#N/A,FALSE,"단축1";#N/A,#N/A,FALSE,"단축2";#N/A,#N/A,FALSE,"단축3";#N/A,#N/A,FALSE,"장축";#N/A,#N/A,FALSE,"4WD"}</definedName>
    <definedName localSheetId="5" name="ㄹㅇㅀ">{#N/A,#N/A,FALSE,"단축1";#N/A,#N/A,FALSE,"단축2";#N/A,#N/A,FALSE,"단축3";#N/A,#N/A,FALSE,"장축";#N/A,#N/A,FALSE,"4WD"}</definedName>
    <definedName localSheetId="7" name="ㄹㅇㅀ">{#N/A,#N/A,FALSE,"단축1";#N/A,#N/A,FALSE,"단축2";#N/A,#N/A,FALSE,"단축3";#N/A,#N/A,FALSE,"장축";#N/A,#N/A,FALSE,"4WD"}</definedName>
    <definedName localSheetId="1" name="ㄹㅇㅀ">{#N/A,#N/A,FALSE,"단축1";#N/A,#N/A,FALSE,"단축2";#N/A,#N/A,FALSE,"단축3";#N/A,#N/A,FALSE,"장축";#N/A,#N/A,FALSE,"4WD"}</definedName>
    <definedName name="ㄹㅇㅀ">{#N/A,#N/A,FALSE,"단축1";#N/A,#N/A,FALSE,"단축2";#N/A,#N/A,FALSE,"단축3";#N/A,#N/A,FALSE,"장축";#N/A,#N/A,FALSE,"4WD"}</definedName>
    <definedName localSheetId="5" name="ㄹㅇㅇㄹ">{#N/A,#N/A,FALSE,"단축1";#N/A,#N/A,FALSE,"단축2";#N/A,#N/A,FALSE,"단축3";#N/A,#N/A,FALSE,"장축";#N/A,#N/A,FALSE,"4WD"}</definedName>
    <definedName localSheetId="7" name="ㄹㅇㅇㄹ">{#N/A,#N/A,FALSE,"단축1";#N/A,#N/A,FALSE,"단축2";#N/A,#N/A,FALSE,"단축3";#N/A,#N/A,FALSE,"장축";#N/A,#N/A,FALSE,"4WD"}</definedName>
    <definedName localSheetId="1" name="ㄹㅇㅇㄹ">{#N/A,#N/A,FALSE,"단축1";#N/A,#N/A,FALSE,"단축2";#N/A,#N/A,FALSE,"단축3";#N/A,#N/A,FALSE,"장축";#N/A,#N/A,FALSE,"4WD"}</definedName>
    <definedName name="ㄹㅇㅇㄹ">{#N/A,#N/A,FALSE,"단축1";#N/A,#N/A,FALSE,"단축2";#N/A,#N/A,FALSE,"단축3";#N/A,#N/A,FALSE,"장축";#N/A,#N/A,FALSE,"4WD"}</definedName>
    <definedName localSheetId="5" name="ㄹㅇ유">{#N/A,#N/A,FALSE,"단축1";#N/A,#N/A,FALSE,"단축2";#N/A,#N/A,FALSE,"단축3";#N/A,#N/A,FALSE,"장축";#N/A,#N/A,FALSE,"4WD"}</definedName>
    <definedName localSheetId="7" name="ㄹㅇ유">{#N/A,#N/A,FALSE,"단축1";#N/A,#N/A,FALSE,"단축2";#N/A,#N/A,FALSE,"단축3";#N/A,#N/A,FALSE,"장축";#N/A,#N/A,FALSE,"4WD"}</definedName>
    <definedName localSheetId="1" name="ㄹㅇ유">{#N/A,#N/A,FALSE,"단축1";#N/A,#N/A,FALSE,"단축2";#N/A,#N/A,FALSE,"단축3";#N/A,#N/A,FALSE,"장축";#N/A,#N/A,FALSE,"4WD"}</definedName>
    <definedName name="ㄹㅇ유">{#N/A,#N/A,FALSE,"단축1";#N/A,#N/A,FALSE,"단축2";#N/A,#N/A,FALSE,"단축3";#N/A,#N/A,FALSE,"장축";#N/A,#N/A,FALSE,"4WD"}</definedName>
    <definedName localSheetId="5" name="ㄹㅇㅋㄴ류ㅗㅌ르">{#N/A,#N/A,FALSE,"초도품";#N/A,#N/A,FALSE,"초도품 (2)";#N/A,#N/A,FALSE,"초도품 (3)";#N/A,#N/A,FALSE,"초도품 (4)";#N/A,#N/A,FALSE,"초도품 (5)";#N/A,#N/A,FALSE,"초도품 (6)"}</definedName>
    <definedName localSheetId="7" name="ㄹㅇㅋㄴ류ㅗㅌ르">{#N/A,#N/A,FALSE,"초도품";#N/A,#N/A,FALSE,"초도품 (2)";#N/A,#N/A,FALSE,"초도품 (3)";#N/A,#N/A,FALSE,"초도품 (4)";#N/A,#N/A,FALSE,"초도품 (5)";#N/A,#N/A,FALSE,"초도품 (6)"}</definedName>
    <definedName localSheetId="1" name="ㄹㅇㅋㄴ류ㅗㅌ르">{#N/A,#N/A,FALSE,"초도품";#N/A,#N/A,FALSE,"초도품 (2)";#N/A,#N/A,FALSE,"초도품 (3)";#N/A,#N/A,FALSE,"초도품 (4)";#N/A,#N/A,FALSE,"초도품 (5)";#N/A,#N/A,FALSE,"초도품 (6)"}</definedName>
    <definedName name="ㄹㅇㅋㄴ류ㅗㅌ르">{#N/A,#N/A,FALSE,"초도품";#N/A,#N/A,FALSE,"초도품 (2)";#N/A,#N/A,FALSE,"초도품 (3)";#N/A,#N/A,FALSE,"초도품 (4)";#N/A,#N/A,FALSE,"초도품 (5)";#N/A,#N/A,FALSE,"초도품 (6)"}</definedName>
    <definedName localSheetId="1" name="ㄹㅇ키">{#N/A,#N/A,FALSE,"단축1";#N/A,#N/A,FALSE,"단축2";#N/A,#N/A,FALSE,"단축3";#N/A,#N/A,FALSE,"장축";#N/A,#N/A,FALSE,"4WD"}</definedName>
    <definedName name="ㄹㅇ키">{#N/A,#N/A,FALSE,"단축1";#N/A,#N/A,FALSE,"단축2";#N/A,#N/A,FALSE,"단축3";#N/A,#N/A,FALSE,"장축";#N/A,#N/A,FALSE,"4WD"}</definedName>
    <definedName localSheetId="5" name="ㄹㅇㅎ">{#N/A,#N/A,FALSE,"단축1";#N/A,#N/A,FALSE,"단축2";#N/A,#N/A,FALSE,"단축3";#N/A,#N/A,FALSE,"장축";#N/A,#N/A,FALSE,"4WD"}</definedName>
    <definedName localSheetId="7" name="ㄹㅇㅎ">{#N/A,#N/A,FALSE,"단축1";#N/A,#N/A,FALSE,"단축2";#N/A,#N/A,FALSE,"단축3";#N/A,#N/A,FALSE,"장축";#N/A,#N/A,FALSE,"4WD"}</definedName>
    <definedName localSheetId="1" name="ㄹㅇㅎ">{#N/A,#N/A,FALSE,"단축1";#N/A,#N/A,FALSE,"단축2";#N/A,#N/A,FALSE,"단축3";#N/A,#N/A,FALSE,"장축";#N/A,#N/A,FALSE,"4WD"}</definedName>
    <definedName name="ㄹㅇㅎ">{#N/A,#N/A,FALSE,"단축1";#N/A,#N/A,FALSE,"단축2";#N/A,#N/A,FALSE,"단축3";#N/A,#N/A,FALSE,"장축";#N/A,#N/A,FALSE,"4WD"}</definedName>
    <definedName localSheetId="5" name="ㄹㅇㅎㄷㅀㄴㄷ">{#N/A,#N/A,FALSE,"단축1";#N/A,#N/A,FALSE,"단축2";#N/A,#N/A,FALSE,"단축3";#N/A,#N/A,FALSE,"장축";#N/A,#N/A,FALSE,"4WD"}</definedName>
    <definedName localSheetId="7" name="ㄹㅇㅎㄷㅀㄴㄷ">{#N/A,#N/A,FALSE,"단축1";#N/A,#N/A,FALSE,"단축2";#N/A,#N/A,FALSE,"단축3";#N/A,#N/A,FALSE,"장축";#N/A,#N/A,FALSE,"4WD"}</definedName>
    <definedName localSheetId="1" name="ㄹㅇㅎㄷㅀㄴㄷ">{#N/A,#N/A,FALSE,"단축1";#N/A,#N/A,FALSE,"단축2";#N/A,#N/A,FALSE,"단축3";#N/A,#N/A,FALSE,"장축";#N/A,#N/A,FALSE,"4WD"}</definedName>
    <definedName name="ㄹㅇㅎㄷㅀㄴㄷ">{#N/A,#N/A,FALSE,"단축1";#N/A,#N/A,FALSE,"단축2";#N/A,#N/A,FALSE,"단축3";#N/A,#N/A,FALSE,"장축";#N/A,#N/A,FALSE,"4WD"}</definedName>
    <definedName localSheetId="5" name="ㄹㅇ후ㅗㅜ">{#N/A,#N/A,FALSE,"단축1";#N/A,#N/A,FALSE,"단축2";#N/A,#N/A,FALSE,"단축3";#N/A,#N/A,FALSE,"장축";#N/A,#N/A,FALSE,"4WD"}</definedName>
    <definedName localSheetId="7" name="ㄹㅇ후ㅗㅜ">{#N/A,#N/A,FALSE,"단축1";#N/A,#N/A,FALSE,"단축2";#N/A,#N/A,FALSE,"단축3";#N/A,#N/A,FALSE,"장축";#N/A,#N/A,FALSE,"4WD"}</definedName>
    <definedName localSheetId="1" name="ㄹㅇ후ㅗㅜ">{#N/A,#N/A,FALSE,"단축1";#N/A,#N/A,FALSE,"단축2";#N/A,#N/A,FALSE,"단축3";#N/A,#N/A,FALSE,"장축";#N/A,#N/A,FALSE,"4WD"}</definedName>
    <definedName name="ㄹㅇ후ㅗㅜ">{#N/A,#N/A,FALSE,"단축1";#N/A,#N/A,FALSE,"단축2";#N/A,#N/A,FALSE,"단축3";#N/A,#N/A,FALSE,"장축";#N/A,#N/A,FALSE,"4WD"}</definedName>
    <definedName localSheetId="5" name="ㄹㅇ흏ㄹ">{#N/A,#N/A,FALSE,"인원";#N/A,#N/A,FALSE,"비용2";#N/A,#N/A,FALSE,"비용1";#N/A,#N/A,FALSE,"비용";#N/A,#N/A,FALSE,"보증2";#N/A,#N/A,FALSE,"보증1";#N/A,#N/A,FALSE,"보증";#N/A,#N/A,FALSE,"손익1";#N/A,#N/A,FALSE,"손익";#N/A,#N/A,FALSE,"부서별매출";#N/A,#N/A,FALSE,"매출"}</definedName>
    <definedName localSheetId="1" name="ㄹㅇ흏ㄹ">{#N/A,#N/A,FALSE,"인원";#N/A,#N/A,FALSE,"비용2";#N/A,#N/A,FALSE,"비용1";#N/A,#N/A,FALSE,"비용";#N/A,#N/A,FALSE,"보증2";#N/A,#N/A,FALSE,"보증1";#N/A,#N/A,FALSE,"보증";#N/A,#N/A,FALSE,"손익1";#N/A,#N/A,FALSE,"손익";#N/A,#N/A,FALSE,"부서별매출";#N/A,#N/A,FALSE,"매출"}</definedName>
    <definedName name="ㄹㅇ흏ㄹ">{#N/A,#N/A,FALSE,"인원";#N/A,#N/A,FALSE,"비용2";#N/A,#N/A,FALSE,"비용1";#N/A,#N/A,FALSE,"비용";#N/A,#N/A,FALSE,"보증2";#N/A,#N/A,FALSE,"보증1";#N/A,#N/A,FALSE,"보증";#N/A,#N/A,FALSE,"손익1";#N/A,#N/A,FALSE,"손익";#N/A,#N/A,FALSE,"부서별매출";#N/A,#N/A,FALSE,"매출"}</definedName>
    <definedName localSheetId="5" name="ㄹ어ㅓ럴">{#N/A,#N/A,FALSE,"단축1";#N/A,#N/A,FALSE,"단축2";#N/A,#N/A,FALSE,"단축3";#N/A,#N/A,FALSE,"장축";#N/A,#N/A,FALSE,"4WD"}</definedName>
    <definedName localSheetId="7" name="ㄹ어ㅓ럴">{#N/A,#N/A,FALSE,"단축1";#N/A,#N/A,FALSE,"단축2";#N/A,#N/A,FALSE,"단축3";#N/A,#N/A,FALSE,"장축";#N/A,#N/A,FALSE,"4WD"}</definedName>
    <definedName localSheetId="1" name="ㄹ어ㅓ럴">{#N/A,#N/A,FALSE,"단축1";#N/A,#N/A,FALSE,"단축2";#N/A,#N/A,FALSE,"단축3";#N/A,#N/A,FALSE,"장축";#N/A,#N/A,FALSE,"4WD"}</definedName>
    <definedName name="ㄹ어ㅓ럴">{#N/A,#N/A,FALSE,"단축1";#N/A,#N/A,FALSE,"단축2";#N/A,#N/A,FALSE,"단축3";#N/A,#N/A,FALSE,"장축";#N/A,#N/A,FALSE,"4WD"}</definedName>
    <definedName localSheetId="5" name="ㄹ어ㅓ럴1">{#N/A,#N/A,FALSE,"단축1";#N/A,#N/A,FALSE,"단축2";#N/A,#N/A,FALSE,"단축3";#N/A,#N/A,FALSE,"장축";#N/A,#N/A,FALSE,"4WD"}</definedName>
    <definedName localSheetId="7" name="ㄹ어ㅓ럴1">{#N/A,#N/A,FALSE,"단축1";#N/A,#N/A,FALSE,"단축2";#N/A,#N/A,FALSE,"단축3";#N/A,#N/A,FALSE,"장축";#N/A,#N/A,FALSE,"4WD"}</definedName>
    <definedName localSheetId="1" name="ㄹ어ㅓ럴1">{#N/A,#N/A,FALSE,"단축1";#N/A,#N/A,FALSE,"단축2";#N/A,#N/A,FALSE,"단축3";#N/A,#N/A,FALSE,"장축";#N/A,#N/A,FALSE,"4WD"}</definedName>
    <definedName name="ㄹ어ㅓ럴1">{#N/A,#N/A,FALSE,"단축1";#N/A,#N/A,FALSE,"단축2";#N/A,#N/A,FALSE,"단축3";#N/A,#N/A,FALSE,"장축";#N/A,#N/A,FALSE,"4WD"}</definedName>
    <definedName localSheetId="5" name="ㄹ유">{#N/A,#N/A,FALSE,"단축1";#N/A,#N/A,FALSE,"단축2";#N/A,#N/A,FALSE,"단축3";#N/A,#N/A,FALSE,"장축";#N/A,#N/A,FALSE,"4WD"}</definedName>
    <definedName localSheetId="7" name="ㄹ유">{#N/A,#N/A,FALSE,"단축1";#N/A,#N/A,FALSE,"단축2";#N/A,#N/A,FALSE,"단축3";#N/A,#N/A,FALSE,"장축";#N/A,#N/A,FALSE,"4WD"}</definedName>
    <definedName localSheetId="1" name="ㄹ유">{#N/A,#N/A,FALSE,"단축1";#N/A,#N/A,FALSE,"단축2";#N/A,#N/A,FALSE,"단축3";#N/A,#N/A,FALSE,"장축";#N/A,#N/A,FALSE,"4WD"}</definedName>
    <definedName name="ㄹ유">{#N/A,#N/A,FALSE,"단축1";#N/A,#N/A,FALSE,"단축2";#N/A,#N/A,FALSE,"단축3";#N/A,#N/A,FALSE,"장축";#N/A,#N/A,FALSE,"4WD"}</definedName>
    <definedName localSheetId="5" name="ㄹ호">{#N/A,#N/A,FALSE,"단축1";#N/A,#N/A,FALSE,"단축2";#N/A,#N/A,FALSE,"단축3";#N/A,#N/A,FALSE,"장축";#N/A,#N/A,FALSE,"4WD"}</definedName>
    <definedName localSheetId="7" name="ㄹ호">{#N/A,#N/A,FALSE,"단축1";#N/A,#N/A,FALSE,"단축2";#N/A,#N/A,FALSE,"단축3";#N/A,#N/A,FALSE,"장축";#N/A,#N/A,FALSE,"4WD"}</definedName>
    <definedName localSheetId="1" name="ㄹ호">{#N/A,#N/A,FALSE,"단축1";#N/A,#N/A,FALSE,"단축2";#N/A,#N/A,FALSE,"단축3";#N/A,#N/A,FALSE,"장축";#N/A,#N/A,FALSE,"4WD"}</definedName>
    <definedName name="ㄹ호">{#N/A,#N/A,FALSE,"단축1";#N/A,#N/A,FALSE,"단축2";#N/A,#N/A,FALSE,"단축3";#N/A,#N/A,FALSE,"장축";#N/A,#N/A,FALSE,"4WD"}</definedName>
    <definedName localSheetId="5" name="ㄹ호ㅎㄹ">{#N/A,#N/A,FALSE,"단축1";#N/A,#N/A,FALSE,"단축2";#N/A,#N/A,FALSE,"단축3";#N/A,#N/A,FALSE,"장축";#N/A,#N/A,FALSE,"4WD"}</definedName>
    <definedName localSheetId="7" name="ㄹ호ㅎㄹ">{#N/A,#N/A,FALSE,"단축1";#N/A,#N/A,FALSE,"단축2";#N/A,#N/A,FALSE,"단축3";#N/A,#N/A,FALSE,"장축";#N/A,#N/A,FALSE,"4WD"}</definedName>
    <definedName localSheetId="1" name="ㄹ호ㅎㄹ">{#N/A,#N/A,FALSE,"단축1";#N/A,#N/A,FALSE,"단축2";#N/A,#N/A,FALSE,"단축3";#N/A,#N/A,FALSE,"장축";#N/A,#N/A,FALSE,"4WD"}</definedName>
    <definedName name="ㄹ호ㅎㄹ">{#N/A,#N/A,FALSE,"단축1";#N/A,#N/A,FALSE,"단축2";#N/A,#N/A,FALSE,"단축3";#N/A,#N/A,FALSE,"장축";#N/A,#N/A,FALSE,"4WD"}</definedName>
    <definedName localSheetId="5" name="ㄹ호ㅓ">{#N/A,#N/A,FALSE,"단축1";#N/A,#N/A,FALSE,"단축2";#N/A,#N/A,FALSE,"단축3";#N/A,#N/A,FALSE,"장축";#N/A,#N/A,FALSE,"4WD"}</definedName>
    <definedName localSheetId="1" name="ㄹ호ㅓ">{#N/A,#N/A,FALSE,"단축1";#N/A,#N/A,FALSE,"단축2";#N/A,#N/A,FALSE,"단축3";#N/A,#N/A,FALSE,"장축";#N/A,#N/A,FALSE,"4WD"}</definedName>
    <definedName name="ㄹ호ㅓ">{#N/A,#N/A,FALSE,"단축1";#N/A,#N/A,FALSE,"단축2";#N/A,#N/A,FALSE,"단축3";#N/A,#N/A,FALSE,"장축";#N/A,#N/A,FALSE,"4WD"}</definedName>
    <definedName localSheetId="5" name="ㄹ호ㅓㅓ">{#N/A,#N/A,FALSE,"단축1";#N/A,#N/A,FALSE,"단축2";#N/A,#N/A,FALSE,"단축3";#N/A,#N/A,FALSE,"장축";#N/A,#N/A,FALSE,"4WD"}</definedName>
    <definedName localSheetId="7" name="ㄹ호ㅓㅓ">{#N/A,#N/A,FALSE,"단축1";#N/A,#N/A,FALSE,"단축2";#N/A,#N/A,FALSE,"단축3";#N/A,#N/A,FALSE,"장축";#N/A,#N/A,FALSE,"4WD"}</definedName>
    <definedName localSheetId="1" name="ㄹ호ㅓㅓ">{#N/A,#N/A,FALSE,"단축1";#N/A,#N/A,FALSE,"단축2";#N/A,#N/A,FALSE,"단축3";#N/A,#N/A,FALSE,"장축";#N/A,#N/A,FALSE,"4WD"}</definedName>
    <definedName name="ㄹ호ㅓㅓ">{#N/A,#N/A,FALSE,"단축1";#N/A,#N/A,FALSE,"단축2";#N/A,#N/A,FALSE,"단축3";#N/A,#N/A,FALSE,"장축";#N/A,#N/A,FALSE,"4WD"}</definedName>
    <definedName localSheetId="5" name="ㄹ후ㅗㅗ후ㅗㅎ">{#N/A,#N/A,FALSE,"단축1";#N/A,#N/A,FALSE,"단축2";#N/A,#N/A,FALSE,"단축3";#N/A,#N/A,FALSE,"장축";#N/A,#N/A,FALSE,"4WD"}</definedName>
    <definedName localSheetId="7" name="ㄹ후ㅗㅗ후ㅗㅎ">{#N/A,#N/A,FALSE,"단축1";#N/A,#N/A,FALSE,"단축2";#N/A,#N/A,FALSE,"단축3";#N/A,#N/A,FALSE,"장축";#N/A,#N/A,FALSE,"4WD"}</definedName>
    <definedName localSheetId="1" name="ㄹ후ㅗㅗ후ㅗㅎ">{#N/A,#N/A,FALSE,"단축1";#N/A,#N/A,FALSE,"단축2";#N/A,#N/A,FALSE,"단축3";#N/A,#N/A,FALSE,"장축";#N/A,#N/A,FALSE,"4WD"}</definedName>
    <definedName name="ㄹ후ㅗㅗ후ㅗㅎ">{#N/A,#N/A,FALSE,"단축1";#N/A,#N/A,FALSE,"단축2";#N/A,#N/A,FALSE,"단축3";#N/A,#N/A,FALSE,"장축";#N/A,#N/A,FALSE,"4WD"}</definedName>
    <definedName localSheetId="5" name="ㄹ후ㅜ퓨ㅜ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ㄹ후ㅜ퓨ㅜ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ㄹ후ㅜ퓨ㅜ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ㄹ흉ㄹ휴">{#N/A,#N/A,FALSE,"인원";#N/A,#N/A,FALSE,"비용2";#N/A,#N/A,FALSE,"비용1";#N/A,#N/A,FALSE,"비용";#N/A,#N/A,FALSE,"보증2";#N/A,#N/A,FALSE,"보증1";#N/A,#N/A,FALSE,"보증";#N/A,#N/A,FALSE,"손익1";#N/A,#N/A,FALSE,"손익";#N/A,#N/A,FALSE,"부서별매출";#N/A,#N/A,FALSE,"매출"}</definedName>
    <definedName localSheetId="1" name="ㄹ흉ㄹ휴">{#N/A,#N/A,FALSE,"인원";#N/A,#N/A,FALSE,"비용2";#N/A,#N/A,FALSE,"비용1";#N/A,#N/A,FALSE,"비용";#N/A,#N/A,FALSE,"보증2";#N/A,#N/A,FALSE,"보증1";#N/A,#N/A,FALSE,"보증";#N/A,#N/A,FALSE,"손익1";#N/A,#N/A,FALSE,"손익";#N/A,#N/A,FALSE,"부서별매출";#N/A,#N/A,FALSE,"매출"}</definedName>
    <definedName name="ㄹ흉ㄹ휴">{#N/A,#N/A,FALSE,"인원";#N/A,#N/A,FALSE,"비용2";#N/A,#N/A,FALSE,"비용1";#N/A,#N/A,FALSE,"비용";#N/A,#N/A,FALSE,"보증2";#N/A,#N/A,FALSE,"보증1";#N/A,#N/A,FALSE,"보증";#N/A,#N/A,FALSE,"손익1";#N/A,#N/A,FALSE,"손익";#N/A,#N/A,FALSE,"부서별매출";#N/A,#N/A,FALSE,"매출"}</definedName>
    <definedName localSheetId="5" name="ㄹ히">{#N/A,#N/A,TRUE,"Y생산";#N/A,#N/A,TRUE,"Y판매";#N/A,#N/A,TRUE,"Y총물량";#N/A,#N/A,TRUE,"Y능력";#N/A,#N/A,TRUE,"YKD"}</definedName>
    <definedName localSheetId="7" name="ㄹ히">{#N/A,#N/A,TRUE,"Y생산";#N/A,#N/A,TRUE,"Y판매";#N/A,#N/A,TRUE,"Y총물량";#N/A,#N/A,TRUE,"Y능력";#N/A,#N/A,TRUE,"YKD"}</definedName>
    <definedName localSheetId="1" name="ㄹ히">{#N/A,#N/A,TRUE,"Y생산";#N/A,#N/A,TRUE,"Y판매";#N/A,#N/A,TRUE,"Y총물량";#N/A,#N/A,TRUE,"Y능력";#N/A,#N/A,TRUE,"YKD"}</definedName>
    <definedName name="ㄹ히">{#N/A,#N/A,TRUE,"Y생산";#N/A,#N/A,TRUE,"Y판매";#N/A,#N/A,TRUE,"Y총물량";#N/A,#N/A,TRUE,"Y능력";#N/A,#N/A,TRUE,"YKD"}</definedName>
    <definedName localSheetId="5" name="라라라">{#N/A,#N/A,FALSE,"단축1";#N/A,#N/A,FALSE,"단축2";#N/A,#N/A,FALSE,"단축3";#N/A,#N/A,FALSE,"장축";#N/A,#N/A,FALSE,"4WD"}</definedName>
    <definedName localSheetId="1" name="라라라">{#N/A,#N/A,FALSE,"단축1";#N/A,#N/A,FALSE,"단축2";#N/A,#N/A,FALSE,"단축3";#N/A,#N/A,FALSE,"장축";#N/A,#N/A,FALSE,"4WD"}</definedName>
    <definedName name="라라라">{#N/A,#N/A,FALSE,"단축1";#N/A,#N/A,FALSE,"단축2";#N/A,#N/A,FALSE,"단축3";#N/A,#N/A,FALSE,"장축";#N/A,#N/A,FALSE,"4WD"}</definedName>
    <definedName localSheetId="5" name="라이ㅣㅇ">{#N/A,#N/A,FALSE,"단축1";#N/A,#N/A,FALSE,"단축2";#N/A,#N/A,FALSE,"단축3";#N/A,#N/A,FALSE,"장축";#N/A,#N/A,FALSE,"4WD"}</definedName>
    <definedName localSheetId="7" name="라이ㅣㅇ">{#N/A,#N/A,FALSE,"단축1";#N/A,#N/A,FALSE,"단축2";#N/A,#N/A,FALSE,"단축3";#N/A,#N/A,FALSE,"장축";#N/A,#N/A,FALSE,"4WD"}</definedName>
    <definedName localSheetId="1" name="라이ㅣㅇ">{#N/A,#N/A,FALSE,"단축1";#N/A,#N/A,FALSE,"단축2";#N/A,#N/A,FALSE,"단축3";#N/A,#N/A,FALSE,"장축";#N/A,#N/A,FALSE,"4WD"}</definedName>
    <definedName name="라이ㅣㅇ">{#N/A,#N/A,FALSE,"단축1";#N/A,#N/A,FALSE,"단축2";#N/A,#N/A,FALSE,"단축3";#N/A,#N/A,FALSE,"장축";#N/A,#N/A,FALSE,"4WD"}</definedName>
    <definedName localSheetId="5" name="라ㅓㄴㄹㅎ">{#N/A,#N/A,FALSE,"단축1";#N/A,#N/A,FALSE,"단축2";#N/A,#N/A,FALSE,"단축3";#N/A,#N/A,FALSE,"장축";#N/A,#N/A,FALSE,"4WD"}</definedName>
    <definedName localSheetId="7" name="라ㅓㄴㄹㅎ">{#N/A,#N/A,FALSE,"단축1";#N/A,#N/A,FALSE,"단축2";#N/A,#N/A,FALSE,"단축3";#N/A,#N/A,FALSE,"장축";#N/A,#N/A,FALSE,"4WD"}</definedName>
    <definedName localSheetId="1" name="라ㅓㄴㄹㅎ">{#N/A,#N/A,FALSE,"단축1";#N/A,#N/A,FALSE,"단축2";#N/A,#N/A,FALSE,"단축3";#N/A,#N/A,FALSE,"장축";#N/A,#N/A,FALSE,"4WD"}</definedName>
    <definedName name="라ㅓㄴㄹㅎ">{#N/A,#N/A,FALSE,"단축1";#N/A,#N/A,FALSE,"단축2";#N/A,#N/A,FALSE,"단축3";#N/A,#N/A,FALSE,"장축";#N/A,#N/A,FALSE,"4WD"}</definedName>
    <definedName localSheetId="5" name="란다리아">{#N/A,#N/A,FALSE,"정공"}</definedName>
    <definedName localSheetId="7" name="란다리아">{#N/A,#N/A,FALSE,"정공"}</definedName>
    <definedName localSheetId="1" name="란다리아">{#N/A,#N/A,FALSE,"정공"}</definedName>
    <definedName name="란다리아">{#N/A,#N/A,FALSE,"정공"}</definedName>
    <definedName localSheetId="5" name="랄아라라">{#N/A,#N/A,FALSE,"단축1";#N/A,#N/A,FALSE,"단축2";#N/A,#N/A,FALSE,"단축3";#N/A,#N/A,FALSE,"장축";#N/A,#N/A,FALSE,"4WD"}</definedName>
    <definedName localSheetId="1" name="랄아라라">{#N/A,#N/A,FALSE,"단축1";#N/A,#N/A,FALSE,"단축2";#N/A,#N/A,FALSE,"단축3";#N/A,#N/A,FALSE,"장축";#N/A,#N/A,FALSE,"4WD"}</definedName>
    <definedName name="랄아라라">{#N/A,#N/A,FALSE,"단축1";#N/A,#N/A,FALSE,"단축2";#N/A,#N/A,FALSE,"단축3";#N/A,#N/A,FALSE,"장축";#N/A,#N/A,FALSE,"4WD"}</definedName>
    <definedName localSheetId="1" name="랑해">[6]CAUDIT!#REF!</definedName>
    <definedName name="랑해">[6]CAUDIT!#REF!</definedName>
    <definedName localSheetId="5" name="러">{#N/A,#N/A,FALSE,"신규dep";#N/A,#N/A,FALSE,"신규dep-금형상각후";#N/A,#N/A,FALSE,"신규dep-연구비상각후";#N/A,#N/A,FALSE,"신규dep-기계,공구상각후"}</definedName>
    <definedName localSheetId="7" name="러">{#N/A,#N/A,FALSE,"단축1";#N/A,#N/A,FALSE,"단축2";#N/A,#N/A,FALSE,"단축3";#N/A,#N/A,FALSE,"장축";#N/A,#N/A,FALSE,"4WD"}</definedName>
    <definedName localSheetId="1" name="러">{#N/A,#N/A,FALSE,"신규dep";#N/A,#N/A,FALSE,"신규dep-금형상각후";#N/A,#N/A,FALSE,"신규dep-연구비상각후";#N/A,#N/A,FALSE,"신규dep-기계,공구상각후"}</definedName>
    <definedName name="러">{#N/A,#N/A,FALSE,"신규dep";#N/A,#N/A,FALSE,"신규dep-금형상각후";#N/A,#N/A,FALSE,"신규dep-연구비상각후";#N/A,#N/A,FALSE,"신규dep-기계,공구상각후"}</definedName>
    <definedName localSheetId="5" name="러렁라">{#N/A,#N/A,FALSE,"단축1";#N/A,#N/A,FALSE,"단축2";#N/A,#N/A,FALSE,"단축3";#N/A,#N/A,FALSE,"장축";#N/A,#N/A,FALSE,"4WD"}</definedName>
    <definedName localSheetId="7" name="러렁라">{#N/A,#N/A,FALSE,"단축1";#N/A,#N/A,FALSE,"단축2";#N/A,#N/A,FALSE,"단축3";#N/A,#N/A,FALSE,"장축";#N/A,#N/A,FALSE,"4WD"}</definedName>
    <definedName localSheetId="1" name="러렁라">{#N/A,#N/A,FALSE,"단축1";#N/A,#N/A,FALSE,"단축2";#N/A,#N/A,FALSE,"단축3";#N/A,#N/A,FALSE,"장축";#N/A,#N/A,FALSE,"4WD"}</definedName>
    <definedName name="러렁라">{#N/A,#N/A,FALSE,"단축1";#N/A,#N/A,FALSE,"단축2";#N/A,#N/A,FALSE,"단축3";#N/A,#N/A,FALSE,"장축";#N/A,#N/A,FALSE,"4WD"}</definedName>
    <definedName localSheetId="8" name="러시아">{#N/A,#N/A,FALSE,"단축1";#N/A,#N/A,FALSE,"단축2";#N/A,#N/A,FALSE,"단축3";#N/A,#N/A,FALSE,"장축";#N/A,#N/A,FALSE,"4WD"}</definedName>
    <definedName localSheetId="5" name="러시아">{#N/A,#N/A,FALSE,"단축1";#N/A,#N/A,FALSE,"단축2";#N/A,#N/A,FALSE,"단축3";#N/A,#N/A,FALSE,"장축";#N/A,#N/A,FALSE,"4WD"}</definedName>
    <definedName localSheetId="7" name="러시아">{#N/A,#N/A,FALSE,"단축1";#N/A,#N/A,FALSE,"단축2";#N/A,#N/A,FALSE,"단축3";#N/A,#N/A,FALSE,"장축";#N/A,#N/A,FALSE,"4WD"}</definedName>
    <definedName localSheetId="1" name="러시아">{#N/A,#N/A,FALSE,"단축1";#N/A,#N/A,FALSE,"단축2";#N/A,#N/A,FALSE,"단축3";#N/A,#N/A,FALSE,"장축";#N/A,#N/A,FALSE,"4WD"}</definedName>
    <definedName name="러시아">{#N/A,#N/A,FALSE,"단축1";#N/A,#N/A,FALSE,"단축2";#N/A,#N/A,FALSE,"단축3";#N/A,#N/A,FALSE,"장축";#N/A,#N/A,FALSE,"4WD"}</definedName>
    <definedName localSheetId="5" name="러ㅕㅕㄴㄴ">{#N/A,#N/A,FALSE,"단축1";#N/A,#N/A,FALSE,"단축2";#N/A,#N/A,FALSE,"단축3";#N/A,#N/A,FALSE,"장축";#N/A,#N/A,FALSE,"4WD"}</definedName>
    <definedName localSheetId="1" name="러ㅕㅕㄴㄴ">{#N/A,#N/A,FALSE,"단축1";#N/A,#N/A,FALSE,"단축2";#N/A,#N/A,FALSE,"단축3";#N/A,#N/A,FALSE,"장축";#N/A,#N/A,FALSE,"4WD"}</definedName>
    <definedName name="러ㅕㅕㄴㄴ">{#N/A,#N/A,FALSE,"단축1";#N/A,#N/A,FALSE,"단축2";#N/A,#N/A,FALSE,"단축3";#N/A,#N/A,FALSE,"장축";#N/A,#N/A,FALSE,"4WD"}</definedName>
    <definedName localSheetId="5" name="렁ㄹ">{#N/A,#N/A,FALSE,"단축1";#N/A,#N/A,FALSE,"단축2";#N/A,#N/A,FALSE,"단축3";#N/A,#N/A,FALSE,"장축";#N/A,#N/A,FALSE,"4WD"}</definedName>
    <definedName localSheetId="7" name="렁ㄹ">{#N/A,#N/A,FALSE,"단축1";#N/A,#N/A,FALSE,"단축2";#N/A,#N/A,FALSE,"단축3";#N/A,#N/A,FALSE,"장축";#N/A,#N/A,FALSE,"4WD"}</definedName>
    <definedName localSheetId="1" name="렁ㄹ">{#N/A,#N/A,FALSE,"단축1";#N/A,#N/A,FALSE,"단축2";#N/A,#N/A,FALSE,"단축3";#N/A,#N/A,FALSE,"장축";#N/A,#N/A,FALSE,"4WD"}</definedName>
    <definedName name="렁ㄹ">{#N/A,#N/A,FALSE,"단축1";#N/A,#N/A,FALSE,"단축2";#N/A,#N/A,FALSE,"단축3";#N/A,#N/A,FALSE,"장축";#N/A,#N/A,FALSE,"4WD"}</definedName>
    <definedName localSheetId="5" name="레이아웃">{#N/A,#N/A,FALSE,"단축1";#N/A,#N/A,FALSE,"단축2";#N/A,#N/A,FALSE,"단축3";#N/A,#N/A,FALSE,"장축";#N/A,#N/A,FALSE,"4WD"}</definedName>
    <definedName localSheetId="7" name="레이아웃">{#N/A,#N/A,FALSE,"단축1";#N/A,#N/A,FALSE,"단축2";#N/A,#N/A,FALSE,"단축3";#N/A,#N/A,FALSE,"장축";#N/A,#N/A,FALSE,"4WD"}</definedName>
    <definedName localSheetId="1" name="레이아웃">{#N/A,#N/A,FALSE,"단축1";#N/A,#N/A,FALSE,"단축2";#N/A,#N/A,FALSE,"단축3";#N/A,#N/A,FALSE,"장축";#N/A,#N/A,FALSE,"4WD"}</definedName>
    <definedName name="레이아웃">{#N/A,#N/A,FALSE,"단축1";#N/A,#N/A,FALSE,"단축2";#N/A,#N/A,FALSE,"단축3";#N/A,#N/A,FALSE,"장축";#N/A,#N/A,FALSE,"4WD"}</definedName>
    <definedName localSheetId="5" name="로">{#N/A,#N/A,FALSE,"단축1";#N/A,#N/A,FALSE,"단축2";#N/A,#N/A,FALSE,"단축3";#N/A,#N/A,FALSE,"장축";#N/A,#N/A,FALSE,"4WD"}</definedName>
    <definedName localSheetId="7" name="로">{#N/A,#N/A,FALSE,"단축1";#N/A,#N/A,FALSE,"단축2";#N/A,#N/A,FALSE,"단축3";#N/A,#N/A,FALSE,"장축";#N/A,#N/A,FALSE,"4WD"}</definedName>
    <definedName localSheetId="1" name="로">{#N/A,#N/A,FALSE,"단축1";#N/A,#N/A,FALSE,"단축2";#N/A,#N/A,FALSE,"단축3";#N/A,#N/A,FALSE,"장축";#N/A,#N/A,FALSE,"4WD"}</definedName>
    <definedName name="로">{#N/A,#N/A,FALSE,"단축1";#N/A,#N/A,FALSE,"단축2";#N/A,#N/A,FALSE,"단축3";#N/A,#N/A,FALSE,"장축";#N/A,#N/A,FALSE,"4WD"}</definedName>
    <definedName localSheetId="5" name="로커망러ㅏ">{#N/A,#N/A,FALSE,"단축1";#N/A,#N/A,FALSE,"단축2";#N/A,#N/A,FALSE,"단축3";#N/A,#N/A,FALSE,"장축";#N/A,#N/A,FALSE,"4WD"}</definedName>
    <definedName localSheetId="7" name="로커망러ㅏ">{#N/A,#N/A,FALSE,"단축1";#N/A,#N/A,FALSE,"단축2";#N/A,#N/A,FALSE,"단축3";#N/A,#N/A,FALSE,"장축";#N/A,#N/A,FALSE,"4WD"}</definedName>
    <definedName localSheetId="1" name="로커망러ㅏ">{#N/A,#N/A,FALSE,"단축1";#N/A,#N/A,FALSE,"단축2";#N/A,#N/A,FALSE,"단축3";#N/A,#N/A,FALSE,"장축";#N/A,#N/A,FALSE,"4WD"}</definedName>
    <definedName name="로커망러ㅏ">{#N/A,#N/A,FALSE,"단축1";#N/A,#N/A,FALSE,"단축2";#N/A,#N/A,FALSE,"단축3";#N/A,#N/A,FALSE,"장축";#N/A,#N/A,FALSE,"4WD"}</definedName>
    <definedName localSheetId="5" name="로커카바문제점">{#N/A,#N/A,FALSE,"단축1";#N/A,#N/A,FALSE,"단축2";#N/A,#N/A,FALSE,"단축3";#N/A,#N/A,FALSE,"장축";#N/A,#N/A,FALSE,"4WD"}</definedName>
    <definedName localSheetId="1" name="로커카바문제점">{#N/A,#N/A,FALSE,"단축1";#N/A,#N/A,FALSE,"단축2";#N/A,#N/A,FALSE,"단축3";#N/A,#N/A,FALSE,"장축";#N/A,#N/A,FALSE,"4WD"}</definedName>
    <definedName name="로커카바문제점">{#N/A,#N/A,FALSE,"단축1";#N/A,#N/A,FALSE,"단축2";#N/A,#N/A,FALSE,"단축3";#N/A,#N/A,FALSE,"장축";#N/A,#N/A,FALSE,"4WD"}</definedName>
    <definedName localSheetId="5" name="로커카바일정">{#N/A,#N/A,FALSE,"단축1";#N/A,#N/A,FALSE,"단축2";#N/A,#N/A,FALSE,"단축3";#N/A,#N/A,FALSE,"장축";#N/A,#N/A,FALSE,"4WD"}</definedName>
    <definedName localSheetId="1" name="로커카바일정">{#N/A,#N/A,FALSE,"단축1";#N/A,#N/A,FALSE,"단축2";#N/A,#N/A,FALSE,"단축3";#N/A,#N/A,FALSE,"장축";#N/A,#N/A,FALSE,"4WD"}</definedName>
    <definedName name="로커카바일정">{#N/A,#N/A,FALSE,"단축1";#N/A,#N/A,FALSE,"단축2";#N/A,#N/A,FALSE,"단축3";#N/A,#N/A,FALSE,"장축";#N/A,#N/A,FALSE,"4WD"}</definedName>
    <definedName localSheetId="8" name="로커커버">{#N/A,#N/A,FALSE,"단축1";#N/A,#N/A,FALSE,"단축2";#N/A,#N/A,FALSE,"단축3";#N/A,#N/A,FALSE,"장축";#N/A,#N/A,FALSE,"4WD"}</definedName>
    <definedName localSheetId="5" name="로커커버">{#N/A,#N/A,FALSE,"단축1";#N/A,#N/A,FALSE,"단축2";#N/A,#N/A,FALSE,"단축3";#N/A,#N/A,FALSE,"장축";#N/A,#N/A,FALSE,"4WD"}</definedName>
    <definedName localSheetId="7" name="로커커버">{#N/A,#N/A,FALSE,"단축1";#N/A,#N/A,FALSE,"단축2";#N/A,#N/A,FALSE,"단축3";#N/A,#N/A,FALSE,"장축";#N/A,#N/A,FALSE,"4WD"}</definedName>
    <definedName localSheetId="1" name="로커커버">{#N/A,#N/A,FALSE,"단축1";#N/A,#N/A,FALSE,"단축2";#N/A,#N/A,FALSE,"단축3";#N/A,#N/A,FALSE,"장축";#N/A,#N/A,FALSE,"4WD"}</definedName>
    <definedName name="로커커버">{#N/A,#N/A,FALSE,"단축1";#N/A,#N/A,FALSE,"단축2";#N/A,#N/A,FALSE,"단축3";#N/A,#N/A,FALSE,"장축";#N/A,#N/A,FALSE,"4WD"}</definedName>
    <definedName localSheetId="5" name="로커커버01">{#N/A,#N/A,FALSE,"단축1";#N/A,#N/A,FALSE,"단축2";#N/A,#N/A,FALSE,"단축3";#N/A,#N/A,FALSE,"장축";#N/A,#N/A,FALSE,"4WD"}</definedName>
    <definedName localSheetId="1" name="로커커버01">{#N/A,#N/A,FALSE,"단축1";#N/A,#N/A,FALSE,"단축2";#N/A,#N/A,FALSE,"단축3";#N/A,#N/A,FALSE,"장축";#N/A,#N/A,FALSE,"4WD"}</definedName>
    <definedName name="로커커버01">{#N/A,#N/A,FALSE,"단축1";#N/A,#N/A,FALSE,"단축2";#N/A,#N/A,FALSE,"단축3";#N/A,#N/A,FALSE,"장축";#N/A,#N/A,FALSE,"4WD"}</definedName>
    <definedName localSheetId="5" name="로커커버11">{#N/A,#N/A,FALSE,"단축1";#N/A,#N/A,FALSE,"단축2";#N/A,#N/A,FALSE,"단축3";#N/A,#N/A,FALSE,"장축";#N/A,#N/A,FALSE,"4WD"}</definedName>
    <definedName localSheetId="1" name="로커커버11">{#N/A,#N/A,FALSE,"단축1";#N/A,#N/A,FALSE,"단축2";#N/A,#N/A,FALSE,"단축3";#N/A,#N/A,FALSE,"장축";#N/A,#N/A,FALSE,"4WD"}</definedName>
    <definedName name="로커커버11">{#N/A,#N/A,FALSE,"단축1";#N/A,#N/A,FALSE,"단축2";#N/A,#N/A,FALSE,"단축3";#N/A,#N/A,FALSE,"장축";#N/A,#N/A,FALSE,"4WD"}</definedName>
    <definedName localSheetId="5" name="로커커버2">{#N/A,#N/A,FALSE,"단축1";#N/A,#N/A,FALSE,"단축2";#N/A,#N/A,FALSE,"단축3";#N/A,#N/A,FALSE,"장축";#N/A,#N/A,FALSE,"4WD"}</definedName>
    <definedName localSheetId="7" name="로커커버2">{#N/A,#N/A,FALSE,"단축1";#N/A,#N/A,FALSE,"단축2";#N/A,#N/A,FALSE,"단축3";#N/A,#N/A,FALSE,"장축";#N/A,#N/A,FALSE,"4WD"}</definedName>
    <definedName localSheetId="1" name="로커커버2">{#N/A,#N/A,FALSE,"단축1";#N/A,#N/A,FALSE,"단축2";#N/A,#N/A,FALSE,"단축3";#N/A,#N/A,FALSE,"장축";#N/A,#N/A,FALSE,"4WD"}</definedName>
    <definedName name="로커커버2">{#N/A,#N/A,FALSE,"단축1";#N/A,#N/A,FALSE,"단축2";#N/A,#N/A,FALSE,"단축3";#N/A,#N/A,FALSE,"장축";#N/A,#N/A,FALSE,"4WD"}</definedName>
    <definedName localSheetId="5" name="로ㅎ루ㅗㅗㅎ">{#N/A,#N/A,FALSE,"단축1";#N/A,#N/A,FALSE,"단축2";#N/A,#N/A,FALSE,"단축3";#N/A,#N/A,FALSE,"장축";#N/A,#N/A,FALSE,"4WD"}</definedName>
    <definedName localSheetId="7" name="로ㅎ루ㅗㅗㅎ">{#N/A,#N/A,FALSE,"단축1";#N/A,#N/A,FALSE,"단축2";#N/A,#N/A,FALSE,"단축3";#N/A,#N/A,FALSE,"장축";#N/A,#N/A,FALSE,"4WD"}</definedName>
    <definedName localSheetId="1" name="로ㅎ루ㅗㅗㅎ">{#N/A,#N/A,FALSE,"단축1";#N/A,#N/A,FALSE,"단축2";#N/A,#N/A,FALSE,"단축3";#N/A,#N/A,FALSE,"장축";#N/A,#N/A,FALSE,"4WD"}</definedName>
    <definedName name="로ㅎ루ㅗㅗㅎ">{#N/A,#N/A,FALSE,"단축1";#N/A,#N/A,FALSE,"단축2";#N/A,#N/A,FALSE,"단축3";#N/A,#N/A,FALSE,"장축";#N/A,#N/A,FALSE,"4WD"}</definedName>
    <definedName localSheetId="8" name="로軤커버">{#N/A,#N/A,FALSE,"단축1";#N/A,#N/A,FALSE,"단축2";#N/A,#N/A,FALSE,"단축3";#N/A,#N/A,FALSE,"장축";#N/A,#N/A,FALSE,"4WD"}</definedName>
    <definedName localSheetId="5" name="로軤커버">{#N/A,#N/A,FALSE,"단축1";#N/A,#N/A,FALSE,"단축2";#N/A,#N/A,FALSE,"단축3";#N/A,#N/A,FALSE,"장축";#N/A,#N/A,FALSE,"4WD"}</definedName>
    <definedName localSheetId="7" name="로軤커버">{#N/A,#N/A,FALSE,"단축1";#N/A,#N/A,FALSE,"단축2";#N/A,#N/A,FALSE,"단축3";#N/A,#N/A,FALSE,"장축";#N/A,#N/A,FALSE,"4WD"}</definedName>
    <definedName localSheetId="1" name="로軤커버">{#N/A,#N/A,FALSE,"단축1";#N/A,#N/A,FALSE,"단축2";#N/A,#N/A,FALSE,"단축3";#N/A,#N/A,FALSE,"장축";#N/A,#N/A,FALSE,"4WD"}</definedName>
    <definedName name="로軤커버">{#N/A,#N/A,FALSE,"단축1";#N/A,#N/A,FALSE,"단축2";#N/A,#N/A,FALSE,"단축3";#N/A,#N/A,FALSE,"장축";#N/A,#N/A,FALSE,"4WD"}</definedName>
    <definedName localSheetId="5" name="로ㅗㅗㅗ">{#N/A,#N/A,FALSE,"단축1";#N/A,#N/A,FALSE,"단축2";#N/A,#N/A,FALSE,"단축3";#N/A,#N/A,FALSE,"장축";#N/A,#N/A,FALSE,"4WD"}</definedName>
    <definedName localSheetId="7" name="로ㅗㅗㅗ">{#N/A,#N/A,FALSE,"단축1";#N/A,#N/A,FALSE,"단축2";#N/A,#N/A,FALSE,"단축3";#N/A,#N/A,FALSE,"장축";#N/A,#N/A,FALSE,"4WD"}</definedName>
    <definedName localSheetId="1" name="로ㅗㅗㅗ">{#N/A,#N/A,FALSE,"단축1";#N/A,#N/A,FALSE,"단축2";#N/A,#N/A,FALSE,"단축3";#N/A,#N/A,FALSE,"장축";#N/A,#N/A,FALSE,"4WD"}</definedName>
    <definedName name="로ㅗㅗㅗ">{#N/A,#N/A,FALSE,"단축1";#N/A,#N/A,FALSE,"단축2";#N/A,#N/A,FALSE,"단축3";#N/A,#N/A,FALSE,"장축";#N/A,#N/A,FALSE,"4WD"}</definedName>
    <definedName localSheetId="5" name="로ㅛ쇼숏">{#N/A,#N/A,FALSE,"단축1";#N/A,#N/A,FALSE,"단축2";#N/A,#N/A,FALSE,"단축3";#N/A,#N/A,FALSE,"장축";#N/A,#N/A,FALSE,"4WD"}</definedName>
    <definedName localSheetId="7" name="로ㅛ쇼숏">{#N/A,#N/A,FALSE,"단축1";#N/A,#N/A,FALSE,"단축2";#N/A,#N/A,FALSE,"단축3";#N/A,#N/A,FALSE,"장축";#N/A,#N/A,FALSE,"4WD"}</definedName>
    <definedName localSheetId="1" name="로ㅛ쇼숏">{#N/A,#N/A,FALSE,"단축1";#N/A,#N/A,FALSE,"단축2";#N/A,#N/A,FALSE,"단축3";#N/A,#N/A,FALSE,"장축";#N/A,#N/A,FALSE,"4WD"}</definedName>
    <definedName name="로ㅛ쇼숏">{#N/A,#N/A,FALSE,"단축1";#N/A,#N/A,FALSE,"단축2";#N/A,#N/A,FALSE,"단축3";#N/A,#N/A,FALSE,"장축";#N/A,#N/A,FALSE,"4WD"}</definedName>
    <definedName localSheetId="8" name="롱">{#N/A,#N/A,FALSE,"단축1";#N/A,#N/A,FALSE,"단축2";#N/A,#N/A,FALSE,"단축3";#N/A,#N/A,FALSE,"장축";#N/A,#N/A,FALSE,"4WD"}</definedName>
    <definedName localSheetId="5" name="롱">{#N/A,#N/A,FALSE,"단축1";#N/A,#N/A,FALSE,"단축2";#N/A,#N/A,FALSE,"단축3";#N/A,#N/A,FALSE,"장축";#N/A,#N/A,FALSE,"4WD"}</definedName>
    <definedName localSheetId="7" name="롱">{#N/A,#N/A,FALSE,"단축1";#N/A,#N/A,FALSE,"단축2";#N/A,#N/A,FALSE,"단축3";#N/A,#N/A,FALSE,"장축";#N/A,#N/A,FALSE,"4WD"}</definedName>
    <definedName localSheetId="1" name="롱">{#N/A,#N/A,FALSE,"단축1";#N/A,#N/A,FALSE,"단축2";#N/A,#N/A,FALSE,"단축3";#N/A,#N/A,FALSE,"장축";#N/A,#N/A,FALSE,"4WD"}</definedName>
    <definedName name="롱">{#N/A,#N/A,FALSE,"단축1";#N/A,#N/A,FALSE,"단축2";#N/A,#N/A,FALSE,"단축3";#N/A,#N/A,FALSE,"장축";#N/A,#N/A,FALSE,"4WD"}</definedName>
    <definedName localSheetId="5" name="롱이">{#N/A,#N/A,FALSE,"단축1";#N/A,#N/A,FALSE,"단축2";#N/A,#N/A,FALSE,"단축3";#N/A,#N/A,FALSE,"장축";#N/A,#N/A,FALSE,"4WD"}</definedName>
    <definedName localSheetId="7" name="롱이">{#N/A,#N/A,FALSE,"단축1";#N/A,#N/A,FALSE,"단축2";#N/A,#N/A,FALSE,"단축3";#N/A,#N/A,FALSE,"장축";#N/A,#N/A,FALSE,"4WD"}</definedName>
    <definedName localSheetId="1" name="롱이">{#N/A,#N/A,FALSE,"단축1";#N/A,#N/A,FALSE,"단축2";#N/A,#N/A,FALSE,"단축3";#N/A,#N/A,FALSE,"장축";#N/A,#N/A,FALSE,"4WD"}</definedName>
    <definedName name="롱이">{#N/A,#N/A,FALSE,"단축1";#N/A,#N/A,FALSE,"단축2";#N/A,#N/A,FALSE,"단축3";#N/A,#N/A,FALSE,"장축";#N/A,#N/A,FALSE,"4WD"}</definedName>
    <definedName localSheetId="5" name="롸ㅡㅗ">{#N/A,#N/A,FALSE,"단축1";#N/A,#N/A,FALSE,"단축2";#N/A,#N/A,FALSE,"단축3";#N/A,#N/A,FALSE,"장축";#N/A,#N/A,FALSE,"4WD"}</definedName>
    <definedName localSheetId="7" name="롸ㅡㅗ">{#N/A,#N/A,FALSE,"단축1";#N/A,#N/A,FALSE,"단축2";#N/A,#N/A,FALSE,"단축3";#N/A,#N/A,FALSE,"장축";#N/A,#N/A,FALSE,"4WD"}</definedName>
    <definedName localSheetId="1" name="롸ㅡㅗ">{#N/A,#N/A,FALSE,"단축1";#N/A,#N/A,FALSE,"단축2";#N/A,#N/A,FALSE,"단축3";#N/A,#N/A,FALSE,"장축";#N/A,#N/A,FALSE,"4WD"}</definedName>
    <definedName name="롸ㅡㅗ">{#N/A,#N/A,FALSE,"단축1";#N/A,#N/A,FALSE,"단축2";#N/A,#N/A,FALSE,"단축3";#N/A,#N/A,FALSE,"장축";#N/A,#N/A,FALSE,"4WD"}</definedName>
    <definedName localSheetId="5" name="료어ㅓ">{#N/A,#N/A,FALSE,"신규dep";#N/A,#N/A,FALSE,"신규dep-금형상각후";#N/A,#N/A,FALSE,"신규dep-연구비상각후";#N/A,#N/A,FALSE,"신규dep-기계,공구상각후"}</definedName>
    <definedName localSheetId="7" name="료어ㅓ">{#N/A,#N/A,FALSE,"신규dep";#N/A,#N/A,FALSE,"신규dep-금형상각후";#N/A,#N/A,FALSE,"신규dep-연구비상각후";#N/A,#N/A,FALSE,"신규dep-기계,공구상각후"}</definedName>
    <definedName localSheetId="1" name="료어ㅓ">{#N/A,#N/A,FALSE,"신규dep";#N/A,#N/A,FALSE,"신규dep-금형상각후";#N/A,#N/A,FALSE,"신규dep-연구비상각후";#N/A,#N/A,FALSE,"신규dep-기계,공구상각후"}</definedName>
    <definedName name="료어ㅓ">{#N/A,#N/A,FALSE,"신규dep";#N/A,#N/A,FALSE,"신규dep-금형상각후";#N/A,#N/A,FALSE,"신규dep-연구비상각후";#N/A,#N/A,FALSE,"신규dep-기계,공구상각후"}</definedName>
    <definedName localSheetId="5" name="료ㅕㅐㅑ">{#N/A,#N/A,FALSE,"단축1";#N/A,#N/A,FALSE,"단축2";#N/A,#N/A,FALSE,"단축3";#N/A,#N/A,FALSE,"장축";#N/A,#N/A,FALSE,"4WD"}</definedName>
    <definedName localSheetId="7" name="료ㅕㅐㅑ">{#N/A,#N/A,FALSE,"단축1";#N/A,#N/A,FALSE,"단축2";#N/A,#N/A,FALSE,"단축3";#N/A,#N/A,FALSE,"장축";#N/A,#N/A,FALSE,"4WD"}</definedName>
    <definedName localSheetId="1" name="료ㅕㅐㅑ">{#N/A,#N/A,FALSE,"단축1";#N/A,#N/A,FALSE,"단축2";#N/A,#N/A,FALSE,"단축3";#N/A,#N/A,FALSE,"장축";#N/A,#N/A,FALSE,"4WD"}</definedName>
    <definedName name="료ㅕㅐㅑ">{#N/A,#N/A,FALSE,"단축1";#N/A,#N/A,FALSE,"단축2";#N/A,#N/A,FALSE,"단축3";#N/A,#N/A,FALSE,"장축";#N/A,#N/A,FALSE,"4WD"}</definedName>
    <definedName localSheetId="5" name="루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루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루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루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류">{#N/A,#N/A,TRUE,"Y생산";#N/A,#N/A,TRUE,"Y판매";#N/A,#N/A,TRUE,"Y총물량";#N/A,#N/A,TRUE,"Y능력";#N/A,#N/A,TRUE,"YKD"}</definedName>
    <definedName localSheetId="7" name="류">{#N/A,#N/A,TRUE,"Y생산";#N/A,#N/A,TRUE,"Y판매";#N/A,#N/A,TRUE,"Y총물량";#N/A,#N/A,TRUE,"Y능력";#N/A,#N/A,TRUE,"YKD"}</definedName>
    <definedName localSheetId="1" name="류">{#N/A,#N/A,TRUE,"Y생산";#N/A,#N/A,TRUE,"Y판매";#N/A,#N/A,TRUE,"Y총물량";#N/A,#N/A,TRUE,"Y능력";#N/A,#N/A,TRUE,"YKD"}</definedName>
    <definedName name="류">{#N/A,#N/A,TRUE,"Y생산";#N/A,#N/A,TRUE,"Y판매";#N/A,#N/A,TRUE,"Y총물량";#N/A,#N/A,TRUE,"Y능력";#N/A,#N/A,TRUE,"YKD"}</definedName>
    <definedName localSheetId="5" name="류ㅎ호ㅗ">{#N/A,#N/A,FALSE,"단축1";#N/A,#N/A,FALSE,"단축2";#N/A,#N/A,FALSE,"단축3";#N/A,#N/A,FALSE,"장축";#N/A,#N/A,FALSE,"4WD"}</definedName>
    <definedName localSheetId="7" name="류ㅎ호ㅗ">{#N/A,#N/A,FALSE,"단축1";#N/A,#N/A,FALSE,"단축2";#N/A,#N/A,FALSE,"단축3";#N/A,#N/A,FALSE,"장축";#N/A,#N/A,FALSE,"4WD"}</definedName>
    <definedName localSheetId="1" name="류ㅎ호ㅗ">{#N/A,#N/A,FALSE,"단축1";#N/A,#N/A,FALSE,"단축2";#N/A,#N/A,FALSE,"단축3";#N/A,#N/A,FALSE,"장축";#N/A,#N/A,FALSE,"4WD"}</definedName>
    <definedName name="류ㅎ호ㅗ">{#N/A,#N/A,FALSE,"단축1";#N/A,#N/A,FALSE,"단축2";#N/A,#N/A,FALSE,"단축3";#N/A,#N/A,FALSE,"장축";#N/A,#N/A,FALSE,"4WD"}</definedName>
    <definedName localSheetId="5" name="률율">{#N/A,#N/A,FALSE,"단축1";#N/A,#N/A,FALSE,"단축2";#N/A,#N/A,FALSE,"단축3";#N/A,#N/A,FALSE,"장축";#N/A,#N/A,FALSE,"4WD"}</definedName>
    <definedName localSheetId="7" name="률율">{#N/A,#N/A,FALSE,"단축1";#N/A,#N/A,FALSE,"단축2";#N/A,#N/A,FALSE,"단축3";#N/A,#N/A,FALSE,"장축";#N/A,#N/A,FALSE,"4WD"}</definedName>
    <definedName localSheetId="1" name="률율">{#N/A,#N/A,FALSE,"단축1";#N/A,#N/A,FALSE,"단축2";#N/A,#N/A,FALSE,"단축3";#N/A,#N/A,FALSE,"장축";#N/A,#N/A,FALSE,"4WD"}</definedName>
    <definedName name="률율">{#N/A,#N/A,FALSE,"단축1";#N/A,#N/A,FALSE,"단축2";#N/A,#N/A,FALSE,"단축3";#N/A,#N/A,FALSE,"장축";#N/A,#N/A,FALSE,"4WD"}</definedName>
    <definedName localSheetId="5" name="리">{#N/A,#N/A,FALSE,"단축1";#N/A,#N/A,FALSE,"단축2";#N/A,#N/A,FALSE,"단축3";#N/A,#N/A,FALSE,"장축";#N/A,#N/A,FALSE,"4WD"}</definedName>
    <definedName localSheetId="7" name="리">{#N/A,#N/A,FALSE,"단축1";#N/A,#N/A,FALSE,"단축2";#N/A,#N/A,FALSE,"단축3";#N/A,#N/A,FALSE,"장축";#N/A,#N/A,FALSE,"4WD"}</definedName>
    <definedName localSheetId="1" name="리">{#N/A,#N/A,FALSE,"단축1";#N/A,#N/A,FALSE,"단축2";#N/A,#N/A,FALSE,"단축3";#N/A,#N/A,FALSE,"장축";#N/A,#N/A,FALSE,"4WD"}</definedName>
    <definedName name="리">{#N/A,#N/A,FALSE,"단축1";#N/A,#N/A,FALSE,"단축2";#N/A,#N/A,FALSE,"단축3";#N/A,#N/A,FALSE,"장축";#N/A,#N/A,FALSE,"4WD"}</definedName>
    <definedName localSheetId="5" name="리베로">{#N/A,#N/A,FALSE,"단축1";#N/A,#N/A,FALSE,"단축2";#N/A,#N/A,FALSE,"단축3";#N/A,#N/A,FALSE,"장축";#N/A,#N/A,FALSE,"4WD"}</definedName>
    <definedName localSheetId="7" name="리베로">{#N/A,#N/A,FALSE,"단축1";#N/A,#N/A,FALSE,"단축2";#N/A,#N/A,FALSE,"단축3";#N/A,#N/A,FALSE,"장축";#N/A,#N/A,FALSE,"4WD"}</definedName>
    <definedName localSheetId="1" name="리베로">{#N/A,#N/A,FALSE,"단축1";#N/A,#N/A,FALSE,"단축2";#N/A,#N/A,FALSE,"단축3";#N/A,#N/A,FALSE,"장축";#N/A,#N/A,FALSE,"4WD"}</definedName>
    <definedName name="리베로">{#N/A,#N/A,FALSE,"단축1";#N/A,#N/A,FALSE,"단축2";#N/A,#N/A,FALSE,"단축3";#N/A,#N/A,FALSE,"장축";#N/A,#N/A,FALSE,"4WD"}</definedName>
    <definedName localSheetId="5" name="리베로01MY재료비">{#N/A,#N/A,FALSE,"단축1";#N/A,#N/A,FALSE,"단축2";#N/A,#N/A,FALSE,"단축3";#N/A,#N/A,FALSE,"장축";#N/A,#N/A,FALSE,"4WD"}</definedName>
    <definedName localSheetId="7" name="리베로01MY재료비">{#N/A,#N/A,FALSE,"단축1";#N/A,#N/A,FALSE,"단축2";#N/A,#N/A,FALSE,"단축3";#N/A,#N/A,FALSE,"장축";#N/A,#N/A,FALSE,"4WD"}</definedName>
    <definedName localSheetId="1" name="리베로01MY재료비">{#N/A,#N/A,FALSE,"단축1";#N/A,#N/A,FALSE,"단축2";#N/A,#N/A,FALSE,"단축3";#N/A,#N/A,FALSE,"장축";#N/A,#N/A,FALSE,"4WD"}</definedName>
    <definedName name="리베로01MY재료비">{#N/A,#N/A,FALSE,"단축1";#N/A,#N/A,FALSE,"단축2";#N/A,#N/A,FALSE,"단축3";#N/A,#N/A,FALSE,"장축";#N/A,#N/A,FALSE,"4WD"}</definedName>
    <definedName localSheetId="5" name="리베로재료비">{#N/A,#N/A,FALSE,"단축1";#N/A,#N/A,FALSE,"단축2";#N/A,#N/A,FALSE,"단축3";#N/A,#N/A,FALSE,"장축";#N/A,#N/A,FALSE,"4WD"}</definedName>
    <definedName localSheetId="7" name="리베로재료비">{#N/A,#N/A,FALSE,"단축1";#N/A,#N/A,FALSE,"단축2";#N/A,#N/A,FALSE,"단축3";#N/A,#N/A,FALSE,"장축";#N/A,#N/A,FALSE,"4WD"}</definedName>
    <definedName localSheetId="1" name="리베로재료비">{#N/A,#N/A,FALSE,"단축1";#N/A,#N/A,FALSE,"단축2";#N/A,#N/A,FALSE,"단축3";#N/A,#N/A,FALSE,"장축";#N/A,#N/A,FALSE,"4WD"}</definedName>
    <definedName name="리베로재료비">{#N/A,#N/A,FALSE,"단축1";#N/A,#N/A,FALSE,"단축2";#N/A,#N/A,FALSE,"단축3";#N/A,#N/A,FALSE,"장축";#N/A,#N/A,FALSE,"4WD"}</definedName>
    <definedName localSheetId="5" name="링오">{#N/A,#N/A,FALSE,"단축1";#N/A,#N/A,FALSE,"단축2";#N/A,#N/A,FALSE,"단축3";#N/A,#N/A,FALSE,"장축";#N/A,#N/A,FALSE,"4WD"}</definedName>
    <definedName localSheetId="7" name="링오">{#N/A,#N/A,FALSE,"단축1";#N/A,#N/A,FALSE,"단축2";#N/A,#N/A,FALSE,"단축3";#N/A,#N/A,FALSE,"장축";#N/A,#N/A,FALSE,"4WD"}</definedName>
    <definedName localSheetId="1" name="링오">{#N/A,#N/A,FALSE,"단축1";#N/A,#N/A,FALSE,"단축2";#N/A,#N/A,FALSE,"단축3";#N/A,#N/A,FALSE,"장축";#N/A,#N/A,FALSE,"4WD"}</definedName>
    <definedName name="링오">{#N/A,#N/A,FALSE,"단축1";#N/A,#N/A,FALSE,"단축2";#N/A,#N/A,FALSE,"단축3";#N/A,#N/A,FALSE,"장축";#N/A,#N/A,FALSE,"4WD"}</definedName>
    <definedName localSheetId="5" name="ㄺ">{#N/A,#N/A,FALSE,"단축1";#N/A,#N/A,FALSE,"단축2";#N/A,#N/A,FALSE,"단축3";#N/A,#N/A,FALSE,"장축";#N/A,#N/A,FALSE,"4WD"}</definedName>
    <definedName localSheetId="7" name="ㄺ">{#N/A,#N/A,FALSE,"단축1";#N/A,#N/A,FALSE,"단축2";#N/A,#N/A,FALSE,"단축3";#N/A,#N/A,FALSE,"장축";#N/A,#N/A,FALSE,"4WD"}</definedName>
    <definedName localSheetId="1" name="ㄺ">{#N/A,#N/A,FALSE,"단축1";#N/A,#N/A,FALSE,"단축2";#N/A,#N/A,FALSE,"단축3";#N/A,#N/A,FALSE,"장축";#N/A,#N/A,FALSE,"4WD"}</definedName>
    <definedName name="ㄺ">{#N/A,#N/A,FALSE,"단축1";#N/A,#N/A,FALSE,"단축2";#N/A,#N/A,FALSE,"단축3";#N/A,#N/A,FALSE,"장축";#N/A,#N/A,FALSE,"4WD"}</definedName>
    <definedName localSheetId="5" name="ㄺㅅ">{#N/A,#N/A,FALSE,"단축1";#N/A,#N/A,FALSE,"단축2";#N/A,#N/A,FALSE,"단축3";#N/A,#N/A,FALSE,"장축";#N/A,#N/A,FALSE,"4WD"}</definedName>
    <definedName localSheetId="7" name="ㄺㅅ">{#N/A,#N/A,FALSE,"단축1";#N/A,#N/A,FALSE,"단축2";#N/A,#N/A,FALSE,"단축3";#N/A,#N/A,FALSE,"장축";#N/A,#N/A,FALSE,"4WD"}</definedName>
    <definedName localSheetId="1" name="ㄺㅅ">{#N/A,#N/A,FALSE,"단축1";#N/A,#N/A,FALSE,"단축2";#N/A,#N/A,FALSE,"단축3";#N/A,#N/A,FALSE,"장축";#N/A,#N/A,FALSE,"4WD"}</definedName>
    <definedName name="ㄺㅅ">{#N/A,#N/A,FALSE,"단축1";#N/A,#N/A,FALSE,"단축2";#N/A,#N/A,FALSE,"단축3";#N/A,#N/A,FALSE,"장축";#N/A,#N/A,FALSE,"4WD"}</definedName>
    <definedName localSheetId="5" name="ㄻㄴ">{#N/A,#N/A,FALSE,"단축1";#N/A,#N/A,FALSE,"단축2";#N/A,#N/A,FALSE,"단축3";#N/A,#N/A,FALSE,"장축";#N/A,#N/A,FALSE,"4WD"}</definedName>
    <definedName localSheetId="7" name="ㄻㄴ">{#N/A,#N/A,FALSE,"단축1";#N/A,#N/A,FALSE,"단축2";#N/A,#N/A,FALSE,"단축3";#N/A,#N/A,FALSE,"장축";#N/A,#N/A,FALSE,"4WD"}</definedName>
    <definedName localSheetId="1" name="ㄻㄴ">{#N/A,#N/A,FALSE,"단축1";#N/A,#N/A,FALSE,"단축2";#N/A,#N/A,FALSE,"단축3";#N/A,#N/A,FALSE,"장축";#N/A,#N/A,FALSE,"4WD"}</definedName>
    <definedName name="ㄻㄴ">{#N/A,#N/A,FALSE,"단축1";#N/A,#N/A,FALSE,"단축2";#N/A,#N/A,FALSE,"단축3";#N/A,#N/A,FALSE,"장축";#N/A,#N/A,FALSE,"4WD"}</definedName>
    <definedName localSheetId="5" name="ㄻㄴㄹㅁㄴ">{#N/A,#N/A,FALSE,"인원";#N/A,#N/A,FALSE,"비용2";#N/A,#N/A,FALSE,"비용1";#N/A,#N/A,FALSE,"비용";#N/A,#N/A,FALSE,"보증2";#N/A,#N/A,FALSE,"보증1";#N/A,#N/A,FALSE,"보증";#N/A,#N/A,FALSE,"손익1";#N/A,#N/A,FALSE,"손익";#N/A,#N/A,FALSE,"부서별매출";#N/A,#N/A,FALSE,"매출"}</definedName>
    <definedName localSheetId="7" name="ㄻㄴㄹㅁㄴ">{#N/A,#N/A,FALSE,"인원";#N/A,#N/A,FALSE,"비용2";#N/A,#N/A,FALSE,"비용1";#N/A,#N/A,FALSE,"비용";#N/A,#N/A,FALSE,"보증2";#N/A,#N/A,FALSE,"보증1";#N/A,#N/A,FALSE,"보증";#N/A,#N/A,FALSE,"손익1";#N/A,#N/A,FALSE,"손익";#N/A,#N/A,FALSE,"부서별매출";#N/A,#N/A,FALSE,"매출"}</definedName>
    <definedName localSheetId="1" name="ㄻㄴㄹㅁㄴ">{#N/A,#N/A,FALSE,"인원";#N/A,#N/A,FALSE,"비용2";#N/A,#N/A,FALSE,"비용1";#N/A,#N/A,FALSE,"비용";#N/A,#N/A,FALSE,"보증2";#N/A,#N/A,FALSE,"보증1";#N/A,#N/A,FALSE,"보증";#N/A,#N/A,FALSE,"손익1";#N/A,#N/A,FALSE,"손익";#N/A,#N/A,FALSE,"부서별매출";#N/A,#N/A,FALSE,"매출"}</definedName>
    <definedName name="ㄻㄴㄹㅁㄴ">{#N/A,#N/A,FALSE,"인원";#N/A,#N/A,FALSE,"비용2";#N/A,#N/A,FALSE,"비용1";#N/A,#N/A,FALSE,"비용";#N/A,#N/A,FALSE,"보증2";#N/A,#N/A,FALSE,"보증1";#N/A,#N/A,FALSE,"보증";#N/A,#N/A,FALSE,"손익1";#N/A,#N/A,FALSE,"손익";#N/A,#N/A,FALSE,"부서별매출";#N/A,#N/A,FALSE,"매출"}</definedName>
    <definedName localSheetId="5" name="ㄿ">{#N/A,#N/A,FALSE,"단축1";#N/A,#N/A,FALSE,"단축2";#N/A,#N/A,FALSE,"단축3";#N/A,#N/A,FALSE,"장축";#N/A,#N/A,FALSE,"4WD"}</definedName>
    <definedName localSheetId="7" name="ㄿ">{#N/A,#N/A,FALSE,"단축1";#N/A,#N/A,FALSE,"단축2";#N/A,#N/A,FALSE,"단축3";#N/A,#N/A,FALSE,"장축";#N/A,#N/A,FALSE,"4WD"}</definedName>
    <definedName localSheetId="1" name="ㄿ">{#N/A,#N/A,FALSE,"단축1";#N/A,#N/A,FALSE,"단축2";#N/A,#N/A,FALSE,"단축3";#N/A,#N/A,FALSE,"장축";#N/A,#N/A,FALSE,"4WD"}</definedName>
    <definedName name="ㄿ">{#N/A,#N/A,FALSE,"단축1";#N/A,#N/A,FALSE,"단축2";#N/A,#N/A,FALSE,"단축3";#N/A,#N/A,FALSE,"장축";#N/A,#N/A,FALSE,"4WD"}</definedName>
    <definedName localSheetId="5" name="ㄿㄹㅇ">{#N/A,#N/A,FALSE,"단축1";#N/A,#N/A,FALSE,"단축2";#N/A,#N/A,FALSE,"단축3";#N/A,#N/A,FALSE,"장축";#N/A,#N/A,FALSE,"4WD"}</definedName>
    <definedName localSheetId="7" name="ㄿㄹㅇ">{#N/A,#N/A,FALSE,"단축1";#N/A,#N/A,FALSE,"단축2";#N/A,#N/A,FALSE,"단축3";#N/A,#N/A,FALSE,"장축";#N/A,#N/A,FALSE,"4WD"}</definedName>
    <definedName localSheetId="1" name="ㄿㄹㅇ">{#N/A,#N/A,FALSE,"단축1";#N/A,#N/A,FALSE,"단축2";#N/A,#N/A,FALSE,"단축3";#N/A,#N/A,FALSE,"장축";#N/A,#N/A,FALSE,"4WD"}</definedName>
    <definedName name="ㄿㄹㅇ">{#N/A,#N/A,FALSE,"단축1";#N/A,#N/A,FALSE,"단축2";#N/A,#N/A,FALSE,"단축3";#N/A,#N/A,FALSE,"장축";#N/A,#N/A,FALSE,"4WD"}</definedName>
    <definedName localSheetId="5" name="ㄿㅁㅁㅁ">{#N/A,#N/A,FALSE,"단축1";#N/A,#N/A,FALSE,"단축2";#N/A,#N/A,FALSE,"단축3";#N/A,#N/A,FALSE,"장축";#N/A,#N/A,FALSE,"4WD"}</definedName>
    <definedName localSheetId="7" name="ㄿㅁㅁㅁ">{#N/A,#N/A,FALSE,"단축1";#N/A,#N/A,FALSE,"단축2";#N/A,#N/A,FALSE,"단축3";#N/A,#N/A,FALSE,"장축";#N/A,#N/A,FALSE,"4WD"}</definedName>
    <definedName localSheetId="1" name="ㄿㅁㅁㅁ">{#N/A,#N/A,FALSE,"단축1";#N/A,#N/A,FALSE,"단축2";#N/A,#N/A,FALSE,"단축3";#N/A,#N/A,FALSE,"장축";#N/A,#N/A,FALSE,"4WD"}</definedName>
    <definedName name="ㄿㅁㅁㅁ">{#N/A,#N/A,FALSE,"단축1";#N/A,#N/A,FALSE,"단축2";#N/A,#N/A,FALSE,"단축3";#N/A,#N/A,FALSE,"장축";#N/A,#N/A,FALSE,"4WD"}</definedName>
    <definedName localSheetId="5" name="ㅀ">{#N/A,#N/A,FALSE,"단축1";#N/A,#N/A,FALSE,"단축2";#N/A,#N/A,FALSE,"단축3";#N/A,#N/A,FALSE,"장축";#N/A,#N/A,FALSE,"4WD"}</definedName>
    <definedName localSheetId="7" name="ㅀ">{#N/A,#N/A,FALSE,"단축1";#N/A,#N/A,FALSE,"단축2";#N/A,#N/A,FALSE,"단축3";#N/A,#N/A,FALSE,"장축";#N/A,#N/A,FALSE,"4WD"}</definedName>
    <definedName localSheetId="1" name="ㅀ">{#N/A,#N/A,FALSE,"단축1";#N/A,#N/A,FALSE,"단축2";#N/A,#N/A,FALSE,"단축3";#N/A,#N/A,FALSE,"장축";#N/A,#N/A,FALSE,"4WD"}</definedName>
    <definedName name="ㅀ">{#N/A,#N/A,FALSE,"단축1";#N/A,#N/A,FALSE,"단축2";#N/A,#N/A,FALSE,"단축3";#N/A,#N/A,FALSE,"장축";#N/A,#N/A,FALSE,"4WD"}</definedName>
    <definedName localSheetId="5" name="ㅀㄹ">{#N/A,#N/A,FALSE,"단축1";#N/A,#N/A,FALSE,"단축2";#N/A,#N/A,FALSE,"단축3";#N/A,#N/A,FALSE,"장축";#N/A,#N/A,FALSE,"4WD"}</definedName>
    <definedName localSheetId="7" name="ㅀㄹ">{#N/A,#N/A,FALSE,"단축1";#N/A,#N/A,FALSE,"단축2";#N/A,#N/A,FALSE,"단축3";#N/A,#N/A,FALSE,"장축";#N/A,#N/A,FALSE,"4WD"}</definedName>
    <definedName localSheetId="1" name="ㅀㄹ">{#N/A,#N/A,FALSE,"단축1";#N/A,#N/A,FALSE,"단축2";#N/A,#N/A,FALSE,"단축3";#N/A,#N/A,FALSE,"장축";#N/A,#N/A,FALSE,"4WD"}</definedName>
    <definedName name="ㅀㄹ">{#N/A,#N/A,FALSE,"단축1";#N/A,#N/A,FALSE,"단축2";#N/A,#N/A,FALSE,"단축3";#N/A,#N/A,FALSE,"장축";#N/A,#N/A,FALSE,"4WD"}</definedName>
    <definedName localSheetId="5" name="ㅀㅀㅀ">{#N/A,#N/A,FALSE,"단축1";#N/A,#N/A,FALSE,"단축2";#N/A,#N/A,FALSE,"단축3";#N/A,#N/A,FALSE,"장축";#N/A,#N/A,FALSE,"4WD"}</definedName>
    <definedName localSheetId="1" name="ㅀㅀㅀ">{#N/A,#N/A,FALSE,"단축1";#N/A,#N/A,FALSE,"단축2";#N/A,#N/A,FALSE,"단축3";#N/A,#N/A,FALSE,"장축";#N/A,#N/A,FALSE,"4WD"}</definedName>
    <definedName name="ㅀㅀㅀ">{#N/A,#N/A,FALSE,"단축1";#N/A,#N/A,FALSE,"단축2";#N/A,#N/A,FALSE,"단축3";#N/A,#N/A,FALSE,"장축";#N/A,#N/A,FALSE,"4WD"}</definedName>
    <definedName localSheetId="5" name="ㅀㅀㅀ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ㅀㅀㅀ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ㅀㅀㅀ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8" name="ㅀ미리밀ㅎ밈림">{#N/A,#N/A,FALSE,"을지 (4)";#N/A,#N/A,FALSE,"을지 (5)";#N/A,#N/A,FALSE,"을지 (6)"}</definedName>
    <definedName localSheetId="5" name="ㅀ미리밀ㅎ밈림">{#N/A,#N/A,FALSE,"을지 (4)";#N/A,#N/A,FALSE,"을지 (5)";#N/A,#N/A,FALSE,"을지 (6)"}</definedName>
    <definedName localSheetId="7" name="ㅀ미리밀ㅎ밈림">{#N/A,#N/A,FALSE,"을지 (4)";#N/A,#N/A,FALSE,"을지 (5)";#N/A,#N/A,FALSE,"을지 (6)"}</definedName>
    <definedName localSheetId="1" name="ㅀ미리밀ㅎ밈림">{#N/A,#N/A,FALSE,"을지 (4)";#N/A,#N/A,FALSE,"을지 (5)";#N/A,#N/A,FALSE,"을지 (6)"}</definedName>
    <definedName name="ㅀ미리밀ㅎ밈림">{#N/A,#N/A,FALSE,"을지 (4)";#N/A,#N/A,FALSE,"을지 (5)";#N/A,#N/A,FALSE,"을지 (6)"}</definedName>
    <definedName localSheetId="5" name="ㅀ소ㅓ쇼ㅓㅏ쇼ㅏ">{#N/A,#N/A,FALSE,"표지";#N/A,#N/A,FALSE,"전제";#N/A,#N/A,FALSE,"손익-자 (2)";#N/A,#N/A,FALSE,"손익-자";#N/A,#N/A,FALSE,"손익-마 (2)";#N/A,#N/A,FALSE,"손익-마";#N/A,#N/A,FALSE,"총손최종"}</definedName>
    <definedName localSheetId="7" name="ㅀ소ㅓ쇼ㅓㅏ쇼ㅏ">{#N/A,#N/A,FALSE,"표지";#N/A,#N/A,FALSE,"전제";#N/A,#N/A,FALSE,"손익-자 (2)";#N/A,#N/A,FALSE,"손익-자";#N/A,#N/A,FALSE,"손익-마 (2)";#N/A,#N/A,FALSE,"손익-마";#N/A,#N/A,FALSE,"총손최종"}</definedName>
    <definedName localSheetId="1" name="ㅀ소ㅓ쇼ㅓㅏ쇼ㅏ">{#N/A,#N/A,FALSE,"표지";#N/A,#N/A,FALSE,"전제";#N/A,#N/A,FALSE,"손익-자 (2)";#N/A,#N/A,FALSE,"손익-자";#N/A,#N/A,FALSE,"손익-마 (2)";#N/A,#N/A,FALSE,"손익-마";#N/A,#N/A,FALSE,"총손최종"}</definedName>
    <definedName name="ㅀ소ㅓ쇼ㅓㅏ쇼ㅏ">{#N/A,#N/A,FALSE,"표지";#N/A,#N/A,FALSE,"전제";#N/A,#N/A,FALSE,"손익-자 (2)";#N/A,#N/A,FALSE,"손익-자";#N/A,#N/A,FALSE,"손익-마 (2)";#N/A,#N/A,FALSE,"손익-마";#N/A,#N/A,FALSE,"총손최종"}</definedName>
    <definedName localSheetId="5" name="ㅀㅍㄷ">{#N/A,#N/A,FALSE,"단축1";#N/A,#N/A,FALSE,"단축2";#N/A,#N/A,FALSE,"단축3";#N/A,#N/A,FALSE,"장축";#N/A,#N/A,FALSE,"4WD"}</definedName>
    <definedName localSheetId="1" name="ㅀㅍㄷ">{#N/A,#N/A,FALSE,"단축1";#N/A,#N/A,FALSE,"단축2";#N/A,#N/A,FALSE,"단축3";#N/A,#N/A,FALSE,"장축";#N/A,#N/A,FALSE,"4WD"}</definedName>
    <definedName name="ㅀㅍㄷ">{#N/A,#N/A,FALSE,"단축1";#N/A,#N/A,FALSE,"단축2";#N/A,#N/A,FALSE,"단축3";#N/A,#N/A,FALSE,"장축";#N/A,#N/A,FALSE,"4WD"}</definedName>
    <definedName localSheetId="8" name="ㅀㅎㄷ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5" name="ㅀㅎㄷ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7" name="ㅀㅎㄷ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1" name="ㅀㅎㄷ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5" name="ㅀㅎㄹ호">{#N/A,#N/A,FALSE,"단축1";#N/A,#N/A,FALSE,"단축2";#N/A,#N/A,FALSE,"단축3";#N/A,#N/A,FALSE,"장축";#N/A,#N/A,FALSE,"4WD"}</definedName>
    <definedName localSheetId="7" name="ㅀㅎㄹ호">{#N/A,#N/A,FALSE,"단축1";#N/A,#N/A,FALSE,"단축2";#N/A,#N/A,FALSE,"단축3";#N/A,#N/A,FALSE,"장축";#N/A,#N/A,FALSE,"4WD"}</definedName>
    <definedName localSheetId="1" name="ㅀㅎㄹ호">{#N/A,#N/A,FALSE,"단축1";#N/A,#N/A,FALSE,"단축2";#N/A,#N/A,FALSE,"단축3";#N/A,#N/A,FALSE,"장축";#N/A,#N/A,FALSE,"4WD"}</definedName>
    <definedName name="ㅀㅎㄹ호">{#N/A,#N/A,FALSE,"단축1";#N/A,#N/A,FALSE,"단축2";#N/A,#N/A,FALSE,"단축3";#N/A,#N/A,FALSE,"장축";#N/A,#N/A,FALSE,"4WD"}</definedName>
    <definedName localSheetId="5" name="ㅀ후ㅎ루">{#N/A,#N/A,FALSE,"신규dep";#N/A,#N/A,FALSE,"신규dep-금형상각후";#N/A,#N/A,FALSE,"신규dep-연구비상각후";#N/A,#N/A,FALSE,"신규dep-기계,공구상각후"}</definedName>
    <definedName localSheetId="7" name="ㅀ후ㅎ루">{#N/A,#N/A,FALSE,"신규dep";#N/A,#N/A,FALSE,"신규dep-금형상각후";#N/A,#N/A,FALSE,"신규dep-연구비상각후";#N/A,#N/A,FALSE,"신규dep-기계,공구상각후"}</definedName>
    <definedName localSheetId="1" name="ㅀ후ㅎ루">{#N/A,#N/A,FALSE,"신규dep";#N/A,#N/A,FALSE,"신규dep-금형상각후";#N/A,#N/A,FALSE,"신규dep-연구비상각후";#N/A,#N/A,FALSE,"신규dep-기계,공구상각후"}</definedName>
    <definedName name="ㅀ후ㅎ루">{#N/A,#N/A,FALSE,"신규dep";#N/A,#N/A,FALSE,"신규dep-금형상각후";#N/A,#N/A,FALSE,"신규dep-연구비상각후";#N/A,#N/A,FALSE,"신규dep-기계,공구상각후"}</definedName>
    <definedName localSheetId="5" name="ㅁ">'1-4 PAD'!ㅁ</definedName>
    <definedName localSheetId="5" name="ㅁ05">{#N/A,#N/A,FALSE,"단축1";#N/A,#N/A,FALSE,"단축2";#N/A,#N/A,FALSE,"단축3";#N/A,#N/A,FALSE,"장축";#N/A,#N/A,FALSE,"4WD"}</definedName>
    <definedName localSheetId="7" name="ㅁ05">{#N/A,#N/A,FALSE,"단축1";#N/A,#N/A,FALSE,"단축2";#N/A,#N/A,FALSE,"단축3";#N/A,#N/A,FALSE,"장축";#N/A,#N/A,FALSE,"4WD"}</definedName>
    <definedName localSheetId="1" name="ㅁ05">{#N/A,#N/A,FALSE,"단축1";#N/A,#N/A,FALSE,"단축2";#N/A,#N/A,FALSE,"단축3";#N/A,#N/A,FALSE,"장축";#N/A,#N/A,FALSE,"4WD"}</definedName>
    <definedName name="ㅁ05">{#N/A,#N/A,FALSE,"단축1";#N/A,#N/A,FALSE,"단축2";#N/A,#N/A,FALSE,"단축3";#N/A,#N/A,FALSE,"장축";#N/A,#N/A,FALSE,"4WD"}</definedName>
    <definedName localSheetId="5" name="ㅁ1">{#N/A,#N/A,FALSE,"단축1";#N/A,#N/A,FALSE,"단축2";#N/A,#N/A,FALSE,"단축3";#N/A,#N/A,FALSE,"장축";#N/A,#N/A,FALSE,"4WD"}</definedName>
    <definedName localSheetId="1" name="ㅁ1">{#N/A,#N/A,FALSE,"단축1";#N/A,#N/A,FALSE,"단축2";#N/A,#N/A,FALSE,"단축3";#N/A,#N/A,FALSE,"장축";#N/A,#N/A,FALSE,"4WD"}</definedName>
    <definedName name="ㅁ1">{#N/A,#N/A,FALSE,"단축1";#N/A,#N/A,FALSE,"단축2";#N/A,#N/A,FALSE,"단축3";#N/A,#N/A,FALSE,"장축";#N/A,#N/A,FALSE,"4WD"}</definedName>
    <definedName localSheetId="5" name="ㅁ4">{#N/A,#N/A,FALSE,"단축1";#N/A,#N/A,FALSE,"단축2";#N/A,#N/A,FALSE,"단축3";#N/A,#N/A,FALSE,"장축";#N/A,#N/A,FALSE,"4WD"}</definedName>
    <definedName localSheetId="7" name="ㅁ4">{#N/A,#N/A,FALSE,"단축1";#N/A,#N/A,FALSE,"단축2";#N/A,#N/A,FALSE,"단축3";#N/A,#N/A,FALSE,"장축";#N/A,#N/A,FALSE,"4WD"}</definedName>
    <definedName localSheetId="1" name="ㅁ4">{#N/A,#N/A,FALSE,"단축1";#N/A,#N/A,FALSE,"단축2";#N/A,#N/A,FALSE,"단축3";#N/A,#N/A,FALSE,"장축";#N/A,#N/A,FALSE,"4WD"}</definedName>
    <definedName name="ㅁ4">{#N/A,#N/A,FALSE,"단축1";#N/A,#N/A,FALSE,"단축2";#N/A,#N/A,FALSE,"단축3";#N/A,#N/A,FALSE,"장축";#N/A,#N/A,FALSE,"4WD"}</definedName>
    <definedName localSheetId="8" name="ㅁㄴ">{#N/A,#N/A,TRUE,"Y생산";#N/A,#N/A,TRUE,"Y판매";#N/A,#N/A,TRUE,"Y총물량";#N/A,#N/A,TRUE,"Y능력";#N/A,#N/A,TRUE,"YKD"}</definedName>
    <definedName localSheetId="5" name="ㅁㄴ">{#N/A,#N/A,TRUE,"Y생산";#N/A,#N/A,TRUE,"Y판매";#N/A,#N/A,TRUE,"Y총물량";#N/A,#N/A,TRUE,"Y능력";#N/A,#N/A,TRUE,"YKD"}</definedName>
    <definedName localSheetId="7" name="ㅁㄴ">{#N/A,#N/A,FALSE,"96자동차사 계획";#N/A,#N/A,FALSE,"96자동차사 계획"}</definedName>
    <definedName localSheetId="1" name="ㅁㄴ">{#N/A,#N/A,FALSE,"96자동차사 계획";#N/A,#N/A,FALSE,"96자동차사 계획"}</definedName>
    <definedName name="ㅁㄴ">{#N/A,#N/A,FALSE,"96자동차사 계획";#N/A,#N/A,FALSE,"96자동차사 계획"}</definedName>
    <definedName localSheetId="5" name="ㅁㄴㄹㅁㄹㅁ">{#N/A,#N/A,FALSE,"인원";#N/A,#N/A,FALSE,"비용2";#N/A,#N/A,FALSE,"비용1";#N/A,#N/A,FALSE,"비용";#N/A,#N/A,FALSE,"보증2";#N/A,#N/A,FALSE,"보증1";#N/A,#N/A,FALSE,"보증";#N/A,#N/A,FALSE,"손익1";#N/A,#N/A,FALSE,"손익";#N/A,#N/A,FALSE,"부서별매출";#N/A,#N/A,FALSE,"매출"}</definedName>
    <definedName localSheetId="7" name="ㅁㄴㄹㅁㄹㅁ">{#N/A,#N/A,FALSE,"인원";#N/A,#N/A,FALSE,"비용2";#N/A,#N/A,FALSE,"비용1";#N/A,#N/A,FALSE,"비용";#N/A,#N/A,FALSE,"보증2";#N/A,#N/A,FALSE,"보증1";#N/A,#N/A,FALSE,"보증";#N/A,#N/A,FALSE,"손익1";#N/A,#N/A,FALSE,"손익";#N/A,#N/A,FALSE,"부서별매출";#N/A,#N/A,FALSE,"매출"}</definedName>
    <definedName localSheetId="1" name="ㅁㄴㄹㅁㄹㅁ">{#N/A,#N/A,FALSE,"인원";#N/A,#N/A,FALSE,"비용2";#N/A,#N/A,FALSE,"비용1";#N/A,#N/A,FALSE,"비용";#N/A,#N/A,FALSE,"보증2";#N/A,#N/A,FALSE,"보증1";#N/A,#N/A,FALSE,"보증";#N/A,#N/A,FALSE,"손익1";#N/A,#N/A,FALSE,"손익";#N/A,#N/A,FALSE,"부서별매출";#N/A,#N/A,FALSE,"매출"}</definedName>
    <definedName name="ㅁㄴㄹㅁㄹㅁ">{#N/A,#N/A,FALSE,"인원";#N/A,#N/A,FALSE,"비용2";#N/A,#N/A,FALSE,"비용1";#N/A,#N/A,FALSE,"비용";#N/A,#N/A,FALSE,"보증2";#N/A,#N/A,FALSE,"보증1";#N/A,#N/A,FALSE,"보증";#N/A,#N/A,FALSE,"손익1";#N/A,#N/A,FALSE,"손익";#N/A,#N/A,FALSE,"부서별매출";#N/A,#N/A,FALSE,"매출"}</definedName>
    <definedName localSheetId="5" name="ㅁㄴㄹㅇㅁㄴㄹㅇㅁㄴㄹㅇ">{#N/A,#N/A,FALSE,"단축1";#N/A,#N/A,FALSE,"단축2";#N/A,#N/A,FALSE,"단축3";#N/A,#N/A,FALSE,"장축";#N/A,#N/A,FALSE,"4WD"}</definedName>
    <definedName localSheetId="7" name="ㅁㄴㄹㅇㅁㄴㄹㅇㅁㄴㄹㅇ">{#N/A,#N/A,FALSE,"단축1";#N/A,#N/A,FALSE,"단축2";#N/A,#N/A,FALSE,"단축3";#N/A,#N/A,FALSE,"장축";#N/A,#N/A,FALSE,"4WD"}</definedName>
    <definedName localSheetId="1" name="ㅁㄴㄹㅇㅁㄴㄹㅇㅁㄴㄹㅇ">{#N/A,#N/A,FALSE,"단축1";#N/A,#N/A,FALSE,"단축2";#N/A,#N/A,FALSE,"단축3";#N/A,#N/A,FALSE,"장축";#N/A,#N/A,FALSE,"4WD"}</definedName>
    <definedName name="ㅁㄴㄹㅇㅁㄴㄹㅇㅁㄴㄹㅇ">{#N/A,#N/A,FALSE,"단축1";#N/A,#N/A,FALSE,"단축2";#N/A,#N/A,FALSE,"단축3";#N/A,#N/A,FALSE,"장축";#N/A,#N/A,FALSE,"4WD"}</definedName>
    <definedName localSheetId="5" name="ㅁㄴㄻㄴㄹㅇㅁㄴㅇㄹ">{#N/A,#N/A,FALSE,"96자동차사 계획";#N/A,#N/A,FALSE,"96자동차사 계획"}</definedName>
    <definedName localSheetId="7" name="ㅁㄴㄻㄴㄹㅇㅁㄴㅇㄹ">{#N/A,#N/A,FALSE,"96자동차사 계획";#N/A,#N/A,FALSE,"96자동차사 계획"}</definedName>
    <definedName localSheetId="1" name="ㅁㄴㄻㄴㄹㅇㅁㄴㅇㄹ">{#N/A,#N/A,FALSE,"96자동차사 계획";#N/A,#N/A,FALSE,"96자동차사 계획"}</definedName>
    <definedName name="ㅁㄴㄻㄴㄹㅇㅁㄴㅇㄹ">{#N/A,#N/A,FALSE,"96자동차사 계획";#N/A,#N/A,FALSE,"96자동차사 계획"}</definedName>
    <definedName localSheetId="8" name="ㅁㄴㄻㄴㅇ">{#N/A,#N/A,FALSE,"Babenhausen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localSheetId="5" name="ㅁㄴㄻㄴㅇ">{#N/A,#N/A,FALSE,"Babenhausen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localSheetId="7" name="ㅁㄴㄻㄴㅇ">{#N/A,#N/A,FALSE,"Babenhausen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localSheetId="1" name="ㅁㄴㄻㄴㅇ">{#N/A,#N/A,FALSE,"Babenhausen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localSheetId="5" name="ㅁㄴㅁㄴ">{#N/A,#N/A,FALSE,"96자동차사 계획";#N/A,#N/A,FALSE,"96자동차사 계획"}</definedName>
    <definedName localSheetId="7" name="ㅁㄴㅁㄴ">{#N/A,#N/A,FALSE,"96자동차사 계획";#N/A,#N/A,FALSE,"96자동차사 계획"}</definedName>
    <definedName localSheetId="1" name="ㅁㄴㅁㄴ">{#N/A,#N/A,FALSE,"96자동차사 계획";#N/A,#N/A,FALSE,"96자동차사 계획"}</definedName>
    <definedName name="ㅁㄴㅁㄴ">{#N/A,#N/A,FALSE,"96자동차사 계획";#N/A,#N/A,FALSE,"96자동차사 계획"}</definedName>
    <definedName localSheetId="5" name="ㅁㄴㅁㄴㅁㄴ">{#N/A,#N/A,FALSE,"96자동차사 계획";#N/A,#N/A,FALSE,"96자동차사 계획"}</definedName>
    <definedName localSheetId="7" name="ㅁㄴㅁㄴㅁㄴ">{#N/A,#N/A,FALSE,"96자동차사 계획";#N/A,#N/A,FALSE,"96자동차사 계획"}</definedName>
    <definedName localSheetId="1" name="ㅁㄴㅁㄴㅁㄴ">{#N/A,#N/A,FALSE,"96자동차사 계획";#N/A,#N/A,FALSE,"96자동차사 계획"}</definedName>
    <definedName name="ㅁㄴㅁㄴㅁㄴ">{#N/A,#N/A,FALSE,"96자동차사 계획";#N/A,#N/A,FALSE,"96자동차사 계획"}</definedName>
    <definedName localSheetId="5" name="ㅁㄴㅁㄴㅁㄴㅁㄴ">{#N/A,#N/A,FALSE,"96자동차사 계획";#N/A,#N/A,FALSE,"96자동차사 계획"}</definedName>
    <definedName localSheetId="7" name="ㅁㄴㅁㄴㅁㄴㅁㄴ">{#N/A,#N/A,FALSE,"96자동차사 계획";#N/A,#N/A,FALSE,"96자동차사 계획"}</definedName>
    <definedName localSheetId="1" name="ㅁㄴㅁㄴㅁㄴㅁㄴ">{#N/A,#N/A,FALSE,"96자동차사 계획";#N/A,#N/A,FALSE,"96자동차사 계획"}</definedName>
    <definedName name="ㅁㄴㅁㄴㅁㄴㅁㄴ">{#N/A,#N/A,FALSE,"96자동차사 계획";#N/A,#N/A,FALSE,"96자동차사 계획"}</definedName>
    <definedName localSheetId="5" name="ㅁㄴㅁㄻ">{#N/A,#N/A,FALSE,"단축1";#N/A,#N/A,FALSE,"단축2";#N/A,#N/A,FALSE,"단축3";#N/A,#N/A,FALSE,"장축";#N/A,#N/A,FALSE,"4WD"}</definedName>
    <definedName localSheetId="7" name="ㅁㄴㅁㄻ">{#N/A,#N/A,FALSE,"단축1";#N/A,#N/A,FALSE,"단축2";#N/A,#N/A,FALSE,"단축3";#N/A,#N/A,FALSE,"장축";#N/A,#N/A,FALSE,"4WD"}</definedName>
    <definedName localSheetId="1" name="ㅁㄴㅁㄻ">{#N/A,#N/A,FALSE,"단축1";#N/A,#N/A,FALSE,"단축2";#N/A,#N/A,FALSE,"단축3";#N/A,#N/A,FALSE,"장축";#N/A,#N/A,FALSE,"4WD"}</definedName>
    <definedName name="ㅁㄴㅁㄻ">{#N/A,#N/A,FALSE,"단축1";#N/A,#N/A,FALSE,"단축2";#N/A,#N/A,FALSE,"단축3";#N/A,#N/A,FALSE,"장축";#N/A,#N/A,FALSE,"4WD"}</definedName>
    <definedName localSheetId="8" name="ㅁㄴㅇ">{#N/A,#N/A,FALSE,"단축1";#N/A,#N/A,FALSE,"단축2";#N/A,#N/A,FALSE,"단축3";#N/A,#N/A,FALSE,"장축";#N/A,#N/A,FALSE,"4WD"}</definedName>
    <definedName localSheetId="5" name="ㅁㄴㅇ">{#N/A,#N/A,FALSE,"단축1";#N/A,#N/A,FALSE,"단축2";#N/A,#N/A,FALSE,"단축3";#N/A,#N/A,FALSE,"장축";#N/A,#N/A,FALSE,"4WD"}</definedName>
    <definedName localSheetId="7" name="ㅁㄴㅇ">{#N/A,#N/A,FALSE,"단축1";#N/A,#N/A,FALSE,"단축2";#N/A,#N/A,FALSE,"단축3";#N/A,#N/A,FALSE,"장축";#N/A,#N/A,FALSE,"4WD"}</definedName>
    <definedName localSheetId="1" name="ㅁㄴㅇ">{#N/A,#N/A,FALSE,"단축1";#N/A,#N/A,FALSE,"단축2";#N/A,#N/A,FALSE,"단축3";#N/A,#N/A,FALSE,"장축";#N/A,#N/A,FALSE,"4WD"}</definedName>
    <definedName name="ㅁㄴㅇ">{#N/A,#N/A,FALSE,"단축1";#N/A,#N/A,FALSE,"단축2";#N/A,#N/A,FALSE,"단축3";#N/A,#N/A,FALSE,"장축";#N/A,#N/A,FALSE,"4WD"}</definedName>
    <definedName localSheetId="5" name="ㅁㄴㅇㄴㅇㄹㄴㅇ">{#N/A,#N/A,FALSE,"단축1";#N/A,#N/A,FALSE,"단축2";#N/A,#N/A,FALSE,"단축3";#N/A,#N/A,FALSE,"장축";#N/A,#N/A,FALSE,"4WD"}</definedName>
    <definedName localSheetId="7" name="ㅁㄴㅇㄴㅇㄹㄴㅇ">{#N/A,#N/A,FALSE,"단축1";#N/A,#N/A,FALSE,"단축2";#N/A,#N/A,FALSE,"단축3";#N/A,#N/A,FALSE,"장축";#N/A,#N/A,FALSE,"4WD"}</definedName>
    <definedName localSheetId="1" name="ㅁㄴㅇㄴㅇㄹㄴㅇ">{#N/A,#N/A,FALSE,"단축1";#N/A,#N/A,FALSE,"단축2";#N/A,#N/A,FALSE,"단축3";#N/A,#N/A,FALSE,"장축";#N/A,#N/A,FALSE,"4WD"}</definedName>
    <definedName name="ㅁㄴㅇㄴㅇㄹㄴㅇ">{#N/A,#N/A,FALSE,"단축1";#N/A,#N/A,FALSE,"단축2";#N/A,#N/A,FALSE,"단축3";#N/A,#N/A,FALSE,"장축";#N/A,#N/A,FALSE,"4WD"}</definedName>
    <definedName localSheetId="8" name="ㅁㄴㅇㄹ">{#N/A,#N/A,FALSE,"단축1";#N/A,#N/A,FALSE,"단축2";#N/A,#N/A,FALSE,"단축3";#N/A,#N/A,FALSE,"장축";#N/A,#N/A,FALSE,"4WD"}</definedName>
    <definedName localSheetId="5" name="ㅁㄴㅇ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7" name="ㅁㄴㅇ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1" name="ㅁㄴㅇ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5" name="ㅁㄴㅇㄹㄴ">{TRUE,TRUE,-0.8,-17,963.6,637.8,FALSE,TRUE,TRUE,TRUE,0,1,#N/A,1,#N/A,18.0487804878049,42.7727272727273,1,FALSE,FALSE,3,TRUE,1,FALSE,100,"Swvu.Screen.","ACwvu.Screen.",#N/A,FALSE,FALSE,0.78740157480315,0.393700787401575,0.984251968503937,0.984251968503937,1,"","&amp;RH.Lehmhaus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1" name="ㅁㄴㅇㄹㄴ">{TRUE,TRUE,-0.8,-17,963.6,637.8,FALSE,TRUE,TRUE,TRUE,0,1,#N/A,1,#N/A,18.0487804878049,42.7727272727273,1,FALSE,FALSE,3,TRUE,1,FALSE,100,"Swvu.Screen.","ACwvu.Screen.",#N/A,FALSE,FALSE,0.78740157480315,0.393700787401575,0.984251968503937,0.984251968503937,1,"","&amp;RH.Lehmhaus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5" name="ㅁㄴㅇㄹㄴㅁㄹ">{#N/A,#N/A,FALSE,"단축1";#N/A,#N/A,FALSE,"단축2";#N/A,#N/A,FALSE,"단축3";#N/A,#N/A,FALSE,"장축";#N/A,#N/A,FALSE,"4WD"}</definedName>
    <definedName localSheetId="7" name="ㅁㄴㅇㄹㄴㅁㄹ">{#N/A,#N/A,FALSE,"단축1";#N/A,#N/A,FALSE,"단축2";#N/A,#N/A,FALSE,"단축3";#N/A,#N/A,FALSE,"장축";#N/A,#N/A,FALSE,"4WD"}</definedName>
    <definedName localSheetId="1" name="ㅁㄴㅇㄹㄴㅁㄹ">{#N/A,#N/A,FALSE,"단축1";#N/A,#N/A,FALSE,"단축2";#N/A,#N/A,FALSE,"단축3";#N/A,#N/A,FALSE,"장축";#N/A,#N/A,FALSE,"4WD"}</definedName>
    <definedName name="ㅁㄴㅇㄹㄴㅁㄹ">{#N/A,#N/A,FALSE,"단축1";#N/A,#N/A,FALSE,"단축2";#N/A,#N/A,FALSE,"단축3";#N/A,#N/A,FALSE,"장축";#N/A,#N/A,FALSE,"4WD"}</definedName>
    <definedName localSheetId="8" name="ㅁㄴㅇㄹㄴㅇㅁ">{#N/A,#N/A,FALSE,"Australien";#N/A,#N/A,FALSE,"Birmingham";#N/A,#N/A,FALSE,"Brasilien";#N/A,#N/A,FALSE,"Prag";#N/A,#N/A,FALSE,"Spanien";#N/A,#N/A,FALSE,"Malaysia ( Com)";#N/A,#N/A,FALSE,"Malaysia (Instr)"}</definedName>
    <definedName localSheetId="5" name="ㅁㄴㅇㄹㄴㅇㅁ">{#N/A,#N/A,FALSE,"Australien";#N/A,#N/A,FALSE,"Birmingham";#N/A,#N/A,FALSE,"Brasilien";#N/A,#N/A,FALSE,"Prag";#N/A,#N/A,FALSE,"Spanien";#N/A,#N/A,FALSE,"Malaysia ( Com)";#N/A,#N/A,FALSE,"Malaysia (Instr)"}</definedName>
    <definedName localSheetId="7" name="ㅁㄴㅇㄹㄴㅇㅁ">{#N/A,#N/A,FALSE,"Australien";#N/A,#N/A,FALSE,"Birmingham";#N/A,#N/A,FALSE,"Brasilien";#N/A,#N/A,FALSE,"Prag";#N/A,#N/A,FALSE,"Spanien";#N/A,#N/A,FALSE,"Malaysia ( Com)";#N/A,#N/A,FALSE,"Malaysia (Instr)"}</definedName>
    <definedName localSheetId="1" name="ㅁㄴㅇㄹㄴㅇㅁ">{#N/A,#N/A,FALSE,"Australien";#N/A,#N/A,FALSE,"Birmingham";#N/A,#N/A,FALSE,"Brasilien";#N/A,#N/A,FALSE,"Prag";#N/A,#N/A,FALSE,"Spanien";#N/A,#N/A,FALSE,"Malaysia ( Com)";#N/A,#N/A,FALSE,"Malaysia (Instr)"}</definedName>
    <definedName name="ㅁㄴㅇㄹㄴㅇㅁ">{#N/A,#N/A,FALSE,"Australien";#N/A,#N/A,FALSE,"Birmingham";#N/A,#N/A,FALSE,"Brasilien";#N/A,#N/A,FALSE,"Prag";#N/A,#N/A,FALSE,"Spanien";#N/A,#N/A,FALSE,"Malaysia ( Com)";#N/A,#N/A,FALSE,"Malaysia (Instr)"}</definedName>
    <definedName localSheetId="5" name="ㅁㄴㅇㄹㅁ">{#N/A,#N/A,FALSE,"인원";#N/A,#N/A,FALSE,"비용2";#N/A,#N/A,FALSE,"비용1";#N/A,#N/A,FALSE,"비용";#N/A,#N/A,FALSE,"보증2";#N/A,#N/A,FALSE,"보증1";#N/A,#N/A,FALSE,"보증";#N/A,#N/A,FALSE,"손익1";#N/A,#N/A,FALSE,"손익";#N/A,#N/A,FALSE,"부서별매출";#N/A,#N/A,FALSE,"매출"}</definedName>
    <definedName localSheetId="7" name="ㅁㄴㅇㄹㅁ">{#N/A,#N/A,FALSE,"인원";#N/A,#N/A,FALSE,"비용2";#N/A,#N/A,FALSE,"비용1";#N/A,#N/A,FALSE,"비용";#N/A,#N/A,FALSE,"보증2";#N/A,#N/A,FALSE,"보증1";#N/A,#N/A,FALSE,"보증";#N/A,#N/A,FALSE,"손익1";#N/A,#N/A,FALSE,"손익";#N/A,#N/A,FALSE,"부서별매출";#N/A,#N/A,FALSE,"매출"}</definedName>
    <definedName localSheetId="1" name="ㅁㄴㅇㄹㅁ">{#N/A,#N/A,FALSE,"인원";#N/A,#N/A,FALSE,"비용2";#N/A,#N/A,FALSE,"비용1";#N/A,#N/A,FALSE,"비용";#N/A,#N/A,FALSE,"보증2";#N/A,#N/A,FALSE,"보증1";#N/A,#N/A,FALSE,"보증";#N/A,#N/A,FALSE,"손익1";#N/A,#N/A,FALSE,"손익";#N/A,#N/A,FALSE,"부서별매출";#N/A,#N/A,FALSE,"매출"}</definedName>
    <definedName name="ㅁㄴㅇㄹㅁ">{#N/A,#N/A,FALSE,"인원";#N/A,#N/A,FALSE,"비용2";#N/A,#N/A,FALSE,"비용1";#N/A,#N/A,FALSE,"비용";#N/A,#N/A,FALSE,"보증2";#N/A,#N/A,FALSE,"보증1";#N/A,#N/A,FALSE,"보증";#N/A,#N/A,FALSE,"손익1";#N/A,#N/A,FALSE,"손익";#N/A,#N/A,FALSE,"부서별매출";#N/A,#N/A,FALSE,"매출"}</definedName>
    <definedName localSheetId="1" name="ㅁㄴㅇㄹ호호ㅓㅗ">{#N/A,#N/A,FALSE,"단축1";#N/A,#N/A,FALSE,"단축2";#N/A,#N/A,FALSE,"단축3";#N/A,#N/A,FALSE,"장축";#N/A,#N/A,FALSE,"4WD"}</definedName>
    <definedName name="ㅁㄴㅇㄹ호호ㅓㅗ">{#N/A,#N/A,FALSE,"단축1";#N/A,#N/A,FALSE,"단축2";#N/A,#N/A,FALSE,"단축3";#N/A,#N/A,FALSE,"장축";#N/A,#N/A,FALSE,"4WD"}</definedName>
    <definedName localSheetId="8" name="ㅁㄴㅇㄻㄴ">{#N/A,#N/A,FALSE,"Australien";#N/A,#N/A,FALSE,"Birmingham";#N/A,#N/A,FALSE,"Brasilien";#N/A,#N/A,FALSE,"Prag";#N/A,#N/A,FALSE,"Spanien";#N/A,#N/A,FALSE,"Malaysia ( Com)";#N/A,#N/A,FALSE,"Malaysia (Instr)"}</definedName>
    <definedName localSheetId="5" name="ㅁㄴㅇㄻㄴ">{#N/A,#N/A,FALSE,"Australien";#N/A,#N/A,FALSE,"Birmingham";#N/A,#N/A,FALSE,"Brasilien";#N/A,#N/A,FALSE,"Prag";#N/A,#N/A,FALSE,"Spanien";#N/A,#N/A,FALSE,"Malaysia ( Com)";#N/A,#N/A,FALSE,"Malaysia (Instr)"}</definedName>
    <definedName localSheetId="7" name="ㅁㄴㅇㄻㄴ">{#N/A,#N/A,FALSE,"Australien";#N/A,#N/A,FALSE,"Birmingham";#N/A,#N/A,FALSE,"Brasilien";#N/A,#N/A,FALSE,"Prag";#N/A,#N/A,FALSE,"Spanien";#N/A,#N/A,FALSE,"Malaysia ( Com)";#N/A,#N/A,FALSE,"Malaysia (Instr)"}</definedName>
    <definedName localSheetId="1" name="ㅁㄴㅇㄻㄴ">{#N/A,#N/A,FALSE,"Australien";#N/A,#N/A,FALSE,"Birmingham";#N/A,#N/A,FALSE,"Brasilien";#N/A,#N/A,FALSE,"Prag";#N/A,#N/A,FALSE,"Spanien";#N/A,#N/A,FALSE,"Malaysia ( Com)";#N/A,#N/A,FALSE,"Malaysia (Instr)"}</definedName>
    <definedName name="ㅁㄴㅇㄻㄴ">{#N/A,#N/A,FALSE,"Australien";#N/A,#N/A,FALSE,"Birmingham";#N/A,#N/A,FALSE,"Brasilien";#N/A,#N/A,FALSE,"Prag";#N/A,#N/A,FALSE,"Spanien";#N/A,#N/A,FALSE,"Malaysia ( Com)";#N/A,#N/A,FALSE,"Malaysia (Instr)"}</definedName>
    <definedName localSheetId="5" name="ㅁㄴㅇㄻㄴㅇㄹ">{#N/A,#N/A,FALSE,"정공"}</definedName>
    <definedName localSheetId="7" name="ㅁㄴㅇㄻㄴㅇㄹ">{#N/A,#N/A,FALSE,"정공"}</definedName>
    <definedName localSheetId="1" name="ㅁㄴㅇㄻㄴㅇㄹ">{#N/A,#N/A,FALSE,"정공"}</definedName>
    <definedName name="ㅁㄴㅇㄻㄴㅇㄹ">{#N/A,#N/A,FALSE,"정공"}</definedName>
    <definedName localSheetId="5" name="ㅁㄴㅇㅀ">{#N/A,#N/A,FALSE,"단축1";#N/A,#N/A,FALSE,"단축2";#N/A,#N/A,FALSE,"단축3";#N/A,#N/A,FALSE,"장축";#N/A,#N/A,FALSE,"4WD"}</definedName>
    <definedName localSheetId="7" name="ㅁㄴㅇㅀ">{#N/A,#N/A,FALSE,"단축1";#N/A,#N/A,FALSE,"단축2";#N/A,#N/A,FALSE,"단축3";#N/A,#N/A,FALSE,"장축";#N/A,#N/A,FALSE,"4WD"}</definedName>
    <definedName localSheetId="1" name="ㅁㄴㅇㅀ">{#N/A,#N/A,FALSE,"단축1";#N/A,#N/A,FALSE,"단축2";#N/A,#N/A,FALSE,"단축3";#N/A,#N/A,FALSE,"장축";#N/A,#N/A,FALSE,"4WD"}</definedName>
    <definedName name="ㅁㄴㅇㅀ">{#N/A,#N/A,FALSE,"단축1";#N/A,#N/A,FALSE,"단축2";#N/A,#N/A,FALSE,"단축3";#N/A,#N/A,FALSE,"장축";#N/A,#N/A,FALSE,"4WD"}</definedName>
    <definedName localSheetId="5" name="ㅁㄴㅇㅁ">{#N/A,#N/A,FALSE,"을지 (4)";#N/A,#N/A,FALSE,"을지 (5)";#N/A,#N/A,FALSE,"을지 (6)"}</definedName>
    <definedName localSheetId="7" name="ㅁㄴㅇㅁ">{#N/A,#N/A,FALSE,"을지 (4)";#N/A,#N/A,FALSE,"을지 (5)";#N/A,#N/A,FALSE,"을지 (6)"}</definedName>
    <definedName localSheetId="1" name="ㅁㄴㅇㅁ">{#N/A,#N/A,FALSE,"을지 (4)";#N/A,#N/A,FALSE,"을지 (5)";#N/A,#N/A,FALSE,"을지 (6)"}</definedName>
    <definedName name="ㅁㄴㅇㅁ">{#N/A,#N/A,FALSE,"을지 (4)";#N/A,#N/A,FALSE,"을지 (5)";#N/A,#N/A,FALSE,"을지 (6)"}</definedName>
    <definedName localSheetId="5" name="ㅁㄴㅇㅁㄴㅇ">{#N/A,#N/A,FALSE,"단축1";#N/A,#N/A,FALSE,"단축2";#N/A,#N/A,FALSE,"단축3";#N/A,#N/A,FALSE,"장축";#N/A,#N/A,FALSE,"4WD"}</definedName>
    <definedName localSheetId="7" name="ㅁㄴㅇㅁㄴㅇ">{#N/A,#N/A,FALSE,"단축1";#N/A,#N/A,FALSE,"단축2";#N/A,#N/A,FALSE,"단축3";#N/A,#N/A,FALSE,"장축";#N/A,#N/A,FALSE,"4WD"}</definedName>
    <definedName localSheetId="1" name="ㅁㄴㅇㅁㄴㅇ">{#N/A,#N/A,FALSE,"단축1";#N/A,#N/A,FALSE,"단축2";#N/A,#N/A,FALSE,"단축3";#N/A,#N/A,FALSE,"장축";#N/A,#N/A,FALSE,"4WD"}</definedName>
    <definedName name="ㅁㄴㅇㅁㄴㅇ">{#N/A,#N/A,FALSE,"단축1";#N/A,#N/A,FALSE,"단축2";#N/A,#N/A,FALSE,"단축3";#N/A,#N/A,FALSE,"장축";#N/A,#N/A,FALSE,"4WD"}</definedName>
    <definedName localSheetId="5" name="ㅁㄴㅇㅍㅁㄴㅍㅇ">{#N/A,#N/A,FALSE,"단축1";#N/A,#N/A,FALSE,"단축2";#N/A,#N/A,FALSE,"단축3";#N/A,#N/A,FALSE,"장축";#N/A,#N/A,FALSE,"4WD"}</definedName>
    <definedName localSheetId="7" name="ㅁㄴㅇㅍㅁㄴㅍㅇ">{#N/A,#N/A,FALSE,"단축1";#N/A,#N/A,FALSE,"단축2";#N/A,#N/A,FALSE,"단축3";#N/A,#N/A,FALSE,"장축";#N/A,#N/A,FALSE,"4WD"}</definedName>
    <definedName localSheetId="1" name="ㅁㄴㅇㅍㅁㄴㅍㅇ">{#N/A,#N/A,FALSE,"단축1";#N/A,#N/A,FALSE,"단축2";#N/A,#N/A,FALSE,"단축3";#N/A,#N/A,FALSE,"장축";#N/A,#N/A,FALSE,"4WD"}</definedName>
    <definedName name="ㅁㄴㅇㅍㅁㄴㅍㅇ">{#N/A,#N/A,FALSE,"단축1";#N/A,#N/A,FALSE,"단축2";#N/A,#N/A,FALSE,"단축3";#N/A,#N/A,FALSE,"장축";#N/A,#N/A,FALSE,"4WD"}</definedName>
    <definedName localSheetId="5" name="ㅁㄷㄹㅇ로호ㅛ">{#N/A,#N/A,FALSE,"단축1";#N/A,#N/A,FALSE,"단축2";#N/A,#N/A,FALSE,"단축3";#N/A,#N/A,FALSE,"장축";#N/A,#N/A,FALSE,"4WD"}</definedName>
    <definedName localSheetId="7" name="ㅁㄷㄹㅇ로호ㅛ">{#N/A,#N/A,FALSE,"단축1";#N/A,#N/A,FALSE,"단축2";#N/A,#N/A,FALSE,"단축3";#N/A,#N/A,FALSE,"장축";#N/A,#N/A,FALSE,"4WD"}</definedName>
    <definedName localSheetId="1" name="ㅁㄷㄹㅇ로호ㅛ">{#N/A,#N/A,FALSE,"단축1";#N/A,#N/A,FALSE,"단축2";#N/A,#N/A,FALSE,"단축3";#N/A,#N/A,FALSE,"장축";#N/A,#N/A,FALSE,"4WD"}</definedName>
    <definedName name="ㅁㄷㄹㅇ로호ㅛ">{#N/A,#N/A,FALSE,"단축1";#N/A,#N/A,FALSE,"단축2";#N/A,#N/A,FALSE,"단축3";#N/A,#N/A,FALSE,"장축";#N/A,#N/A,FALSE,"4WD"}</definedName>
    <definedName localSheetId="5" name="ㅁㄷㅇㅀ">{#N/A,#N/A,FALSE,"단축1";#N/A,#N/A,FALSE,"단축2";#N/A,#N/A,FALSE,"단축3";#N/A,#N/A,FALSE,"장축";#N/A,#N/A,FALSE,"4WD"}</definedName>
    <definedName localSheetId="7" name="ㅁㄷㅇㅀ">{#N/A,#N/A,FALSE,"단축1";#N/A,#N/A,FALSE,"단축2";#N/A,#N/A,FALSE,"단축3";#N/A,#N/A,FALSE,"장축";#N/A,#N/A,FALSE,"4WD"}</definedName>
    <definedName localSheetId="1" name="ㅁㄷㅇㅀ">{#N/A,#N/A,FALSE,"단축1";#N/A,#N/A,FALSE,"단축2";#N/A,#N/A,FALSE,"단축3";#N/A,#N/A,FALSE,"장축";#N/A,#N/A,FALSE,"4WD"}</definedName>
    <definedName name="ㅁㄷㅇㅀ">{#N/A,#N/A,FALSE,"단축1";#N/A,#N/A,FALSE,"단축2";#N/A,#N/A,FALSE,"단축3";#N/A,#N/A,FALSE,"장축";#N/A,#N/A,FALSE,"4WD"}</definedName>
    <definedName localSheetId="5" name="ㅁㄹ">{#N/A,#N/A,FALSE,"단축1";#N/A,#N/A,FALSE,"단축2";#N/A,#N/A,FALSE,"단축3";#N/A,#N/A,FALSE,"장축";#N/A,#N/A,FALSE,"4WD"}</definedName>
    <definedName localSheetId="7" name="ㅁㄹ">{#N/A,#N/A,FALSE,"단축1";#N/A,#N/A,FALSE,"단축2";#N/A,#N/A,FALSE,"단축3";#N/A,#N/A,FALSE,"장축";#N/A,#N/A,FALSE,"4WD"}</definedName>
    <definedName localSheetId="1" name="ㅁㄹ">{#N/A,#N/A,FALSE,"단축1";#N/A,#N/A,FALSE,"단축2";#N/A,#N/A,FALSE,"단축3";#N/A,#N/A,FALSE,"장축";#N/A,#N/A,FALSE,"4WD"}</definedName>
    <definedName name="ㅁㄹ">{#N/A,#N/A,FALSE,"단축1";#N/A,#N/A,FALSE,"단축2";#N/A,#N/A,FALSE,"단축3";#N/A,#N/A,FALSE,"장축";#N/A,#N/A,FALSE,"4WD"}</definedName>
    <definedName localSheetId="5" name="ㅁㄹㄴㄻㄴㄻㄴㅇ">{#N/A,#N/A,FALSE,"단축1";#N/A,#N/A,FALSE,"단축2";#N/A,#N/A,FALSE,"단축3";#N/A,#N/A,FALSE,"장축";#N/A,#N/A,FALSE,"4WD"}</definedName>
    <definedName localSheetId="7" name="ㅁㄹㄴㄻㄴㄻㄴㅇ">{#N/A,#N/A,FALSE,"단축1";#N/A,#N/A,FALSE,"단축2";#N/A,#N/A,FALSE,"단축3";#N/A,#N/A,FALSE,"장축";#N/A,#N/A,FALSE,"4WD"}</definedName>
    <definedName localSheetId="1" name="ㅁㄹㄴㄻㄴㄻㄴㅇ">{#N/A,#N/A,FALSE,"단축1";#N/A,#N/A,FALSE,"단축2";#N/A,#N/A,FALSE,"단축3";#N/A,#N/A,FALSE,"장축";#N/A,#N/A,FALSE,"4WD"}</definedName>
    <definedName name="ㅁㄹㄴㄻㄴㄻㄴㅇ">{#N/A,#N/A,FALSE,"단축1";#N/A,#N/A,FALSE,"단축2";#N/A,#N/A,FALSE,"단축3";#N/A,#N/A,FALSE,"장축";#N/A,#N/A,FALSE,"4WD"}</definedName>
    <definedName localSheetId="8" name="ㅁㄹㅇ">{#N/A,#N/A,FALSE,"단축1";#N/A,#N/A,FALSE,"단축2";#N/A,#N/A,FALSE,"단축3";#N/A,#N/A,FALSE,"장축";#N/A,#N/A,FALSE,"4WD"}</definedName>
    <definedName localSheetId="5" name="ㅁㄹㅇ">{#N/A,#N/A,FALSE,"단축1";#N/A,#N/A,FALSE,"단축2";#N/A,#N/A,FALSE,"단축3";#N/A,#N/A,FALSE,"장축";#N/A,#N/A,FALSE,"4WD"}</definedName>
    <definedName localSheetId="7" name="ㅁㄹㅇ">{#N/A,#N/A,FALSE,"단축1";#N/A,#N/A,FALSE,"단축2";#N/A,#N/A,FALSE,"단축3";#N/A,#N/A,FALSE,"장축";#N/A,#N/A,FALSE,"4WD"}</definedName>
    <definedName localSheetId="1" name="ㅁㄹㅇ">{#N/A,#N/A,FALSE,"단축1";#N/A,#N/A,FALSE,"단축2";#N/A,#N/A,FALSE,"단축3";#N/A,#N/A,FALSE,"장축";#N/A,#N/A,FALSE,"4WD"}</definedName>
    <definedName name="ㅁㄹㅇ">{#N/A,#N/A,FALSE,"단축1";#N/A,#N/A,FALSE,"단축2";#N/A,#N/A,FALSE,"단축3";#N/A,#N/A,FALSE,"장축";#N/A,#N/A,FALSE,"4WD"}</definedName>
    <definedName localSheetId="5" name="ㅁㄹㅇㄴ">{#N/A,#N/A,FALSE,"표지";#N/A,#N/A,FALSE,"전제";#N/A,#N/A,FALSE,"손익-자 (2)";#N/A,#N/A,FALSE,"손익-자";#N/A,#N/A,FALSE,"손익-마 (2)";#N/A,#N/A,FALSE,"손익-마";#N/A,#N/A,FALSE,"총손최종"}</definedName>
    <definedName localSheetId="7" name="ㅁㄹㅇㄴ">{#N/A,#N/A,FALSE,"표지";#N/A,#N/A,FALSE,"전제";#N/A,#N/A,FALSE,"손익-자 (2)";#N/A,#N/A,FALSE,"손익-자";#N/A,#N/A,FALSE,"손익-마 (2)";#N/A,#N/A,FALSE,"손익-마";#N/A,#N/A,FALSE,"총손최종"}</definedName>
    <definedName localSheetId="1" name="ㅁㄹㅇㄴ">{#N/A,#N/A,FALSE,"표지";#N/A,#N/A,FALSE,"전제";#N/A,#N/A,FALSE,"손익-자 (2)";#N/A,#N/A,FALSE,"손익-자";#N/A,#N/A,FALSE,"손익-마 (2)";#N/A,#N/A,FALSE,"손익-마";#N/A,#N/A,FALSE,"총손최종"}</definedName>
    <definedName name="ㅁㄹㅇㄴ">{#N/A,#N/A,FALSE,"표지";#N/A,#N/A,FALSE,"전제";#N/A,#N/A,FALSE,"손익-자 (2)";#N/A,#N/A,FALSE,"손익-자";#N/A,#N/A,FALSE,"손익-마 (2)";#N/A,#N/A,FALSE,"손익-마";#N/A,#N/A,FALSE,"총손최종"}</definedName>
    <definedName localSheetId="5" name="ㅁㄹㅇㄴㄻㄹ">{#N/A,#N/A,FALSE,"96자동차사 계획";#N/A,#N/A,FALSE,"96자동차사 계획"}</definedName>
    <definedName localSheetId="7" name="ㅁㄹㅇㄴㄻㄹ">{#N/A,#N/A,FALSE,"96자동차사 계획";#N/A,#N/A,FALSE,"96자동차사 계획"}</definedName>
    <definedName localSheetId="1" name="ㅁㄹㅇㄴㄻㄹ">{#N/A,#N/A,FALSE,"96자동차사 계획";#N/A,#N/A,FALSE,"96자동차사 계획"}</definedName>
    <definedName name="ㅁㄹㅇㄴㄻㄹ">{#N/A,#N/A,FALSE,"96자동차사 계획";#N/A,#N/A,FALSE,"96자동차사 계획"}</definedName>
    <definedName localSheetId="5" name="ㅁㄹㅇㄴㅁㄹㄴㅁㅇ">{#N/A,#N/A,FALSE,"96자동차사 계획";#N/A,#N/A,FALSE,"96자동차사 계획"}</definedName>
    <definedName localSheetId="7" name="ㅁㄹㅇㄴㅁㄹㄴㅁㅇ">{#N/A,#N/A,FALSE,"96자동차사 계획";#N/A,#N/A,FALSE,"96자동차사 계획"}</definedName>
    <definedName localSheetId="1" name="ㅁㄹㅇㄴㅁㄹㄴㅁㅇ">{#N/A,#N/A,FALSE,"96자동차사 계획";#N/A,#N/A,FALSE,"96자동차사 계획"}</definedName>
    <definedName name="ㅁㄹㅇㄴㅁㄹㄴㅁㅇ">{#N/A,#N/A,FALSE,"96자동차사 계획";#N/A,#N/A,FALSE,"96자동차사 계획"}</definedName>
    <definedName localSheetId="5" name="ㅁㄻㄴㄻㄴ">{#N/A,#N/A,FALSE,"96자동차사 계획";#N/A,#N/A,FALSE,"96자동차사 계획"}</definedName>
    <definedName localSheetId="7" name="ㅁㄻㄴㄻㄴ">{#N/A,#N/A,FALSE,"96자동차사 계획";#N/A,#N/A,FALSE,"96자동차사 계획"}</definedName>
    <definedName localSheetId="1" name="ㅁㄻㄴㄻㄴ">{#N/A,#N/A,FALSE,"96자동차사 계획";#N/A,#N/A,FALSE,"96자동차사 계획"}</definedName>
    <definedName name="ㅁㄻㄴㄻㄴ">{#N/A,#N/A,FALSE,"96자동차사 계획";#N/A,#N/A,FALSE,"96자동차사 계획"}</definedName>
    <definedName localSheetId="5" name="ㅁㅁ">{#N/A,#N/A,FALSE,"단축1";#N/A,#N/A,FALSE,"단축2";#N/A,#N/A,FALSE,"단축3";#N/A,#N/A,FALSE,"장축";#N/A,#N/A,FALSE,"4WD"}</definedName>
    <definedName localSheetId="7" name="ㅁㅁ">{#N/A,#N/A,FALSE,"단축1";#N/A,#N/A,FALSE,"단축2";#N/A,#N/A,FALSE,"단축3";#N/A,#N/A,FALSE,"장축";#N/A,#N/A,FALSE,"4WD"}</definedName>
    <definedName localSheetId="1" name="ㅁㅁ">{#N/A,#N/A,FALSE,"단축1";#N/A,#N/A,FALSE,"단축2";#N/A,#N/A,FALSE,"단축3";#N/A,#N/A,FALSE,"장축";#N/A,#N/A,FALSE,"4WD"}</definedName>
    <definedName name="ㅁㅁ">{#N/A,#N/A,FALSE,"단축1";#N/A,#N/A,FALSE,"단축2";#N/A,#N/A,FALSE,"단축3";#N/A,#N/A,FALSE,"장축";#N/A,#N/A,FALSE,"4WD"}</definedName>
    <definedName localSheetId="5" name="ㅁㅁㄴ">{"'7-2지역별'!$A$1:$R$44"}</definedName>
    <definedName localSheetId="1" name="ㅁㅁㄴ">{"'7-2지역별'!$A$1:$R$44"}</definedName>
    <definedName name="ㅁㅁㄴ">{"'7-2지역별'!$A$1:$R$44"}</definedName>
    <definedName localSheetId="5" name="ㅁㅁㄴㄹㄻㄴㄹ">{#N/A,#N/A,FALSE,"96자동차사 계획";#N/A,#N/A,FALSE,"96자동차사 계획"}</definedName>
    <definedName localSheetId="7" name="ㅁㅁㄴㄹㄻㄴㄹ">{#N/A,#N/A,FALSE,"96자동차사 계획";#N/A,#N/A,FALSE,"96자동차사 계획"}</definedName>
    <definedName localSheetId="1" name="ㅁㅁㄴㄹㄻㄴㄹ">{#N/A,#N/A,FALSE,"96자동차사 계획";#N/A,#N/A,FALSE,"96자동차사 계획"}</definedName>
    <definedName name="ㅁㅁㄴㄹㄻㄴㄹ">{#N/A,#N/A,FALSE,"96자동차사 계획";#N/A,#N/A,FALSE,"96자동차사 계획"}</definedName>
    <definedName localSheetId="5" name="ㅁㅁㄻㄴㄹ">{#N/A,#N/A,FALSE,"96자동차사 계획";#N/A,#N/A,FALSE,"96자동차사 계획"}</definedName>
    <definedName localSheetId="7" name="ㅁㅁㄻㄴㄹ">{#N/A,#N/A,FALSE,"96자동차사 계획";#N/A,#N/A,FALSE,"96자동차사 계획"}</definedName>
    <definedName localSheetId="1" name="ㅁㅁㄻㄴㄹ">{#N/A,#N/A,FALSE,"96자동차사 계획";#N/A,#N/A,FALSE,"96자동차사 계획"}</definedName>
    <definedName name="ㅁㅁㄻㄴㄹ">{#N/A,#N/A,FALSE,"96자동차사 계획";#N/A,#N/A,FALSE,"96자동차사 계획"}</definedName>
    <definedName localSheetId="8" name="ㅁㅁㅁ">{#N/A,#N/A,FALSE,"단축1";#N/A,#N/A,FALSE,"단축2";#N/A,#N/A,FALSE,"단축3";#N/A,#N/A,FALSE,"장축";#N/A,#N/A,FALSE,"4WD"}</definedName>
    <definedName localSheetId="7" name="ㅁㅁㅁ">{#N/A,#N/A,FALSE,"단축1";#N/A,#N/A,FALSE,"단축2";#N/A,#N/A,FALSE,"단축3";#N/A,#N/A,FALSE,"장축";#N/A,#N/A,FALSE,"4WD"}</definedName>
    <definedName localSheetId="1" name="ㅁㅁㅁ">{#N/A,#N/A,FALSE,"단축1";#N/A,#N/A,FALSE,"단축2";#N/A,#N/A,FALSE,"단축3";#N/A,#N/A,FALSE,"장축";#N/A,#N/A,FALSE,"4WD"}</definedName>
    <definedName name="ㅁㅁㅁ">{#N/A,#N/A,FALSE,"단축1";#N/A,#N/A,FALSE,"단축2";#N/A,#N/A,FALSE,"단축3";#N/A,#N/A,FALSE,"장축";#N/A,#N/A,FALSE,"4WD"}</definedName>
    <definedName localSheetId="5" name="ㅁㅁㅁㅁ">{#N/A,#N/A,TRUE,"일정"}</definedName>
    <definedName localSheetId="7" name="ㅁㅁㅁㅁ">{#N/A,#N/A,TRUE,"일정"}</definedName>
    <definedName localSheetId="1" name="ㅁㅁㅁㅁ">{#N/A,#N/A,TRUE,"일정"}</definedName>
    <definedName name="ㅁㅁㅁㅁ">{#N/A,#N/A,TRUE,"일정"}</definedName>
    <definedName localSheetId="5" name="ㅁㅁㅁㅁㅁㅁ">{#N/A,#N/A,FALSE,"단축1";#N/A,#N/A,FALSE,"단축2";#N/A,#N/A,FALSE,"단축3";#N/A,#N/A,FALSE,"장축";#N/A,#N/A,FALSE,"4WD"}</definedName>
    <definedName localSheetId="7" name="ㅁㅁㅁㅁㅁㅁ">{#N/A,#N/A,FALSE,"단축1";#N/A,#N/A,FALSE,"단축2";#N/A,#N/A,FALSE,"단축3";#N/A,#N/A,FALSE,"장축";#N/A,#N/A,FALSE,"4WD"}</definedName>
    <definedName localSheetId="1" name="ㅁㅁㅁㅁㅁㅁ">{#N/A,#N/A,FALSE,"단축1";#N/A,#N/A,FALSE,"단축2";#N/A,#N/A,FALSE,"단축3";#N/A,#N/A,FALSE,"장축";#N/A,#N/A,FALSE,"4WD"}</definedName>
    <definedName name="ㅁㅁㅁㅁㅁㅁ">{#N/A,#N/A,FALSE,"단축1";#N/A,#N/A,FALSE,"단축2";#N/A,#N/A,FALSE,"단축3";#N/A,#N/A,FALSE,"장축";#N/A,#N/A,FALSE,"4WD"}</definedName>
    <definedName localSheetId="5" name="ㅁㅁㅁㅁㅁㅁㅁㅁㅁㅁㅁㅁㅁㅁ">{#N/A,#N/A,FALSE,"단축1";#N/A,#N/A,FALSE,"단축2";#N/A,#N/A,FALSE,"단축3";#N/A,#N/A,FALSE,"장축";#N/A,#N/A,FALSE,"4WD"}</definedName>
    <definedName localSheetId="7" name="ㅁㅁㅁㅁㅁㅁㅁㅁㅁㅁㅁㅁㅁㅁ">{#N/A,#N/A,FALSE,"단축1";#N/A,#N/A,FALSE,"단축2";#N/A,#N/A,FALSE,"단축3";#N/A,#N/A,FALSE,"장축";#N/A,#N/A,FALSE,"4WD"}</definedName>
    <definedName localSheetId="1" name="ㅁㅁㅁㅁㅁㅁㅁㅁㅁㅁㅁㅁㅁㅁ">{#N/A,#N/A,FALSE,"단축1";#N/A,#N/A,FALSE,"단축2";#N/A,#N/A,FALSE,"단축3";#N/A,#N/A,FALSE,"장축";#N/A,#N/A,FALSE,"4WD"}</definedName>
    <definedName name="ㅁㅁㅁㅁㅁㅁㅁㅁㅁㅁㅁㅁㅁㅁ">{#N/A,#N/A,FALSE,"단축1";#N/A,#N/A,FALSE,"단축2";#N/A,#N/A,FALSE,"단축3";#N/A,#N/A,FALSE,"장축";#N/A,#N/A,FALSE,"4WD"}</definedName>
    <definedName localSheetId="5" name="ㅁㅁㅁㅁㅁㅂㅂㅂㅂ">{#N/A,#N/A,FALSE,"단축1";#N/A,#N/A,FALSE,"단축2";#N/A,#N/A,FALSE,"단축3";#N/A,#N/A,FALSE,"장축";#N/A,#N/A,FALSE,"4WD"}</definedName>
    <definedName localSheetId="7" name="ㅁㅁㅁㅁㅁㅂㅂㅂㅂ">{#N/A,#N/A,FALSE,"단축1";#N/A,#N/A,FALSE,"단축2";#N/A,#N/A,FALSE,"단축3";#N/A,#N/A,FALSE,"장축";#N/A,#N/A,FALSE,"4WD"}</definedName>
    <definedName localSheetId="1" name="ㅁㅁㅁㅁㅁㅂㅂㅂㅂ">{#N/A,#N/A,FALSE,"단축1";#N/A,#N/A,FALSE,"단축2";#N/A,#N/A,FALSE,"단축3";#N/A,#N/A,FALSE,"장축";#N/A,#N/A,FALSE,"4WD"}</definedName>
    <definedName name="ㅁㅁㅁㅁㅁㅂㅂㅂㅂ">{#N/A,#N/A,FALSE,"단축1";#N/A,#N/A,FALSE,"단축2";#N/A,#N/A,FALSE,"단축3";#N/A,#N/A,FALSE,"장축";#N/A,#N/A,FALSE,"4WD"}</definedName>
    <definedName localSheetId="5" name="ㅁㅁㅁㅁㅂ">{#N/A,#N/A,FALSE,"단축1";#N/A,#N/A,FALSE,"단축2";#N/A,#N/A,FALSE,"단축3";#N/A,#N/A,FALSE,"장축";#N/A,#N/A,FALSE,"4WD"}</definedName>
    <definedName localSheetId="7" name="ㅁㅁㅁㅁㅂ">{#N/A,#N/A,FALSE,"단축1";#N/A,#N/A,FALSE,"단축2";#N/A,#N/A,FALSE,"단축3";#N/A,#N/A,FALSE,"장축";#N/A,#N/A,FALSE,"4WD"}</definedName>
    <definedName localSheetId="1" name="ㅁㅁㅁㅁㅂ">{#N/A,#N/A,FALSE,"단축1";#N/A,#N/A,FALSE,"단축2";#N/A,#N/A,FALSE,"단축3";#N/A,#N/A,FALSE,"장축";#N/A,#N/A,FALSE,"4WD"}</definedName>
    <definedName name="ㅁㅁㅁㅁㅂ">{#N/A,#N/A,FALSE,"단축1";#N/A,#N/A,FALSE,"단축2";#N/A,#N/A,FALSE,"단축3";#N/A,#N/A,FALSE,"장축";#N/A,#N/A,FALSE,"4WD"}</definedName>
    <definedName localSheetId="5" name="ㅁㅁㅁㅇ">{#N/A,#N/A,FALSE,"단축1";#N/A,#N/A,FALSE,"단축2";#N/A,#N/A,FALSE,"단축3";#N/A,#N/A,FALSE,"장축";#N/A,#N/A,FALSE,"4WD"}</definedName>
    <definedName localSheetId="7" name="ㅁㅁㅁㅇ">{#N/A,#N/A,FALSE,"단축1";#N/A,#N/A,FALSE,"단축2";#N/A,#N/A,FALSE,"단축3";#N/A,#N/A,FALSE,"장축";#N/A,#N/A,FALSE,"4WD"}</definedName>
    <definedName localSheetId="1" name="ㅁㅁㅁㅇ">{#N/A,#N/A,FALSE,"단축1";#N/A,#N/A,FALSE,"단축2";#N/A,#N/A,FALSE,"단축3";#N/A,#N/A,FALSE,"장축";#N/A,#N/A,FALSE,"4WD"}</definedName>
    <definedName name="ㅁㅁㅁㅇ">{#N/A,#N/A,FALSE,"단축1";#N/A,#N/A,FALSE,"단축2";#N/A,#N/A,FALSE,"단축3";#N/A,#N/A,FALSE,"장축";#N/A,#N/A,FALSE,"4WD"}</definedName>
    <definedName localSheetId="5" name="ㅁㅁㅂ">{#N/A,#N/A,FALSE,"표지";#N/A,#N/A,FALSE,"전제";#N/A,#N/A,FALSE,"손익-자 (2)";#N/A,#N/A,FALSE,"손익-자";#N/A,#N/A,FALSE,"손익-마 (2)";#N/A,#N/A,FALSE,"손익-마";#N/A,#N/A,FALSE,"총손최종"}</definedName>
    <definedName localSheetId="7" name="ㅁㅁㅂ">{#N/A,#N/A,FALSE,"표지";#N/A,#N/A,FALSE,"전제";#N/A,#N/A,FALSE,"손익-자 (2)";#N/A,#N/A,FALSE,"손익-자";#N/A,#N/A,FALSE,"손익-마 (2)";#N/A,#N/A,FALSE,"손익-마";#N/A,#N/A,FALSE,"총손최종"}</definedName>
    <definedName localSheetId="1" name="ㅁㅁㅂ">{#N/A,#N/A,FALSE,"표지";#N/A,#N/A,FALSE,"전제";#N/A,#N/A,FALSE,"손익-자 (2)";#N/A,#N/A,FALSE,"손익-자";#N/A,#N/A,FALSE,"손익-마 (2)";#N/A,#N/A,FALSE,"손익-마";#N/A,#N/A,FALSE,"총손최종"}</definedName>
    <definedName name="ㅁㅁㅂ">{#N/A,#N/A,FALSE,"표지";#N/A,#N/A,FALSE,"전제";#N/A,#N/A,FALSE,"손익-자 (2)";#N/A,#N/A,FALSE,"손익-자";#N/A,#N/A,FALSE,"손익-마 (2)";#N/A,#N/A,FALSE,"손익-마";#N/A,#N/A,FALSE,"총손최종"}</definedName>
    <definedName localSheetId="5" name="ㅁㅂ">{#N/A,#N/A,FALSE,"단축1";#N/A,#N/A,FALSE,"단축2";#N/A,#N/A,FALSE,"단축3";#N/A,#N/A,FALSE,"장축";#N/A,#N/A,FALSE,"4WD"}</definedName>
    <definedName localSheetId="7" name="ㅁㅂ">{#N/A,#N/A,FALSE,"단축1";#N/A,#N/A,FALSE,"단축2";#N/A,#N/A,FALSE,"단축3";#N/A,#N/A,FALSE,"장축";#N/A,#N/A,FALSE,"4WD"}</definedName>
    <definedName localSheetId="1" name="ㅁㅂ">{#N/A,#N/A,FALSE,"단축1";#N/A,#N/A,FALSE,"단축2";#N/A,#N/A,FALSE,"단축3";#N/A,#N/A,FALSE,"장축";#N/A,#N/A,FALSE,"4WD"}</definedName>
    <definedName name="ㅁㅂ">{#N/A,#N/A,FALSE,"단축1";#N/A,#N/A,FALSE,"단축2";#N/A,#N/A,FALSE,"단축3";#N/A,#N/A,FALSE,"장축";#N/A,#N/A,FALSE,"4WD"}</definedName>
    <definedName localSheetId="5" name="ㅁㅅㅎㄴㅀㄹ">{#N/A,#N/A,FALSE,"단축1";#N/A,#N/A,FALSE,"단축2";#N/A,#N/A,FALSE,"단축3";#N/A,#N/A,FALSE,"장축";#N/A,#N/A,FALSE,"4WD"}</definedName>
    <definedName localSheetId="7" name="ㅁㅅㅎㄴㅀㄹ">{#N/A,#N/A,FALSE,"단축1";#N/A,#N/A,FALSE,"단축2";#N/A,#N/A,FALSE,"단축3";#N/A,#N/A,FALSE,"장축";#N/A,#N/A,FALSE,"4WD"}</definedName>
    <definedName localSheetId="1" name="ㅁㅅㅎㄴㅀㄹ">{#N/A,#N/A,FALSE,"단축1";#N/A,#N/A,FALSE,"단축2";#N/A,#N/A,FALSE,"단축3";#N/A,#N/A,FALSE,"장축";#N/A,#N/A,FALSE,"4WD"}</definedName>
    <definedName name="ㅁㅅㅎㄴㅀㄹ">{#N/A,#N/A,FALSE,"단축1";#N/A,#N/A,FALSE,"단축2";#N/A,#N/A,FALSE,"단축3";#N/A,#N/A,FALSE,"장축";#N/A,#N/A,FALSE,"4WD"}</definedName>
    <definedName localSheetId="5" name="ㅁㅇ">{#N/A,#N/A,TRUE,"Y생산";#N/A,#N/A,TRUE,"Y판매";#N/A,#N/A,TRUE,"Y총물량";#N/A,#N/A,TRUE,"Y능력";#N/A,#N/A,TRUE,"YKD"}</definedName>
    <definedName localSheetId="7" name="ㅁㅇ">{#N/A,#N/A,TRUE,"Y생산";#N/A,#N/A,TRUE,"Y판매";#N/A,#N/A,TRUE,"Y총물량";#N/A,#N/A,TRUE,"Y능력";#N/A,#N/A,TRUE,"YKD"}</definedName>
    <definedName localSheetId="1" name="ㅁㅇ">{#N/A,#N/A,TRUE,"Y생산";#N/A,#N/A,TRUE,"Y판매";#N/A,#N/A,TRUE,"Y총물량";#N/A,#N/A,TRUE,"Y능력";#N/A,#N/A,TRUE,"YKD"}</definedName>
    <definedName name="ㅁㅇ">{#N/A,#N/A,TRUE,"Y생산";#N/A,#N/A,TRUE,"Y판매";#N/A,#N/A,TRUE,"Y총물량";#N/A,#N/A,TRUE,"Y능력";#N/A,#N/A,TRUE,"YKD"}</definedName>
    <definedName localSheetId="8" name="ㅁㅇㄱㅎ">{#N/A,#N/A,FALSE,"단축1";#N/A,#N/A,FALSE,"단축2";#N/A,#N/A,FALSE,"단축3";#N/A,#N/A,FALSE,"장축";#N/A,#N/A,FALSE,"4WD"}</definedName>
    <definedName localSheetId="5" name="ㅁㅇㄱㅎ">{#N/A,#N/A,FALSE,"단축1";#N/A,#N/A,FALSE,"단축2";#N/A,#N/A,FALSE,"단축3";#N/A,#N/A,FALSE,"장축";#N/A,#N/A,FALSE,"4WD"}</definedName>
    <definedName localSheetId="7" name="ㅁㅇㄱㅎ">{#N/A,#N/A,FALSE,"단축1";#N/A,#N/A,FALSE,"단축2";#N/A,#N/A,FALSE,"단축3";#N/A,#N/A,FALSE,"장축";#N/A,#N/A,FALSE,"4WD"}</definedName>
    <definedName localSheetId="1" name="ㅁㅇㄱㅎ">{#N/A,#N/A,FALSE,"단축1";#N/A,#N/A,FALSE,"단축2";#N/A,#N/A,FALSE,"단축3";#N/A,#N/A,FALSE,"장축";#N/A,#N/A,FALSE,"4WD"}</definedName>
    <definedName name="ㅁㅇㄱㅎ">{#N/A,#N/A,FALSE,"단축1";#N/A,#N/A,FALSE,"단축2";#N/A,#N/A,FALSE,"단축3";#N/A,#N/A,FALSE,"장축";#N/A,#N/A,FALSE,"4WD"}</definedName>
    <definedName localSheetId="5" name="ㅁㅇㄴ">{#N/A,#N/A,FALSE,"단축1";#N/A,#N/A,FALSE,"단축2";#N/A,#N/A,FALSE,"단축3";#N/A,#N/A,FALSE,"장축";#N/A,#N/A,FALSE,"4WD"}</definedName>
    <definedName localSheetId="7" name="ㅁㅇㄴ">{#N/A,#N/A,FALSE,"단축1";#N/A,#N/A,FALSE,"단축2";#N/A,#N/A,FALSE,"단축3";#N/A,#N/A,FALSE,"장축";#N/A,#N/A,FALSE,"4WD"}</definedName>
    <definedName localSheetId="1" name="ㅁㅇㄴ">{#N/A,#N/A,FALSE,"단축1";#N/A,#N/A,FALSE,"단축2";#N/A,#N/A,FALSE,"단축3";#N/A,#N/A,FALSE,"장축";#N/A,#N/A,FALSE,"4WD"}</definedName>
    <definedName name="ㅁㅇㄴ">{#N/A,#N/A,FALSE,"단축1";#N/A,#N/A,FALSE,"단축2";#N/A,#N/A,FALSE,"단축3";#N/A,#N/A,FALSE,"장축";#N/A,#N/A,FALSE,"4WD"}</definedName>
    <definedName localSheetId="5" name="ㅁㅇㄴㄻㄴㅇㄻㄴㅇㄹ">{#N/A,#N/A,FALSE,"단축1";#N/A,#N/A,FALSE,"단축2";#N/A,#N/A,FALSE,"단축3";#N/A,#N/A,FALSE,"장축";#N/A,#N/A,FALSE,"4WD"}</definedName>
    <definedName localSheetId="1" name="ㅁㅇㄴㄻㄴㅇㄻㄴㅇㄹ">{#N/A,#N/A,FALSE,"단축1";#N/A,#N/A,FALSE,"단축2";#N/A,#N/A,FALSE,"단축3";#N/A,#N/A,FALSE,"장축";#N/A,#N/A,FALSE,"4WD"}</definedName>
    <definedName name="ㅁㅇㄴㄻㄴㅇㄻㄴㅇㄹ">{#N/A,#N/A,FALSE,"단축1";#N/A,#N/A,FALSE,"단축2";#N/A,#N/A,FALSE,"단축3";#N/A,#N/A,FALSE,"장축";#N/A,#N/A,FALSE,"4WD"}</definedName>
    <definedName localSheetId="1" name="ㅁㅇㄴㅇ">{#N/A,#N/A,FALSE,"단축1";#N/A,#N/A,FALSE,"단축2";#N/A,#N/A,FALSE,"단축3";#N/A,#N/A,FALSE,"장축";#N/A,#N/A,FALSE,"4WD"}</definedName>
    <definedName name="ㅁㅇㄴㅇ">{#N/A,#N/A,FALSE,"단축1";#N/A,#N/A,FALSE,"단축2";#N/A,#N/A,FALSE,"단축3";#N/A,#N/A,FALSE,"장축";#N/A,#N/A,FALSE,"4WD"}</definedName>
    <definedName localSheetId="8" name="ㅁㅇㄹ">{#N/A,#N/A,FALSE,"단축1";#N/A,#N/A,FALSE,"단축2";#N/A,#N/A,FALSE,"단축3";#N/A,#N/A,FALSE,"장축";#N/A,#N/A,FALSE,"4WD"}</definedName>
    <definedName localSheetId="5" name="ㅁㅇㄹ">{#N/A,#N/A,FALSE,"단축1";#N/A,#N/A,FALSE,"단축2";#N/A,#N/A,FALSE,"단축3";#N/A,#N/A,FALSE,"장축";#N/A,#N/A,FALSE,"4WD"}</definedName>
    <definedName localSheetId="7" name="ㅁㅇㄹ">{#N/A,#N/A,FALSE,"단축1";#N/A,#N/A,FALSE,"단축2";#N/A,#N/A,FALSE,"단축3";#N/A,#N/A,FALSE,"장축";#N/A,#N/A,FALSE,"4WD"}</definedName>
    <definedName localSheetId="1" name="ㅁㅇㄹ">{#N/A,#N/A,FALSE,"단축1";#N/A,#N/A,FALSE,"단축2";#N/A,#N/A,FALSE,"단축3";#N/A,#N/A,FALSE,"장축";#N/A,#N/A,FALSE,"4WD"}</definedName>
    <definedName name="ㅁㅇㄹ">{#N/A,#N/A,FALSE,"단축1";#N/A,#N/A,FALSE,"단축2";#N/A,#N/A,FALSE,"단축3";#N/A,#N/A,FALSE,"장축";#N/A,#N/A,FALSE,"4WD"}</definedName>
    <definedName localSheetId="8" name="ㅁㅇㅂㅈㄷㄹㅇ">{#N/A,#N/A,FALSE,"단축1";#N/A,#N/A,FALSE,"단축2";#N/A,#N/A,FALSE,"단축3";#N/A,#N/A,FALSE,"장축";#N/A,#N/A,FALSE,"4WD"}</definedName>
    <definedName localSheetId="5" name="ㅁㅇㅂㅈㄷㄹㅇ">{#N/A,#N/A,FALSE,"단축1";#N/A,#N/A,FALSE,"단축2";#N/A,#N/A,FALSE,"단축3";#N/A,#N/A,FALSE,"장축";#N/A,#N/A,FALSE,"4WD"}</definedName>
    <definedName localSheetId="7" name="ㅁㅇㅂㅈㄷㄹㅇ">{#N/A,#N/A,FALSE,"단축1";#N/A,#N/A,FALSE,"단축2";#N/A,#N/A,FALSE,"단축3";#N/A,#N/A,FALSE,"장축";#N/A,#N/A,FALSE,"4WD"}</definedName>
    <definedName localSheetId="1" name="ㅁㅇㅂㅈㄷㄹㅇ">{#N/A,#N/A,FALSE,"단축1";#N/A,#N/A,FALSE,"단축2";#N/A,#N/A,FALSE,"단축3";#N/A,#N/A,FALSE,"장축";#N/A,#N/A,FALSE,"4WD"}</definedName>
    <definedName name="ㅁㅇㅂㅈㄷㄹㅇ">{#N/A,#N/A,FALSE,"단축1";#N/A,#N/A,FALSE,"단축2";#N/A,#N/A,FALSE,"단축3";#N/A,#N/A,FALSE,"장축";#N/A,#N/A,FALSE,"4WD"}</definedName>
    <definedName localSheetId="8" name="ㅁㅇㅊㅁㄴㅇㄹ">{#N/A,#N/A,FALSE,"단축1";#N/A,#N/A,FALSE,"단축2";#N/A,#N/A,FALSE,"단축3";#N/A,#N/A,FALSE,"장축";#N/A,#N/A,FALSE,"4WD"}</definedName>
    <definedName localSheetId="5" name="ㅁㅇㅊㅁㄴㅇㄹ">{#N/A,#N/A,FALSE,"단축1";#N/A,#N/A,FALSE,"단축2";#N/A,#N/A,FALSE,"단축3";#N/A,#N/A,FALSE,"장축";#N/A,#N/A,FALSE,"4WD"}</definedName>
    <definedName localSheetId="7" name="ㅁㅇㅊㅁㄴㅇㄹ">{#N/A,#N/A,FALSE,"단축1";#N/A,#N/A,FALSE,"단축2";#N/A,#N/A,FALSE,"단축3";#N/A,#N/A,FALSE,"장축";#N/A,#N/A,FALSE,"4WD"}</definedName>
    <definedName localSheetId="1" name="ㅁㅇㅊㅁㄴㅇㄹ">{#N/A,#N/A,FALSE,"단축1";#N/A,#N/A,FALSE,"단축2";#N/A,#N/A,FALSE,"단축3";#N/A,#N/A,FALSE,"장축";#N/A,#N/A,FALSE,"4WD"}</definedName>
    <definedName name="ㅁㅇㅊㅁㄴㅇㄹ">{#N/A,#N/A,FALSE,"단축1";#N/A,#N/A,FALSE,"단축2";#N/A,#N/A,FALSE,"단축3";#N/A,#N/A,FALSE,"장축";#N/A,#N/A,FALSE,"4WD"}</definedName>
    <definedName localSheetId="5" name="ㅁㅈㄴㄱㅇ횰솧">{#N/A,#N/A,FALSE,"단축1";#N/A,#N/A,FALSE,"단축2";#N/A,#N/A,FALSE,"단축3";#N/A,#N/A,FALSE,"장축";#N/A,#N/A,FALSE,"4WD"}</definedName>
    <definedName localSheetId="7" name="ㅁㅈㄴㄱㅇ횰솧">{#N/A,#N/A,FALSE,"단축1";#N/A,#N/A,FALSE,"단축2";#N/A,#N/A,FALSE,"단축3";#N/A,#N/A,FALSE,"장축";#N/A,#N/A,FALSE,"4WD"}</definedName>
    <definedName localSheetId="1" name="ㅁㅈㄴㄱㅇ횰솧">{#N/A,#N/A,FALSE,"단축1";#N/A,#N/A,FALSE,"단축2";#N/A,#N/A,FALSE,"단축3";#N/A,#N/A,FALSE,"장축";#N/A,#N/A,FALSE,"4WD"}</definedName>
    <definedName name="ㅁㅈㄴㄱㅇ횰솧">{#N/A,#N/A,FALSE,"단축1";#N/A,#N/A,FALSE,"단축2";#N/A,#N/A,FALSE,"단축3";#N/A,#N/A,FALSE,"장축";#N/A,#N/A,FALSE,"4WD"}</definedName>
    <definedName localSheetId="5" name="ㅁㅈㄹㄴ우ㅛ슉ㄴ">{#N/A,#N/A,FALSE,"단축1";#N/A,#N/A,FALSE,"단축2";#N/A,#N/A,FALSE,"단축3";#N/A,#N/A,FALSE,"장축";#N/A,#N/A,FALSE,"4WD"}</definedName>
    <definedName localSheetId="7" name="ㅁㅈㄹㄴ우ㅛ슉ㄴ">{#N/A,#N/A,FALSE,"단축1";#N/A,#N/A,FALSE,"단축2";#N/A,#N/A,FALSE,"단축3";#N/A,#N/A,FALSE,"장축";#N/A,#N/A,FALSE,"4WD"}</definedName>
    <definedName localSheetId="1" name="ㅁㅈㄹㄴ우ㅛ슉ㄴ">{#N/A,#N/A,FALSE,"단축1";#N/A,#N/A,FALSE,"단축2";#N/A,#N/A,FALSE,"단축3";#N/A,#N/A,FALSE,"장축";#N/A,#N/A,FALSE,"4WD"}</definedName>
    <definedName name="ㅁㅈㄹㄴ우ㅛ슉ㄴ">{#N/A,#N/A,FALSE,"단축1";#N/A,#N/A,FALSE,"단축2";#N/A,#N/A,FALSE,"단축3";#N/A,#N/A,FALSE,"장축";#N/A,#N/A,FALSE,"4WD"}</definedName>
    <definedName localSheetId="5" name="ㅁㅈㅂㄴ">{#N/A,#N/A,FALSE,"단축1";#N/A,#N/A,FALSE,"단축2";#N/A,#N/A,FALSE,"단축3";#N/A,#N/A,FALSE,"장축";#N/A,#N/A,FALSE,"4WD"}</definedName>
    <definedName localSheetId="7" name="ㅁㅈㅂㄴ">{#N/A,#N/A,FALSE,"단축1";#N/A,#N/A,FALSE,"단축2";#N/A,#N/A,FALSE,"단축3";#N/A,#N/A,FALSE,"장축";#N/A,#N/A,FALSE,"4WD"}</definedName>
    <definedName localSheetId="1" name="ㅁㅈㅂㄴ">{#N/A,#N/A,FALSE,"단축1";#N/A,#N/A,FALSE,"단축2";#N/A,#N/A,FALSE,"단축3";#N/A,#N/A,FALSE,"장축";#N/A,#N/A,FALSE,"4WD"}</definedName>
    <definedName name="ㅁㅈㅂㄴ">{#N/A,#N/A,FALSE,"단축1";#N/A,#N/A,FALSE,"단축2";#N/A,#N/A,FALSE,"단축3";#N/A,#N/A,FALSE,"장축";#N/A,#N/A,FALSE,"4WD"}</definedName>
    <definedName localSheetId="5" name="ㅁㅈㅈㄷㅈㅁㄷㅈ">{#N/A,#N/A,FALSE,"단축1";#N/A,#N/A,FALSE,"단축2";#N/A,#N/A,FALSE,"단축3";#N/A,#N/A,FALSE,"장축";#N/A,#N/A,FALSE,"4WD"}</definedName>
    <definedName localSheetId="7" name="ㅁㅈㅈㄷㅈㅁㄷㅈ">{#N/A,#N/A,FALSE,"단축1";#N/A,#N/A,FALSE,"단축2";#N/A,#N/A,FALSE,"단축3";#N/A,#N/A,FALSE,"장축";#N/A,#N/A,FALSE,"4WD"}</definedName>
    <definedName localSheetId="1" name="ㅁㅈㅈㄷㅈㅁㄷㅈ">{#N/A,#N/A,FALSE,"단축1";#N/A,#N/A,FALSE,"단축2";#N/A,#N/A,FALSE,"단축3";#N/A,#N/A,FALSE,"장축";#N/A,#N/A,FALSE,"4WD"}</definedName>
    <definedName name="ㅁㅈㅈㄷㅈㅁㄷㅈ">{#N/A,#N/A,FALSE,"단축1";#N/A,#N/A,FALSE,"단축2";#N/A,#N/A,FALSE,"단축3";#N/A,#N/A,FALSE,"장축";#N/A,#N/A,FALSE,"4WD"}</definedName>
    <definedName localSheetId="5" name="ㅁ좀ㄹㅇㅎ">{#N/A,#N/A,FALSE,"단축1";#N/A,#N/A,FALSE,"단축2";#N/A,#N/A,FALSE,"단축3";#N/A,#N/A,FALSE,"장축";#N/A,#N/A,FALSE,"4WD"}</definedName>
    <definedName localSheetId="7" name="ㅁ좀ㄹㅇㅎ">{#N/A,#N/A,FALSE,"단축1";#N/A,#N/A,FALSE,"단축2";#N/A,#N/A,FALSE,"단축3";#N/A,#N/A,FALSE,"장축";#N/A,#N/A,FALSE,"4WD"}</definedName>
    <definedName localSheetId="1" name="ㅁ좀ㄹㅇㅎ">{#N/A,#N/A,FALSE,"단축1";#N/A,#N/A,FALSE,"단축2";#N/A,#N/A,FALSE,"단축3";#N/A,#N/A,FALSE,"장축";#N/A,#N/A,FALSE,"4WD"}</definedName>
    <definedName name="ㅁ좀ㄹㅇㅎ">{#N/A,#N/A,FALSE,"단축1";#N/A,#N/A,FALSE,"단축2";#N/A,#N/A,FALSE,"단축3";#N/A,#N/A,FALSE,"장축";#N/A,#N/A,FALSE,"4WD"}</definedName>
    <definedName localSheetId="5" name="ㅁㅊㄷㄴㄳ">{#N/A,#N/A,FALSE,"단축1";#N/A,#N/A,FALSE,"단축2";#N/A,#N/A,FALSE,"단축3";#N/A,#N/A,FALSE,"장축";#N/A,#N/A,FALSE,"4WD"}</definedName>
    <definedName localSheetId="7" name="ㅁㅊㄷㄴㄳ">{#N/A,#N/A,FALSE,"단축1";#N/A,#N/A,FALSE,"단축2";#N/A,#N/A,FALSE,"단축3";#N/A,#N/A,FALSE,"장축";#N/A,#N/A,FALSE,"4WD"}</definedName>
    <definedName localSheetId="1" name="ㅁㅊㄷㄴㄳ">{#N/A,#N/A,FALSE,"단축1";#N/A,#N/A,FALSE,"단축2";#N/A,#N/A,FALSE,"단축3";#N/A,#N/A,FALSE,"장축";#N/A,#N/A,FALSE,"4WD"}</definedName>
    <definedName name="ㅁㅊㄷㄴㄳ">{#N/A,#N/A,FALSE,"단축1";#N/A,#N/A,FALSE,"단축2";#N/A,#N/A,FALSE,"단축3";#N/A,#N/A,FALSE,"장축";#N/A,#N/A,FALSE,"4WD"}</definedName>
    <definedName localSheetId="5" name="ㅁㅊㅅㄳㅎㄴㄹ">{#N/A,#N/A,FALSE,"단축1";#N/A,#N/A,FALSE,"단축2";#N/A,#N/A,FALSE,"단축3";#N/A,#N/A,FALSE,"장축";#N/A,#N/A,FALSE,"4WD"}</definedName>
    <definedName localSheetId="7" name="ㅁㅊㅅㄳㅎㄴㄹ">{#N/A,#N/A,FALSE,"단축1";#N/A,#N/A,FALSE,"단축2";#N/A,#N/A,FALSE,"단축3";#N/A,#N/A,FALSE,"장축";#N/A,#N/A,FALSE,"4WD"}</definedName>
    <definedName localSheetId="1" name="ㅁㅊㅅㄳㅎㄴㄹ">{#N/A,#N/A,FALSE,"단축1";#N/A,#N/A,FALSE,"단축2";#N/A,#N/A,FALSE,"단축3";#N/A,#N/A,FALSE,"장축";#N/A,#N/A,FALSE,"4WD"}</definedName>
    <definedName name="ㅁㅊㅅㄳㅎㄴㄹ">{#N/A,#N/A,FALSE,"단축1";#N/A,#N/A,FALSE,"단축2";#N/A,#N/A,FALSE,"단축3";#N/A,#N/A,FALSE,"장축";#N/A,#N/A,FALSE,"4WD"}</definedName>
    <definedName localSheetId="5" name="ㅁㅊㅇㄹㄶ류">{#N/A,#N/A,FALSE,"단축1";#N/A,#N/A,FALSE,"단축2";#N/A,#N/A,FALSE,"단축3";#N/A,#N/A,FALSE,"장축";#N/A,#N/A,FALSE,"4WD"}</definedName>
    <definedName localSheetId="7" name="ㅁㅊㅇㄹㄶ류">{#N/A,#N/A,FALSE,"단축1";#N/A,#N/A,FALSE,"단축2";#N/A,#N/A,FALSE,"단축3";#N/A,#N/A,FALSE,"장축";#N/A,#N/A,FALSE,"4WD"}</definedName>
    <definedName localSheetId="1" name="ㅁㅊㅇㄹㄶ류">{#N/A,#N/A,FALSE,"단축1";#N/A,#N/A,FALSE,"단축2";#N/A,#N/A,FALSE,"단축3";#N/A,#N/A,FALSE,"장축";#N/A,#N/A,FALSE,"4WD"}</definedName>
    <definedName name="ㅁㅊㅇㄹㄶ류">{#N/A,#N/A,FALSE,"단축1";#N/A,#N/A,FALSE,"단축2";#N/A,#N/A,FALSE,"단축3";#N/A,#N/A,FALSE,"장축";#N/A,#N/A,FALSE,"4WD"}</definedName>
    <definedName localSheetId="5" name="ㅁㅍㅅㄴㅇㅁㄹㅇㄹ">{#N/A,#N/A,FALSE,"단축1";#N/A,#N/A,FALSE,"단축2";#N/A,#N/A,FALSE,"단축3";#N/A,#N/A,FALSE,"장축";#N/A,#N/A,FALSE,"4WD"}</definedName>
    <definedName localSheetId="7" name="ㅁㅍㅅㄴㅇㅁㄹㅇㄹ">{#N/A,#N/A,FALSE,"단축1";#N/A,#N/A,FALSE,"단축2";#N/A,#N/A,FALSE,"단축3";#N/A,#N/A,FALSE,"장축";#N/A,#N/A,FALSE,"4WD"}</definedName>
    <definedName localSheetId="1" name="ㅁㅍㅅㄴㅇㅁㄹㅇㄹ">{#N/A,#N/A,FALSE,"단축1";#N/A,#N/A,FALSE,"단축2";#N/A,#N/A,FALSE,"단축3";#N/A,#N/A,FALSE,"장축";#N/A,#N/A,FALSE,"4WD"}</definedName>
    <definedName name="ㅁㅍㅅㄴㅇㅁㄹㅇㄹ">{#N/A,#N/A,FALSE,"단축1";#N/A,#N/A,FALSE,"단축2";#N/A,#N/A,FALSE,"단축3";#N/A,#N/A,FALSE,"장축";#N/A,#N/A,FALSE,"4WD"}</definedName>
    <definedName localSheetId="5" name="ㅁㅎㄴㅇㄹㄴ">{#N/A,#N/A,FALSE,"을지 (4)";#N/A,#N/A,FALSE,"을지 (5)";#N/A,#N/A,FALSE,"을지 (6)"}</definedName>
    <definedName localSheetId="7" name="ㅁㅎㄴㅇㄹㄴ">{#N/A,#N/A,FALSE,"을지 (4)";#N/A,#N/A,FALSE,"을지 (5)";#N/A,#N/A,FALSE,"을지 (6)"}</definedName>
    <definedName localSheetId="1" name="ㅁㅎㄴㅇㄹㄴ">{#N/A,#N/A,FALSE,"을지 (4)";#N/A,#N/A,FALSE,"을지 (5)";#N/A,#N/A,FALSE,"을지 (6)"}</definedName>
    <definedName name="ㅁㅎㄴㅇㄹㄴ">{#N/A,#N/A,FALSE,"을지 (4)";#N/A,#N/A,FALSE,"을지 (5)";#N/A,#N/A,FALSE,"을지 (6)"}</definedName>
    <definedName localSheetId="5" name="ㅁㅎㄹ">{#N/A,#N/A,FALSE,"단축1";#N/A,#N/A,FALSE,"단축2";#N/A,#N/A,FALSE,"단축3";#N/A,#N/A,FALSE,"장축";#N/A,#N/A,FALSE,"4WD"}</definedName>
    <definedName localSheetId="7" name="ㅁㅎㄹ">{#N/A,#N/A,FALSE,"단축1";#N/A,#N/A,FALSE,"단축2";#N/A,#N/A,FALSE,"단축3";#N/A,#N/A,FALSE,"장축";#N/A,#N/A,FALSE,"4WD"}</definedName>
    <definedName localSheetId="1" name="ㅁㅎㄹ">{#N/A,#N/A,FALSE,"단축1";#N/A,#N/A,FALSE,"단축2";#N/A,#N/A,FALSE,"단축3";#N/A,#N/A,FALSE,"장축";#N/A,#N/A,FALSE,"4WD"}</definedName>
    <definedName name="ㅁㅎㄹ">{#N/A,#N/A,FALSE,"단축1";#N/A,#N/A,FALSE,"단축2";#N/A,#N/A,FALSE,"단축3";#N/A,#N/A,FALSE,"장축";#N/A,#N/A,FALSE,"4WD"}</definedName>
    <definedName localSheetId="5" name="마11111">{#N/A,#N/A,TRUE,"Y생산";#N/A,#N/A,TRUE,"Y판매";#N/A,#N/A,TRUE,"Y총물량";#N/A,#N/A,TRUE,"Y능력";#N/A,#N/A,TRUE,"YKD"}</definedName>
    <definedName localSheetId="7" name="마11111">{#N/A,#N/A,TRUE,"Y생산";#N/A,#N/A,TRUE,"Y판매";#N/A,#N/A,TRUE,"Y총물량";#N/A,#N/A,TRUE,"Y능력";#N/A,#N/A,TRUE,"YKD"}</definedName>
    <definedName localSheetId="1" name="마11111">{#N/A,#N/A,TRUE,"Y생산";#N/A,#N/A,TRUE,"Y판매";#N/A,#N/A,TRUE,"Y총물량";#N/A,#N/A,TRUE,"Y능력";#N/A,#N/A,TRUE,"YKD"}</definedName>
    <definedName name="마11111">{#N/A,#N/A,TRUE,"Y생산";#N/A,#N/A,TRUE,"Y판매";#N/A,#N/A,TRUE,"Y총물량";#N/A,#N/A,TRUE,"Y능력";#N/A,#N/A,TRUE,"YKD"}</definedName>
    <definedName localSheetId="5" name="마감">{#N/A,#N/A,TRUE,"Y생산";#N/A,#N/A,TRUE,"Y판매";#N/A,#N/A,TRUE,"Y총물량";#N/A,#N/A,TRUE,"Y능력";#N/A,#N/A,TRUE,"YKD"}</definedName>
    <definedName localSheetId="7" name="마감">{#N/A,#N/A,TRUE,"Y생산";#N/A,#N/A,TRUE,"Y판매";#N/A,#N/A,TRUE,"Y총물량";#N/A,#N/A,TRUE,"Y능력";#N/A,#N/A,TRUE,"YKD"}</definedName>
    <definedName localSheetId="1" name="마감">{#N/A,#N/A,TRUE,"Y생산";#N/A,#N/A,TRUE,"Y판매";#N/A,#N/A,TRUE,"Y총물량";#N/A,#N/A,TRUE,"Y능력";#N/A,#N/A,TRUE,"YKD"}</definedName>
    <definedName name="마감">{#N/A,#N/A,TRUE,"Y생산";#N/A,#N/A,TRUE,"Y판매";#N/A,#N/A,TRUE,"Y총물량";#N/A,#N/A,TRUE,"Y능력";#N/A,#N/A,TRUE,"YKD"}</definedName>
    <definedName localSheetId="5" name="마감12">{#N/A,#N/A,TRUE,"Y생산";#N/A,#N/A,TRUE,"Y판매";#N/A,#N/A,TRUE,"Y총물량";#N/A,#N/A,TRUE,"Y능력";#N/A,#N/A,TRUE,"YKD"}</definedName>
    <definedName localSheetId="7" name="마감12">{#N/A,#N/A,TRUE,"Y생산";#N/A,#N/A,TRUE,"Y판매";#N/A,#N/A,TRUE,"Y총물량";#N/A,#N/A,TRUE,"Y능력";#N/A,#N/A,TRUE,"YKD"}</definedName>
    <definedName localSheetId="1" name="마감12">{#N/A,#N/A,TRUE,"Y생산";#N/A,#N/A,TRUE,"Y판매";#N/A,#N/A,TRUE,"Y총물량";#N/A,#N/A,TRUE,"Y능력";#N/A,#N/A,TRUE,"YKD"}</definedName>
    <definedName name="마감12">{#N/A,#N/A,TRUE,"Y생산";#N/A,#N/A,TRUE,"Y판매";#N/A,#N/A,TRUE,"Y총물량";#N/A,#N/A,TRUE,"Y능력";#N/A,#N/A,TRUE,"YKD"}</definedName>
    <definedName localSheetId="5" name="마감123">{#N/A,#N/A,FALSE,"96 3월물량표";#N/A,#N/A,FALSE,"96 4월물량표";#N/A,#N/A,FALSE,"96 5월물량표"}</definedName>
    <definedName localSheetId="7" name="마감123">{#N/A,#N/A,FALSE,"96 3월물량표";#N/A,#N/A,FALSE,"96 4월물량표";#N/A,#N/A,FALSE,"96 5월물량표"}</definedName>
    <definedName localSheetId="1" name="마감123">{#N/A,#N/A,FALSE,"96 3월물량표";#N/A,#N/A,FALSE,"96 4월물량표";#N/A,#N/A,FALSE,"96 5월물량표"}</definedName>
    <definedName name="마감123">{#N/A,#N/A,FALSE,"96 3월물량표";#N/A,#N/A,FALSE,"96 4월물량표";#N/A,#N/A,FALSE,"96 5월물량표"}</definedName>
    <definedName localSheetId="5" name="마감830">{#N/A,#N/A,TRUE,"Y생산";#N/A,#N/A,TRUE,"Y판매";#N/A,#N/A,TRUE,"Y총물량";#N/A,#N/A,TRUE,"Y능력";#N/A,#N/A,TRUE,"YKD"}</definedName>
    <definedName localSheetId="7" name="마감830">{#N/A,#N/A,TRUE,"Y생산";#N/A,#N/A,TRUE,"Y판매";#N/A,#N/A,TRUE,"Y총물량";#N/A,#N/A,TRUE,"Y능력";#N/A,#N/A,TRUE,"YKD"}</definedName>
    <definedName localSheetId="1" name="마감830">{#N/A,#N/A,TRUE,"Y생산";#N/A,#N/A,TRUE,"Y판매";#N/A,#N/A,TRUE,"Y총물량";#N/A,#N/A,TRUE,"Y능력";#N/A,#N/A,TRUE,"YKD"}</definedName>
    <definedName name="마감830">{#N/A,#N/A,TRUE,"Y생산";#N/A,#N/A,TRUE,"Y판매";#N/A,#N/A,TRUE,"Y총물량";#N/A,#N/A,TRUE,"Y능력";#N/A,#N/A,TRUE,"YKD"}</definedName>
    <definedName localSheetId="5" name="마감831">{#N/A,#N/A,FALSE,"96 3월물량표";#N/A,#N/A,FALSE,"96 4월물량표";#N/A,#N/A,FALSE,"96 5월물량표"}</definedName>
    <definedName localSheetId="7" name="마감831">{#N/A,#N/A,FALSE,"96 3월물량표";#N/A,#N/A,FALSE,"96 4월물량표";#N/A,#N/A,FALSE,"96 5월물량표"}</definedName>
    <definedName localSheetId="1" name="마감831">{#N/A,#N/A,FALSE,"96 3월물량표";#N/A,#N/A,FALSE,"96 4월물량표";#N/A,#N/A,FALSE,"96 5월물량표"}</definedName>
    <definedName name="마감831">{#N/A,#N/A,FALSE,"96 3월물량표";#N/A,#N/A,FALSE,"96 4월물량표";#N/A,#N/A,FALSE,"96 5월물량표"}</definedName>
    <definedName localSheetId="5" name="마마">{#N/A,#N/A,FALSE,"표지";#N/A,#N/A,FALSE,"전제";#N/A,#N/A,FALSE,"손익-자 (2)";#N/A,#N/A,FALSE,"손익-자";#N/A,#N/A,FALSE,"손익-마 (2)";#N/A,#N/A,FALSE,"손익-마";#N/A,#N/A,FALSE,"총손최종"}</definedName>
    <definedName localSheetId="7" name="마마">{#N/A,#N/A,FALSE,"표지";#N/A,#N/A,FALSE,"전제";#N/A,#N/A,FALSE,"손익-자 (2)";#N/A,#N/A,FALSE,"손익-자";#N/A,#N/A,FALSE,"손익-마 (2)";#N/A,#N/A,FALSE,"손익-마";#N/A,#N/A,FALSE,"총손최종"}</definedName>
    <definedName localSheetId="1" name="마마">{#N/A,#N/A,FALSE,"표지";#N/A,#N/A,FALSE,"전제";#N/A,#N/A,FALSE,"손익-자 (2)";#N/A,#N/A,FALSE,"손익-자";#N/A,#N/A,FALSE,"손익-마 (2)";#N/A,#N/A,FALSE,"손익-마";#N/A,#N/A,FALSE,"총손최종"}</definedName>
    <definedName name="마마">{#N/A,#N/A,FALSE,"표지";#N/A,#N/A,FALSE,"전제";#N/A,#N/A,FALSE,"손익-자 (2)";#N/A,#N/A,FALSE,"손익-자";#N/A,#N/A,FALSE,"손익-마 (2)";#N/A,#N/A,FALSE,"손익-마";#N/A,#N/A,FALSE,"총손최종"}</definedName>
    <definedName localSheetId="5" name="마마보이">{#N/A,#N/A,FALSE,"정공"}</definedName>
    <definedName localSheetId="7" name="마마보이">{#N/A,#N/A,FALSE,"정공"}</definedName>
    <definedName localSheetId="1" name="마마보이">{#N/A,#N/A,FALSE,"정공"}</definedName>
    <definedName name="마마보이">{#N/A,#N/A,FALSE,"정공"}</definedName>
    <definedName localSheetId="5" name="마스타스케쥴">{#N/A,#N/A,FALSE,"단축1";#N/A,#N/A,FALSE,"단축2";#N/A,#N/A,FALSE,"단축3";#N/A,#N/A,FALSE,"장축";#N/A,#N/A,FALSE,"4WD"}</definedName>
    <definedName localSheetId="7" name="마스타스케쥴">{#N/A,#N/A,FALSE,"단축1";#N/A,#N/A,FALSE,"단축2";#N/A,#N/A,FALSE,"단축3";#N/A,#N/A,FALSE,"장축";#N/A,#N/A,FALSE,"4WD"}</definedName>
    <definedName localSheetId="1" name="마스타스케쥴">{#N/A,#N/A,FALSE,"단축1";#N/A,#N/A,FALSE,"단축2";#N/A,#N/A,FALSE,"단축3";#N/A,#N/A,FALSE,"장축";#N/A,#N/A,FALSE,"4WD"}</definedName>
    <definedName name="마스타스케쥴">{#N/A,#N/A,FALSE,"단축1";#N/A,#N/A,FALSE,"단축2";#N/A,#N/A,FALSE,"단축3";#N/A,#N/A,FALSE,"장축";#N/A,#N/A,FALSE,"4WD"}</definedName>
    <definedName localSheetId="5" name="마음">{#N/A,#N/A,FALSE,"단축1";#N/A,#N/A,FALSE,"단축2";#N/A,#N/A,FALSE,"단축3";#N/A,#N/A,FALSE,"장축";#N/A,#N/A,FALSE,"4WD"}</definedName>
    <definedName localSheetId="7" name="마음">{#N/A,#N/A,FALSE,"단축1";#N/A,#N/A,FALSE,"단축2";#N/A,#N/A,FALSE,"단축3";#N/A,#N/A,FALSE,"장축";#N/A,#N/A,FALSE,"4WD"}</definedName>
    <definedName localSheetId="1" name="마음">{#N/A,#N/A,FALSE,"단축1";#N/A,#N/A,FALSE,"단축2";#N/A,#N/A,FALSE,"단축3";#N/A,#N/A,FALSE,"장축";#N/A,#N/A,FALSE,"4WD"}</definedName>
    <definedName name="마음">{#N/A,#N/A,FALSE,"단축1";#N/A,#N/A,FALSE,"단축2";#N/A,#N/A,FALSE,"단축3";#N/A,#N/A,FALSE,"장축";#N/A,#N/A,FALSE,"4WD"}</definedName>
    <definedName localSheetId="5" name="마지막예산">{#N/A,#N/A,FALSE,"단축1";#N/A,#N/A,FALSE,"단축2";#N/A,#N/A,FALSE,"단축3";#N/A,#N/A,FALSE,"장축";#N/A,#N/A,FALSE,"4WD"}</definedName>
    <definedName localSheetId="7" name="마지막예산">{#N/A,#N/A,FALSE,"단축1";#N/A,#N/A,FALSE,"단축2";#N/A,#N/A,FALSE,"단축3";#N/A,#N/A,FALSE,"장축";#N/A,#N/A,FALSE,"4WD"}</definedName>
    <definedName localSheetId="1" name="마지막예산">{#N/A,#N/A,FALSE,"단축1";#N/A,#N/A,FALSE,"단축2";#N/A,#N/A,FALSE,"단축3";#N/A,#N/A,FALSE,"장축";#N/A,#N/A,FALSE,"4WD"}</definedName>
    <definedName name="마지막예산">{#N/A,#N/A,FALSE,"단축1";#N/A,#N/A,FALSE,"단축2";#N/A,#N/A,FALSE,"단축3";#N/A,#N/A,FALSE,"장축";#N/A,#N/A,FALSE,"4WD"}</definedName>
    <definedName localSheetId="5" name="말자">{#N/A,#N/A,FALSE,"단축1";#N/A,#N/A,FALSE,"단축2";#N/A,#N/A,FALSE,"단축3";#N/A,#N/A,FALSE,"장축";#N/A,#N/A,FALSE,"4WD"}</definedName>
    <definedName localSheetId="7" name="말자">{#N/A,#N/A,FALSE,"단축1";#N/A,#N/A,FALSE,"단축2";#N/A,#N/A,FALSE,"단축3";#N/A,#N/A,FALSE,"장축";#N/A,#N/A,FALSE,"4WD"}</definedName>
    <definedName localSheetId="1" name="말자">{#N/A,#N/A,FALSE,"단축1";#N/A,#N/A,FALSE,"단축2";#N/A,#N/A,FALSE,"단축3";#N/A,#N/A,FALSE,"장축";#N/A,#N/A,FALSE,"4WD"}</definedName>
    <definedName name="말자">{#N/A,#N/A,FALSE,"단축1";#N/A,#N/A,FALSE,"단축2";#N/A,#N/A,FALSE,"단축3";#N/A,#N/A,FALSE,"장축";#N/A,#N/A,FALSE,"4WD"}</definedName>
    <definedName localSheetId="5" name="매가추정">{#N/A,#N/A,FALSE,"단축1";#N/A,#N/A,FALSE,"단축2";#N/A,#N/A,FALSE,"단축3";#N/A,#N/A,FALSE,"장축";#N/A,#N/A,FALSE,"4WD"}</definedName>
    <definedName localSheetId="7" name="매가추정">{#N/A,#N/A,FALSE,"단축1";#N/A,#N/A,FALSE,"단축2";#N/A,#N/A,FALSE,"단축3";#N/A,#N/A,FALSE,"장축";#N/A,#N/A,FALSE,"4WD"}</definedName>
    <definedName localSheetId="1" name="매가추정">{#N/A,#N/A,FALSE,"단축1";#N/A,#N/A,FALSE,"단축2";#N/A,#N/A,FALSE,"단축3";#N/A,#N/A,FALSE,"장축";#N/A,#N/A,FALSE,"4WD"}</definedName>
    <definedName name="매가추정">{#N/A,#N/A,FALSE,"단축1";#N/A,#N/A,FALSE,"단축2";#N/A,#N/A,FALSE,"단축3";#N/A,#N/A,FALSE,"장축";#N/A,#N/A,FALSE,"4WD"}</definedName>
    <definedName localSheetId="5" name="매출계획수정">{#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매출계획수정">{#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매출계획수정">{#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매출계획수정">{#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매출기준">{#N/A,#N/A,FALSE,"정공"}</definedName>
    <definedName localSheetId="7" name="매출기준">{#N/A,#N/A,FALSE,"정공"}</definedName>
    <definedName localSheetId="1" name="매출기준">{#N/A,#N/A,FALSE,"정공"}</definedName>
    <definedName name="매출기준">{#N/A,#N/A,FALSE,"정공"}</definedName>
    <definedName localSheetId="5" name="매출손익">{#N/A,#N/A,FALSE,"정공"}</definedName>
    <definedName localSheetId="7" name="매출손익">{#N/A,#N/A,FALSE,"정공"}</definedName>
    <definedName localSheetId="1" name="매출손익">{#N/A,#N/A,FALSE,"정공"}</definedName>
    <definedName name="매출손익">{#N/A,#N/A,FALSE,"정공"}</definedName>
    <definedName localSheetId="5" name="매출전환손익">{#N/A,#N/A,FALSE,"정공"}</definedName>
    <definedName localSheetId="7" name="매출전환손익">{#N/A,#N/A,FALSE,"정공"}</definedName>
    <definedName localSheetId="1" name="매출전환손익">{#N/A,#N/A,FALSE,"정공"}</definedName>
    <definedName name="매출전환손익">{#N/A,#N/A,FALSE,"정공"}</definedName>
    <definedName localSheetId="5" name="매출추1">{#N/A,#N/A,FALSE,"정공"}</definedName>
    <definedName localSheetId="7" name="매출추1">{#N/A,#N/A,FALSE,"정공"}</definedName>
    <definedName localSheetId="1" name="매출추1">{#N/A,#N/A,FALSE,"정공"}</definedName>
    <definedName name="매출추1">{#N/A,#N/A,FALSE,"정공"}</definedName>
    <definedName localSheetId="5" name="매출추정">{#N/A,#N/A,FALSE,"정공"}</definedName>
    <definedName localSheetId="7" name="매출추정">{#N/A,#N/A,FALSE,"정공"}</definedName>
    <definedName localSheetId="1" name="매출추정">{#N/A,#N/A,FALSE,"정공"}</definedName>
    <definedName name="매출추정">{#N/A,#N/A,FALSE,"정공"}</definedName>
    <definedName localSheetId="5" name="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머ㅣ거ㅏㅏ">{#N/A,#N/A,FALSE,"단축1";#N/A,#N/A,FALSE,"단축2";#N/A,#N/A,FALSE,"단축3";#N/A,#N/A,FALSE,"장축";#N/A,#N/A,FALSE,"4WD"}</definedName>
    <definedName localSheetId="7" name="머ㅣ거ㅏㅏ">{#N/A,#N/A,FALSE,"단축1";#N/A,#N/A,FALSE,"단축2";#N/A,#N/A,FALSE,"단축3";#N/A,#N/A,FALSE,"장축";#N/A,#N/A,FALSE,"4WD"}</definedName>
    <definedName localSheetId="1" name="머ㅣ거ㅏㅏ">{#N/A,#N/A,FALSE,"단축1";#N/A,#N/A,FALSE,"단축2";#N/A,#N/A,FALSE,"단축3";#N/A,#N/A,FALSE,"장축";#N/A,#N/A,FALSE,"4WD"}</definedName>
    <definedName name="머ㅣ거ㅏㅏ">{#N/A,#N/A,FALSE,"단축1";#N/A,#N/A,FALSE,"단축2";#N/A,#N/A,FALSE,"단축3";#N/A,#N/A,FALSE,"장축";#N/A,#N/A,FALSE,"4WD"}</definedName>
    <definedName localSheetId="5" name="멂">{#N/A,#N/A,FALSE,"단축1";#N/A,#N/A,FALSE,"단축2";#N/A,#N/A,FALSE,"단축3";#N/A,#N/A,FALSE,"장축";#N/A,#N/A,FALSE,"4WD"}</definedName>
    <definedName localSheetId="7" name="멂">{#N/A,#N/A,FALSE,"단축1";#N/A,#N/A,FALSE,"단축2";#N/A,#N/A,FALSE,"단축3";#N/A,#N/A,FALSE,"장축";#N/A,#N/A,FALSE,"4WD"}</definedName>
    <definedName localSheetId="1" name="멂">{#N/A,#N/A,FALSE,"단축1";#N/A,#N/A,FALSE,"단축2";#N/A,#N/A,FALSE,"단축3";#N/A,#N/A,FALSE,"장축";#N/A,#N/A,FALSE,"4WD"}</definedName>
    <definedName name="멂">{#N/A,#N/A,FALSE,"단축1";#N/A,#N/A,FALSE,"단축2";#N/A,#N/A,FALSE,"단축3";#N/A,#N/A,FALSE,"장축";#N/A,#N/A,FALSE,"4WD"}</definedName>
    <definedName localSheetId="5" name="메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메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메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메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모나">{#N/A,#N/A,FALSE,"단축1";#N/A,#N/A,FALSE,"단축2";#N/A,#N/A,FALSE,"단축3";#N/A,#N/A,FALSE,"장축";#N/A,#N/A,FALSE,"4WD"}</definedName>
    <definedName localSheetId="7" name="모나">{#N/A,#N/A,FALSE,"단축1";#N/A,#N/A,FALSE,"단축2";#N/A,#N/A,FALSE,"단축3";#N/A,#N/A,FALSE,"장축";#N/A,#N/A,FALSE,"4WD"}</definedName>
    <definedName localSheetId="1" name="모나">{#N/A,#N/A,FALSE,"단축1";#N/A,#N/A,FALSE,"단축2";#N/A,#N/A,FALSE,"단축3";#N/A,#N/A,FALSE,"장축";#N/A,#N/A,FALSE,"4WD"}</definedName>
    <definedName name="모나">{#N/A,#N/A,FALSE,"단축1";#N/A,#N/A,FALSE,"단축2";#N/A,#N/A,FALSE,"단축3";#N/A,#N/A,FALSE,"장축";#N/A,#N/A,FALSE,"4WD"}</definedName>
    <definedName localSheetId="5" name="모나리자아">{#N/A,#N/A,FALSE,"정공"}</definedName>
    <definedName localSheetId="7" name="모나리자아">{#N/A,#N/A,FALSE,"정공"}</definedName>
    <definedName localSheetId="1" name="모나리자아">{#N/A,#N/A,FALSE,"정공"}</definedName>
    <definedName name="모나리자아">{#N/A,#N/A,FALSE,"정공"}</definedName>
    <definedName localSheetId="5" name="모듈">{#N/A,#N/A,FALSE,"단축1";#N/A,#N/A,FALSE,"단축2";#N/A,#N/A,FALSE,"단축3";#N/A,#N/A,FALSE,"장축";#N/A,#N/A,FALSE,"4WD"}</definedName>
    <definedName localSheetId="7" name="모듈">{#N/A,#N/A,FALSE,"단축1";#N/A,#N/A,FALSE,"단축2";#N/A,#N/A,FALSE,"단축3";#N/A,#N/A,FALSE,"장축";#N/A,#N/A,FALSE,"4WD"}</definedName>
    <definedName localSheetId="1" name="모듈">{#N/A,#N/A,FALSE,"단축1";#N/A,#N/A,FALSE,"단축2";#N/A,#N/A,FALSE,"단축3";#N/A,#N/A,FALSE,"장축";#N/A,#N/A,FALSE,"4WD"}</definedName>
    <definedName name="모듈">{#N/A,#N/A,FALSE,"단축1";#N/A,#N/A,FALSE,"단축2";#N/A,#N/A,FALSE,"단축3";#N/A,#N/A,FALSE,"장축";#N/A,#N/A,FALSE,"4WD"}</definedName>
    <definedName localSheetId="8" name="목차">{#N/A,#N/A,FALSE,"단축1";#N/A,#N/A,FALSE,"단축2";#N/A,#N/A,FALSE,"단축3";#N/A,#N/A,FALSE,"장축";#N/A,#N/A,FALSE,"4WD"}</definedName>
    <definedName localSheetId="5" name="목차">{#N/A,#N/A,FALSE,"단축1";#N/A,#N/A,FALSE,"단축2";#N/A,#N/A,FALSE,"단축3";#N/A,#N/A,FALSE,"장축";#N/A,#N/A,FALSE,"4WD"}</definedName>
    <definedName localSheetId="7" name="목차">{#N/A,#N/A,FALSE,"단축1";#N/A,#N/A,FALSE,"단축2";#N/A,#N/A,FALSE,"단축3";#N/A,#N/A,FALSE,"장축";#N/A,#N/A,FALSE,"4WD"}</definedName>
    <definedName localSheetId="1" name="목차">{#N/A,#N/A,FALSE,"단축1";#N/A,#N/A,FALSE,"단축2";#N/A,#N/A,FALSE,"단축3";#N/A,#N/A,FALSE,"장축";#N/A,#N/A,FALSE,"4WD"}</definedName>
    <definedName name="목차">{#N/A,#N/A,FALSE,"단축1";#N/A,#N/A,FALSE,"단축2";#N/A,#N/A,FALSE,"단축3";#N/A,#N/A,FALSE,"장축";#N/A,#N/A,FALSE,"4WD"}</definedName>
    <definedName localSheetId="5" name="목차1">{#N/A,#N/A,FALSE,"단축1";#N/A,#N/A,FALSE,"단축2";#N/A,#N/A,FALSE,"단축3";#N/A,#N/A,FALSE,"장축";#N/A,#N/A,FALSE,"4WD"}</definedName>
    <definedName localSheetId="1" name="목차1">{#N/A,#N/A,FALSE,"단축1";#N/A,#N/A,FALSE,"단축2";#N/A,#N/A,FALSE,"단축3";#N/A,#N/A,FALSE,"장축";#N/A,#N/A,FALSE,"4WD"}</definedName>
    <definedName name="목차1">{#N/A,#N/A,FALSE,"단축1";#N/A,#N/A,FALSE,"단축2";#N/A,#N/A,FALSE,"단축3";#N/A,#N/A,FALSE,"장축";#N/A,#N/A,FALSE,"4WD"}</definedName>
    <definedName localSheetId="5" name="목차2">{#N/A,#N/A,FALSE,"내수MGT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localSheetId="7" name="목차2">{#N/A,#N/A,FALSE,"내수MGT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localSheetId="1" name="목차2">{#N/A,#N/A,FALSE,"내수MGT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localSheetId="5" name="목차도">{#N/A,#N/A,FALSE,"정공"}</definedName>
    <definedName localSheetId="7" name="목차도">{#N/A,#N/A,FALSE,"정공"}</definedName>
    <definedName localSheetId="1" name="목차도">{#N/A,#N/A,FALSE,"정공"}</definedName>
    <definedName name="목차도">{#N/A,#N/A,FALSE,"정공"}</definedName>
    <definedName localSheetId="5" name="목표3">{#N/A,#N/A,FALSE,"인원";#N/A,#N/A,FALSE,"비용2";#N/A,#N/A,FALSE,"비용1";#N/A,#N/A,FALSE,"비용";#N/A,#N/A,FALSE,"보증2";#N/A,#N/A,FALSE,"보증1";#N/A,#N/A,FALSE,"보증";#N/A,#N/A,FALSE,"손익1";#N/A,#N/A,FALSE,"손익";#N/A,#N/A,FALSE,"부서별매출";#N/A,#N/A,FALSE,"매출"}</definedName>
    <definedName localSheetId="7" name="목표3">{#N/A,#N/A,FALSE,"인원";#N/A,#N/A,FALSE,"비용2";#N/A,#N/A,FALSE,"비용1";#N/A,#N/A,FALSE,"비용";#N/A,#N/A,FALSE,"보증2";#N/A,#N/A,FALSE,"보증1";#N/A,#N/A,FALSE,"보증";#N/A,#N/A,FALSE,"손익1";#N/A,#N/A,FALSE,"손익";#N/A,#N/A,FALSE,"부서별매출";#N/A,#N/A,FALSE,"매출"}</definedName>
    <definedName localSheetId="1" name="목표3">{#N/A,#N/A,FALSE,"인원";#N/A,#N/A,FALSE,"비용2";#N/A,#N/A,FALSE,"비용1";#N/A,#N/A,FALSE,"비용";#N/A,#N/A,FALSE,"보증2";#N/A,#N/A,FALSE,"보증1";#N/A,#N/A,FALSE,"보증";#N/A,#N/A,FALSE,"손익1";#N/A,#N/A,FALSE,"손익";#N/A,#N/A,FALSE,"부서별매출";#N/A,#N/A,FALSE,"매출"}</definedName>
    <definedName name="목표3">{#N/A,#N/A,FALSE,"인원";#N/A,#N/A,FALSE,"비용2";#N/A,#N/A,FALSE,"비용1";#N/A,#N/A,FALSE,"비용";#N/A,#N/A,FALSE,"보증2";#N/A,#N/A,FALSE,"보증1";#N/A,#N/A,FALSE,"보증";#N/A,#N/A,FALSE,"손익1";#N/A,#N/A,FALSE,"손익";#N/A,#N/A,FALSE,"부서별매출";#N/A,#N/A,FALSE,"매출"}</definedName>
    <definedName localSheetId="5" name="몰라">{#N/A,#N/A,FALSE,"정공"}</definedName>
    <definedName localSheetId="7" name="몰라">{#N/A,#N/A,FALSE,"정공"}</definedName>
    <definedName localSheetId="1" name="몰라">{#N/A,#N/A,FALSE,"정공"}</definedName>
    <definedName name="몰라">{#N/A,#N/A,FALSE,"정공"}</definedName>
    <definedName localSheetId="5" name="무슨">{#N/A,#N/A,TRUE,"일정"}</definedName>
    <definedName localSheetId="7" name="무슨">{#N/A,#N/A,TRUE,"일정"}</definedName>
    <definedName localSheetId="1" name="무슨">{#N/A,#N/A,TRUE,"일정"}</definedName>
    <definedName name="무슨">{#N/A,#N/A,TRUE,"일정"}</definedName>
    <definedName localSheetId="1" name="무영">[6]CAUDIT!#REF!</definedName>
    <definedName name="무영">[6]CAUDIT!#REF!</definedName>
    <definedName localSheetId="5" name="문1">{#N/A,#N/A,FALSE,"단축1";#N/A,#N/A,FALSE,"단축2";#N/A,#N/A,FALSE,"단축3";#N/A,#N/A,FALSE,"장축";#N/A,#N/A,FALSE,"4WD"}</definedName>
    <definedName localSheetId="7" name="문1">{#N/A,#N/A,FALSE,"단축1";#N/A,#N/A,FALSE,"단축2";#N/A,#N/A,FALSE,"단축3";#N/A,#N/A,FALSE,"장축";#N/A,#N/A,FALSE,"4WD"}</definedName>
    <definedName localSheetId="1" name="문1">{#N/A,#N/A,FALSE,"단축1";#N/A,#N/A,FALSE,"단축2";#N/A,#N/A,FALSE,"단축3";#N/A,#N/A,FALSE,"장축";#N/A,#N/A,FALSE,"4WD"}</definedName>
    <definedName name="문1">{#N/A,#N/A,FALSE,"단축1";#N/A,#N/A,FALSE,"단축2";#N/A,#N/A,FALSE,"단축3";#N/A,#N/A,FALSE,"장축";#N/A,#N/A,FALSE,"4WD"}</definedName>
    <definedName localSheetId="5" name="문서처리">{#N/A,#N/A,FALSE,"단축1";#N/A,#N/A,FALSE,"단축2";#N/A,#N/A,FALSE,"단축3";#N/A,#N/A,FALSE,"장축";#N/A,#N/A,FALSE,"4WD"}</definedName>
    <definedName localSheetId="7" name="문서처리">{#N/A,#N/A,FALSE,"단축1";#N/A,#N/A,FALSE,"단축2";#N/A,#N/A,FALSE,"단축3";#N/A,#N/A,FALSE,"장축";#N/A,#N/A,FALSE,"4WD"}</definedName>
    <definedName localSheetId="1" name="문서처리">{#N/A,#N/A,FALSE,"단축1";#N/A,#N/A,FALSE,"단축2";#N/A,#N/A,FALSE,"단축3";#N/A,#N/A,FALSE,"장축";#N/A,#N/A,FALSE,"4WD"}</definedName>
    <definedName name="문서처리">{#N/A,#N/A,FALSE,"단축1";#N/A,#N/A,FALSE,"단축2";#N/A,#N/A,FALSE,"단축3";#N/A,#N/A,FALSE,"장축";#N/A,#N/A,FALSE,"4WD"}</definedName>
    <definedName localSheetId="5" name="문제">{#N/A,#N/A,FALSE,"단축1";#N/A,#N/A,FALSE,"단축2";#N/A,#N/A,FALSE,"단축3";#N/A,#N/A,FALSE,"장축";#N/A,#N/A,FALSE,"4WD"}</definedName>
    <definedName localSheetId="7" name="문제">{#N/A,#N/A,FALSE,"단축1";#N/A,#N/A,FALSE,"단축2";#N/A,#N/A,FALSE,"단축3";#N/A,#N/A,FALSE,"장축";#N/A,#N/A,FALSE,"4WD"}</definedName>
    <definedName localSheetId="1" name="문제">{#N/A,#N/A,FALSE,"단축1";#N/A,#N/A,FALSE,"단축2";#N/A,#N/A,FALSE,"단축3";#N/A,#N/A,FALSE,"장축";#N/A,#N/A,FALSE,"4WD"}</definedName>
    <definedName name="문제">{#N/A,#N/A,FALSE,"단축1";#N/A,#N/A,FALSE,"단축2";#N/A,#N/A,FALSE,"단축3";#N/A,#N/A,FALSE,"장축";#N/A,#N/A,FALSE,"4WD"}</definedName>
    <definedName localSheetId="5" name="문제3">{#N/A,#N/A,FALSE,"단축1";#N/A,#N/A,FALSE,"단축2";#N/A,#N/A,FALSE,"단축3";#N/A,#N/A,FALSE,"장축";#N/A,#N/A,FALSE,"4WD"}</definedName>
    <definedName localSheetId="7" name="문제3">{#N/A,#N/A,FALSE,"단축1";#N/A,#N/A,FALSE,"단축2";#N/A,#N/A,FALSE,"단축3";#N/A,#N/A,FALSE,"장축";#N/A,#N/A,FALSE,"4WD"}</definedName>
    <definedName localSheetId="1" name="문제3">{#N/A,#N/A,FALSE,"단축1";#N/A,#N/A,FALSE,"단축2";#N/A,#N/A,FALSE,"단축3";#N/A,#N/A,FALSE,"장축";#N/A,#N/A,FALSE,"4WD"}</definedName>
    <definedName name="문제3">{#N/A,#N/A,FALSE,"단축1";#N/A,#N/A,FALSE,"단축2";#N/A,#N/A,FALSE,"단축3";#N/A,#N/A,FALSE,"장축";#N/A,#N/A,FALSE,"4WD"}</definedName>
    <definedName localSheetId="5" name="문제부품">{#N/A,#N/A,FALSE,"단축1";#N/A,#N/A,FALSE,"단축2";#N/A,#N/A,FALSE,"단축3";#N/A,#N/A,FALSE,"장축";#N/A,#N/A,FALSE,"4WD"}</definedName>
    <definedName localSheetId="7" name="문제부품">{#N/A,#N/A,FALSE,"단축1";#N/A,#N/A,FALSE,"단축2";#N/A,#N/A,FALSE,"단축3";#N/A,#N/A,FALSE,"장축";#N/A,#N/A,FALSE,"4WD"}</definedName>
    <definedName localSheetId="1" name="문제부품">{#N/A,#N/A,FALSE,"단축1";#N/A,#N/A,FALSE,"단축2";#N/A,#N/A,FALSE,"단축3";#N/A,#N/A,FALSE,"장축";#N/A,#N/A,FALSE,"4WD"}</definedName>
    <definedName name="문제부품">{#N/A,#N/A,FALSE,"단축1";#N/A,#N/A,FALSE,"단축2";#N/A,#N/A,FALSE,"단축3";#N/A,#N/A,FALSE,"장축";#N/A,#N/A,FALSE,"4WD"}</definedName>
    <definedName localSheetId="5" name="문제점대책3">{#N/A,#N/A,FALSE,"단축1";#N/A,#N/A,FALSE,"단축2";#N/A,#N/A,FALSE,"단축3";#N/A,#N/A,FALSE,"장축";#N/A,#N/A,FALSE,"4WD"}</definedName>
    <definedName localSheetId="7" name="문제점대책3">{#N/A,#N/A,FALSE,"단축1";#N/A,#N/A,FALSE,"단축2";#N/A,#N/A,FALSE,"단축3";#N/A,#N/A,FALSE,"장축";#N/A,#N/A,FALSE,"4WD"}</definedName>
    <definedName localSheetId="1" name="문제점대책3">{#N/A,#N/A,FALSE,"단축1";#N/A,#N/A,FALSE,"단축2";#N/A,#N/A,FALSE,"단축3";#N/A,#N/A,FALSE,"장축";#N/A,#N/A,FALSE,"4WD"}</definedName>
    <definedName name="문제점대책3">{#N/A,#N/A,FALSE,"단축1";#N/A,#N/A,FALSE,"단축2";#N/A,#N/A,FALSE,"단축3";#N/A,#N/A,FALSE,"장축";#N/A,#N/A,FALSE,"4WD"}</definedName>
    <definedName localSheetId="5" name="물랭수정">{#N/A,#N/A,TRUE,"Y생산";#N/A,#N/A,TRUE,"Y판매";#N/A,#N/A,TRUE,"Y총물량";#N/A,#N/A,TRUE,"Y능력";#N/A,#N/A,TRUE,"YKD"}</definedName>
    <definedName localSheetId="7" name="물랭수정">{#N/A,#N/A,TRUE,"Y생산";#N/A,#N/A,TRUE,"Y판매";#N/A,#N/A,TRUE,"Y총물량";#N/A,#N/A,TRUE,"Y능력";#N/A,#N/A,TRUE,"YKD"}</definedName>
    <definedName localSheetId="1" name="물랭수정">{#N/A,#N/A,TRUE,"Y생산";#N/A,#N/A,TRUE,"Y판매";#N/A,#N/A,TRUE,"Y총물량";#N/A,#N/A,TRUE,"Y능력";#N/A,#N/A,TRUE,"YKD"}</definedName>
    <definedName name="물랭수정">{#N/A,#N/A,TRUE,"Y생산";#N/A,#N/A,TRUE,"Y판매";#N/A,#N/A,TRUE,"Y총물량";#N/A,#N/A,TRUE,"Y능력";#N/A,#N/A,TRUE,"YKD"}</definedName>
    <definedName localSheetId="8" name="물랴자">{#N/A,#N/A,TRUE,"Y생산";#N/A,#N/A,TRUE,"Y판매";#N/A,#N/A,TRUE,"Y총물량";#N/A,#N/A,TRUE,"Y능력";#N/A,#N/A,TRUE,"YKD"}</definedName>
    <definedName localSheetId="5" name="물랴자">{#N/A,#N/A,TRUE,"Y생산";#N/A,#N/A,TRUE,"Y판매";#N/A,#N/A,TRUE,"Y총물량";#N/A,#N/A,TRUE,"Y능력";#N/A,#N/A,TRUE,"YKD"}</definedName>
    <definedName localSheetId="7" name="물랴자">{#N/A,#N/A,TRUE,"Y생산";#N/A,#N/A,TRUE,"Y판매";#N/A,#N/A,TRUE,"Y총물량";#N/A,#N/A,TRUE,"Y능력";#N/A,#N/A,TRUE,"YKD"}</definedName>
    <definedName localSheetId="1" name="물랴자">{#N/A,#N/A,TRUE,"Y생산";#N/A,#N/A,TRUE,"Y판매";#N/A,#N/A,TRUE,"Y총물량";#N/A,#N/A,TRUE,"Y능력";#N/A,#N/A,TRUE,"YKD"}</definedName>
    <definedName name="물랴자">{#N/A,#N/A,TRUE,"Y생산";#N/A,#N/A,TRUE,"Y판매";#N/A,#N/A,TRUE,"Y총물량";#N/A,#N/A,TRUE,"Y능력";#N/A,#N/A,TRUE,"YKD"}</definedName>
    <definedName localSheetId="5" name="물량">{#N/A,#N/A,FALSE,"단축1";#N/A,#N/A,FALSE,"단축2";#N/A,#N/A,FALSE,"단축3";#N/A,#N/A,FALSE,"장축";#N/A,#N/A,FALSE,"4WD"}</definedName>
    <definedName localSheetId="7" name="물량">{#N/A,#N/A,FALSE,"단축1";#N/A,#N/A,FALSE,"단축2";#N/A,#N/A,FALSE,"단축3";#N/A,#N/A,FALSE,"장축";#N/A,#N/A,FALSE,"4WD"}</definedName>
    <definedName localSheetId="1" name="물량">{#N/A,#N/A,FALSE,"단축1";#N/A,#N/A,FALSE,"단축2";#N/A,#N/A,FALSE,"단축3";#N/A,#N/A,FALSE,"장축";#N/A,#N/A,FALSE,"4WD"}</definedName>
    <definedName name="물량">{#N/A,#N/A,FALSE,"단축1";#N/A,#N/A,FALSE,"단축2";#N/A,#N/A,FALSE,"단축3";#N/A,#N/A,FALSE,"장축";#N/A,#N/A,FALSE,"4WD"}</definedName>
    <definedName localSheetId="8" name="물량수">{#N/A,#N/A,TRUE,"Y생산";#N/A,#N/A,TRUE,"Y판매";#N/A,#N/A,TRUE,"Y총물량";#N/A,#N/A,TRUE,"Y능력";#N/A,#N/A,TRUE,"YKD"}</definedName>
    <definedName localSheetId="5" name="물량수">{#N/A,#N/A,TRUE,"Y생산";#N/A,#N/A,TRUE,"Y판매";#N/A,#N/A,TRUE,"Y총물량";#N/A,#N/A,TRUE,"Y능력";#N/A,#N/A,TRUE,"YKD"}</definedName>
    <definedName localSheetId="7" name="물량수">{#N/A,#N/A,TRUE,"Y생산";#N/A,#N/A,TRUE,"Y판매";#N/A,#N/A,TRUE,"Y총물량";#N/A,#N/A,TRUE,"Y능력";#N/A,#N/A,TRUE,"YKD"}</definedName>
    <definedName localSheetId="1" name="물량수">{#N/A,#N/A,TRUE,"Y생산";#N/A,#N/A,TRUE,"Y판매";#N/A,#N/A,TRUE,"Y총물량";#N/A,#N/A,TRUE,"Y능력";#N/A,#N/A,TRUE,"YKD"}</definedName>
    <definedName name="물량수">{#N/A,#N/A,TRUE,"Y생산";#N/A,#N/A,TRUE,"Y판매";#N/A,#N/A,TRUE,"Y총물량";#N/A,#N/A,TRUE,"Y능력";#N/A,#N/A,TRUE,"YKD"}</definedName>
    <definedName localSheetId="8" name="물량수정">{#N/A,#N/A,TRUE,"Y생산";#N/A,#N/A,TRUE,"Y판매";#N/A,#N/A,TRUE,"Y총물량";#N/A,#N/A,TRUE,"Y능력";#N/A,#N/A,TRUE,"YKD"}</definedName>
    <definedName localSheetId="5" name="물량수정">{#N/A,#N/A,TRUE,"Y생산";#N/A,#N/A,TRUE,"Y판매";#N/A,#N/A,TRUE,"Y총물량";#N/A,#N/A,TRUE,"Y능력";#N/A,#N/A,TRUE,"YKD"}</definedName>
    <definedName localSheetId="7" name="물량수정">{#N/A,#N/A,TRUE,"Y생산";#N/A,#N/A,TRUE,"Y판매";#N/A,#N/A,TRUE,"Y총물량";#N/A,#N/A,TRUE,"Y능력";#N/A,#N/A,TRUE,"YKD"}</definedName>
    <definedName localSheetId="1" name="물량수정">{#N/A,#N/A,TRUE,"Y생산";#N/A,#N/A,TRUE,"Y판매";#N/A,#N/A,TRUE,"Y총물량";#N/A,#N/A,TRUE,"Y능력";#N/A,#N/A,TRUE,"YKD"}</definedName>
    <definedName name="물량수정">{#N/A,#N/A,TRUE,"Y생산";#N/A,#N/A,TRUE,"Y판매";#N/A,#N/A,TRUE,"Y총물량";#N/A,#N/A,TRUE,"Y능력";#N/A,#N/A,TRUE,"YKD"}</definedName>
    <definedName localSheetId="8" name="물량수정1">{#N/A,#N/A,TRUE,"Y생산";#N/A,#N/A,TRUE,"Y판매";#N/A,#N/A,TRUE,"Y총물량";#N/A,#N/A,TRUE,"Y능력";#N/A,#N/A,TRUE,"YKD"}</definedName>
    <definedName localSheetId="5" name="물량수정1">{#N/A,#N/A,TRUE,"Y생산";#N/A,#N/A,TRUE,"Y판매";#N/A,#N/A,TRUE,"Y총물량";#N/A,#N/A,TRUE,"Y능력";#N/A,#N/A,TRUE,"YKD"}</definedName>
    <definedName localSheetId="7" name="물량수정1">{#N/A,#N/A,TRUE,"Y생산";#N/A,#N/A,TRUE,"Y판매";#N/A,#N/A,TRUE,"Y총물량";#N/A,#N/A,TRUE,"Y능력";#N/A,#N/A,TRUE,"YKD"}</definedName>
    <definedName localSheetId="1" name="물량수정1">{#N/A,#N/A,TRUE,"Y생산";#N/A,#N/A,TRUE,"Y판매";#N/A,#N/A,TRUE,"Y총물량";#N/A,#N/A,TRUE,"Y능력";#N/A,#N/A,TRUE,"YKD"}</definedName>
    <definedName name="물량수정1">{#N/A,#N/A,TRUE,"Y생산";#N/A,#N/A,TRUE,"Y판매";#N/A,#N/A,TRUE,"Y총물량";#N/A,#N/A,TRUE,"Y능력";#N/A,#N/A,TRUE,"YKD"}</definedName>
    <definedName localSheetId="8" name="물량수정2">{#N/A,#N/A,TRUE,"Y생산";#N/A,#N/A,TRUE,"Y판매";#N/A,#N/A,TRUE,"Y총물량";#N/A,#N/A,TRUE,"Y능력";#N/A,#N/A,TRUE,"YKD"}</definedName>
    <definedName localSheetId="5" name="물량수정2">{#N/A,#N/A,TRUE,"Y생산";#N/A,#N/A,TRUE,"Y판매";#N/A,#N/A,TRUE,"Y총물량";#N/A,#N/A,TRUE,"Y능력";#N/A,#N/A,TRUE,"YKD"}</definedName>
    <definedName localSheetId="7" name="물량수정2">{#N/A,#N/A,TRUE,"Y생산";#N/A,#N/A,TRUE,"Y판매";#N/A,#N/A,TRUE,"Y총물량";#N/A,#N/A,TRUE,"Y능력";#N/A,#N/A,TRUE,"YKD"}</definedName>
    <definedName localSheetId="1" name="물량수정2">{#N/A,#N/A,TRUE,"Y생산";#N/A,#N/A,TRUE,"Y판매";#N/A,#N/A,TRUE,"Y총물량";#N/A,#N/A,TRUE,"Y능력";#N/A,#N/A,TRUE,"YKD"}</definedName>
    <definedName name="물량수정2">{#N/A,#N/A,TRUE,"Y생산";#N/A,#N/A,TRUE,"Y판매";#N/A,#N/A,TRUE,"Y총물량";#N/A,#N/A,TRUE,"Y능력";#N/A,#N/A,TRUE,"YKD"}</definedName>
    <definedName localSheetId="5" name="물량수정3">{#N/A,#N/A,TRUE,"Y생산";#N/A,#N/A,TRUE,"Y판매";#N/A,#N/A,TRUE,"Y총물량";#N/A,#N/A,TRUE,"Y능력";#N/A,#N/A,TRUE,"YKD"}</definedName>
    <definedName localSheetId="7" name="물량수정3">{#N/A,#N/A,TRUE,"Y생산";#N/A,#N/A,TRUE,"Y판매";#N/A,#N/A,TRUE,"Y총물량";#N/A,#N/A,TRUE,"Y능력";#N/A,#N/A,TRUE,"YKD"}</definedName>
    <definedName localSheetId="1" name="물량수정3">{#N/A,#N/A,TRUE,"Y생산";#N/A,#N/A,TRUE,"Y판매";#N/A,#N/A,TRUE,"Y총물량";#N/A,#N/A,TRUE,"Y능력";#N/A,#N/A,TRUE,"YKD"}</definedName>
    <definedName name="물량수정3">{#N/A,#N/A,TRUE,"Y생산";#N/A,#N/A,TRUE,"Y판매";#N/A,#N/A,TRUE,"Y총물량";#N/A,#N/A,TRUE,"Y능력";#N/A,#N/A,TRUE,"YKD"}</definedName>
    <definedName localSheetId="5" name="물량수정4">{#N/A,#N/A,TRUE,"Y생산";#N/A,#N/A,TRUE,"Y판매";#N/A,#N/A,TRUE,"Y총물량";#N/A,#N/A,TRUE,"Y능력";#N/A,#N/A,TRUE,"YKD"}</definedName>
    <definedName localSheetId="7" name="물량수정4">{#N/A,#N/A,TRUE,"Y생산";#N/A,#N/A,TRUE,"Y판매";#N/A,#N/A,TRUE,"Y총물량";#N/A,#N/A,TRUE,"Y능력";#N/A,#N/A,TRUE,"YKD"}</definedName>
    <definedName localSheetId="1" name="물량수정4">{#N/A,#N/A,TRUE,"Y생산";#N/A,#N/A,TRUE,"Y판매";#N/A,#N/A,TRUE,"Y총물량";#N/A,#N/A,TRUE,"Y능력";#N/A,#N/A,TRUE,"YKD"}</definedName>
    <definedName name="물량수정4">{#N/A,#N/A,TRUE,"Y생산";#N/A,#N/A,TRUE,"Y판매";#N/A,#N/A,TRUE,"Y총물량";#N/A,#N/A,TRUE,"Y능력";#N/A,#N/A,TRUE,"YKD"}</definedName>
    <definedName localSheetId="8" name="물량정">{#N/A,#N/A,TRUE,"Y생산";#N/A,#N/A,TRUE,"Y판매";#N/A,#N/A,TRUE,"Y총물량";#N/A,#N/A,TRUE,"Y능력";#N/A,#N/A,TRUE,"YKD"}</definedName>
    <definedName localSheetId="5" name="물량정">{#N/A,#N/A,TRUE,"Y생산";#N/A,#N/A,TRUE,"Y판매";#N/A,#N/A,TRUE,"Y총물량";#N/A,#N/A,TRUE,"Y능력";#N/A,#N/A,TRUE,"YKD"}</definedName>
    <definedName localSheetId="7" name="물량정">{#N/A,#N/A,TRUE,"Y생산";#N/A,#N/A,TRUE,"Y판매";#N/A,#N/A,TRUE,"Y총물량";#N/A,#N/A,TRUE,"Y능력";#N/A,#N/A,TRUE,"YKD"}</definedName>
    <definedName localSheetId="1" name="물량정">{#N/A,#N/A,TRUE,"Y생산";#N/A,#N/A,TRUE,"Y판매";#N/A,#N/A,TRUE,"Y총물량";#N/A,#N/A,TRUE,"Y능력";#N/A,#N/A,TRUE,"YKD"}</definedName>
    <definedName name="물량정">{#N/A,#N/A,TRUE,"Y생산";#N/A,#N/A,TRUE,"Y판매";#N/A,#N/A,TRUE,"Y총물량";#N/A,#N/A,TRUE,"Y능력";#N/A,#N/A,TRUE,"YKD"}</definedName>
    <definedName localSheetId="5" name="물량정1">{#N/A,#N/A,TRUE,"Y생산";#N/A,#N/A,TRUE,"Y판매";#N/A,#N/A,TRUE,"Y총물량";#N/A,#N/A,TRUE,"Y능력";#N/A,#N/A,TRUE,"YKD"}</definedName>
    <definedName localSheetId="7" name="물량정1">{#N/A,#N/A,TRUE,"Y생산";#N/A,#N/A,TRUE,"Y판매";#N/A,#N/A,TRUE,"Y총물량";#N/A,#N/A,TRUE,"Y능력";#N/A,#N/A,TRUE,"YKD"}</definedName>
    <definedName localSheetId="1" name="물량정1">{#N/A,#N/A,TRUE,"Y생산";#N/A,#N/A,TRUE,"Y판매";#N/A,#N/A,TRUE,"Y총물량";#N/A,#N/A,TRUE,"Y능력";#N/A,#N/A,TRUE,"YKD"}</definedName>
    <definedName name="물량정1">{#N/A,#N/A,TRUE,"Y생산";#N/A,#N/A,TRUE,"Y판매";#N/A,#N/A,TRUE,"Y총물량";#N/A,#N/A,TRUE,"Y능력";#N/A,#N/A,TRUE,"YKD"}</definedName>
    <definedName localSheetId="8" name="물량조정">{#N/A,#N/A,TRUE,"Y생산";#N/A,#N/A,TRUE,"Y판매";#N/A,#N/A,TRUE,"Y총물량";#N/A,#N/A,TRUE,"Y능력";#N/A,#N/A,TRUE,"YKD"}</definedName>
    <definedName localSheetId="5" name="물량조정">{#N/A,#N/A,TRUE,"Y생산";#N/A,#N/A,TRUE,"Y판매";#N/A,#N/A,TRUE,"Y총물량";#N/A,#N/A,TRUE,"Y능력";#N/A,#N/A,TRUE,"YKD"}</definedName>
    <definedName localSheetId="7" name="물량조정">{#N/A,#N/A,TRUE,"Y생산";#N/A,#N/A,TRUE,"Y판매";#N/A,#N/A,TRUE,"Y총물량";#N/A,#N/A,TRUE,"Y능력";#N/A,#N/A,TRUE,"YKD"}</definedName>
    <definedName localSheetId="1" name="물량조정">{#N/A,#N/A,TRUE,"Y생산";#N/A,#N/A,TRUE,"Y판매";#N/A,#N/A,TRUE,"Y총물량";#N/A,#N/A,TRUE,"Y능력";#N/A,#N/A,TRUE,"YKD"}</definedName>
    <definedName name="물량조정">{#N/A,#N/A,TRUE,"Y생산";#N/A,#N/A,TRUE,"Y판매";#N/A,#N/A,TRUE,"Y총물량";#N/A,#N/A,TRUE,"Y능력";#N/A,#N/A,TRUE,"YKD"}</definedName>
    <definedName localSheetId="5" name="물량조정3">{#N/A,#N/A,TRUE,"Y생산";#N/A,#N/A,TRUE,"Y판매";#N/A,#N/A,TRUE,"Y총물량";#N/A,#N/A,TRUE,"Y능력";#N/A,#N/A,TRUE,"YKD"}</definedName>
    <definedName localSheetId="7" name="물량조정3">{#N/A,#N/A,TRUE,"Y생산";#N/A,#N/A,TRUE,"Y판매";#N/A,#N/A,TRUE,"Y총물량";#N/A,#N/A,TRUE,"Y능력";#N/A,#N/A,TRUE,"YKD"}</definedName>
    <definedName localSheetId="1" name="물량조정3">{#N/A,#N/A,TRUE,"Y생산";#N/A,#N/A,TRUE,"Y판매";#N/A,#N/A,TRUE,"Y총물량";#N/A,#N/A,TRUE,"Y능력";#N/A,#N/A,TRUE,"YKD"}</definedName>
    <definedName name="물량조정3">{#N/A,#N/A,TRUE,"Y생산";#N/A,#N/A,TRUE,"Y판매";#N/A,#N/A,TRUE,"Y총물량";#N/A,#N/A,TRUE,"Y능력";#N/A,#N/A,TRUE,"YKD"}</definedName>
    <definedName localSheetId="5" name="물류">{#N/A,#N/A,FALSE,"인원";#N/A,#N/A,FALSE,"비용2";#N/A,#N/A,FALSE,"비용1";#N/A,#N/A,FALSE,"비용";#N/A,#N/A,FALSE,"보증2";#N/A,#N/A,FALSE,"보증1";#N/A,#N/A,FALSE,"보증";#N/A,#N/A,FALSE,"손익1";#N/A,#N/A,FALSE,"손익";#N/A,#N/A,FALSE,"부서별매출";#N/A,#N/A,FALSE,"매출"}</definedName>
    <definedName localSheetId="7" name="물류">{#N/A,#N/A,FALSE,"인원";#N/A,#N/A,FALSE,"비용2";#N/A,#N/A,FALSE,"비용1";#N/A,#N/A,FALSE,"비용";#N/A,#N/A,FALSE,"보증2";#N/A,#N/A,FALSE,"보증1";#N/A,#N/A,FALSE,"보증";#N/A,#N/A,FALSE,"손익1";#N/A,#N/A,FALSE,"손익";#N/A,#N/A,FALSE,"부서별매출";#N/A,#N/A,FALSE,"매출"}</definedName>
    <definedName localSheetId="1" name="물류">{#N/A,#N/A,FALSE,"인원";#N/A,#N/A,FALSE,"비용2";#N/A,#N/A,FALSE,"비용1";#N/A,#N/A,FALSE,"비용";#N/A,#N/A,FALSE,"보증2";#N/A,#N/A,FALSE,"보증1";#N/A,#N/A,FALSE,"보증";#N/A,#N/A,FALSE,"손익1";#N/A,#N/A,FALSE,"손익";#N/A,#N/A,FALSE,"부서별매출";#N/A,#N/A,FALSE,"매출"}</definedName>
    <definedName name="물류">{#N/A,#N/A,FALSE,"인원";#N/A,#N/A,FALSE,"비용2";#N/A,#N/A,FALSE,"비용1";#N/A,#N/A,FALSE,"비용";#N/A,#N/A,FALSE,"보증2";#N/A,#N/A,FALSE,"보증1";#N/A,#N/A,FALSE,"보증";#N/A,#N/A,FALSE,"손익1";#N/A,#N/A,FALSE,"손익";#N/A,#N/A,FALSE,"부서별매출";#N/A,#N/A,FALSE,"매출"}</definedName>
    <definedName localSheetId="5" name="물류비검토">{#N/A,#N/A,FALSE,"단축1";#N/A,#N/A,FALSE,"단축2";#N/A,#N/A,FALSE,"단축3";#N/A,#N/A,FALSE,"장축";#N/A,#N/A,FALSE,"4WD"}</definedName>
    <definedName localSheetId="7" name="물류비검토">{#N/A,#N/A,FALSE,"단축1";#N/A,#N/A,FALSE,"단축2";#N/A,#N/A,FALSE,"단축3";#N/A,#N/A,FALSE,"장축";#N/A,#N/A,FALSE,"4WD"}</definedName>
    <definedName localSheetId="1" name="물류비검토">{#N/A,#N/A,FALSE,"단축1";#N/A,#N/A,FALSE,"단축2";#N/A,#N/A,FALSE,"단축3";#N/A,#N/A,FALSE,"장축";#N/A,#N/A,FALSE,"4WD"}</definedName>
    <definedName name="물류비검토">{#N/A,#N/A,FALSE,"단축1";#N/A,#N/A,FALSE,"단축2";#N/A,#N/A,FALSE,"단축3";#N/A,#N/A,FALSE,"장축";#N/A,#N/A,FALSE,"4WD"}</definedName>
    <definedName localSheetId="8" name="물수">{#N/A,#N/A,TRUE,"Y생산";#N/A,#N/A,TRUE,"Y판매";#N/A,#N/A,TRUE,"Y총물량";#N/A,#N/A,TRUE,"Y능력";#N/A,#N/A,TRUE,"YKD"}</definedName>
    <definedName localSheetId="5" name="물수">{#N/A,#N/A,TRUE,"Y생산";#N/A,#N/A,TRUE,"Y판매";#N/A,#N/A,TRUE,"Y총물량";#N/A,#N/A,TRUE,"Y능력";#N/A,#N/A,TRUE,"YKD"}</definedName>
    <definedName localSheetId="7" name="물수">{#N/A,#N/A,TRUE,"Y생산";#N/A,#N/A,TRUE,"Y판매";#N/A,#N/A,TRUE,"Y총물량";#N/A,#N/A,TRUE,"Y능력";#N/A,#N/A,TRUE,"YKD"}</definedName>
    <definedName localSheetId="1" name="물수">{#N/A,#N/A,TRUE,"Y생산";#N/A,#N/A,TRUE,"Y판매";#N/A,#N/A,TRUE,"Y총물량";#N/A,#N/A,TRUE,"Y능력";#N/A,#N/A,TRUE,"YKD"}</definedName>
    <definedName name="물수">{#N/A,#N/A,TRUE,"Y생산";#N/A,#N/A,TRUE,"Y판매";#N/A,#N/A,TRUE,"Y총물량";#N/A,#N/A,TRUE,"Y능력";#N/A,#N/A,TRUE,"YKD"}</definedName>
    <definedName localSheetId="5" name="뭐지">{#N/A,#N/A,FALSE,"정공"}</definedName>
    <definedName localSheetId="7" name="뭐지">{#N/A,#N/A,FALSE,"정공"}</definedName>
    <definedName localSheetId="1" name="뭐지">{#N/A,#N/A,FALSE,"정공"}</definedName>
    <definedName name="뭐지">{#N/A,#N/A,FALSE,"정공"}</definedName>
    <definedName localSheetId="5" name="미">{#N/A,#N/A,TRUE,"일정"}</definedName>
    <definedName localSheetId="7" name="미">{#N/A,#N/A,TRUE,"일정"}</definedName>
    <definedName localSheetId="1" name="미">{#N/A,#N/A,TRUE,"일정"}</definedName>
    <definedName name="미">{#N/A,#N/A,TRUE,"일정"}</definedName>
    <definedName localSheetId="5" name="미러ㅣ머">{#N/A,#N/A,FALSE,"단축1";#N/A,#N/A,FALSE,"단축2";#N/A,#N/A,FALSE,"단축3";#N/A,#N/A,FALSE,"장축";#N/A,#N/A,FALSE,"4WD"}</definedName>
    <definedName localSheetId="7" name="미러ㅣ머">{#N/A,#N/A,FALSE,"단축1";#N/A,#N/A,FALSE,"단축2";#N/A,#N/A,FALSE,"단축3";#N/A,#N/A,FALSE,"장축";#N/A,#N/A,FALSE,"4WD"}</definedName>
    <definedName localSheetId="1" name="미러ㅣ머">{#N/A,#N/A,FALSE,"단축1";#N/A,#N/A,FALSE,"단축2";#N/A,#N/A,FALSE,"단축3";#N/A,#N/A,FALSE,"장축";#N/A,#N/A,FALSE,"4WD"}</definedName>
    <definedName name="미러ㅣ머">{#N/A,#N/A,FALSE,"단축1";#N/A,#N/A,FALSE,"단축2";#N/A,#N/A,FALSE,"단축3";#N/A,#N/A,FALSE,"장축";#N/A,#N/A,FALSE,"4WD"}</definedName>
    <definedName localSheetId="5" name="미머ㅣㄹ">{#N/A,#N/A,FALSE,"단축1";#N/A,#N/A,FALSE,"단축2";#N/A,#N/A,FALSE,"단축3";#N/A,#N/A,FALSE,"장축";#N/A,#N/A,FALSE,"4WD"}</definedName>
    <definedName localSheetId="7" name="미머ㅣㄹ">{#N/A,#N/A,FALSE,"단축1";#N/A,#N/A,FALSE,"단축2";#N/A,#N/A,FALSE,"단축3";#N/A,#N/A,FALSE,"장축";#N/A,#N/A,FALSE,"4WD"}</definedName>
    <definedName localSheetId="1" name="미머ㅣㄹ">{#N/A,#N/A,FALSE,"단축1";#N/A,#N/A,FALSE,"단축2";#N/A,#N/A,FALSE,"단축3";#N/A,#N/A,FALSE,"장축";#N/A,#N/A,FALSE,"4WD"}</definedName>
    <definedName name="미머ㅣㄹ">{#N/A,#N/A,FALSE,"단축1";#N/A,#N/A,FALSE,"단축2";#N/A,#N/A,FALSE,"단축3";#N/A,#N/A,FALSE,"장축";#N/A,#N/A,FALSE,"4WD"}</definedName>
    <definedName localSheetId="5" name="미미미">{#N/A,#N/A,FALSE,"단축1";#N/A,#N/A,FALSE,"단축2";#N/A,#N/A,FALSE,"단축3";#N/A,#N/A,FALSE,"장축";#N/A,#N/A,FALSE,"4WD"}</definedName>
    <definedName localSheetId="7" name="미미미">{#N/A,#N/A,FALSE,"단축1";#N/A,#N/A,FALSE,"단축2";#N/A,#N/A,FALSE,"단축3";#N/A,#N/A,FALSE,"장축";#N/A,#N/A,FALSE,"4WD"}</definedName>
    <definedName localSheetId="1" name="미미미">{#N/A,#N/A,FALSE,"단축1";#N/A,#N/A,FALSE,"단축2";#N/A,#N/A,FALSE,"단축3";#N/A,#N/A,FALSE,"장축";#N/A,#N/A,FALSE,"4WD"}</definedName>
    <definedName name="미미미">{#N/A,#N/A,FALSE,"단축1";#N/A,#N/A,FALSE,"단축2";#N/A,#N/A,FALSE,"단축3";#N/A,#N/A,FALSE,"장축";#N/A,#N/A,FALSE,"4WD"}</definedName>
    <definedName localSheetId="5" name="미미미아">{#N/A,#N/A,FALSE,"정공"}</definedName>
    <definedName localSheetId="7" name="미미미아">{#N/A,#N/A,FALSE,"정공"}</definedName>
    <definedName localSheetId="1" name="미미미아">{#N/A,#N/A,FALSE,"정공"}</definedName>
    <definedName name="미미미아">{#N/A,#N/A,FALSE,"정공"}</definedName>
    <definedName localSheetId="5" name="미미미ㅣ">{#N/A,#N/A,FALSE,"단축1";#N/A,#N/A,FALSE,"단축2";#N/A,#N/A,FALSE,"단축3";#N/A,#N/A,FALSE,"장축";#N/A,#N/A,FALSE,"4WD"}</definedName>
    <definedName localSheetId="7" name="미미미ㅣ">{#N/A,#N/A,FALSE,"단축1";#N/A,#N/A,FALSE,"단축2";#N/A,#N/A,FALSE,"단축3";#N/A,#N/A,FALSE,"장축";#N/A,#N/A,FALSE,"4WD"}</definedName>
    <definedName localSheetId="1" name="미미미ㅣ">{#N/A,#N/A,FALSE,"단축1";#N/A,#N/A,FALSE,"단축2";#N/A,#N/A,FALSE,"단축3";#N/A,#N/A,FALSE,"장축";#N/A,#N/A,FALSE,"4WD"}</definedName>
    <definedName name="미미미ㅣ">{#N/A,#N/A,FALSE,"단축1";#N/A,#N/A,FALSE,"단축2";#N/A,#N/A,FALSE,"단축3";#N/A,#N/A,FALSE,"장축";#N/A,#N/A,FALSE,"4WD"}</definedName>
    <definedName localSheetId="5" name="미밀">{#N/A,#N/A,FALSE,"단축1";#N/A,#N/A,FALSE,"단축2";#N/A,#N/A,FALSE,"단축3";#N/A,#N/A,FALSE,"장축";#N/A,#N/A,FALSE,"4WD"}</definedName>
    <definedName localSheetId="7" name="미밀">{#N/A,#N/A,FALSE,"단축1";#N/A,#N/A,FALSE,"단축2";#N/A,#N/A,FALSE,"단축3";#N/A,#N/A,FALSE,"장축";#N/A,#N/A,FALSE,"4WD"}</definedName>
    <definedName localSheetId="1" name="미밀">{#N/A,#N/A,FALSE,"단축1";#N/A,#N/A,FALSE,"단축2";#N/A,#N/A,FALSE,"단축3";#N/A,#N/A,FALSE,"장축";#N/A,#N/A,FALSE,"4WD"}</definedName>
    <definedName name="미밀">{#N/A,#N/A,FALSE,"단축1";#N/A,#N/A,FALSE,"단축2";#N/A,#N/A,FALSE,"단축3";#N/A,#N/A,FALSE,"장축";#N/A,#N/A,FALSE,"4WD"}</definedName>
    <definedName localSheetId="5" name="미석">{#N/A,#N/A,FALSE,"정공"}</definedName>
    <definedName localSheetId="7" name="미석">{#N/A,#N/A,FALSE,"정공"}</definedName>
    <definedName localSheetId="1" name="미석">{#N/A,#N/A,FALSE,"정공"}</definedName>
    <definedName name="미석">{#N/A,#N/A,FALSE,"정공"}</definedName>
    <definedName localSheetId="8" name="미수수익">{"'보고양식'!$A$58:$K$111"}</definedName>
    <definedName localSheetId="5" name="미수수익">{"'보고양식'!$A$58:$K$111"}</definedName>
    <definedName localSheetId="7" name="미수수익">{"'보고양식'!$A$58:$K$111"}</definedName>
    <definedName localSheetId="1" name="미수수익">{"'보고양식'!$A$58:$K$111"}</definedName>
    <definedName name="미수수익">{"'보고양식'!$A$58:$K$111"}</definedName>
    <definedName localSheetId="5" name="미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미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미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미승인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미승인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미승인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미ㅓㅁ">{#N/A,#N/A,FALSE,"단축1";#N/A,#N/A,FALSE,"단축2";#N/A,#N/A,FALSE,"단축3";#N/A,#N/A,FALSE,"장축";#N/A,#N/A,FALSE,"4WD"}</definedName>
    <definedName localSheetId="7" name="미ㅓㅁ">{#N/A,#N/A,FALSE,"단축1";#N/A,#N/A,FALSE,"단축2";#N/A,#N/A,FALSE,"단축3";#N/A,#N/A,FALSE,"장축";#N/A,#N/A,FALSE,"4WD"}</definedName>
    <definedName localSheetId="1" name="미ㅓㅁ">{#N/A,#N/A,FALSE,"단축1";#N/A,#N/A,FALSE,"단축2";#N/A,#N/A,FALSE,"단축3";#N/A,#N/A,FALSE,"장축";#N/A,#N/A,FALSE,"4WD"}</definedName>
    <definedName name="미ㅓㅁ">{#N/A,#N/A,FALSE,"단축1";#N/A,#N/A,FALSE,"단축2";#N/A,#N/A,FALSE,"단축3";#N/A,#N/A,FALSE,"장축";#N/A,#N/A,FALSE,"4WD"}</definedName>
    <definedName localSheetId="5" name="미ㅓㅣ멀">{#N/A,#N/A,FALSE,"단축1";#N/A,#N/A,FALSE,"단축2";#N/A,#N/A,FALSE,"단축3";#N/A,#N/A,FALSE,"장축";#N/A,#N/A,FALSE,"4WD"}</definedName>
    <definedName localSheetId="7" name="미ㅓㅣ멀">{#N/A,#N/A,FALSE,"단축1";#N/A,#N/A,FALSE,"단축2";#N/A,#N/A,FALSE,"단축3";#N/A,#N/A,FALSE,"장축";#N/A,#N/A,FALSE,"4WD"}</definedName>
    <definedName localSheetId="1" name="미ㅓㅣ멀">{#N/A,#N/A,FALSE,"단축1";#N/A,#N/A,FALSE,"단축2";#N/A,#N/A,FALSE,"단축3";#N/A,#N/A,FALSE,"장축";#N/A,#N/A,FALSE,"4WD"}</definedName>
    <definedName name="미ㅓㅣ멀">{#N/A,#N/A,FALSE,"단축1";#N/A,#N/A,FALSE,"단축2";#N/A,#N/A,FALSE,"단축3";#N/A,#N/A,FALSE,"장축";#N/A,#N/A,FALSE,"4WD"}</definedName>
    <definedName localSheetId="5" name="미ㅣ미">{#N/A,#N/A,FALSE,"단축1";#N/A,#N/A,FALSE,"단축2";#N/A,#N/A,FALSE,"단축3";#N/A,#N/A,FALSE,"장축";#N/A,#N/A,FALSE,"4WD"}</definedName>
    <definedName localSheetId="7" name="미ㅣ미">{#N/A,#N/A,FALSE,"단축1";#N/A,#N/A,FALSE,"단축2";#N/A,#N/A,FALSE,"단축3";#N/A,#N/A,FALSE,"장축";#N/A,#N/A,FALSE,"4WD"}</definedName>
    <definedName localSheetId="1" name="미ㅣ미">{#N/A,#N/A,FALSE,"단축1";#N/A,#N/A,FALSE,"단축2";#N/A,#N/A,FALSE,"단축3";#N/A,#N/A,FALSE,"장축";#N/A,#N/A,FALSE,"4WD"}</definedName>
    <definedName name="미ㅣ미">{#N/A,#N/A,FALSE,"단축1";#N/A,#N/A,FALSE,"단축2";#N/A,#N/A,FALSE,"단축3";#N/A,#N/A,FALSE,"장축";#N/A,#N/A,FALSE,"4WD"}</definedName>
    <definedName localSheetId="5" name="민총2">{#N/A,#N/A,FALSE,"을지 (4)";#N/A,#N/A,FALSE,"을지 (5)";#N/A,#N/A,FALSE,"을지 (6)"}</definedName>
    <definedName localSheetId="7" name="민총2">{#N/A,#N/A,FALSE,"을지 (4)";#N/A,#N/A,FALSE,"을지 (5)";#N/A,#N/A,FALSE,"을지 (6)"}</definedName>
    <definedName localSheetId="1" name="민총2">{#N/A,#N/A,FALSE,"을지 (4)";#N/A,#N/A,FALSE,"을지 (5)";#N/A,#N/A,FALSE,"을지 (6)"}</definedName>
    <definedName name="민총2">{#N/A,#N/A,FALSE,"을지 (4)";#N/A,#N/A,FALSE,"을지 (5)";#N/A,#N/A,FALSE,"을지 (6)"}</definedName>
    <definedName localSheetId="5" name="ㅂ">{#N/A,#N/A,FALSE,"단축1";#N/A,#N/A,FALSE,"단축2";#N/A,#N/A,FALSE,"단축3";#N/A,#N/A,FALSE,"장축";#N/A,#N/A,FALSE,"4WD"}</definedName>
    <definedName localSheetId="7" name="ㅂ">{#N/A,#N/A,FALSE,"단축1";#N/A,#N/A,FALSE,"단축2";#N/A,#N/A,FALSE,"단축3";#N/A,#N/A,FALSE,"장축";#N/A,#N/A,FALSE,"4WD"}</definedName>
    <definedName localSheetId="1" name="ㅂ">{#N/A,#N/A,FALSE,"단축1";#N/A,#N/A,FALSE,"단축2";#N/A,#N/A,FALSE,"단축3";#N/A,#N/A,FALSE,"장축";#N/A,#N/A,FALSE,"4WD"}</definedName>
    <definedName name="ㅂ">{#N/A,#N/A,FALSE,"단축1";#N/A,#N/A,FALSE,"단축2";#N/A,#N/A,FALSE,"단축3";#N/A,#N/A,FALSE,"장축";#N/A,#N/A,FALSE,"4WD"}</definedName>
    <definedName localSheetId="5" name="ㅂㄱㄷㅎㄷㄱㅎ">{#N/A,#N/A,FALSE,"단축1";#N/A,#N/A,FALSE,"단축2";#N/A,#N/A,FALSE,"단축3";#N/A,#N/A,FALSE,"장축";#N/A,#N/A,FALSE,"4WD"}</definedName>
    <definedName localSheetId="7" name="ㅂㄱㄷㅎㄷㄱㅎ">{#N/A,#N/A,FALSE,"단축1";#N/A,#N/A,FALSE,"단축2";#N/A,#N/A,FALSE,"단축3";#N/A,#N/A,FALSE,"장축";#N/A,#N/A,FALSE,"4WD"}</definedName>
    <definedName localSheetId="1" name="ㅂㄱㄷㅎㄷㄱㅎ">{#N/A,#N/A,FALSE,"단축1";#N/A,#N/A,FALSE,"단축2";#N/A,#N/A,FALSE,"단축3";#N/A,#N/A,FALSE,"장축";#N/A,#N/A,FALSE,"4WD"}</definedName>
    <definedName name="ㅂㄱㄷㅎㄷㄱㅎ">{#N/A,#N/A,FALSE,"단축1";#N/A,#N/A,FALSE,"단축2";#N/A,#N/A,FALSE,"단축3";#N/A,#N/A,FALSE,"장축";#N/A,#N/A,FALSE,"4WD"}</definedName>
    <definedName localSheetId="5" name="ㅂㄴㅂㅈㅂ">{#N/A,#N/A,FALSE,"단축1";#N/A,#N/A,FALSE,"단축2";#N/A,#N/A,FALSE,"단축3";#N/A,#N/A,FALSE,"장축";#N/A,#N/A,FALSE,"4WD"}</definedName>
    <definedName localSheetId="7" name="ㅂㄴㅂㅈㅂ">{#N/A,#N/A,FALSE,"단축1";#N/A,#N/A,FALSE,"단축2";#N/A,#N/A,FALSE,"단축3";#N/A,#N/A,FALSE,"장축";#N/A,#N/A,FALSE,"4WD"}</definedName>
    <definedName localSheetId="1" name="ㅂㄴㅂㅈㅂ">{#N/A,#N/A,FALSE,"단축1";#N/A,#N/A,FALSE,"단축2";#N/A,#N/A,FALSE,"단축3";#N/A,#N/A,FALSE,"장축";#N/A,#N/A,FALSE,"4WD"}</definedName>
    <definedName name="ㅂㄴㅂㅈㅂ">{#N/A,#N/A,FALSE,"단축1";#N/A,#N/A,FALSE,"단축2";#N/A,#N/A,FALSE,"단축3";#N/A,#N/A,FALSE,"장축";#N/A,#N/A,FALSE,"4WD"}</definedName>
    <definedName localSheetId="5" name="ㅂㄵㄷㅅㄱㄹㅇㅅㅎㅅㅎㄹ">{#N/A,#N/A,FALSE,"단축1";#N/A,#N/A,FALSE,"단축2";#N/A,#N/A,FALSE,"단축3";#N/A,#N/A,FALSE,"장축";#N/A,#N/A,FALSE,"4WD"}</definedName>
    <definedName localSheetId="7" name="ㅂㄵㄷㅅㄱㄹㅇㅅㅎㅅㅎㄹ">{#N/A,#N/A,FALSE,"단축1";#N/A,#N/A,FALSE,"단축2";#N/A,#N/A,FALSE,"단축3";#N/A,#N/A,FALSE,"장축";#N/A,#N/A,FALSE,"4WD"}</definedName>
    <definedName localSheetId="1" name="ㅂㄵㄷㅅㄱㄹㅇㅅㅎㅅㅎㄹ">{#N/A,#N/A,FALSE,"단축1";#N/A,#N/A,FALSE,"단축2";#N/A,#N/A,FALSE,"단축3";#N/A,#N/A,FALSE,"장축";#N/A,#N/A,FALSE,"4WD"}</definedName>
    <definedName name="ㅂㄵㄷㅅㄱㄹㅇㅅㅎㅅㅎㄹ">{#N/A,#N/A,FALSE,"단축1";#N/A,#N/A,FALSE,"단축2";#N/A,#N/A,FALSE,"단축3";#N/A,#N/A,FALSE,"장축";#N/A,#N/A,FALSE,"4WD"}</definedName>
    <definedName localSheetId="5" name="ㅂㅂ">{#N/A,#N/A,TRUE,"Y생산";#N/A,#N/A,TRUE,"Y판매";#N/A,#N/A,TRUE,"Y총물량";#N/A,#N/A,TRUE,"Y능력";#N/A,#N/A,TRUE,"YKD"}</definedName>
    <definedName localSheetId="7" name="ㅂㅂ">{#N/A,#N/A,FALSE,"단축1";#N/A,#N/A,FALSE,"단축2";#N/A,#N/A,FALSE,"단축3";#N/A,#N/A,FALSE,"장축";#N/A,#N/A,FALSE,"4WD"}</definedName>
    <definedName localSheetId="1" name="ㅂㅂ">{#N/A,#N/A,FALSE,"단축1";#N/A,#N/A,FALSE,"단축2";#N/A,#N/A,FALSE,"단축3";#N/A,#N/A,FALSE,"장축";#N/A,#N/A,FALSE,"4WD"}</definedName>
    <definedName name="ㅂㅂ">{#N/A,#N/A,FALSE,"단축1";#N/A,#N/A,FALSE,"단축2";#N/A,#N/A,FALSE,"단축3";#N/A,#N/A,FALSE,"장축";#N/A,#N/A,FALSE,"4WD"}</definedName>
    <definedName localSheetId="5" name="ㅂㅂㅁ">{#N/A,#N/A,FALSE,"단축1";#N/A,#N/A,FALSE,"단축2";#N/A,#N/A,FALSE,"단축3";#N/A,#N/A,FALSE,"장축";#N/A,#N/A,FALSE,"4WD"}</definedName>
    <definedName localSheetId="7" name="ㅂㅂㅁ">{#N/A,#N/A,FALSE,"단축1";#N/A,#N/A,FALSE,"단축2";#N/A,#N/A,FALSE,"단축3";#N/A,#N/A,FALSE,"장축";#N/A,#N/A,FALSE,"4WD"}</definedName>
    <definedName localSheetId="1" name="ㅂㅂㅁ">{#N/A,#N/A,FALSE,"단축1";#N/A,#N/A,FALSE,"단축2";#N/A,#N/A,FALSE,"단축3";#N/A,#N/A,FALSE,"장축";#N/A,#N/A,FALSE,"4WD"}</definedName>
    <definedName name="ㅂㅂㅁ">{#N/A,#N/A,FALSE,"단축1";#N/A,#N/A,FALSE,"단축2";#N/A,#N/A,FALSE,"단축3";#N/A,#N/A,FALSE,"장축";#N/A,#N/A,FALSE,"4WD"}</definedName>
    <definedName localSheetId="5" name="ㅂㅂㅂ">{#N/A,#N/A,FALSE,"자금소요예측기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ㅂㅂㅂ">{#N/A,#N/A,FALSE,"자금소요예측기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ㅂㅂㅂ">{#N/A,#N/A,FALSE,"자금소요예측기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ㅂㅂㅂㅂ">{#N/A,#N/A,FALSE,"단축1";#N/A,#N/A,FALSE,"단축2";#N/A,#N/A,FALSE,"단축3";#N/A,#N/A,FALSE,"장축";#N/A,#N/A,FALSE,"4WD"}</definedName>
    <definedName localSheetId="7" name="ㅂㅂㅂㅂ">{#N/A,#N/A,FALSE,"단축1";#N/A,#N/A,FALSE,"단축2";#N/A,#N/A,FALSE,"단축3";#N/A,#N/A,FALSE,"장축";#N/A,#N/A,FALSE,"4WD"}</definedName>
    <definedName localSheetId="1" name="ㅂㅂㅂㅂ">{#N/A,#N/A,FALSE,"단축1";#N/A,#N/A,FALSE,"단축2";#N/A,#N/A,FALSE,"단축3";#N/A,#N/A,FALSE,"장축";#N/A,#N/A,FALSE,"4WD"}</definedName>
    <definedName name="ㅂㅂㅂㅂ">{#N/A,#N/A,FALSE,"단축1";#N/A,#N/A,FALSE,"단축2";#N/A,#N/A,FALSE,"단축3";#N/A,#N/A,FALSE,"장축";#N/A,#N/A,FALSE,"4WD"}</definedName>
    <definedName localSheetId="5" name="ㅂㅂㅂㅂㅂ">{#N/A,#N/A,FALSE,"단축1";#N/A,#N/A,FALSE,"단축2";#N/A,#N/A,FALSE,"단축3";#N/A,#N/A,FALSE,"장축";#N/A,#N/A,FALSE,"4WD"}</definedName>
    <definedName localSheetId="1" name="ㅂㅂㅂㅂㅂ">{#N/A,#N/A,FALSE,"단축1";#N/A,#N/A,FALSE,"단축2";#N/A,#N/A,FALSE,"단축3";#N/A,#N/A,FALSE,"장축";#N/A,#N/A,FALSE,"4WD"}</definedName>
    <definedName name="ㅂㅂㅂㅂㅂ">{#N/A,#N/A,FALSE,"단축1";#N/A,#N/A,FALSE,"단축2";#N/A,#N/A,FALSE,"단축3";#N/A,#N/A,FALSE,"장축";#N/A,#N/A,FALSE,"4WD"}</definedName>
    <definedName localSheetId="5" name="ㅂㅂㅂㅂㅂㅂㅂㅂ">{#N/A,#N/A,FALSE,"단축1";#N/A,#N/A,FALSE,"단축2";#N/A,#N/A,FALSE,"단축3";#N/A,#N/A,FALSE,"장축";#N/A,#N/A,FALSE,"4WD"}</definedName>
    <definedName localSheetId="1" name="ㅂㅂㅂㅂㅂㅂㅂㅂ">{#N/A,#N/A,FALSE,"단축1";#N/A,#N/A,FALSE,"단축2";#N/A,#N/A,FALSE,"단축3";#N/A,#N/A,FALSE,"장축";#N/A,#N/A,FALSE,"4WD"}</definedName>
    <definedName name="ㅂㅂㅂㅂㅂㅂㅂㅂ">{#N/A,#N/A,FALSE,"단축1";#N/A,#N/A,FALSE,"단축2";#N/A,#N/A,FALSE,"단축3";#N/A,#N/A,FALSE,"장축";#N/A,#N/A,FALSE,"4WD"}</definedName>
    <definedName localSheetId="5" name="ㅂㅂㅂㅂㅂㅂㅂㅂㅂㅂㅂㅂㅂㅂㅂㅂㅂㅂㅂㅂㅂㅂㅂㅂㅂㅂㅂㅂㅂㅂㅂㅂ">{#N/A,#N/A,FALSE,"단축1";#N/A,#N/A,FALSE,"단축2";#N/A,#N/A,FALSE,"단축3";#N/A,#N/A,FALSE,"장축";#N/A,#N/A,FALSE,"4WD"}</definedName>
    <definedName localSheetId="7" name="ㅂㅂㅂㅂㅂㅂㅂㅂㅂㅂㅂㅂㅂㅂㅂㅂㅂㅂㅂㅂㅂㅂㅂㅂㅂㅂㅂㅂㅂㅂㅂㅂ">{#N/A,#N/A,FALSE,"단축1";#N/A,#N/A,FALSE,"단축2";#N/A,#N/A,FALSE,"단축3";#N/A,#N/A,FALSE,"장축";#N/A,#N/A,FALSE,"4WD"}</definedName>
    <definedName localSheetId="1" name="ㅂㅂㅂㅂㅂㅂㅂㅂㅂㅂㅂㅂㅂㅂㅂㅂㅂㅂㅂㅂㅂㅂㅂㅂㅂㅂㅂㅂㅂㅂㅂㅂ">{#N/A,#N/A,FALSE,"단축1";#N/A,#N/A,FALSE,"단축2";#N/A,#N/A,FALSE,"단축3";#N/A,#N/A,FALSE,"장축";#N/A,#N/A,FALSE,"4WD"}</definedName>
    <definedName name="ㅂㅂㅂㅂㅂㅂㅂㅂㅂㅂㅂㅂㅂㅂㅂㅂㅂㅂㅂㅂㅂㅂㅂㅂㅂㅂㅂㅂㅂㅂㅂㅂ">{#N/A,#N/A,FALSE,"단축1";#N/A,#N/A,FALSE,"단축2";#N/A,#N/A,FALSE,"단축3";#N/A,#N/A,FALSE,"장축";#N/A,#N/A,FALSE,"4WD"}</definedName>
    <definedName localSheetId="5" name="ㅂㅈ">{#N/A,#N/A,FALSE,"단축1";#N/A,#N/A,FALSE,"단축2";#N/A,#N/A,FALSE,"단축3";#N/A,#N/A,FALSE,"장축";#N/A,#N/A,FALSE,"4WD"}</definedName>
    <definedName localSheetId="7" name="ㅂㅈ">{#N/A,#N/A,FALSE,"단축1";#N/A,#N/A,FALSE,"단축2";#N/A,#N/A,FALSE,"단축3";#N/A,#N/A,FALSE,"장축";#N/A,#N/A,FALSE,"4WD"}</definedName>
    <definedName localSheetId="1" name="ㅂㅈ">{#N/A,#N/A,FALSE,"단축1";#N/A,#N/A,FALSE,"단축2";#N/A,#N/A,FALSE,"단축3";#N/A,#N/A,FALSE,"장축";#N/A,#N/A,FALSE,"4WD"}</definedName>
    <definedName name="ㅂㅈ">{#N/A,#N/A,FALSE,"단축1";#N/A,#N/A,FALSE,"단축2";#N/A,#N/A,FALSE,"단축3";#N/A,#N/A,FALSE,"장축";#N/A,#N/A,FALSE,"4WD"}</definedName>
    <definedName localSheetId="5" name="ㅂㅈㄷㄱ">{#N/A,#N/A,FALSE,"단축1";#N/A,#N/A,FALSE,"단축2";#N/A,#N/A,FALSE,"단축3";#N/A,#N/A,FALSE,"장축";#N/A,#N/A,FALSE,"4WD"}</definedName>
    <definedName localSheetId="1" name="ㅂㅈㄷㄱ">{#N/A,#N/A,FALSE,"단축1";#N/A,#N/A,FALSE,"단축2";#N/A,#N/A,FALSE,"단축3";#N/A,#N/A,FALSE,"장축";#N/A,#N/A,FALSE,"4WD"}</definedName>
    <definedName name="ㅂㅈㄷㄱ">{#N/A,#N/A,FALSE,"단축1";#N/A,#N/A,FALSE,"단축2";#N/A,#N/A,FALSE,"단축3";#N/A,#N/A,FALSE,"장축";#N/A,#N/A,FALSE,"4WD"}</definedName>
    <definedName localSheetId="5" name="ㅂㅈㄷㄱㄷㅈ">{#N/A,#N/A,FALSE,"단축1";#N/A,#N/A,FALSE,"단축2";#N/A,#N/A,FALSE,"단축3";#N/A,#N/A,FALSE,"장축";#N/A,#N/A,FALSE,"4WD"}</definedName>
    <definedName localSheetId="7" name="ㅂㅈㄷㄱㄷㅈ">{#N/A,#N/A,FALSE,"단축1";#N/A,#N/A,FALSE,"단축2";#N/A,#N/A,FALSE,"단축3";#N/A,#N/A,FALSE,"장축";#N/A,#N/A,FALSE,"4WD"}</definedName>
    <definedName localSheetId="1" name="ㅂㅈㄷㄱㄷㅈ">{#N/A,#N/A,FALSE,"단축1";#N/A,#N/A,FALSE,"단축2";#N/A,#N/A,FALSE,"단축3";#N/A,#N/A,FALSE,"장축";#N/A,#N/A,FALSE,"4WD"}</definedName>
    <definedName name="ㅂㅈㄷㄱㄷㅈ">{#N/A,#N/A,FALSE,"단축1";#N/A,#N/A,FALSE,"단축2";#N/A,#N/A,FALSE,"단축3";#N/A,#N/A,FALSE,"장축";#N/A,#N/A,FALSE,"4WD"}</definedName>
    <definedName localSheetId="5" name="ㅂㅈㄷㅈㄷ">{#N/A,#N/A,FALSE,"단축1";#N/A,#N/A,FALSE,"단축2";#N/A,#N/A,FALSE,"단축3";#N/A,#N/A,FALSE,"장축";#N/A,#N/A,FALSE,"4WD"}</definedName>
    <definedName localSheetId="7" name="ㅂㅈㄷㅈㄷ">{#N/A,#N/A,FALSE,"단축1";#N/A,#N/A,FALSE,"단축2";#N/A,#N/A,FALSE,"단축3";#N/A,#N/A,FALSE,"장축";#N/A,#N/A,FALSE,"4WD"}</definedName>
    <definedName localSheetId="1" name="ㅂㅈㄷㅈㄷ">{#N/A,#N/A,FALSE,"단축1";#N/A,#N/A,FALSE,"단축2";#N/A,#N/A,FALSE,"단축3";#N/A,#N/A,FALSE,"장축";#N/A,#N/A,FALSE,"4WD"}</definedName>
    <definedName name="ㅂㅈㄷㅈㄷ">{#N/A,#N/A,FALSE,"단축1";#N/A,#N/A,FALSE,"단축2";#N/A,#N/A,FALSE,"단축3";#N/A,#N/A,FALSE,"장축";#N/A,#N/A,FALSE,"4WD"}</definedName>
    <definedName localSheetId="5" name="ㅂㅈㅇㅇ">{#N/A,#N/A,FALSE,"단축1";#N/A,#N/A,FALSE,"단축2";#N/A,#N/A,FALSE,"단축3";#N/A,#N/A,FALSE,"장축";#N/A,#N/A,FALSE,"4WD"}</definedName>
    <definedName localSheetId="7" name="ㅂㅈㅇㅇ">{#N/A,#N/A,FALSE,"단축1";#N/A,#N/A,FALSE,"단축2";#N/A,#N/A,FALSE,"단축3";#N/A,#N/A,FALSE,"장축";#N/A,#N/A,FALSE,"4WD"}</definedName>
    <definedName localSheetId="1" name="ㅂㅈㅇㅇ">{#N/A,#N/A,FALSE,"단축1";#N/A,#N/A,FALSE,"단축2";#N/A,#N/A,FALSE,"단축3";#N/A,#N/A,FALSE,"장축";#N/A,#N/A,FALSE,"4WD"}</definedName>
    <definedName name="ㅂㅈㅇㅇ">{#N/A,#N/A,FALSE,"단축1";#N/A,#N/A,FALSE,"단축2";#N/A,#N/A,FALSE,"단축3";#N/A,#N/A,FALSE,"장축";#N/A,#N/A,FALSE,"4WD"}</definedName>
    <definedName localSheetId="5" name="ㅂㅍㅅ4ㄷㅅㄴ">{#N/A,#N/A,FALSE,"단축1";#N/A,#N/A,FALSE,"단축2";#N/A,#N/A,FALSE,"단축3";#N/A,#N/A,FALSE,"장축";#N/A,#N/A,FALSE,"4WD"}</definedName>
    <definedName localSheetId="7" name="ㅂㅍㅅ4ㄷㅅㄴ">{#N/A,#N/A,FALSE,"단축1";#N/A,#N/A,FALSE,"단축2";#N/A,#N/A,FALSE,"단축3";#N/A,#N/A,FALSE,"장축";#N/A,#N/A,FALSE,"4WD"}</definedName>
    <definedName localSheetId="1" name="ㅂㅍㅅ4ㄷㅅㄴ">{#N/A,#N/A,FALSE,"단축1";#N/A,#N/A,FALSE,"단축2";#N/A,#N/A,FALSE,"단축3";#N/A,#N/A,FALSE,"장축";#N/A,#N/A,FALSE,"4WD"}</definedName>
    <definedName name="ㅂㅍㅅ4ㄷㅅㄴ">{#N/A,#N/A,FALSE,"단축1";#N/A,#N/A,FALSE,"단축2";#N/A,#N/A,FALSE,"단축3";#N/A,#N/A,FALSE,"장축";#N/A,#N/A,FALSE,"4WD"}</definedName>
    <definedName localSheetId="5" name="바다">{#N/A,#N/A,FALSE,"단축1";#N/A,#N/A,FALSE,"단축2";#N/A,#N/A,FALSE,"단축3";#N/A,#N/A,FALSE,"장축";#N/A,#N/A,FALSE,"4WD"}</definedName>
    <definedName localSheetId="7" name="바다">{#N/A,#N/A,FALSE,"단축1";#N/A,#N/A,FALSE,"단축2";#N/A,#N/A,FALSE,"단축3";#N/A,#N/A,FALSE,"장축";#N/A,#N/A,FALSE,"4WD"}</definedName>
    <definedName localSheetId="1" name="바다">{#N/A,#N/A,FALSE,"단축1";#N/A,#N/A,FALSE,"단축2";#N/A,#N/A,FALSE,"단축3";#N/A,#N/A,FALSE,"장축";#N/A,#N/A,FALSE,"4WD"}</definedName>
    <definedName name="바다">{#N/A,#N/A,FALSE,"단축1";#N/A,#N/A,FALSE,"단축2";#N/A,#N/A,FALSE,"단축3";#N/A,#N/A,FALSE,"장축";#N/A,#N/A,FALSE,"4WD"}</definedName>
    <definedName localSheetId="5" name="바도">{#N/A,#N/A,FALSE,"단축1";#N/A,#N/A,FALSE,"단축2";#N/A,#N/A,FALSE,"단축3";#N/A,#N/A,FALSE,"장축";#N/A,#N/A,FALSE,"4WD"}</definedName>
    <definedName localSheetId="7" name="바도">{#N/A,#N/A,FALSE,"단축1";#N/A,#N/A,FALSE,"단축2";#N/A,#N/A,FALSE,"단축3";#N/A,#N/A,FALSE,"장축";#N/A,#N/A,FALSE,"4WD"}</definedName>
    <definedName localSheetId="1" name="바도">{#N/A,#N/A,FALSE,"단축1";#N/A,#N/A,FALSE,"단축2";#N/A,#N/A,FALSE,"단축3";#N/A,#N/A,FALSE,"장축";#N/A,#N/A,FALSE,"4WD"}</definedName>
    <definedName name="바도">{#N/A,#N/A,FALSE,"단축1";#N/A,#N/A,FALSE,"단축2";#N/A,#N/A,FALSE,"단축3";#N/A,#N/A,FALSE,"장축";#N/A,#N/A,FALSE,"4WD"}</definedName>
    <definedName localSheetId="5" name="바랑라">{#N/A,#N/A,FALSE,"정공"}</definedName>
    <definedName localSheetId="7" name="바랑라">{#N/A,#N/A,FALSE,"정공"}</definedName>
    <definedName localSheetId="1" name="바랑라">{#N/A,#N/A,FALSE,"정공"}</definedName>
    <definedName name="바랑라">{#N/A,#N/A,FALSE,"정공"}</definedName>
    <definedName localSheetId="5" name="바러ㅏ얼">{#N/A,#N/A,FALSE,"자금소요예측기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바러ㅏ얼">{#N/A,#N/A,FALSE,"자금소요예측기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바러ㅏ얼">{#N/A,#N/A,FALSE,"자금소요예측기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러ㅏ얼">{#N/A,#N/A,FALSE,"자금소요예측기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바로가기">{#N/A,#N/A,FALSE,"단축1";#N/A,#N/A,FALSE,"단축2";#N/A,#N/A,FALSE,"단축3";#N/A,#N/A,FALSE,"장축";#N/A,#N/A,FALSE,"4WD"}</definedName>
    <definedName localSheetId="5" name="바로가기">{#N/A,#N/A,FALSE,"단축1";#N/A,#N/A,FALSE,"단축2";#N/A,#N/A,FALSE,"단축3";#N/A,#N/A,FALSE,"장축";#N/A,#N/A,FALSE,"4WD"}</definedName>
    <definedName localSheetId="7" name="바로가기">{#N/A,#N/A,FALSE,"단축1";#N/A,#N/A,FALSE,"단축2";#N/A,#N/A,FALSE,"단축3";#N/A,#N/A,FALSE,"장축";#N/A,#N/A,FALSE,"4WD"}</definedName>
    <definedName localSheetId="1" name="바로가기">{#N/A,#N/A,FALSE,"단축1";#N/A,#N/A,FALSE,"단축2";#N/A,#N/A,FALSE,"단축3";#N/A,#N/A,FALSE,"장축";#N/A,#N/A,FALSE,"4WD"}</definedName>
    <definedName name="바로가기">{#N/A,#N/A,FALSE,"단축1";#N/A,#N/A,FALSE,"단축2";#N/A,#N/A,FALSE,"단축3";#N/A,#N/A,FALSE,"장축";#N/A,#N/A,FALSE,"4WD"}</definedName>
    <definedName localSheetId="8" name="바바라">{#N/A,#N/A,TRUE,"Y생산";#N/A,#N/A,TRUE,"Y판매";#N/A,#N/A,TRUE,"Y총물량";#N/A,#N/A,TRUE,"Y능력";#N/A,#N/A,TRUE,"YKD"}</definedName>
    <definedName localSheetId="5" name="바바라">{#N/A,#N/A,TRUE,"Y생산";#N/A,#N/A,TRUE,"Y판매";#N/A,#N/A,TRUE,"Y총물량";#N/A,#N/A,TRUE,"Y능력";#N/A,#N/A,TRUE,"YKD"}</definedName>
    <definedName localSheetId="7" name="바바라">{#N/A,#N/A,TRUE,"Y생산";#N/A,#N/A,TRUE,"Y판매";#N/A,#N/A,TRUE,"Y총물량";#N/A,#N/A,TRUE,"Y능력";#N/A,#N/A,TRUE,"YKD"}</definedName>
    <definedName localSheetId="1" name="바바라">{#N/A,#N/A,TRUE,"Y생산";#N/A,#N/A,TRUE,"Y판매";#N/A,#N/A,TRUE,"Y총물량";#N/A,#N/A,TRUE,"Y능력";#N/A,#N/A,TRUE,"YKD"}</definedName>
    <definedName name="바바라">{#N/A,#N/A,TRUE,"Y생산";#N/A,#N/A,TRUE,"Y판매";#N/A,#N/A,TRUE,"Y총물량";#N/A,#N/A,TRUE,"Y능력";#N/A,#N/A,TRUE,"YKD"}</definedName>
    <definedName localSheetId="5" name="바바바">{#N/A,#N/A,FALSE,"단축1";#N/A,#N/A,FALSE,"단축2";#N/A,#N/A,FALSE,"단축3";#N/A,#N/A,FALSE,"장축";#N/A,#N/A,FALSE,"4WD"}</definedName>
    <definedName localSheetId="7" name="바바바">{#N/A,#N/A,FALSE,"단축1";#N/A,#N/A,FALSE,"단축2";#N/A,#N/A,FALSE,"단축3";#N/A,#N/A,FALSE,"장축";#N/A,#N/A,FALSE,"4WD"}</definedName>
    <definedName localSheetId="1" name="바바바">{#N/A,#N/A,FALSE,"단축1";#N/A,#N/A,FALSE,"단축2";#N/A,#N/A,FALSE,"단축3";#N/A,#N/A,FALSE,"장축";#N/A,#N/A,FALSE,"4WD"}</definedName>
    <definedName name="바바바">{#N/A,#N/A,FALSE,"단축1";#N/A,#N/A,FALSE,"단축2";#N/A,#N/A,FALSE,"단축3";#N/A,#N/A,FALSE,"장축";#N/A,#N/A,FALSE,"4WD"}</definedName>
    <definedName localSheetId="5" name="바보">{#N/A,#N/A,FALSE,"단축1";#N/A,#N/A,FALSE,"단축2";#N/A,#N/A,FALSE,"단축3";#N/A,#N/A,FALSE,"장축";#N/A,#N/A,FALSE,"4WD"}</definedName>
    <definedName localSheetId="7" name="바보">{#N/A,#N/A,FALSE,"단축1";#N/A,#N/A,FALSE,"단축2";#N/A,#N/A,FALSE,"단축3";#N/A,#N/A,FALSE,"장축";#N/A,#N/A,FALSE,"4WD"}</definedName>
    <definedName localSheetId="1" name="바보">{#N/A,#N/A,FALSE,"단축1";#N/A,#N/A,FALSE,"단축2";#N/A,#N/A,FALSE,"단축3";#N/A,#N/A,FALSE,"장축";#N/A,#N/A,FALSE,"4WD"}</definedName>
    <definedName name="바보">{#N/A,#N/A,FALSE,"단축1";#N/A,#N/A,FALSE,"단축2";#N/A,#N/A,FALSE,"단축3";#N/A,#N/A,FALSE,"장축";#N/A,#N/A,FALSE,"4WD"}</definedName>
    <definedName localSheetId="5" name="바보상자">{#N/A,#N/A,FALSE,"정공"}</definedName>
    <definedName localSheetId="7" name="바보상자">{#N/A,#N/A,FALSE,"정공"}</definedName>
    <definedName localSheetId="1" name="바보상자">{#N/A,#N/A,FALSE,"정공"}</definedName>
    <definedName name="바보상자">{#N/A,#N/A,FALSE,"정공"}</definedName>
    <definedName localSheetId="5" name="바부">{#N/A,#N/A,FALSE,"단축1";#N/A,#N/A,FALSE,"단축2";#N/A,#N/A,FALSE,"단축3";#N/A,#N/A,FALSE,"장축";#N/A,#N/A,FALSE,"4WD"}</definedName>
    <definedName localSheetId="7" name="바부">{#N/A,#N/A,FALSE,"단축1";#N/A,#N/A,FALSE,"단축2";#N/A,#N/A,FALSE,"단축3";#N/A,#N/A,FALSE,"장축";#N/A,#N/A,FALSE,"4WD"}</definedName>
    <definedName localSheetId="1" name="바부">{#N/A,#N/A,FALSE,"단축1";#N/A,#N/A,FALSE,"단축2";#N/A,#N/A,FALSE,"단축3";#N/A,#N/A,FALSE,"장축";#N/A,#N/A,FALSE,"4WD"}</definedName>
    <definedName name="바부">{#N/A,#N/A,FALSE,"단축1";#N/A,#N/A,FALSE,"단축2";#N/A,#N/A,FALSE,"단축3";#N/A,#N/A,FALSE,"장축";#N/A,#N/A,FALSE,"4WD"}</definedName>
    <definedName localSheetId="8" name="박">{#N/A,#N/A,FALSE,"단축1";#N/A,#N/A,FALSE,"단축2";#N/A,#N/A,FALSE,"단축3";#N/A,#N/A,FALSE,"장축";#N/A,#N/A,FALSE,"4WD"}</definedName>
    <definedName localSheetId="5" name="박">{#N/A,#N/A,FALSE,"신규dep";#N/A,#N/A,FALSE,"신규dep-금형상각후";#N/A,#N/A,FALSE,"신규dep-연구비상각후";#N/A,#N/A,FALSE,"신규dep-기계,공구상각후"}</definedName>
    <definedName localSheetId="7" name="박">{#N/A,#N/A,FALSE,"신규dep";#N/A,#N/A,FALSE,"신규dep-금형상각후";#N/A,#N/A,FALSE,"신규dep-연구비상각후";#N/A,#N/A,FALSE,"신규dep-기계,공구상각후"}</definedName>
    <definedName localSheetId="1" name="박">{#N/A,#N/A,FALSE,"신규dep";#N/A,#N/A,FALSE,"신규dep-금형상각후";#N/A,#N/A,FALSE,"신규dep-연구비상각후";#N/A,#N/A,FALSE,"신규dep-기계,공구상각후"}</definedName>
    <definedName name="박">{#N/A,#N/A,FALSE,"신규dep";#N/A,#N/A,FALSE,"신규dep-금형상각후";#N/A,#N/A,FALSE,"신규dep-연구비상각후";#N/A,#N/A,FALSE,"신규dep-기계,공구상각후"}</definedName>
    <definedName localSheetId="1" name="박기현">{#N/A,#N/A,TRUE,"Y생산";#N/A,#N/A,TRUE,"Y판매";#N/A,#N/A,TRUE,"Y총물량";#N/A,#N/A,TRUE,"Y능력";#N/A,#N/A,TRUE,"YKD"}</definedName>
    <definedName name="박기현">{#N/A,#N/A,TRUE,"Y생산";#N/A,#N/A,TRUE,"Y판매";#N/A,#N/A,TRUE,"Y총물량";#N/A,#N/A,TRUE,"Y능력";#N/A,#N/A,TRUE,"YKD"}</definedName>
    <definedName localSheetId="5" name="박명용">{#N/A,#N/A,TRUE,"Y생산";#N/A,#N/A,TRUE,"Y판매";#N/A,#N/A,TRUE,"Y총물량";#N/A,#N/A,TRUE,"Y능력";#N/A,#N/A,TRUE,"YKD"}</definedName>
    <definedName localSheetId="7" name="박명용">{#N/A,#N/A,TRUE,"Y생산";#N/A,#N/A,TRUE,"Y판매";#N/A,#N/A,TRUE,"Y총물량";#N/A,#N/A,TRUE,"Y능력";#N/A,#N/A,TRUE,"YKD"}</definedName>
    <definedName localSheetId="1" name="박명용">{#N/A,#N/A,TRUE,"Y생산";#N/A,#N/A,TRUE,"Y판매";#N/A,#N/A,TRUE,"Y총물량";#N/A,#N/A,TRUE,"Y능력";#N/A,#N/A,TRUE,"YKD"}</definedName>
    <definedName name="박명용">{#N/A,#N/A,TRUE,"Y생산";#N/A,#N/A,TRUE,"Y판매";#N/A,#N/A,TRUE,"Y총물량";#N/A,#N/A,TRUE,"Y능력";#N/A,#N/A,TRUE,"YKD"}</definedName>
    <definedName localSheetId="5" name="박민규">{#N/A,#N/A,FALSE,"단축1";#N/A,#N/A,FALSE,"단축2";#N/A,#N/A,FALSE,"단축3";#N/A,#N/A,FALSE,"장축";#N/A,#N/A,FALSE,"4WD"}</definedName>
    <definedName localSheetId="7" name="박민규">{#N/A,#N/A,FALSE,"단축1";#N/A,#N/A,FALSE,"단축2";#N/A,#N/A,FALSE,"단축3";#N/A,#N/A,FALSE,"장축";#N/A,#N/A,FALSE,"4WD"}</definedName>
    <definedName localSheetId="1" name="박민규">{#N/A,#N/A,FALSE,"단축1";#N/A,#N/A,FALSE,"단축2";#N/A,#N/A,FALSE,"단축3";#N/A,#N/A,FALSE,"장축";#N/A,#N/A,FALSE,"4WD"}</definedName>
    <definedName name="박민규">{#N/A,#N/A,FALSE,"단축1";#N/A,#N/A,FALSE,"단축2";#N/A,#N/A,FALSE,"단축3";#N/A,#N/A,FALSE,"장축";#N/A,#N/A,FALSE,"4WD"}</definedName>
    <definedName localSheetId="5" name="박상현">{#N/A,#N/A,FALSE,"단축1";#N/A,#N/A,FALSE,"단축2";#N/A,#N/A,FALSE,"단축3";#N/A,#N/A,FALSE,"장축";#N/A,#N/A,FALSE,"4WD"}</definedName>
    <definedName localSheetId="7" name="박상현">{#N/A,#N/A,FALSE,"단축1";#N/A,#N/A,FALSE,"단축2";#N/A,#N/A,FALSE,"단축3";#N/A,#N/A,FALSE,"장축";#N/A,#N/A,FALSE,"4WD"}</definedName>
    <definedName localSheetId="1" name="박상현">{#N/A,#N/A,FALSE,"단축1";#N/A,#N/A,FALSE,"단축2";#N/A,#N/A,FALSE,"단축3";#N/A,#N/A,FALSE,"장축";#N/A,#N/A,FALSE,"4WD"}</definedName>
    <definedName name="박상현">{#N/A,#N/A,FALSE,"단축1";#N/A,#N/A,FALSE,"단축2";#N/A,#N/A,FALSE,"단축3";#N/A,#N/A,FALSE,"장축";#N/A,#N/A,FALSE,"4WD"}</definedName>
    <definedName localSheetId="5" name="박수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박수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박수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박재억">{#N/A,#N/A,FALSE,"단축1";#N/A,#N/A,FALSE,"단축2";#N/A,#N/A,FALSE,"단축3";#N/A,#N/A,FALSE,"장축";#N/A,#N/A,FALSE,"4WD"}</definedName>
    <definedName localSheetId="1" name="박재억">{#N/A,#N/A,FALSE,"단축1";#N/A,#N/A,FALSE,"단축2";#N/A,#N/A,FALSE,"단축3";#N/A,#N/A,FALSE,"장축";#N/A,#N/A,FALSE,"4WD"}</definedName>
    <definedName name="박재억">{#N/A,#N/A,FALSE,"단축1";#N/A,#N/A,FALSE,"단축2";#N/A,#N/A,FALSE,"단축3";#N/A,#N/A,FALSE,"장축";#N/A,#N/A,FALSE,"4WD"}</definedName>
    <definedName localSheetId="5" name="박정">{#N/A,#N/A,TRUE,"일정"}</definedName>
    <definedName localSheetId="7" name="박정">{#N/A,#N/A,TRUE,"일정"}</definedName>
    <definedName localSheetId="1" name="박정">{#N/A,#N/A,TRUE,"일정"}</definedName>
    <definedName name="박정">{#N/A,#N/A,TRUE,"일정"}</definedName>
    <definedName localSheetId="5" name="박종균">{#N/A,#N/A,FALSE,"인원";#N/A,#N/A,FALSE,"비용2";#N/A,#N/A,FALSE,"비용1";#N/A,#N/A,FALSE,"비용";#N/A,#N/A,FALSE,"보증2";#N/A,#N/A,FALSE,"보증1";#N/A,#N/A,FALSE,"보증";#N/A,#N/A,FALSE,"손익1";#N/A,#N/A,FALSE,"손익";#N/A,#N/A,FALSE,"부서별매출";#N/A,#N/A,FALSE,"매출"}</definedName>
    <definedName localSheetId="7" name="박종균">{#N/A,#N/A,FALSE,"인원";#N/A,#N/A,FALSE,"비용2";#N/A,#N/A,FALSE,"비용1";#N/A,#N/A,FALSE,"비용";#N/A,#N/A,FALSE,"보증2";#N/A,#N/A,FALSE,"보증1";#N/A,#N/A,FALSE,"보증";#N/A,#N/A,FALSE,"손익1";#N/A,#N/A,FALSE,"손익";#N/A,#N/A,FALSE,"부서별매출";#N/A,#N/A,FALSE,"매출"}</definedName>
    <definedName localSheetId="1" name="박종균">{#N/A,#N/A,FALSE,"인원";#N/A,#N/A,FALSE,"비용2";#N/A,#N/A,FALSE,"비용1";#N/A,#N/A,FALSE,"비용";#N/A,#N/A,FALSE,"보증2";#N/A,#N/A,FALSE,"보증1";#N/A,#N/A,FALSE,"보증";#N/A,#N/A,FALSE,"손익1";#N/A,#N/A,FALSE,"손익";#N/A,#N/A,FALSE,"부서별매출";#N/A,#N/A,FALSE,"매출"}</definedName>
    <definedName name="박종균">{#N/A,#N/A,FALSE,"인원";#N/A,#N/A,FALSE,"비용2";#N/A,#N/A,FALSE,"비용1";#N/A,#N/A,FALSE,"비용";#N/A,#N/A,FALSE,"보증2";#N/A,#N/A,FALSE,"보증1";#N/A,#N/A,FALSE,"보증";#N/A,#N/A,FALSE,"손익1";#N/A,#N/A,FALSE,"손익";#N/A,#N/A,FALSE,"부서별매출";#N/A,#N/A,FALSE,"매출"}</definedName>
    <definedName localSheetId="5" name="박지호">{#N/A,#N/A,FALSE,"단축1";#N/A,#N/A,FALSE,"단축2";#N/A,#N/A,FALSE,"단축3";#N/A,#N/A,FALSE,"장축";#N/A,#N/A,FALSE,"4WD"}</definedName>
    <definedName localSheetId="7" name="박지호">{#N/A,#N/A,FALSE,"단축1";#N/A,#N/A,FALSE,"단축2";#N/A,#N/A,FALSE,"단축3";#N/A,#N/A,FALSE,"장축";#N/A,#N/A,FALSE,"4WD"}</definedName>
    <definedName localSheetId="1" name="박지호">{#N/A,#N/A,FALSE,"단축1";#N/A,#N/A,FALSE,"단축2";#N/A,#N/A,FALSE,"단축3";#N/A,#N/A,FALSE,"장축";#N/A,#N/A,FALSE,"4WD"}</definedName>
    <definedName name="박지호">{#N/A,#N/A,FALSE,"단축1";#N/A,#N/A,FALSE,"단축2";#N/A,#N/A,FALSE,"단축3";#N/A,#N/A,FALSE,"장축";#N/A,#N/A,FALSE,"4WD"}</definedName>
    <definedName localSheetId="5" name="박진용">'1-4 PAD'!박진용</definedName>
    <definedName localSheetId="7" name="박진용">'1-6. 사상'!박진용</definedName>
    <definedName name="박진용">'1-6. 사상'!박진용</definedName>
    <definedName localSheetId="5" name="반납3">{#N/A,#N/A,FALSE,"단축1";#N/A,#N/A,FALSE,"단축2";#N/A,#N/A,FALSE,"단축3";#N/A,#N/A,FALSE,"장축";#N/A,#N/A,FALSE,"4WD"}</definedName>
    <definedName localSheetId="7" name="반납3">{#N/A,#N/A,FALSE,"단축1";#N/A,#N/A,FALSE,"단축2";#N/A,#N/A,FALSE,"단축3";#N/A,#N/A,FALSE,"장축";#N/A,#N/A,FALSE,"4WD"}</definedName>
    <definedName localSheetId="1" name="반납3">{#N/A,#N/A,FALSE,"단축1";#N/A,#N/A,FALSE,"단축2";#N/A,#N/A,FALSE,"단축3";#N/A,#N/A,FALSE,"장축";#N/A,#N/A,FALSE,"4WD"}</definedName>
    <definedName name="반납3">{#N/A,#N/A,FALSE,"단축1";#N/A,#N/A,FALSE,"단축2";#N/A,#N/A,FALSE,"단축3";#N/A,#N/A,FALSE,"장축";#N/A,#N/A,FALSE,"4WD"}</definedName>
    <definedName localSheetId="5" name="받">{#N/A,#N/A,TRUE,"Y생산";#N/A,#N/A,TRUE,"Y판매";#N/A,#N/A,TRUE,"Y총물량";#N/A,#N/A,TRUE,"Y능력";#N/A,#N/A,TRUE,"YKD"}</definedName>
    <definedName localSheetId="7" name="받">{#N/A,#N/A,TRUE,"Y생산";#N/A,#N/A,TRUE,"Y판매";#N/A,#N/A,TRUE,"Y총물량";#N/A,#N/A,TRUE,"Y능력";#N/A,#N/A,TRUE,"YKD"}</definedName>
    <definedName localSheetId="1" name="받">{#N/A,#N/A,TRUE,"Y생산";#N/A,#N/A,TRUE,"Y판매";#N/A,#N/A,TRUE,"Y총물량";#N/A,#N/A,TRUE,"Y능력";#N/A,#N/A,TRUE,"YKD"}</definedName>
    <definedName name="받">{#N/A,#N/A,TRUE,"Y생산";#N/A,#N/A,TRUE,"Y판매";#N/A,#N/A,TRUE,"Y총물량";#N/A,#N/A,TRUE,"Y능력";#N/A,#N/A,TRUE,"YKD"}</definedName>
    <definedName localSheetId="5" name="발주">{#N/A,#N/A,FALSE,"인원";#N/A,#N/A,FALSE,"비용2";#N/A,#N/A,FALSE,"비용1";#N/A,#N/A,FALSE,"비용";#N/A,#N/A,FALSE,"보증2";#N/A,#N/A,FALSE,"보증1";#N/A,#N/A,FALSE,"보증";#N/A,#N/A,FALSE,"손익1";#N/A,#N/A,FALSE,"손익";#N/A,#N/A,FALSE,"부서별매출";#N/A,#N/A,FALSE,"매출"}</definedName>
    <definedName localSheetId="7" name="발주">{#N/A,#N/A,FALSE,"인원";#N/A,#N/A,FALSE,"비용2";#N/A,#N/A,FALSE,"비용1";#N/A,#N/A,FALSE,"비용";#N/A,#N/A,FALSE,"보증2";#N/A,#N/A,FALSE,"보증1";#N/A,#N/A,FALSE,"보증";#N/A,#N/A,FALSE,"손익1";#N/A,#N/A,FALSE,"손익";#N/A,#N/A,FALSE,"부서별매출";#N/A,#N/A,FALSE,"매출"}</definedName>
    <definedName localSheetId="1" name="발주">{#N/A,#N/A,FALSE,"인원";#N/A,#N/A,FALSE,"비용2";#N/A,#N/A,FALSE,"비용1";#N/A,#N/A,FALSE,"비용";#N/A,#N/A,FALSE,"보증2";#N/A,#N/A,FALSE,"보증1";#N/A,#N/A,FALSE,"보증";#N/A,#N/A,FALSE,"손익1";#N/A,#N/A,FALSE,"손익";#N/A,#N/A,FALSE,"부서별매출";#N/A,#N/A,FALSE,"매출"}</definedName>
    <definedName name="발주">{#N/A,#N/A,FALSE,"인원";#N/A,#N/A,FALSE,"비용2";#N/A,#N/A,FALSE,"비용1";#N/A,#N/A,FALSE,"비용";#N/A,#N/A,FALSE,"보증2";#N/A,#N/A,FALSE,"보증1";#N/A,#N/A,FALSE,"보증";#N/A,#N/A,FALSE,"손익1";#N/A,#N/A,FALSE,"손익";#N/A,#N/A,FALSE,"부서별매출";#N/A,#N/A,FALSE,"매출"}</definedName>
    <definedName localSheetId="5" name="발표">{#N/A,#N/A,FALSE,"단축1";#N/A,#N/A,FALSE,"단축2";#N/A,#N/A,FALSE,"단축3";#N/A,#N/A,FALSE,"장축";#N/A,#N/A,FALSE,"4WD"}</definedName>
    <definedName localSheetId="7" name="발표">{#N/A,#N/A,FALSE,"단축1";#N/A,#N/A,FALSE,"단축2";#N/A,#N/A,FALSE,"단축3";#N/A,#N/A,FALSE,"장축";#N/A,#N/A,FALSE,"4WD"}</definedName>
    <definedName localSheetId="1" name="발표">{#N/A,#N/A,FALSE,"단축1";#N/A,#N/A,FALSE,"단축2";#N/A,#N/A,FALSE,"단축3";#N/A,#N/A,FALSE,"장축";#N/A,#N/A,FALSE,"4WD"}</definedName>
    <definedName name="발표">{#N/A,#N/A,FALSE,"단축1";#N/A,#N/A,FALSE,"단축2";#N/A,#N/A,FALSE,"단축3";#N/A,#N/A,FALSE,"장축";#N/A,#N/A,FALSE,"4WD"}</definedName>
    <definedName localSheetId="5" name="발표양식">{#N/A,#N/A,FALSE,"을지 (4)";#N/A,#N/A,FALSE,"을지 (5)";#N/A,#N/A,FALSE,"을지 (6)"}</definedName>
    <definedName localSheetId="7" name="발표양식">{#N/A,#N/A,FALSE,"을지 (4)";#N/A,#N/A,FALSE,"을지 (5)";#N/A,#N/A,FALSE,"을지 (6)"}</definedName>
    <definedName localSheetId="1" name="발표양식">{#N/A,#N/A,FALSE,"을지 (4)";#N/A,#N/A,FALSE,"을지 (5)";#N/A,#N/A,FALSE,"을지 (6)"}</definedName>
    <definedName name="발표양식">{#N/A,#N/A,FALSE,"을지 (4)";#N/A,#N/A,FALSE,"을지 (5)";#N/A,#N/A,FALSE,"을지 (6)"}</definedName>
    <definedName localSheetId="5" name="발표양식2">{#N/A,#N/A,FALSE,"단축1";#N/A,#N/A,FALSE,"단축2";#N/A,#N/A,FALSE,"단축3";#N/A,#N/A,FALSE,"장축";#N/A,#N/A,FALSE,"4WD"}</definedName>
    <definedName localSheetId="7" name="발표양식2">{#N/A,#N/A,FALSE,"단축1";#N/A,#N/A,FALSE,"단축2";#N/A,#N/A,FALSE,"단축3";#N/A,#N/A,FALSE,"장축";#N/A,#N/A,FALSE,"4WD"}</definedName>
    <definedName localSheetId="1" name="발표양식2">{#N/A,#N/A,FALSE,"단축1";#N/A,#N/A,FALSE,"단축2";#N/A,#N/A,FALSE,"단축3";#N/A,#N/A,FALSE,"장축";#N/A,#N/A,FALSE,"4WD"}</definedName>
    <definedName name="발표양식2">{#N/A,#N/A,FALSE,"단축1";#N/A,#N/A,FALSE,"단축2";#N/A,#N/A,FALSE,"단축3";#N/A,#N/A,FALSE,"장축";#N/A,#N/A,FALSE,"4WD"}</definedName>
    <definedName localSheetId="5" name="방진고무">{#N/A,#N/A,FALSE,"단축1";#N/A,#N/A,FALSE,"단축2";#N/A,#N/A,FALSE,"단축3";#N/A,#N/A,FALSE,"장축";#N/A,#N/A,FALSE,"4WD"}</definedName>
    <definedName localSheetId="7" name="방진고무">{#N/A,#N/A,FALSE,"단축1";#N/A,#N/A,FALSE,"단축2";#N/A,#N/A,FALSE,"단축3";#N/A,#N/A,FALSE,"장축";#N/A,#N/A,FALSE,"4WD"}</definedName>
    <definedName localSheetId="1" name="방진고무">{#N/A,#N/A,FALSE,"단축1";#N/A,#N/A,FALSE,"단축2";#N/A,#N/A,FALSE,"단축3";#N/A,#N/A,FALSE,"장축";#N/A,#N/A,FALSE,"4WD"}</definedName>
    <definedName name="방진고무">{#N/A,#N/A,FALSE,"단축1";#N/A,#N/A,FALSE,"단축2";#N/A,#N/A,FALSE,"단축3";#N/A,#N/A,FALSE,"장축";#N/A,#N/A,FALSE,"4WD"}</definedName>
    <definedName localSheetId="5" name="배부내역서2월">{#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localSheetId="7" name="배부내역서2월">{#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localSheetId="1" name="배부내역서2월">{#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localSheetId="5" name="배치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배치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배치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배치계획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배치계획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배치계획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뱅수">{#N/A,#N/A,FALSE,"단축1";#N/A,#N/A,FALSE,"단축2";#N/A,#N/A,FALSE,"단축3";#N/A,#N/A,FALSE,"장축";#N/A,#N/A,FALSE,"4WD"}</definedName>
    <definedName localSheetId="1" name="뱅수">{#N/A,#N/A,FALSE,"단축1";#N/A,#N/A,FALSE,"단축2";#N/A,#N/A,FALSE,"단축3";#N/A,#N/A,FALSE,"장축";#N/A,#N/A,FALSE,"4WD"}</definedName>
    <definedName name="뱅수">{#N/A,#N/A,FALSE,"단축1";#N/A,#N/A,FALSE,"단축2";#N/A,#N/A,FALSE,"단축3";#N/A,#N/A,FALSE,"장축";#N/A,#N/A,FALSE,"4WD"}</definedName>
    <definedName localSheetId="5" name="버가">{#N/A,#N/A,FALSE,"96 3월물량표";#N/A,#N/A,FALSE,"96 4월물량표";#N/A,#N/A,FALSE,"96 5월물량표"}</definedName>
    <definedName localSheetId="7" name="버가">{#N/A,#N/A,FALSE,"96 3월물량표";#N/A,#N/A,FALSE,"96 4월물량표";#N/A,#N/A,FALSE,"96 5월물량표"}</definedName>
    <definedName localSheetId="1" name="버가">{#N/A,#N/A,FALSE,"96 3월물량표";#N/A,#N/A,FALSE,"96 4월물량표";#N/A,#N/A,FALSE,"96 5월물량표"}</definedName>
    <definedName name="버가">{#N/A,#N/A,FALSE,"96 3월물량표";#N/A,#N/A,FALSE,"96 4월물량표";#N/A,#N/A,FALSE,"96 5월물량표"}</definedName>
    <definedName localSheetId="5" name="베타">{#N/A,#N/A,FALSE,"단축1";#N/A,#N/A,FALSE,"단축2";#N/A,#N/A,FALSE,"단축3";#N/A,#N/A,FALSE,"장축";#N/A,#N/A,FALSE,"4WD"}</definedName>
    <definedName localSheetId="7" name="베타">{#N/A,#N/A,FALSE,"단축1";#N/A,#N/A,FALSE,"단축2";#N/A,#N/A,FALSE,"단축3";#N/A,#N/A,FALSE,"장축";#N/A,#N/A,FALSE,"4WD"}</definedName>
    <definedName localSheetId="1" name="베타">{#N/A,#N/A,FALSE,"단축1";#N/A,#N/A,FALSE,"단축2";#N/A,#N/A,FALSE,"단축3";#N/A,#N/A,FALSE,"장축";#N/A,#N/A,FALSE,"4WD"}</definedName>
    <definedName name="베타">{#N/A,#N/A,FALSE,"단축1";#N/A,#N/A,FALSE,"단축2";#N/A,#N/A,FALSE,"단축3";#N/A,#N/A,FALSE,"장축";#N/A,#N/A,FALSE,"4WD"}</definedName>
    <definedName localSheetId="5" name="벼ㅈㅈㄱㄷ">{#N/A,#N/A,FALSE,"단축1";#N/A,#N/A,FALSE,"단축2";#N/A,#N/A,FALSE,"단축3";#N/A,#N/A,FALSE,"장축";#N/A,#N/A,FALSE,"4WD"}</definedName>
    <definedName localSheetId="7" name="벼ㅈㅈㄱㄷ">{#N/A,#N/A,FALSE,"단축1";#N/A,#N/A,FALSE,"단축2";#N/A,#N/A,FALSE,"단축3";#N/A,#N/A,FALSE,"장축";#N/A,#N/A,FALSE,"4WD"}</definedName>
    <definedName localSheetId="1" name="벼ㅈㅈㄱㄷ">{#N/A,#N/A,FALSE,"단축1";#N/A,#N/A,FALSE,"단축2";#N/A,#N/A,FALSE,"단축3";#N/A,#N/A,FALSE,"장축";#N/A,#N/A,FALSE,"4WD"}</definedName>
    <definedName name="벼ㅈㅈㄱㄷ">{#N/A,#N/A,FALSE,"단축1";#N/A,#N/A,FALSE,"단축2";#N/A,#N/A,FALSE,"단축3";#N/A,#N/A,FALSE,"장축";#N/A,#N/A,FALSE,"4WD"}</definedName>
    <definedName localSheetId="5" name="변.내">{#N/A,#N/A,FALSE,"단축1";#N/A,#N/A,FALSE,"단축2";#N/A,#N/A,FALSE,"단축3";#N/A,#N/A,FALSE,"장축";#N/A,#N/A,FALSE,"4WD"}</definedName>
    <definedName localSheetId="7" name="변.내">{#N/A,#N/A,FALSE,"단축1";#N/A,#N/A,FALSE,"단축2";#N/A,#N/A,FALSE,"단축3";#N/A,#N/A,FALSE,"장축";#N/A,#N/A,FALSE,"4WD"}</definedName>
    <definedName localSheetId="1" name="변.내">{#N/A,#N/A,FALSE,"단축1";#N/A,#N/A,FALSE,"단축2";#N/A,#N/A,FALSE,"단축3";#N/A,#N/A,FALSE,"장축";#N/A,#N/A,FALSE,"4WD"}</definedName>
    <definedName name="변.내">{#N/A,#N/A,FALSE,"단축1";#N/A,#N/A,FALSE,"단축2";#N/A,#N/A,FALSE,"단축3";#N/A,#N/A,FALSE,"장축";#N/A,#N/A,FALSE,"4WD"}</definedName>
    <definedName localSheetId="8" name="변경목차">{#N/A,#N/A,FALSE,"단축1";#N/A,#N/A,FALSE,"단축2";#N/A,#N/A,FALSE,"단축3";#N/A,#N/A,FALSE,"장축";#N/A,#N/A,FALSE,"4WD"}</definedName>
    <definedName localSheetId="5" name="변경목차">{#N/A,#N/A,FALSE,"단축1";#N/A,#N/A,FALSE,"단축2";#N/A,#N/A,FALSE,"단축3";#N/A,#N/A,FALSE,"장축";#N/A,#N/A,FALSE,"4WD"}</definedName>
    <definedName localSheetId="7" name="변경목차">{#N/A,#N/A,FALSE,"단축1";#N/A,#N/A,FALSE,"단축2";#N/A,#N/A,FALSE,"단축3";#N/A,#N/A,FALSE,"장축";#N/A,#N/A,FALSE,"4WD"}</definedName>
    <definedName localSheetId="1" name="변경목차">{#N/A,#N/A,FALSE,"단축1";#N/A,#N/A,FALSE,"단축2";#N/A,#N/A,FALSE,"단축3";#N/A,#N/A,FALSE,"장축";#N/A,#N/A,FALSE,"4WD"}</definedName>
    <definedName name="변경목차">{#N/A,#N/A,FALSE,"단축1";#N/A,#N/A,FALSE,"단축2";#N/A,#N/A,FALSE,"단축3";#N/A,#N/A,FALSE,"장축";#N/A,#N/A,FALSE,"4WD"}</definedName>
    <definedName localSheetId="5" name="변경목차2">{#N/A,#N/A,FALSE,"단축1";#N/A,#N/A,FALSE,"단축2";#N/A,#N/A,FALSE,"단축3";#N/A,#N/A,FALSE,"장축";#N/A,#N/A,FALSE,"4WD"}</definedName>
    <definedName localSheetId="1" name="변경목차2">{#N/A,#N/A,FALSE,"단축1";#N/A,#N/A,FALSE,"단축2";#N/A,#N/A,FALSE,"단축3";#N/A,#N/A,FALSE,"장축";#N/A,#N/A,FALSE,"4WD"}</definedName>
    <definedName name="변경목차2">{#N/A,#N/A,FALSE,"단축1";#N/A,#N/A,FALSE,"단축2";#N/A,#N/A,FALSE,"단축3";#N/A,#N/A,FALSE,"장축";#N/A,#N/A,FALSE,"4WD"}</definedName>
    <definedName localSheetId="5" name="변경범위2">{#N/A,#N/A,FALSE,"단축1";#N/A,#N/A,FALSE,"단축2";#N/A,#N/A,FALSE,"단축3";#N/A,#N/A,FALSE,"장축";#N/A,#N/A,FALSE,"4WD"}</definedName>
    <definedName localSheetId="7" name="변경범위2">{#N/A,#N/A,FALSE,"단축1";#N/A,#N/A,FALSE,"단축2";#N/A,#N/A,FALSE,"단축3";#N/A,#N/A,FALSE,"장축";#N/A,#N/A,FALSE,"4WD"}</definedName>
    <definedName localSheetId="1" name="변경범위2">{#N/A,#N/A,FALSE,"단축1";#N/A,#N/A,FALSE,"단축2";#N/A,#N/A,FALSE,"단축3";#N/A,#N/A,FALSE,"장축";#N/A,#N/A,FALSE,"4WD"}</definedName>
    <definedName name="변경범위2">{#N/A,#N/A,FALSE,"단축1";#N/A,#N/A,FALSE,"단축2";#N/A,#N/A,FALSE,"단축3";#N/A,#N/A,FALSE,"장축";#N/A,#N/A,FALSE,"4WD"}</definedName>
    <definedName localSheetId="5" name="변경후">{#N/A,#N/A,FALSE,"단축1";#N/A,#N/A,FALSE,"단축2";#N/A,#N/A,FALSE,"단축3";#N/A,#N/A,FALSE,"장축";#N/A,#N/A,FALSE,"4WD"}</definedName>
    <definedName localSheetId="7" name="변경후">{#N/A,#N/A,FALSE,"단축1";#N/A,#N/A,FALSE,"단축2";#N/A,#N/A,FALSE,"단축3";#N/A,#N/A,FALSE,"장축";#N/A,#N/A,FALSE,"4WD"}</definedName>
    <definedName localSheetId="1" name="변경후">{#N/A,#N/A,FALSE,"단축1";#N/A,#N/A,FALSE,"단축2";#N/A,#N/A,FALSE,"단축3";#N/A,#N/A,FALSE,"장축";#N/A,#N/A,FALSE,"4WD"}</definedName>
    <definedName name="변경후">{#N/A,#N/A,FALSE,"단축1";#N/A,#N/A,FALSE,"단축2";#N/A,#N/A,FALSE,"단축3";#N/A,#N/A,FALSE,"장축";#N/A,#N/A,FALSE,"4WD"}</definedName>
    <definedName localSheetId="8" name="변동">{#N/A,#N/A,FALSE,"단축1";#N/A,#N/A,FALSE,"단축2";#N/A,#N/A,FALSE,"단축3";#N/A,#N/A,FALSE,"장축";#N/A,#N/A,FALSE,"4WD"}</definedName>
    <definedName localSheetId="5" name="변동">{#N/A,#N/A,FALSE,"단축1";#N/A,#N/A,FALSE,"단축2";#N/A,#N/A,FALSE,"단축3";#N/A,#N/A,FALSE,"장축";#N/A,#N/A,FALSE,"4WD"}</definedName>
    <definedName localSheetId="7" name="변동">{#N/A,#N/A,FALSE,"단축1";#N/A,#N/A,FALSE,"단축2";#N/A,#N/A,FALSE,"단축3";#N/A,#N/A,FALSE,"장축";#N/A,#N/A,FALSE,"4WD"}</definedName>
    <definedName localSheetId="1" name="변동">{#N/A,#N/A,FALSE,"단축1";#N/A,#N/A,FALSE,"단축2";#N/A,#N/A,FALSE,"단축3";#N/A,#N/A,FALSE,"장축";#N/A,#N/A,FALSE,"4WD"}</definedName>
    <definedName name="변동">{#N/A,#N/A,FALSE,"단축1";#N/A,#N/A,FALSE,"단축2";#N/A,#N/A,FALSE,"단축3";#N/A,#N/A,FALSE,"장축";#N/A,#N/A,FALSE,"4WD"}</definedName>
    <definedName localSheetId="5" name="변동내역">{#N/A,#N/A,TRUE,"Y생산";#N/A,#N/A,TRUE,"Y판매";#N/A,#N/A,TRUE,"Y총물량";#N/A,#N/A,TRUE,"Y능력";#N/A,#N/A,TRUE,"YKD"}</definedName>
    <definedName localSheetId="7" name="변동내역">{#N/A,#N/A,TRUE,"Y생산";#N/A,#N/A,TRUE,"Y판매";#N/A,#N/A,TRUE,"Y총물량";#N/A,#N/A,TRUE,"Y능력";#N/A,#N/A,TRUE,"YKD"}</definedName>
    <definedName localSheetId="1" name="변동내역">{#N/A,#N/A,TRUE,"Y생산";#N/A,#N/A,TRUE,"Y판매";#N/A,#N/A,TRUE,"Y총물량";#N/A,#N/A,TRUE,"Y능력";#N/A,#N/A,TRUE,"YKD"}</definedName>
    <definedName name="변동내역">{#N/A,#N/A,TRUE,"Y생산";#N/A,#N/A,TRUE,"Y판매";#N/A,#N/A,TRUE,"Y총물량";#N/A,#N/A,TRUE,"Y능력";#N/A,#N/A,TRUE,"YKD"}</definedName>
    <definedName localSheetId="8" name="변동내용">{#N/A,#N/A,FALSE,"단축1";#N/A,#N/A,FALSE,"단축2";#N/A,#N/A,FALSE,"단축3";#N/A,#N/A,FALSE,"장축";#N/A,#N/A,FALSE,"4WD"}</definedName>
    <definedName localSheetId="5" name="변동내용">{#N/A,#N/A,FALSE,"단축1";#N/A,#N/A,FALSE,"단축2";#N/A,#N/A,FALSE,"단축3";#N/A,#N/A,FALSE,"장축";#N/A,#N/A,FALSE,"4WD"}</definedName>
    <definedName localSheetId="7" name="변동내용">{#N/A,#N/A,FALSE,"단축1";#N/A,#N/A,FALSE,"단축2";#N/A,#N/A,FALSE,"단축3";#N/A,#N/A,FALSE,"장축";#N/A,#N/A,FALSE,"4WD"}</definedName>
    <definedName localSheetId="1" name="변동내용">{#N/A,#N/A,FALSE,"단축1";#N/A,#N/A,FALSE,"단축2";#N/A,#N/A,FALSE,"단축3";#N/A,#N/A,FALSE,"장축";#N/A,#N/A,FALSE,"4WD"}</definedName>
    <definedName name="변동내용">{#N/A,#N/A,FALSE,"단축1";#N/A,#N/A,FALSE,"단축2";#N/A,#N/A,FALSE,"단축3";#N/A,#N/A,FALSE,"장축";#N/A,#N/A,FALSE,"4WD"}</definedName>
    <definedName localSheetId="5" name="변동누계">{#N/A,#N/A,FALSE,"신규dep";#N/A,#N/A,FALSE,"신규dep-금형상각후";#N/A,#N/A,FALSE,"신규dep-연구비상각후";#N/A,#N/A,FALSE,"신규dep-기계,공구상각후"}</definedName>
    <definedName localSheetId="7" name="변동누계">{#N/A,#N/A,FALSE,"신규dep";#N/A,#N/A,FALSE,"신규dep-금형상각후";#N/A,#N/A,FALSE,"신규dep-연구비상각후";#N/A,#N/A,FALSE,"신규dep-기계,공구상각후"}</definedName>
    <definedName localSheetId="1" name="변동누계">{#N/A,#N/A,FALSE,"신규dep";#N/A,#N/A,FALSE,"신규dep-금형상각후";#N/A,#N/A,FALSE,"신규dep-연구비상각후";#N/A,#N/A,FALSE,"신규dep-기계,공구상각후"}</definedName>
    <definedName name="변동누계">{#N/A,#N/A,FALSE,"신규dep";#N/A,#N/A,FALSE,"신규dep-금형상각후";#N/A,#N/A,FALSE,"신규dep-연구비상각후";#N/A,#N/A,FALSE,"신규dep-기계,공구상각후"}</definedName>
    <definedName localSheetId="5" name="변동재료비2">{#N/A,#N/A,FALSE,"단축1";#N/A,#N/A,FALSE,"단축2";#N/A,#N/A,FALSE,"단축3";#N/A,#N/A,FALSE,"장축";#N/A,#N/A,FALSE,"4WD"}</definedName>
    <definedName localSheetId="7" name="변동재료비2">{#N/A,#N/A,FALSE,"단축1";#N/A,#N/A,FALSE,"단축2";#N/A,#N/A,FALSE,"단축3";#N/A,#N/A,FALSE,"장축";#N/A,#N/A,FALSE,"4WD"}</definedName>
    <definedName localSheetId="1" name="변동재료비2">{#N/A,#N/A,FALSE,"단축1";#N/A,#N/A,FALSE,"단축2";#N/A,#N/A,FALSE,"단축3";#N/A,#N/A,FALSE,"장축";#N/A,#N/A,FALSE,"4WD"}</definedName>
    <definedName name="변동재료비2">{#N/A,#N/A,FALSE,"단축1";#N/A,#N/A,FALSE,"단축2";#N/A,#N/A,FALSE,"단축3";#N/A,#N/A,FALSE,"장축";#N/A,#N/A,FALSE,"4WD"}</definedName>
    <definedName localSheetId="5" name="별도공장기준CYLBLOCK">{#N/A,#N/A,FALSE,"단축1";#N/A,#N/A,FALSE,"단축2";#N/A,#N/A,FALSE,"단축3";#N/A,#N/A,FALSE,"장축";#N/A,#N/A,FALSE,"4WD"}</definedName>
    <definedName localSheetId="7" name="별도공장기준CYLBLOCK">{#N/A,#N/A,FALSE,"단축1";#N/A,#N/A,FALSE,"단축2";#N/A,#N/A,FALSE,"단축3";#N/A,#N/A,FALSE,"장축";#N/A,#N/A,FALSE,"4WD"}</definedName>
    <definedName localSheetId="1" name="별도공장기준CYLBLOCK">{#N/A,#N/A,FALSE,"단축1";#N/A,#N/A,FALSE,"단축2";#N/A,#N/A,FALSE,"단축3";#N/A,#N/A,FALSE,"장축";#N/A,#N/A,FALSE,"4WD"}</definedName>
    <definedName name="별도공장기준CYLBLOCK">{#N/A,#N/A,FALSE,"단축1";#N/A,#N/A,FALSE,"단축2";#N/A,#N/A,FALSE,"단축3";#N/A,#N/A,FALSE,"장축";#N/A,#N/A,FALSE,"4WD"}</definedName>
    <definedName localSheetId="5" name="별도투자비">{#N/A,#N/A,FALSE,"단축1";#N/A,#N/A,FALSE,"단축2";#N/A,#N/A,FALSE,"단축3";#N/A,#N/A,FALSE,"장축";#N/A,#N/A,FALSE,"4WD"}</definedName>
    <definedName localSheetId="7" name="별도투자비">{#N/A,#N/A,FALSE,"단축1";#N/A,#N/A,FALSE,"단축2";#N/A,#N/A,FALSE,"단축3";#N/A,#N/A,FALSE,"장축";#N/A,#N/A,FALSE,"4WD"}</definedName>
    <definedName localSheetId="1" name="별도투자비">{#N/A,#N/A,FALSE,"단축1";#N/A,#N/A,FALSE,"단축2";#N/A,#N/A,FALSE,"단축3";#N/A,#N/A,FALSE,"장축";#N/A,#N/A,FALSE,"4WD"}</definedName>
    <definedName name="별도투자비">{#N/A,#N/A,FALSE,"단축1";#N/A,#N/A,FALSE,"단축2";#N/A,#N/A,FALSE,"단축3";#N/A,#N/A,FALSE,"장축";#N/A,#N/A,FALSE,"4WD"}</definedName>
    <definedName localSheetId="5" name="병">{#N/A,#N/A,FALSE,"단축1";#N/A,#N/A,FALSE,"단축2";#N/A,#N/A,FALSE,"단축3";#N/A,#N/A,FALSE,"장축";#N/A,#N/A,FALSE,"4WD"}</definedName>
    <definedName localSheetId="7" name="병">{#N/A,#N/A,FALSE,"단축1";#N/A,#N/A,FALSE,"단축2";#N/A,#N/A,FALSE,"단축3";#N/A,#N/A,FALSE,"장축";#N/A,#N/A,FALSE,"4WD"}</definedName>
    <definedName localSheetId="1" name="병">{#N/A,#N/A,FALSE,"단축1";#N/A,#N/A,FALSE,"단축2";#N/A,#N/A,FALSE,"단축3";#N/A,#N/A,FALSE,"장축";#N/A,#N/A,FALSE,"4WD"}</definedName>
    <definedName name="병">{#N/A,#N/A,FALSE,"단축1";#N/A,#N/A,FALSE,"단축2";#N/A,#N/A,FALSE,"단축3";#N/A,#N/A,FALSE,"장축";#N/A,#N/A,FALSE,"4WD"}</definedName>
    <definedName localSheetId="5" name="병지">{#N/A,#N/A,FALSE,"단축1";#N/A,#N/A,FALSE,"단축2";#N/A,#N/A,FALSE,"단축3";#N/A,#N/A,FALSE,"장축";#N/A,#N/A,FALSE,"4WD"}</definedName>
    <definedName localSheetId="7" name="병지">{#N/A,#N/A,FALSE,"단축1";#N/A,#N/A,FALSE,"단축2";#N/A,#N/A,FALSE,"단축3";#N/A,#N/A,FALSE,"장축";#N/A,#N/A,FALSE,"4WD"}</definedName>
    <definedName localSheetId="1" name="병지">{#N/A,#N/A,FALSE,"단축1";#N/A,#N/A,FALSE,"단축2";#N/A,#N/A,FALSE,"단축3";#N/A,#N/A,FALSE,"장축";#N/A,#N/A,FALSE,"4WD"}</definedName>
    <definedName name="병지">{#N/A,#N/A,FALSE,"단축1";#N/A,#N/A,FALSE,"단축2";#N/A,#N/A,FALSE,"단축3";#N/A,#N/A,FALSE,"장축";#N/A,#N/A,FALSE,"4WD"}</definedName>
    <definedName localSheetId="5" name="보">{#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localSheetId="1" name="보">{#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localSheetId="5" name="보가서">{#N/A,#N/A,FALSE,"단축1";#N/A,#N/A,FALSE,"단축2";#N/A,#N/A,FALSE,"단축3";#N/A,#N/A,FALSE,"장축";#N/A,#N/A,FALSE,"4WD"}</definedName>
    <definedName localSheetId="1" name="보가서">{#N/A,#N/A,FALSE,"단축1";#N/A,#N/A,FALSE,"단축2";#N/A,#N/A,FALSE,"단축3";#N/A,#N/A,FALSE,"장축";#N/A,#N/A,FALSE,"4WD"}</definedName>
    <definedName name="보가서">{#N/A,#N/A,FALSE,"단축1";#N/A,#N/A,FALSE,"단축2";#N/A,#N/A,FALSE,"단축3";#N/A,#N/A,FALSE,"장축";#N/A,#N/A,FALSE,"4WD"}</definedName>
    <definedName localSheetId="5" name="보고1">{#N/A,#N/A,FALSE,"단축1";#N/A,#N/A,FALSE,"단축2";#N/A,#N/A,FALSE,"단축3";#N/A,#N/A,FALSE,"장축";#N/A,#N/A,FALSE,"4WD"}</definedName>
    <definedName localSheetId="7" name="보고1">{#N/A,#N/A,FALSE,"단축1";#N/A,#N/A,FALSE,"단축2";#N/A,#N/A,FALSE,"단축3";#N/A,#N/A,FALSE,"장축";#N/A,#N/A,FALSE,"4WD"}</definedName>
    <definedName localSheetId="1" name="보고1">{#N/A,#N/A,FALSE,"단축1";#N/A,#N/A,FALSE,"단축2";#N/A,#N/A,FALSE,"단축3";#N/A,#N/A,FALSE,"장축";#N/A,#N/A,FALSE,"4WD"}</definedName>
    <definedName name="보고1">{#N/A,#N/A,FALSE,"단축1";#N/A,#N/A,FALSE,"단축2";#N/A,#N/A,FALSE,"단축3";#N/A,#N/A,FALSE,"장축";#N/A,#N/A,FALSE,"4WD"}</definedName>
    <definedName localSheetId="5" name="보고2">{#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보고2">{#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보고2">{#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보고2">{#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보고4">{#N/A,#N/A,FALSE,"품의서";#N/A,#N/A,FALSE,"전제";#N/A,#N/A,FALSE,"총손";#N/A,#N/A,FALSE,"손익"}</definedName>
    <definedName localSheetId="7" name="보고4">{#N/A,#N/A,FALSE,"품의서";#N/A,#N/A,FALSE,"전제";#N/A,#N/A,FALSE,"총손";#N/A,#N/A,FALSE,"손익"}</definedName>
    <definedName localSheetId="1" name="보고4">{#N/A,#N/A,FALSE,"품의서";#N/A,#N/A,FALSE,"전제";#N/A,#N/A,FALSE,"총손";#N/A,#N/A,FALSE,"손익"}</definedName>
    <definedName name="보고4">{#N/A,#N/A,FALSE,"품의서";#N/A,#N/A,FALSE,"전제";#N/A,#N/A,FALSE,"총손";#N/A,#N/A,FALSE,"손익"}</definedName>
    <definedName localSheetId="5" name="보고서1">{#N/A,#N/A,FALSE,"단축1";#N/A,#N/A,FALSE,"단축2";#N/A,#N/A,FALSE,"단축3";#N/A,#N/A,FALSE,"장축";#N/A,#N/A,FALSE,"4WD"}</definedName>
    <definedName localSheetId="7" name="보고서1">{#N/A,#N/A,FALSE,"단축1";#N/A,#N/A,FALSE,"단축2";#N/A,#N/A,FALSE,"단축3";#N/A,#N/A,FALSE,"장축";#N/A,#N/A,FALSE,"4WD"}</definedName>
    <definedName localSheetId="1" name="보고서1">{#N/A,#N/A,FALSE,"단축1";#N/A,#N/A,FALSE,"단축2";#N/A,#N/A,FALSE,"단축3";#N/A,#N/A,FALSE,"장축";#N/A,#N/A,FALSE,"4WD"}</definedName>
    <definedName name="보고서1">{#N/A,#N/A,FALSE,"단축1";#N/A,#N/A,FALSE,"단축2";#N/A,#N/A,FALSE,"단축3";#N/A,#N/A,FALSE,"장축";#N/A,#N/A,FALSE,"4WD"}</definedName>
    <definedName localSheetId="5" name="보고서3">{#N/A,#N/A,FALSE,"단축1";#N/A,#N/A,FALSE,"단축2";#N/A,#N/A,FALSE,"단축3";#N/A,#N/A,FALSE,"장축";#N/A,#N/A,FALSE,"4WD"}</definedName>
    <definedName localSheetId="7" name="보고서3">{#N/A,#N/A,FALSE,"단축1";#N/A,#N/A,FALSE,"단축2";#N/A,#N/A,FALSE,"단축3";#N/A,#N/A,FALSE,"장축";#N/A,#N/A,FALSE,"4WD"}</definedName>
    <definedName localSheetId="1" name="보고서3">{#N/A,#N/A,FALSE,"단축1";#N/A,#N/A,FALSE,"단축2";#N/A,#N/A,FALSE,"단축3";#N/A,#N/A,FALSE,"장축";#N/A,#N/A,FALSE,"4WD"}</definedName>
    <definedName name="보고서3">{#N/A,#N/A,FALSE,"단축1";#N/A,#N/A,FALSE,"단축2";#N/A,#N/A,FALSE,"단축3";#N/A,#N/A,FALSE,"장축";#N/A,#N/A,FALSE,"4WD"}</definedName>
    <definedName localSheetId="5" name="보곤">{#N/A,#N/A,FALSE,"인원";#N/A,#N/A,FALSE,"비용2";#N/A,#N/A,FALSE,"비용1";#N/A,#N/A,FALSE,"비용";#N/A,#N/A,FALSE,"보증2";#N/A,#N/A,FALSE,"보증1";#N/A,#N/A,FALSE,"보증";#N/A,#N/A,FALSE,"손익1";#N/A,#N/A,FALSE,"손익";#N/A,#N/A,FALSE,"부서별매출";#N/A,#N/A,FALSE,"매출"}</definedName>
    <definedName localSheetId="7" name="보곤">{#N/A,#N/A,FALSE,"인원";#N/A,#N/A,FALSE,"비용2";#N/A,#N/A,FALSE,"비용1";#N/A,#N/A,FALSE,"비용";#N/A,#N/A,FALSE,"보증2";#N/A,#N/A,FALSE,"보증1";#N/A,#N/A,FALSE,"보증";#N/A,#N/A,FALSE,"손익1";#N/A,#N/A,FALSE,"손익";#N/A,#N/A,FALSE,"부서별매출";#N/A,#N/A,FALSE,"매출"}</definedName>
    <definedName localSheetId="1" name="보곤">{#N/A,#N/A,FALSE,"인원";#N/A,#N/A,FALSE,"비용2";#N/A,#N/A,FALSE,"비용1";#N/A,#N/A,FALSE,"비용";#N/A,#N/A,FALSE,"보증2";#N/A,#N/A,FALSE,"보증1";#N/A,#N/A,FALSE,"보증";#N/A,#N/A,FALSE,"손익1";#N/A,#N/A,FALSE,"손익";#N/A,#N/A,FALSE,"부서별매출";#N/A,#N/A,FALSE,"매출"}</definedName>
    <definedName name="보곤">{#N/A,#N/A,FALSE,"인원";#N/A,#N/A,FALSE,"비용2";#N/A,#N/A,FALSE,"비용1";#N/A,#N/A,FALSE,"비용";#N/A,#N/A,FALSE,"보증2";#N/A,#N/A,FALSE,"보증1";#N/A,#N/A,FALSE,"보증";#N/A,#N/A,FALSE,"손익1";#N/A,#N/A,FALSE,"손익";#N/A,#N/A,FALSE,"부서별매출";#N/A,#N/A,FALSE,"매출"}</definedName>
    <definedName localSheetId="5" name="보미">{#N/A,#N/A,FALSE,"단축1";#N/A,#N/A,FALSE,"단축2";#N/A,#N/A,FALSE,"단축3";#N/A,#N/A,FALSE,"장축";#N/A,#N/A,FALSE,"4WD"}</definedName>
    <definedName localSheetId="7" name="보미">{#N/A,#N/A,FALSE,"단축1";#N/A,#N/A,FALSE,"단축2";#N/A,#N/A,FALSE,"단축3";#N/A,#N/A,FALSE,"장축";#N/A,#N/A,FALSE,"4WD"}</definedName>
    <definedName localSheetId="1" name="보미">{#N/A,#N/A,FALSE,"단축1";#N/A,#N/A,FALSE,"단축2";#N/A,#N/A,FALSE,"단축3";#N/A,#N/A,FALSE,"장축";#N/A,#N/A,FALSE,"4WD"}</definedName>
    <definedName name="보미">{#N/A,#N/A,FALSE,"단축1";#N/A,#N/A,FALSE,"단축2";#N/A,#N/A,FALSE,"단축3";#N/A,#N/A,FALSE,"장축";#N/A,#N/A,FALSE,"4WD"}</definedName>
    <definedName localSheetId="5" name="보바아">'1-4 PAD'!보바아</definedName>
    <definedName localSheetId="7" name="보바아">'1-6. 사상'!보바아</definedName>
    <definedName name="보바아">'1-6. 사상'!보바아</definedName>
    <definedName localSheetId="5" name="보전기획2">{#N/A,#N/A,FALSE,"ROW DATA"}</definedName>
    <definedName localSheetId="7" name="보전기획2">{#N/A,#N/A,FALSE,"ROW DATA"}</definedName>
    <definedName localSheetId="1" name="보전기획2">{#N/A,#N/A,FALSE,"ROW DATA"}</definedName>
    <definedName name="보전기획2">{#N/A,#N/A,FALSE,"ROW DATA"}</definedName>
    <definedName localSheetId="5" name="본문">{#N/A,#N/A,FALSE,"단축1";#N/A,#N/A,FALSE,"단축2";#N/A,#N/A,FALSE,"단축3";#N/A,#N/A,FALSE,"장축";#N/A,#N/A,FALSE,"4WD"}</definedName>
    <definedName localSheetId="1" name="본문">{#N/A,#N/A,FALSE,"단축1";#N/A,#N/A,FALSE,"단축2";#N/A,#N/A,FALSE,"단축3";#N/A,#N/A,FALSE,"장축";#N/A,#N/A,FALSE,"4WD"}</definedName>
    <definedName name="본문">{#N/A,#N/A,FALSE,"단축1";#N/A,#N/A,FALSE,"단축2";#N/A,#N/A,FALSE,"단축3";#N/A,#N/A,FALSE,"장축";#N/A,#N/A,FALSE,"4WD"}</definedName>
    <definedName localSheetId="8" name="볼트수정">{#N/A,#N/A,FALSE,"단축1";#N/A,#N/A,FALSE,"단축2";#N/A,#N/A,FALSE,"단축3";#N/A,#N/A,FALSE,"장축";#N/A,#N/A,FALSE,"4WD"}</definedName>
    <definedName localSheetId="5" name="볼트수정">{#N/A,#N/A,FALSE,"단축1";#N/A,#N/A,FALSE,"단축2";#N/A,#N/A,FALSE,"단축3";#N/A,#N/A,FALSE,"장축";#N/A,#N/A,FALSE,"4WD"}</definedName>
    <definedName localSheetId="7" name="볼트수정">{#N/A,#N/A,FALSE,"단축1";#N/A,#N/A,FALSE,"단축2";#N/A,#N/A,FALSE,"단축3";#N/A,#N/A,FALSE,"장축";#N/A,#N/A,FALSE,"4WD"}</definedName>
    <definedName localSheetId="1" name="볼트수정">{#N/A,#N/A,FALSE,"단축1";#N/A,#N/A,FALSE,"단축2";#N/A,#N/A,FALSE,"단축3";#N/A,#N/A,FALSE,"장축";#N/A,#N/A,FALSE,"4WD"}</definedName>
    <definedName name="볼트수정">{#N/A,#N/A,FALSE,"단축1";#N/A,#N/A,FALSE,"단축2";#N/A,#N/A,FALSE,"단축3";#N/A,#N/A,FALSE,"장축";#N/A,#N/A,FALSE,"4WD"}</definedName>
    <definedName localSheetId="5" name="봉ㅇㄹ">{#N/A,#N/A,FALSE,"초도품";#N/A,#N/A,FALSE,"초도품 (2)";#N/A,#N/A,FALSE,"초도품 (3)";#N/A,#N/A,FALSE,"초도품 (4)";#N/A,#N/A,FALSE,"초도품 (5)";#N/A,#N/A,FALSE,"초도품 (6)"}</definedName>
    <definedName localSheetId="7" name="봉ㅇㄹ">{#N/A,#N/A,FALSE,"초도품";#N/A,#N/A,FALSE,"초도품 (2)";#N/A,#N/A,FALSE,"초도품 (3)";#N/A,#N/A,FALSE,"초도품 (4)";#N/A,#N/A,FALSE,"초도품 (5)";#N/A,#N/A,FALSE,"초도품 (6)"}</definedName>
    <definedName localSheetId="1" name="봉ㅇㄹ">{#N/A,#N/A,FALSE,"초도품";#N/A,#N/A,FALSE,"초도품 (2)";#N/A,#N/A,FALSE,"초도품 (3)";#N/A,#N/A,FALSE,"초도품 (4)";#N/A,#N/A,FALSE,"초도품 (5)";#N/A,#N/A,FALSE,"초도품 (6)"}</definedName>
    <definedName name="봉ㅇㄹ">{#N/A,#N/A,FALSE,"초도품";#N/A,#N/A,FALSE,"초도품 (2)";#N/A,#N/A,FALSE,"초도품 (3)";#N/A,#N/A,FALSE,"초도품 (4)";#N/A,#N/A,FALSE,"초도품 (5)";#N/A,#N/A,FALSE,"초도품 (6)"}</definedName>
    <definedName localSheetId="5" name="부산">{#N/A,#N/A,FALSE,"단축1";#N/A,#N/A,FALSE,"단축2";#N/A,#N/A,FALSE,"단축3";#N/A,#N/A,FALSE,"장축";#N/A,#N/A,FALSE,"4WD"}</definedName>
    <definedName localSheetId="1" name="부산">{#N/A,#N/A,FALSE,"단축1";#N/A,#N/A,FALSE,"단축2";#N/A,#N/A,FALSE,"단축3";#N/A,#N/A,FALSE,"장축";#N/A,#N/A,FALSE,"4WD"}</definedName>
    <definedName name="부산">{#N/A,#N/A,FALSE,"단축1";#N/A,#N/A,FALSE,"단축2";#N/A,#N/A,FALSE,"단축3";#N/A,#N/A,FALSE,"장축";#N/A,#N/A,FALSE,"4WD"}</definedName>
    <definedName localSheetId="5" name="부석">{#N/A,#N/A,FALSE,"단축1";#N/A,#N/A,FALSE,"단축2";#N/A,#N/A,FALSE,"단축3";#N/A,#N/A,FALSE,"장축";#N/A,#N/A,FALSE,"4WD"}</definedName>
    <definedName localSheetId="7" name="부석">{#N/A,#N/A,FALSE,"단축1";#N/A,#N/A,FALSE,"단축2";#N/A,#N/A,FALSE,"단축3";#N/A,#N/A,FALSE,"장축";#N/A,#N/A,FALSE,"4WD"}</definedName>
    <definedName localSheetId="1" name="부석">{#N/A,#N/A,FALSE,"단축1";#N/A,#N/A,FALSE,"단축2";#N/A,#N/A,FALSE,"단축3";#N/A,#N/A,FALSE,"장축";#N/A,#N/A,FALSE,"4WD"}</definedName>
    <definedName name="부석">{#N/A,#N/A,FALSE,"단축1";#N/A,#N/A,FALSE,"단축2";#N/A,#N/A,FALSE,"단축3";#N/A,#N/A,FALSE,"장축";#N/A,#N/A,FALSE,"4WD"}</definedName>
    <definedName localSheetId="5" name="부품">{"Wire Charts",#N/A,TRUE,"Wires"}</definedName>
    <definedName localSheetId="7" name="부품">{"Wire Charts",#N/A,TRUE,"Wires"}</definedName>
    <definedName localSheetId="1" name="부품">{"Wire Charts",#N/A,TRUE,"Wires"}</definedName>
    <definedName name="부품">{"Wire Charts",#N/A,TRUE,"Wires"}</definedName>
    <definedName localSheetId="5" name="부품2">{#N/A,#N/A,FALSE,"신규dep";#N/A,#N/A,FALSE,"신규dep-금형상각후";#N/A,#N/A,FALSE,"신규dep-연구비상각후";#N/A,#N/A,FALSE,"신규dep-기계,공구상각후"}</definedName>
    <definedName localSheetId="7" name="부품2">{#N/A,#N/A,FALSE,"신규dep";#N/A,#N/A,FALSE,"신규dep-금형상각후";#N/A,#N/A,FALSE,"신규dep-연구비상각후";#N/A,#N/A,FALSE,"신규dep-기계,공구상각후"}</definedName>
    <definedName localSheetId="1" name="부품2">{#N/A,#N/A,FALSE,"신규dep";#N/A,#N/A,FALSE,"신규dep-금형상각후";#N/A,#N/A,FALSE,"신규dep-연구비상각후";#N/A,#N/A,FALSE,"신규dep-기계,공구상각후"}</definedName>
    <definedName name="부품2">{#N/A,#N/A,FALSE,"신규dep";#N/A,#N/A,FALSE,"신규dep-금형상각후";#N/A,#N/A,FALSE,"신규dep-연구비상각후";#N/A,#N/A,FALSE,"신규dep-기계,공구상각후"}</definedName>
    <definedName localSheetId="5" name="부품LIST">{"Wire Charts",#N/A,TRUE,"Wires"}</definedName>
    <definedName localSheetId="7" name="부품LIST">{"Wire Charts",#N/A,TRUE,"Wires"}</definedName>
    <definedName localSheetId="1" name="부품LIST">{"Wire Charts",#N/A,TRUE,"Wires"}</definedName>
    <definedName name="부품LIST">{"Wire Charts",#N/A,TRUE,"Wires"}</definedName>
    <definedName localSheetId="1" name="부품개발">{#N/A,#N/A,FALSE,"단축1";#N/A,#N/A,FALSE,"단축2";#N/A,#N/A,FALSE,"단축3";#N/A,#N/A,FALSE,"장축";#N/A,#N/A,FALSE,"4WD"}</definedName>
    <definedName name="부품개발">{#N/A,#N/A,FALSE,"단축1";#N/A,#N/A,FALSE,"단축2";#N/A,#N/A,FALSE,"단축3";#N/A,#N/A,FALSE,"장축";#N/A,#N/A,FALSE,"4WD"}</definedName>
    <definedName localSheetId="5" name="부품문제">{#N/A,#N/A,FALSE,"단축1";#N/A,#N/A,FALSE,"단축2";#N/A,#N/A,FALSE,"단축3";#N/A,#N/A,FALSE,"장축";#N/A,#N/A,FALSE,"4WD"}</definedName>
    <definedName localSheetId="7" name="부품문제">{#N/A,#N/A,FALSE,"단축1";#N/A,#N/A,FALSE,"단축2";#N/A,#N/A,FALSE,"단축3";#N/A,#N/A,FALSE,"장축";#N/A,#N/A,FALSE,"4WD"}</definedName>
    <definedName localSheetId="1" name="부품문제">{#N/A,#N/A,FALSE,"단축1";#N/A,#N/A,FALSE,"단축2";#N/A,#N/A,FALSE,"단축3";#N/A,#N/A,FALSE,"장축";#N/A,#N/A,FALSE,"4WD"}</definedName>
    <definedName name="부품문제">{#N/A,#N/A,FALSE,"단축1";#N/A,#N/A,FALSE,"단축2";#N/A,#N/A,FALSE,"단축3";#N/A,#N/A,FALSE,"장축";#N/A,#N/A,FALSE,"4WD"}</definedName>
    <definedName localSheetId="8" name="부품현황">{#N/A,#N/A,FALSE,"단축1";#N/A,#N/A,FALSE,"단축2";#N/A,#N/A,FALSE,"단축3";#N/A,#N/A,FALSE,"장축";#N/A,#N/A,FALSE,"4WD"}</definedName>
    <definedName localSheetId="5" name="부품현황">{#N/A,#N/A,FALSE,"단축1";#N/A,#N/A,FALSE,"단축2";#N/A,#N/A,FALSE,"단축3";#N/A,#N/A,FALSE,"장축";#N/A,#N/A,FALSE,"4WD"}</definedName>
    <definedName localSheetId="7" name="부품현황">{#N/A,#N/A,FALSE,"단축1";#N/A,#N/A,FALSE,"단축2";#N/A,#N/A,FALSE,"단축3";#N/A,#N/A,FALSE,"장축";#N/A,#N/A,FALSE,"4WD"}</definedName>
    <definedName localSheetId="1" name="부품현황">{#N/A,#N/A,FALSE,"단축1";#N/A,#N/A,FALSE,"단축2";#N/A,#N/A,FALSE,"단축3";#N/A,#N/A,FALSE,"장축";#N/A,#N/A,FALSE,"4WD"}</definedName>
    <definedName name="부품현황">{#N/A,#N/A,FALSE,"단축1";#N/A,#N/A,FALSE,"단축2";#N/A,#N/A,FALSE,"단축3";#N/A,#N/A,FALSE,"장축";#N/A,#N/A,FALSE,"4WD"}</definedName>
    <definedName localSheetId="5" name="부품현황1">{#N/A,#N/A,FALSE,"단축1";#N/A,#N/A,FALSE,"단축2";#N/A,#N/A,FALSE,"단축3";#N/A,#N/A,FALSE,"장축";#N/A,#N/A,FALSE,"4WD"}</definedName>
    <definedName localSheetId="7" name="부품현황1">{#N/A,#N/A,FALSE,"단축1";#N/A,#N/A,FALSE,"단축2";#N/A,#N/A,FALSE,"단축3";#N/A,#N/A,FALSE,"장축";#N/A,#N/A,FALSE,"4WD"}</definedName>
    <definedName localSheetId="1" name="부품현황1">{#N/A,#N/A,FALSE,"단축1";#N/A,#N/A,FALSE,"단축2";#N/A,#N/A,FALSE,"단축3";#N/A,#N/A,FALSE,"장축";#N/A,#N/A,FALSE,"4WD"}</definedName>
    <definedName name="부품현황1">{#N/A,#N/A,FALSE,"단축1";#N/A,#N/A,FALSE,"단축2";#N/A,#N/A,FALSE,"단축3";#N/A,#N/A,FALSE,"장축";#N/A,#N/A,FALSE,"4WD"}</definedName>
    <definedName localSheetId="5" name="부품현황11">{#N/A,#N/A,FALSE,"단축1";#N/A,#N/A,FALSE,"단축2";#N/A,#N/A,FALSE,"단축3";#N/A,#N/A,FALSE,"장축";#N/A,#N/A,FALSE,"4WD"}</definedName>
    <definedName localSheetId="7" name="부품현황11">{#N/A,#N/A,FALSE,"단축1";#N/A,#N/A,FALSE,"단축2";#N/A,#N/A,FALSE,"단축3";#N/A,#N/A,FALSE,"장축";#N/A,#N/A,FALSE,"4WD"}</definedName>
    <definedName localSheetId="1" name="부품현황11">{#N/A,#N/A,FALSE,"단축1";#N/A,#N/A,FALSE,"단축2";#N/A,#N/A,FALSE,"단축3";#N/A,#N/A,FALSE,"장축";#N/A,#N/A,FALSE,"4WD"}</definedName>
    <definedName name="부품현황11">{#N/A,#N/A,FALSE,"단축1";#N/A,#N/A,FALSE,"단축2";#N/A,#N/A,FALSE,"단축3";#N/A,#N/A,FALSE,"장축";#N/A,#N/A,FALSE,"4WD"}</definedName>
    <definedName localSheetId="5" name="부품현황ctr">{#N/A,#N/A,FALSE,"단축1";#N/A,#N/A,FALSE,"단축2";#N/A,#N/A,FALSE,"단축3";#N/A,#N/A,FALSE,"장축";#N/A,#N/A,FALSE,"4WD"}</definedName>
    <definedName localSheetId="7" name="부품현황ctr">{#N/A,#N/A,FALSE,"단축1";#N/A,#N/A,FALSE,"단축2";#N/A,#N/A,FALSE,"단축3";#N/A,#N/A,FALSE,"장축";#N/A,#N/A,FALSE,"4WD"}</definedName>
    <definedName localSheetId="1" name="부품현황ctr">{#N/A,#N/A,FALSE,"단축1";#N/A,#N/A,FALSE,"단축2";#N/A,#N/A,FALSE,"단축3";#N/A,#N/A,FALSE,"장축";#N/A,#N/A,FALSE,"4WD"}</definedName>
    <definedName name="부품현황ctr">{#N/A,#N/A,FALSE,"단축1";#N/A,#N/A,FALSE,"단축2";#N/A,#N/A,FALSE,"단축3";#N/A,#N/A,FALSE,"장축";#N/A,#N/A,FALSE,"4WD"}</definedName>
    <definedName localSheetId="5" name="부품현황센타트">{#N/A,#N/A,FALSE,"신규dep";#N/A,#N/A,FALSE,"신규dep-금형상각후";#N/A,#N/A,FALSE,"신규dep-연구비상각후";#N/A,#N/A,FALSE,"신규dep-기계,공구상각후"}</definedName>
    <definedName localSheetId="7" name="부품현황센타트">{#N/A,#N/A,FALSE,"신규dep";#N/A,#N/A,FALSE,"신규dep-금형상각후";#N/A,#N/A,FALSE,"신규dep-연구비상각후";#N/A,#N/A,FALSE,"신규dep-기계,공구상각후"}</definedName>
    <definedName localSheetId="1" name="부품현황센타트">{#N/A,#N/A,FALSE,"신규dep";#N/A,#N/A,FALSE,"신규dep-금형상각후";#N/A,#N/A,FALSE,"신규dep-연구비상각후";#N/A,#N/A,FALSE,"신규dep-기계,공구상각후"}</definedName>
    <definedName name="부품현황센타트">{#N/A,#N/A,FALSE,"신규dep";#N/A,#N/A,FALSE,"신규dep-금형상각후";#N/A,#N/A,FALSE,"신규dep-연구비상각후";#N/A,#N/A,FALSE,"신규dep-기계,공구상각후"}</definedName>
    <definedName localSheetId="8" name="분">{#N/A,#N/A,FALSE,"단축1";#N/A,#N/A,FALSE,"단축2";#N/A,#N/A,FALSE,"단축3";#N/A,#N/A,FALSE,"장축";#N/A,#N/A,FALSE,"4WD"}</definedName>
    <definedName localSheetId="5" name="분">{#N/A,#N/A,FALSE,"단축1";#N/A,#N/A,FALSE,"단축2";#N/A,#N/A,FALSE,"단축3";#N/A,#N/A,FALSE,"장축";#N/A,#N/A,FALSE,"4WD"}</definedName>
    <definedName localSheetId="7" name="분">{#N/A,#N/A,FALSE,"단축1";#N/A,#N/A,FALSE,"단축2";#N/A,#N/A,FALSE,"단축3";#N/A,#N/A,FALSE,"장축";#N/A,#N/A,FALSE,"4WD"}</definedName>
    <definedName localSheetId="1" name="분">{#N/A,#N/A,FALSE,"단축1";#N/A,#N/A,FALSE,"단축2";#N/A,#N/A,FALSE,"단축3";#N/A,#N/A,FALSE,"장축";#N/A,#N/A,FALSE,"4WD"}</definedName>
    <definedName name="분">{#N/A,#N/A,FALSE,"단축1";#N/A,#N/A,FALSE,"단축2";#N/A,#N/A,FALSE,"단축3";#N/A,#N/A,FALSE,"장축";#N/A,#N/A,FALSE,"4WD"}</definedName>
    <definedName localSheetId="8" name="분기별">{#N/A,#N/A,TRUE,"Y생산";#N/A,#N/A,TRUE,"Y판매";#N/A,#N/A,TRUE,"Y총물량";#N/A,#N/A,TRUE,"Y능력";#N/A,#N/A,TRUE,"YKD"}</definedName>
    <definedName localSheetId="5" name="분기별">{#N/A,#N/A,TRUE,"Y생산";#N/A,#N/A,TRUE,"Y판매";#N/A,#N/A,TRUE,"Y총물량";#N/A,#N/A,TRUE,"Y능력";#N/A,#N/A,TRUE,"YKD"}</definedName>
    <definedName localSheetId="7" name="분기별">{#N/A,#N/A,FALSE,"단축1";#N/A,#N/A,FALSE,"단축2";#N/A,#N/A,FALSE,"단축3";#N/A,#N/A,FALSE,"장축";#N/A,#N/A,FALSE,"4WD"}</definedName>
    <definedName localSheetId="1" name="분기별">{#N/A,#N/A,TRUE,"Y생산";#N/A,#N/A,TRUE,"Y판매";#N/A,#N/A,TRUE,"Y총물량";#N/A,#N/A,TRUE,"Y능력";#N/A,#N/A,TRUE,"YKD"}</definedName>
    <definedName name="분기별">{#N/A,#N/A,TRUE,"Y생산";#N/A,#N/A,TRUE,"Y판매";#N/A,#N/A,TRUE,"Y총물량";#N/A,#N/A,TRUE,"Y능력";#N/A,#N/A,TRUE,"YKD"}</definedName>
    <definedName localSheetId="5" name="불량율">{#N/A,#N/A,FALSE,"을지 (4)";#N/A,#N/A,FALSE,"을지 (5)";#N/A,#N/A,FALSE,"을지 (6)"}</definedName>
    <definedName localSheetId="7" name="불량율">{#N/A,#N/A,FALSE,"을지 (4)";#N/A,#N/A,FALSE,"을지 (5)";#N/A,#N/A,FALSE,"을지 (6)"}</definedName>
    <definedName localSheetId="1" name="불량율">{#N/A,#N/A,FALSE,"을지 (4)";#N/A,#N/A,FALSE,"을지 (5)";#N/A,#N/A,FALSE,"을지 (6)"}</definedName>
    <definedName name="불량율">{#N/A,#N/A,FALSE,"을지 (4)";#N/A,#N/A,FALSE,"을지 (5)";#N/A,#N/A,FALSE,"을지 (6)"}</definedName>
    <definedName localSheetId="5" name="불량재고경비실적">{#N/A,#N/A,TRUE,"Y생산";#N/A,#N/A,TRUE,"Y판매";#N/A,#N/A,TRUE,"Y총물량";#N/A,#N/A,TRUE,"Y능력";#N/A,#N/A,TRUE,"YKD"}</definedName>
    <definedName localSheetId="7" name="불량재고경비실적">{#N/A,#N/A,TRUE,"Y생산";#N/A,#N/A,TRUE,"Y판매";#N/A,#N/A,TRUE,"Y총물량";#N/A,#N/A,TRUE,"Y능력";#N/A,#N/A,TRUE,"YKD"}</definedName>
    <definedName localSheetId="1" name="불량재고경비실적">{#N/A,#N/A,TRUE,"Y생산";#N/A,#N/A,TRUE,"Y판매";#N/A,#N/A,TRUE,"Y총물량";#N/A,#N/A,TRUE,"Y능력";#N/A,#N/A,TRUE,"YKD"}</definedName>
    <definedName name="불량재고경비실적">{#N/A,#N/A,TRUE,"Y생산";#N/A,#N/A,TRUE,"Y판매";#N/A,#N/A,TRUE,"Y총물량";#N/A,#N/A,TRUE,"Y능력";#N/A,#N/A,TRUE,"YKD"}</definedName>
    <definedName localSheetId="5" name="비교">{#N/A,#N/A,FALSE,"단축1";#N/A,#N/A,FALSE,"단축2";#N/A,#N/A,FALSE,"단축3";#N/A,#N/A,FALSE,"장축";#N/A,#N/A,FALSE,"4WD"}</definedName>
    <definedName localSheetId="7" name="비교">{#N/A,#N/A,FALSE,"단축1";#N/A,#N/A,FALSE,"단축2";#N/A,#N/A,FALSE,"단축3";#N/A,#N/A,FALSE,"장축";#N/A,#N/A,FALSE,"4WD"}</definedName>
    <definedName localSheetId="1" name="비교">{#N/A,#N/A,FALSE,"단축1";#N/A,#N/A,FALSE,"단축2";#N/A,#N/A,FALSE,"단축3";#N/A,#N/A,FALSE,"장축";#N/A,#N/A,FALSE,"4WD"}</definedName>
    <definedName name="비교">{#N/A,#N/A,FALSE,"단축1";#N/A,#N/A,FALSE,"단축2";#N/A,#N/A,FALSE,"단축3";#N/A,#N/A,FALSE,"장축";#N/A,#N/A,FALSE,"4WD"}</definedName>
    <definedName localSheetId="5" name="비교손익당초">{#N/A,#N/A,FALSE,"정공"}</definedName>
    <definedName localSheetId="7" name="비교손익당초">{#N/A,#N/A,FALSE,"정공"}</definedName>
    <definedName localSheetId="1" name="비교손익당초">{#N/A,#N/A,FALSE,"정공"}</definedName>
    <definedName name="비교손익당초">{#N/A,#N/A,FALSE,"정공"}</definedName>
    <definedName localSheetId="5" name="비교차1">{#N/A,#N/A,FALSE,"단축1";#N/A,#N/A,FALSE,"단축2";#N/A,#N/A,FALSE,"단축3";#N/A,#N/A,FALSE,"장축";#N/A,#N/A,FALSE,"4WD"}</definedName>
    <definedName localSheetId="7" name="비교차1">{#N/A,#N/A,FALSE,"단축1";#N/A,#N/A,FALSE,"단축2";#N/A,#N/A,FALSE,"단축3";#N/A,#N/A,FALSE,"장축";#N/A,#N/A,FALSE,"4WD"}</definedName>
    <definedName localSheetId="1" name="비교차1">{#N/A,#N/A,FALSE,"단축1";#N/A,#N/A,FALSE,"단축2";#N/A,#N/A,FALSE,"단축3";#N/A,#N/A,FALSE,"장축";#N/A,#N/A,FALSE,"4WD"}</definedName>
    <definedName name="비교차1">{#N/A,#N/A,FALSE,"단축1";#N/A,#N/A,FALSE,"단축2";#N/A,#N/A,FALSE,"단축3";#N/A,#N/A,FALSE,"장축";#N/A,#N/A,FALSE,"4WD"}</definedName>
    <definedName localSheetId="5" name="비교차종">{#N/A,#N/A,FALSE,"단축1";#N/A,#N/A,FALSE,"단축2";#N/A,#N/A,FALSE,"단축3";#N/A,#N/A,FALSE,"장축";#N/A,#N/A,FALSE,"4WD"}</definedName>
    <definedName localSheetId="7" name="비교차종">{#N/A,#N/A,FALSE,"단축1";#N/A,#N/A,FALSE,"단축2";#N/A,#N/A,FALSE,"단축3";#N/A,#N/A,FALSE,"장축";#N/A,#N/A,FALSE,"4WD"}</definedName>
    <definedName localSheetId="1" name="비교차종">{#N/A,#N/A,FALSE,"단축1";#N/A,#N/A,FALSE,"단축2";#N/A,#N/A,FALSE,"단축3";#N/A,#N/A,FALSE,"장축";#N/A,#N/A,FALSE,"4WD"}</definedName>
    <definedName name="비교차종">{#N/A,#N/A,FALSE,"단축1";#N/A,#N/A,FALSE,"단축2";#N/A,#N/A,FALSE,"단축3";#N/A,#N/A,FALSE,"장축";#N/A,#N/A,FALSE,"4WD"}</definedName>
    <definedName name="比例費">255</definedName>
    <definedName localSheetId="5" name="비비">{#N/A,#N/A,FALSE,"단축1";#N/A,#N/A,FALSE,"단축2";#N/A,#N/A,FALSE,"단축3";#N/A,#N/A,FALSE,"장축";#N/A,#N/A,FALSE,"4WD"}</definedName>
    <definedName localSheetId="7" name="비비">{#N/A,#N/A,FALSE,"단축1";#N/A,#N/A,FALSE,"단축2";#N/A,#N/A,FALSE,"단축3";#N/A,#N/A,FALSE,"장축";#N/A,#N/A,FALSE,"4WD"}</definedName>
    <definedName localSheetId="1" name="비비">{#N/A,#N/A,FALSE,"단축1";#N/A,#N/A,FALSE,"단축2";#N/A,#N/A,FALSE,"단축3";#N/A,#N/A,FALSE,"장축";#N/A,#N/A,FALSE,"4WD"}</definedName>
    <definedName name="비비">{#N/A,#N/A,FALSE,"단축1";#N/A,#N/A,FALSE,"단축2";#N/A,#N/A,FALSE,"단축3";#N/A,#N/A,FALSE,"장축";#N/A,#N/A,FALSE,"4WD"}</definedName>
    <definedName localSheetId="5" name="비ㅣ벚">{#N/A,#N/A,FALSE,"표지";#N/A,#N/A,FALSE,"전제";#N/A,#N/A,FALSE,"손익-자 (2)";#N/A,#N/A,FALSE,"손익-자";#N/A,#N/A,FALSE,"손익-마 (2)";#N/A,#N/A,FALSE,"손익-마";#N/A,#N/A,FALSE,"총손최종"}</definedName>
    <definedName localSheetId="7" name="비ㅣ벚">{#N/A,#N/A,FALSE,"표지";#N/A,#N/A,FALSE,"전제";#N/A,#N/A,FALSE,"손익-자 (2)";#N/A,#N/A,FALSE,"손익-자";#N/A,#N/A,FALSE,"손익-마 (2)";#N/A,#N/A,FALSE,"손익-마";#N/A,#N/A,FALSE,"총손최종"}</definedName>
    <definedName localSheetId="1" name="비ㅣ벚">{#N/A,#N/A,FALSE,"표지";#N/A,#N/A,FALSE,"전제";#N/A,#N/A,FALSE,"손익-자 (2)";#N/A,#N/A,FALSE,"손익-자";#N/A,#N/A,FALSE,"손익-마 (2)";#N/A,#N/A,FALSE,"손익-마";#N/A,#N/A,FALSE,"총손최종"}</definedName>
    <definedName name="비ㅣ벚">{#N/A,#N/A,FALSE,"표지";#N/A,#N/A,FALSE,"전제";#N/A,#N/A,FALSE,"손익-자 (2)";#N/A,#N/A,FALSE,"손익-자";#N/A,#N/A,FALSE,"손익-마 (2)";#N/A,#N/A,FALSE,"손익-마";#N/A,#N/A,FALSE,"총손최종"}</definedName>
    <definedName localSheetId="5" name="빈">{#N/A,#N/A,FALSE,"단축1";#N/A,#N/A,FALSE,"단축2";#N/A,#N/A,FALSE,"단축3";#N/A,#N/A,FALSE,"장축";#N/A,#N/A,FALSE,"4WD"}</definedName>
    <definedName localSheetId="7" name="빈">{#N/A,#N/A,FALSE,"단축1";#N/A,#N/A,FALSE,"단축2";#N/A,#N/A,FALSE,"단축3";#N/A,#N/A,FALSE,"장축";#N/A,#N/A,FALSE,"4WD"}</definedName>
    <definedName localSheetId="1" name="빈">{#N/A,#N/A,FALSE,"단축1";#N/A,#N/A,FALSE,"단축2";#N/A,#N/A,FALSE,"단축3";#N/A,#N/A,FALSE,"장축";#N/A,#N/A,FALSE,"4WD"}</definedName>
    <definedName name="빈">{#N/A,#N/A,FALSE,"단축1";#N/A,#N/A,FALSE,"단축2";#N/A,#N/A,FALSE,"단축3";#N/A,#N/A,FALSE,"장축";#N/A,#N/A,FALSE,"4WD"}</definedName>
    <definedName localSheetId="5" name="ㅃ">{#N/A,#N/A,FALSE,"단축1";#N/A,#N/A,FALSE,"단축2";#N/A,#N/A,FALSE,"단축3";#N/A,#N/A,FALSE,"장축";#N/A,#N/A,FALSE,"4WD"}</definedName>
    <definedName localSheetId="7" name="ㅃ">{#N/A,#N/A,FALSE,"단축1";#N/A,#N/A,FALSE,"단축2";#N/A,#N/A,FALSE,"단축3";#N/A,#N/A,FALSE,"장축";#N/A,#N/A,FALSE,"4WD"}</definedName>
    <definedName localSheetId="1" name="ㅃ">{#N/A,#N/A,FALSE,"단축1";#N/A,#N/A,FALSE,"단축2";#N/A,#N/A,FALSE,"단축3";#N/A,#N/A,FALSE,"장축";#N/A,#N/A,FALSE,"4WD"}</definedName>
    <definedName name="ㅃ">{#N/A,#N/A,FALSE,"단축1";#N/A,#N/A,FALSE,"단축2";#N/A,#N/A,FALSE,"단축3";#N/A,#N/A,FALSE,"장축";#N/A,#N/A,FALSE,"4WD"}</definedName>
    <definedName localSheetId="5" name="ㅅ">{#N/A,#N/A,FALSE,"단축1";#N/A,#N/A,FALSE,"단축2";#N/A,#N/A,FALSE,"단축3";#N/A,#N/A,FALSE,"장축";#N/A,#N/A,FALSE,"4WD"}</definedName>
    <definedName localSheetId="7" name="ㅅ">{#N/A,#N/A,TRUE,"Y생산";#N/A,#N/A,TRUE,"Y판매";#N/A,#N/A,TRUE,"Y총물량";#N/A,#N/A,TRUE,"Y능력";#N/A,#N/A,TRUE,"YKD"}</definedName>
    <definedName localSheetId="1" name="ㅅ">{#N/A,#N/A,TRUE,"Y생산";#N/A,#N/A,TRUE,"Y판매";#N/A,#N/A,TRUE,"Y총물량";#N/A,#N/A,TRUE,"Y능력";#N/A,#N/A,TRUE,"YKD"}</definedName>
    <definedName name="ㅅ">{#N/A,#N/A,TRUE,"Y생산";#N/A,#N/A,TRUE,"Y판매";#N/A,#N/A,TRUE,"Y총물량";#N/A,#N/A,TRUE,"Y능력";#N/A,#N/A,TRUE,"YKD"}</definedName>
    <definedName localSheetId="5" name="ㅅ교ㄳㄱ">{#N/A,#N/A,FALSE,"단축1";#N/A,#N/A,FALSE,"단축2";#N/A,#N/A,FALSE,"단축3";#N/A,#N/A,FALSE,"장축";#N/A,#N/A,FALSE,"4WD"}</definedName>
    <definedName localSheetId="7" name="ㅅ교ㄳㄱ">{#N/A,#N/A,FALSE,"단축1";#N/A,#N/A,FALSE,"단축2";#N/A,#N/A,FALSE,"단축3";#N/A,#N/A,FALSE,"장축";#N/A,#N/A,FALSE,"4WD"}</definedName>
    <definedName localSheetId="1" name="ㅅ교ㄳㄱ">{#N/A,#N/A,FALSE,"단축1";#N/A,#N/A,FALSE,"단축2";#N/A,#N/A,FALSE,"단축3";#N/A,#N/A,FALSE,"장축";#N/A,#N/A,FALSE,"4WD"}</definedName>
    <definedName name="ㅅ교ㄳㄱ">{#N/A,#N/A,FALSE,"단축1";#N/A,#N/A,FALSE,"단축2";#N/A,#N/A,FALSE,"단축3";#N/A,#N/A,FALSE,"장축";#N/A,#N/A,FALSE,"4WD"}</definedName>
    <definedName localSheetId="5" name="ㅅㄳㄱㄳㄳㄳ">{#N/A,#N/A,FALSE,"단축1";#N/A,#N/A,FALSE,"단축2";#N/A,#N/A,FALSE,"단축3";#N/A,#N/A,FALSE,"장축";#N/A,#N/A,FALSE,"4WD"}</definedName>
    <definedName localSheetId="1" name="ㅅㄳㄱㄳㄳㄳ">{#N/A,#N/A,FALSE,"단축1";#N/A,#N/A,FALSE,"단축2";#N/A,#N/A,FALSE,"단축3";#N/A,#N/A,FALSE,"장축";#N/A,#N/A,FALSE,"4WD"}</definedName>
    <definedName name="ㅅㄳㄱㄳㄳㄳ">{#N/A,#N/A,FALSE,"단축1";#N/A,#N/A,FALSE,"단축2";#N/A,#N/A,FALSE,"단축3";#N/A,#N/A,FALSE,"장축";#N/A,#N/A,FALSE,"4WD"}</definedName>
    <definedName localSheetId="5" name="ㅅㄷㄱㄷㄱ">{#N/A,#N/A,FALSE,"단축1";#N/A,#N/A,FALSE,"단축2";#N/A,#N/A,FALSE,"단축3";#N/A,#N/A,FALSE,"장축";#N/A,#N/A,FALSE,"4WD"}</definedName>
    <definedName localSheetId="7" name="ㅅㄷㄱㄷㄱ">{#N/A,#N/A,FALSE,"단축1";#N/A,#N/A,FALSE,"단축2";#N/A,#N/A,FALSE,"단축3";#N/A,#N/A,FALSE,"장축";#N/A,#N/A,FALSE,"4WD"}</definedName>
    <definedName localSheetId="1" name="ㅅㄷㄱㄷㄱ">{#N/A,#N/A,FALSE,"단축1";#N/A,#N/A,FALSE,"단축2";#N/A,#N/A,FALSE,"단축3";#N/A,#N/A,FALSE,"장축";#N/A,#N/A,FALSE,"4WD"}</definedName>
    <definedName name="ㅅㄷㄱㄷㄱ">{#N/A,#N/A,FALSE,"단축1";#N/A,#N/A,FALSE,"단축2";#N/A,#N/A,FALSE,"단축3";#N/A,#N/A,FALSE,"장축";#N/A,#N/A,FALSE,"4WD"}</definedName>
    <definedName localSheetId="5" name="ㅅㄷㅈㅈㅈㅈ">{#N/A,#N/A,FALSE,"신규dep";#N/A,#N/A,FALSE,"신규dep-금형상각후";#N/A,#N/A,FALSE,"신규dep-연구비상각후";#N/A,#N/A,FALSE,"신규dep-기계,공구상각후"}</definedName>
    <definedName localSheetId="7" name="ㅅㄷㅈㅈㅈㅈ">{#N/A,#N/A,FALSE,"신규dep";#N/A,#N/A,FALSE,"신규dep-금형상각후";#N/A,#N/A,FALSE,"신규dep-연구비상각후";#N/A,#N/A,FALSE,"신규dep-기계,공구상각후"}</definedName>
    <definedName localSheetId="1" name="ㅅㄷㅈㅈㅈㅈ">{#N/A,#N/A,FALSE,"신규dep";#N/A,#N/A,FALSE,"신규dep-금형상각후";#N/A,#N/A,FALSE,"신규dep-연구비상각후";#N/A,#N/A,FALSE,"신규dep-기계,공구상각후"}</definedName>
    <definedName name="ㅅㄷㅈㅈㅈㅈ">{#N/A,#N/A,FALSE,"신규dep";#N/A,#N/A,FALSE,"신규dep-금형상각후";#N/A,#N/A,FALSE,"신규dep-연구비상각후";#N/A,#N/A,FALSE,"신규dep-기계,공구상각후"}</definedName>
    <definedName localSheetId="5" name="ㅅㄹ녀ㅛㅅ누ㅛㅅㄴ구ㅛㅅㄱ누">{#N/A,#N/A,TRUE,"일정"}</definedName>
    <definedName localSheetId="7" name="ㅅㄹ녀ㅛㅅ누ㅛㅅㄴ구ㅛㅅㄱ누">{#N/A,#N/A,TRUE,"일정"}</definedName>
    <definedName localSheetId="1" name="ㅅㄹ녀ㅛㅅ누ㅛㅅㄴ구ㅛㅅㄱ누">{#N/A,#N/A,TRUE,"일정"}</definedName>
    <definedName name="ㅅㄹ녀ㅛㅅ누ㅛㅅㄴ구ㅛㅅㄱ누">{#N/A,#N/A,TRUE,"일정"}</definedName>
    <definedName localSheetId="5" name="ㅅㅅ">{#N/A,#N/A,FALSE,"단축1";#N/A,#N/A,FALSE,"단축2";#N/A,#N/A,FALSE,"단축3";#N/A,#N/A,FALSE,"장축";#N/A,#N/A,FALSE,"4WD"}</definedName>
    <definedName localSheetId="5" name="ㅅㅅㅅ">{#N/A,#N/A,FALSE,"단축1";#N/A,#N/A,FALSE,"단축2";#N/A,#N/A,FALSE,"단축3";#N/A,#N/A,FALSE,"장축";#N/A,#N/A,FALSE,"4WD"}</definedName>
    <definedName localSheetId="7" name="ㅅㅅㅅ">{#N/A,#N/A,FALSE,"단축1";#N/A,#N/A,FALSE,"단축2";#N/A,#N/A,FALSE,"단축3";#N/A,#N/A,FALSE,"장축";#N/A,#N/A,FALSE,"4WD"}</definedName>
    <definedName localSheetId="1" name="ㅅㅅㅅ">{#N/A,#N/A,FALSE,"단축1";#N/A,#N/A,FALSE,"단축2";#N/A,#N/A,FALSE,"단축3";#N/A,#N/A,FALSE,"장축";#N/A,#N/A,FALSE,"4WD"}</definedName>
    <definedName name="ㅅㅅㅅ">{#N/A,#N/A,FALSE,"단축1";#N/A,#N/A,FALSE,"단축2";#N/A,#N/A,FALSE,"단축3";#N/A,#N/A,FALSE,"장축";#N/A,#N/A,FALSE,"4WD"}</definedName>
    <definedName localSheetId="5" name="ㅅㅅㅅㅅㅅ">{#N/A,#N/A,FALSE,"신규dep";#N/A,#N/A,FALSE,"신규dep-금형상각후";#N/A,#N/A,FALSE,"신규dep-연구비상각후";#N/A,#N/A,FALSE,"신규dep-기계,공구상각후"}</definedName>
    <definedName localSheetId="7" name="ㅅㅅㅅㅅㅅ">{#N/A,#N/A,FALSE,"신규dep";#N/A,#N/A,FALSE,"신규dep-금형상각후";#N/A,#N/A,FALSE,"신규dep-연구비상각후";#N/A,#N/A,FALSE,"신규dep-기계,공구상각후"}</definedName>
    <definedName localSheetId="1" name="ㅅㅅㅅㅅㅅ">{#N/A,#N/A,FALSE,"신규dep";#N/A,#N/A,FALSE,"신규dep-금형상각후";#N/A,#N/A,FALSE,"신규dep-연구비상각후";#N/A,#N/A,FALSE,"신규dep-기계,공구상각후"}</definedName>
    <definedName name="ㅅㅅㅅㅅㅅ">{#N/A,#N/A,FALSE,"신규dep";#N/A,#N/A,FALSE,"신규dep-금형상각후";#N/A,#N/A,FALSE,"신규dep-연구비상각후";#N/A,#N/A,FALSE,"신규dep-기계,공구상각후"}</definedName>
    <definedName localSheetId="5" name="ㅅㅅㅅㅅㅅㅅ">{#N/A,#N/A,FALSE,"단축1";#N/A,#N/A,FALSE,"단축2";#N/A,#N/A,FALSE,"단축3";#N/A,#N/A,FALSE,"장축";#N/A,#N/A,FALSE,"4WD"}</definedName>
    <definedName localSheetId="7" name="ㅅㅅㅅㅅㅅㅅ">{#N/A,#N/A,FALSE,"단축1";#N/A,#N/A,FALSE,"단축2";#N/A,#N/A,FALSE,"단축3";#N/A,#N/A,FALSE,"장축";#N/A,#N/A,FALSE,"4WD"}</definedName>
    <definedName localSheetId="1" name="ㅅㅅㅅㅅㅅㅅ">{#N/A,#N/A,FALSE,"단축1";#N/A,#N/A,FALSE,"단축2";#N/A,#N/A,FALSE,"단축3";#N/A,#N/A,FALSE,"장축";#N/A,#N/A,FALSE,"4WD"}</definedName>
    <definedName name="ㅅㅅㅅㅅㅅㅅ">{#N/A,#N/A,FALSE,"단축1";#N/A,#N/A,FALSE,"단축2";#N/A,#N/A,FALSE,"단축3";#N/A,#N/A,FALSE,"장축";#N/A,#N/A,FALSE,"4WD"}</definedName>
    <definedName localSheetId="5" name="ㅅㅎ">{#N/A,#N/A,FALSE,"단축1";#N/A,#N/A,FALSE,"단축2";#N/A,#N/A,FALSE,"단축3";#N/A,#N/A,FALSE,"장축";#N/A,#N/A,FALSE,"4WD"}</definedName>
    <definedName localSheetId="7" name="ㅅㅎ">{#N/A,#N/A,FALSE,"단축1";#N/A,#N/A,FALSE,"단축2";#N/A,#N/A,FALSE,"단축3";#N/A,#N/A,FALSE,"장축";#N/A,#N/A,FALSE,"4WD"}</definedName>
    <definedName localSheetId="1" name="ㅅㅎ">{#N/A,#N/A,FALSE,"단축1";#N/A,#N/A,FALSE,"단축2";#N/A,#N/A,FALSE,"단축3";#N/A,#N/A,FALSE,"장축";#N/A,#N/A,FALSE,"4WD"}</definedName>
    <definedName name="ㅅㅎ">{#N/A,#N/A,FALSE,"단축1";#N/A,#N/A,FALSE,"단축2";#N/A,#N/A,FALSE,"단축3";#N/A,#N/A,FALSE,"장축";#N/A,#N/A,FALSE,"4WD"}</definedName>
    <definedName localSheetId="5" name="ㅅㅎㅁㄹㅊㅍㄴㅁ">{#N/A,#N/A,FALSE,"단축1";#N/A,#N/A,FALSE,"단축2";#N/A,#N/A,FALSE,"단축3";#N/A,#N/A,FALSE,"장축";#N/A,#N/A,FALSE,"4WD"}</definedName>
    <definedName localSheetId="7" name="ㅅㅎㅁㄹㅊㅍㄴㅁ">{#N/A,#N/A,FALSE,"단축1";#N/A,#N/A,FALSE,"단축2";#N/A,#N/A,FALSE,"단축3";#N/A,#N/A,FALSE,"장축";#N/A,#N/A,FALSE,"4WD"}</definedName>
    <definedName localSheetId="1" name="ㅅㅎㅁㄹㅊㅍㄴㅁ">{#N/A,#N/A,FALSE,"단축1";#N/A,#N/A,FALSE,"단축2";#N/A,#N/A,FALSE,"단축3";#N/A,#N/A,FALSE,"장축";#N/A,#N/A,FALSE,"4WD"}</definedName>
    <definedName name="ㅅㅎㅁㄹㅊㅍㄴㅁ">{#N/A,#N/A,FALSE,"단축1";#N/A,#N/A,FALSE,"단축2";#N/A,#N/A,FALSE,"단축3";#N/A,#N/A,FALSE,"장축";#N/A,#N/A,FALSE,"4WD"}</definedName>
    <definedName localSheetId="5" name="ㅅ홀ㅎ">{#N/A,#N/A,FALSE,"단축1";#N/A,#N/A,FALSE,"단축2";#N/A,#N/A,FALSE,"단축3";#N/A,#N/A,FALSE,"장축";#N/A,#N/A,FALSE,"4WD"}</definedName>
    <definedName localSheetId="1" name="ㅅ홀ㅎ">{#N/A,#N/A,FALSE,"단축1";#N/A,#N/A,FALSE,"단축2";#N/A,#N/A,FALSE,"단축3";#N/A,#N/A,FALSE,"장축";#N/A,#N/A,FALSE,"4WD"}</definedName>
    <definedName name="ㅅ홀ㅎ">{#N/A,#N/A,FALSE,"단축1";#N/A,#N/A,FALSE,"단축2";#N/A,#N/A,FALSE,"단축3";#N/A,#N/A,FALSE,"장축";#N/A,#N/A,FALSE,"4WD"}</definedName>
    <definedName localSheetId="5" name="사1">{#N/A,#N/A,FALSE,"단축1";#N/A,#N/A,FALSE,"단축2";#N/A,#N/A,FALSE,"단축3";#N/A,#N/A,FALSE,"장축";#N/A,#N/A,FALSE,"4WD"}</definedName>
    <definedName localSheetId="7" name="사1">{#N/A,#N/A,FALSE,"단축1";#N/A,#N/A,FALSE,"단축2";#N/A,#N/A,FALSE,"단축3";#N/A,#N/A,FALSE,"장축";#N/A,#N/A,FALSE,"4WD"}</definedName>
    <definedName localSheetId="1" name="사1">{#N/A,#N/A,FALSE,"단축1";#N/A,#N/A,FALSE,"단축2";#N/A,#N/A,FALSE,"단축3";#N/A,#N/A,FALSE,"장축";#N/A,#N/A,FALSE,"4WD"}</definedName>
    <definedName name="사1">{#N/A,#N/A,FALSE,"단축1";#N/A,#N/A,FALSE,"단축2";#N/A,#N/A,FALSE,"단축3";#N/A,#N/A,FALSE,"장축";#N/A,#N/A,FALSE,"4WD"}</definedName>
    <definedName localSheetId="5" name="사내공문3">{#N/A,#N/A,FALSE,"KMC최종회의(7월) 자료"}</definedName>
    <definedName localSheetId="7" name="사내공문3">{#N/A,#N/A,FALSE,"KMC최종회의(7월) 자료"}</definedName>
    <definedName localSheetId="1" name="사내공문3">{#N/A,#N/A,FALSE,"KMC최종회의(7월) 자료"}</definedName>
    <definedName name="사내공문3">{#N/A,#N/A,FALSE,"KMC최종회의(7월) 자료"}</definedName>
    <definedName localSheetId="5" name="사내불량">{#N/A,#N/A,FALSE,"단축1";#N/A,#N/A,FALSE,"단축2";#N/A,#N/A,FALSE,"단축3";#N/A,#N/A,FALSE,"장축";#N/A,#N/A,FALSE,"4WD"}</definedName>
    <definedName localSheetId="1" name="사내불량">{#N/A,#N/A,FALSE,"단축1";#N/A,#N/A,FALSE,"단축2";#N/A,#N/A,FALSE,"단축3";#N/A,#N/A,FALSE,"장축";#N/A,#N/A,FALSE,"4WD"}</definedName>
    <definedName name="사내불량">{#N/A,#N/A,FALSE,"단축1";#N/A,#N/A,FALSE,"단축2";#N/A,#N/A,FALSE,"단축3";#N/A,#N/A,FALSE,"장축";#N/A,#N/A,FALSE,"4WD"}</definedName>
    <definedName localSheetId="5" name="사다함이">{#N/A,#N/A,FALSE,"정공"}</definedName>
    <definedName localSheetId="7" name="사다함이">{#N/A,#N/A,FALSE,"정공"}</definedName>
    <definedName localSheetId="1" name="사다함이">{#N/A,#N/A,FALSE,"정공"}</definedName>
    <definedName name="사다함이">{#N/A,#N/A,FALSE,"정공"}</definedName>
    <definedName localSheetId="5" name="사람">{#N/A,#N/A,FALSE,"단축1";#N/A,#N/A,FALSE,"단축2";#N/A,#N/A,FALSE,"단축3";#N/A,#N/A,FALSE,"장축";#N/A,#N/A,FALSE,"4WD"}</definedName>
    <definedName localSheetId="1" name="사람">{#N/A,#N/A,FALSE,"단축1";#N/A,#N/A,FALSE,"단축2";#N/A,#N/A,FALSE,"단축3";#N/A,#N/A,FALSE,"장축";#N/A,#N/A,FALSE,"4WD"}</definedName>
    <definedName name="사람">{#N/A,#N/A,FALSE,"단축1";#N/A,#N/A,FALSE,"단축2";#N/A,#N/A,FALSE,"단축3";#N/A,#N/A,FALSE,"장축";#N/A,#N/A,FALSE,"4WD"}</definedName>
    <definedName localSheetId="5" name="사람이야">{#N/A,#N/A,FALSE,"정공"}</definedName>
    <definedName localSheetId="7" name="사람이야">{#N/A,#N/A,FALSE,"정공"}</definedName>
    <definedName localSheetId="1" name="사람이야">{#N/A,#N/A,FALSE,"정공"}</definedName>
    <definedName name="사람이야">{#N/A,#N/A,FALSE,"정공"}</definedName>
    <definedName localSheetId="5" name="사랑">{#N/A,#N/A,FALSE,"단축1";#N/A,#N/A,FALSE,"단축2";#N/A,#N/A,FALSE,"단축3";#N/A,#N/A,FALSE,"장축";#N/A,#N/A,FALSE,"4WD"}</definedName>
    <definedName localSheetId="7" name="사랑">{#N/A,#N/A,FALSE,"단축1";#N/A,#N/A,FALSE,"단축2";#N/A,#N/A,FALSE,"단축3";#N/A,#N/A,FALSE,"장축";#N/A,#N/A,FALSE,"4WD"}</definedName>
    <definedName localSheetId="1" name="사랑">{#N/A,#N/A,FALSE,"단축1";#N/A,#N/A,FALSE,"단축2";#N/A,#N/A,FALSE,"단축3";#N/A,#N/A,FALSE,"장축";#N/A,#N/A,FALSE,"4WD"}</definedName>
    <definedName name="사랑">{#N/A,#N/A,FALSE,"단축1";#N/A,#N/A,FALSE,"단축2";#N/A,#N/A,FALSE,"단축3";#N/A,#N/A,FALSE,"장축";#N/A,#N/A,FALSE,"4WD"}</definedName>
    <definedName localSheetId="5" name="사랑하오">{#N/A,#N/A,FALSE,"정공"}</definedName>
    <definedName localSheetId="7" name="사랑하오">{#N/A,#N/A,FALSE,"정공"}</definedName>
    <definedName localSheetId="1" name="사랑하오">{#N/A,#N/A,FALSE,"정공"}</definedName>
    <definedName name="사랑하오">{#N/A,#N/A,FALSE,"정공"}</definedName>
    <definedName localSheetId="5" name="사본">{#N/A,#N/A,FALSE,"정공"}</definedName>
    <definedName localSheetId="7" name="사본">{#N/A,#N/A,FALSE,"정공"}</definedName>
    <definedName localSheetId="1" name="사본">{#N/A,#N/A,FALSE,"정공"}</definedName>
    <definedName name="사본">{#N/A,#N/A,FALSE,"정공"}</definedName>
    <definedName localSheetId="5" name="사서">{#N/A,#N/A,FALSE,"단축1";#N/A,#N/A,FALSE,"단축2";#N/A,#N/A,FALSE,"단축3";#N/A,#N/A,FALSE,"장축";#N/A,#N/A,FALSE,"4WD"}</definedName>
    <definedName localSheetId="7" name="사서">{#N/A,#N/A,FALSE,"단축1";#N/A,#N/A,FALSE,"단축2";#N/A,#N/A,FALSE,"단축3";#N/A,#N/A,FALSE,"장축";#N/A,#N/A,FALSE,"4WD"}</definedName>
    <definedName localSheetId="1" name="사서">{#N/A,#N/A,FALSE,"단축1";#N/A,#N/A,FALSE,"단축2";#N/A,#N/A,FALSE,"단축3";#N/A,#N/A,FALSE,"장축";#N/A,#N/A,FALSE,"4WD"}</definedName>
    <definedName name="사서">{#N/A,#N/A,FALSE,"단축1";#N/A,#N/A,FALSE,"단축2";#N/A,#N/A,FALSE,"단축3";#N/A,#N/A,FALSE,"장축";#N/A,#N/A,FALSE,"4WD"}</definedName>
    <definedName localSheetId="5" name="사약">{#N/A,#N/A,FALSE,"신규dep";#N/A,#N/A,FALSE,"신규dep-금형상각후";#N/A,#N/A,FALSE,"신규dep-연구비상각후";#N/A,#N/A,FALSE,"신규dep-기계,공구상각후"}</definedName>
    <definedName localSheetId="7" name="사약">{#N/A,#N/A,FALSE,"신규dep";#N/A,#N/A,FALSE,"신규dep-금형상각후";#N/A,#N/A,FALSE,"신규dep-연구비상각후";#N/A,#N/A,FALSE,"신규dep-기계,공구상각후"}</definedName>
    <definedName localSheetId="1" name="사약">{#N/A,#N/A,FALSE,"신규dep";#N/A,#N/A,FALSE,"신규dep-금형상각후";#N/A,#N/A,FALSE,"신규dep-연구비상각후";#N/A,#N/A,FALSE,"신규dep-기계,공구상각후"}</definedName>
    <definedName name="사약">{#N/A,#N/A,FALSE,"신규dep";#N/A,#N/A,FALSE,"신규dep-금형상각후";#N/A,#N/A,FALSE,"신규dep-연구비상각후";#N/A,#N/A,FALSE,"신규dep-기계,공구상각후"}</definedName>
    <definedName localSheetId="5" name="사양">{#N/A,#N/A,FALSE,"신규dep";#N/A,#N/A,FALSE,"신규dep-금형상각후";#N/A,#N/A,FALSE,"신규dep-연구비상각후";#N/A,#N/A,FALSE,"신규dep-기계,공구상각후"}</definedName>
    <definedName localSheetId="7" name="사양">{#N/A,#N/A,FALSE,"신규dep";#N/A,#N/A,FALSE,"신규dep-금형상각후";#N/A,#N/A,FALSE,"신규dep-연구비상각후";#N/A,#N/A,FALSE,"신규dep-기계,공구상각후"}</definedName>
    <definedName localSheetId="1" name="사양">{#N/A,#N/A,FALSE,"신규dep";#N/A,#N/A,FALSE,"신규dep-금형상각후";#N/A,#N/A,FALSE,"신규dep-연구비상각후";#N/A,#N/A,FALSE,"신규dep-기계,공구상각후"}</definedName>
    <definedName name="사양">{#N/A,#N/A,FALSE,"신규dep";#N/A,#N/A,FALSE,"신규dep-금형상각후";#N/A,#N/A,FALSE,"신규dep-연구비상각후";#N/A,#N/A,FALSE,"신규dep-기계,공구상각후"}</definedName>
    <definedName localSheetId="5" name="사양변경서3">{#N/A,#N/A,FALSE,"성적서";#N/A,#N/A,FALSE,"기준을"}</definedName>
    <definedName localSheetId="7" name="사양변경서3">{#N/A,#N/A,FALSE,"성적서";#N/A,#N/A,FALSE,"기준을"}</definedName>
    <definedName localSheetId="1" name="사양변경서3">{#N/A,#N/A,FALSE,"성적서";#N/A,#N/A,FALSE,"기준을"}</definedName>
    <definedName name="사양변경서3">{#N/A,#N/A,FALSE,"성적서";#N/A,#N/A,FALSE,"기준을"}</definedName>
    <definedName localSheetId="5" name="사양변경서4">{#N/A,#N/A,FALSE,"성적서";#N/A,#N/A,FALSE,"기준을"}</definedName>
    <definedName localSheetId="7" name="사양변경서4">{#N/A,#N/A,FALSE,"성적서";#N/A,#N/A,FALSE,"기준을"}</definedName>
    <definedName localSheetId="1" name="사양변경서4">{#N/A,#N/A,FALSE,"성적서";#N/A,#N/A,FALSE,"기준을"}</definedName>
    <definedName name="사양변경서4">{#N/A,#N/A,FALSE,"성적서";#N/A,#N/A,FALSE,"기준을"}</definedName>
    <definedName localSheetId="5" name="사양변위서">{#N/A,#N/A,FALSE,"단축1";#N/A,#N/A,FALSE,"단축2";#N/A,#N/A,FALSE,"단축3";#N/A,#N/A,FALSE,"장축";#N/A,#N/A,FALSE,"4WD"}</definedName>
    <definedName localSheetId="7" name="사양변위서">{#N/A,#N/A,FALSE,"단축1";#N/A,#N/A,FALSE,"단축2";#N/A,#N/A,FALSE,"단축3";#N/A,#N/A,FALSE,"장축";#N/A,#N/A,FALSE,"4WD"}</definedName>
    <definedName localSheetId="1" name="사양변위서">{#N/A,#N/A,FALSE,"단축1";#N/A,#N/A,FALSE,"단축2";#N/A,#N/A,FALSE,"단축3";#N/A,#N/A,FALSE,"장축";#N/A,#N/A,FALSE,"4WD"}</definedName>
    <definedName name="사양변위서">{#N/A,#N/A,FALSE,"단축1";#N/A,#N/A,FALSE,"단축2";#N/A,#N/A,FALSE,"단축3";#N/A,#N/A,FALSE,"장축";#N/A,#N/A,FALSE,"4WD"}</definedName>
    <definedName localSheetId="5" name="사양비교">{#N/A,#N/A,FALSE,"단축1";#N/A,#N/A,FALSE,"단축2";#N/A,#N/A,FALSE,"단축3";#N/A,#N/A,FALSE,"장축";#N/A,#N/A,FALSE,"4WD"}</definedName>
    <definedName localSheetId="1" name="사양비교">{#N/A,#N/A,FALSE,"단축1";#N/A,#N/A,FALSE,"단축2";#N/A,#N/A,FALSE,"단축3";#N/A,#N/A,FALSE,"장축";#N/A,#N/A,FALSE,"4WD"}</definedName>
    <definedName name="사양비교">{#N/A,#N/A,FALSE,"단축1";#N/A,#N/A,FALSE,"단축2";#N/A,#N/A,FALSE,"단축3";#N/A,#N/A,FALSE,"장축";#N/A,#N/A,FALSE,"4WD"}</definedName>
    <definedName localSheetId="5" name="사양비교1">{#N/A,#N/A,FALSE,"단축1";#N/A,#N/A,FALSE,"단축2";#N/A,#N/A,FALSE,"단축3";#N/A,#N/A,FALSE,"장축";#N/A,#N/A,FALSE,"4WD"}</definedName>
    <definedName localSheetId="1" name="사양비교1">{#N/A,#N/A,FALSE,"단축1";#N/A,#N/A,FALSE,"단축2";#N/A,#N/A,FALSE,"단축3";#N/A,#N/A,FALSE,"장축";#N/A,#N/A,FALSE,"4WD"}</definedName>
    <definedName name="사양비교1">{#N/A,#N/A,FALSE,"단축1";#N/A,#N/A,FALSE,"단축2";#N/A,#N/A,FALSE,"단축3";#N/A,#N/A,FALSE,"장축";#N/A,#N/A,FALSE,"4WD"}</definedName>
    <definedName localSheetId="5" name="사양안">{#N/A,#N/A,FALSE,"단축1";#N/A,#N/A,FALSE,"단축2";#N/A,#N/A,FALSE,"단축3";#N/A,#N/A,FALSE,"장축";#N/A,#N/A,FALSE,"4WD"}</definedName>
    <definedName localSheetId="7" name="사양안">{#N/A,#N/A,FALSE,"단축1";#N/A,#N/A,FALSE,"단축2";#N/A,#N/A,FALSE,"단축3";#N/A,#N/A,FALSE,"장축";#N/A,#N/A,FALSE,"4WD"}</definedName>
    <definedName localSheetId="1" name="사양안">{#N/A,#N/A,FALSE,"단축1";#N/A,#N/A,FALSE,"단축2";#N/A,#N/A,FALSE,"단축3";#N/A,#N/A,FALSE,"장축";#N/A,#N/A,FALSE,"4WD"}</definedName>
    <definedName name="사양안">{#N/A,#N/A,FALSE,"단축1";#N/A,#N/A,FALSE,"단축2";#N/A,#N/A,FALSE,"단축3";#N/A,#N/A,FALSE,"장축";#N/A,#N/A,FALSE,"4WD"}</definedName>
    <definedName localSheetId="5" name="사양접수">{#N/A,#N/A,TRUE,"일정"}</definedName>
    <definedName localSheetId="7" name="사양접수">{#N/A,#N/A,TRUE,"일정"}</definedName>
    <definedName localSheetId="1" name="사양접수">{#N/A,#N/A,TRUE,"일정"}</definedName>
    <definedName name="사양접수">{#N/A,#N/A,TRUE,"일정"}</definedName>
    <definedName localSheetId="5" name="사양접수2">{#N/A,#N/A,TRUE,"일정"}</definedName>
    <definedName localSheetId="7" name="사양접수2">{#N/A,#N/A,TRUE,"일정"}</definedName>
    <definedName localSheetId="1" name="사양접수2">{#N/A,#N/A,TRUE,"일정"}</definedName>
    <definedName name="사양접수2">{#N/A,#N/A,TRUE,"일정"}</definedName>
    <definedName localSheetId="5" name="사업법인수량계획">{#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사업법인수량계획">{#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사업법인수량계획">{#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사업법인수량계획">{#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사업비교표">{#N/A,#N/A,FALSE,"정공"}</definedName>
    <definedName localSheetId="7" name="사업비교표">{#N/A,#N/A,FALSE,"정공"}</definedName>
    <definedName localSheetId="1" name="사업비교표">{#N/A,#N/A,FALSE,"정공"}</definedName>
    <definedName name="사업비교표">{#N/A,#N/A,FALSE,"정공"}</definedName>
    <definedName localSheetId="5" name="사업성요약">{#N/A,#N/A,FALSE,"자금소요예측기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사업성요약">{#N/A,#N/A,FALSE,"자금소요예측기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사업성요약">{#N/A,#N/A,FALSE,"자금소요예측기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업성요약">{#N/A,#N/A,FALSE,"자금소요예측기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사업추진">{#N/A,#N/A,FALSE,"정공"}</definedName>
    <definedName localSheetId="7" name="사업추진">{#N/A,#N/A,FALSE,"정공"}</definedName>
    <definedName localSheetId="1" name="사업추진">{#N/A,#N/A,FALSE,"정공"}</definedName>
    <definedName name="사업추진">{#N/A,#N/A,FALSE,"정공"}</definedName>
    <definedName localSheetId="5" name="사이로">{#N/A,#N/A,FALSE,"단축1";#N/A,#N/A,FALSE,"단축2";#N/A,#N/A,FALSE,"단축3";#N/A,#N/A,FALSE,"장축";#N/A,#N/A,FALSE,"4WD"}</definedName>
    <definedName localSheetId="7" name="사이로">{#N/A,#N/A,FALSE,"단축1";#N/A,#N/A,FALSE,"단축2";#N/A,#N/A,FALSE,"단축3";#N/A,#N/A,FALSE,"장축";#N/A,#N/A,FALSE,"4WD"}</definedName>
    <definedName localSheetId="1" name="사이로">{#N/A,#N/A,FALSE,"단축1";#N/A,#N/A,FALSE,"단축2";#N/A,#N/A,FALSE,"단축3";#N/A,#N/A,FALSE,"장축";#N/A,#N/A,FALSE,"4WD"}</definedName>
    <definedName name="사이로">{#N/A,#N/A,FALSE,"단축1";#N/A,#N/A,FALSE,"단축2";#N/A,#N/A,FALSE,"단축3";#N/A,#N/A,FALSE,"장축";#N/A,#N/A,FALSE,"4WD"}</definedName>
    <definedName localSheetId="5" name="사자">{#N/A,#N/A,FALSE,"단축1";#N/A,#N/A,FALSE,"단축2";#N/A,#N/A,FALSE,"단축3";#N/A,#N/A,FALSE,"장축";#N/A,#N/A,FALSE,"4WD"}</definedName>
    <definedName localSheetId="7" name="사자">{#N/A,#N/A,FALSE,"단축1";#N/A,#N/A,FALSE,"단축2";#N/A,#N/A,FALSE,"단축3";#N/A,#N/A,FALSE,"장축";#N/A,#N/A,FALSE,"4WD"}</definedName>
    <definedName localSheetId="1" name="사자">{#N/A,#N/A,FALSE,"단축1";#N/A,#N/A,FALSE,"단축2";#N/A,#N/A,FALSE,"단축3";#N/A,#N/A,FALSE,"장축";#N/A,#N/A,FALSE,"4WD"}</definedName>
    <definedName name="사자">{#N/A,#N/A,FALSE,"단축1";#N/A,#N/A,FALSE,"단축2";#N/A,#N/A,FALSE,"단축3";#N/A,#N/A,FALSE,"장축";#N/A,#N/A,FALSE,"4WD"}</definedName>
    <definedName localSheetId="5" name="사전제품">{#N/A,#N/A,FALSE,"단축1";#N/A,#N/A,FALSE,"단축2";#N/A,#N/A,FALSE,"단축3";#N/A,#N/A,FALSE,"장축";#N/A,#N/A,FALSE,"4WD"}</definedName>
    <definedName localSheetId="7" name="사전제품">{#N/A,#N/A,FALSE,"단축1";#N/A,#N/A,FALSE,"단축2";#N/A,#N/A,FALSE,"단축3";#N/A,#N/A,FALSE,"장축";#N/A,#N/A,FALSE,"4WD"}</definedName>
    <definedName localSheetId="1" name="사전제품">{#N/A,#N/A,FALSE,"단축1";#N/A,#N/A,FALSE,"단축2";#N/A,#N/A,FALSE,"단축3";#N/A,#N/A,FALSE,"장축";#N/A,#N/A,FALSE,"4WD"}</definedName>
    <definedName name="사전제품">{#N/A,#N/A,FALSE,"단축1";#N/A,#N/A,FALSE,"단축2";#N/A,#N/A,FALSE,"단축3";#N/A,#N/A,FALSE,"장축";#N/A,#N/A,FALSE,"4WD"}</definedName>
    <definedName localSheetId="5" name="사진">{#N/A,#N/A,FALSE,"단축1";#N/A,#N/A,FALSE,"단축2";#N/A,#N/A,FALSE,"단축3";#N/A,#N/A,FALSE,"장축";#N/A,#N/A,FALSE,"4WD"}</definedName>
    <definedName localSheetId="7" name="사진">{#N/A,#N/A,FALSE,"KMC최종회의(7월) 자료"}</definedName>
    <definedName localSheetId="1" name="사진">{#N/A,#N/A,FALSE,"KMC최종회의(7월) 자료"}</definedName>
    <definedName name="사진">{#N/A,#N/A,FALSE,"KMC최종회의(7월) 자료"}</definedName>
    <definedName localSheetId="5" name="사진1">{#N/A,#N/A,FALSE,"단축1";#N/A,#N/A,FALSE,"단축2";#N/A,#N/A,FALSE,"단축3";#N/A,#N/A,FALSE,"장축";#N/A,#N/A,FALSE,"4WD"}</definedName>
    <definedName localSheetId="7" name="사진1">{#N/A,#N/A,FALSE,"단축1";#N/A,#N/A,FALSE,"단축2";#N/A,#N/A,FALSE,"단축3";#N/A,#N/A,FALSE,"장축";#N/A,#N/A,FALSE,"4WD"}</definedName>
    <definedName localSheetId="1" name="사진1">{#N/A,#N/A,FALSE,"단축1";#N/A,#N/A,FALSE,"단축2";#N/A,#N/A,FALSE,"단축3";#N/A,#N/A,FALSE,"장축";#N/A,#N/A,FALSE,"4WD"}</definedName>
    <definedName name="사진1">{#N/A,#N/A,FALSE,"단축1";#N/A,#N/A,FALSE,"단축2";#N/A,#N/A,FALSE,"단축3";#N/A,#N/A,FALSE,"장축";#N/A,#N/A,FALSE,"4WD"}</definedName>
    <definedName localSheetId="5" name="사진2">{#N/A,#N/A,FALSE,"단축1";#N/A,#N/A,FALSE,"단축2";#N/A,#N/A,FALSE,"단축3";#N/A,#N/A,FALSE,"장축";#N/A,#N/A,FALSE,"4WD"}</definedName>
    <definedName localSheetId="7" name="사진2">{#N/A,#N/A,FALSE,"단축1";#N/A,#N/A,FALSE,"단축2";#N/A,#N/A,FALSE,"단축3";#N/A,#N/A,FALSE,"장축";#N/A,#N/A,FALSE,"4WD"}</definedName>
    <definedName localSheetId="1" name="사진2">{#N/A,#N/A,FALSE,"단축1";#N/A,#N/A,FALSE,"단축2";#N/A,#N/A,FALSE,"단축3";#N/A,#N/A,FALSE,"장축";#N/A,#N/A,FALSE,"4WD"}</definedName>
    <definedName name="사진2">{#N/A,#N/A,FALSE,"단축1";#N/A,#N/A,FALSE,"단축2";#N/A,#N/A,FALSE,"단축3";#N/A,#N/A,FALSE,"장축";#N/A,#N/A,FALSE,"4WD"}</definedName>
    <definedName localSheetId="5" name="사진3">{#N/A,#N/A,FALSE,"단축1";#N/A,#N/A,FALSE,"단축2";#N/A,#N/A,FALSE,"단축3";#N/A,#N/A,FALSE,"장축";#N/A,#N/A,FALSE,"4WD"}</definedName>
    <definedName localSheetId="1" name="사진3">{#N/A,#N/A,FALSE,"단축1";#N/A,#N/A,FALSE,"단축2";#N/A,#N/A,FALSE,"단축3";#N/A,#N/A,FALSE,"장축";#N/A,#N/A,FALSE,"4WD"}</definedName>
    <definedName name="사진3">{#N/A,#N/A,FALSE,"단축1";#N/A,#N/A,FALSE,"단축2";#N/A,#N/A,FALSE,"단축3";#N/A,#N/A,FALSE,"장축";#N/A,#N/A,FALSE,"4WD"}</definedName>
    <definedName localSheetId="5" name="사진이">{#N/A,#N/A,FALSE,"단축1";#N/A,#N/A,FALSE,"단축2";#N/A,#N/A,FALSE,"단축3";#N/A,#N/A,FALSE,"장축";#N/A,#N/A,FALSE,"4WD"}</definedName>
    <definedName localSheetId="7" name="사진이">{#N/A,#N/A,FALSE,"단축1";#N/A,#N/A,FALSE,"단축2";#N/A,#N/A,FALSE,"단축3";#N/A,#N/A,FALSE,"장축";#N/A,#N/A,FALSE,"4WD"}</definedName>
    <definedName localSheetId="1" name="사진이">{#N/A,#N/A,FALSE,"단축1";#N/A,#N/A,FALSE,"단축2";#N/A,#N/A,FALSE,"단축3";#N/A,#N/A,FALSE,"장축";#N/A,#N/A,FALSE,"4WD"}</definedName>
    <definedName name="사진이">{#N/A,#N/A,FALSE,"단축1";#N/A,#N/A,FALSE,"단축2";#N/A,#N/A,FALSE,"단축3";#N/A,#N/A,FALSE,"장축";#N/A,#N/A,FALSE,"4WD"}</definedName>
    <definedName localSheetId="5" name="사출">{#N/A,#N/A,FALSE,"단축1";#N/A,#N/A,FALSE,"단축2";#N/A,#N/A,FALSE,"단축3";#N/A,#N/A,FALSE,"장축";#N/A,#N/A,FALSE,"4WD"}</definedName>
    <definedName localSheetId="7" name="사출">{#N/A,#N/A,FALSE,"단축1";#N/A,#N/A,FALSE,"단축2";#N/A,#N/A,FALSE,"단축3";#N/A,#N/A,FALSE,"장축";#N/A,#N/A,FALSE,"4WD"}</definedName>
    <definedName localSheetId="1" name="사출">{#N/A,#N/A,FALSE,"단축1";#N/A,#N/A,FALSE,"단축2";#N/A,#N/A,FALSE,"단축3";#N/A,#N/A,FALSE,"장축";#N/A,#N/A,FALSE,"4WD"}</definedName>
    <definedName name="사출">{#N/A,#N/A,FALSE,"단축1";#N/A,#N/A,FALSE,"단축2";#N/A,#N/A,FALSE,"단축3";#N/A,#N/A,FALSE,"장축";#N/A,#N/A,FALSE,"4WD"}</definedName>
    <definedName localSheetId="1" name="산업수요2">{#N/A,#N/A,FALSE,"단축1";#N/A,#N/A,FALSE,"단축2";#N/A,#N/A,FALSE,"단축3";#N/A,#N/A,FALSE,"장축";#N/A,#N/A,FALSE,"4WD"}</definedName>
    <definedName name="산업수요2">{#N/A,#N/A,FALSE,"단축1";#N/A,#N/A,FALSE,"단축2";#N/A,#N/A,FALSE,"단축3";#N/A,#N/A,FALSE,"장축";#N/A,#N/A,FALSE,"4WD"}</definedName>
    <definedName localSheetId="1" name="산출기준">{#N/A,#N/A,FALSE,"단축1";#N/A,#N/A,FALSE,"단축2";#N/A,#N/A,FALSE,"단축3";#N/A,#N/A,FALSE,"장축";#N/A,#N/A,FALSE,"4WD"}</definedName>
    <definedName name="산출기준">{#N/A,#N/A,FALSE,"단축1";#N/A,#N/A,FALSE,"단축2";#N/A,#N/A,FALSE,"단축3";#N/A,#N/A,FALSE,"장축";#N/A,#N/A,FALSE,"4WD"}</definedName>
    <definedName localSheetId="5" name="삼">{#N/A,#N/A,FALSE,"단축1";#N/A,#N/A,FALSE,"단축2";#N/A,#N/A,FALSE,"단축3";#N/A,#N/A,FALSE,"장축";#N/A,#N/A,FALSE,"4WD"}</definedName>
    <definedName localSheetId="7" name="삼">{#N/A,#N/A,FALSE,"단축1";#N/A,#N/A,FALSE,"단축2";#N/A,#N/A,FALSE,"단축3";#N/A,#N/A,FALSE,"장축";#N/A,#N/A,FALSE,"4WD"}</definedName>
    <definedName localSheetId="1" name="삼">{#N/A,#N/A,FALSE,"단축1";#N/A,#N/A,FALSE,"단축2";#N/A,#N/A,FALSE,"단축3";#N/A,#N/A,FALSE,"장축";#N/A,#N/A,FALSE,"4WD"}</definedName>
    <definedName name="삼">{#N/A,#N/A,FALSE,"단축1";#N/A,#N/A,FALSE,"단축2";#N/A,#N/A,FALSE,"단축3";#N/A,#N/A,FALSE,"장축";#N/A,#N/A,FALSE,"4WD"}</definedName>
    <definedName localSheetId="5" name="삼성">{#N/A,#N/A,FALSE,"정공"}</definedName>
    <definedName localSheetId="7" name="삼성">{#N/A,#N/A,FALSE,"정공"}</definedName>
    <definedName localSheetId="1" name="삼성">{#N/A,#N/A,FALSE,"정공"}</definedName>
    <definedName name="삼성">{#N/A,#N/A,FALSE,"정공"}</definedName>
    <definedName localSheetId="5" name="삼성2">{#N/A,#N/A,FALSE,"정공"}</definedName>
    <definedName localSheetId="7" name="삼성2">{#N/A,#N/A,FALSE,"정공"}</definedName>
    <definedName localSheetId="1" name="삼성2">{#N/A,#N/A,FALSE,"정공"}</definedName>
    <definedName name="삼성2">{#N/A,#N/A,FALSE,"정공"}</definedName>
    <definedName localSheetId="5" name="삼이상">{#N/A,#N/A,FALSE,"신규dep";#N/A,#N/A,FALSE,"신규dep-금형상각후";#N/A,#N/A,FALSE,"신규dep-연구비상각후";#N/A,#N/A,FALSE,"신규dep-기계,공구상각후"}</definedName>
    <definedName localSheetId="7" name="삼이상">{#N/A,#N/A,FALSE,"신규dep";#N/A,#N/A,FALSE,"신규dep-금형상각후";#N/A,#N/A,FALSE,"신규dep-연구비상각후";#N/A,#N/A,FALSE,"신규dep-기계,공구상각후"}</definedName>
    <definedName localSheetId="1" name="삼이상">{#N/A,#N/A,FALSE,"신규dep";#N/A,#N/A,FALSE,"신규dep-금형상각후";#N/A,#N/A,FALSE,"신규dep-연구비상각후";#N/A,#N/A,FALSE,"신규dep-기계,공구상각후"}</definedName>
    <definedName name="삼이상">{#N/A,#N/A,FALSE,"신규dep";#N/A,#N/A,FALSE,"신규dep-금형상각후";#N/A,#N/A,FALSE,"신규dep-연구비상각후";#N/A,#N/A,FALSE,"신규dep-기계,공구상각후"}</definedName>
    <definedName localSheetId="5" name="삽입">{#N/A,#N/A,FALSE,"단축1";#N/A,#N/A,FALSE,"단축2";#N/A,#N/A,FALSE,"단축3";#N/A,#N/A,FALSE,"장축";#N/A,#N/A,FALSE,"4WD"}</definedName>
    <definedName localSheetId="7" name="삽입">{#N/A,#N/A,FALSE,"단축1";#N/A,#N/A,FALSE,"단축2";#N/A,#N/A,FALSE,"단축3";#N/A,#N/A,FALSE,"장축";#N/A,#N/A,FALSE,"4WD"}</definedName>
    <definedName localSheetId="1" name="삽입">{#N/A,#N/A,FALSE,"단축1";#N/A,#N/A,FALSE,"단축2";#N/A,#N/A,FALSE,"단축3";#N/A,#N/A,FALSE,"장축";#N/A,#N/A,FALSE,"4WD"}</definedName>
    <definedName name="삽입">{#N/A,#N/A,FALSE,"단축1";#N/A,#N/A,FALSE,"단축2";#N/A,#N/A,FALSE,"단축3";#N/A,#N/A,FALSE,"장축";#N/A,#N/A,FALSE,"4WD"}</definedName>
    <definedName localSheetId="5" name="상">{#N/A,#N/A,FALSE,"단축1";#N/A,#N/A,FALSE,"단축2";#N/A,#N/A,FALSE,"단축3";#N/A,#N/A,FALSE,"장축";#N/A,#N/A,FALSE,"4WD"}</definedName>
    <definedName localSheetId="7" name="상">{#N/A,#N/A,FALSE,"단축1";#N/A,#N/A,FALSE,"단축2";#N/A,#N/A,FALSE,"단축3";#N/A,#N/A,FALSE,"장축";#N/A,#N/A,FALSE,"4WD"}</definedName>
    <definedName localSheetId="1" name="상">{#N/A,#N/A,FALSE,"단축1";#N/A,#N/A,FALSE,"단축2";#N/A,#N/A,FALSE,"단축3";#N/A,#N/A,FALSE,"장축";#N/A,#N/A,FALSE,"4WD"}</definedName>
    <definedName name="상">{#N/A,#N/A,FALSE,"단축1";#N/A,#N/A,FALSE,"단축2";#N/A,#N/A,FALSE,"단축3";#N/A,#N/A,FALSE,"장축";#N/A,#N/A,FALSE,"4WD"}</definedName>
    <definedName localSheetId="5" name="상각">{#N/A,#N/A,FALSE,"단축1";#N/A,#N/A,FALSE,"단축2";#N/A,#N/A,FALSE,"단축3";#N/A,#N/A,FALSE,"장축";#N/A,#N/A,FALSE,"4WD"}</definedName>
    <definedName localSheetId="7" name="상각">{#N/A,#N/A,FALSE,"단축1";#N/A,#N/A,FALSE,"단축2";#N/A,#N/A,FALSE,"단축3";#N/A,#N/A,FALSE,"장축";#N/A,#N/A,FALSE,"4WD"}</definedName>
    <definedName localSheetId="1" name="상각">{#N/A,#N/A,FALSE,"단축1";#N/A,#N/A,FALSE,"단축2";#N/A,#N/A,FALSE,"단축3";#N/A,#N/A,FALSE,"장축";#N/A,#N/A,FALSE,"4WD"}</definedName>
    <definedName name="상각">{#N/A,#N/A,FALSE,"단축1";#N/A,#N/A,FALSE,"단축2";#N/A,#N/A,FALSE,"단축3";#N/A,#N/A,FALSE,"장축";#N/A,#N/A,FALSE,"4WD"}</definedName>
    <definedName localSheetId="5" name="상각비">{#N/A,#N/A,FALSE,"단축1";#N/A,#N/A,FALSE,"단축2";#N/A,#N/A,FALSE,"단축3";#N/A,#N/A,FALSE,"장축";#N/A,#N/A,FALSE,"4WD"}</definedName>
    <definedName localSheetId="7" name="상각비">{#N/A,#N/A,FALSE,"단축1";#N/A,#N/A,FALSE,"단축2";#N/A,#N/A,FALSE,"단축3";#N/A,#N/A,FALSE,"장축";#N/A,#N/A,FALSE,"4WD"}</definedName>
    <definedName localSheetId="1" name="상각비">{#N/A,#N/A,FALSE,"단축1";#N/A,#N/A,FALSE,"단축2";#N/A,#N/A,FALSE,"단축3";#N/A,#N/A,FALSE,"장축";#N/A,#N/A,FALSE,"4WD"}</definedName>
    <definedName name="상각비">{#N/A,#N/A,FALSE,"단축1";#N/A,#N/A,FALSE,"단축2";#N/A,#N/A,FALSE,"단축3";#N/A,#N/A,FALSE,"장축";#N/A,#N/A,FALSE,"4WD"}</definedName>
    <definedName localSheetId="5" name="상로허호">{#N/A,#N/A,FALSE,"정공"}</definedName>
    <definedName localSheetId="7" name="상로허호">{#N/A,#N/A,FALSE,"정공"}</definedName>
    <definedName localSheetId="1" name="상로허호">{#N/A,#N/A,FALSE,"정공"}</definedName>
    <definedName name="상로허호">{#N/A,#N/A,FALSE,"정공"}</definedName>
    <definedName localSheetId="5" name="상명_갑_2">{#N/A,#N/A,FALSE,"단축1";#N/A,#N/A,FALSE,"단축2";#N/A,#N/A,FALSE,"단축3";#N/A,#N/A,FALSE,"장축";#N/A,#N/A,FALSE,"4WD"}</definedName>
    <definedName localSheetId="7" name="상명_갑_2">{#N/A,#N/A,FALSE,"단축1";#N/A,#N/A,FALSE,"단축2";#N/A,#N/A,FALSE,"단축3";#N/A,#N/A,FALSE,"장축";#N/A,#N/A,FALSE,"4WD"}</definedName>
    <definedName localSheetId="1" name="상명_갑_2">{#N/A,#N/A,FALSE,"단축1";#N/A,#N/A,FALSE,"단축2";#N/A,#N/A,FALSE,"단축3";#N/A,#N/A,FALSE,"장축";#N/A,#N/A,FALSE,"4WD"}</definedName>
    <definedName name="상명_갑_2">{#N/A,#N/A,FALSE,"단축1";#N/A,#N/A,FALSE,"단축2";#N/A,#N/A,FALSE,"단축3";#N/A,#N/A,FALSE,"장축";#N/A,#N/A,FALSE,"4WD"}</definedName>
    <definedName localSheetId="5" name="상명_갑1">{#N/A,#N/A,FALSE,"단축1";#N/A,#N/A,FALSE,"단축2";#N/A,#N/A,FALSE,"단축3";#N/A,#N/A,FALSE,"장축";#N/A,#N/A,FALSE,"4WD"}</definedName>
    <definedName localSheetId="7" name="상명_갑1">{#N/A,#N/A,FALSE,"단축1";#N/A,#N/A,FALSE,"단축2";#N/A,#N/A,FALSE,"단축3";#N/A,#N/A,FALSE,"장축";#N/A,#N/A,FALSE,"4WD"}</definedName>
    <definedName localSheetId="1" name="상명_갑1">{#N/A,#N/A,FALSE,"단축1";#N/A,#N/A,FALSE,"단축2";#N/A,#N/A,FALSE,"단축3";#N/A,#N/A,FALSE,"장축";#N/A,#N/A,FALSE,"4WD"}</definedName>
    <definedName name="상명_갑1">{#N/A,#N/A,FALSE,"단축1";#N/A,#N/A,FALSE,"단축2";#N/A,#N/A,FALSE,"단축3";#N/A,#N/A,FALSE,"장축";#N/A,#N/A,FALSE,"4WD"}</definedName>
    <definedName localSheetId="5" name="상명_을">{#N/A,#N/A,FALSE,"단축1";#N/A,#N/A,FALSE,"단축2";#N/A,#N/A,FALSE,"단축3";#N/A,#N/A,FALSE,"장축";#N/A,#N/A,FALSE,"4WD"}</definedName>
    <definedName localSheetId="7" name="상명_을">{#N/A,#N/A,FALSE,"단축1";#N/A,#N/A,FALSE,"단축2";#N/A,#N/A,FALSE,"단축3";#N/A,#N/A,FALSE,"장축";#N/A,#N/A,FALSE,"4WD"}</definedName>
    <definedName localSheetId="1" name="상명_을">{#N/A,#N/A,FALSE,"단축1";#N/A,#N/A,FALSE,"단축2";#N/A,#N/A,FALSE,"단축3";#N/A,#N/A,FALSE,"장축";#N/A,#N/A,FALSE,"4WD"}</definedName>
    <definedName name="상명_을">{#N/A,#N/A,FALSE,"단축1";#N/A,#N/A,FALSE,"단축2";#N/A,#N/A,FALSE,"단축3";#N/A,#N/A,FALSE,"장축";#N/A,#N/A,FALSE,"4WD"}</definedName>
    <definedName localSheetId="1" name="상반기">{#N/A,#N/A,FALSE,"단축1";#N/A,#N/A,FALSE,"단축2";#N/A,#N/A,FALSE,"단축3";#N/A,#N/A,FALSE,"장축";#N/A,#N/A,FALSE,"4WD"}</definedName>
    <definedName name="상반기">{#N/A,#N/A,FALSE,"단축1";#N/A,#N/A,FALSE,"단축2";#N/A,#N/A,FALSE,"단축3";#N/A,#N/A,FALSE,"장축";#N/A,#N/A,FALSE,"4WD"}</definedName>
    <definedName localSheetId="5" name="상세">{#N/A,#N/A,FALSE,"단축1";#N/A,#N/A,FALSE,"단축2";#N/A,#N/A,FALSE,"단축3";#N/A,#N/A,FALSE,"장축";#N/A,#N/A,FALSE,"4WD"}</definedName>
    <definedName localSheetId="7" name="상세">{#N/A,#N/A,FALSE,"단축1";#N/A,#N/A,FALSE,"단축2";#N/A,#N/A,FALSE,"단축3";#N/A,#N/A,FALSE,"장축";#N/A,#N/A,FALSE,"4WD"}</definedName>
    <definedName localSheetId="1" name="상세">{#N/A,#N/A,FALSE,"단축1";#N/A,#N/A,FALSE,"단축2";#N/A,#N/A,FALSE,"단축3";#N/A,#N/A,FALSE,"장축";#N/A,#N/A,FALSE,"4WD"}</definedName>
    <definedName name="상세">{#N/A,#N/A,FALSE,"단축1";#N/A,#N/A,FALSE,"단축2";#N/A,#N/A,FALSE,"단축3";#N/A,#N/A,FALSE,"장축";#N/A,#N/A,FALSE,"4WD"}</definedName>
    <definedName localSheetId="5" name="상품성1">{#N/A,#N/A,FALSE,"단축1";#N/A,#N/A,FALSE,"단축2";#N/A,#N/A,FALSE,"단축3";#N/A,#N/A,FALSE,"장축";#N/A,#N/A,FALSE,"4WD"}</definedName>
    <definedName localSheetId="7" name="상품성1">{#N/A,#N/A,FALSE,"단축1";#N/A,#N/A,FALSE,"단축2";#N/A,#N/A,FALSE,"단축3";#N/A,#N/A,FALSE,"장축";#N/A,#N/A,FALSE,"4WD"}</definedName>
    <definedName localSheetId="1" name="상품성1">{#N/A,#N/A,FALSE,"단축1";#N/A,#N/A,FALSE,"단축2";#N/A,#N/A,FALSE,"단축3";#N/A,#N/A,FALSE,"장축";#N/A,#N/A,FALSE,"4WD"}</definedName>
    <definedName name="상품성1">{#N/A,#N/A,FALSE,"단축1";#N/A,#N/A,FALSE,"단축2";#N/A,#N/A,FALSE,"단축3";#N/A,#N/A,FALSE,"장축";#N/A,#N/A,FALSE,"4WD"}</definedName>
    <definedName localSheetId="5" name="상품성3">{#N/A,#N/A,FALSE,"단축1";#N/A,#N/A,FALSE,"단축2";#N/A,#N/A,FALSE,"단축3";#N/A,#N/A,FALSE,"장축";#N/A,#N/A,FALSE,"4WD"}</definedName>
    <definedName localSheetId="7" name="상품성3">{#N/A,#N/A,FALSE,"단축1";#N/A,#N/A,FALSE,"단축2";#N/A,#N/A,FALSE,"단축3";#N/A,#N/A,FALSE,"장축";#N/A,#N/A,FALSE,"4WD"}</definedName>
    <definedName localSheetId="1" name="상품성3">{#N/A,#N/A,FALSE,"단축1";#N/A,#N/A,FALSE,"단축2";#N/A,#N/A,FALSE,"단축3";#N/A,#N/A,FALSE,"장축";#N/A,#N/A,FALSE,"4WD"}</definedName>
    <definedName name="상품성3">{#N/A,#N/A,FALSE,"단축1";#N/A,#N/A,FALSE,"단축2";#N/A,#N/A,FALSE,"단축3";#N/A,#N/A,FALSE,"장축";#N/A,#N/A,FALSE,"4WD"}</definedName>
    <definedName localSheetId="5" name="새">{#N/A,#N/A,FALSE,"단축1";#N/A,#N/A,FALSE,"단축2";#N/A,#N/A,FALSE,"단축3";#N/A,#N/A,FALSE,"장축";#N/A,#N/A,FALSE,"4WD"}</definedName>
    <definedName localSheetId="7" name="새">{#N/A,#N/A,FALSE,"단축1";#N/A,#N/A,FALSE,"단축2";#N/A,#N/A,FALSE,"단축3";#N/A,#N/A,FALSE,"장축";#N/A,#N/A,FALSE,"4WD"}</definedName>
    <definedName localSheetId="1" name="새">{#N/A,#N/A,FALSE,"단축1";#N/A,#N/A,FALSE,"단축2";#N/A,#N/A,FALSE,"단축3";#N/A,#N/A,FALSE,"장축";#N/A,#N/A,FALSE,"4WD"}</definedName>
    <definedName name="새">{#N/A,#N/A,FALSE,"단축1";#N/A,#N/A,FALSE,"단축2";#N/A,#N/A,FALSE,"단축3";#N/A,#N/A,FALSE,"장축";#N/A,#N/A,FALSE,"4WD"}</definedName>
    <definedName localSheetId="5" name="새脸">{#N/A,#N/A,FALSE,"단축1";#N/A,#N/A,FALSE,"단축2";#N/A,#N/A,FALSE,"단축3";#N/A,#N/A,FALSE,"장축";#N/A,#N/A,FALSE,"4WD"}</definedName>
    <definedName localSheetId="7" name="새脸">{#N/A,#N/A,FALSE,"단축1";#N/A,#N/A,FALSE,"단축2";#N/A,#N/A,FALSE,"단축3";#N/A,#N/A,FALSE,"장축";#N/A,#N/A,FALSE,"4WD"}</definedName>
    <definedName localSheetId="1" name="새脸">{#N/A,#N/A,FALSE,"단축1";#N/A,#N/A,FALSE,"단축2";#N/A,#N/A,FALSE,"단축3";#N/A,#N/A,FALSE,"장축";#N/A,#N/A,FALSE,"4WD"}</definedName>
    <definedName name="새脸">{#N/A,#N/A,FALSE,"단축1";#N/A,#N/A,FALSE,"단축2";#N/A,#N/A,FALSE,"단축3";#N/A,#N/A,FALSE,"장축";#N/A,#N/A,FALSE,"4WD"}</definedName>
    <definedName localSheetId="5" name="새것">{#N/A,#N/A,FALSE,"단축1";#N/A,#N/A,FALSE,"단축2";#N/A,#N/A,FALSE,"단축3";#N/A,#N/A,FALSE,"장축";#N/A,#N/A,FALSE,"4WD"}</definedName>
    <definedName localSheetId="7" name="새것">{#N/A,#N/A,FALSE,"단축1";#N/A,#N/A,FALSE,"단축2";#N/A,#N/A,FALSE,"단축3";#N/A,#N/A,FALSE,"장축";#N/A,#N/A,FALSE,"4WD"}</definedName>
    <definedName localSheetId="1" name="새것">{#N/A,#N/A,FALSE,"단축1";#N/A,#N/A,FALSE,"단축2";#N/A,#N/A,FALSE,"단축3";#N/A,#N/A,FALSE,"장축";#N/A,#N/A,FALSE,"4WD"}</definedName>
    <definedName name="새것">{#N/A,#N/A,FALSE,"단축1";#N/A,#N/A,FALSE,"단축2";#N/A,#N/A,FALSE,"단축3";#N/A,#N/A,FALSE,"장축";#N/A,#N/A,FALSE,"4WD"}</definedName>
    <definedName localSheetId="8" name="새로">{#N/A,#N/A,FALSE,"단축1";#N/A,#N/A,FALSE,"단축2";#N/A,#N/A,FALSE,"단축3";#N/A,#N/A,FALSE,"장축";#N/A,#N/A,FALSE,"4WD"}</definedName>
    <definedName localSheetId="5" name="새로">{#N/A,#N/A,FALSE,"단축1";#N/A,#N/A,FALSE,"단축2";#N/A,#N/A,FALSE,"단축3";#N/A,#N/A,FALSE,"장축";#N/A,#N/A,FALSE,"4WD"}</definedName>
    <definedName localSheetId="7" name="새로">{#N/A,#N/A,FALSE,"단축1";#N/A,#N/A,FALSE,"단축2";#N/A,#N/A,FALSE,"단축3";#N/A,#N/A,FALSE,"장축";#N/A,#N/A,FALSE,"4WD"}</definedName>
    <definedName localSheetId="1" name="새로">{#N/A,#N/A,FALSE,"단축1";#N/A,#N/A,FALSE,"단축2";#N/A,#N/A,FALSE,"단축3";#N/A,#N/A,FALSE,"장축";#N/A,#N/A,FALSE,"4WD"}</definedName>
    <definedName name="새로">{#N/A,#N/A,FALSE,"단축1";#N/A,#N/A,FALSE,"단축2";#N/A,#N/A,FALSE,"단축3";#N/A,#N/A,FALSE,"장축";#N/A,#N/A,FALSE,"4WD"}</definedName>
    <definedName localSheetId="5" name="새로운">{#N/A,#N/A,FALSE,"단축1";#N/A,#N/A,FALSE,"단축2";#N/A,#N/A,FALSE,"단축3";#N/A,#N/A,FALSE,"장축";#N/A,#N/A,FALSE,"4WD"}</definedName>
    <definedName localSheetId="7" name="새로운">{#N/A,#N/A,FALSE,"단축1";#N/A,#N/A,FALSE,"단축2";#N/A,#N/A,FALSE,"단축3";#N/A,#N/A,FALSE,"장축";#N/A,#N/A,FALSE,"4WD"}</definedName>
    <definedName localSheetId="1" name="새로운">{#N/A,#N/A,FALSE,"단축1";#N/A,#N/A,FALSE,"단축2";#N/A,#N/A,FALSE,"단축3";#N/A,#N/A,FALSE,"장축";#N/A,#N/A,FALSE,"4WD"}</definedName>
    <definedName name="새로운">{#N/A,#N/A,FALSE,"단축1";#N/A,#N/A,FALSE,"단축2";#N/A,#N/A,FALSE,"단축3";#N/A,#N/A,FALSE,"장축";#N/A,#N/A,FALSE,"4WD"}</definedName>
    <definedName localSheetId="5" name="새벽0118">{#N/A,#N/A,FALSE,"단축1";#N/A,#N/A,FALSE,"단축2";#N/A,#N/A,FALSE,"단축3";#N/A,#N/A,FALSE,"장축";#N/A,#N/A,FALSE,"4WD"}</definedName>
    <definedName localSheetId="7" name="새벽0118">{#N/A,#N/A,FALSE,"단축1";#N/A,#N/A,FALSE,"단축2";#N/A,#N/A,FALSE,"단축3";#N/A,#N/A,FALSE,"장축";#N/A,#N/A,FALSE,"4WD"}</definedName>
    <definedName localSheetId="1" name="새벽0118">{#N/A,#N/A,FALSE,"단축1";#N/A,#N/A,FALSE,"단축2";#N/A,#N/A,FALSE,"단축3";#N/A,#N/A,FALSE,"장축";#N/A,#N/A,FALSE,"4WD"}</definedName>
    <definedName name="새벽0118">{#N/A,#N/A,FALSE,"단축1";#N/A,#N/A,FALSE,"단축2";#N/A,#N/A,FALSE,"단축3";#N/A,#N/A,FALSE,"장축";#N/A,#N/A,FALSE,"4WD"}</definedName>
    <definedName localSheetId="5" name="새벽시장발표">{#N/A,#N/A,FALSE,"단축1";#N/A,#N/A,FALSE,"단축2";#N/A,#N/A,FALSE,"단축3";#N/A,#N/A,FALSE,"장축";#N/A,#N/A,FALSE,"4WD"}</definedName>
    <definedName localSheetId="7" name="새벽시장발표">{#N/A,#N/A,FALSE,"단축1";#N/A,#N/A,FALSE,"단축2";#N/A,#N/A,FALSE,"단축3";#N/A,#N/A,FALSE,"장축";#N/A,#N/A,FALSE,"4WD"}</definedName>
    <definedName localSheetId="1" name="새벽시장발표">{#N/A,#N/A,FALSE,"단축1";#N/A,#N/A,FALSE,"단축2";#N/A,#N/A,FALSE,"단축3";#N/A,#N/A,FALSE,"장축";#N/A,#N/A,FALSE,"4WD"}</definedName>
    <definedName name="새벽시장발표">{#N/A,#N/A,FALSE,"단축1";#N/A,#N/A,FALSE,"단축2";#N/A,#N/A,FALSE,"단축3";#N/A,#N/A,FALSE,"장축";#N/A,#N/A,FALSE,"4WD"}</definedName>
    <definedName localSheetId="5" name="새벽시장발표1">{#N/A,#N/A,FALSE,"단축1";#N/A,#N/A,FALSE,"단축2";#N/A,#N/A,FALSE,"단축3";#N/A,#N/A,FALSE,"장축";#N/A,#N/A,FALSE,"4WD"}</definedName>
    <definedName localSheetId="7" name="새벽시장발표1">{#N/A,#N/A,FALSE,"단축1";#N/A,#N/A,FALSE,"단축2";#N/A,#N/A,FALSE,"단축3";#N/A,#N/A,FALSE,"장축";#N/A,#N/A,FALSE,"4WD"}</definedName>
    <definedName localSheetId="1" name="새벽시장발표1">{#N/A,#N/A,FALSE,"단축1";#N/A,#N/A,FALSE,"단축2";#N/A,#N/A,FALSE,"단축3";#N/A,#N/A,FALSE,"장축";#N/A,#N/A,FALSE,"4WD"}</definedName>
    <definedName name="새벽시장발표1">{#N/A,#N/A,FALSE,"단축1";#N/A,#N/A,FALSE,"단축2";#N/A,#N/A,FALSE,"단축3";#N/A,#N/A,FALSE,"장축";#N/A,#N/A,FALSE,"4WD"}</definedName>
    <definedName localSheetId="5" name="새벽시장발표11">{#N/A,#N/A,FALSE,"단축1";#N/A,#N/A,FALSE,"단축2";#N/A,#N/A,FALSE,"단축3";#N/A,#N/A,FALSE,"장축";#N/A,#N/A,FALSE,"4WD"}</definedName>
    <definedName localSheetId="7" name="새벽시장발표11">{#N/A,#N/A,FALSE,"단축1";#N/A,#N/A,FALSE,"단축2";#N/A,#N/A,FALSE,"단축3";#N/A,#N/A,FALSE,"장축";#N/A,#N/A,FALSE,"4WD"}</definedName>
    <definedName localSheetId="1" name="새벽시장발표11">{#N/A,#N/A,FALSE,"단축1";#N/A,#N/A,FALSE,"단축2";#N/A,#N/A,FALSE,"단축3";#N/A,#N/A,FALSE,"장축";#N/A,#N/A,FALSE,"4WD"}</definedName>
    <definedName name="새벽시장발표11">{#N/A,#N/A,FALSE,"단축1";#N/A,#N/A,FALSE,"단축2";#N/A,#N/A,FALSE,"단축3";#N/A,#N/A,FALSE,"장축";#N/A,#N/A,FALSE,"4WD"}</definedName>
    <definedName localSheetId="5" name="새벽시장발표111">{#N/A,#N/A,FALSE,"단축1";#N/A,#N/A,FALSE,"단축2";#N/A,#N/A,FALSE,"단축3";#N/A,#N/A,FALSE,"장축";#N/A,#N/A,FALSE,"4WD"}</definedName>
    <definedName localSheetId="7" name="새벽시장발표111">{#N/A,#N/A,FALSE,"단축1";#N/A,#N/A,FALSE,"단축2";#N/A,#N/A,FALSE,"단축3";#N/A,#N/A,FALSE,"장축";#N/A,#N/A,FALSE,"4WD"}</definedName>
    <definedName localSheetId="1" name="새벽시장발표111">{#N/A,#N/A,FALSE,"단축1";#N/A,#N/A,FALSE,"단축2";#N/A,#N/A,FALSE,"단축3";#N/A,#N/A,FALSE,"장축";#N/A,#N/A,FALSE,"4WD"}</definedName>
    <definedName name="새벽시장발표111">{#N/A,#N/A,FALSE,"단축1";#N/A,#N/A,FALSE,"단축2";#N/A,#N/A,FALSE,"단축3";#N/A,#N/A,FALSE,"장축";#N/A,#N/A,FALSE,"4WD"}</definedName>
    <definedName localSheetId="5" name="새벽시장발표양식">{#N/A,#N/A,FALSE,"단축1";#N/A,#N/A,FALSE,"단축2";#N/A,#N/A,FALSE,"단축3";#N/A,#N/A,FALSE,"장축";#N/A,#N/A,FALSE,"4WD"}</definedName>
    <definedName localSheetId="7" name="새벽시장발표양식">{#N/A,#N/A,FALSE,"단축1";#N/A,#N/A,FALSE,"단축2";#N/A,#N/A,FALSE,"단축3";#N/A,#N/A,FALSE,"장축";#N/A,#N/A,FALSE,"4WD"}</definedName>
    <definedName localSheetId="1" name="새벽시장발표양식">{#N/A,#N/A,FALSE,"단축1";#N/A,#N/A,FALSE,"단축2";#N/A,#N/A,FALSE,"단축3";#N/A,#N/A,FALSE,"장축";#N/A,#N/A,FALSE,"4WD"}</definedName>
    <definedName name="새벽시장발표양식">{#N/A,#N/A,FALSE,"단축1";#N/A,#N/A,FALSE,"단축2";#N/A,#N/A,FALSE,"단축3";#N/A,#N/A,FALSE,"장축";#N/A,#N/A,FALSE,"4WD"}</definedName>
    <definedName localSheetId="5" name="새벽시장발표양식.1">{#N/A,#N/A,FALSE,"단축1";#N/A,#N/A,FALSE,"단축2";#N/A,#N/A,FALSE,"단축3";#N/A,#N/A,FALSE,"장축";#N/A,#N/A,FALSE,"4WD"}</definedName>
    <definedName localSheetId="7" name="새벽시장발표양식.1">{#N/A,#N/A,FALSE,"단축1";#N/A,#N/A,FALSE,"단축2";#N/A,#N/A,FALSE,"단축3";#N/A,#N/A,FALSE,"장축";#N/A,#N/A,FALSE,"4WD"}</definedName>
    <definedName localSheetId="1" name="새벽시장발표양식.1">{#N/A,#N/A,FALSE,"단축1";#N/A,#N/A,FALSE,"단축2";#N/A,#N/A,FALSE,"단축3";#N/A,#N/A,FALSE,"장축";#N/A,#N/A,FALSE,"4WD"}</definedName>
    <definedName name="새벽시장발표양식.1">{#N/A,#N/A,FALSE,"단축1";#N/A,#N/A,FALSE,"단축2";#N/A,#N/A,FALSE,"단축3";#N/A,#N/A,FALSE,"장축";#N/A,#N/A,FALSE,"4WD"}</definedName>
    <definedName localSheetId="5" name="새세">{#N/A,#N/A,FALSE,"단축1";#N/A,#N/A,FALSE,"단축2";#N/A,#N/A,FALSE,"단축3";#N/A,#N/A,FALSE,"장축";#N/A,#N/A,FALSE,"4WD"}</definedName>
    <definedName localSheetId="7" name="새세">{#N/A,#N/A,FALSE,"단축1";#N/A,#N/A,FALSE,"단축2";#N/A,#N/A,FALSE,"단축3";#N/A,#N/A,FALSE,"장축";#N/A,#N/A,FALSE,"4WD"}</definedName>
    <definedName localSheetId="1" name="새세">{#N/A,#N/A,FALSE,"단축1";#N/A,#N/A,FALSE,"단축2";#N/A,#N/A,FALSE,"단축3";#N/A,#N/A,FALSE,"장축";#N/A,#N/A,FALSE,"4WD"}</definedName>
    <definedName name="새세">{#N/A,#N/A,FALSE,"단축1";#N/A,#N/A,FALSE,"단축2";#N/A,#N/A,FALSE,"단축3";#N/A,#N/A,FALSE,"장축";#N/A,#N/A,FALSE,"4WD"}</definedName>
    <definedName localSheetId="5" name="새이르">{#N/A,#N/A,FALSE,"단축1";#N/A,#N/A,FALSE,"단축2";#N/A,#N/A,FALSE,"단축3";#N/A,#N/A,FALSE,"장축";#N/A,#N/A,FALSE,"4WD"}</definedName>
    <definedName localSheetId="7" name="새이르">{#N/A,#N/A,FALSE,"단축1";#N/A,#N/A,FALSE,"단축2";#N/A,#N/A,FALSE,"단축3";#N/A,#N/A,FALSE,"장축";#N/A,#N/A,FALSE,"4WD"}</definedName>
    <definedName localSheetId="1" name="새이르">{#N/A,#N/A,FALSE,"단축1";#N/A,#N/A,FALSE,"단축2";#N/A,#N/A,FALSE,"단축3";#N/A,#N/A,FALSE,"장축";#N/A,#N/A,FALSE,"4WD"}</definedName>
    <definedName name="새이르">{#N/A,#N/A,FALSE,"단축1";#N/A,#N/A,FALSE,"단축2";#N/A,#N/A,FALSE,"단축3";#N/A,#N/A,FALSE,"장축";#N/A,#N/A,FALSE,"4WD"}</definedName>
    <definedName localSheetId="5" name="새이름">{#N/A,#N/A,FALSE,"단축1";#N/A,#N/A,FALSE,"단축2";#N/A,#N/A,FALSE,"단축3";#N/A,#N/A,FALSE,"장축";#N/A,#N/A,FALSE,"4WD"}</definedName>
    <definedName localSheetId="1" name="새이름">{#N/A,#N/A,FALSE,"단축1";#N/A,#N/A,FALSE,"단축2";#N/A,#N/A,FALSE,"단축3";#N/A,#N/A,FALSE,"장축";#N/A,#N/A,FALSE,"4WD"}</definedName>
    <definedName name="새이름">{#N/A,#N/A,FALSE,"단축1";#N/A,#N/A,FALSE,"단축2";#N/A,#N/A,FALSE,"단축3";#N/A,#N/A,FALSE,"장축";#N/A,#N/A,FALSE,"4WD"}</definedName>
    <definedName localSheetId="5" name="새조일정">{#N/A,#N/A,FALSE,"단축1";#N/A,#N/A,FALSE,"단축2";#N/A,#N/A,FALSE,"단축3";#N/A,#N/A,FALSE,"장축";#N/A,#N/A,FALSE,"4WD"}</definedName>
    <definedName localSheetId="7" name="새조일정">{#N/A,#N/A,FALSE,"단축1";#N/A,#N/A,FALSE,"단축2";#N/A,#N/A,FALSE,"단축3";#N/A,#N/A,FALSE,"장축";#N/A,#N/A,FALSE,"4WD"}</definedName>
    <definedName localSheetId="1" name="새조일정">{#N/A,#N/A,FALSE,"단축1";#N/A,#N/A,FALSE,"단축2";#N/A,#N/A,FALSE,"단축3";#N/A,#N/A,FALSE,"장축";#N/A,#N/A,FALSE,"4WD"}</definedName>
    <definedName name="새조일정">{#N/A,#N/A,FALSE,"단축1";#N/A,#N/A,FALSE,"단축2";#N/A,#N/A,FALSE,"단축3";#N/A,#N/A,FALSE,"장축";#N/A,#N/A,FALSE,"4WD"}</definedName>
    <definedName localSheetId="5" name="새파일편집">{#N/A,#N/A,FALSE,"정공"}</definedName>
    <definedName localSheetId="7" name="새파일편집">{#N/A,#N/A,FALSE,"정공"}</definedName>
    <definedName localSheetId="1" name="새파일편집">{#N/A,#N/A,FALSE,"정공"}</definedName>
    <definedName name="새파일편집">{#N/A,#N/A,FALSE,"정공"}</definedName>
    <definedName localSheetId="5" name="생기">{#N/A,#N/A,FALSE,"단축1";#N/A,#N/A,FALSE,"단축2";#N/A,#N/A,FALSE,"단축3";#N/A,#N/A,FALSE,"장축";#N/A,#N/A,FALSE,"4WD"}</definedName>
    <definedName localSheetId="7" name="생기">{#N/A,#N/A,FALSE,"단축1";#N/A,#N/A,FALSE,"단축2";#N/A,#N/A,FALSE,"단축3";#N/A,#N/A,FALSE,"장축";#N/A,#N/A,FALSE,"4WD"}</definedName>
    <definedName localSheetId="1" name="생기">{#N/A,#N/A,FALSE,"단축1";#N/A,#N/A,FALSE,"단축2";#N/A,#N/A,FALSE,"단축3";#N/A,#N/A,FALSE,"장축";#N/A,#N/A,FALSE,"4WD"}</definedName>
    <definedName name="생기">{#N/A,#N/A,FALSE,"단축1";#N/A,#N/A,FALSE,"단축2";#N/A,#N/A,FALSE,"단축3";#N/A,#N/A,FALSE,"장축";#N/A,#N/A,FALSE,"4WD"}</definedName>
    <definedName localSheetId="5" name="생기2">{#N/A,#N/A,FALSE,"단축1";#N/A,#N/A,FALSE,"단축2";#N/A,#N/A,FALSE,"단축3";#N/A,#N/A,FALSE,"장축";#N/A,#N/A,FALSE,"4WD"}</definedName>
    <definedName localSheetId="7" name="생기2">{#N/A,#N/A,FALSE,"단축1";#N/A,#N/A,FALSE,"단축2";#N/A,#N/A,FALSE,"단축3";#N/A,#N/A,FALSE,"장축";#N/A,#N/A,FALSE,"4WD"}</definedName>
    <definedName localSheetId="1" name="생기2">{#N/A,#N/A,FALSE,"단축1";#N/A,#N/A,FALSE,"단축2";#N/A,#N/A,FALSE,"단축3";#N/A,#N/A,FALSE,"장축";#N/A,#N/A,FALSE,"4WD"}</definedName>
    <definedName name="생기2">{#N/A,#N/A,FALSE,"단축1";#N/A,#N/A,FALSE,"단축2";#N/A,#N/A,FALSE,"단축3";#N/A,#N/A,FALSE,"장축";#N/A,#N/A,FALSE,"4WD"}</definedName>
    <definedName localSheetId="1" name="생기양식">{#N/A,#N/A,TRUE,"Y생산";#N/A,#N/A,TRUE,"Y판매";#N/A,#N/A,TRUE,"Y총물량";#N/A,#N/A,TRUE,"Y능력";#N/A,#N/A,TRUE,"YKD"}</definedName>
    <definedName name="생기양식">{#N/A,#N/A,TRUE,"Y생산";#N/A,#N/A,TRUE,"Y판매";#N/A,#N/A,TRUE,"Y총물량";#N/A,#N/A,TRUE,"Y능력";#N/A,#N/A,TRUE,"YKD"}</definedName>
    <definedName localSheetId="5" name="생기요건1">{#N/A,#N/A,FALSE,"단축1";#N/A,#N/A,FALSE,"단축2";#N/A,#N/A,FALSE,"단축3";#N/A,#N/A,FALSE,"장축";#N/A,#N/A,FALSE,"4WD"}</definedName>
    <definedName localSheetId="7" name="생기요건1">{#N/A,#N/A,FALSE,"단축1";#N/A,#N/A,FALSE,"단축2";#N/A,#N/A,FALSE,"단축3";#N/A,#N/A,FALSE,"장축";#N/A,#N/A,FALSE,"4WD"}</definedName>
    <definedName localSheetId="1" name="생기요건1">{#N/A,#N/A,FALSE,"단축1";#N/A,#N/A,FALSE,"단축2";#N/A,#N/A,FALSE,"단축3";#N/A,#N/A,FALSE,"장축";#N/A,#N/A,FALSE,"4WD"}</definedName>
    <definedName name="생기요건1">{#N/A,#N/A,FALSE,"단축1";#N/A,#N/A,FALSE,"단축2";#N/A,#N/A,FALSE,"단축3";#N/A,#N/A,FALSE,"장축";#N/A,#N/A,FALSE,"4WD"}</definedName>
    <definedName localSheetId="5" name="생산TON">{#N/A,#N/A,TRUE,"Y생산";#N/A,#N/A,TRUE,"Y판매";#N/A,#N/A,TRUE,"Y총물량";#N/A,#N/A,TRUE,"Y능력";#N/A,#N/A,TRUE,"YKD"}</definedName>
    <definedName localSheetId="7" name="생산TON">{#N/A,#N/A,TRUE,"Y생산";#N/A,#N/A,TRUE,"Y판매";#N/A,#N/A,TRUE,"Y총물량";#N/A,#N/A,TRUE,"Y능력";#N/A,#N/A,TRUE,"YKD"}</definedName>
    <definedName localSheetId="1" name="생산TON">{#N/A,#N/A,TRUE,"Y생산";#N/A,#N/A,TRUE,"Y판매";#N/A,#N/A,TRUE,"Y총물량";#N/A,#N/A,TRUE,"Y능력";#N/A,#N/A,TRUE,"YKD"}</definedName>
    <definedName name="생산TON">{#N/A,#N/A,TRUE,"Y생산";#N/A,#N/A,TRUE,"Y판매";#N/A,#N/A,TRUE,"Y총물량";#N/A,#N/A,TRUE,"Y능력";#N/A,#N/A,TRUE,"YKD"}</definedName>
    <definedName localSheetId="5" name="생산능력">{#N/A,#N/A,FALSE,"정공"}</definedName>
    <definedName localSheetId="7" name="생산능력">{#N/A,#N/A,FALSE,"정공"}</definedName>
    <definedName localSheetId="1" name="생산능력">{#N/A,#N/A,FALSE,"정공"}</definedName>
    <definedName name="생산능력">{#N/A,#N/A,FALSE,"정공"}</definedName>
    <definedName localSheetId="5" name="생산설비일정">{#N/A,#N/A,FALSE,"단축1";#N/A,#N/A,FALSE,"단축2";#N/A,#N/A,FALSE,"단축3";#N/A,#N/A,FALSE,"장축";#N/A,#N/A,FALSE,"4WD"}</definedName>
    <definedName localSheetId="7" name="생산설비일정">{#N/A,#N/A,FALSE,"단축1";#N/A,#N/A,FALSE,"단축2";#N/A,#N/A,FALSE,"단축3";#N/A,#N/A,FALSE,"장축";#N/A,#N/A,FALSE,"4WD"}</definedName>
    <definedName localSheetId="1" name="생산설비일정">{#N/A,#N/A,FALSE,"단축1";#N/A,#N/A,FALSE,"단축2";#N/A,#N/A,FALSE,"단축3";#N/A,#N/A,FALSE,"장축";#N/A,#N/A,FALSE,"4WD"}</definedName>
    <definedName name="생산설비일정">{#N/A,#N/A,FALSE,"단축1";#N/A,#N/A,FALSE,"단축2";#N/A,#N/A,FALSE,"단축3";#N/A,#N/A,FALSE,"장축";#N/A,#N/A,FALSE,"4WD"}</definedName>
    <definedName localSheetId="5" name="생산성향상">{#N/A,#N/A,TRUE,"Y생산";#N/A,#N/A,TRUE,"Y판매";#N/A,#N/A,TRUE,"Y총물량";#N/A,#N/A,TRUE,"Y능력";#N/A,#N/A,TRUE,"YKD"}</definedName>
    <definedName localSheetId="7" name="생산성향상">{#N/A,#N/A,TRUE,"Y생산";#N/A,#N/A,TRUE,"Y판매";#N/A,#N/A,TRUE,"Y총물량";#N/A,#N/A,TRUE,"Y능력";#N/A,#N/A,TRUE,"YKD"}</definedName>
    <definedName localSheetId="1" name="생산성향상">{#N/A,#N/A,TRUE,"Y생산";#N/A,#N/A,TRUE,"Y판매";#N/A,#N/A,TRUE,"Y총물량";#N/A,#N/A,TRUE,"Y능력";#N/A,#N/A,TRUE,"YKD"}</definedName>
    <definedName name="생산성향상">{#N/A,#N/A,TRUE,"Y생산";#N/A,#N/A,TRUE,"Y판매";#N/A,#N/A,TRUE,"Y총물량";#N/A,#N/A,TRUE,"Y능력";#N/A,#N/A,TRUE,"YKD"}</definedName>
    <definedName localSheetId="5" name="생산손익">{#N/A,#N/A,FALSE,"정공"}</definedName>
    <definedName localSheetId="7" name="생산손익">{#N/A,#N/A,FALSE,"정공"}</definedName>
    <definedName localSheetId="1" name="생산손익">{#N/A,#N/A,FALSE,"정공"}</definedName>
    <definedName name="생산손익">{#N/A,#N/A,FALSE,"정공"}</definedName>
    <definedName localSheetId="5" name="생산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생산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생산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생산전체일정">{#N/A,#N/A,FALSE,"단축1";#N/A,#N/A,FALSE,"단축2";#N/A,#N/A,FALSE,"단축3";#N/A,#N/A,FALSE,"장축";#N/A,#N/A,FALSE,"4WD"}</definedName>
    <definedName localSheetId="7" name="생산전체일정">{#N/A,#N/A,FALSE,"단축1";#N/A,#N/A,FALSE,"단축2";#N/A,#N/A,FALSE,"단축3";#N/A,#N/A,FALSE,"장축";#N/A,#N/A,FALSE,"4WD"}</definedName>
    <definedName localSheetId="1" name="생산전체일정">{#N/A,#N/A,FALSE,"단축1";#N/A,#N/A,FALSE,"단축2";#N/A,#N/A,FALSE,"단축3";#N/A,#N/A,FALSE,"장축";#N/A,#N/A,FALSE,"4WD"}</definedName>
    <definedName name="생산전체일정">{#N/A,#N/A,FALSE,"단축1";#N/A,#N/A,FALSE,"단축2";#N/A,#N/A,FALSE,"단축3";#N/A,#N/A,FALSE,"장축";#N/A,#N/A,FALSE,"4WD"}</definedName>
    <definedName localSheetId="5" name="생산준비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생산준비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생산준비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생산준비일정구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생산준비일정구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생산준비일정구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생산특장2">{#N/A,#N/A,TRUE,"Y생산";#N/A,#N/A,TRUE,"Y판매";#N/A,#N/A,TRUE,"Y총물량";#N/A,#N/A,TRUE,"Y능력";#N/A,#N/A,TRUE,"YKD"}</definedName>
    <definedName localSheetId="7" name="생산특장2">{#N/A,#N/A,TRUE,"Y생산";#N/A,#N/A,TRUE,"Y판매";#N/A,#N/A,TRUE,"Y총물량";#N/A,#N/A,TRUE,"Y능력";#N/A,#N/A,TRUE,"YKD"}</definedName>
    <definedName localSheetId="1" name="생산특장2">{#N/A,#N/A,TRUE,"Y생산";#N/A,#N/A,TRUE,"Y판매";#N/A,#N/A,TRUE,"Y총물량";#N/A,#N/A,TRUE,"Y능력";#N/A,#N/A,TRUE,"YKD"}</definedName>
    <definedName name="생산특장2">{#N/A,#N/A,TRUE,"Y생산";#N/A,#N/A,TRUE,"Y판매";#N/A,#N/A,TRUE,"Y총물량";#N/A,#N/A,TRUE,"Y능력";#N/A,#N/A,TRUE,"YKD"}</definedName>
    <definedName localSheetId="5" name="생산품목">{#N/A,#N/A,FALSE,"정공"}</definedName>
    <definedName localSheetId="7" name="생산품목">{#N/A,#N/A,FALSE,"정공"}</definedName>
    <definedName localSheetId="1" name="생산품목">{#N/A,#N/A,FALSE,"정공"}</definedName>
    <definedName name="생산품목">{#N/A,#N/A,FALSE,"정공"}</definedName>
    <definedName localSheetId="5" name="생산합격">{#N/A,#N/A,TRUE,"Y생산";#N/A,#N/A,TRUE,"Y판매";#N/A,#N/A,TRUE,"Y총물량";#N/A,#N/A,TRUE,"Y능력";#N/A,#N/A,TRUE,"YKD"}</definedName>
    <definedName localSheetId="7" name="생산합격">{#N/A,#N/A,TRUE,"Y생산";#N/A,#N/A,TRUE,"Y판매";#N/A,#N/A,TRUE,"Y총물량";#N/A,#N/A,TRUE,"Y능력";#N/A,#N/A,TRUE,"YKD"}</definedName>
    <definedName localSheetId="1" name="생산합격">{#N/A,#N/A,TRUE,"Y생산";#N/A,#N/A,TRUE,"Y판매";#N/A,#N/A,TRUE,"Y총물량";#N/A,#N/A,TRUE,"Y능력";#N/A,#N/A,TRUE,"YKD"}</definedName>
    <definedName name="생산합격">{#N/A,#N/A,TRUE,"Y생산";#N/A,#N/A,TRUE,"Y판매";#N/A,#N/A,TRUE,"Y총물량";#N/A,#N/A,TRUE,"Y능력";#N/A,#N/A,TRUE,"YKD"}</definedName>
    <definedName localSheetId="5" name="생산현황">{#N/A,#N/A,TRUE,"Y생산";#N/A,#N/A,TRUE,"Y판매";#N/A,#N/A,TRUE,"Y총물량";#N/A,#N/A,TRUE,"Y능력";#N/A,#N/A,TRUE,"YKD"}</definedName>
    <definedName localSheetId="7" name="생산현황">{#N/A,#N/A,TRUE,"Y생산";#N/A,#N/A,TRUE,"Y판매";#N/A,#N/A,TRUE,"Y총물량";#N/A,#N/A,TRUE,"Y능력";#N/A,#N/A,TRUE,"YKD"}</definedName>
    <definedName localSheetId="1" name="생산현황">{#N/A,#N/A,TRUE,"Y생산";#N/A,#N/A,TRUE,"Y판매";#N/A,#N/A,TRUE,"Y총물량";#N/A,#N/A,TRUE,"Y능력";#N/A,#N/A,TRUE,"YKD"}</definedName>
    <definedName name="생산현황">{#N/A,#N/A,TRUE,"Y생산";#N/A,#N/A,TRUE,"Y판매";#N/A,#N/A,TRUE,"Y총물량";#N/A,#N/A,TRUE,"Y능력";#N/A,#N/A,TRUE,"YKD"}</definedName>
    <definedName localSheetId="5" name="생요서4">{#N/A,#N/A,FALSE,"단축1";#N/A,#N/A,FALSE,"단축2";#N/A,#N/A,FALSE,"단축3";#N/A,#N/A,FALSE,"장축";#N/A,#N/A,FALSE,"4WD"}</definedName>
    <definedName localSheetId="7" name="생요서4">{#N/A,#N/A,FALSE,"단축1";#N/A,#N/A,FALSE,"단축2";#N/A,#N/A,FALSE,"단축3";#N/A,#N/A,FALSE,"장축";#N/A,#N/A,FALSE,"4WD"}</definedName>
    <definedName localSheetId="1" name="생요서4">{#N/A,#N/A,FALSE,"단축1";#N/A,#N/A,FALSE,"단축2";#N/A,#N/A,FALSE,"단축3";#N/A,#N/A,FALSE,"장축";#N/A,#N/A,FALSE,"4WD"}</definedName>
    <definedName name="생요서4">{#N/A,#N/A,FALSE,"단축1";#N/A,#N/A,FALSE,"단축2";#N/A,#N/A,FALSE,"단축3";#N/A,#N/A,FALSE,"장축";#N/A,#N/A,FALSE,"4WD"}</definedName>
    <definedName localSheetId="5" name="생철2">{#N/A,#N/A,TRUE,"Y생산";#N/A,#N/A,TRUE,"Y판매";#N/A,#N/A,TRUE,"Y총물량";#N/A,#N/A,TRUE,"Y능력";#N/A,#N/A,TRUE,"YKD"}</definedName>
    <definedName localSheetId="7" name="생철2">{#N/A,#N/A,TRUE,"Y생산";#N/A,#N/A,TRUE,"Y판매";#N/A,#N/A,TRUE,"Y총물량";#N/A,#N/A,TRUE,"Y능력";#N/A,#N/A,TRUE,"YKD"}</definedName>
    <definedName localSheetId="1" name="생철2">{#N/A,#N/A,TRUE,"Y생산";#N/A,#N/A,TRUE,"Y판매";#N/A,#N/A,TRUE,"Y총물량";#N/A,#N/A,TRUE,"Y능력";#N/A,#N/A,TRUE,"YKD"}</definedName>
    <definedName name="생철2">{#N/A,#N/A,TRUE,"Y생산";#N/A,#N/A,TRUE,"Y판매";#N/A,#N/A,TRUE,"Y총물량";#N/A,#N/A,TRUE,"Y능력";#N/A,#N/A,TRUE,"YKD"}</definedName>
    <definedName localSheetId="5" name="샤시2">{#N/A,#N/A,FALSE,"단축1";#N/A,#N/A,FALSE,"단축2";#N/A,#N/A,FALSE,"단축3";#N/A,#N/A,FALSE,"장축";#N/A,#N/A,FALSE,"4WD"}</definedName>
    <definedName localSheetId="7" name="샤시2">{#N/A,#N/A,FALSE,"단축1";#N/A,#N/A,FALSE,"단축2";#N/A,#N/A,FALSE,"단축3";#N/A,#N/A,FALSE,"장축";#N/A,#N/A,FALSE,"4WD"}</definedName>
    <definedName localSheetId="1" name="샤시2">{#N/A,#N/A,FALSE,"단축1";#N/A,#N/A,FALSE,"단축2";#N/A,#N/A,FALSE,"단축3";#N/A,#N/A,FALSE,"장축";#N/A,#N/A,FALSE,"4WD"}</definedName>
    <definedName name="샤시2">{#N/A,#N/A,FALSE,"단축1";#N/A,#N/A,FALSE,"단축2";#N/A,#N/A,FALSE,"단축3";#N/A,#N/A,FALSE,"장축";#N/A,#N/A,FALSE,"4WD"}</definedName>
    <definedName localSheetId="5" name="서류전형합격분석">{#N/A,#N/A,FALSE,"단축1";#N/A,#N/A,FALSE,"단축2";#N/A,#N/A,FALSE,"단축3";#N/A,#N/A,FALSE,"장축";#N/A,#N/A,FALSE,"4WD"}</definedName>
    <definedName localSheetId="7" name="서류전형합격분석">{#N/A,#N/A,FALSE,"단축1";#N/A,#N/A,FALSE,"단축2";#N/A,#N/A,FALSE,"단축3";#N/A,#N/A,FALSE,"장축";#N/A,#N/A,FALSE,"4WD"}</definedName>
    <definedName localSheetId="1" name="서류전형합격분석">{#N/A,#N/A,FALSE,"단축1";#N/A,#N/A,FALSE,"단축2";#N/A,#N/A,FALSE,"단축3";#N/A,#N/A,FALSE,"장축";#N/A,#N/A,FALSE,"4WD"}</definedName>
    <definedName name="서류전형합격분석">{#N/A,#N/A,FALSE,"단축1";#N/A,#N/A,FALSE,"단축2";#N/A,#N/A,FALSE,"단축3";#N/A,#N/A,FALSE,"장축";#N/A,#N/A,FALSE,"4WD"}</definedName>
    <definedName localSheetId="5" name="서비스">{#N/A,#N/A,FALSE,"인원";#N/A,#N/A,FALSE,"비용2";#N/A,#N/A,FALSE,"비용1";#N/A,#N/A,FALSE,"비용";#N/A,#N/A,FALSE,"보증2";#N/A,#N/A,FALSE,"보증1";#N/A,#N/A,FALSE,"보증";#N/A,#N/A,FALSE,"손익1";#N/A,#N/A,FALSE,"손익";#N/A,#N/A,FALSE,"부서별매출";#N/A,#N/A,FALSE,"매출"}</definedName>
    <definedName localSheetId="7" name="서비스">{#N/A,#N/A,FALSE,"인원";#N/A,#N/A,FALSE,"비용2";#N/A,#N/A,FALSE,"비용1";#N/A,#N/A,FALSE,"비용";#N/A,#N/A,FALSE,"보증2";#N/A,#N/A,FALSE,"보증1";#N/A,#N/A,FALSE,"보증";#N/A,#N/A,FALSE,"손익1";#N/A,#N/A,FALSE,"손익";#N/A,#N/A,FALSE,"부서별매출";#N/A,#N/A,FALSE,"매출"}</definedName>
    <definedName localSheetId="1" name="서비스">{#N/A,#N/A,FALSE,"인원";#N/A,#N/A,FALSE,"비용2";#N/A,#N/A,FALSE,"비용1";#N/A,#N/A,FALSE,"비용";#N/A,#N/A,FALSE,"보증2";#N/A,#N/A,FALSE,"보증1";#N/A,#N/A,FALSE,"보증";#N/A,#N/A,FALSE,"손익1";#N/A,#N/A,FALSE,"손익";#N/A,#N/A,FALSE,"부서별매출";#N/A,#N/A,FALSE,"매출"}</definedName>
    <definedName name="서비스">{#N/A,#N/A,FALSE,"인원";#N/A,#N/A,FALSE,"비용2";#N/A,#N/A,FALSE,"비용1";#N/A,#N/A,FALSE,"비용";#N/A,#N/A,FALSE,"보증2";#N/A,#N/A,FALSE,"보증1";#N/A,#N/A,FALSE,"보증";#N/A,#N/A,FALSE,"손익1";#N/A,#N/A,FALSE,"손익";#N/A,#N/A,FALSE,"부서별매출";#N/A,#N/A,FALSE,"매출"}</definedName>
    <definedName localSheetId="5" name="서승수">{#N/A,#N/A,TRUE,"Y생산";#N/A,#N/A,TRUE,"Y판매";#N/A,#N/A,TRUE,"Y총물량";#N/A,#N/A,TRUE,"Y능력";#N/A,#N/A,TRUE,"YKD"}</definedName>
    <definedName localSheetId="7" name="서승수">{#N/A,#N/A,TRUE,"Y생산";#N/A,#N/A,TRUE,"Y판매";#N/A,#N/A,TRUE,"Y총물량";#N/A,#N/A,TRUE,"Y능력";#N/A,#N/A,TRUE,"YKD"}</definedName>
    <definedName localSheetId="1" name="서승수">{#N/A,#N/A,TRUE,"Y생산";#N/A,#N/A,TRUE,"Y판매";#N/A,#N/A,TRUE,"Y총물량";#N/A,#N/A,TRUE,"Y능력";#N/A,#N/A,TRUE,"YKD"}</definedName>
    <definedName name="서승수">{#N/A,#N/A,TRUE,"Y생산";#N/A,#N/A,TRUE,"Y판매";#N/A,#N/A,TRUE,"Y총물량";#N/A,#N/A,TRUE,"Y능력";#N/A,#N/A,TRUE,"YKD"}</definedName>
    <definedName localSheetId="5" name="서열">{#N/A,#N/A,FALSE,"단축1";#N/A,#N/A,FALSE,"단축2";#N/A,#N/A,FALSE,"단축3";#N/A,#N/A,FALSE,"장축";#N/A,#N/A,FALSE,"4WD"}</definedName>
    <definedName localSheetId="7" name="서열">{#N/A,#N/A,FALSE,"단축1";#N/A,#N/A,FALSE,"단축2";#N/A,#N/A,FALSE,"단축3";#N/A,#N/A,FALSE,"장축";#N/A,#N/A,FALSE,"4WD"}</definedName>
    <definedName localSheetId="1" name="서열">{#N/A,#N/A,FALSE,"단축1";#N/A,#N/A,FALSE,"단축2";#N/A,#N/A,FALSE,"단축3";#N/A,#N/A,FALSE,"장축";#N/A,#N/A,FALSE,"4WD"}</definedName>
    <definedName name="서열">{#N/A,#N/A,FALSE,"단축1";#N/A,#N/A,FALSE,"단축2";#N/A,#N/A,FALSE,"단축3";#N/A,#N/A,FALSE,"장축";#N/A,#N/A,FALSE,"4WD"}</definedName>
    <definedName localSheetId="5" name="석빈">{#N/A,#N/A,FALSE,"단축1";#N/A,#N/A,FALSE,"단축2";#N/A,#N/A,FALSE,"단축3";#N/A,#N/A,FALSE,"장축";#N/A,#N/A,FALSE,"4WD"}</definedName>
    <definedName localSheetId="7" name="석빈">{#N/A,#N/A,FALSE,"단축1";#N/A,#N/A,FALSE,"단축2";#N/A,#N/A,FALSE,"단축3";#N/A,#N/A,FALSE,"장축";#N/A,#N/A,FALSE,"4WD"}</definedName>
    <definedName localSheetId="1" name="석빈">{#N/A,#N/A,FALSE,"단축1";#N/A,#N/A,FALSE,"단축2";#N/A,#N/A,FALSE,"단축3";#N/A,#N/A,FALSE,"장축";#N/A,#N/A,FALSE,"4WD"}</definedName>
    <definedName name="석빈">{#N/A,#N/A,FALSE,"단축1";#N/A,#N/A,FALSE,"단축2";#N/A,#N/A,FALSE,"단축3";#N/A,#N/A,FALSE,"장축";#N/A,#N/A,FALSE,"4WD"}</definedName>
    <definedName localSheetId="5" name="선생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선생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선생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생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설계">{#N/A,#N/A,FALSE,"단축1";#N/A,#N/A,FALSE,"단축2";#N/A,#N/A,FALSE,"단축3";#N/A,#N/A,FALSE,"장축";#N/A,#N/A,FALSE,"4WD"}</definedName>
    <definedName localSheetId="7" name="설계">{#N/A,#N/A,FALSE,"단축1";#N/A,#N/A,FALSE,"단축2";#N/A,#N/A,FALSE,"단축3";#N/A,#N/A,FALSE,"장축";#N/A,#N/A,FALSE,"4WD"}</definedName>
    <definedName localSheetId="1" name="설계">{#N/A,#N/A,FALSE,"단축1";#N/A,#N/A,FALSE,"단축2";#N/A,#N/A,FALSE,"단축3";#N/A,#N/A,FALSE,"장축";#N/A,#N/A,FALSE,"4WD"}</definedName>
    <definedName name="설계">{#N/A,#N/A,FALSE,"단축1";#N/A,#N/A,FALSE,"단축2";#N/A,#N/A,FALSE,"단축3";#N/A,#N/A,FALSE,"장축";#N/A,#N/A,FALSE,"4WD"}</definedName>
    <definedName localSheetId="5" name="설계FMEA">{#N/A,#N/A,FALSE,"단축1";#N/A,#N/A,FALSE,"단축2";#N/A,#N/A,FALSE,"단축3";#N/A,#N/A,FALSE,"장축";#N/A,#N/A,FALSE,"4WD"}</definedName>
    <definedName localSheetId="7" name="설계FMEA">{#N/A,#N/A,FALSE,"단축1";#N/A,#N/A,FALSE,"단축2";#N/A,#N/A,FALSE,"단축3";#N/A,#N/A,FALSE,"장축";#N/A,#N/A,FALSE,"4WD"}</definedName>
    <definedName localSheetId="1" name="설계FMEA">{#N/A,#N/A,FALSE,"단축1";#N/A,#N/A,FALSE,"단축2";#N/A,#N/A,FALSE,"단축3";#N/A,#N/A,FALSE,"장축";#N/A,#N/A,FALSE,"4WD"}</definedName>
    <definedName name="설계FMEA">{#N/A,#N/A,FALSE,"단축1";#N/A,#N/A,FALSE,"단축2";#N/A,#N/A,FALSE,"단축3";#N/A,#N/A,FALSE,"장축";#N/A,#N/A,FALSE,"4WD"}</definedName>
    <definedName localSheetId="5" name="설계검토1">{#N/A,#N/A,FALSE,"단축1";#N/A,#N/A,FALSE,"단축2";#N/A,#N/A,FALSE,"단축3";#N/A,#N/A,FALSE,"장축";#N/A,#N/A,FALSE,"4WD"}</definedName>
    <definedName localSheetId="7" name="설계검토1">{#N/A,#N/A,FALSE,"단축1";#N/A,#N/A,FALSE,"단축2";#N/A,#N/A,FALSE,"단축3";#N/A,#N/A,FALSE,"장축";#N/A,#N/A,FALSE,"4WD"}</definedName>
    <definedName localSheetId="1" name="설계검토1">{#N/A,#N/A,FALSE,"단축1";#N/A,#N/A,FALSE,"단축2";#N/A,#N/A,FALSE,"단축3";#N/A,#N/A,FALSE,"장축";#N/A,#N/A,FALSE,"4WD"}</definedName>
    <definedName name="설계검토1">{#N/A,#N/A,FALSE,"단축1";#N/A,#N/A,FALSE,"단축2";#N/A,#N/A,FALSE,"단축3";#N/A,#N/A,FALSE,"장축";#N/A,#N/A,FALSE,"4WD"}</definedName>
    <definedName localSheetId="5" name="설계검토2">{#N/A,#N/A,FALSE,"단축1";#N/A,#N/A,FALSE,"단축2";#N/A,#N/A,FALSE,"단축3";#N/A,#N/A,FALSE,"장축";#N/A,#N/A,FALSE,"4WD"}</definedName>
    <definedName localSheetId="7" name="설계검토2">{#N/A,#N/A,FALSE,"단축1";#N/A,#N/A,FALSE,"단축2";#N/A,#N/A,FALSE,"단축3";#N/A,#N/A,FALSE,"장축";#N/A,#N/A,FALSE,"4WD"}</definedName>
    <definedName localSheetId="1" name="설계검토2">{#N/A,#N/A,FALSE,"단축1";#N/A,#N/A,FALSE,"단축2";#N/A,#N/A,FALSE,"단축3";#N/A,#N/A,FALSE,"장축";#N/A,#N/A,FALSE,"4WD"}</definedName>
    <definedName name="설계검토2">{#N/A,#N/A,FALSE,"단축1";#N/A,#N/A,FALSE,"단축2";#N/A,#N/A,FALSE,"단축3";#N/A,#N/A,FALSE,"장축";#N/A,#N/A,FALSE,"4WD"}</definedName>
    <definedName localSheetId="5" name="설계검토3">{#N/A,#N/A,FALSE,"단축1";#N/A,#N/A,FALSE,"단축2";#N/A,#N/A,FALSE,"단축3";#N/A,#N/A,FALSE,"장축";#N/A,#N/A,FALSE,"4WD"}</definedName>
    <definedName localSheetId="7" name="설계검토3">{#N/A,#N/A,FALSE,"단축1";#N/A,#N/A,FALSE,"단축2";#N/A,#N/A,FALSE,"단축3";#N/A,#N/A,FALSE,"장축";#N/A,#N/A,FALSE,"4WD"}</definedName>
    <definedName localSheetId="1" name="설계검토3">{#N/A,#N/A,FALSE,"단축1";#N/A,#N/A,FALSE,"단축2";#N/A,#N/A,FALSE,"단축3";#N/A,#N/A,FALSE,"장축";#N/A,#N/A,FALSE,"4WD"}</definedName>
    <definedName name="설계검토3">{#N/A,#N/A,FALSE,"단축1";#N/A,#N/A,FALSE,"단축2";#N/A,#N/A,FALSE,"단축3";#N/A,#N/A,FALSE,"장축";#N/A,#N/A,FALSE,"4WD"}</definedName>
    <definedName localSheetId="5" name="설계목표D">{#N/A,#N/A,FALSE,"단축1";#N/A,#N/A,FALSE,"단축2";#N/A,#N/A,FALSE,"단축3";#N/A,#N/A,FALSE,"장축";#N/A,#N/A,FALSE,"4WD"}</definedName>
    <definedName localSheetId="7" name="설계목표D">{#N/A,#N/A,FALSE,"단축1";#N/A,#N/A,FALSE,"단축2";#N/A,#N/A,FALSE,"단축3";#N/A,#N/A,FALSE,"장축";#N/A,#N/A,FALSE,"4WD"}</definedName>
    <definedName localSheetId="1" name="설계목표D">{#N/A,#N/A,FALSE,"단축1";#N/A,#N/A,FALSE,"단축2";#N/A,#N/A,FALSE,"단축3";#N/A,#N/A,FALSE,"장축";#N/A,#N/A,FALSE,"4WD"}</definedName>
    <definedName name="설계목표D">{#N/A,#N/A,FALSE,"단축1";#N/A,#N/A,FALSE,"단축2";#N/A,#N/A,FALSE,"단축3";#N/A,#N/A,FALSE,"장축";#N/A,#N/A,FALSE,"4WD"}</definedName>
    <definedName localSheetId="5" name="설변">{#N/A,#N/A,FALSE,"단축1";#N/A,#N/A,FALSE,"단축2";#N/A,#N/A,FALSE,"단축3";#N/A,#N/A,FALSE,"장축";#N/A,#N/A,FALSE,"4WD"}</definedName>
    <definedName localSheetId="7" name="설변">{#N/A,#N/A,FALSE,"단축1";#N/A,#N/A,FALSE,"단축2";#N/A,#N/A,FALSE,"단축3";#N/A,#N/A,FALSE,"장축";#N/A,#N/A,FALSE,"4WD"}</definedName>
    <definedName localSheetId="1" name="설변">{#N/A,#N/A,FALSE,"단축1";#N/A,#N/A,FALSE,"단축2";#N/A,#N/A,FALSE,"단축3";#N/A,#N/A,FALSE,"장축";#N/A,#N/A,FALSE,"4WD"}</definedName>
    <definedName name="설변">{#N/A,#N/A,FALSE,"단축1";#N/A,#N/A,FALSE,"단축2";#N/A,#N/A,FALSE,"단축3";#N/A,#N/A,FALSE,"장축";#N/A,#N/A,FALSE,"4WD"}</definedName>
    <definedName localSheetId="5" name="설변요청">{#N/A,#N/A,FALSE,"단축1";#N/A,#N/A,FALSE,"단축2";#N/A,#N/A,FALSE,"단축3";#N/A,#N/A,FALSE,"장축";#N/A,#N/A,FALSE,"4WD"}</definedName>
    <definedName localSheetId="7" name="설변요청">{#N/A,#N/A,FALSE,"단축1";#N/A,#N/A,FALSE,"단축2";#N/A,#N/A,FALSE,"단축3";#N/A,#N/A,FALSE,"장축";#N/A,#N/A,FALSE,"4WD"}</definedName>
    <definedName localSheetId="1" name="설변요청">{#N/A,#N/A,FALSE,"단축1";#N/A,#N/A,FALSE,"단축2";#N/A,#N/A,FALSE,"단축3";#N/A,#N/A,FALSE,"장축";#N/A,#N/A,FALSE,"4WD"}</definedName>
    <definedName name="설변요청">{#N/A,#N/A,FALSE,"단축1";#N/A,#N/A,FALSE,"단축2";#N/A,#N/A,FALSE,"단축3";#N/A,#N/A,FALSE,"장축";#N/A,#N/A,FALSE,"4WD"}</definedName>
    <definedName localSheetId="5" name="설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설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설비계획">{#N/A,#N/A,FALSE,"단축1";#N/A,#N/A,FALSE,"단축2";#N/A,#N/A,FALSE,"단축3";#N/A,#N/A,FALSE,"장축";#N/A,#N/A,FALSE,"4WD"}</definedName>
    <definedName name="설비계획">{#N/A,#N/A,FALSE,"단축1";#N/A,#N/A,FALSE,"단축2";#N/A,#N/A,FALSE,"단축3";#N/A,#N/A,FALSE,"장축";#N/A,#N/A,FALSE,"4WD"}</definedName>
    <definedName localSheetId="5" name="설비사양서4">{#N/A,#N/A,FALSE,"신규dep";#N/A,#N/A,FALSE,"신규dep-금형상각후";#N/A,#N/A,FALSE,"신규dep-연구비상각후";#N/A,#N/A,FALSE,"신규dep-기계,공구상각후"}</definedName>
    <definedName localSheetId="7" name="설비사양서4">{#N/A,#N/A,FALSE,"신규dep";#N/A,#N/A,FALSE,"신규dep-금형상각후";#N/A,#N/A,FALSE,"신규dep-연구비상각후";#N/A,#N/A,FALSE,"신규dep-기계,공구상각후"}</definedName>
    <definedName localSheetId="1" name="설비사양서4">{#N/A,#N/A,FALSE,"신규dep";#N/A,#N/A,FALSE,"신규dep-금형상각후";#N/A,#N/A,FALSE,"신규dep-연구비상각후";#N/A,#N/A,FALSE,"신규dep-기계,공구상각후"}</definedName>
    <definedName name="설비사양서4">{#N/A,#N/A,FALSE,"신규dep";#N/A,#N/A,FALSE,"신규dep-금형상각후";#N/A,#N/A,FALSE,"신규dep-연구비상각후";#N/A,#N/A,FALSE,"신규dep-기계,공구상각후"}</definedName>
    <definedName localSheetId="5" name="설비사양서C5">{#N/A,#N/A,FALSE,"단축1";#N/A,#N/A,FALSE,"단축2";#N/A,#N/A,FALSE,"단축3";#N/A,#N/A,FALSE,"장축";#N/A,#N/A,FALSE,"4WD"}</definedName>
    <definedName localSheetId="7" name="설비사양서C5">{#N/A,#N/A,FALSE,"단축1";#N/A,#N/A,FALSE,"단축2";#N/A,#N/A,FALSE,"단축3";#N/A,#N/A,FALSE,"장축";#N/A,#N/A,FALSE,"4WD"}</definedName>
    <definedName localSheetId="1" name="설비사양서C5">{#N/A,#N/A,FALSE,"단축1";#N/A,#N/A,FALSE,"단축2";#N/A,#N/A,FALSE,"단축3";#N/A,#N/A,FALSE,"장축";#N/A,#N/A,FALSE,"4WD"}</definedName>
    <definedName name="설비사양서C5">{#N/A,#N/A,FALSE,"단축1";#N/A,#N/A,FALSE,"단축2";#N/A,#N/A,FALSE,"단축3";#N/A,#N/A,FALSE,"장축";#N/A,#N/A,FALSE,"4WD"}</definedName>
    <definedName localSheetId="5" name="설비절감방안">{#N/A,#N/A,FALSE,"단축1";#N/A,#N/A,FALSE,"단축2";#N/A,#N/A,FALSE,"단축3";#N/A,#N/A,FALSE,"장축";#N/A,#N/A,FALSE,"4WD"}</definedName>
    <definedName localSheetId="7" name="설비절감방안">{#N/A,#N/A,FALSE,"단축1";#N/A,#N/A,FALSE,"단축2";#N/A,#N/A,FALSE,"단축3";#N/A,#N/A,FALSE,"장축";#N/A,#N/A,FALSE,"4WD"}</definedName>
    <definedName localSheetId="1" name="설비절감방안">{#N/A,#N/A,FALSE,"단축1";#N/A,#N/A,FALSE,"단축2";#N/A,#N/A,FALSE,"단축3";#N/A,#N/A,FALSE,"장축";#N/A,#N/A,FALSE,"4WD"}</definedName>
    <definedName name="설비절감방안">{#N/A,#N/A,FALSE,"단축1";#N/A,#N/A,FALSE,"단축2";#N/A,#N/A,FALSE,"단축3";#N/A,#N/A,FALSE,"장축";#N/A,#N/A,FALSE,"4WD"}</definedName>
    <definedName localSheetId="5" name="설비투자">{#N/A,#N/A,FALSE,"정공"}</definedName>
    <definedName localSheetId="7" name="설비투자">{#N/A,#N/A,FALSE,"정공"}</definedName>
    <definedName localSheetId="1" name="설비투자">{#N/A,#N/A,FALSE,"정공"}</definedName>
    <definedName name="설비투자">{#N/A,#N/A,FALSE,"정공"}</definedName>
    <definedName localSheetId="5" name="설비투자2">{#N/A,#N/A,FALSE,"단축1";#N/A,#N/A,FALSE,"단축2";#N/A,#N/A,FALSE,"단축3";#N/A,#N/A,FALSE,"장축";#N/A,#N/A,FALSE,"4WD"}</definedName>
    <definedName localSheetId="7" name="설비투자2">{#N/A,#N/A,FALSE,"단축1";#N/A,#N/A,FALSE,"단축2";#N/A,#N/A,FALSE,"단축3";#N/A,#N/A,FALSE,"장축";#N/A,#N/A,FALSE,"4WD"}</definedName>
    <definedName localSheetId="1" name="설비투자2">{#N/A,#N/A,FALSE,"단축1";#N/A,#N/A,FALSE,"단축2";#N/A,#N/A,FALSE,"단축3";#N/A,#N/A,FALSE,"장축";#N/A,#N/A,FALSE,"4WD"}</definedName>
    <definedName name="설비투자2">{#N/A,#N/A,FALSE,"단축1";#N/A,#N/A,FALSE,"단축2";#N/A,#N/A,FALSE,"단축3";#N/A,#N/A,FALSE,"장축";#N/A,#N/A,FALSE,"4WD"}</definedName>
    <definedName localSheetId="5" name="설설">{#N/A,#N/A,FALSE,"단축1";#N/A,#N/A,FALSE,"단축2";#N/A,#N/A,FALSE,"단축3";#N/A,#N/A,FALSE,"장축";#N/A,#N/A,FALSE,"4WD"}</definedName>
    <definedName localSheetId="7" name="설설">{#N/A,#N/A,FALSE,"단축1";#N/A,#N/A,FALSE,"단축2";#N/A,#N/A,FALSE,"단축3";#N/A,#N/A,FALSE,"장축";#N/A,#N/A,FALSE,"4WD"}</definedName>
    <definedName localSheetId="1" name="설설">{#N/A,#N/A,FALSE,"단축1";#N/A,#N/A,FALSE,"단축2";#N/A,#N/A,FALSE,"단축3";#N/A,#N/A,FALSE,"장축";#N/A,#N/A,FALSE,"4WD"}</definedName>
    <definedName name="설설">{#N/A,#N/A,FALSE,"단축1";#N/A,#N/A,FALSE,"단축2";#N/A,#N/A,FALSE,"단축3";#N/A,#N/A,FALSE,"장축";#N/A,#N/A,FALSE,"4WD"}</definedName>
    <definedName localSheetId="5" name="설치일정">{#N/A,#N/A,FALSE,"단축1";#N/A,#N/A,FALSE,"단축2";#N/A,#N/A,FALSE,"단축3";#N/A,#N/A,FALSE,"장축";#N/A,#N/A,FALSE,"4WD"}</definedName>
    <definedName localSheetId="7" name="설치일정">{#N/A,#N/A,FALSE,"단축1";#N/A,#N/A,FALSE,"단축2";#N/A,#N/A,FALSE,"단축3";#N/A,#N/A,FALSE,"장축";#N/A,#N/A,FALSE,"4WD"}</definedName>
    <definedName localSheetId="1" name="설치일정">{#N/A,#N/A,FALSE,"단축1";#N/A,#N/A,FALSE,"단축2";#N/A,#N/A,FALSE,"단축3";#N/A,#N/A,FALSE,"장축";#N/A,#N/A,FALSE,"4WD"}</definedName>
    <definedName name="설치일정">{#N/A,#N/A,FALSE,"단축1";#N/A,#N/A,FALSE,"단축2";#N/A,#N/A,FALSE,"단축3";#N/A,#N/A,FALSE,"장축";#N/A,#N/A,FALSE,"4WD"}</definedName>
    <definedName localSheetId="5" name="성">{#N/A,#N/A,FALSE,"단축1";#N/A,#N/A,FALSE,"단축2";#N/A,#N/A,FALSE,"단축3";#N/A,#N/A,FALSE,"장축";#N/A,#N/A,FALSE,"4WD"}</definedName>
    <definedName localSheetId="1" name="성">{#N/A,#N/A,FALSE,"단축1";#N/A,#N/A,FALSE,"단축2";#N/A,#N/A,FALSE,"단축3";#N/A,#N/A,FALSE,"장축";#N/A,#N/A,FALSE,"4WD"}</definedName>
    <definedName name="성">{#N/A,#N/A,FALSE,"단축1";#N/A,#N/A,FALSE,"단축2";#N/A,#N/A,FALSE,"단축3";#N/A,#N/A,FALSE,"장축";#N/A,#N/A,FALSE,"4WD"}</definedName>
    <definedName localSheetId="5" name="성구">{#N/A,#N/A,FALSE,"단축1";#N/A,#N/A,FALSE,"단축2";#N/A,#N/A,FALSE,"단축3";#N/A,#N/A,FALSE,"장축";#N/A,#N/A,FALSE,"4WD"}</definedName>
    <definedName localSheetId="7" name="성구">{#N/A,#N/A,FALSE,"단축1";#N/A,#N/A,FALSE,"단축2";#N/A,#N/A,FALSE,"단축3";#N/A,#N/A,FALSE,"장축";#N/A,#N/A,FALSE,"4WD"}</definedName>
    <definedName localSheetId="1" name="성구">{#N/A,#N/A,FALSE,"단축1";#N/A,#N/A,FALSE,"단축2";#N/A,#N/A,FALSE,"단축3";#N/A,#N/A,FALSE,"장축";#N/A,#N/A,FALSE,"4WD"}</definedName>
    <definedName name="성구">{#N/A,#N/A,FALSE,"단축1";#N/A,#N/A,FALSE,"단축2";#N/A,#N/A,FALSE,"단축3";#N/A,#N/A,FALSE,"장축";#N/A,#N/A,FALSE,"4WD"}</definedName>
    <definedName localSheetId="5" name="성능시험2">{#N/A,#N/A,FALSE,"단축1";#N/A,#N/A,FALSE,"단축2";#N/A,#N/A,FALSE,"단축3";#N/A,#N/A,FALSE,"장축";#N/A,#N/A,FALSE,"4WD"}</definedName>
    <definedName localSheetId="7" name="성능시험2">{#N/A,#N/A,FALSE,"단축1";#N/A,#N/A,FALSE,"단축2";#N/A,#N/A,FALSE,"단축3";#N/A,#N/A,FALSE,"장축";#N/A,#N/A,FALSE,"4WD"}</definedName>
    <definedName localSheetId="1" name="성능시험2">{#N/A,#N/A,FALSE,"단축1";#N/A,#N/A,FALSE,"단축2";#N/A,#N/A,FALSE,"단축3";#N/A,#N/A,FALSE,"장축";#N/A,#N/A,FALSE,"4WD"}</definedName>
    <definedName name="성능시험2">{#N/A,#N/A,FALSE,"단축1";#N/A,#N/A,FALSE,"단축2";#N/A,#N/A,FALSE,"단축3";#N/A,#N/A,FALSE,"장축";#N/A,#N/A,FALSE,"4WD"}</definedName>
    <definedName localSheetId="5" name="성적서1">{#N/A,#N/A,FALSE,"단축1";#N/A,#N/A,FALSE,"단축2";#N/A,#N/A,FALSE,"단축3";#N/A,#N/A,FALSE,"장축";#N/A,#N/A,FALSE,"4WD"}</definedName>
    <definedName localSheetId="7" name="성적서1">{#N/A,#N/A,FALSE,"단축1";#N/A,#N/A,FALSE,"단축2";#N/A,#N/A,FALSE,"단축3";#N/A,#N/A,FALSE,"장축";#N/A,#N/A,FALSE,"4WD"}</definedName>
    <definedName localSheetId="1" name="성적서1">{#N/A,#N/A,FALSE,"단축1";#N/A,#N/A,FALSE,"단축2";#N/A,#N/A,FALSE,"단축3";#N/A,#N/A,FALSE,"장축";#N/A,#N/A,FALSE,"4WD"}</definedName>
    <definedName name="성적서1">{#N/A,#N/A,FALSE,"단축1";#N/A,#N/A,FALSE,"단축2";#N/A,#N/A,FALSE,"단축3";#N/A,#N/A,FALSE,"장축";#N/A,#N/A,FALSE,"4WD"}</definedName>
    <definedName localSheetId="5" name="성적서2">{#N/A,#N/A,FALSE,"단축1";#N/A,#N/A,FALSE,"단축2";#N/A,#N/A,FALSE,"단축3";#N/A,#N/A,FALSE,"장축";#N/A,#N/A,FALSE,"4WD"}</definedName>
    <definedName localSheetId="1" name="성적서2">{#N/A,#N/A,FALSE,"단축1";#N/A,#N/A,FALSE,"단축2";#N/A,#N/A,FALSE,"단축3";#N/A,#N/A,FALSE,"장축";#N/A,#N/A,FALSE,"4WD"}</definedName>
    <definedName name="성적서2">{#N/A,#N/A,FALSE,"단축1";#N/A,#N/A,FALSE,"단축2";#N/A,#N/A,FALSE,"단축3";#N/A,#N/A,FALSE,"장축";#N/A,#N/A,FALSE,"4WD"}</definedName>
    <definedName localSheetId="5" name="성적서6">{#N/A,#N/A,FALSE,"성적서";#N/A,#N/A,FALSE,"기준을"}</definedName>
    <definedName localSheetId="7" name="성적서6">{#N/A,#N/A,FALSE,"성적서";#N/A,#N/A,FALSE,"기준을"}</definedName>
    <definedName localSheetId="1" name="성적서6">{#N/A,#N/A,FALSE,"성적서";#N/A,#N/A,FALSE,"기준을"}</definedName>
    <definedName name="성적서6">{#N/A,#N/A,FALSE,"성적서";#N/A,#N/A,FALSE,"기준을"}</definedName>
    <definedName localSheetId="5" name="성적서병지">{#N/A,#N/A,FALSE,"단축1";#N/A,#N/A,FALSE,"단축2";#N/A,#N/A,FALSE,"단축3";#N/A,#N/A,FALSE,"장축";#N/A,#N/A,FALSE,"4WD"}</definedName>
    <definedName localSheetId="1" name="성적서병지">{#N/A,#N/A,FALSE,"단축1";#N/A,#N/A,FALSE,"단축2";#N/A,#N/A,FALSE,"단축3";#N/A,#N/A,FALSE,"장축";#N/A,#N/A,FALSE,"4WD"}</definedName>
    <definedName name="성적서병지">{#N/A,#N/A,FALSE,"단축1";#N/A,#N/A,FALSE,"단축2";#N/A,#N/A,FALSE,"단축3";#N/A,#N/A,FALSE,"장축";#N/A,#N/A,FALSE,"4WD"}</definedName>
    <definedName localSheetId="5" name="성ㅎㄷㅇㄶㅅㄱㄴㄹㅇㅎㅌ">{#N/A,#N/A,FALSE,"단축1";#N/A,#N/A,FALSE,"단축2";#N/A,#N/A,FALSE,"단축3";#N/A,#N/A,FALSE,"장축";#N/A,#N/A,FALSE,"4WD"}</definedName>
    <definedName localSheetId="7" name="성ㅎㄷㅇㄶㅅㄱㄴㄹㅇㅎㅌ">{#N/A,#N/A,FALSE,"단축1";#N/A,#N/A,FALSE,"단축2";#N/A,#N/A,FALSE,"단축3";#N/A,#N/A,FALSE,"장축";#N/A,#N/A,FALSE,"4WD"}</definedName>
    <definedName localSheetId="1" name="성ㅎㄷㅇㄶㅅㄱㄴㄹㅇㅎㅌ">{#N/A,#N/A,FALSE,"단축1";#N/A,#N/A,FALSE,"단축2";#N/A,#N/A,FALSE,"단축3";#N/A,#N/A,FALSE,"장축";#N/A,#N/A,FALSE,"4WD"}</definedName>
    <definedName name="성ㅎㄷㅇㄶㅅㄱㄴㄹㅇㅎㅌ">{#N/A,#N/A,FALSE,"단축1";#N/A,#N/A,FALSE,"단축2";#N/A,#N/A,FALSE,"단축3";#N/A,#N/A,FALSE,"장축";#N/A,#N/A,FALSE,"4WD"}</definedName>
    <definedName localSheetId="5" name="세부">{#N/A,#N/A,FALSE,"단축1";#N/A,#N/A,FALSE,"단축2";#N/A,#N/A,FALSE,"단축3";#N/A,#N/A,FALSE,"장축";#N/A,#N/A,FALSE,"4WD"}</definedName>
    <definedName localSheetId="7" name="세부">{#N/A,#N/A,FALSE,"단축1";#N/A,#N/A,FALSE,"단축2";#N/A,#N/A,FALSE,"단축3";#N/A,#N/A,FALSE,"장축";#N/A,#N/A,FALSE,"4WD"}</definedName>
    <definedName localSheetId="1" name="세부">{#N/A,#N/A,FALSE,"단축1";#N/A,#N/A,FALSE,"단축2";#N/A,#N/A,FALSE,"단축3";#N/A,#N/A,FALSE,"장축";#N/A,#N/A,FALSE,"4WD"}</definedName>
    <definedName name="세부">{#N/A,#N/A,FALSE,"단축1";#N/A,#N/A,FALSE,"단축2";#N/A,#N/A,FALSE,"단축3";#N/A,#N/A,FALSE,"장축";#N/A,#N/A,FALSE,"4WD"}</definedName>
    <definedName localSheetId="5" name="세부1">{#N/A,#N/A,FALSE,"96자동차사 계획";#N/A,#N/A,FALSE,"96자동차사 계획"}</definedName>
    <definedName localSheetId="7" name="세부1">{#N/A,#N/A,FALSE,"96자동차사 계획";#N/A,#N/A,FALSE,"96자동차사 계획"}</definedName>
    <definedName localSheetId="1" name="세부1">{#N/A,#N/A,FALSE,"96자동차사 계획";#N/A,#N/A,FALSE,"96자동차사 계획"}</definedName>
    <definedName name="세부1">{#N/A,#N/A,FALSE,"96자동차사 계획";#N/A,#N/A,FALSE,"96자동차사 계획"}</definedName>
    <definedName localSheetId="5" name="세부2">{#N/A,#N/A,FALSE,"96자동차사 계획";#N/A,#N/A,FALSE,"96자동차사 계획"}</definedName>
    <definedName localSheetId="7" name="세부2">{#N/A,#N/A,FALSE,"96자동차사 계획";#N/A,#N/A,FALSE,"96자동차사 계획"}</definedName>
    <definedName localSheetId="1" name="세부2">{#N/A,#N/A,FALSE,"96자동차사 계획";#N/A,#N/A,FALSE,"96자동차사 계획"}</definedName>
    <definedName name="세부2">{#N/A,#N/A,FALSE,"96자동차사 계획";#N/A,#N/A,FALSE,"96자동차사 계획"}</definedName>
    <definedName localSheetId="5" name="세부3">{#N/A,#N/A,FALSE,"96자동차사 계획";#N/A,#N/A,FALSE,"96자동차사 계획"}</definedName>
    <definedName localSheetId="7" name="세부3">{#N/A,#N/A,FALSE,"96자동차사 계획";#N/A,#N/A,FALSE,"96자동차사 계획"}</definedName>
    <definedName localSheetId="1" name="세부3">{#N/A,#N/A,FALSE,"96자동차사 계획";#N/A,#N/A,FALSE,"96자동차사 계획"}</definedName>
    <definedName name="세부3">{#N/A,#N/A,FALSE,"96자동차사 계획";#N/A,#N/A,FALSE,"96자동차사 계획"}</definedName>
    <definedName localSheetId="5" name="세부4">{#N/A,#N/A,FALSE,"96자동차사 계획";#N/A,#N/A,FALSE,"96자동차사 계획"}</definedName>
    <definedName localSheetId="7" name="세부4">{#N/A,#N/A,FALSE,"96자동차사 계획";#N/A,#N/A,FALSE,"96자동차사 계획"}</definedName>
    <definedName localSheetId="1" name="세부4">{#N/A,#N/A,FALSE,"96자동차사 계획";#N/A,#N/A,FALSE,"96자동차사 계획"}</definedName>
    <definedName name="세부4">{#N/A,#N/A,FALSE,"96자동차사 계획";#N/A,#N/A,FALSE,"96자동차사 계획"}</definedName>
    <definedName localSheetId="5" name="세부5">{#N/A,#N/A,FALSE,"96자동차사 계획";#N/A,#N/A,FALSE,"96자동차사 계획"}</definedName>
    <definedName localSheetId="7" name="세부5">{#N/A,#N/A,FALSE,"96자동차사 계획";#N/A,#N/A,FALSE,"96자동차사 계획"}</definedName>
    <definedName localSheetId="1" name="세부5">{#N/A,#N/A,FALSE,"96자동차사 계획";#N/A,#N/A,FALSE,"96자동차사 계획"}</definedName>
    <definedName name="세부5">{#N/A,#N/A,FALSE,"96자동차사 계획";#N/A,#N/A,FALSE,"96자동차사 계획"}</definedName>
    <definedName localSheetId="5" name="세부6">{#N/A,#N/A,FALSE,"96자동차사 계획";#N/A,#N/A,FALSE,"96자동차사 계획"}</definedName>
    <definedName localSheetId="7" name="세부6">{#N/A,#N/A,FALSE,"96자동차사 계획";#N/A,#N/A,FALSE,"96자동차사 계획"}</definedName>
    <definedName localSheetId="1" name="세부6">{#N/A,#N/A,FALSE,"96자동차사 계획";#N/A,#N/A,FALSE,"96자동차사 계획"}</definedName>
    <definedName name="세부6">{#N/A,#N/A,FALSE,"96자동차사 계획";#N/A,#N/A,FALSE,"96자동차사 계획"}</definedName>
    <definedName localSheetId="5" name="세부7">{#N/A,#N/A,FALSE,"96자동차사 계획";#N/A,#N/A,FALSE,"96자동차사 계획"}</definedName>
    <definedName localSheetId="7" name="세부7">{#N/A,#N/A,FALSE,"96자동차사 계획";#N/A,#N/A,FALSE,"96자동차사 계획"}</definedName>
    <definedName localSheetId="1" name="세부7">{#N/A,#N/A,FALSE,"96자동차사 계획";#N/A,#N/A,FALSE,"96자동차사 계획"}</definedName>
    <definedName name="세부7">{#N/A,#N/A,FALSE,"96자동차사 계획";#N/A,#N/A,FALSE,"96자동차사 계획"}</definedName>
    <definedName localSheetId="5" name="세부계획a">{#N/A,#N/A,FALSE,"96자동차사 계획";#N/A,#N/A,FALSE,"96자동차사 계획"}</definedName>
    <definedName localSheetId="7" name="세부계획a">{#N/A,#N/A,FALSE,"96자동차사 계획";#N/A,#N/A,FALSE,"96자동차사 계획"}</definedName>
    <definedName localSheetId="1" name="세부계획a">{#N/A,#N/A,FALSE,"96자동차사 계획";#N/A,#N/A,FALSE,"96자동차사 계획"}</definedName>
    <definedName name="세부계획a">{#N/A,#N/A,FALSE,"96자동차사 계획";#N/A,#N/A,FALSE,"96자동차사 계획"}</definedName>
    <definedName localSheetId="5" name="세부계획b">{#N/A,#N/A,FALSE,"96자동차사 계획";#N/A,#N/A,FALSE,"96자동차사 계획"}</definedName>
    <definedName localSheetId="7" name="세부계획b">{#N/A,#N/A,FALSE,"96자동차사 계획";#N/A,#N/A,FALSE,"96자동차사 계획"}</definedName>
    <definedName localSheetId="1" name="세부계획b">{#N/A,#N/A,FALSE,"96자동차사 계획";#N/A,#N/A,FALSE,"96자동차사 계획"}</definedName>
    <definedName name="세부계획b">{#N/A,#N/A,FALSE,"96자동차사 계획";#N/A,#N/A,FALSE,"96자동차사 계획"}</definedName>
    <definedName localSheetId="5" name="세부계획C">{#N/A,#N/A,FALSE,"96자동차사 계획";#N/A,#N/A,FALSE,"96자동차사 계획"}</definedName>
    <definedName localSheetId="7" name="세부계획C">{#N/A,#N/A,FALSE,"96자동차사 계획";#N/A,#N/A,FALSE,"96자동차사 계획"}</definedName>
    <definedName localSheetId="1" name="세부계획C">{#N/A,#N/A,FALSE,"96자동차사 계획";#N/A,#N/A,FALSE,"96자동차사 계획"}</definedName>
    <definedName name="세부계획C">{#N/A,#N/A,FALSE,"96자동차사 계획";#N/A,#N/A,FALSE,"96자동차사 계획"}</definedName>
    <definedName localSheetId="5" name="세부계획D">{#N/A,#N/A,FALSE,"96자동차사 계획";#N/A,#N/A,FALSE,"96자동차사 계획"}</definedName>
    <definedName localSheetId="7" name="세부계획D">{#N/A,#N/A,FALSE,"96자동차사 계획";#N/A,#N/A,FALSE,"96자동차사 계획"}</definedName>
    <definedName localSheetId="1" name="세부계획D">{#N/A,#N/A,FALSE,"96자동차사 계획";#N/A,#N/A,FALSE,"96자동차사 계획"}</definedName>
    <definedName name="세부계획D">{#N/A,#N/A,FALSE,"96자동차사 계획";#N/A,#N/A,FALSE,"96자동차사 계획"}</definedName>
    <definedName localSheetId="5" name="세부내역2">{#N/A,#N/A,FALSE,"단축1";#N/A,#N/A,FALSE,"단축2";#N/A,#N/A,FALSE,"단축3";#N/A,#N/A,FALSE,"장축";#N/A,#N/A,FALSE,"4WD"}</definedName>
    <definedName localSheetId="7" name="세부내역2">{#N/A,#N/A,FALSE,"단축1";#N/A,#N/A,FALSE,"단축2";#N/A,#N/A,FALSE,"단축3";#N/A,#N/A,FALSE,"장축";#N/A,#N/A,FALSE,"4WD"}</definedName>
    <definedName localSheetId="1" name="세부내역2">{#N/A,#N/A,FALSE,"단축1";#N/A,#N/A,FALSE,"단축2";#N/A,#N/A,FALSE,"단축3";#N/A,#N/A,FALSE,"장축";#N/A,#N/A,FALSE,"4WD"}</definedName>
    <definedName name="세부내역2">{#N/A,#N/A,FALSE,"단축1";#N/A,#N/A,FALSE,"단축2";#N/A,#N/A,FALSE,"단축3";#N/A,#N/A,FALSE,"장축";#N/A,#N/A,FALSE,"4WD"}</definedName>
    <definedName localSheetId="5" name="세부생산계획">{#N/A,#N/A,TRUE,"Y생산";#N/A,#N/A,TRUE,"Y판매";#N/A,#N/A,TRUE,"Y총물량";#N/A,#N/A,TRUE,"Y능력";#N/A,#N/A,TRUE,"YKD"}</definedName>
    <definedName localSheetId="7" name="세부생산계획">{#N/A,#N/A,TRUE,"Y생산";#N/A,#N/A,TRUE,"Y판매";#N/A,#N/A,TRUE,"Y총물량";#N/A,#N/A,TRUE,"Y능력";#N/A,#N/A,TRUE,"YKD"}</definedName>
    <definedName localSheetId="1" name="세부생산계획">{#N/A,#N/A,TRUE,"Y생산";#N/A,#N/A,TRUE,"Y판매";#N/A,#N/A,TRUE,"Y총물량";#N/A,#N/A,TRUE,"Y능력";#N/A,#N/A,TRUE,"YKD"}</definedName>
    <definedName name="세부생산계획">{#N/A,#N/A,TRUE,"Y생산";#N/A,#N/A,TRUE,"Y판매";#N/A,#N/A,TRUE,"Y총물량";#N/A,#N/A,TRUE,"Y능력";#N/A,#N/A,TRUE,"YKD"}</definedName>
    <definedName localSheetId="5" name="세부일정">{#N/A,#N/A,FALSE,"단축1";#N/A,#N/A,FALSE,"단축2";#N/A,#N/A,FALSE,"단축3";#N/A,#N/A,FALSE,"장축";#N/A,#N/A,FALSE,"4WD"}</definedName>
    <definedName localSheetId="7" name="세부일정">{#N/A,#N/A,FALSE,"단축1";#N/A,#N/A,FALSE,"단축2";#N/A,#N/A,FALSE,"단축3";#N/A,#N/A,FALSE,"장축";#N/A,#N/A,FALSE,"4WD"}</definedName>
    <definedName localSheetId="1" name="세부일정">{#N/A,#N/A,FALSE,"단축1";#N/A,#N/A,FALSE,"단축2";#N/A,#N/A,FALSE,"단축3";#N/A,#N/A,FALSE,"장축";#N/A,#N/A,FALSE,"4WD"}</definedName>
    <definedName name="세부일정">{#N/A,#N/A,FALSE,"단축1";#N/A,#N/A,FALSE,"단축2";#N/A,#N/A,FALSE,"단축3";#N/A,#N/A,FALSE,"장축";#N/A,#N/A,FALSE,"4WD"}</definedName>
    <definedName localSheetId="5" name="세부일정.1">{#N/A,#N/A,FALSE,"단축1";#N/A,#N/A,FALSE,"단축2";#N/A,#N/A,FALSE,"단축3";#N/A,#N/A,FALSE,"장축";#N/A,#N/A,FALSE,"4WD"}</definedName>
    <definedName localSheetId="7" name="세부일정.1">{#N/A,#N/A,FALSE,"단축1";#N/A,#N/A,FALSE,"단축2";#N/A,#N/A,FALSE,"단축3";#N/A,#N/A,FALSE,"장축";#N/A,#N/A,FALSE,"4WD"}</definedName>
    <definedName localSheetId="1" name="세부일정.1">{#N/A,#N/A,FALSE,"단축1";#N/A,#N/A,FALSE,"단축2";#N/A,#N/A,FALSE,"단축3";#N/A,#N/A,FALSE,"장축";#N/A,#N/A,FALSE,"4WD"}</definedName>
    <definedName name="세부일정.1">{#N/A,#N/A,FALSE,"단축1";#N/A,#N/A,FALSE,"단축2";#N/A,#N/A,FALSE,"단축3";#N/A,#N/A,FALSE,"장축";#N/A,#N/A,FALSE,"4WD"}</definedName>
    <definedName localSheetId="5" name="세왕123">{#N/A,#N/A,FALSE,"단축1";#N/A,#N/A,FALSE,"단축2";#N/A,#N/A,FALSE,"단축3";#N/A,#N/A,FALSE,"장축";#N/A,#N/A,FALSE,"4WD"}</definedName>
    <definedName localSheetId="7" name="세왕123">{#N/A,#N/A,FALSE,"단축1";#N/A,#N/A,FALSE,"단축2";#N/A,#N/A,FALSE,"단축3";#N/A,#N/A,FALSE,"장축";#N/A,#N/A,FALSE,"4WD"}</definedName>
    <definedName localSheetId="1" name="세왕123">{#N/A,#N/A,FALSE,"단축1";#N/A,#N/A,FALSE,"단축2";#N/A,#N/A,FALSE,"단축3";#N/A,#N/A,FALSE,"장축";#N/A,#N/A,FALSE,"4WD"}</definedName>
    <definedName name="세왕123">{#N/A,#N/A,FALSE,"단축1";#N/A,#N/A,FALSE,"단축2";#N/A,#N/A,FALSE,"단축3";#N/A,#N/A,FALSE,"장축";#N/A,#N/A,FALSE,"4WD"}</definedName>
    <definedName localSheetId="5" name="세피아축소">{#N/A,#N/A,TRUE,"Y생산";#N/A,#N/A,TRUE,"Y판매";#N/A,#N/A,TRUE,"Y총물량";#N/A,#N/A,TRUE,"Y능력";#N/A,#N/A,TRUE,"YKD"}</definedName>
    <definedName localSheetId="7" name="세피아축소">{#N/A,#N/A,TRUE,"Y생산";#N/A,#N/A,TRUE,"Y판매";#N/A,#N/A,TRUE,"Y총물량";#N/A,#N/A,TRUE,"Y능력";#N/A,#N/A,TRUE,"YKD"}</definedName>
    <definedName localSheetId="1" name="세피아축소">{#N/A,#N/A,TRUE,"Y생산";#N/A,#N/A,TRUE,"Y판매";#N/A,#N/A,TRUE,"Y총물량";#N/A,#N/A,TRUE,"Y능력";#N/A,#N/A,TRUE,"YKD"}</definedName>
    <definedName name="세피아축소">{#N/A,#N/A,TRUE,"Y생산";#N/A,#N/A,TRUE,"Y판매";#N/A,#N/A,TRUE,"Y총물량";#N/A,#N/A,TRUE,"Y능력";#N/A,#N/A,TRUE,"YKD"}</definedName>
    <definedName localSheetId="5" name="센서내장">{#N/A,#N/A,FALSE,"단축1";#N/A,#N/A,FALSE,"단축2";#N/A,#N/A,FALSE,"단축3";#N/A,#N/A,FALSE,"장축";#N/A,#N/A,FALSE,"4WD"}</definedName>
    <definedName localSheetId="1" name="센서내장">{#N/A,#N/A,FALSE,"단축1";#N/A,#N/A,FALSE,"단축2";#N/A,#N/A,FALSE,"단축3";#N/A,#N/A,FALSE,"장축";#N/A,#N/A,FALSE,"4WD"}</definedName>
    <definedName name="센서내장">{#N/A,#N/A,FALSE,"단축1";#N/A,#N/A,FALSE,"단축2";#N/A,#N/A,FALSE,"단축3";#N/A,#N/A,FALSE,"장축";#N/A,#N/A,FALSE,"4WD"}</definedName>
    <definedName localSheetId="5" name="센타">{#N/A,#N/A,FALSE,"단축1";#N/A,#N/A,FALSE,"단축2";#N/A,#N/A,FALSE,"단축3";#N/A,#N/A,FALSE,"장축";#N/A,#N/A,FALSE,"4WD"}</definedName>
    <definedName localSheetId="7" name="센타">{#N/A,#N/A,FALSE,"단축1";#N/A,#N/A,FALSE,"단축2";#N/A,#N/A,FALSE,"단축3";#N/A,#N/A,FALSE,"장축";#N/A,#N/A,FALSE,"4WD"}</definedName>
    <definedName localSheetId="1" name="센타">{#N/A,#N/A,FALSE,"단축1";#N/A,#N/A,FALSE,"단축2";#N/A,#N/A,FALSE,"단축3";#N/A,#N/A,FALSE,"장축";#N/A,#N/A,FALSE,"4WD"}</definedName>
    <definedName name="센타">{#N/A,#N/A,FALSE,"단축1";#N/A,#N/A,FALSE,"단축2";#N/A,#N/A,FALSE,"단축3";#N/A,#N/A,FALSE,"장축";#N/A,#N/A,FALSE,"4WD"}</definedName>
    <definedName localSheetId="5" name="소무">{#N/A,#N/A,FALSE,"단축1";#N/A,#N/A,FALSE,"단축2";#N/A,#N/A,FALSE,"단축3";#N/A,#N/A,FALSE,"장축";#N/A,#N/A,FALSE,"4WD"}</definedName>
    <definedName localSheetId="7" name="소무">{#N/A,#N/A,FALSE,"단축1";#N/A,#N/A,FALSE,"단축2";#N/A,#N/A,FALSE,"단축3";#N/A,#N/A,FALSE,"장축";#N/A,#N/A,FALSE,"4WD"}</definedName>
    <definedName localSheetId="1" name="소무">{#N/A,#N/A,FALSE,"단축1";#N/A,#N/A,FALSE,"단축2";#N/A,#N/A,FALSE,"단축3";#N/A,#N/A,FALSE,"장축";#N/A,#N/A,FALSE,"4WD"}</definedName>
    <definedName name="소무">{#N/A,#N/A,FALSE,"단축1";#N/A,#N/A,FALSE,"단축2";#N/A,#N/A,FALSE,"단축3";#N/A,#N/A,FALSE,"장축";#N/A,#N/A,FALSE,"4WD"}</definedName>
    <definedName localSheetId="8" name="소뮨">{#N/A,#N/A,FALSE,"단축1";#N/A,#N/A,FALSE,"단축2";#N/A,#N/A,FALSE,"단축3";#N/A,#N/A,FALSE,"장축";#N/A,#N/A,FALSE,"4WD"}</definedName>
    <definedName localSheetId="5" name="소뮨">{#N/A,#N/A,FALSE,"단축1";#N/A,#N/A,FALSE,"단축2";#N/A,#N/A,FALSE,"단축3";#N/A,#N/A,FALSE,"장축";#N/A,#N/A,FALSE,"4WD"}</definedName>
    <definedName localSheetId="7" name="소뮨">{#N/A,#N/A,FALSE,"단축1";#N/A,#N/A,FALSE,"단축2";#N/A,#N/A,FALSE,"단축3";#N/A,#N/A,FALSE,"장축";#N/A,#N/A,FALSE,"4WD"}</definedName>
    <definedName localSheetId="1" name="소뮨">{#N/A,#N/A,FALSE,"단축1";#N/A,#N/A,FALSE,"단축2";#N/A,#N/A,FALSE,"단축3";#N/A,#N/A,FALSE,"장축";#N/A,#N/A,FALSE,"4WD"}</definedName>
    <definedName name="소뮨">{#N/A,#N/A,FALSE,"단축1";#N/A,#N/A,FALSE,"단축2";#N/A,#N/A,FALSE,"단축3";#N/A,#N/A,FALSE,"장축";#N/A,#N/A,FALSE,"4WD"}</definedName>
    <definedName localSheetId="5" name="소요금액">{#N/A,#N/A,FALSE,"단축1";#N/A,#N/A,FALSE,"단축2";#N/A,#N/A,FALSE,"단축3";#N/A,#N/A,FALSE,"장축";#N/A,#N/A,FALSE,"4WD"}</definedName>
    <definedName localSheetId="7" name="소요금액">{#N/A,#N/A,FALSE,"단축1";#N/A,#N/A,FALSE,"단축2";#N/A,#N/A,FALSE,"단축3";#N/A,#N/A,FALSE,"장축";#N/A,#N/A,FALSE,"4WD"}</definedName>
    <definedName localSheetId="1" name="소요금액">{#N/A,#N/A,FALSE,"단축1";#N/A,#N/A,FALSE,"단축2";#N/A,#N/A,FALSE,"단축3";#N/A,#N/A,FALSE,"장축";#N/A,#N/A,FALSE,"4WD"}</definedName>
    <definedName name="소요금액">{#N/A,#N/A,FALSE,"단축1";#N/A,#N/A,FALSE,"단축2";#N/A,#N/A,FALSE,"단축3";#N/A,#N/A,FALSE,"장축";#N/A,#N/A,FALSE,"4WD"}</definedName>
    <definedName localSheetId="5" name="소요기간">{#N/A,#N/A,FALSE,"정공"}</definedName>
    <definedName localSheetId="7" name="소요기간">{#N/A,#N/A,FALSE,"정공"}</definedName>
    <definedName localSheetId="1" name="소요기간">{#N/A,#N/A,FALSE,"정공"}</definedName>
    <definedName name="소요기간">{#N/A,#N/A,FALSE,"정공"}</definedName>
    <definedName localSheetId="5" name="소ㅎㅀㄹ">{#N/A,#N/A,FALSE,"단축1";#N/A,#N/A,FALSE,"단축2";#N/A,#N/A,FALSE,"단축3";#N/A,#N/A,FALSE,"장축";#N/A,#N/A,FALSE,"4WD"}</definedName>
    <definedName localSheetId="7" name="소ㅎㅀㄹ">{#N/A,#N/A,FALSE,"단축1";#N/A,#N/A,FALSE,"단축2";#N/A,#N/A,FALSE,"단축3";#N/A,#N/A,FALSE,"장축";#N/A,#N/A,FALSE,"4WD"}</definedName>
    <definedName localSheetId="1" name="소ㅎㅀㄹ">{#N/A,#N/A,FALSE,"단축1";#N/A,#N/A,FALSE,"단축2";#N/A,#N/A,FALSE,"단축3";#N/A,#N/A,FALSE,"장축";#N/A,#N/A,FALSE,"4WD"}</definedName>
    <definedName name="소ㅎㅀㄹ">{#N/A,#N/A,FALSE,"단축1";#N/A,#N/A,FALSE,"단축2";#N/A,#N/A,FALSE,"단축3";#N/A,#N/A,FALSE,"장축";#N/A,#N/A,FALSE,"4WD"}</definedName>
    <definedName localSheetId="8" name="소하프로젝트">{#N/A,#N/A,FALSE,"단축1";#N/A,#N/A,FALSE,"단축2";#N/A,#N/A,FALSE,"단축3";#N/A,#N/A,FALSE,"장축";#N/A,#N/A,FALSE,"4WD"}</definedName>
    <definedName localSheetId="5" name="소하프로젝트">{#N/A,#N/A,FALSE,"단축1";#N/A,#N/A,FALSE,"단축2";#N/A,#N/A,FALSE,"단축3";#N/A,#N/A,FALSE,"장축";#N/A,#N/A,FALSE,"4WD"}</definedName>
    <definedName localSheetId="7" name="소하프로젝트">{#N/A,#N/A,FALSE,"단축1";#N/A,#N/A,FALSE,"단축2";#N/A,#N/A,FALSE,"단축3";#N/A,#N/A,FALSE,"장축";#N/A,#N/A,FALSE,"4WD"}</definedName>
    <definedName localSheetId="1" name="소하프로젝트">{#N/A,#N/A,FALSE,"단축1";#N/A,#N/A,FALSE,"단축2";#N/A,#N/A,FALSE,"단축3";#N/A,#N/A,FALSE,"장축";#N/A,#N/A,FALSE,"4WD"}</definedName>
    <definedName name="소하프로젝트">{#N/A,#N/A,FALSE,"단축1";#N/A,#N/A,FALSE,"단축2";#N/A,#N/A,FALSE,"단축3";#N/A,#N/A,FALSE,"장축";#N/A,#N/A,FALSE,"4WD"}</definedName>
    <definedName localSheetId="5" name="소화주철장판">{#N/A,#N/A,FALSE,"단축1";#N/A,#N/A,FALSE,"단축2";#N/A,#N/A,FALSE,"단축3";#N/A,#N/A,FALSE,"장축";#N/A,#N/A,FALSE,"4WD"}</definedName>
    <definedName localSheetId="7" name="소화주철장판">{#N/A,#N/A,FALSE,"단축1";#N/A,#N/A,FALSE,"단축2";#N/A,#N/A,FALSE,"단축3";#N/A,#N/A,FALSE,"장축";#N/A,#N/A,FALSE,"4WD"}</definedName>
    <definedName localSheetId="1" name="소화주철장판">{#N/A,#N/A,FALSE,"단축1";#N/A,#N/A,FALSE,"단축2";#N/A,#N/A,FALSE,"단축3";#N/A,#N/A,FALSE,"장축";#N/A,#N/A,FALSE,"4WD"}</definedName>
    <definedName name="소화주철장판">{#N/A,#N/A,FALSE,"단축1";#N/A,#N/A,FALSE,"단축2";#N/A,#N/A,FALSE,"단축3";#N/A,#N/A,FALSE,"장축";#N/A,#N/A,FALSE,"4WD"}</definedName>
    <definedName localSheetId="5" name="속지2">{#N/A,#N/A,FALSE,"정공"}</definedName>
    <definedName localSheetId="7" name="속지2">{#N/A,#N/A,FALSE,"정공"}</definedName>
    <definedName localSheetId="1" name="속지2">{#N/A,#N/A,FALSE,"정공"}</definedName>
    <definedName name="속지2">{#N/A,#N/A,FALSE,"정공"}</definedName>
    <definedName localSheetId="5" name="손익">{"'매출'!$A$1:$I$22"}</definedName>
    <definedName localSheetId="7" name="손익">{"'매출'!$A$1:$I$22"}</definedName>
    <definedName localSheetId="1" name="손익">{"'매출'!$A$1:$I$22"}</definedName>
    <definedName name="손익">{"'매출'!$A$1:$I$22"}</definedName>
    <definedName localSheetId="5" name="손익계산">{#N/A,#N/A,FALSE,"정공"}</definedName>
    <definedName localSheetId="7" name="손익계산">{#N/A,#N/A,FALSE,"정공"}</definedName>
    <definedName localSheetId="1" name="손익계산">{#N/A,#N/A,FALSE,"정공"}</definedName>
    <definedName name="손익계산">{#N/A,#N/A,FALSE,"정공"}</definedName>
    <definedName localSheetId="8" name="솔">{#N/A,#N/A,FALSE,"단축1";#N/A,#N/A,FALSE,"단축2";#N/A,#N/A,FALSE,"단축3";#N/A,#N/A,FALSE,"장축";#N/A,#N/A,FALSE,"4WD"}</definedName>
    <definedName localSheetId="5" name="솔">{#N/A,#N/A,FALSE,"단축1";#N/A,#N/A,FALSE,"단축2";#N/A,#N/A,FALSE,"단축3";#N/A,#N/A,FALSE,"장축";#N/A,#N/A,FALSE,"4WD"}</definedName>
    <definedName localSheetId="1" name="솔">{#N/A,#N/A,FALSE,"단축1";#N/A,#N/A,FALSE,"단축2";#N/A,#N/A,FALSE,"단축3";#N/A,#N/A,FALSE,"장축";#N/A,#N/A,FALSE,"4WD"}</definedName>
    <definedName name="솔">{#N/A,#N/A,FALSE,"단축1";#N/A,#N/A,FALSE,"단축2";#N/A,#N/A,FALSE,"단축3";#N/A,#N/A,FALSE,"장축";#N/A,#N/A,FALSE,"4WD"}</definedName>
    <definedName localSheetId="5" name="솔비">{#N/A,#N/A,FALSE,"단축1";#N/A,#N/A,FALSE,"단축2";#N/A,#N/A,FALSE,"단축3";#N/A,#N/A,FALSE,"장축";#N/A,#N/A,FALSE,"4WD"}</definedName>
    <definedName localSheetId="7" name="솔비">{#N/A,#N/A,FALSE,"단축1";#N/A,#N/A,FALSE,"단축2";#N/A,#N/A,FALSE,"단축3";#N/A,#N/A,FALSE,"장축";#N/A,#N/A,FALSE,"4WD"}</definedName>
    <definedName localSheetId="1" name="솔비">{#N/A,#N/A,FALSE,"단축1";#N/A,#N/A,FALSE,"단축2";#N/A,#N/A,FALSE,"단축3";#N/A,#N/A,FALSE,"장축";#N/A,#N/A,FALSE,"4WD"}</definedName>
    <definedName name="솔비">{#N/A,#N/A,FALSE,"단축1";#N/A,#N/A,FALSE,"단축2";#N/A,#N/A,FALSE,"단축3";#N/A,#N/A,FALSE,"장축";#N/A,#N/A,FALSE,"4WD"}</definedName>
    <definedName localSheetId="5" name="송">{#N/A,#N/A,TRUE,"Y생산";#N/A,#N/A,TRUE,"Y판매";#N/A,#N/A,TRUE,"Y총물량";#N/A,#N/A,TRUE,"Y능력";#N/A,#N/A,TRUE,"YKD"}</definedName>
    <definedName localSheetId="7" name="송">{#N/A,#N/A,TRUE,"Y생산";#N/A,#N/A,TRUE,"Y판매";#N/A,#N/A,TRUE,"Y총물량";#N/A,#N/A,TRUE,"Y능력";#N/A,#N/A,TRUE,"YKD"}</definedName>
    <definedName localSheetId="1" name="송">{#N/A,#N/A,TRUE,"Y생산";#N/A,#N/A,TRUE,"Y판매";#N/A,#N/A,TRUE,"Y총물량";#N/A,#N/A,TRUE,"Y능력";#N/A,#N/A,TRUE,"YKD"}</definedName>
    <definedName name="송">{#N/A,#N/A,TRUE,"Y생산";#N/A,#N/A,TRUE,"Y판매";#N/A,#N/A,TRUE,"Y총물량";#N/A,#N/A,TRUE,"Y능력";#N/A,#N/A,TRUE,"YKD"}</definedName>
    <definedName localSheetId="8" name="송기갑">{#N/A,#N/A,FALSE,"단축1";#N/A,#N/A,FALSE,"단축2";#N/A,#N/A,FALSE,"단축3";#N/A,#N/A,FALSE,"장축";#N/A,#N/A,FALSE,"4WD"}</definedName>
    <definedName localSheetId="5" name="송기갑">{#N/A,#N/A,FALSE,"단축1";#N/A,#N/A,FALSE,"단축2";#N/A,#N/A,FALSE,"단축3";#N/A,#N/A,FALSE,"장축";#N/A,#N/A,FALSE,"4WD"}</definedName>
    <definedName localSheetId="7" name="송기갑">{#N/A,#N/A,FALSE,"단축1";#N/A,#N/A,FALSE,"단축2";#N/A,#N/A,FALSE,"단축3";#N/A,#N/A,FALSE,"장축";#N/A,#N/A,FALSE,"4WD"}</definedName>
    <definedName localSheetId="1" name="송기갑">{#N/A,#N/A,FALSE,"단축1";#N/A,#N/A,FALSE,"단축2";#N/A,#N/A,FALSE,"단축3";#N/A,#N/A,FALSE,"장축";#N/A,#N/A,FALSE,"4WD"}</definedName>
    <definedName name="송기갑">{#N/A,#N/A,FALSE,"단축1";#N/A,#N/A,FALSE,"단축2";#N/A,#N/A,FALSE,"단축3";#N/A,#N/A,FALSE,"장축";#N/A,#N/A,FALSE,"4WD"}</definedName>
    <definedName localSheetId="5" name="송익">{#N/A,#N/A,FALSE,"정공"}</definedName>
    <definedName localSheetId="7" name="송익">{#N/A,#N/A,FALSE,"정공"}</definedName>
    <definedName localSheetId="1" name="송익">{#N/A,#N/A,FALSE,"정공"}</definedName>
    <definedName name="송익">{#N/A,#N/A,FALSE,"정공"}</definedName>
    <definedName localSheetId="5" name="송창기">{#N/A,#N/A,TRUE,"Y생산";#N/A,#N/A,TRUE,"Y판매";#N/A,#N/A,TRUE,"Y총물량";#N/A,#N/A,TRUE,"Y능력";#N/A,#N/A,TRUE,"YKD"}</definedName>
    <definedName localSheetId="7" name="송창기">{#N/A,#N/A,TRUE,"Y생산";#N/A,#N/A,TRUE,"Y판매";#N/A,#N/A,TRUE,"Y총물량";#N/A,#N/A,TRUE,"Y능력";#N/A,#N/A,TRUE,"YKD"}</definedName>
    <definedName localSheetId="1" name="송창기">{#N/A,#N/A,TRUE,"Y생산";#N/A,#N/A,TRUE,"Y판매";#N/A,#N/A,TRUE,"Y총물량";#N/A,#N/A,TRUE,"Y능력";#N/A,#N/A,TRUE,"YKD"}</definedName>
    <definedName name="송창기">{#N/A,#N/A,TRUE,"Y생산";#N/A,#N/A,TRUE,"Y판매";#N/A,#N/A,TRUE,"Y총물량";#N/A,#N/A,TRUE,"Y능력";#N/A,#N/A,TRUE,"YKD"}</definedName>
    <definedName localSheetId="8" name="쇼바2">{#N/A,#N/A,FALSE,"단축1";#N/A,#N/A,FALSE,"단축2";#N/A,#N/A,FALSE,"단축3";#N/A,#N/A,FALSE,"장축";#N/A,#N/A,FALSE,"4WD"}</definedName>
    <definedName localSheetId="5" name="쇼바2">{#N/A,#N/A,FALSE,"단축1";#N/A,#N/A,FALSE,"단축2";#N/A,#N/A,FALSE,"단축3";#N/A,#N/A,FALSE,"장축";#N/A,#N/A,FALSE,"4WD"}</definedName>
    <definedName localSheetId="7" name="쇼바2">{#N/A,#N/A,FALSE,"단축1";#N/A,#N/A,FALSE,"단축2";#N/A,#N/A,FALSE,"단축3";#N/A,#N/A,FALSE,"장축";#N/A,#N/A,FALSE,"4WD"}</definedName>
    <definedName localSheetId="1" name="쇼바2">{#N/A,#N/A,FALSE,"단축1";#N/A,#N/A,FALSE,"단축2";#N/A,#N/A,FALSE,"단축3";#N/A,#N/A,FALSE,"장축";#N/A,#N/A,FALSE,"4WD"}</definedName>
    <definedName name="쇼바2">{#N/A,#N/A,FALSE,"단축1";#N/A,#N/A,FALSE,"단축2";#N/A,#N/A,FALSE,"단축3";#N/A,#N/A,FALSE,"장축";#N/A,#N/A,FALSE,"4WD"}</definedName>
    <definedName localSheetId="5" name="쇼쇼쇼">{#N/A,#N/A,FALSE,"단축1";#N/A,#N/A,FALSE,"단축2";#N/A,#N/A,FALSE,"단축3";#N/A,#N/A,FALSE,"장축";#N/A,#N/A,FALSE,"4WD"}</definedName>
    <definedName localSheetId="7" name="쇼쇼쇼">{#N/A,#N/A,FALSE,"단축1";#N/A,#N/A,FALSE,"단축2";#N/A,#N/A,FALSE,"단축3";#N/A,#N/A,FALSE,"장축";#N/A,#N/A,FALSE,"4WD"}</definedName>
    <definedName localSheetId="1" name="쇼쇼쇼">{#N/A,#N/A,FALSE,"단축1";#N/A,#N/A,FALSE,"단축2";#N/A,#N/A,FALSE,"단축3";#N/A,#N/A,FALSE,"장축";#N/A,#N/A,FALSE,"4WD"}</definedName>
    <definedName name="쇼쇼쇼">{#N/A,#N/A,FALSE,"단축1";#N/A,#N/A,FALSE,"단축2";#N/A,#N/A,FALSE,"단축3";#N/A,#N/A,FALSE,"장축";#N/A,#N/A,FALSE,"4WD"}</definedName>
    <definedName localSheetId="5" name="쇼쇼쇼쇼쇼쇼쇼쇼쇼쇼">{#N/A,#N/A,FALSE,"단축1";#N/A,#N/A,FALSE,"단축2";#N/A,#N/A,FALSE,"단축3";#N/A,#N/A,FALSE,"장축";#N/A,#N/A,FALSE,"4WD"}</definedName>
    <definedName localSheetId="7" name="쇼쇼쇼쇼쇼쇼쇼쇼쇼쇼">{#N/A,#N/A,FALSE,"단축1";#N/A,#N/A,FALSE,"단축2";#N/A,#N/A,FALSE,"단축3";#N/A,#N/A,FALSE,"장축";#N/A,#N/A,FALSE,"4WD"}</definedName>
    <definedName localSheetId="1" name="쇼쇼쇼쇼쇼쇼쇼쇼쇼쇼">{#N/A,#N/A,FALSE,"단축1";#N/A,#N/A,FALSE,"단축2";#N/A,#N/A,FALSE,"단축3";#N/A,#N/A,FALSE,"장축";#N/A,#N/A,FALSE,"4WD"}</definedName>
    <definedName name="쇼쇼쇼쇼쇼쇼쇼쇼쇼쇼">{#N/A,#N/A,FALSE,"단축1";#N/A,#N/A,FALSE,"단축2";#N/A,#N/A,FALSE,"단축3";#N/A,#N/A,FALSE,"장축";#N/A,#N/A,FALSE,"4WD"}</definedName>
    <definedName localSheetId="5" name="쇼ㅛㄱ">{#N/A,#N/A,FALSE,"단축1";#N/A,#N/A,FALSE,"단축2";#N/A,#N/A,FALSE,"단축3";#N/A,#N/A,FALSE,"장축";#N/A,#N/A,FALSE,"4WD"}</definedName>
    <definedName localSheetId="7" name="쇼ㅛㄱ">{#N/A,#N/A,FALSE,"단축1";#N/A,#N/A,FALSE,"단축2";#N/A,#N/A,FALSE,"단축3";#N/A,#N/A,FALSE,"장축";#N/A,#N/A,FALSE,"4WD"}</definedName>
    <definedName localSheetId="1" name="쇼ㅛㄱ">{#N/A,#N/A,FALSE,"단축1";#N/A,#N/A,FALSE,"단축2";#N/A,#N/A,FALSE,"단축3";#N/A,#N/A,FALSE,"장축";#N/A,#N/A,FALSE,"4WD"}</definedName>
    <definedName name="쇼ㅛㄱ">{#N/A,#N/A,FALSE,"단축1";#N/A,#N/A,FALSE,"단축2";#N/A,#N/A,FALSE,"단축3";#N/A,#N/A,FALSE,"장축";#N/A,#N/A,FALSE,"4WD"}</definedName>
    <definedName localSheetId="5" name="수량추정">{#N/A,#N/A,FALSE,"정공"}</definedName>
    <definedName localSheetId="7" name="수량추정">{#N/A,#N/A,FALSE,"정공"}</definedName>
    <definedName localSheetId="1" name="수량추정">{#N/A,#N/A,FALSE,"정공"}</definedName>
    <definedName name="수량추정">{#N/A,#N/A,FALSE,"정공"}</definedName>
    <definedName localSheetId="5" name="수불용">{#N/A,#N/A,FALSE,"품의서";#N/A,#N/A,FALSE,"전제";#N/A,#N/A,FALSE,"총손";#N/A,#N/A,FALSE,"손익"}</definedName>
    <definedName localSheetId="7" name="수불용">{#N/A,#N/A,FALSE,"품의서";#N/A,#N/A,FALSE,"전제";#N/A,#N/A,FALSE,"총손";#N/A,#N/A,FALSE,"손익"}</definedName>
    <definedName localSheetId="1" name="수불용">{#N/A,#N/A,FALSE,"품의서";#N/A,#N/A,FALSE,"전제";#N/A,#N/A,FALSE,"총손";#N/A,#N/A,FALSE,"손익"}</definedName>
    <definedName name="수불용">{#N/A,#N/A,FALSE,"품의서";#N/A,#N/A,FALSE,"전제";#N/A,#N/A,FALSE,"총손";#N/A,#N/A,FALSE,"손익"}</definedName>
    <definedName localSheetId="5" name="수익4속">{#N/A,#N/A,FALSE,"단축1";#N/A,#N/A,FALSE,"단축2";#N/A,#N/A,FALSE,"단축3";#N/A,#N/A,FALSE,"장축";#N/A,#N/A,FALSE,"4WD"}</definedName>
    <definedName localSheetId="7" name="수익4속">{#N/A,#N/A,FALSE,"단축1";#N/A,#N/A,FALSE,"단축2";#N/A,#N/A,FALSE,"단축3";#N/A,#N/A,FALSE,"장축";#N/A,#N/A,FALSE,"4WD"}</definedName>
    <definedName localSheetId="1" name="수익4속">{#N/A,#N/A,FALSE,"단축1";#N/A,#N/A,FALSE,"단축2";#N/A,#N/A,FALSE,"단축3";#N/A,#N/A,FALSE,"장축";#N/A,#N/A,FALSE,"4WD"}</definedName>
    <definedName name="수익4속">{#N/A,#N/A,FALSE,"단축1";#N/A,#N/A,FALSE,"단축2";#N/A,#N/A,FALSE,"단축3";#N/A,#N/A,FALSE,"장축";#N/A,#N/A,FALSE,"4WD"}</definedName>
    <definedName localSheetId="5" name="수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수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수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수정1">{#N/A,#N/A,FALSE,"단축1";#N/A,#N/A,FALSE,"단축2";#N/A,#N/A,FALSE,"단축3";#N/A,#N/A,FALSE,"장축";#N/A,#N/A,FALSE,"4WD"}</definedName>
    <definedName localSheetId="7" name="수정1">{#N/A,#N/A,FALSE,"단축1";#N/A,#N/A,FALSE,"단축2";#N/A,#N/A,FALSE,"단축3";#N/A,#N/A,FALSE,"장축";#N/A,#N/A,FALSE,"4WD"}</definedName>
    <definedName localSheetId="1" name="수정1">{#N/A,#N/A,FALSE,"단축1";#N/A,#N/A,FALSE,"단축2";#N/A,#N/A,FALSE,"단축3";#N/A,#N/A,FALSE,"장축";#N/A,#N/A,FALSE,"4WD"}</definedName>
    <definedName name="수정1">{#N/A,#N/A,FALSE,"단축1";#N/A,#N/A,FALSE,"단축2";#N/A,#N/A,FALSE,"단축3";#N/A,#N/A,FALSE,"장축";#N/A,#N/A,FALSE,"4WD"}</definedName>
    <definedName localSheetId="5" name="수정2">{#N/A,#N/A,FALSE,"신규dep";#N/A,#N/A,FALSE,"신규dep-금형상각후";#N/A,#N/A,FALSE,"신규dep-연구비상각후";#N/A,#N/A,FALSE,"신규dep-기계,공구상각후"}</definedName>
    <definedName localSheetId="7" name="수정2">{#N/A,#N/A,FALSE,"신규dep";#N/A,#N/A,FALSE,"신규dep-금형상각후";#N/A,#N/A,FALSE,"신규dep-연구비상각후";#N/A,#N/A,FALSE,"신규dep-기계,공구상각후"}</definedName>
    <definedName localSheetId="1" name="수정2">{#N/A,#N/A,FALSE,"신규dep";#N/A,#N/A,FALSE,"신규dep-금형상각후";#N/A,#N/A,FALSE,"신규dep-연구비상각후";#N/A,#N/A,FALSE,"신규dep-기계,공구상각후"}</definedName>
    <definedName name="수정2">{#N/A,#N/A,FALSE,"신규dep";#N/A,#N/A,FALSE,"신규dep-금형상각후";#N/A,#N/A,FALSE,"신규dep-연구비상각후";#N/A,#N/A,FALSE,"신규dep-기계,공구상각후"}</definedName>
    <definedName localSheetId="5" name="수정3">{#N/A,#N/A,FALSE,"단축1";#N/A,#N/A,FALSE,"단축2";#N/A,#N/A,FALSE,"단축3";#N/A,#N/A,FALSE,"장축";#N/A,#N/A,FALSE,"4WD"}</definedName>
    <definedName localSheetId="7" name="수정3">{#N/A,#N/A,FALSE,"단축1";#N/A,#N/A,FALSE,"단축2";#N/A,#N/A,FALSE,"단축3";#N/A,#N/A,FALSE,"장축";#N/A,#N/A,FALSE,"4WD"}</definedName>
    <definedName localSheetId="1" name="수정3">{#N/A,#N/A,FALSE,"단축1";#N/A,#N/A,FALSE,"단축2";#N/A,#N/A,FALSE,"단축3";#N/A,#N/A,FALSE,"장축";#N/A,#N/A,FALSE,"4WD"}</definedName>
    <definedName name="수정3">{#N/A,#N/A,FALSE,"단축1";#N/A,#N/A,FALSE,"단축2";#N/A,#N/A,FALSE,"단축3";#N/A,#N/A,FALSE,"장축";#N/A,#N/A,FALSE,"4WD"}</definedName>
    <definedName localSheetId="5" name="수정GH">{#N/A,#N/A,TRUE,"Y생산";#N/A,#N/A,TRUE,"Y판매";#N/A,#N/A,TRUE,"Y총물량";#N/A,#N/A,TRUE,"Y능력";#N/A,#N/A,TRUE,"YKD"}</definedName>
    <definedName localSheetId="7" name="수정GH">{#N/A,#N/A,TRUE,"Y생산";#N/A,#N/A,TRUE,"Y판매";#N/A,#N/A,TRUE,"Y총물량";#N/A,#N/A,TRUE,"Y능력";#N/A,#N/A,TRUE,"YKD"}</definedName>
    <definedName localSheetId="1" name="수정GH">{#N/A,#N/A,TRUE,"Y생산";#N/A,#N/A,TRUE,"Y판매";#N/A,#N/A,TRUE,"Y총물량";#N/A,#N/A,TRUE,"Y능력";#N/A,#N/A,TRUE,"YKD"}</definedName>
    <definedName name="수정GH">{#N/A,#N/A,TRUE,"Y생산";#N/A,#N/A,TRUE,"Y판매";#N/A,#N/A,TRUE,"Y총물량";#N/A,#N/A,TRUE,"Y능력";#N/A,#N/A,TRUE,"YKD"}</definedName>
    <definedName localSheetId="5" name="수정GRAPH">{#N/A,#N/A,TRUE,"Y생산";#N/A,#N/A,TRUE,"Y판매";#N/A,#N/A,TRUE,"Y총물량";#N/A,#N/A,TRUE,"Y능력";#N/A,#N/A,TRUE,"YKD"}</definedName>
    <definedName localSheetId="7" name="수정GRAPH">{#N/A,#N/A,TRUE,"Y생산";#N/A,#N/A,TRUE,"Y판매";#N/A,#N/A,TRUE,"Y총물량";#N/A,#N/A,TRUE,"Y능력";#N/A,#N/A,TRUE,"YKD"}</definedName>
    <definedName localSheetId="1" name="수정GRAPH">{#N/A,#N/A,TRUE,"Y생산";#N/A,#N/A,TRUE,"Y판매";#N/A,#N/A,TRUE,"Y총물량";#N/A,#N/A,TRUE,"Y능력";#N/A,#N/A,TRUE,"YKD"}</definedName>
    <definedName name="수정GRAPH">{#N/A,#N/A,TRUE,"Y생산";#N/A,#N/A,TRUE,"Y판매";#N/A,#N/A,TRUE,"Y총물량";#N/A,#N/A,TRUE,"Y능력";#N/A,#N/A,TRUE,"YKD"}</definedName>
    <definedName localSheetId="8" name="수정물량">{#N/A,#N/A,TRUE,"Y생산";#N/A,#N/A,TRUE,"Y판매";#N/A,#N/A,TRUE,"Y총물량";#N/A,#N/A,TRUE,"Y능력";#N/A,#N/A,TRUE,"YKD"}</definedName>
    <definedName localSheetId="5" name="수정물량">{#N/A,#N/A,TRUE,"Y생산";#N/A,#N/A,TRUE,"Y판매";#N/A,#N/A,TRUE,"Y총물량";#N/A,#N/A,TRUE,"Y능력";#N/A,#N/A,TRUE,"YKD"}</definedName>
    <definedName localSheetId="7" name="수정물량">{#N/A,#N/A,TRUE,"Y생산";#N/A,#N/A,TRUE,"Y판매";#N/A,#N/A,TRUE,"Y총물량";#N/A,#N/A,TRUE,"Y능력";#N/A,#N/A,TRUE,"YKD"}</definedName>
    <definedName localSheetId="1" name="수정물량">{#N/A,#N/A,TRUE,"Y생산";#N/A,#N/A,TRUE,"Y판매";#N/A,#N/A,TRUE,"Y총물량";#N/A,#N/A,TRUE,"Y능력";#N/A,#N/A,TRUE,"YKD"}</definedName>
    <definedName name="수정물량">{#N/A,#N/A,TRUE,"Y생산";#N/A,#N/A,TRUE,"Y판매";#N/A,#N/A,TRUE,"Y총물량";#N/A,#N/A,TRUE,"Y능력";#N/A,#N/A,TRUE,"YKD"}</definedName>
    <definedName localSheetId="5" name="수정본">{#N/A,#N/A,FALSE,"단축1";#N/A,#N/A,FALSE,"단축2";#N/A,#N/A,FALSE,"단축3";#N/A,#N/A,FALSE,"장축";#N/A,#N/A,FALSE,"4WD"}</definedName>
    <definedName localSheetId="7" name="수정본">{#N/A,#N/A,FALSE,"단축1";#N/A,#N/A,FALSE,"단축2";#N/A,#N/A,FALSE,"단축3";#N/A,#N/A,FALSE,"장축";#N/A,#N/A,FALSE,"4WD"}</definedName>
    <definedName localSheetId="1" name="수정본">{#N/A,#N/A,FALSE,"단축1";#N/A,#N/A,FALSE,"단축2";#N/A,#N/A,FALSE,"단축3";#N/A,#N/A,FALSE,"장축";#N/A,#N/A,FALSE,"4WD"}</definedName>
    <definedName name="수정본">{#N/A,#N/A,FALSE,"단축1";#N/A,#N/A,FALSE,"단축2";#N/A,#N/A,FALSE,"단축3";#N/A,#N/A,FALSE,"장축";#N/A,#N/A,FALSE,"4WD"}</definedName>
    <definedName localSheetId="5" name="수정손익">{#N/A,#N/A,FALSE,"정공"}</definedName>
    <definedName localSheetId="7" name="수정손익">{#N/A,#N/A,FALSE,"정공"}</definedName>
    <definedName localSheetId="1" name="수정손익">{#N/A,#N/A,FALSE,"정공"}</definedName>
    <definedName name="수정손익">{#N/A,#N/A,FALSE,"정공"}</definedName>
    <definedName localSheetId="5" name="수정칼라GRAPH">{#N/A,#N/A,TRUE,"Y생산";#N/A,#N/A,TRUE,"Y판매";#N/A,#N/A,TRUE,"Y총물량";#N/A,#N/A,TRUE,"Y능력";#N/A,#N/A,TRUE,"YKD"}</definedName>
    <definedName localSheetId="7" name="수정칼라GRAPH">{#N/A,#N/A,TRUE,"Y생산";#N/A,#N/A,TRUE,"Y판매";#N/A,#N/A,TRUE,"Y총물량";#N/A,#N/A,TRUE,"Y능력";#N/A,#N/A,TRUE,"YKD"}</definedName>
    <definedName localSheetId="1" name="수정칼라GRAPH">{#N/A,#N/A,TRUE,"Y생산";#N/A,#N/A,TRUE,"Y판매";#N/A,#N/A,TRUE,"Y총물량";#N/A,#N/A,TRUE,"Y능력";#N/A,#N/A,TRUE,"YKD"}</definedName>
    <definedName name="수정칼라GRAPH">{#N/A,#N/A,TRUE,"Y생산";#N/A,#N/A,TRUE,"Y판매";#N/A,#N/A,TRUE,"Y총물량";#N/A,#N/A,TRUE,"Y능력";#N/A,#N/A,TRUE,"YKD"}</definedName>
    <definedName localSheetId="5" name="수진">{#N/A,#N/A,FALSE,"단축1";#N/A,#N/A,FALSE,"단축2";#N/A,#N/A,FALSE,"단축3";#N/A,#N/A,FALSE,"장축";#N/A,#N/A,FALSE,"4WD"}</definedName>
    <definedName localSheetId="7" name="수진">{#N/A,#N/A,FALSE,"단축1";#N/A,#N/A,FALSE,"단축2";#N/A,#N/A,FALSE,"단축3";#N/A,#N/A,FALSE,"장축";#N/A,#N/A,FALSE,"4WD"}</definedName>
    <definedName localSheetId="1" name="수진">{#N/A,#N/A,FALSE,"단축1";#N/A,#N/A,FALSE,"단축2";#N/A,#N/A,FALSE,"단축3";#N/A,#N/A,FALSE,"장축";#N/A,#N/A,FALSE,"4WD"}</definedName>
    <definedName name="수진">{#N/A,#N/A,FALSE,"단축1";#N/A,#N/A,FALSE,"단축2";#N/A,#N/A,FALSE,"단축3";#N/A,#N/A,FALSE,"장축";#N/A,#N/A,FALSE,"4WD"}</definedName>
    <definedName localSheetId="5" name="수출">{#N/A,#N/A,FALSE,"인원";#N/A,#N/A,FALSE,"비용2";#N/A,#N/A,FALSE,"비용1";#N/A,#N/A,FALSE,"비용";#N/A,#N/A,FALSE,"보증2";#N/A,#N/A,FALSE,"보증1";#N/A,#N/A,FALSE,"보증";#N/A,#N/A,FALSE,"손익1";#N/A,#N/A,FALSE,"손익";#N/A,#N/A,FALSE,"부서별매출";#N/A,#N/A,FALSE,"매출"}</definedName>
    <definedName localSheetId="7" name="수출">{#N/A,#N/A,FALSE,"인원";#N/A,#N/A,FALSE,"비용2";#N/A,#N/A,FALSE,"비용1";#N/A,#N/A,FALSE,"비용";#N/A,#N/A,FALSE,"보증2";#N/A,#N/A,FALSE,"보증1";#N/A,#N/A,FALSE,"보증";#N/A,#N/A,FALSE,"손익1";#N/A,#N/A,FALSE,"손익";#N/A,#N/A,FALSE,"부서별매출";#N/A,#N/A,FALSE,"매출"}</definedName>
    <definedName localSheetId="1" name="수출">{#N/A,#N/A,FALSE,"인원";#N/A,#N/A,FALSE,"비용2";#N/A,#N/A,FALSE,"비용1";#N/A,#N/A,FALSE,"비용";#N/A,#N/A,FALSE,"보증2";#N/A,#N/A,FALSE,"보증1";#N/A,#N/A,FALSE,"보증";#N/A,#N/A,FALSE,"손익1";#N/A,#N/A,FALSE,"손익";#N/A,#N/A,FALSE,"부서별매출";#N/A,#N/A,FALSE,"매출"}</definedName>
    <definedName name="수출">{#N/A,#N/A,FALSE,"인원";#N/A,#N/A,FALSE,"비용2";#N/A,#N/A,FALSE,"비용1";#N/A,#N/A,FALSE,"비용";#N/A,#N/A,FALSE,"보증2";#N/A,#N/A,FALSE,"보증1";#N/A,#N/A,FALSE,"보증";#N/A,#N/A,FALSE,"손익1";#N/A,#N/A,FALSE,"손익";#N/A,#N/A,FALSE,"부서별매출";#N/A,#N/A,FALSE,"매출"}</definedName>
    <definedName localSheetId="8" name="수출P2지원">{#N/A,#N/A,FALSE,"단축1";#N/A,#N/A,FALSE,"단축2";#N/A,#N/A,FALSE,"단축3";#N/A,#N/A,FALSE,"장축";#N/A,#N/A,FALSE,"4WD"}</definedName>
    <definedName localSheetId="5" name="수출P2지원">{#N/A,#N/A,FALSE,"단축1";#N/A,#N/A,FALSE,"단축2";#N/A,#N/A,FALSE,"단축3";#N/A,#N/A,FALSE,"장축";#N/A,#N/A,FALSE,"4WD"}</definedName>
    <definedName localSheetId="7" name="수출P2지원">{#N/A,#N/A,FALSE,"단축1";#N/A,#N/A,FALSE,"단축2";#N/A,#N/A,FALSE,"단축3";#N/A,#N/A,FALSE,"장축";#N/A,#N/A,FALSE,"4WD"}</definedName>
    <definedName localSheetId="1" name="수출P2지원">{#N/A,#N/A,FALSE,"단축1";#N/A,#N/A,FALSE,"단축2";#N/A,#N/A,FALSE,"단축3";#N/A,#N/A,FALSE,"장축";#N/A,#N/A,FALSE,"4WD"}</definedName>
    <definedName name="수출P2지원">{#N/A,#N/A,FALSE,"단축1";#N/A,#N/A,FALSE,"단축2";#N/A,#N/A,FALSE,"단축3";#N/A,#N/A,FALSE,"장축";#N/A,#N/A,FALSE,"4WD"}</definedName>
    <definedName localSheetId="5" name="수출오더현황12월">{#N/A,#N/A,TRUE,"Y생산";#N/A,#N/A,TRUE,"Y판매";#N/A,#N/A,TRUE,"Y총물량";#N/A,#N/A,TRUE,"Y능력";#N/A,#N/A,TRUE,"YKD"}</definedName>
    <definedName localSheetId="7" name="수출오더현황12월">{#N/A,#N/A,TRUE,"Y생산";#N/A,#N/A,TRUE,"Y판매";#N/A,#N/A,TRUE,"Y총물량";#N/A,#N/A,TRUE,"Y능력";#N/A,#N/A,TRUE,"YKD"}</definedName>
    <definedName localSheetId="1" name="수출오더현황12월">{#N/A,#N/A,TRUE,"Y생산";#N/A,#N/A,TRUE,"Y판매";#N/A,#N/A,TRUE,"Y총물량";#N/A,#N/A,TRUE,"Y능력";#N/A,#N/A,TRUE,"YKD"}</definedName>
    <definedName name="수출오더현황12월">{#N/A,#N/A,TRUE,"Y생산";#N/A,#N/A,TRUE,"Y판매";#N/A,#N/A,TRUE,"Y총물량";#N/A,#N/A,TRUE,"Y능력";#N/A,#N/A,TRUE,"YKD"}</definedName>
    <definedName localSheetId="5" name="수통">{#N/A,#N/A,FALSE,"단축1";#N/A,#N/A,FALSE,"단축2";#N/A,#N/A,FALSE,"단축3";#N/A,#N/A,FALSE,"장축";#N/A,#N/A,FALSE,"4WD"}</definedName>
    <definedName localSheetId="7" name="수통">{#N/A,#N/A,FALSE,"단축1";#N/A,#N/A,FALSE,"단축2";#N/A,#N/A,FALSE,"단축3";#N/A,#N/A,FALSE,"장축";#N/A,#N/A,FALSE,"4WD"}</definedName>
    <definedName localSheetId="1" name="수통">{#N/A,#N/A,FALSE,"단축1";#N/A,#N/A,FALSE,"단축2";#N/A,#N/A,FALSE,"단축3";#N/A,#N/A,FALSE,"장축";#N/A,#N/A,FALSE,"4WD"}</definedName>
    <definedName name="수통">{#N/A,#N/A,FALSE,"단축1";#N/A,#N/A,FALSE,"단축2";#N/A,#N/A,FALSE,"단축3";#N/A,#N/A,FALSE,"장축";#N/A,#N/A,FALSE,"4WD"}</definedName>
    <definedName localSheetId="5" name="스케">{#N/A,#N/A,FALSE,"신규dep";#N/A,#N/A,FALSE,"신규dep-금형상각후";#N/A,#N/A,FALSE,"신규dep-연구비상각후";#N/A,#N/A,FALSE,"신규dep-기계,공구상각후"}</definedName>
    <definedName localSheetId="7" name="스케">{#N/A,#N/A,FALSE,"신규dep";#N/A,#N/A,FALSE,"신규dep-금형상각후";#N/A,#N/A,FALSE,"신규dep-연구비상각후";#N/A,#N/A,FALSE,"신규dep-기계,공구상각후"}</definedName>
    <definedName localSheetId="1" name="스케">{#N/A,#N/A,FALSE,"신규dep";#N/A,#N/A,FALSE,"신규dep-금형상각후";#N/A,#N/A,FALSE,"신규dep-연구비상각후";#N/A,#N/A,FALSE,"신규dep-기계,공구상각후"}</definedName>
    <definedName name="스케">{#N/A,#N/A,FALSE,"신규dep";#N/A,#N/A,FALSE,"신규dep-금형상각후";#N/A,#N/A,FALSE,"신규dep-연구비상각후";#N/A,#N/A,FALSE,"신규dep-기계,공구상각후"}</definedName>
    <definedName localSheetId="5" name="스타렉스">{#N/A,#N/A,FALSE,"단축1";#N/A,#N/A,FALSE,"단축2";#N/A,#N/A,FALSE,"단축3";#N/A,#N/A,FALSE,"장축";#N/A,#N/A,FALSE,"4WD"}</definedName>
    <definedName localSheetId="7" name="스타렉스">{#N/A,#N/A,FALSE,"단축1";#N/A,#N/A,FALSE,"단축2";#N/A,#N/A,FALSE,"단축3";#N/A,#N/A,FALSE,"장축";#N/A,#N/A,FALSE,"4WD"}</definedName>
    <definedName localSheetId="1" name="스타렉스">{#N/A,#N/A,FALSE,"단축1";#N/A,#N/A,FALSE,"단축2";#N/A,#N/A,FALSE,"단축3";#N/A,#N/A,FALSE,"장축";#N/A,#N/A,FALSE,"4WD"}</definedName>
    <definedName name="스타렉스">{#N/A,#N/A,FALSE,"단축1";#N/A,#N/A,FALSE,"단축2";#N/A,#N/A,FALSE,"단축3";#N/A,#N/A,FALSE,"장축";#N/A,#N/A,FALSE,"4WD"}</definedName>
    <definedName localSheetId="5" name="스타렉스2">{#N/A,#N/A,FALSE,"단축1";#N/A,#N/A,FALSE,"단축2";#N/A,#N/A,FALSE,"단축3";#N/A,#N/A,FALSE,"장축";#N/A,#N/A,FALSE,"4WD"}</definedName>
    <definedName localSheetId="7" name="스타렉스2">{#N/A,#N/A,FALSE,"단축1";#N/A,#N/A,FALSE,"단축2";#N/A,#N/A,FALSE,"단축3";#N/A,#N/A,FALSE,"장축";#N/A,#N/A,FALSE,"4WD"}</definedName>
    <definedName localSheetId="1" name="스타렉스2">{#N/A,#N/A,FALSE,"단축1";#N/A,#N/A,FALSE,"단축2";#N/A,#N/A,FALSE,"단축3";#N/A,#N/A,FALSE,"장축";#N/A,#N/A,FALSE,"4WD"}</definedName>
    <definedName name="스타렉스2">{#N/A,#N/A,FALSE,"단축1";#N/A,#N/A,FALSE,"단축2";#N/A,#N/A,FALSE,"단축3";#N/A,#N/A,FALSE,"장축";#N/A,#N/A,FALSE,"4WD"}</definedName>
    <definedName localSheetId="1" name="슬라이딩">{#N/A,#N/A,TRUE,"Y생산";#N/A,#N/A,TRUE,"Y판매";#N/A,#N/A,TRUE,"Y총물량";#N/A,#N/A,TRUE,"Y능력";#N/A,#N/A,TRUE,"YKD"}</definedName>
    <definedName name="슬라이딩">{#N/A,#N/A,TRUE,"Y생산";#N/A,#N/A,TRUE,"Y판매";#N/A,#N/A,TRUE,"Y총물량";#N/A,#N/A,TRUE,"Y능력";#N/A,#N/A,TRUE,"YKD"}</definedName>
    <definedName localSheetId="5" name="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승인권한2">{#N/A,#N/A,FALSE,"단축1";#N/A,#N/A,FALSE,"단축2";#N/A,#N/A,FALSE,"단축3";#N/A,#N/A,FALSE,"장축";#N/A,#N/A,FALSE,"4WD"}</definedName>
    <definedName localSheetId="7" name="승인권한2">{#N/A,#N/A,FALSE,"단축1";#N/A,#N/A,FALSE,"단축2";#N/A,#N/A,FALSE,"단축3";#N/A,#N/A,FALSE,"장축";#N/A,#N/A,FALSE,"4WD"}</definedName>
    <definedName localSheetId="1" name="승인권한2">{#N/A,#N/A,FALSE,"단축1";#N/A,#N/A,FALSE,"단축2";#N/A,#N/A,FALSE,"단축3";#N/A,#N/A,FALSE,"장축";#N/A,#N/A,FALSE,"4WD"}</definedName>
    <definedName name="승인권한2">{#N/A,#N/A,FALSE,"단축1";#N/A,#N/A,FALSE,"단축2";#N/A,#N/A,FALSE,"단축3";#N/A,#N/A,FALSE,"장축";#N/A,#N/A,FALSE,"4WD"}</definedName>
    <definedName localSheetId="5" name="승인서">{#N/A,#N/A,FALSE,"단축1";#N/A,#N/A,FALSE,"단축2";#N/A,#N/A,FALSE,"단축3";#N/A,#N/A,FALSE,"장축";#N/A,#N/A,FALSE,"4WD"}</definedName>
    <definedName localSheetId="7" name="승인서">{#N/A,#N/A,FALSE,"단축1";#N/A,#N/A,FALSE,"단축2";#N/A,#N/A,FALSE,"단축3";#N/A,#N/A,FALSE,"장축";#N/A,#N/A,FALSE,"4WD"}</definedName>
    <definedName localSheetId="1" name="승인서">{#N/A,#N/A,FALSE,"단축1";#N/A,#N/A,FALSE,"단축2";#N/A,#N/A,FALSE,"단축3";#N/A,#N/A,FALSE,"장축";#N/A,#N/A,FALSE,"4WD"}</definedName>
    <definedName name="승인서">{#N/A,#N/A,FALSE,"단축1";#N/A,#N/A,FALSE,"단축2";#N/A,#N/A,FALSE,"단축3";#N/A,#N/A,FALSE,"장축";#N/A,#N/A,FALSE,"4WD"}</definedName>
    <definedName localSheetId="5" name="승인서2">{#N/A,#N/A,FALSE,"단축1";#N/A,#N/A,FALSE,"단축2";#N/A,#N/A,FALSE,"단축3";#N/A,#N/A,FALSE,"장축";#N/A,#N/A,FALSE,"4WD"}</definedName>
    <definedName localSheetId="7" name="승인서2">{#N/A,#N/A,FALSE,"단축1";#N/A,#N/A,FALSE,"단축2";#N/A,#N/A,FALSE,"단축3";#N/A,#N/A,FALSE,"장축";#N/A,#N/A,FALSE,"4WD"}</definedName>
    <definedName localSheetId="1" name="승인서2">{#N/A,#N/A,FALSE,"단축1";#N/A,#N/A,FALSE,"단축2";#N/A,#N/A,FALSE,"단축3";#N/A,#N/A,FALSE,"장축";#N/A,#N/A,FALSE,"4WD"}</definedName>
    <definedName name="승인서2">{#N/A,#N/A,FALSE,"단축1";#N/A,#N/A,FALSE,"단축2";#N/A,#N/A,FALSE,"단축3";#N/A,#N/A,FALSE,"장축";#N/A,#N/A,FALSE,"4WD"}</definedName>
    <definedName localSheetId="5" name="시">{#N/A,#N/A,FALSE,"초도품";#N/A,#N/A,FALSE,"초도품 (2)";#N/A,#N/A,FALSE,"초도품 (3)";#N/A,#N/A,FALSE,"초도품 (4)";#N/A,#N/A,FALSE,"초도품 (5)";#N/A,#N/A,FALSE,"초도품 (6)"}</definedName>
    <definedName localSheetId="7" name="시">{#N/A,#N/A,FALSE,"초도품";#N/A,#N/A,FALSE,"초도품 (2)";#N/A,#N/A,FALSE,"초도품 (3)";#N/A,#N/A,FALSE,"초도품 (4)";#N/A,#N/A,FALSE,"초도품 (5)";#N/A,#N/A,FALSE,"초도품 (6)"}</definedName>
    <definedName localSheetId="1" name="시">{#N/A,#N/A,FALSE,"초도품";#N/A,#N/A,FALSE,"초도품 (2)";#N/A,#N/A,FALSE,"초도품 (3)";#N/A,#N/A,FALSE,"초도품 (4)";#N/A,#N/A,FALSE,"초도품 (5)";#N/A,#N/A,FALSE,"초도품 (6)"}</definedName>
    <definedName name="시">{#N/A,#N/A,FALSE,"초도품";#N/A,#N/A,FALSE,"초도품 (2)";#N/A,#N/A,FALSE,"초도품 (3)";#N/A,#N/A,FALSE,"초도품 (4)";#N/A,#N/A,FALSE,"초도품 (5)";#N/A,#N/A,FALSE,"초도품 (6)"}</definedName>
    <definedName localSheetId="5" name="시간">{#N/A,#N/A,TRUE,"Y생산";#N/A,#N/A,TRUE,"Y판매";#N/A,#N/A,TRUE,"Y총물량";#N/A,#N/A,TRUE,"Y능력";#N/A,#N/A,TRUE,"YKD"}</definedName>
    <definedName localSheetId="7" name="시간">{#N/A,#N/A,TRUE,"Y생산";#N/A,#N/A,TRUE,"Y판매";#N/A,#N/A,TRUE,"Y총물량";#N/A,#N/A,TRUE,"Y능력";#N/A,#N/A,TRUE,"YKD"}</definedName>
    <definedName localSheetId="1" name="시간">{#N/A,#N/A,TRUE,"Y생산";#N/A,#N/A,TRUE,"Y판매";#N/A,#N/A,TRUE,"Y총물량";#N/A,#N/A,TRUE,"Y능력";#N/A,#N/A,TRUE,"YKD"}</definedName>
    <definedName name="시간">{#N/A,#N/A,TRUE,"Y생산";#N/A,#N/A,TRUE,"Y판매";#N/A,#N/A,TRUE,"Y총물량";#N/A,#N/A,TRUE,"Y능력";#N/A,#N/A,TRUE,"YKD"}</definedName>
    <definedName localSheetId="5" name="시경편">{#N/A,#N/A,FALSE,"단축1";#N/A,#N/A,FALSE,"단축2";#N/A,#N/A,FALSE,"단축3";#N/A,#N/A,FALSE,"장축";#N/A,#N/A,FALSE,"4WD"}</definedName>
    <definedName localSheetId="7" name="시경편">{#N/A,#N/A,FALSE,"단축1";#N/A,#N/A,FALSE,"단축2";#N/A,#N/A,FALSE,"단축3";#N/A,#N/A,FALSE,"장축";#N/A,#N/A,FALSE,"4WD"}</definedName>
    <definedName localSheetId="1" name="시경편">{#N/A,#N/A,FALSE,"단축1";#N/A,#N/A,FALSE,"단축2";#N/A,#N/A,FALSE,"단축3";#N/A,#N/A,FALSE,"장축";#N/A,#N/A,FALSE,"4WD"}</definedName>
    <definedName name="시경편">{#N/A,#N/A,FALSE,"단축1";#N/A,#N/A,FALSE,"단축2";#N/A,#N/A,FALSE,"단축3";#N/A,#N/A,FALSE,"장축";#N/A,#N/A,FALSE,"4WD"}</definedName>
    <definedName localSheetId="5" name="시그마1">{#N/A,#N/A,FALSE,"단축1";#N/A,#N/A,FALSE,"단축2";#N/A,#N/A,FALSE,"단축3";#N/A,#N/A,FALSE,"장축";#N/A,#N/A,FALSE,"4WD"}</definedName>
    <definedName localSheetId="7" name="시그마1">{#N/A,#N/A,FALSE,"단축1";#N/A,#N/A,FALSE,"단축2";#N/A,#N/A,FALSE,"단축3";#N/A,#N/A,FALSE,"장축";#N/A,#N/A,FALSE,"4WD"}</definedName>
    <definedName localSheetId="1" name="시그마1">{#N/A,#N/A,FALSE,"단축1";#N/A,#N/A,FALSE,"단축2";#N/A,#N/A,FALSE,"단축3";#N/A,#N/A,FALSE,"장축";#N/A,#N/A,FALSE,"4WD"}</definedName>
    <definedName name="시그마1">{#N/A,#N/A,FALSE,"단축1";#N/A,#N/A,FALSE,"단축2";#N/A,#N/A,FALSE,"단축3";#N/A,#N/A,FALSE,"장축";#N/A,#N/A,FALSE,"4WD"}</definedName>
    <definedName localSheetId="5" name="시기조정">{#N/A,#N/A,FALSE,"인원";#N/A,#N/A,FALSE,"비용2";#N/A,#N/A,FALSE,"비용1";#N/A,#N/A,FALSE,"비용";#N/A,#N/A,FALSE,"보증2";#N/A,#N/A,FALSE,"보증1";#N/A,#N/A,FALSE,"보증";#N/A,#N/A,FALSE,"손익1";#N/A,#N/A,FALSE,"손익";#N/A,#N/A,FALSE,"부서별매출";#N/A,#N/A,FALSE,"매출"}</definedName>
    <definedName localSheetId="7" name="시기조정">{#N/A,#N/A,FALSE,"인원";#N/A,#N/A,FALSE,"비용2";#N/A,#N/A,FALSE,"비용1";#N/A,#N/A,FALSE,"비용";#N/A,#N/A,FALSE,"보증2";#N/A,#N/A,FALSE,"보증1";#N/A,#N/A,FALSE,"보증";#N/A,#N/A,FALSE,"손익1";#N/A,#N/A,FALSE,"손익";#N/A,#N/A,FALSE,"부서별매출";#N/A,#N/A,FALSE,"매출"}</definedName>
    <definedName localSheetId="1" name="시기조정">{#N/A,#N/A,FALSE,"인원";#N/A,#N/A,FALSE,"비용2";#N/A,#N/A,FALSE,"비용1";#N/A,#N/A,FALSE,"비용";#N/A,#N/A,FALSE,"보증2";#N/A,#N/A,FALSE,"보증1";#N/A,#N/A,FALSE,"보증";#N/A,#N/A,FALSE,"손익1";#N/A,#N/A,FALSE,"손익";#N/A,#N/A,FALSE,"부서별매출";#N/A,#N/A,FALSE,"매출"}</definedName>
    <definedName name="시기조정">{#N/A,#N/A,FALSE,"인원";#N/A,#N/A,FALSE,"비용2";#N/A,#N/A,FALSE,"비용1";#N/A,#N/A,FALSE,"비용";#N/A,#N/A,FALSE,"보증2";#N/A,#N/A,FALSE,"보증1";#N/A,#N/A,FALSE,"보증";#N/A,#N/A,FALSE,"손익1";#N/A,#N/A,FALSE,"손익";#N/A,#N/A,FALSE,"부서별매출";#N/A,#N/A,FALSE,"매출"}</definedName>
    <definedName localSheetId="5" name="시리즈">{#N/A,#N/A,FALSE,"단축1";#N/A,#N/A,FALSE,"단축2";#N/A,#N/A,FALSE,"단축3";#N/A,#N/A,FALSE,"장축";#N/A,#N/A,FALSE,"4WD"}</definedName>
    <definedName localSheetId="7" name="시리즈">{#N/A,#N/A,FALSE,"단축1";#N/A,#N/A,FALSE,"단축2";#N/A,#N/A,FALSE,"단축3";#N/A,#N/A,FALSE,"장축";#N/A,#N/A,FALSE,"4WD"}</definedName>
    <definedName localSheetId="1" name="시리즈">{#N/A,#N/A,FALSE,"단축1";#N/A,#N/A,FALSE,"단축2";#N/A,#N/A,FALSE,"단축3";#N/A,#N/A,FALSE,"장축";#N/A,#N/A,FALSE,"4WD"}</definedName>
    <definedName name="시리즈">{#N/A,#N/A,FALSE,"단축1";#N/A,#N/A,FALSE,"단축2";#N/A,#N/A,FALSE,"단축3";#N/A,#N/A,FALSE,"장축";#N/A,#N/A,FALSE,"4WD"}</definedName>
    <definedName localSheetId="5" name="시설투자2">{"'매출'!$A$1:$I$22"}</definedName>
    <definedName localSheetId="7" name="시설투자2">{"'매출'!$A$1:$I$22"}</definedName>
    <definedName localSheetId="1" name="시설투자2">{"'매출'!$A$1:$I$22"}</definedName>
    <definedName name="시설투자2">{"'매출'!$A$1:$I$22"}</definedName>
    <definedName localSheetId="5" name="시작">{#N/A,#N/A,FALSE,"단축1";#N/A,#N/A,FALSE,"단축2";#N/A,#N/A,FALSE,"단축3";#N/A,#N/A,FALSE,"장축";#N/A,#N/A,FALSE,"4WD"}</definedName>
    <definedName localSheetId="7" name="시작">{#N/A,#N/A,FALSE,"단축1";#N/A,#N/A,FALSE,"단축2";#N/A,#N/A,FALSE,"단축3";#N/A,#N/A,FALSE,"장축";#N/A,#N/A,FALSE,"4WD"}</definedName>
    <definedName localSheetId="1" name="시작">{#N/A,#N/A,FALSE,"단축1";#N/A,#N/A,FALSE,"단축2";#N/A,#N/A,FALSE,"단축3";#N/A,#N/A,FALSE,"장축";#N/A,#N/A,FALSE,"4WD"}</definedName>
    <definedName name="시작">{#N/A,#N/A,FALSE,"단축1";#N/A,#N/A,FALSE,"단축2";#N/A,#N/A,FALSE,"단축3";#N/A,#N/A,FALSE,"장축";#N/A,#N/A,FALSE,"4WD"}</definedName>
    <definedName localSheetId="5" name="시작2">{#N/A,#N/A,FALSE,"단축1";#N/A,#N/A,FALSE,"단축2";#N/A,#N/A,FALSE,"단축3";#N/A,#N/A,FALSE,"장축";#N/A,#N/A,FALSE,"4WD"}</definedName>
    <definedName localSheetId="7" name="시작2">{#N/A,#N/A,FALSE,"단축1";#N/A,#N/A,FALSE,"단축2";#N/A,#N/A,FALSE,"단축3";#N/A,#N/A,FALSE,"장축";#N/A,#N/A,FALSE,"4WD"}</definedName>
    <definedName localSheetId="1" name="시작2">{#N/A,#N/A,FALSE,"단축1";#N/A,#N/A,FALSE,"단축2";#N/A,#N/A,FALSE,"단축3";#N/A,#N/A,FALSE,"장축";#N/A,#N/A,FALSE,"4WD"}</definedName>
    <definedName name="시작2">{#N/A,#N/A,FALSE,"단축1";#N/A,#N/A,FALSE,"단축2";#N/A,#N/A,FALSE,"단축3";#N/A,#N/A,FALSE,"장축";#N/A,#N/A,FALSE,"4WD"}</definedName>
    <definedName localSheetId="5" name="시작팀">{#N/A,#N/A,FALSE,"단축1";#N/A,#N/A,FALSE,"단축2";#N/A,#N/A,FALSE,"단축3";#N/A,#N/A,FALSE,"장축";#N/A,#N/A,FALSE,"4WD"}</definedName>
    <definedName localSheetId="7" name="시작팀">{#N/A,#N/A,FALSE,"단축1";#N/A,#N/A,FALSE,"단축2";#N/A,#N/A,FALSE,"단축3";#N/A,#N/A,FALSE,"장축";#N/A,#N/A,FALSE,"4WD"}</definedName>
    <definedName localSheetId="1" name="시작팀">{#N/A,#N/A,FALSE,"단축1";#N/A,#N/A,FALSE,"단축2";#N/A,#N/A,FALSE,"단축3";#N/A,#N/A,FALSE,"장축";#N/A,#N/A,FALSE,"4WD"}</definedName>
    <definedName name="시작팀">{#N/A,#N/A,FALSE,"단축1";#N/A,#N/A,FALSE,"단축2";#N/A,#N/A,FALSE,"단축3";#N/A,#N/A,FALSE,"장축";#N/A,#N/A,FALSE,"4WD"}</definedName>
    <definedName localSheetId="8" name="시작품의서독촉MTG">{#N/A,#N/A,FALSE,"단축1";#N/A,#N/A,FALSE,"단축2";#N/A,#N/A,FALSE,"단축3";#N/A,#N/A,FALSE,"장축";#N/A,#N/A,FALSE,"4WD"}</definedName>
    <definedName localSheetId="5" name="시작품의서독촉MTG">{#N/A,#N/A,FALSE,"단축1";#N/A,#N/A,FALSE,"단축2";#N/A,#N/A,FALSE,"단축3";#N/A,#N/A,FALSE,"장축";#N/A,#N/A,FALSE,"4WD"}</definedName>
    <definedName localSheetId="7" name="시작품의서독촉MTG">{#N/A,#N/A,FALSE,"단축1";#N/A,#N/A,FALSE,"단축2";#N/A,#N/A,FALSE,"단축3";#N/A,#N/A,FALSE,"장축";#N/A,#N/A,FALSE,"4WD"}</definedName>
    <definedName localSheetId="1" name="시작품의서독촉MTG">{#N/A,#N/A,FALSE,"단축1";#N/A,#N/A,FALSE,"단축2";#N/A,#N/A,FALSE,"단축3";#N/A,#N/A,FALSE,"장축";#N/A,#N/A,FALSE,"4WD"}</definedName>
    <definedName name="시작품의서독촉MTG">{#N/A,#N/A,FALSE,"단축1";#N/A,#N/A,FALSE,"단축2";#N/A,#N/A,FALSE,"단축3";#N/A,#N/A,FALSE,"장축";#N/A,#N/A,FALSE,"4WD"}</definedName>
    <definedName localSheetId="5" name="시프트">{#N/A,#N/A,FALSE,"단축1";#N/A,#N/A,FALSE,"단축2";#N/A,#N/A,FALSE,"단축3";#N/A,#N/A,FALSE,"장축";#N/A,#N/A,FALSE,"4WD"}</definedName>
    <definedName localSheetId="7" name="시프트">{#N/A,#N/A,FALSE,"단축1";#N/A,#N/A,FALSE,"단축2";#N/A,#N/A,FALSE,"단축3";#N/A,#N/A,FALSE,"장축";#N/A,#N/A,FALSE,"4WD"}</definedName>
    <definedName localSheetId="1" name="시프트">{#N/A,#N/A,FALSE,"단축1";#N/A,#N/A,FALSE,"단축2";#N/A,#N/A,FALSE,"단축3";#N/A,#N/A,FALSE,"장축";#N/A,#N/A,FALSE,"4WD"}</definedName>
    <definedName name="시프트">{#N/A,#N/A,FALSE,"단축1";#N/A,#N/A,FALSE,"단축2";#N/A,#N/A,FALSE,"단축3";#N/A,#N/A,FALSE,"장축";#N/A,#N/A,FALSE,"4WD"}</definedName>
    <definedName localSheetId="5" name="시험기재정리2">{#N/A,#N/A,FALSE,"단축1";#N/A,#N/A,FALSE,"단축2";#N/A,#N/A,FALSE,"단축3";#N/A,#N/A,FALSE,"장축";#N/A,#N/A,FALSE,"4WD"}</definedName>
    <definedName localSheetId="7" name="시험기재정리2">{#N/A,#N/A,FALSE,"단축1";#N/A,#N/A,FALSE,"단축2";#N/A,#N/A,FALSE,"단축3";#N/A,#N/A,FALSE,"장축";#N/A,#N/A,FALSE,"4WD"}</definedName>
    <definedName localSheetId="1" name="시험기재정리2">{#N/A,#N/A,FALSE,"단축1";#N/A,#N/A,FALSE,"단축2";#N/A,#N/A,FALSE,"단축3";#N/A,#N/A,FALSE,"장축";#N/A,#N/A,FALSE,"4WD"}</definedName>
    <definedName name="시험기재정리2">{#N/A,#N/A,FALSE,"단축1";#N/A,#N/A,FALSE,"단축2";#N/A,#N/A,FALSE,"단축3";#N/A,#N/A,FALSE,"장축";#N/A,#N/A,FALSE,"4WD"}</definedName>
    <definedName localSheetId="5" name="시험기재정리3">{#N/A,#N/A,FALSE,"단축1";#N/A,#N/A,FALSE,"단축2";#N/A,#N/A,FALSE,"단축3";#N/A,#N/A,FALSE,"장축";#N/A,#N/A,FALSE,"4WD"}</definedName>
    <definedName localSheetId="7" name="시험기재정리3">{#N/A,#N/A,FALSE,"단축1";#N/A,#N/A,FALSE,"단축2";#N/A,#N/A,FALSE,"단축3";#N/A,#N/A,FALSE,"장축";#N/A,#N/A,FALSE,"4WD"}</definedName>
    <definedName localSheetId="1" name="시험기재정리3">{#N/A,#N/A,FALSE,"단축1";#N/A,#N/A,FALSE,"단축2";#N/A,#N/A,FALSE,"단축3";#N/A,#N/A,FALSE,"장축";#N/A,#N/A,FALSE,"4WD"}</definedName>
    <definedName name="시험기재정리3">{#N/A,#N/A,FALSE,"단축1";#N/A,#N/A,FALSE,"단축2";#N/A,#N/A,FALSE,"단축3";#N/A,#N/A,FALSE,"장축";#N/A,#N/A,FALSE,"4WD"}</definedName>
    <definedName localSheetId="5" name="시험대장2">{#N/A,#N/A,FALSE,"단축1";#N/A,#N/A,FALSE,"단축2";#N/A,#N/A,FALSE,"단축3";#N/A,#N/A,FALSE,"장축";#N/A,#N/A,FALSE,"4WD"}</definedName>
    <definedName localSheetId="7" name="시험대장2">{#N/A,#N/A,FALSE,"단축1";#N/A,#N/A,FALSE,"단축2";#N/A,#N/A,FALSE,"단축3";#N/A,#N/A,FALSE,"장축";#N/A,#N/A,FALSE,"4WD"}</definedName>
    <definedName localSheetId="1" name="시험대장2">{#N/A,#N/A,FALSE,"단축1";#N/A,#N/A,FALSE,"단축2";#N/A,#N/A,FALSE,"단축3";#N/A,#N/A,FALSE,"장축";#N/A,#N/A,FALSE,"4WD"}</definedName>
    <definedName name="시험대장2">{#N/A,#N/A,FALSE,"단축1";#N/A,#N/A,FALSE,"단축2";#N/A,#N/A,FALSE,"단축3";#N/A,#N/A,FALSE,"장축";#N/A,#N/A,FALSE,"4WD"}</definedName>
    <definedName localSheetId="1" name="시험설비">{#N/A,#N/A,FALSE,"단축1";#N/A,#N/A,FALSE,"단축2";#N/A,#N/A,FALSE,"단축3";#N/A,#N/A,FALSE,"장축";#N/A,#N/A,FALSE,"4WD"}</definedName>
    <definedName name="시험설비">{#N/A,#N/A,FALSE,"단축1";#N/A,#N/A,FALSE,"단축2";#N/A,#N/A,FALSE,"단축3";#N/A,#N/A,FALSE,"장축";#N/A,#N/A,FALSE,"4WD"}</definedName>
    <definedName localSheetId="5" name="시험일정p2">{#N/A,#N/A,FALSE,"단축1";#N/A,#N/A,FALSE,"단축2";#N/A,#N/A,FALSE,"단축3";#N/A,#N/A,FALSE,"장축";#N/A,#N/A,FALSE,"4WD"}</definedName>
    <definedName localSheetId="7" name="시험일정p2">{#N/A,#N/A,FALSE,"단축1";#N/A,#N/A,FALSE,"단축2";#N/A,#N/A,FALSE,"단축3";#N/A,#N/A,FALSE,"장축";#N/A,#N/A,FALSE,"4WD"}</definedName>
    <definedName localSheetId="1" name="시험일정p2">{#N/A,#N/A,FALSE,"단축1";#N/A,#N/A,FALSE,"단축2";#N/A,#N/A,FALSE,"단축3";#N/A,#N/A,FALSE,"장축";#N/A,#N/A,FALSE,"4WD"}</definedName>
    <definedName name="시험일정p2">{#N/A,#N/A,FALSE,"단축1";#N/A,#N/A,FALSE,"단축2";#N/A,#N/A,FALSE,"단축3";#N/A,#N/A,FALSE,"장축";#N/A,#N/A,FALSE,"4WD"}</definedName>
    <definedName localSheetId="5" name="시험장비2">{#N/A,#N/A,FALSE,"단축1";#N/A,#N/A,FALSE,"단축2";#N/A,#N/A,FALSE,"단축3";#N/A,#N/A,FALSE,"장축";#N/A,#N/A,FALSE,"4WD"}</definedName>
    <definedName localSheetId="7" name="시험장비2">{#N/A,#N/A,FALSE,"단축1";#N/A,#N/A,FALSE,"단축2";#N/A,#N/A,FALSE,"단축3";#N/A,#N/A,FALSE,"장축";#N/A,#N/A,FALSE,"4WD"}</definedName>
    <definedName localSheetId="1" name="시험장비2">{#N/A,#N/A,FALSE,"단축1";#N/A,#N/A,FALSE,"단축2";#N/A,#N/A,FALSE,"단축3";#N/A,#N/A,FALSE,"장축";#N/A,#N/A,FALSE,"4WD"}</definedName>
    <definedName name="시험장비2">{#N/A,#N/A,FALSE,"단축1";#N/A,#N/A,FALSE,"단축2";#N/A,#N/A,FALSE,"단축3";#N/A,#N/A,FALSE,"장축";#N/A,#N/A,FALSE,"4WD"}</definedName>
    <definedName localSheetId="5" name="시험현황3">{#N/A,#N/A,FALSE,"단축1";#N/A,#N/A,FALSE,"단축2";#N/A,#N/A,FALSE,"단축3";#N/A,#N/A,FALSE,"장축";#N/A,#N/A,FALSE,"4WD"}</definedName>
    <definedName localSheetId="7" name="시험현황3">{#N/A,#N/A,FALSE,"단축1";#N/A,#N/A,FALSE,"단축2";#N/A,#N/A,FALSE,"단축3";#N/A,#N/A,FALSE,"장축";#N/A,#N/A,FALSE,"4WD"}</definedName>
    <definedName localSheetId="1" name="시험현황3">{#N/A,#N/A,FALSE,"단축1";#N/A,#N/A,FALSE,"단축2";#N/A,#N/A,FALSE,"단축3";#N/A,#N/A,FALSE,"장축";#N/A,#N/A,FALSE,"4WD"}</definedName>
    <definedName name="시험현황3">{#N/A,#N/A,FALSE,"단축1";#N/A,#N/A,FALSE,"단축2";#N/A,#N/A,FALSE,"단축3";#N/A,#N/A,FALSE,"장축";#N/A,#N/A,FALSE,"4WD"}</definedName>
    <definedName localSheetId="5" name="식">{#N/A,#N/A,FALSE,"단축1";#N/A,#N/A,FALSE,"단축2";#N/A,#N/A,FALSE,"단축3";#N/A,#N/A,FALSE,"장축";#N/A,#N/A,FALSE,"4WD"}</definedName>
    <definedName localSheetId="7" name="식">{#N/A,#N/A,FALSE,"단축1";#N/A,#N/A,FALSE,"단축2";#N/A,#N/A,FALSE,"단축3";#N/A,#N/A,FALSE,"장축";#N/A,#N/A,FALSE,"4WD"}</definedName>
    <definedName localSheetId="1" name="식">{#N/A,#N/A,FALSE,"단축1";#N/A,#N/A,FALSE,"단축2";#N/A,#N/A,FALSE,"단축3";#N/A,#N/A,FALSE,"장축";#N/A,#N/A,FALSE,"4WD"}</definedName>
    <definedName name="식">{#N/A,#N/A,FALSE,"단축1";#N/A,#N/A,FALSE,"단축2";#N/A,#N/A,FALSE,"단축3";#N/A,#N/A,FALSE,"장축";#N/A,#N/A,FALSE,"4WD"}</definedName>
    <definedName localSheetId="5" name="신">{#N/A,#N/A,FALSE,"단축1";#N/A,#N/A,FALSE,"단축2";#N/A,#N/A,FALSE,"단축3";#N/A,#N/A,FALSE,"장축";#N/A,#N/A,FALSE,"4WD"}</definedName>
    <definedName localSheetId="7" name="신">{#N/A,#N/A,FALSE,"단축1";#N/A,#N/A,FALSE,"단축2";#N/A,#N/A,FALSE,"단축3";#N/A,#N/A,FALSE,"장축";#N/A,#N/A,FALSE,"4WD"}</definedName>
    <definedName localSheetId="1" name="신">{#N/A,#N/A,FALSE,"단축1";#N/A,#N/A,FALSE,"단축2";#N/A,#N/A,FALSE,"단축3";#N/A,#N/A,FALSE,"장축";#N/A,#N/A,FALSE,"4WD"}</definedName>
    <definedName name="신">{#N/A,#N/A,FALSE,"단축1";#N/A,#N/A,FALSE,"단축2";#N/A,#N/A,FALSE,"단축3";#N/A,#N/A,FALSE,"장축";#N/A,#N/A,FALSE,"4WD"}</definedName>
    <definedName localSheetId="5" name="신AT종합">{#N/A,#N/A,FALSE,"단축1";#N/A,#N/A,FALSE,"단축2";#N/A,#N/A,FALSE,"단축3";#N/A,#N/A,FALSE,"장축";#N/A,#N/A,FALSE,"4WD"}</definedName>
    <definedName localSheetId="7" name="신AT종합">{#N/A,#N/A,FALSE,"단축1";#N/A,#N/A,FALSE,"단축2";#N/A,#N/A,FALSE,"단축3";#N/A,#N/A,FALSE,"장축";#N/A,#N/A,FALSE,"4WD"}</definedName>
    <definedName localSheetId="1" name="신AT종합">{#N/A,#N/A,FALSE,"단축1";#N/A,#N/A,FALSE,"단축2";#N/A,#N/A,FALSE,"단축3";#N/A,#N/A,FALSE,"장축";#N/A,#N/A,FALSE,"4WD"}</definedName>
    <definedName name="신AT종합">{#N/A,#N/A,FALSE,"단축1";#N/A,#N/A,FALSE,"단축2";#N/A,#N/A,FALSE,"단축3";#N/A,#N/A,FALSE,"장축";#N/A,#N/A,FALSE,"4WD"}</definedName>
    <definedName localSheetId="5" name="신규">{#N/A,#N/A,FALSE,"신규dep";#N/A,#N/A,FALSE,"신규dep-금형상각후";#N/A,#N/A,FALSE,"신규dep-연구비상각후";#N/A,#N/A,FALSE,"신규dep-기계,공구상각후"}</definedName>
    <definedName localSheetId="7" name="신규">{#N/A,#N/A,FALSE,"신규dep";#N/A,#N/A,FALSE,"신규dep-금형상각후";#N/A,#N/A,FALSE,"신규dep-연구비상각후";#N/A,#N/A,FALSE,"신규dep-기계,공구상각후"}</definedName>
    <definedName localSheetId="1" name="신규">{#N/A,#N/A,FALSE,"신규dep";#N/A,#N/A,FALSE,"신규dep-금형상각후";#N/A,#N/A,FALSE,"신규dep-연구비상각후";#N/A,#N/A,FALSE,"신규dep-기계,공구상각후"}</definedName>
    <definedName name="신규">{#N/A,#N/A,FALSE,"신규dep";#N/A,#N/A,FALSE,"신규dep-금형상각후";#N/A,#N/A,FALSE,"신규dep-연구비상각후";#N/A,#N/A,FALSE,"신규dep-기계,공구상각후"}</definedName>
    <definedName localSheetId="5" name="신규1">{#N/A,#N/A,FALSE,"원가검토서"}</definedName>
    <definedName localSheetId="7" name="신규1">{#N/A,#N/A,FALSE,"원가검토서"}</definedName>
    <definedName localSheetId="1" name="신규1">{#N/A,#N/A,FALSE,"원가검토서"}</definedName>
    <definedName name="신규1">{#N/A,#N/A,FALSE,"원가검토서"}</definedName>
    <definedName localSheetId="5" name="신규3">{#N/A,#N/A,FALSE,"원가검토서"}</definedName>
    <definedName localSheetId="7" name="신규3">{#N/A,#N/A,FALSE,"원가검토서"}</definedName>
    <definedName localSheetId="1" name="신규3">{#N/A,#N/A,FALSE,"원가검토서"}</definedName>
    <definedName name="신규3">{#N/A,#N/A,FALSE,"원가검토서"}</definedName>
    <definedName localSheetId="5" name="신규4">{#N/A,#N/A,FALSE,"원가검토서"}</definedName>
    <definedName localSheetId="7" name="신규4">{#N/A,#N/A,FALSE,"원가검토서"}</definedName>
    <definedName localSheetId="1" name="신규4">{#N/A,#N/A,FALSE,"원가검토서"}</definedName>
    <definedName name="신규4">{#N/A,#N/A,FALSE,"원가검토서"}</definedName>
    <definedName localSheetId="5" name="신규부품현황">{"Wire Charts",#N/A,TRUE,"Wires"}</definedName>
    <definedName localSheetId="7" name="신규부품현황">{"Wire Charts",#N/A,TRUE,"Wires"}</definedName>
    <definedName localSheetId="1" name="신규부품현황">{"Wire Charts",#N/A,TRUE,"Wires"}</definedName>
    <definedName name="신규부품현황">{"Wire Charts",#N/A,TRUE,"Wires"}</definedName>
    <definedName localSheetId="8" name="신기술_신공법">{#N/A,#N/A,FALSE,"단축1";#N/A,#N/A,FALSE,"단축2";#N/A,#N/A,FALSE,"단축3";#N/A,#N/A,FALSE,"장축";#N/A,#N/A,FALSE,"4WD"}</definedName>
    <definedName localSheetId="5" name="신기술_신공법">{#N/A,#N/A,FALSE,"단축1";#N/A,#N/A,FALSE,"단축2";#N/A,#N/A,FALSE,"단축3";#N/A,#N/A,FALSE,"장축";#N/A,#N/A,FALSE,"4WD"}</definedName>
    <definedName localSheetId="7" name="신기술_신공법">{#N/A,#N/A,FALSE,"단축1";#N/A,#N/A,FALSE,"단축2";#N/A,#N/A,FALSE,"단축3";#N/A,#N/A,FALSE,"장축";#N/A,#N/A,FALSE,"4WD"}</definedName>
    <definedName localSheetId="1" name="신기술_신공법">{#N/A,#N/A,FALSE,"단축1";#N/A,#N/A,FALSE,"단축2";#N/A,#N/A,FALSE,"단축3";#N/A,#N/A,FALSE,"장축";#N/A,#N/A,FALSE,"4WD"}</definedName>
    <definedName name="신기술_신공법">{#N/A,#N/A,FALSE,"단축1";#N/A,#N/A,FALSE,"단축2";#N/A,#N/A,FALSE,"단축3";#N/A,#N/A,FALSE,"장축";#N/A,#N/A,FALSE,"4WD"}</definedName>
    <definedName localSheetId="5" name="신기술2">{#N/A,#N/A,FALSE,"단축1";#N/A,#N/A,FALSE,"단축2";#N/A,#N/A,FALSE,"단축3";#N/A,#N/A,FALSE,"장축";#N/A,#N/A,FALSE,"4WD"}</definedName>
    <definedName localSheetId="7" name="신기술2">{#N/A,#N/A,FALSE,"단축1";#N/A,#N/A,FALSE,"단축2";#N/A,#N/A,FALSE,"단축3";#N/A,#N/A,FALSE,"장축";#N/A,#N/A,FALSE,"4WD"}</definedName>
    <definedName localSheetId="1" name="신기술2">{#N/A,#N/A,FALSE,"단축1";#N/A,#N/A,FALSE,"단축2";#N/A,#N/A,FALSE,"단축3";#N/A,#N/A,FALSE,"장축";#N/A,#N/A,FALSE,"4WD"}</definedName>
    <definedName name="신기술2">{#N/A,#N/A,FALSE,"단축1";#N/A,#N/A,FALSE,"단축2";#N/A,#N/A,FALSE,"단축3";#N/A,#N/A,FALSE,"장축";#N/A,#N/A,FALSE,"4WD"}</definedName>
    <definedName localSheetId="5" name="신대장">{#N/A,#N/A,FALSE,"단축1";#N/A,#N/A,FALSE,"단축2";#N/A,#N/A,FALSE,"단축3";#N/A,#N/A,FALSE,"장축";#N/A,#N/A,FALSE,"4WD"}</definedName>
    <definedName localSheetId="7" name="신대장">{#N/A,#N/A,FALSE,"단축1";#N/A,#N/A,FALSE,"단축2";#N/A,#N/A,FALSE,"단축3";#N/A,#N/A,FALSE,"장축";#N/A,#N/A,FALSE,"4WD"}</definedName>
    <definedName localSheetId="1" name="신대장">{#N/A,#N/A,FALSE,"단축1";#N/A,#N/A,FALSE,"단축2";#N/A,#N/A,FALSE,"단축3";#N/A,#N/A,FALSE,"장축";#N/A,#N/A,FALSE,"4WD"}</definedName>
    <definedName name="신대장">{#N/A,#N/A,FALSE,"단축1";#N/A,#N/A,FALSE,"단축2";#N/A,#N/A,FALSE,"단축3";#N/A,#N/A,FALSE,"장축";#N/A,#N/A,FALSE,"4WD"}</definedName>
    <definedName localSheetId="5" name="신동">{#N/A,#N/A,FALSE,"신규dep";#N/A,#N/A,FALSE,"신규dep-금형상각후";#N/A,#N/A,FALSE,"신규dep-연구비상각후";#N/A,#N/A,FALSE,"신규dep-기계,공구상각후"}</definedName>
    <definedName localSheetId="7" name="신동">{#N/A,#N/A,FALSE,"신규dep";#N/A,#N/A,FALSE,"신규dep-금형상각후";#N/A,#N/A,FALSE,"신규dep-연구비상각후";#N/A,#N/A,FALSE,"신규dep-기계,공구상각후"}</definedName>
    <definedName localSheetId="1" name="신동">{#N/A,#N/A,FALSE,"신규dep";#N/A,#N/A,FALSE,"신규dep-금형상각후";#N/A,#N/A,FALSE,"신규dep-연구비상각후";#N/A,#N/A,FALSE,"신규dep-기계,공구상각후"}</definedName>
    <definedName name="신동">{#N/A,#N/A,FALSE,"신규dep";#N/A,#N/A,FALSE,"신규dep-금형상각후";#N/A,#N/A,FALSE,"신규dep-연구비상각후";#N/A,#N/A,FALSE,"신규dep-기계,공구상각후"}</definedName>
    <definedName localSheetId="5" name="신동조">{#N/A,#N/A,FALSE,"신규dep";#N/A,#N/A,FALSE,"신규dep-금형상각후";#N/A,#N/A,FALSE,"신규dep-연구비상각후";#N/A,#N/A,FALSE,"신규dep-기계,공구상각후"}</definedName>
    <definedName localSheetId="7" name="신동조">{#N/A,#N/A,FALSE,"신규dep";#N/A,#N/A,FALSE,"신규dep-금형상각후";#N/A,#N/A,FALSE,"신규dep-연구비상각후";#N/A,#N/A,FALSE,"신규dep-기계,공구상각후"}</definedName>
    <definedName localSheetId="1" name="신동조">{#N/A,#N/A,FALSE,"신규dep";#N/A,#N/A,FALSE,"신규dep-금형상각후";#N/A,#N/A,FALSE,"신규dep-연구비상각후";#N/A,#N/A,FALSE,"신규dep-기계,공구상각후"}</definedName>
    <definedName name="신동조">{#N/A,#N/A,FALSE,"신규dep";#N/A,#N/A,FALSE,"신규dep-금형상각후";#N/A,#N/A,FALSE,"신규dep-연구비상각후";#N/A,#N/A,FALSE,"신규dep-기계,공구상각후"}</definedName>
    <definedName localSheetId="5" name="신동좁">{#N/A,#N/A,FALSE,"단축1";#N/A,#N/A,FALSE,"단축2";#N/A,#N/A,FALSE,"단축3";#N/A,#N/A,FALSE,"장축";#N/A,#N/A,FALSE,"4WD"}</definedName>
    <definedName localSheetId="7" name="신동좁">{#N/A,#N/A,FALSE,"단축1";#N/A,#N/A,FALSE,"단축2";#N/A,#N/A,FALSE,"단축3";#N/A,#N/A,FALSE,"장축";#N/A,#N/A,FALSE,"4WD"}</definedName>
    <definedName localSheetId="1" name="신동좁">{#N/A,#N/A,FALSE,"단축1";#N/A,#N/A,FALSE,"단축2";#N/A,#N/A,FALSE,"단축3";#N/A,#N/A,FALSE,"장축";#N/A,#N/A,FALSE,"4WD"}</definedName>
    <definedName name="신동좁">{#N/A,#N/A,FALSE,"단축1";#N/A,#N/A,FALSE,"단축2";#N/A,#N/A,FALSE,"단축3";#N/A,#N/A,FALSE,"장축";#N/A,#N/A,FALSE,"4WD"}</definedName>
    <definedName localSheetId="8" name="신뢰3">{#N/A,#N/A,FALSE,"단축1";#N/A,#N/A,FALSE,"단축2";#N/A,#N/A,FALSE,"단축3";#N/A,#N/A,FALSE,"장축";#N/A,#N/A,FALSE,"4WD"}</definedName>
    <definedName localSheetId="5" name="신뢰3">{#N/A,#N/A,FALSE,"단축1";#N/A,#N/A,FALSE,"단축2";#N/A,#N/A,FALSE,"단축3";#N/A,#N/A,FALSE,"장축";#N/A,#N/A,FALSE,"4WD"}</definedName>
    <definedName localSheetId="7" name="신뢰3">{#N/A,#N/A,FALSE,"단축1";#N/A,#N/A,FALSE,"단축2";#N/A,#N/A,FALSE,"단축3";#N/A,#N/A,FALSE,"장축";#N/A,#N/A,FALSE,"4WD"}</definedName>
    <definedName localSheetId="1" name="신뢰3">{#N/A,#N/A,FALSE,"단축1";#N/A,#N/A,FALSE,"단축2";#N/A,#N/A,FALSE,"단축3";#N/A,#N/A,FALSE,"장축";#N/A,#N/A,FALSE,"4WD"}</definedName>
    <definedName name="신뢰3">{#N/A,#N/A,FALSE,"단축1";#N/A,#N/A,FALSE,"단축2";#N/A,#N/A,FALSE,"단축3";#N/A,#N/A,FALSE,"장축";#N/A,#N/A,FALSE,"4WD"}</definedName>
    <definedName localSheetId="8" name="신뢰4">{#N/A,#N/A,FALSE,"단축1";#N/A,#N/A,FALSE,"단축2";#N/A,#N/A,FALSE,"단축3";#N/A,#N/A,FALSE,"장축";#N/A,#N/A,FALSE,"4WD"}</definedName>
    <definedName localSheetId="5" name="신뢰4">{#N/A,#N/A,FALSE,"단축1";#N/A,#N/A,FALSE,"단축2";#N/A,#N/A,FALSE,"단축3";#N/A,#N/A,FALSE,"장축";#N/A,#N/A,FALSE,"4WD"}</definedName>
    <definedName localSheetId="7" name="신뢰4">{#N/A,#N/A,FALSE,"단축1";#N/A,#N/A,FALSE,"단축2";#N/A,#N/A,FALSE,"단축3";#N/A,#N/A,FALSE,"장축";#N/A,#N/A,FALSE,"4WD"}</definedName>
    <definedName localSheetId="1" name="신뢰4">{#N/A,#N/A,FALSE,"단축1";#N/A,#N/A,FALSE,"단축2";#N/A,#N/A,FALSE,"단축3";#N/A,#N/A,FALSE,"장축";#N/A,#N/A,FALSE,"4WD"}</definedName>
    <definedName name="신뢰4">{#N/A,#N/A,FALSE,"단축1";#N/A,#N/A,FALSE,"단축2";#N/A,#N/A,FALSE,"단축3";#N/A,#N/A,FALSE,"장축";#N/A,#N/A,FALSE,"4WD"}</definedName>
    <definedName localSheetId="5" name="신뢰성1">{#N/A,#N/A,FALSE,"단축1";#N/A,#N/A,FALSE,"단축2";#N/A,#N/A,FALSE,"단축3";#N/A,#N/A,FALSE,"장축";#N/A,#N/A,FALSE,"4WD"}</definedName>
    <definedName localSheetId="7" name="신뢰성1">{#N/A,#N/A,FALSE,"단축1";#N/A,#N/A,FALSE,"단축2";#N/A,#N/A,FALSE,"단축3";#N/A,#N/A,FALSE,"장축";#N/A,#N/A,FALSE,"4WD"}</definedName>
    <definedName localSheetId="1" name="신뢰성1">{#N/A,#N/A,FALSE,"단축1";#N/A,#N/A,FALSE,"단축2";#N/A,#N/A,FALSE,"단축3";#N/A,#N/A,FALSE,"장축";#N/A,#N/A,FALSE,"4WD"}</definedName>
    <definedName name="신뢰성1">{#N/A,#N/A,FALSE,"단축1";#N/A,#N/A,FALSE,"단축2";#N/A,#N/A,FALSE,"단축3";#N/A,#N/A,FALSE,"장축";#N/A,#N/A,FALSE,"4WD"}</definedName>
    <definedName localSheetId="5" name="신뢰성계획1">{#N/A,#N/A,FALSE,"단축1";#N/A,#N/A,FALSE,"단축2";#N/A,#N/A,FALSE,"단축3";#N/A,#N/A,FALSE,"장축";#N/A,#N/A,FALSE,"4WD"}</definedName>
    <definedName localSheetId="7" name="신뢰성계획1">{#N/A,#N/A,FALSE,"단축1";#N/A,#N/A,FALSE,"단축2";#N/A,#N/A,FALSE,"단축3";#N/A,#N/A,FALSE,"장축";#N/A,#N/A,FALSE,"4WD"}</definedName>
    <definedName localSheetId="1" name="신뢰성계획1">{#N/A,#N/A,FALSE,"단축1";#N/A,#N/A,FALSE,"단축2";#N/A,#N/A,FALSE,"단축3";#N/A,#N/A,FALSE,"장축";#N/A,#N/A,FALSE,"4WD"}</definedName>
    <definedName name="신뢰성계획1">{#N/A,#N/A,FALSE,"단축1";#N/A,#N/A,FALSE,"단축2";#N/A,#N/A,FALSE,"단축3";#N/A,#N/A,FALSE,"장축";#N/A,#N/A,FALSE,"4WD"}</definedName>
    <definedName localSheetId="5" name="신뢰성능력확인표">{#N/A,#N/A,FALSE,"단축1";#N/A,#N/A,FALSE,"단축2";#N/A,#N/A,FALSE,"단축3";#N/A,#N/A,FALSE,"장축";#N/A,#N/A,FALSE,"4WD"}</definedName>
    <definedName localSheetId="7" name="신뢰성능력확인표">{#N/A,#N/A,FALSE,"단축1";#N/A,#N/A,FALSE,"단축2";#N/A,#N/A,FALSE,"단축3";#N/A,#N/A,FALSE,"장축";#N/A,#N/A,FALSE,"4WD"}</definedName>
    <definedName localSheetId="1" name="신뢰성능력확인표">{#N/A,#N/A,FALSE,"단축1";#N/A,#N/A,FALSE,"단축2";#N/A,#N/A,FALSE,"단축3";#N/A,#N/A,FALSE,"장축";#N/A,#N/A,FALSE,"4WD"}</definedName>
    <definedName name="신뢰성능력확인표">{#N/A,#N/A,FALSE,"단축1";#N/A,#N/A,FALSE,"단축2";#N/A,#N/A,FALSE,"단축3";#N/A,#N/A,FALSE,"장축";#N/A,#N/A,FALSE,"4WD"}</definedName>
    <definedName localSheetId="5" name="신세대종합">{#N/A,#N/A,FALSE,"단축1";#N/A,#N/A,FALSE,"단축2";#N/A,#N/A,FALSE,"단축3";#N/A,#N/A,FALSE,"장축";#N/A,#N/A,FALSE,"4WD"}</definedName>
    <definedName localSheetId="7" name="신세대종합">{#N/A,#N/A,FALSE,"단축1";#N/A,#N/A,FALSE,"단축2";#N/A,#N/A,FALSE,"단축3";#N/A,#N/A,FALSE,"장축";#N/A,#N/A,FALSE,"4WD"}</definedName>
    <definedName localSheetId="1" name="신세대종합">{#N/A,#N/A,FALSE,"단축1";#N/A,#N/A,FALSE,"단축2";#N/A,#N/A,FALSE,"단축3";#N/A,#N/A,FALSE,"장축";#N/A,#N/A,FALSE,"4WD"}</definedName>
    <definedName name="신세대종합">{#N/A,#N/A,FALSE,"단축1";#N/A,#N/A,FALSE,"단축2";#N/A,#N/A,FALSE,"단축3";#N/A,#N/A,FALSE,"장축";#N/A,#N/A,FALSE,"4WD"}</definedName>
    <definedName localSheetId="5" name="신영">{#N/A,#N/A,FALSE,"단축1";#N/A,#N/A,FALSE,"단축2";#N/A,#N/A,FALSE,"단축3";#N/A,#N/A,FALSE,"장축";#N/A,#N/A,FALSE,"4WD"}</definedName>
    <definedName localSheetId="7" name="신영">{#N/A,#N/A,FALSE,"단축1";#N/A,#N/A,FALSE,"단축2";#N/A,#N/A,FALSE,"단축3";#N/A,#N/A,FALSE,"장축";#N/A,#N/A,FALSE,"4WD"}</definedName>
    <definedName localSheetId="1" name="신영">{#N/A,#N/A,FALSE,"단축1";#N/A,#N/A,FALSE,"단축2";#N/A,#N/A,FALSE,"단축3";#N/A,#N/A,FALSE,"장축";#N/A,#N/A,FALSE,"4WD"}</definedName>
    <definedName name="신영">{#N/A,#N/A,FALSE,"단축1";#N/A,#N/A,FALSE,"단축2";#N/A,#N/A,FALSE,"단축3";#N/A,#N/A,FALSE,"장축";#N/A,#N/A,FALSE,"4WD"}</definedName>
    <definedName localSheetId="5" name="신용">{#N/A,#N/A,FALSE,"인원";#N/A,#N/A,FALSE,"비용2";#N/A,#N/A,FALSE,"비용1";#N/A,#N/A,FALSE,"비용";#N/A,#N/A,FALSE,"보증2";#N/A,#N/A,FALSE,"보증1";#N/A,#N/A,FALSE,"보증";#N/A,#N/A,FALSE,"손익1";#N/A,#N/A,FALSE,"손익";#N/A,#N/A,FALSE,"부서별매출";#N/A,#N/A,FALSE,"매출"}</definedName>
    <definedName localSheetId="7" name="신용">{#N/A,#N/A,FALSE,"인원";#N/A,#N/A,FALSE,"비용2";#N/A,#N/A,FALSE,"비용1";#N/A,#N/A,FALSE,"비용";#N/A,#N/A,FALSE,"보증2";#N/A,#N/A,FALSE,"보증1";#N/A,#N/A,FALSE,"보증";#N/A,#N/A,FALSE,"손익1";#N/A,#N/A,FALSE,"손익";#N/A,#N/A,FALSE,"부서별매출";#N/A,#N/A,FALSE,"매출"}</definedName>
    <definedName localSheetId="1" name="신용">{#N/A,#N/A,FALSE,"인원";#N/A,#N/A,FALSE,"비용2";#N/A,#N/A,FALSE,"비용1";#N/A,#N/A,FALSE,"비용";#N/A,#N/A,FALSE,"보증2";#N/A,#N/A,FALSE,"보증1";#N/A,#N/A,FALSE,"보증";#N/A,#N/A,FALSE,"손익1";#N/A,#N/A,FALSE,"손익";#N/A,#N/A,FALSE,"부서별매출";#N/A,#N/A,FALSE,"매출"}</definedName>
    <definedName name="신용">{#N/A,#N/A,FALSE,"인원";#N/A,#N/A,FALSE,"비용2";#N/A,#N/A,FALSE,"비용1";#N/A,#N/A,FALSE,"비용";#N/A,#N/A,FALSE,"보증2";#N/A,#N/A,FALSE,"보증1";#N/A,#N/A,FALSE,"보증";#N/A,#N/A,FALSE,"손익1";#N/A,#N/A,FALSE,"손익";#N/A,#N/A,FALSE,"부서별매출";#N/A,#N/A,FALSE,"매출"}</definedName>
    <definedName localSheetId="5" name="신용1">{#N/A,#N/A,FALSE,"인원";#N/A,#N/A,FALSE,"비용2";#N/A,#N/A,FALSE,"비용1";#N/A,#N/A,FALSE,"비용";#N/A,#N/A,FALSE,"보증2";#N/A,#N/A,FALSE,"보증1";#N/A,#N/A,FALSE,"보증";#N/A,#N/A,FALSE,"손익1";#N/A,#N/A,FALSE,"손익";#N/A,#N/A,FALSE,"부서별매출";#N/A,#N/A,FALSE,"매출"}</definedName>
    <definedName localSheetId="7" name="신용1">{#N/A,#N/A,FALSE,"인원";#N/A,#N/A,FALSE,"비용2";#N/A,#N/A,FALSE,"비용1";#N/A,#N/A,FALSE,"비용";#N/A,#N/A,FALSE,"보증2";#N/A,#N/A,FALSE,"보증1";#N/A,#N/A,FALSE,"보증";#N/A,#N/A,FALSE,"손익1";#N/A,#N/A,FALSE,"손익";#N/A,#N/A,FALSE,"부서별매출";#N/A,#N/A,FALSE,"매출"}</definedName>
    <definedName localSheetId="1" name="신용1">{#N/A,#N/A,FALSE,"인원";#N/A,#N/A,FALSE,"비용2";#N/A,#N/A,FALSE,"비용1";#N/A,#N/A,FALSE,"비용";#N/A,#N/A,FALSE,"보증2";#N/A,#N/A,FALSE,"보증1";#N/A,#N/A,FALSE,"보증";#N/A,#N/A,FALSE,"손익1";#N/A,#N/A,FALSE,"손익";#N/A,#N/A,FALSE,"부서별매출";#N/A,#N/A,FALSE,"매출"}</definedName>
    <definedName name="신용1">{#N/A,#N/A,FALSE,"인원";#N/A,#N/A,FALSE,"비용2";#N/A,#N/A,FALSE,"비용1";#N/A,#N/A,FALSE,"비용";#N/A,#N/A,FALSE,"보증2";#N/A,#N/A,FALSE,"보증1";#N/A,#N/A,FALSE,"보증";#N/A,#N/A,FALSE,"손익1";#N/A,#N/A,FALSE,"손익";#N/A,#N/A,FALSE,"부서별매출";#N/A,#N/A,FALSE,"매출"}</definedName>
    <definedName localSheetId="5" name="신용2">{#N/A,#N/A,FALSE,"인원";#N/A,#N/A,FALSE,"비용2";#N/A,#N/A,FALSE,"비용1";#N/A,#N/A,FALSE,"비용";#N/A,#N/A,FALSE,"보증2";#N/A,#N/A,FALSE,"보증1";#N/A,#N/A,FALSE,"보증";#N/A,#N/A,FALSE,"손익1";#N/A,#N/A,FALSE,"손익";#N/A,#N/A,FALSE,"부서별매출";#N/A,#N/A,FALSE,"매출"}</definedName>
    <definedName localSheetId="7" name="신용2">{#N/A,#N/A,FALSE,"인원";#N/A,#N/A,FALSE,"비용2";#N/A,#N/A,FALSE,"비용1";#N/A,#N/A,FALSE,"비용";#N/A,#N/A,FALSE,"보증2";#N/A,#N/A,FALSE,"보증1";#N/A,#N/A,FALSE,"보증";#N/A,#N/A,FALSE,"손익1";#N/A,#N/A,FALSE,"손익";#N/A,#N/A,FALSE,"부서별매출";#N/A,#N/A,FALSE,"매출"}</definedName>
    <definedName localSheetId="1" name="신용2">{#N/A,#N/A,FALSE,"인원";#N/A,#N/A,FALSE,"비용2";#N/A,#N/A,FALSE,"비용1";#N/A,#N/A,FALSE,"비용";#N/A,#N/A,FALSE,"보증2";#N/A,#N/A,FALSE,"보증1";#N/A,#N/A,FALSE,"보증";#N/A,#N/A,FALSE,"손익1";#N/A,#N/A,FALSE,"손익";#N/A,#N/A,FALSE,"부서별매출";#N/A,#N/A,FALSE,"매출"}</definedName>
    <definedName name="신용2">{#N/A,#N/A,FALSE,"인원";#N/A,#N/A,FALSE,"비용2";#N/A,#N/A,FALSE,"비용1";#N/A,#N/A,FALSE,"비용";#N/A,#N/A,FALSE,"보증2";#N/A,#N/A,FALSE,"보증1";#N/A,#N/A,FALSE,"보증";#N/A,#N/A,FALSE,"손익1";#N/A,#N/A,FALSE,"손익";#N/A,#N/A,FALSE,"부서별매출";#N/A,#N/A,FALSE,"매출"}</definedName>
    <definedName localSheetId="5" name="신우">{#N/A,#N/A,FALSE,"단축1";#N/A,#N/A,FALSE,"단축2";#N/A,#N/A,FALSE,"단축3";#N/A,#N/A,FALSE,"장축";#N/A,#N/A,FALSE,"4WD"}</definedName>
    <definedName localSheetId="1" name="신우">{#N/A,#N/A,FALSE,"단축1";#N/A,#N/A,FALSE,"단축2";#N/A,#N/A,FALSE,"단축3";#N/A,#N/A,FALSE,"장축";#N/A,#N/A,FALSE,"4WD"}</definedName>
    <definedName name="신우">{#N/A,#N/A,FALSE,"단축1";#N/A,#N/A,FALSE,"단축2";#N/A,#N/A,FALSE,"단축3";#N/A,#N/A,FALSE,"장축";#N/A,#N/A,FALSE,"4WD"}</definedName>
    <definedName localSheetId="5" name="신작2">{#N/A,#N/A,FALSE,"단축1";#N/A,#N/A,FALSE,"단축2";#N/A,#N/A,FALSE,"단축3";#N/A,#N/A,FALSE,"장축";#N/A,#N/A,FALSE,"4WD"}</definedName>
    <definedName localSheetId="7" name="신작2">{#N/A,#N/A,FALSE,"단축1";#N/A,#N/A,FALSE,"단축2";#N/A,#N/A,FALSE,"단축3";#N/A,#N/A,FALSE,"장축";#N/A,#N/A,FALSE,"4WD"}</definedName>
    <definedName localSheetId="1" name="신작2">{#N/A,#N/A,FALSE,"단축1";#N/A,#N/A,FALSE,"단축2";#N/A,#N/A,FALSE,"단축3";#N/A,#N/A,FALSE,"장축";#N/A,#N/A,FALSE,"4WD"}</definedName>
    <definedName name="신작2">{#N/A,#N/A,FALSE,"단축1";#N/A,#N/A,FALSE,"단축2";#N/A,#N/A,FALSE,"단축3";#N/A,#N/A,FALSE,"장축";#N/A,#N/A,FALSE,"4WD"}</definedName>
    <definedName localSheetId="8" name="신차개발">{#N/A,#N/A,FALSE,"단축1";#N/A,#N/A,FALSE,"단축2";#N/A,#N/A,FALSE,"단축3";#N/A,#N/A,FALSE,"장축";#N/A,#N/A,FALSE,"4WD"}</definedName>
    <definedName localSheetId="5" name="신차개발">{#N/A,#N/A,FALSE,"단축1";#N/A,#N/A,FALSE,"단축2";#N/A,#N/A,FALSE,"단축3";#N/A,#N/A,FALSE,"장축";#N/A,#N/A,FALSE,"4WD"}</definedName>
    <definedName localSheetId="7" name="신차개발">{#N/A,#N/A,FALSE,"단축1";#N/A,#N/A,FALSE,"단축2";#N/A,#N/A,FALSE,"단축3";#N/A,#N/A,FALSE,"장축";#N/A,#N/A,FALSE,"4WD"}</definedName>
    <definedName localSheetId="1" name="신차개발">{#N/A,#N/A,FALSE,"단축1";#N/A,#N/A,FALSE,"단축2";#N/A,#N/A,FALSE,"단축3";#N/A,#N/A,FALSE,"장축";#N/A,#N/A,FALSE,"4WD"}</definedName>
    <definedName name="신차개발">{#N/A,#N/A,FALSE,"단축1";#N/A,#N/A,FALSE,"단축2";#N/A,#N/A,FALSE,"단축3";#N/A,#N/A,FALSE,"장축";#N/A,#N/A,FALSE,"4WD"}</definedName>
    <definedName localSheetId="5" name="신차개발2">{#N/A,#N/A,FALSE,"단축1";#N/A,#N/A,FALSE,"단축2";#N/A,#N/A,FALSE,"단축3";#N/A,#N/A,FALSE,"장축";#N/A,#N/A,FALSE,"4WD"}</definedName>
    <definedName localSheetId="7" name="신차개발2">{#N/A,#N/A,FALSE,"단축1";#N/A,#N/A,FALSE,"단축2";#N/A,#N/A,FALSE,"단축3";#N/A,#N/A,FALSE,"장축";#N/A,#N/A,FALSE,"4WD"}</definedName>
    <definedName localSheetId="1" name="신차개발2">{#N/A,#N/A,FALSE,"단축1";#N/A,#N/A,FALSE,"단축2";#N/A,#N/A,FALSE,"단축3";#N/A,#N/A,FALSE,"장축";#N/A,#N/A,FALSE,"4WD"}</definedName>
    <definedName name="신차개발2">{#N/A,#N/A,FALSE,"단축1";#N/A,#N/A,FALSE,"단축2";#N/A,#N/A,FALSE,"단축3";#N/A,#N/A,FALSE,"장축";#N/A,#N/A,FALSE,"4WD"}</definedName>
    <definedName localSheetId="8" name="신차품질일정">{#N/A,#N/A,FALSE,"단축1";#N/A,#N/A,FALSE,"단축2";#N/A,#N/A,FALSE,"단축3";#N/A,#N/A,FALSE,"장축";#N/A,#N/A,FALSE,"4WD"}</definedName>
    <definedName localSheetId="5" name="신차품질일정">{#N/A,#N/A,FALSE,"단축1";#N/A,#N/A,FALSE,"단축2";#N/A,#N/A,FALSE,"단축3";#N/A,#N/A,FALSE,"장축";#N/A,#N/A,FALSE,"4WD"}</definedName>
    <definedName localSheetId="7" name="신차품질일정">{#N/A,#N/A,FALSE,"단축1";#N/A,#N/A,FALSE,"단축2";#N/A,#N/A,FALSE,"단축3";#N/A,#N/A,FALSE,"장축";#N/A,#N/A,FALSE,"4WD"}</definedName>
    <definedName localSheetId="1" name="신차품질일정">{#N/A,#N/A,FALSE,"단축1";#N/A,#N/A,FALSE,"단축2";#N/A,#N/A,FALSE,"단축3";#N/A,#N/A,FALSE,"장축";#N/A,#N/A,FALSE,"4WD"}</definedName>
    <definedName name="신차품질일정">{#N/A,#N/A,FALSE,"단축1";#N/A,#N/A,FALSE,"단축2";#N/A,#N/A,FALSE,"단축3";#N/A,#N/A,FALSE,"장축";#N/A,#N/A,FALSE,"4WD"}</definedName>
    <definedName localSheetId="5" name="신추진사업">{#N/A,#N/A,TRUE,"Y생산";#N/A,#N/A,TRUE,"Y판매";#N/A,#N/A,TRUE,"Y총물량";#N/A,#N/A,TRUE,"Y능력";#N/A,#N/A,TRUE,"YKD"}</definedName>
    <definedName localSheetId="7" name="신추진사업">{#N/A,#N/A,TRUE,"Y생산";#N/A,#N/A,TRUE,"Y판매";#N/A,#N/A,TRUE,"Y총물량";#N/A,#N/A,TRUE,"Y능력";#N/A,#N/A,TRUE,"YKD"}</definedName>
    <definedName localSheetId="1" name="신추진사업">{#N/A,#N/A,TRUE,"Y생산";#N/A,#N/A,TRUE,"Y판매";#N/A,#N/A,TRUE,"Y총물량";#N/A,#N/A,TRUE,"Y능력";#N/A,#N/A,TRUE,"YKD"}</definedName>
    <definedName name="신추진사업">{#N/A,#N/A,TRUE,"Y생산";#N/A,#N/A,TRUE,"Y판매";#N/A,#N/A,TRUE,"Y총물량";#N/A,#N/A,TRUE,"Y능력";#N/A,#N/A,TRUE,"YKD"}</definedName>
    <definedName localSheetId="5" name="실시계획_상용">'1-4 PAD'!실시계획_상용</definedName>
    <definedName name="실시계획_상용">[0]!실시계획_상용</definedName>
    <definedName localSheetId="8" name="실적집계">{#N/A,#N/A,FALSE,"단축1";#N/A,#N/A,FALSE,"단축2";#N/A,#N/A,FALSE,"단축3";#N/A,#N/A,FALSE,"장축";#N/A,#N/A,FALSE,"4WD"}</definedName>
    <definedName localSheetId="5" name="실적집계">{#N/A,#N/A,FALSE,"단축1";#N/A,#N/A,FALSE,"단축2";#N/A,#N/A,FALSE,"단축3";#N/A,#N/A,FALSE,"장축";#N/A,#N/A,FALSE,"4WD"}</definedName>
    <definedName localSheetId="7" name="실적집계">{#N/A,#N/A,FALSE,"단축1";#N/A,#N/A,FALSE,"단축2";#N/A,#N/A,FALSE,"단축3";#N/A,#N/A,FALSE,"장축";#N/A,#N/A,FALSE,"4WD"}</definedName>
    <definedName localSheetId="1" name="실적집계">{#N/A,#N/A,FALSE,"단축1";#N/A,#N/A,FALSE,"단축2";#N/A,#N/A,FALSE,"단축3";#N/A,#N/A,FALSE,"장축";#N/A,#N/A,FALSE,"4WD"}</definedName>
    <definedName name="실적집계">{#N/A,#N/A,FALSE,"단축1";#N/A,#N/A,FALSE,"단축2";#N/A,#N/A,FALSE,"단축3";#N/A,#N/A,FALSE,"장축";#N/A,#N/A,FALSE,"4WD"}</definedName>
    <definedName localSheetId="5" name="심상묵">{#N/A,#N/A,TRUE,"Y생산";#N/A,#N/A,TRUE,"Y판매";#N/A,#N/A,TRUE,"Y총물량";#N/A,#N/A,TRUE,"Y능력";#N/A,#N/A,TRUE,"YKD"}</definedName>
    <definedName localSheetId="7" name="심상묵">{#N/A,#N/A,TRUE,"Y생산";#N/A,#N/A,TRUE,"Y판매";#N/A,#N/A,TRUE,"Y총물량";#N/A,#N/A,TRUE,"Y능력";#N/A,#N/A,TRUE,"YKD"}</definedName>
    <definedName localSheetId="1" name="심상묵">{#N/A,#N/A,TRUE,"Y생산";#N/A,#N/A,TRUE,"Y판매";#N/A,#N/A,TRUE,"Y총물량";#N/A,#N/A,TRUE,"Y능력";#N/A,#N/A,TRUE,"YKD"}</definedName>
    <definedName name="심상묵">{#N/A,#N/A,TRUE,"Y생산";#N/A,#N/A,TRUE,"Y판매";#N/A,#N/A,TRUE,"Y총물량";#N/A,#N/A,TRUE,"Y능력";#N/A,#N/A,TRUE,"YKD"}</definedName>
    <definedName localSheetId="5" name="심의보고단기종합">{#N/A,#N/A,FALSE,"단축1";#N/A,#N/A,FALSE,"단축2";#N/A,#N/A,FALSE,"단축3";#N/A,#N/A,FALSE,"장축";#N/A,#N/A,FALSE,"4WD"}</definedName>
    <definedName localSheetId="7" name="심의보고단기종합">{#N/A,#N/A,FALSE,"단축1";#N/A,#N/A,FALSE,"단축2";#N/A,#N/A,FALSE,"단축3";#N/A,#N/A,FALSE,"장축";#N/A,#N/A,FALSE,"4WD"}</definedName>
    <definedName localSheetId="1" name="심의보고단기종합">{#N/A,#N/A,FALSE,"단축1";#N/A,#N/A,FALSE,"단축2";#N/A,#N/A,FALSE,"단축3";#N/A,#N/A,FALSE,"장축";#N/A,#N/A,FALSE,"4WD"}</definedName>
    <definedName name="심의보고단기종합">{#N/A,#N/A,FALSE,"단축1";#N/A,#N/A,FALSE,"단축2";#N/A,#N/A,FALSE,"단축3";#N/A,#N/A,FALSE,"장축";#N/A,#N/A,FALSE,"4WD"}</definedName>
    <definedName localSheetId="5" name="ㅆ">{#N/A,#N/A,FALSE,"단축1";#N/A,#N/A,FALSE,"단축2";#N/A,#N/A,FALSE,"단축3";#N/A,#N/A,FALSE,"장축";#N/A,#N/A,FALSE,"4WD"}</definedName>
    <definedName localSheetId="7" name="ㅆ">{#N/A,#N/A,FALSE,"단축1";#N/A,#N/A,FALSE,"단축2";#N/A,#N/A,FALSE,"단축3";#N/A,#N/A,FALSE,"장축";#N/A,#N/A,FALSE,"4WD"}</definedName>
    <definedName localSheetId="1" name="ㅆ">{#N/A,#N/A,FALSE,"단축1";#N/A,#N/A,FALSE,"단축2";#N/A,#N/A,FALSE,"단축3";#N/A,#N/A,FALSE,"장축";#N/A,#N/A,FALSE,"4WD"}</definedName>
    <definedName name="ㅆ">{#N/A,#N/A,FALSE,"단축1";#N/A,#N/A,FALSE,"단축2";#N/A,#N/A,FALSE,"단축3";#N/A,#N/A,FALSE,"장축";#N/A,#N/A,FALSE,"4WD"}</definedName>
    <definedName localSheetId="5" name="싼타페사양변경상세내역">{#N/A,#N/A,FALSE,"단축1";#N/A,#N/A,FALSE,"단축2";#N/A,#N/A,FALSE,"단축3";#N/A,#N/A,FALSE,"장축";#N/A,#N/A,FALSE,"4WD"}</definedName>
    <definedName localSheetId="1" name="싼타페사양변경상세내역">{#N/A,#N/A,FALSE,"단축1";#N/A,#N/A,FALSE,"단축2";#N/A,#N/A,FALSE,"단축3";#N/A,#N/A,FALSE,"장축";#N/A,#N/A,FALSE,"4WD"}</definedName>
    <definedName name="싼타페사양변경상세내역">{#N/A,#N/A,FALSE,"단축1";#N/A,#N/A,FALSE,"단축2";#N/A,#N/A,FALSE,"단축3";#N/A,#N/A,FALSE,"장축";#N/A,#N/A,FALSE,"4WD"}</definedName>
    <definedName localSheetId="5" name="ㅇ">{#N/A,#N/A,FALSE,"단축1";#N/A,#N/A,FALSE,"단축2";#N/A,#N/A,FALSE,"단축3";#N/A,#N/A,FALSE,"장축";#N/A,#N/A,FALSE,"4WD"}</definedName>
    <definedName localSheetId="7" name="ㅇ">{#N/A,#N/A,FALSE,"단축1";#N/A,#N/A,FALSE,"단축2";#N/A,#N/A,FALSE,"단축3";#N/A,#N/A,FALSE,"장축";#N/A,#N/A,FALSE,"4WD"}</definedName>
    <definedName localSheetId="1" name="ㅇ">{#N/A,#N/A,FALSE,"단축1";#N/A,#N/A,FALSE,"단축2";#N/A,#N/A,FALSE,"단축3";#N/A,#N/A,FALSE,"장축";#N/A,#N/A,FALSE,"4WD"}</definedName>
    <definedName name="ㅇ">{#N/A,#N/A,FALSE,"단축1";#N/A,#N/A,FALSE,"단축2";#N/A,#N/A,FALSE,"단축3";#N/A,#N/A,FALSE,"장축";#N/A,#N/A,FALSE,"4WD"}</definedName>
    <definedName localSheetId="5" name="ㅇGFGFH">{#N/A,#N/A,FALSE,"96 3월물량표";#N/A,#N/A,FALSE,"96 4월물량표";#N/A,#N/A,FALSE,"96 5월물량표"}</definedName>
    <definedName localSheetId="7" name="ㅇGFGFH">{#N/A,#N/A,FALSE,"96 3월물량표";#N/A,#N/A,FALSE,"96 4월물량표";#N/A,#N/A,FALSE,"96 5월물량표"}</definedName>
    <definedName localSheetId="1" name="ㅇGFGFH">{#N/A,#N/A,FALSE,"96 3월물량표";#N/A,#N/A,FALSE,"96 4월물량표";#N/A,#N/A,FALSE,"96 5월물량표"}</definedName>
    <definedName name="ㅇGFGFH">{#N/A,#N/A,FALSE,"96 3월물량표";#N/A,#N/A,FALSE,"96 4월물량표";#N/A,#N/A,FALSE,"96 5월물량표"}</definedName>
    <definedName localSheetId="5" name="ㅇㄱㄹ">{#N/A,#N/A,FALSE,"단축1";#N/A,#N/A,FALSE,"단축2";#N/A,#N/A,FALSE,"단축3";#N/A,#N/A,FALSE,"장축";#N/A,#N/A,FALSE,"4WD"}</definedName>
    <definedName localSheetId="7" name="ㅇㄱㄹ">{#N/A,#N/A,FALSE,"단축1";#N/A,#N/A,FALSE,"단축2";#N/A,#N/A,FALSE,"단축3";#N/A,#N/A,FALSE,"장축";#N/A,#N/A,FALSE,"4WD"}</definedName>
    <definedName localSheetId="1" name="ㅇㄱㄹ">{#N/A,#N/A,FALSE,"단축1";#N/A,#N/A,FALSE,"단축2";#N/A,#N/A,FALSE,"단축3";#N/A,#N/A,FALSE,"장축";#N/A,#N/A,FALSE,"4WD"}</definedName>
    <definedName name="ㅇㄱㄹ">{#N/A,#N/A,FALSE,"단축1";#N/A,#N/A,FALSE,"단축2";#N/A,#N/A,FALSE,"단축3";#N/A,#N/A,FALSE,"장축";#N/A,#N/A,FALSE,"4WD"}</definedName>
    <definedName localSheetId="5" name="ㅇ개ㅏㅎ">{#N/A,#N/A,FALSE,"단축1";#N/A,#N/A,FALSE,"단축2";#N/A,#N/A,FALSE,"단축3";#N/A,#N/A,FALSE,"장축";#N/A,#N/A,FALSE,"4WD"}</definedName>
    <definedName localSheetId="7" name="ㅇ개ㅏㅎ">{#N/A,#N/A,FALSE,"단축1";#N/A,#N/A,FALSE,"단축2";#N/A,#N/A,FALSE,"단축3";#N/A,#N/A,FALSE,"장축";#N/A,#N/A,FALSE,"4WD"}</definedName>
    <definedName localSheetId="1" name="ㅇ개ㅏㅎ">{#N/A,#N/A,FALSE,"단축1";#N/A,#N/A,FALSE,"단축2";#N/A,#N/A,FALSE,"단축3";#N/A,#N/A,FALSE,"장축";#N/A,#N/A,FALSE,"4WD"}</definedName>
    <definedName name="ㅇ개ㅏㅎ">{#N/A,#N/A,FALSE,"단축1";#N/A,#N/A,FALSE,"단축2";#N/A,#N/A,FALSE,"단축3";#N/A,#N/A,FALSE,"장축";#N/A,#N/A,FALSE,"4WD"}</definedName>
    <definedName localSheetId="8" name="ㅇㄴㄹ">{#N/A,#N/A,FALSE,"단축1";#N/A,#N/A,FALSE,"단축2";#N/A,#N/A,FALSE,"단축3";#N/A,#N/A,FALSE,"장축";#N/A,#N/A,FALSE,"4WD"}</definedName>
    <definedName localSheetId="5" name="ㅇㄴ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ㅇㄴ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ㅇㄴ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ㄴ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ㅇㄴㄹㄴㄹ">{#N/A,#N/A,FALSE,"단축1";#N/A,#N/A,FALSE,"단축2";#N/A,#N/A,FALSE,"단축3";#N/A,#N/A,FALSE,"장축";#N/A,#N/A,FALSE,"4WD"}</definedName>
    <definedName localSheetId="7" name="ㅇㄴㄹㄴㄹ">{#N/A,#N/A,FALSE,"단축1";#N/A,#N/A,FALSE,"단축2";#N/A,#N/A,FALSE,"단축3";#N/A,#N/A,FALSE,"장축";#N/A,#N/A,FALSE,"4WD"}</definedName>
    <definedName localSheetId="1" name="ㅇㄴㄹㄴㄹ">{#N/A,#N/A,FALSE,"단축1";#N/A,#N/A,FALSE,"단축2";#N/A,#N/A,FALSE,"단축3";#N/A,#N/A,FALSE,"장축";#N/A,#N/A,FALSE,"4WD"}</definedName>
    <definedName name="ㅇㄴㄹㄴㄹ">{#N/A,#N/A,FALSE,"단축1";#N/A,#N/A,FALSE,"단축2";#N/A,#N/A,FALSE,"단축3";#N/A,#N/A,FALSE,"장축";#N/A,#N/A,FALSE,"4WD"}</definedName>
    <definedName localSheetId="5" name="ㅇㄴㄹㄴㅇㄹㄴㅇ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ㅇㄴㄹㄴㅇㄹㄴㅇ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ㅇㄴㄹㄴㅇㄹㄴㅇ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ㄴㄹㄴㅇㄹㄴㅇㄹ">{#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8" name="ㅇㄴㅀㅇ">{#N/A,#N/A,FALSE,"단축1";#N/A,#N/A,FALSE,"단축2";#N/A,#N/A,FALSE,"단축3";#N/A,#N/A,FALSE,"장축";#N/A,#N/A,FALSE,"4WD"}</definedName>
    <definedName localSheetId="5" name="ㅇㄴㅀㅇ">{#N/A,#N/A,FALSE,"단축1";#N/A,#N/A,FALSE,"단축2";#N/A,#N/A,FALSE,"단축3";#N/A,#N/A,FALSE,"장축";#N/A,#N/A,FALSE,"4WD"}</definedName>
    <definedName localSheetId="7" name="ㅇㄴㅀㅇ">{#N/A,#N/A,FALSE,"단축1";#N/A,#N/A,FALSE,"단축2";#N/A,#N/A,FALSE,"단축3";#N/A,#N/A,FALSE,"장축";#N/A,#N/A,FALSE,"4WD"}</definedName>
    <definedName localSheetId="1" name="ㅇㄴㅀㅇ">{#N/A,#N/A,FALSE,"단축1";#N/A,#N/A,FALSE,"단축2";#N/A,#N/A,FALSE,"단축3";#N/A,#N/A,FALSE,"장축";#N/A,#N/A,FALSE,"4WD"}</definedName>
    <definedName name="ㅇㄴㅀㅇ">{#N/A,#N/A,FALSE,"단축1";#N/A,#N/A,FALSE,"단축2";#N/A,#N/A,FALSE,"단축3";#N/A,#N/A,FALSE,"장축";#N/A,#N/A,FALSE,"4WD"}</definedName>
    <definedName localSheetId="5" name="ㅇㄴ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ㅇㄴ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ㅇㄴ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ㄴ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ㅇㄴㅇ">{#N/A,#N/A,FALSE,"단축1";#N/A,#N/A,FALSE,"단축2";#N/A,#N/A,FALSE,"단축3";#N/A,#N/A,FALSE,"장축";#N/A,#N/A,FALSE,"4WD"}</definedName>
    <definedName localSheetId="7" name="ㅇㄴㅇ">{#N/A,#N/A,FALSE,"단축1";#N/A,#N/A,FALSE,"단축2";#N/A,#N/A,FALSE,"단축3";#N/A,#N/A,FALSE,"장축";#N/A,#N/A,FALSE,"4WD"}</definedName>
    <definedName localSheetId="1" name="ㅇㄴㅇ">{#N/A,#N/A,FALSE,"단축1";#N/A,#N/A,FALSE,"단축2";#N/A,#N/A,FALSE,"단축3";#N/A,#N/A,FALSE,"장축";#N/A,#N/A,FALSE,"4WD"}</definedName>
    <definedName name="ㅇㄴㅇ">{#N/A,#N/A,FALSE,"단축1";#N/A,#N/A,FALSE,"단축2";#N/A,#N/A,FALSE,"단축3";#N/A,#N/A,FALSE,"장축";#N/A,#N/A,FALSE,"4WD"}</definedName>
    <definedName localSheetId="5" name="ㅇㄴㅇㅁ">{#N/A,#N/A,FALSE,"단축1";#N/A,#N/A,FALSE,"단축2";#N/A,#N/A,FALSE,"단축3";#N/A,#N/A,FALSE,"장축";#N/A,#N/A,FALSE,"4WD"}</definedName>
    <definedName localSheetId="7" name="ㅇㄴㅇㅁ">{#N/A,#N/A,FALSE,"단축1";#N/A,#N/A,FALSE,"단축2";#N/A,#N/A,FALSE,"단축3";#N/A,#N/A,FALSE,"장축";#N/A,#N/A,FALSE,"4WD"}</definedName>
    <definedName localSheetId="1" name="ㅇㄴㅇㅁ">{#N/A,#N/A,FALSE,"단축1";#N/A,#N/A,FALSE,"단축2";#N/A,#N/A,FALSE,"단축3";#N/A,#N/A,FALSE,"장축";#N/A,#N/A,FALSE,"4WD"}</definedName>
    <definedName name="ㅇㄴㅇㅁ">{#N/A,#N/A,FALSE,"단축1";#N/A,#N/A,FALSE,"단축2";#N/A,#N/A,FALSE,"단축3";#N/A,#N/A,FALSE,"장축";#N/A,#N/A,FALSE,"4WD"}</definedName>
    <definedName localSheetId="5" name="ㅇㄴ푝ㅈㄷㄱ">{#N/A,#N/A,FALSE,"단축1";#N/A,#N/A,FALSE,"단축2";#N/A,#N/A,FALSE,"단축3";#N/A,#N/A,FALSE,"장축";#N/A,#N/A,FALSE,"4WD"}</definedName>
    <definedName localSheetId="7" name="ㅇㄴ푝ㅈㄷㄱ">{#N/A,#N/A,FALSE,"단축1";#N/A,#N/A,FALSE,"단축2";#N/A,#N/A,FALSE,"단축3";#N/A,#N/A,FALSE,"장축";#N/A,#N/A,FALSE,"4WD"}</definedName>
    <definedName localSheetId="1" name="ㅇㄴ푝ㅈㄷㄱ">{#N/A,#N/A,FALSE,"단축1";#N/A,#N/A,FALSE,"단축2";#N/A,#N/A,FALSE,"단축3";#N/A,#N/A,FALSE,"장축";#N/A,#N/A,FALSE,"4WD"}</definedName>
    <definedName name="ㅇㄴ푝ㅈㄷㄱ">{#N/A,#N/A,FALSE,"단축1";#N/A,#N/A,FALSE,"단축2";#N/A,#N/A,FALSE,"단축3";#N/A,#N/A,FALSE,"장축";#N/A,#N/A,FALSE,"4WD"}</definedName>
    <definedName localSheetId="8" name="ㅇ나로니">{#N/A,#N/A,FALSE,"단축1";#N/A,#N/A,FALSE,"단축2";#N/A,#N/A,FALSE,"단축3";#N/A,#N/A,FALSE,"장축";#N/A,#N/A,FALSE,"4WD"}</definedName>
    <definedName localSheetId="5" name="ㅇ나로니">{#N/A,#N/A,FALSE,"단축1";#N/A,#N/A,FALSE,"단축2";#N/A,#N/A,FALSE,"단축3";#N/A,#N/A,FALSE,"장축";#N/A,#N/A,FALSE,"4WD"}</definedName>
    <definedName localSheetId="7" name="ㅇ나로니">{#N/A,#N/A,FALSE,"단축1";#N/A,#N/A,FALSE,"단축2";#N/A,#N/A,FALSE,"단축3";#N/A,#N/A,FALSE,"장축";#N/A,#N/A,FALSE,"4WD"}</definedName>
    <definedName localSheetId="1" name="ㅇ나로니">{#N/A,#N/A,FALSE,"단축1";#N/A,#N/A,FALSE,"단축2";#N/A,#N/A,FALSE,"단축3";#N/A,#N/A,FALSE,"장축";#N/A,#N/A,FALSE,"4WD"}</definedName>
    <definedName name="ㅇ나로니">{#N/A,#N/A,FALSE,"단축1";#N/A,#N/A,FALSE,"단축2";#N/A,#N/A,FALSE,"단축3";#N/A,#N/A,FALSE,"장축";#N/A,#N/A,FALSE,"4WD"}</definedName>
    <definedName localSheetId="5" name="ㅇㄶ">{#N/A,#N/A,FALSE,"단축1";#N/A,#N/A,FALSE,"단축2";#N/A,#N/A,FALSE,"단축3";#N/A,#N/A,FALSE,"장축";#N/A,#N/A,FALSE,"4WD"}</definedName>
    <definedName localSheetId="7" name="ㅇㄶ">{#N/A,#N/A,FALSE,"단축1";#N/A,#N/A,FALSE,"단축2";#N/A,#N/A,FALSE,"단축3";#N/A,#N/A,FALSE,"장축";#N/A,#N/A,FALSE,"4WD"}</definedName>
    <definedName localSheetId="1" name="ㅇㄶ">{#N/A,#N/A,FALSE,"단축1";#N/A,#N/A,FALSE,"단축2";#N/A,#N/A,FALSE,"단축3";#N/A,#N/A,FALSE,"장축";#N/A,#N/A,FALSE,"4WD"}</definedName>
    <definedName name="ㅇㄶ">{#N/A,#N/A,FALSE,"단축1";#N/A,#N/A,FALSE,"단축2";#N/A,#N/A,FALSE,"단축3";#N/A,#N/A,FALSE,"장축";#N/A,#N/A,FALSE,"4WD"}</definedName>
    <definedName localSheetId="8" name="ㅇㄹ">{#N/A,#N/A,FALSE,"단축1";#N/A,#N/A,FALSE,"단축2";#N/A,#N/A,FALSE,"단축3";#N/A,#N/A,FALSE,"장축";#N/A,#N/A,FALSE,"4WD"}</definedName>
    <definedName localSheetId="5" name="ㅇㄹ">{#N/A,#N/A,FALSE,"단축1";#N/A,#N/A,FALSE,"단축2";#N/A,#N/A,FALSE,"단축3";#N/A,#N/A,FALSE,"장축";#N/A,#N/A,FALSE,"4WD"}</definedName>
    <definedName localSheetId="7" name="ㅇㄹ">{#N/A,#N/A,FALSE,"단축1";#N/A,#N/A,FALSE,"단축2";#N/A,#N/A,FALSE,"단축3";#N/A,#N/A,FALSE,"장축";#N/A,#N/A,FALSE,"4WD"}</definedName>
    <definedName localSheetId="1" name="ㅇㄹ">{#N/A,#N/A,FALSE,"단축1";#N/A,#N/A,FALSE,"단축2";#N/A,#N/A,FALSE,"단축3";#N/A,#N/A,FALSE,"장축";#N/A,#N/A,FALSE,"4WD"}</definedName>
    <definedName name="ㅇㄹ">{#N/A,#N/A,FALSE,"단축1";#N/A,#N/A,FALSE,"단축2";#N/A,#N/A,FALSE,"단축3";#N/A,#N/A,FALSE,"장축";#N/A,#N/A,FALSE,"4WD"}</definedName>
    <definedName localSheetId="8" name="ㅇㄹㄴ">{#N/A,#N/A,FALSE,"단축1";#N/A,#N/A,FALSE,"단축2";#N/A,#N/A,FALSE,"단축3";#N/A,#N/A,FALSE,"장축";#N/A,#N/A,FALSE,"4WD"}</definedName>
    <definedName localSheetId="5" name="ㅇㄹㄴ">{#N/A,#N/A,FALSE,"단축1";#N/A,#N/A,FALSE,"단축2";#N/A,#N/A,FALSE,"단축3";#N/A,#N/A,FALSE,"장축";#N/A,#N/A,FALSE,"4WD"}</definedName>
    <definedName localSheetId="7" name="ㅇㄹㄴ">{#N/A,#N/A,FALSE,"단축1";#N/A,#N/A,FALSE,"단축2";#N/A,#N/A,FALSE,"단축3";#N/A,#N/A,FALSE,"장축";#N/A,#N/A,FALSE,"4WD"}</definedName>
    <definedName localSheetId="1" name="ㅇㄹㄴ">{#N/A,#N/A,FALSE,"단축1";#N/A,#N/A,FALSE,"단축2";#N/A,#N/A,FALSE,"단축3";#N/A,#N/A,FALSE,"장축";#N/A,#N/A,FALSE,"4WD"}</definedName>
    <definedName name="ㅇㄹㄴ">{#N/A,#N/A,FALSE,"단축1";#N/A,#N/A,FALSE,"단축2";#N/A,#N/A,FALSE,"단축3";#N/A,#N/A,FALSE,"장축";#N/A,#N/A,FALSE,"4WD"}</definedName>
    <definedName localSheetId="5" name="ㅇㄹㄹ">{#N/A,#N/A,FALSE,"단축1";#N/A,#N/A,FALSE,"단축2";#N/A,#N/A,FALSE,"단축3";#N/A,#N/A,FALSE,"장축";#N/A,#N/A,FALSE,"4WD"}</definedName>
    <definedName localSheetId="7" name="ㅇㄹㄹ">{#N/A,#N/A,FALSE,"단축1";#N/A,#N/A,FALSE,"단축2";#N/A,#N/A,FALSE,"단축3";#N/A,#N/A,FALSE,"장축";#N/A,#N/A,FALSE,"4WD"}</definedName>
    <definedName localSheetId="1" name="ㅇㄹㄹ">{#N/A,#N/A,FALSE,"단축1";#N/A,#N/A,FALSE,"단축2";#N/A,#N/A,FALSE,"단축3";#N/A,#N/A,FALSE,"장축";#N/A,#N/A,FALSE,"4WD"}</definedName>
    <definedName name="ㅇㄹㄹ">{#N/A,#N/A,FALSE,"단축1";#N/A,#N/A,FALSE,"단축2";#N/A,#N/A,FALSE,"단축3";#N/A,#N/A,FALSE,"장축";#N/A,#N/A,FALSE,"4WD"}</definedName>
    <definedName localSheetId="5" name="ㅇㄹㄹㄹㄴㄹ">{#N/A,#N/A,FALSE,"단축1";#N/A,#N/A,FALSE,"단축2";#N/A,#N/A,FALSE,"단축3";#N/A,#N/A,FALSE,"장축";#N/A,#N/A,FALSE,"4WD"}</definedName>
    <definedName localSheetId="7" name="ㅇㄹㄹㄹㄴㄹ">{#N/A,#N/A,FALSE,"단축1";#N/A,#N/A,FALSE,"단축2";#N/A,#N/A,FALSE,"단축3";#N/A,#N/A,FALSE,"장축";#N/A,#N/A,FALSE,"4WD"}</definedName>
    <definedName localSheetId="1" name="ㅇㄹㄹㄹㄴㄹ">{#N/A,#N/A,FALSE,"단축1";#N/A,#N/A,FALSE,"단축2";#N/A,#N/A,FALSE,"단축3";#N/A,#N/A,FALSE,"장축";#N/A,#N/A,FALSE,"4WD"}</definedName>
    <definedName name="ㅇㄹㄹㄹㄴㄹ">{#N/A,#N/A,FALSE,"단축1";#N/A,#N/A,FALSE,"단축2";#N/A,#N/A,FALSE,"단축3";#N/A,#N/A,FALSE,"장축";#N/A,#N/A,FALSE,"4WD"}</definedName>
    <definedName localSheetId="5" name="ㅇㄹㅇ">{#N/A,#N/A,FALSE,"96자동차사 계획";#N/A,#N/A,FALSE,"96자동차사 계획"}</definedName>
    <definedName localSheetId="7" name="ㅇㄹㅇ">{#N/A,#N/A,FALSE,"96자동차사 계획";#N/A,#N/A,FALSE,"96자동차사 계획"}</definedName>
    <definedName localSheetId="1" name="ㅇㄹㅇ">{#N/A,#N/A,FALSE,"96자동차사 계획";#N/A,#N/A,FALSE,"96자동차사 계획"}</definedName>
    <definedName name="ㅇㄹㅇ">{#N/A,#N/A,FALSE,"96자동차사 계획";#N/A,#N/A,FALSE,"96자동차사 계획"}</definedName>
    <definedName localSheetId="5" name="ㅇㄹㅇㄴ">{#N/A,#N/A,FALSE,"단축1";#N/A,#N/A,FALSE,"단축2";#N/A,#N/A,FALSE,"단축3";#N/A,#N/A,FALSE,"장축";#N/A,#N/A,FALSE,"4WD"}</definedName>
    <definedName localSheetId="1" name="ㅇㄹㅇㄴ">{#N/A,#N/A,FALSE,"단축1";#N/A,#N/A,FALSE,"단축2";#N/A,#N/A,FALSE,"단축3";#N/A,#N/A,FALSE,"장축";#N/A,#N/A,FALSE,"4WD"}</definedName>
    <definedName name="ㅇㄹㅇㄴ">{#N/A,#N/A,FALSE,"단축1";#N/A,#N/A,FALSE,"단축2";#N/A,#N/A,FALSE,"단축3";#N/A,#N/A,FALSE,"장축";#N/A,#N/A,FALSE,"4WD"}</definedName>
    <definedName localSheetId="5" name="ㅇㄹㅇㄹ">{#N/A,#N/A,FALSE,"96자동차사 계획";#N/A,#N/A,FALSE,"96자동차사 계획"}</definedName>
    <definedName localSheetId="7" name="ㅇㄹㅇㄹ">{#N/A,#N/A,FALSE,"96자동차사 계획";#N/A,#N/A,FALSE,"96자동차사 계획"}</definedName>
    <definedName localSheetId="1" name="ㅇㄹㅇㄹ">{#N/A,#N/A,FALSE,"96자동차사 계획";#N/A,#N/A,FALSE,"96자동차사 계획"}</definedName>
    <definedName name="ㅇㄹㅇㄹ">{#N/A,#N/A,FALSE,"96자동차사 계획";#N/A,#N/A,FALSE,"96자동차사 계획"}</definedName>
    <definedName localSheetId="5" name="ㅇㄹㅇㄹㅇ">{#N/A,#N/A,FALSE,"정공"}</definedName>
    <definedName localSheetId="7" name="ㅇㄹㅇㄹㅇ">{#N/A,#N/A,FALSE,"정공"}</definedName>
    <definedName localSheetId="1" name="ㅇㄹㅇㄹㅇ">{#N/A,#N/A,FALSE,"정공"}</definedName>
    <definedName name="ㅇㄹㅇㄹㅇ">{#N/A,#N/A,FALSE,"정공"}</definedName>
    <definedName localSheetId="5" name="ㅇㄹ호">{#N/A,#N/A,FALSE,"단축1";#N/A,#N/A,FALSE,"단축2";#N/A,#N/A,FALSE,"단축3";#N/A,#N/A,FALSE,"장축";#N/A,#N/A,FALSE,"4WD"}</definedName>
    <definedName localSheetId="7" name="ㅇㄹ호">{#N/A,#N/A,FALSE,"단축1";#N/A,#N/A,FALSE,"단축2";#N/A,#N/A,FALSE,"단축3";#N/A,#N/A,FALSE,"장축";#N/A,#N/A,FALSE,"4WD"}</definedName>
    <definedName localSheetId="1" name="ㅇㄹ호">{#N/A,#N/A,FALSE,"단축1";#N/A,#N/A,FALSE,"단축2";#N/A,#N/A,FALSE,"단축3";#N/A,#N/A,FALSE,"장축";#N/A,#N/A,FALSE,"4WD"}</definedName>
    <definedName name="ㅇㄹ호">{#N/A,#N/A,FALSE,"단축1";#N/A,#N/A,FALSE,"단축2";#N/A,#N/A,FALSE,"단축3";#N/A,#N/A,FALSE,"장축";#N/A,#N/A,FALSE,"4WD"}</definedName>
    <definedName localSheetId="5" name="ㅇㄹ휼휴ㅗ">{#N/A,#N/A,FALSE,"인원";#N/A,#N/A,FALSE,"비용2";#N/A,#N/A,FALSE,"비용1";#N/A,#N/A,FALSE,"비용";#N/A,#N/A,FALSE,"보증2";#N/A,#N/A,FALSE,"보증1";#N/A,#N/A,FALSE,"보증";#N/A,#N/A,FALSE,"손익1";#N/A,#N/A,FALSE,"손익";#N/A,#N/A,FALSE,"부서별매출";#N/A,#N/A,FALSE,"매출"}</definedName>
    <definedName localSheetId="1" name="ㅇㄹ휼휴ㅗ">{#N/A,#N/A,FALSE,"인원";#N/A,#N/A,FALSE,"비용2";#N/A,#N/A,FALSE,"비용1";#N/A,#N/A,FALSE,"비용";#N/A,#N/A,FALSE,"보증2";#N/A,#N/A,FALSE,"보증1";#N/A,#N/A,FALSE,"보증";#N/A,#N/A,FALSE,"손익1";#N/A,#N/A,FALSE,"손익";#N/A,#N/A,FALSE,"부서별매출";#N/A,#N/A,FALSE,"매출"}</definedName>
    <definedName name="ㅇㄹ휼휴ㅗ">{#N/A,#N/A,FALSE,"인원";#N/A,#N/A,FALSE,"비용2";#N/A,#N/A,FALSE,"비용1";#N/A,#N/A,FALSE,"비용";#N/A,#N/A,FALSE,"보증2";#N/A,#N/A,FALSE,"보증1";#N/A,#N/A,FALSE,"보증";#N/A,#N/A,FALSE,"손익1";#N/A,#N/A,FALSE,"손익";#N/A,#N/A,FALSE,"부서별매출";#N/A,#N/A,FALSE,"매출"}</definedName>
    <definedName localSheetId="5" name="ㅇ랑">{#N/A,#N/A,FALSE,"단축1";#N/A,#N/A,FALSE,"단축2";#N/A,#N/A,FALSE,"단축3";#N/A,#N/A,FALSE,"장축";#N/A,#N/A,FALSE,"4WD"}</definedName>
    <definedName localSheetId="7" name="ㅇ랑">{#N/A,#N/A,FALSE,"단축1";#N/A,#N/A,FALSE,"단축2";#N/A,#N/A,FALSE,"단축3";#N/A,#N/A,FALSE,"장축";#N/A,#N/A,FALSE,"4WD"}</definedName>
    <definedName localSheetId="1" name="ㅇ랑">{#N/A,#N/A,FALSE,"단축1";#N/A,#N/A,FALSE,"단축2";#N/A,#N/A,FALSE,"단축3";#N/A,#N/A,FALSE,"장축";#N/A,#N/A,FALSE,"4WD"}</definedName>
    <definedName name="ㅇ랑">{#N/A,#N/A,FALSE,"단축1";#N/A,#N/A,FALSE,"단축2";#N/A,#N/A,FALSE,"단축3";#N/A,#N/A,FALSE,"장축";#N/A,#N/A,FALSE,"4WD"}</definedName>
    <definedName localSheetId="5" name="ㅇ로노ㅗㅗ">{#N/A,#N/A,FALSE,"신규dep";#N/A,#N/A,FALSE,"신규dep-금형상각후";#N/A,#N/A,FALSE,"신규dep-연구비상각후";#N/A,#N/A,FALSE,"신규dep-기계,공구상각후"}</definedName>
    <definedName localSheetId="7" name="ㅇ로노ㅗㅗ">{#N/A,#N/A,FALSE,"신규dep";#N/A,#N/A,FALSE,"신규dep-금형상각후";#N/A,#N/A,FALSE,"신규dep-연구비상각후";#N/A,#N/A,FALSE,"신규dep-기계,공구상각후"}</definedName>
    <definedName localSheetId="1" name="ㅇ로노ㅗㅗ">{#N/A,#N/A,FALSE,"신규dep";#N/A,#N/A,FALSE,"신규dep-금형상각후";#N/A,#N/A,FALSE,"신규dep-연구비상각후";#N/A,#N/A,FALSE,"신규dep-기계,공구상각후"}</definedName>
    <definedName name="ㅇ로노ㅗㅗ">{#N/A,#N/A,FALSE,"신규dep";#N/A,#N/A,FALSE,"신규dep-금형상각후";#N/A,#N/A,FALSE,"신규dep-연구비상각후";#N/A,#N/A,FALSE,"신규dep-기계,공구상각후"}</definedName>
    <definedName localSheetId="8" name="ㅇ롱">{#N/A,#N/A,FALSE,"단축1";#N/A,#N/A,FALSE,"단축2";#N/A,#N/A,FALSE,"단축3";#N/A,#N/A,FALSE,"장축";#N/A,#N/A,FALSE,"4WD"}</definedName>
    <definedName localSheetId="5" name="ㅇ롱">{#N/A,#N/A,FALSE,"단축1";#N/A,#N/A,FALSE,"단축2";#N/A,#N/A,FALSE,"단축3";#N/A,#N/A,FALSE,"장축";#N/A,#N/A,FALSE,"4WD"}</definedName>
    <definedName localSheetId="7" name="ㅇ롱">{#N/A,#N/A,FALSE,"단축1";#N/A,#N/A,FALSE,"단축2";#N/A,#N/A,FALSE,"단축3";#N/A,#N/A,FALSE,"장축";#N/A,#N/A,FALSE,"4WD"}</definedName>
    <definedName localSheetId="1" name="ㅇ롱">{#N/A,#N/A,FALSE,"단축1";#N/A,#N/A,FALSE,"단축2";#N/A,#N/A,FALSE,"단축3";#N/A,#N/A,FALSE,"장축";#N/A,#N/A,FALSE,"4WD"}</definedName>
    <definedName name="ㅇ롱">{#N/A,#N/A,FALSE,"단축1";#N/A,#N/A,FALSE,"단축2";#N/A,#N/A,FALSE,"단축3";#N/A,#N/A,FALSE,"장축";#N/A,#N/A,FALSE,"4WD"}</definedName>
    <definedName localSheetId="5" name="ㅇ롷롤">{#N/A,#N/A,FALSE,"단축1";#N/A,#N/A,FALSE,"단축2";#N/A,#N/A,FALSE,"단축3";#N/A,#N/A,FALSE,"장축";#N/A,#N/A,FALSE,"4WD"}</definedName>
    <definedName localSheetId="1" name="ㅇ롷롤">{#N/A,#N/A,FALSE,"단축1";#N/A,#N/A,FALSE,"단축2";#N/A,#N/A,FALSE,"단축3";#N/A,#N/A,FALSE,"장축";#N/A,#N/A,FALSE,"4WD"}</definedName>
    <definedName name="ㅇ롷롤">{#N/A,#N/A,FALSE,"단축1";#N/A,#N/A,FALSE,"단축2";#N/A,#N/A,FALSE,"단축3";#N/A,#N/A,FALSE,"장축";#N/A,#N/A,FALSE,"4WD"}</definedName>
    <definedName localSheetId="8" name="ㅇ류">{#N/A,#N/A,FALSE,"단축1";#N/A,#N/A,FALSE,"단축2";#N/A,#N/A,FALSE,"단축3";#N/A,#N/A,FALSE,"장축";#N/A,#N/A,FALSE,"4WD"}</definedName>
    <definedName localSheetId="5" name="ㅇ류">{#N/A,#N/A,FALSE,"단축1";#N/A,#N/A,FALSE,"단축2";#N/A,#N/A,FALSE,"단축3";#N/A,#N/A,FALSE,"장축";#N/A,#N/A,FALSE,"4WD"}</definedName>
    <definedName localSheetId="7" name="ㅇ류">{#N/A,#N/A,FALSE,"단축1";#N/A,#N/A,FALSE,"단축2";#N/A,#N/A,FALSE,"단축3";#N/A,#N/A,FALSE,"장축";#N/A,#N/A,FALSE,"4WD"}</definedName>
    <definedName localSheetId="1" name="ㅇ류">{#N/A,#N/A,FALSE,"단축1";#N/A,#N/A,FALSE,"단축2";#N/A,#N/A,FALSE,"단축3";#N/A,#N/A,FALSE,"장축";#N/A,#N/A,FALSE,"4WD"}</definedName>
    <definedName name="ㅇ류">{#N/A,#N/A,FALSE,"단축1";#N/A,#N/A,FALSE,"단축2";#N/A,#N/A,FALSE,"단축3";#N/A,#N/A,FALSE,"장축";#N/A,#N/A,FALSE,"4WD"}</definedName>
    <definedName localSheetId="8" name="ㅇ륭">{#N/A,#N/A,FALSE,"단축1";#N/A,#N/A,FALSE,"단축2";#N/A,#N/A,FALSE,"단축3";#N/A,#N/A,FALSE,"장축";#N/A,#N/A,FALSE,"4WD"}</definedName>
    <definedName localSheetId="5" name="ㅇ륭">{#N/A,#N/A,FALSE,"단축1";#N/A,#N/A,FALSE,"단축2";#N/A,#N/A,FALSE,"단축3";#N/A,#N/A,FALSE,"장축";#N/A,#N/A,FALSE,"4WD"}</definedName>
    <definedName localSheetId="7" name="ㅇ륭">{#N/A,#N/A,FALSE,"단축1";#N/A,#N/A,FALSE,"단축2";#N/A,#N/A,FALSE,"단축3";#N/A,#N/A,FALSE,"장축";#N/A,#N/A,FALSE,"4WD"}</definedName>
    <definedName localSheetId="1" name="ㅇ륭">{#N/A,#N/A,FALSE,"단축1";#N/A,#N/A,FALSE,"단축2";#N/A,#N/A,FALSE,"단축3";#N/A,#N/A,FALSE,"장축";#N/A,#N/A,FALSE,"4WD"}</definedName>
    <definedName name="ㅇ륭">{#N/A,#N/A,FALSE,"단축1";#N/A,#N/A,FALSE,"단축2";#N/A,#N/A,FALSE,"단축3";#N/A,#N/A,FALSE,"장축";#N/A,#N/A,FALSE,"4WD"}</definedName>
    <definedName localSheetId="5" name="ㅇㄻㄴㅇ">{#N/A,#N/A,FALSE,"단축1";#N/A,#N/A,FALSE,"단축2";#N/A,#N/A,FALSE,"단축3";#N/A,#N/A,FALSE,"장축";#N/A,#N/A,FALSE,"4WD"}</definedName>
    <definedName localSheetId="7" name="ㅇㄻㄴㅇ">{#N/A,#N/A,FALSE,"단축1";#N/A,#N/A,FALSE,"단축2";#N/A,#N/A,FALSE,"단축3";#N/A,#N/A,FALSE,"장축";#N/A,#N/A,FALSE,"4WD"}</definedName>
    <definedName localSheetId="1" name="ㅇㄻㄴㅇ">{#N/A,#N/A,FALSE,"단축1";#N/A,#N/A,FALSE,"단축2";#N/A,#N/A,FALSE,"단축3";#N/A,#N/A,FALSE,"장축";#N/A,#N/A,FALSE,"4WD"}</definedName>
    <definedName name="ㅇㄻㄴㅇ">{#N/A,#N/A,FALSE,"단축1";#N/A,#N/A,FALSE,"단축2";#N/A,#N/A,FALSE,"단축3";#N/A,#N/A,FALSE,"장축";#N/A,#N/A,FALSE,"4WD"}</definedName>
    <definedName localSheetId="5" name="ㅇㄻㄴㅇ롸ㅣ">{#N/A,#N/A,FALSE,"단축1";#N/A,#N/A,FALSE,"단축2";#N/A,#N/A,FALSE,"단축3";#N/A,#N/A,FALSE,"장축";#N/A,#N/A,FALSE,"4WD"}</definedName>
    <definedName localSheetId="7" name="ㅇㄻㄴㅇ롸ㅣ">{#N/A,#N/A,FALSE,"단축1";#N/A,#N/A,FALSE,"단축2";#N/A,#N/A,FALSE,"단축3";#N/A,#N/A,FALSE,"장축";#N/A,#N/A,FALSE,"4WD"}</definedName>
    <definedName localSheetId="1" name="ㅇㄻㄴㅇ롸ㅣ">{#N/A,#N/A,FALSE,"단축1";#N/A,#N/A,FALSE,"단축2";#N/A,#N/A,FALSE,"단축3";#N/A,#N/A,FALSE,"장축";#N/A,#N/A,FALSE,"4WD"}</definedName>
    <definedName name="ㅇㄻㄴㅇ롸ㅣ">{#N/A,#N/A,FALSE,"단축1";#N/A,#N/A,FALSE,"단축2";#N/A,#N/A,FALSE,"단축3";#N/A,#N/A,FALSE,"장축";#N/A,#N/A,FALSE,"4WD"}</definedName>
    <definedName localSheetId="5" name="ㅇㄻㅇㄻ">{#N/A,#N/A,FALSE,"단축1";#N/A,#N/A,FALSE,"단축2";#N/A,#N/A,FALSE,"단축3";#N/A,#N/A,FALSE,"장축";#N/A,#N/A,FALSE,"4WD"}</definedName>
    <definedName localSheetId="7" name="ㅇㄻㅇㄻ">{#N/A,#N/A,FALSE,"단축1";#N/A,#N/A,FALSE,"단축2";#N/A,#N/A,FALSE,"단축3";#N/A,#N/A,FALSE,"장축";#N/A,#N/A,FALSE,"4WD"}</definedName>
    <definedName localSheetId="1" name="ㅇㄻㅇㄻ">{#N/A,#N/A,FALSE,"단축1";#N/A,#N/A,FALSE,"단축2";#N/A,#N/A,FALSE,"단축3";#N/A,#N/A,FALSE,"장축";#N/A,#N/A,FALSE,"4WD"}</definedName>
    <definedName name="ㅇㄻㅇㄻ">{#N/A,#N/A,FALSE,"단축1";#N/A,#N/A,FALSE,"단축2";#N/A,#N/A,FALSE,"단축3";#N/A,#N/A,FALSE,"장축";#N/A,#N/A,FALSE,"4WD"}</definedName>
    <definedName localSheetId="5" name="ㅇㅀㅇㅀㅇㅀ">{#N/A,#N/A,FALSE,"단축1";#N/A,#N/A,FALSE,"단축2";#N/A,#N/A,FALSE,"단축3";#N/A,#N/A,FALSE,"장축";#N/A,#N/A,FALSE,"4WD"}</definedName>
    <definedName localSheetId="1" name="ㅇㅀㅇㅀㅇㅀ">{#N/A,#N/A,FALSE,"단축1";#N/A,#N/A,FALSE,"단축2";#N/A,#N/A,FALSE,"단축3";#N/A,#N/A,FALSE,"장축";#N/A,#N/A,FALSE,"4WD"}</definedName>
    <definedName name="ㅇㅀㅇㅀㅇㅀ">{#N/A,#N/A,FALSE,"단축1";#N/A,#N/A,FALSE,"단축2";#N/A,#N/A,FALSE,"단축3";#N/A,#N/A,FALSE,"장축";#N/A,#N/A,FALSE,"4WD"}</definedName>
    <definedName localSheetId="5" name="ㅇㅀㅋㅇㄹ">{#N/A,#N/A,FALSE,"신규dep";#N/A,#N/A,FALSE,"신규dep-금형상각후";#N/A,#N/A,FALSE,"신규dep-연구비상각후";#N/A,#N/A,FALSE,"신규dep-기계,공구상각후"}</definedName>
    <definedName localSheetId="7" name="ㅇㅀㅋㅇㄹ">{#N/A,#N/A,FALSE,"신규dep";#N/A,#N/A,FALSE,"신규dep-금형상각후";#N/A,#N/A,FALSE,"신규dep-연구비상각후";#N/A,#N/A,FALSE,"신규dep-기계,공구상각후"}</definedName>
    <definedName localSheetId="1" name="ㅇㅀㅋㅇㄹ">{#N/A,#N/A,FALSE,"신규dep";#N/A,#N/A,FALSE,"신규dep-금형상각후";#N/A,#N/A,FALSE,"신규dep-연구비상각후";#N/A,#N/A,FALSE,"신규dep-기계,공구상각후"}</definedName>
    <definedName name="ㅇㅀㅋㅇㄹ">{#N/A,#N/A,FALSE,"신규dep";#N/A,#N/A,FALSE,"신규dep-금형상각후";#N/A,#N/A,FALSE,"신규dep-연구비상각후";#N/A,#N/A,FALSE,"신규dep-기계,공구상각후"}</definedName>
    <definedName localSheetId="5" name="ㅇㅀㅎ">{#N/A,#N/A,FALSE,"단축1";#N/A,#N/A,FALSE,"단축2";#N/A,#N/A,FALSE,"단축3";#N/A,#N/A,FALSE,"장축";#N/A,#N/A,FALSE,"4WD"}</definedName>
    <definedName localSheetId="7" name="ㅇㅀㅎ">{#N/A,#N/A,FALSE,"단축1";#N/A,#N/A,FALSE,"단축2";#N/A,#N/A,FALSE,"단축3";#N/A,#N/A,FALSE,"장축";#N/A,#N/A,FALSE,"4WD"}</definedName>
    <definedName localSheetId="1" name="ㅇㅀㅎ">{#N/A,#N/A,FALSE,"단축1";#N/A,#N/A,FALSE,"단축2";#N/A,#N/A,FALSE,"단축3";#N/A,#N/A,FALSE,"장축";#N/A,#N/A,FALSE,"4WD"}</definedName>
    <definedName name="ㅇㅀㅎ">{#N/A,#N/A,FALSE,"단축1";#N/A,#N/A,FALSE,"단축2";#N/A,#N/A,FALSE,"단축3";#N/A,#N/A,FALSE,"장축";#N/A,#N/A,FALSE,"4WD"}</definedName>
    <definedName localSheetId="8" name="ㅇㅀ호">{#N/A,#N/A,FALSE,"단축1";#N/A,#N/A,FALSE,"단축2";#N/A,#N/A,FALSE,"단축3";#N/A,#N/A,FALSE,"장축";#N/A,#N/A,FALSE,"4WD"}</definedName>
    <definedName localSheetId="5" name="ㅇㅀ호">{#N/A,#N/A,FALSE,"단축1";#N/A,#N/A,FALSE,"단축2";#N/A,#N/A,FALSE,"단축3";#N/A,#N/A,FALSE,"장축";#N/A,#N/A,FALSE,"4WD"}</definedName>
    <definedName localSheetId="7" name="ㅇㅀ호">{#N/A,#N/A,FALSE,"단축1";#N/A,#N/A,FALSE,"단축2";#N/A,#N/A,FALSE,"단축3";#N/A,#N/A,FALSE,"장축";#N/A,#N/A,FALSE,"4WD"}</definedName>
    <definedName localSheetId="1" name="ㅇㅀ호">{#N/A,#N/A,FALSE,"단축1";#N/A,#N/A,FALSE,"단축2";#N/A,#N/A,FALSE,"단축3";#N/A,#N/A,FALSE,"장축";#N/A,#N/A,FALSE,"4WD"}</definedName>
    <definedName name="ㅇㅀ호">{#N/A,#N/A,FALSE,"단축1";#N/A,#N/A,FALSE,"단축2";#N/A,#N/A,FALSE,"단축3";#N/A,#N/A,FALSE,"장축";#N/A,#N/A,FALSE,"4WD"}</definedName>
    <definedName localSheetId="1" name="ㅇㅁㄴ">{#N/A,#N/A,FALSE,"단축1";#N/A,#N/A,FALSE,"단축2";#N/A,#N/A,FALSE,"단축3";#N/A,#N/A,FALSE,"장축";#N/A,#N/A,FALSE,"4WD"}</definedName>
    <definedName name="ㅇㅁㄴ">{#N/A,#N/A,FALSE,"단축1";#N/A,#N/A,FALSE,"단축2";#N/A,#N/A,FALSE,"단축3";#N/A,#N/A,FALSE,"장축";#N/A,#N/A,FALSE,"4WD"}</definedName>
    <definedName localSheetId="5" name="ㅇㅁㄴㅇ">{#N/A,#N/A,FALSE,"단축1";#N/A,#N/A,FALSE,"단축2";#N/A,#N/A,FALSE,"단축3";#N/A,#N/A,FALSE,"장축";#N/A,#N/A,FALSE,"4WD"}</definedName>
    <definedName localSheetId="7" name="ㅇㅁㄴㅇ">{#N/A,#N/A,FALSE,"단축1";#N/A,#N/A,FALSE,"단축2";#N/A,#N/A,FALSE,"단축3";#N/A,#N/A,FALSE,"장축";#N/A,#N/A,FALSE,"4WD"}</definedName>
    <definedName localSheetId="1" name="ㅇㅁㄴㅇ">{#N/A,#N/A,FALSE,"단축1";#N/A,#N/A,FALSE,"단축2";#N/A,#N/A,FALSE,"단축3";#N/A,#N/A,FALSE,"장축";#N/A,#N/A,FALSE,"4WD"}</definedName>
    <definedName name="ㅇㅁㄴㅇ">{#N/A,#N/A,FALSE,"단축1";#N/A,#N/A,FALSE,"단축2";#N/A,#N/A,FALSE,"단축3";#N/A,#N/A,FALSE,"장축";#N/A,#N/A,FALSE,"4WD"}</definedName>
    <definedName localSheetId="5" name="ㅇㅁㄹ">{#N/A,#N/A,FALSE,"단축1";#N/A,#N/A,FALSE,"단축2";#N/A,#N/A,FALSE,"단축3";#N/A,#N/A,FALSE,"장축";#N/A,#N/A,FALSE,"4WD"}</definedName>
    <definedName localSheetId="7" name="ㅇㅁㄹ">{#N/A,#N/A,FALSE,"단축1";#N/A,#N/A,FALSE,"단축2";#N/A,#N/A,FALSE,"단축3";#N/A,#N/A,FALSE,"장축";#N/A,#N/A,FALSE,"4WD"}</definedName>
    <definedName localSheetId="1" name="ㅇㅁㄹ">{#N/A,#N/A,FALSE,"단축1";#N/A,#N/A,FALSE,"단축2";#N/A,#N/A,FALSE,"단축3";#N/A,#N/A,FALSE,"장축";#N/A,#N/A,FALSE,"4WD"}</definedName>
    <definedName name="ㅇㅁㄹ">{#N/A,#N/A,FALSE,"단축1";#N/A,#N/A,FALSE,"단축2";#N/A,#N/A,FALSE,"단축3";#N/A,#N/A,FALSE,"장축";#N/A,#N/A,FALSE,"4WD"}</definedName>
    <definedName localSheetId="5" name="ㅇㅁㅂㅇ">{#N/A,#N/A,FALSE,"을지 (4)";#N/A,#N/A,FALSE,"을지 (5)";#N/A,#N/A,FALSE,"을지 (6)"}</definedName>
    <definedName localSheetId="7" name="ㅇㅁㅂㅇ">{#N/A,#N/A,FALSE,"을지 (4)";#N/A,#N/A,FALSE,"을지 (5)";#N/A,#N/A,FALSE,"을지 (6)"}</definedName>
    <definedName localSheetId="1" name="ㅇㅁㅂㅇ">{#N/A,#N/A,FALSE,"을지 (4)";#N/A,#N/A,FALSE,"을지 (5)";#N/A,#N/A,FALSE,"을지 (6)"}</definedName>
    <definedName name="ㅇㅁㅂㅇ">{#N/A,#N/A,FALSE,"을지 (4)";#N/A,#N/A,FALSE,"을지 (5)";#N/A,#N/A,FALSE,"을지 (6)"}</definedName>
    <definedName localSheetId="5" name="ㅇㅅㅎㄹ">{#N/A,#N/A,FALSE,"단축1";#N/A,#N/A,FALSE,"단축2";#N/A,#N/A,FALSE,"단축3";#N/A,#N/A,FALSE,"장축";#N/A,#N/A,FALSE,"4WD"}</definedName>
    <definedName localSheetId="7" name="ㅇㅅㅎㄹ">{#N/A,#N/A,FALSE,"단축1";#N/A,#N/A,FALSE,"단축2";#N/A,#N/A,FALSE,"단축3";#N/A,#N/A,FALSE,"장축";#N/A,#N/A,FALSE,"4WD"}</definedName>
    <definedName localSheetId="1" name="ㅇㅅㅎㄹ">{#N/A,#N/A,FALSE,"단축1";#N/A,#N/A,FALSE,"단축2";#N/A,#N/A,FALSE,"단축3";#N/A,#N/A,FALSE,"장축";#N/A,#N/A,FALSE,"4WD"}</definedName>
    <definedName name="ㅇㅅㅎㄹ">{#N/A,#N/A,FALSE,"단축1";#N/A,#N/A,FALSE,"단축2";#N/A,#N/A,FALSE,"단축3";#N/A,#N/A,FALSE,"장축";#N/A,#N/A,FALSE,"4WD"}</definedName>
    <definedName localSheetId="5" name="ㅇㅇ">{#N/A,#N/A,TRUE,"Y생산";#N/A,#N/A,TRUE,"Y판매";#N/A,#N/A,TRUE,"Y총물량";#N/A,#N/A,TRUE,"Y능력";#N/A,#N/A,TRUE,"YKD"}</definedName>
    <definedName localSheetId="7" name="ㅇㅇ">{#N/A,#N/A,FALSE,"단축1";#N/A,#N/A,FALSE,"단축2";#N/A,#N/A,FALSE,"단축3";#N/A,#N/A,FALSE,"장축";#N/A,#N/A,FALSE,"4WD"}</definedName>
    <definedName localSheetId="1" name="ㅇㅇ">{#N/A,#N/A,FALSE,"단축1";#N/A,#N/A,FALSE,"단축2";#N/A,#N/A,FALSE,"단축3";#N/A,#N/A,FALSE,"장축";#N/A,#N/A,FALSE,"4WD"}</definedName>
    <definedName name="ㅇㅇ">{#N/A,#N/A,FALSE,"단축1";#N/A,#N/A,FALSE,"단축2";#N/A,#N/A,FALSE,"단축3";#N/A,#N/A,FALSE,"장축";#N/A,#N/A,FALSE,"4WD"}</definedName>
    <definedName localSheetId="5" name="ㅇㅇㄳ">{#N/A,#N/A,FALSE,"자금소요예측기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ㅇㅇㄳ">{#N/A,#N/A,FALSE,"자금소요예측기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ㅇㅇㄳ">{#N/A,#N/A,FALSE,"자금소요예측기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ㄳ">{#N/A,#N/A,FALSE,"자금소요예측기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ㅇㅇㄹㄹ">{#N/A,#N/A,FALSE,"표지";#N/A,#N/A,FALSE,"전제";#N/A,#N/A,FALSE,"손익-자 (2)";#N/A,#N/A,FALSE,"손익-자";#N/A,#N/A,FALSE,"손익-마 (2)";#N/A,#N/A,FALSE,"손익-마";#N/A,#N/A,FALSE,"총손최종"}</definedName>
    <definedName localSheetId="7" name="ㅇㅇㄹㄹ">{#N/A,#N/A,FALSE,"표지";#N/A,#N/A,FALSE,"전제";#N/A,#N/A,FALSE,"손익-자 (2)";#N/A,#N/A,FALSE,"손익-자";#N/A,#N/A,FALSE,"손익-마 (2)";#N/A,#N/A,FALSE,"손익-마";#N/A,#N/A,FALSE,"총손최종"}</definedName>
    <definedName localSheetId="1" name="ㅇㅇㄹㄹ">{#N/A,#N/A,FALSE,"표지";#N/A,#N/A,FALSE,"전제";#N/A,#N/A,FALSE,"손익-자 (2)";#N/A,#N/A,FALSE,"손익-자";#N/A,#N/A,FALSE,"손익-마 (2)";#N/A,#N/A,FALSE,"손익-마";#N/A,#N/A,FALSE,"총손최종"}</definedName>
    <definedName name="ㅇㅇㄹㄹ">{#N/A,#N/A,FALSE,"표지";#N/A,#N/A,FALSE,"전제";#N/A,#N/A,FALSE,"손익-자 (2)";#N/A,#N/A,FALSE,"손익-자";#N/A,#N/A,FALSE,"손익-마 (2)";#N/A,#N/A,FALSE,"손익-마";#N/A,#N/A,FALSE,"총손최종"}</definedName>
    <definedName localSheetId="5" name="ㅇㅇㅇ">{#N/A,#N/A,TRUE,"Y생산";#N/A,#N/A,TRUE,"Y판매";#N/A,#N/A,TRUE,"Y총물량";#N/A,#N/A,TRUE,"Y능력";#N/A,#N/A,TRUE,"YKD"}</definedName>
    <definedName localSheetId="7" name="ㅇㅇㅇ">{#N/A,#N/A,FALSE,"단축1";#N/A,#N/A,FALSE,"단축2";#N/A,#N/A,FALSE,"단축3";#N/A,#N/A,FALSE,"장축";#N/A,#N/A,FALSE,"4WD"}</definedName>
    <definedName localSheetId="1" name="ㅇㅇㅇ">{#N/A,#N/A,FALSE,"단축1";#N/A,#N/A,FALSE,"단축2";#N/A,#N/A,FALSE,"단축3";#N/A,#N/A,FALSE,"장축";#N/A,#N/A,FALSE,"4WD"}</definedName>
    <definedName name="ㅇㅇㅇ">{#N/A,#N/A,FALSE,"단축1";#N/A,#N/A,FALSE,"단축2";#N/A,#N/A,FALSE,"단축3";#N/A,#N/A,FALSE,"장축";#N/A,#N/A,FALSE,"4WD"}</definedName>
    <definedName localSheetId="5" name="ㅇㅇㅇ111">{#N/A,#N/A,FALSE,"단축1";#N/A,#N/A,FALSE,"단축2";#N/A,#N/A,FALSE,"단축3";#N/A,#N/A,FALSE,"장축";#N/A,#N/A,FALSE,"4WD"}</definedName>
    <definedName localSheetId="1" name="ㅇㅇㅇ111">{#N/A,#N/A,FALSE,"단축1";#N/A,#N/A,FALSE,"단축2";#N/A,#N/A,FALSE,"단축3";#N/A,#N/A,FALSE,"장축";#N/A,#N/A,FALSE,"4WD"}</definedName>
    <definedName name="ㅇㅇㅇ111">{#N/A,#N/A,FALSE,"단축1";#N/A,#N/A,FALSE,"단축2";#N/A,#N/A,FALSE,"단축3";#N/A,#N/A,FALSE,"장축";#N/A,#N/A,FALSE,"4WD"}</definedName>
    <definedName localSheetId="5" name="ㅇㅇㅇㅇ">{#N/A,#N/A,FALSE,"단축1";#N/A,#N/A,FALSE,"단축2";#N/A,#N/A,FALSE,"단축3";#N/A,#N/A,FALSE,"장축";#N/A,#N/A,FALSE,"4WD"}</definedName>
    <definedName localSheetId="7" name="ㅇㅇㅇㅇ">{#N/A,#N/A,FALSE,"인원";#N/A,#N/A,FALSE,"비용2";#N/A,#N/A,FALSE,"비용1";#N/A,#N/A,FALSE,"비용";#N/A,#N/A,FALSE,"보증2";#N/A,#N/A,FALSE,"보증1";#N/A,#N/A,FALSE,"보증";#N/A,#N/A,FALSE,"손익1";#N/A,#N/A,FALSE,"손익";#N/A,#N/A,FALSE,"부서별매출";#N/A,#N/A,FALSE,"매출"}</definedName>
    <definedName localSheetId="1" name="ㅇㅇㅇㅇ">{#N/A,#N/A,FALSE,"인원";#N/A,#N/A,FALSE,"비용2";#N/A,#N/A,FALSE,"비용1";#N/A,#N/A,FALSE,"비용";#N/A,#N/A,FALSE,"보증2";#N/A,#N/A,FALSE,"보증1";#N/A,#N/A,FALSE,"보증";#N/A,#N/A,FALSE,"손익1";#N/A,#N/A,FALSE,"손익";#N/A,#N/A,FALSE,"부서별매출";#N/A,#N/A,FALSE,"매출"}</definedName>
    <definedName name="ㅇㅇㅇㅇ">{#N/A,#N/A,FALSE,"인원";#N/A,#N/A,FALSE,"비용2";#N/A,#N/A,FALSE,"비용1";#N/A,#N/A,FALSE,"비용";#N/A,#N/A,FALSE,"보증2";#N/A,#N/A,FALSE,"보증1";#N/A,#N/A,FALSE,"보증";#N/A,#N/A,FALSE,"손익1";#N/A,#N/A,FALSE,"손익";#N/A,#N/A,FALSE,"부서별매출";#N/A,#N/A,FALSE,"매출"}</definedName>
    <definedName localSheetId="5" name="ㅇㅇㅇㅇㅇ">{#N/A,#N/A,FALSE,"단축1";#N/A,#N/A,FALSE,"단축2";#N/A,#N/A,FALSE,"단축3";#N/A,#N/A,FALSE,"장축";#N/A,#N/A,FALSE,"4WD"}</definedName>
    <definedName localSheetId="1" name="ㅇㅇㅇㅇㅇ">{#N/A,#N/A,FALSE,"단축1";#N/A,#N/A,FALSE,"단축2";#N/A,#N/A,FALSE,"단축3";#N/A,#N/A,FALSE,"장축";#N/A,#N/A,FALSE,"4WD"}</definedName>
    <definedName name="ㅇㅇㅇㅇㅇ">{#N/A,#N/A,FALSE,"단축1";#N/A,#N/A,FALSE,"단축2";#N/A,#N/A,FALSE,"단축3";#N/A,#N/A,FALSE,"장축";#N/A,#N/A,FALSE,"4WD"}</definedName>
    <definedName localSheetId="5" name="ㅇㅇㅇㅇㅇㅇㅇ">{#N/A,#N/A,FALSE,"단축1";#N/A,#N/A,FALSE,"단축2";#N/A,#N/A,FALSE,"단축3";#N/A,#N/A,FALSE,"장축";#N/A,#N/A,FALSE,"4WD"}</definedName>
    <definedName localSheetId="7" name="ㅇㅇㅇㅇㅇㅇㅇ">{#N/A,#N/A,FALSE,"단축1";#N/A,#N/A,FALSE,"단축2";#N/A,#N/A,FALSE,"단축3";#N/A,#N/A,FALSE,"장축";#N/A,#N/A,FALSE,"4WD"}</definedName>
    <definedName localSheetId="1" name="ㅇㅇㅇㅇㅇㅇㅇ">{#N/A,#N/A,FALSE,"단축1";#N/A,#N/A,FALSE,"단축2";#N/A,#N/A,FALSE,"단축3";#N/A,#N/A,FALSE,"장축";#N/A,#N/A,FALSE,"4WD"}</definedName>
    <definedName name="ㅇㅇㅇㅇㅇㅇㅇ">{#N/A,#N/A,FALSE,"단축1";#N/A,#N/A,FALSE,"단축2";#N/A,#N/A,FALSE,"단축3";#N/A,#N/A,FALSE,"장축";#N/A,#N/A,FALSE,"4WD"}</definedName>
    <definedName localSheetId="5" name="ㅇㅇㅇㅇㅇㅇㅇㅇㅇ">{#N/A,#N/A,FALSE,"단축1";#N/A,#N/A,FALSE,"단축2";#N/A,#N/A,FALSE,"단축3";#N/A,#N/A,FALSE,"장축";#N/A,#N/A,FALSE,"4WD"}</definedName>
    <definedName localSheetId="7" name="ㅇㅇㅇㅇㅇㅇㅇㅇㅇ">{#N/A,#N/A,FALSE,"단축1";#N/A,#N/A,FALSE,"단축2";#N/A,#N/A,FALSE,"단축3";#N/A,#N/A,FALSE,"장축";#N/A,#N/A,FALSE,"4WD"}</definedName>
    <definedName localSheetId="1" name="ㅇㅇㅇㅇㅇㅇㅇㅇㅇ">{#N/A,#N/A,FALSE,"단축1";#N/A,#N/A,FALSE,"단축2";#N/A,#N/A,FALSE,"단축3";#N/A,#N/A,FALSE,"장축";#N/A,#N/A,FALSE,"4WD"}</definedName>
    <definedName name="ㅇㅇㅇㅇㅇㅇㅇㅇㅇ">{#N/A,#N/A,FALSE,"단축1";#N/A,#N/A,FALSE,"단축2";#N/A,#N/A,FALSE,"단축3";#N/A,#N/A,FALSE,"장축";#N/A,#N/A,FALSE,"4WD"}</definedName>
    <definedName localSheetId="5" name="ㅇ이">{#N/A,#N/A,FALSE,"단축1";#N/A,#N/A,FALSE,"단축2";#N/A,#N/A,FALSE,"단축3";#N/A,#N/A,FALSE,"장축";#N/A,#N/A,FALSE,"4WD"}</definedName>
    <definedName localSheetId="7" name="ㅇ이">{#N/A,#N/A,FALSE,"단축1";#N/A,#N/A,FALSE,"단축2";#N/A,#N/A,FALSE,"단축3";#N/A,#N/A,FALSE,"장축";#N/A,#N/A,FALSE,"4WD"}</definedName>
    <definedName localSheetId="1" name="ㅇ이">{#N/A,#N/A,FALSE,"단축1";#N/A,#N/A,FALSE,"단축2";#N/A,#N/A,FALSE,"단축3";#N/A,#N/A,FALSE,"장축";#N/A,#N/A,FALSE,"4WD"}</definedName>
    <definedName name="ㅇ이">{#N/A,#N/A,FALSE,"단축1";#N/A,#N/A,FALSE,"단축2";#N/A,#N/A,FALSE,"단축3";#N/A,#N/A,FALSE,"장축";#N/A,#N/A,FALSE,"4WD"}</definedName>
    <definedName localSheetId="5" name="ㅇㅍㄴㅇ">{#N/A,#N/A,FALSE,"단축1";#N/A,#N/A,FALSE,"단축2";#N/A,#N/A,FALSE,"단축3";#N/A,#N/A,FALSE,"장축";#N/A,#N/A,FALSE,"4WD"}</definedName>
    <definedName localSheetId="7" name="ㅇㅍㄴㅇ">{#N/A,#N/A,FALSE,"단축1";#N/A,#N/A,FALSE,"단축2";#N/A,#N/A,FALSE,"단축3";#N/A,#N/A,FALSE,"장축";#N/A,#N/A,FALSE,"4WD"}</definedName>
    <definedName localSheetId="1" name="ㅇㅍㄴㅇ">{#N/A,#N/A,FALSE,"단축1";#N/A,#N/A,FALSE,"단축2";#N/A,#N/A,FALSE,"단축3";#N/A,#N/A,FALSE,"장축";#N/A,#N/A,FALSE,"4WD"}</definedName>
    <definedName name="ㅇㅍㄴㅇ">{#N/A,#N/A,FALSE,"단축1";#N/A,#N/A,FALSE,"단축2";#N/A,#N/A,FALSE,"단축3";#N/A,#N/A,FALSE,"장축";#N/A,#N/A,FALSE,"4WD"}</definedName>
    <definedName localSheetId="5" name="ㅇㅎ">{#N/A,#N/A,FALSE,"단축1";#N/A,#N/A,FALSE,"단축2";#N/A,#N/A,FALSE,"단축3";#N/A,#N/A,FALSE,"장축";#N/A,#N/A,FALSE,"4WD"}</definedName>
    <definedName localSheetId="7" name="ㅇㅎ">{#N/A,#N/A,FALSE,"단축1";#N/A,#N/A,FALSE,"단축2";#N/A,#N/A,FALSE,"단축3";#N/A,#N/A,FALSE,"장축";#N/A,#N/A,FALSE,"4WD"}</definedName>
    <definedName localSheetId="1" name="ㅇㅎ">{#N/A,#N/A,FALSE,"단축1";#N/A,#N/A,FALSE,"단축2";#N/A,#N/A,FALSE,"단축3";#N/A,#N/A,FALSE,"장축";#N/A,#N/A,FALSE,"4WD"}</definedName>
    <definedName name="ㅇㅎ">{#N/A,#N/A,FALSE,"단축1";#N/A,#N/A,FALSE,"단축2";#N/A,#N/A,FALSE,"단축3";#N/A,#N/A,FALSE,"장축";#N/A,#N/A,FALSE,"4WD"}</definedName>
    <definedName localSheetId="8" name="ㅇㅎㄹ">{#N/A,#N/A,FALSE,"단축1";#N/A,#N/A,FALSE,"단축2";#N/A,#N/A,FALSE,"단축3";#N/A,#N/A,FALSE,"장축";#N/A,#N/A,FALSE,"4WD"}</definedName>
    <definedName localSheetId="5" name="ㅇㅎㄹ">{#N/A,#N/A,FALSE,"단축1";#N/A,#N/A,FALSE,"단축2";#N/A,#N/A,FALSE,"단축3";#N/A,#N/A,FALSE,"장축";#N/A,#N/A,FALSE,"4WD"}</definedName>
    <definedName localSheetId="7" name="ㅇㅎㄹ">{#N/A,#N/A,FALSE,"단축1";#N/A,#N/A,FALSE,"단축2";#N/A,#N/A,FALSE,"단축3";#N/A,#N/A,FALSE,"장축";#N/A,#N/A,FALSE,"4WD"}</definedName>
    <definedName localSheetId="1" name="ㅇㅎㄹ">{#N/A,#N/A,FALSE,"단축1";#N/A,#N/A,FALSE,"단축2";#N/A,#N/A,FALSE,"단축3";#N/A,#N/A,FALSE,"장축";#N/A,#N/A,FALSE,"4WD"}</definedName>
    <definedName name="ㅇㅎㄹ">{#N/A,#N/A,FALSE,"단축1";#N/A,#N/A,FALSE,"단축2";#N/A,#N/A,FALSE,"단축3";#N/A,#N/A,FALSE,"장축";#N/A,#N/A,FALSE,"4WD"}</definedName>
    <definedName localSheetId="5" name="ㅇㅎㄹㅀ">{#N/A,#N/A,FALSE,"단축1";#N/A,#N/A,FALSE,"단축2";#N/A,#N/A,FALSE,"단축3";#N/A,#N/A,FALSE,"장축";#N/A,#N/A,FALSE,"4WD"}</definedName>
    <definedName localSheetId="7" name="ㅇㅎㄹㅀ">{#N/A,#N/A,FALSE,"단축1";#N/A,#N/A,FALSE,"단축2";#N/A,#N/A,FALSE,"단축3";#N/A,#N/A,FALSE,"장축";#N/A,#N/A,FALSE,"4WD"}</definedName>
    <definedName localSheetId="1" name="ㅇㅎㄹㅀ">{#N/A,#N/A,FALSE,"단축1";#N/A,#N/A,FALSE,"단축2";#N/A,#N/A,FALSE,"단축3";#N/A,#N/A,FALSE,"장축";#N/A,#N/A,FALSE,"4WD"}</definedName>
    <definedName name="ㅇㅎㄹㅀ">{#N/A,#N/A,FALSE,"단축1";#N/A,#N/A,FALSE,"단축2";#N/A,#N/A,FALSE,"단축3";#N/A,#N/A,FALSE,"장축";#N/A,#N/A,FALSE,"4WD"}</definedName>
    <definedName localSheetId="8" name="ㅇㅎ오">{#N/A,#N/A,FALSE,"단축1";#N/A,#N/A,FALSE,"단축2";#N/A,#N/A,FALSE,"단축3";#N/A,#N/A,FALSE,"장축";#N/A,#N/A,FALSE,"4WD"}</definedName>
    <definedName localSheetId="5" name="ㅇㅎ오">{#N/A,#N/A,FALSE,"단축1";#N/A,#N/A,FALSE,"단축2";#N/A,#N/A,FALSE,"단축3";#N/A,#N/A,FALSE,"장축";#N/A,#N/A,FALSE,"4WD"}</definedName>
    <definedName localSheetId="7" name="ㅇㅎ오">{#N/A,#N/A,FALSE,"단축1";#N/A,#N/A,FALSE,"단축2";#N/A,#N/A,FALSE,"단축3";#N/A,#N/A,FALSE,"장축";#N/A,#N/A,FALSE,"4WD"}</definedName>
    <definedName localSheetId="1" name="ㅇㅎ오">{#N/A,#N/A,FALSE,"단축1";#N/A,#N/A,FALSE,"단축2";#N/A,#N/A,FALSE,"단축3";#N/A,#N/A,FALSE,"장축";#N/A,#N/A,FALSE,"4WD"}</definedName>
    <definedName name="ㅇㅎ오">{#N/A,#N/A,FALSE,"단축1";#N/A,#N/A,FALSE,"단축2";#N/A,#N/A,FALSE,"단축3";#N/A,#N/A,FALSE,"장축";#N/A,#N/A,FALSE,"4WD"}</definedName>
    <definedName localSheetId="5" name="ㅇ홍">{#N/A,#N/A,FALSE,"단축1";#N/A,#N/A,FALSE,"단축2";#N/A,#N/A,FALSE,"단축3";#N/A,#N/A,FALSE,"장축";#N/A,#N/A,FALSE,"4WD"}</definedName>
    <definedName localSheetId="7" name="ㅇ홍">{#N/A,#N/A,FALSE,"단축1";#N/A,#N/A,FALSE,"단축2";#N/A,#N/A,FALSE,"단축3";#N/A,#N/A,FALSE,"장축";#N/A,#N/A,FALSE,"4WD"}</definedName>
    <definedName localSheetId="1" name="ㅇ홍">{#N/A,#N/A,FALSE,"단축1";#N/A,#N/A,FALSE,"단축2";#N/A,#N/A,FALSE,"단축3";#N/A,#N/A,FALSE,"장축";#N/A,#N/A,FALSE,"4WD"}</definedName>
    <definedName name="ㅇ홍">{#N/A,#N/A,FALSE,"단축1";#N/A,#N/A,FALSE,"단축2";#N/A,#N/A,FALSE,"단축3";#N/A,#N/A,FALSE,"장축";#N/A,#N/A,FALSE,"4WD"}</definedName>
    <definedName localSheetId="5" name="아">{#N/A,#N/A,TRUE,"Y생산";#N/A,#N/A,TRUE,"Y판매";#N/A,#N/A,TRUE,"Y총물량";#N/A,#N/A,TRUE,"Y능력";#N/A,#N/A,TRUE,"YKD"}</definedName>
    <definedName localSheetId="5" name="아나나">{#N/A,#N/A,FALSE,"정공"}</definedName>
    <definedName localSheetId="7" name="아나나">{#N/A,#N/A,FALSE,"정공"}</definedName>
    <definedName localSheetId="1" name="아나나">{#N/A,#N/A,FALSE,"정공"}</definedName>
    <definedName name="아나나">{#N/A,#N/A,FALSE,"정공"}</definedName>
    <definedName localSheetId="5" name="아나마오">{#N/A,#N/A,FALSE,"정공"}</definedName>
    <definedName localSheetId="7" name="아나마오">{#N/A,#N/A,FALSE,"정공"}</definedName>
    <definedName localSheetId="1" name="아나마오">{#N/A,#N/A,FALSE,"정공"}</definedName>
    <definedName name="아나마오">{#N/A,#N/A,FALSE,"정공"}</definedName>
    <definedName localSheetId="5" name="아니면말고">{#N/A,#N/A,FALSE,"정공"}</definedName>
    <definedName localSheetId="7" name="아니면말고">{#N/A,#N/A,FALSE,"정공"}</definedName>
    <definedName localSheetId="1" name="아니면말고">{#N/A,#N/A,FALSE,"정공"}</definedName>
    <definedName name="아니면말고">{#N/A,#N/A,FALSE,"정공"}</definedName>
    <definedName localSheetId="5" name="아니오">{#N/A,#N/A,FALSE,"단축1";#N/A,#N/A,FALSE,"단축2";#N/A,#N/A,FALSE,"단축3";#N/A,#N/A,FALSE,"장축";#N/A,#N/A,FALSE,"4WD"}</definedName>
    <definedName localSheetId="7" name="아니오">{#N/A,#N/A,FALSE,"정공"}</definedName>
    <definedName localSheetId="1" name="아니오">{#N/A,#N/A,FALSE,"단축1";#N/A,#N/A,FALSE,"단축2";#N/A,#N/A,FALSE,"단축3";#N/A,#N/A,FALSE,"장축";#N/A,#N/A,FALSE,"4WD"}</definedName>
    <definedName name="아니오">{#N/A,#N/A,FALSE,"단축1";#N/A,#N/A,FALSE,"단축2";#N/A,#N/A,FALSE,"단축3";#N/A,#N/A,FALSE,"장축";#N/A,#N/A,FALSE,"4WD"}</definedName>
    <definedName localSheetId="5" name="아닙니다">{#N/A,#N/A,FALSE,"정공"}</definedName>
    <definedName localSheetId="7" name="아닙니다">{#N/A,#N/A,FALSE,"정공"}</definedName>
    <definedName localSheetId="1" name="아닙니다">{#N/A,#N/A,FALSE,"정공"}</definedName>
    <definedName name="아닙니다">{#N/A,#N/A,FALSE,"정공"}</definedName>
    <definedName localSheetId="5" name="아래">{#N/A,#N/A,FALSE,"신규dep";#N/A,#N/A,FALSE,"신규dep-금형상각후";#N/A,#N/A,FALSE,"신규dep-연구비상각후";#N/A,#N/A,FALSE,"신규dep-기계,공구상각후"}</definedName>
    <definedName localSheetId="7" name="아래">{#N/A,#N/A,FALSE,"신규dep";#N/A,#N/A,FALSE,"신규dep-금형상각후";#N/A,#N/A,FALSE,"신규dep-연구비상각후";#N/A,#N/A,FALSE,"신규dep-기계,공구상각후"}</definedName>
    <definedName localSheetId="1" name="아래">{#N/A,#N/A,FALSE,"신규dep";#N/A,#N/A,FALSE,"신규dep-금형상각후";#N/A,#N/A,FALSE,"신규dep-연구비상각후";#N/A,#N/A,FALSE,"신규dep-기계,공구상각후"}</definedName>
    <definedName name="아래">{#N/A,#N/A,FALSE,"신규dep";#N/A,#N/A,FALSE,"신규dep-금형상각후";#N/A,#N/A,FALSE,"신규dep-연구비상각후";#N/A,#N/A,FALSE,"신규dep-기계,공구상각후"}</definedName>
    <definedName localSheetId="5" name="아무">{#N/A,#N/A,FALSE,"단축1";#N/A,#N/A,FALSE,"단축2";#N/A,#N/A,FALSE,"단축3";#N/A,#N/A,FALSE,"장축";#N/A,#N/A,FALSE,"4WD"}</definedName>
    <definedName localSheetId="7" name="아무">{#N/A,#N/A,FALSE,"단축1";#N/A,#N/A,FALSE,"단축2";#N/A,#N/A,FALSE,"단축3";#N/A,#N/A,FALSE,"장축";#N/A,#N/A,FALSE,"4WD"}</definedName>
    <definedName localSheetId="1" name="아무">{#N/A,#N/A,FALSE,"단축1";#N/A,#N/A,FALSE,"단축2";#N/A,#N/A,FALSE,"단축3";#N/A,#N/A,FALSE,"장축";#N/A,#N/A,FALSE,"4WD"}</definedName>
    <definedName name="아무">{#N/A,#N/A,FALSE,"단축1";#N/A,#N/A,FALSE,"단축2";#N/A,#N/A,FALSE,"단축3";#N/A,#N/A,FALSE,"장축";#N/A,#N/A,FALSE,"4WD"}</definedName>
    <definedName localSheetId="5" name="아산운반비">{#N/A,#N/A,FALSE,"단축1";#N/A,#N/A,FALSE,"단축2";#N/A,#N/A,FALSE,"단축3";#N/A,#N/A,FALSE,"장축";#N/A,#N/A,FALSE,"4WD"}</definedName>
    <definedName localSheetId="7" name="아산운반비">{#N/A,#N/A,FALSE,"단축1";#N/A,#N/A,FALSE,"단축2";#N/A,#N/A,FALSE,"단축3";#N/A,#N/A,FALSE,"장축";#N/A,#N/A,FALSE,"4WD"}</definedName>
    <definedName localSheetId="1" name="아산운반비">{#N/A,#N/A,FALSE,"단축1";#N/A,#N/A,FALSE,"단축2";#N/A,#N/A,FALSE,"단축3";#N/A,#N/A,FALSE,"장축";#N/A,#N/A,FALSE,"4WD"}</definedName>
    <definedName name="아산운반비">{#N/A,#N/A,FALSE,"단축1";#N/A,#N/A,FALSE,"단축2";#N/A,#N/A,FALSE,"단축3";#N/A,#N/A,FALSE,"장축";#N/A,#N/A,FALSE,"4WD"}</definedName>
    <definedName localSheetId="5" name="아아아">{#N/A,#N/A,FALSE,"단축1";#N/A,#N/A,FALSE,"단축2";#N/A,#N/A,FALSE,"단축3";#N/A,#N/A,FALSE,"장축";#N/A,#N/A,FALSE,"4WD"}</definedName>
    <definedName localSheetId="7" name="아아아">{#N/A,#N/A,FALSE,"단축1";#N/A,#N/A,FALSE,"단축2";#N/A,#N/A,FALSE,"단축3";#N/A,#N/A,FALSE,"장축";#N/A,#N/A,FALSE,"4WD"}</definedName>
    <definedName localSheetId="1" name="아아아">{#N/A,#N/A,FALSE,"단축1";#N/A,#N/A,FALSE,"단축2";#N/A,#N/A,FALSE,"단축3";#N/A,#N/A,FALSE,"장축";#N/A,#N/A,FALSE,"4WD"}</definedName>
    <definedName name="아아아">{#N/A,#N/A,FALSE,"단축1";#N/A,#N/A,FALSE,"단축2";#N/A,#N/A,FALSE,"단축3";#N/A,#N/A,FALSE,"장축";#N/A,#N/A,FALSE,"4WD"}</definedName>
    <definedName localSheetId="5" name="아아아아아아아">{#N/A,#N/A,FALSE,"초도품";#N/A,#N/A,FALSE,"초도품 (2)";#N/A,#N/A,FALSE,"초도품 (3)";#N/A,#N/A,FALSE,"초도품 (4)";#N/A,#N/A,FALSE,"초도품 (5)";#N/A,#N/A,FALSE,"초도품 (6)"}</definedName>
    <definedName localSheetId="7" name="아아아아아아아">{#N/A,#N/A,FALSE,"초도품";#N/A,#N/A,FALSE,"초도품 (2)";#N/A,#N/A,FALSE,"초도품 (3)";#N/A,#N/A,FALSE,"초도품 (4)";#N/A,#N/A,FALSE,"초도품 (5)";#N/A,#N/A,FALSE,"초도품 (6)"}</definedName>
    <definedName localSheetId="1" name="아아아아아아아">{#N/A,#N/A,FALSE,"초도품";#N/A,#N/A,FALSE,"초도품 (2)";#N/A,#N/A,FALSE,"초도품 (3)";#N/A,#N/A,FALSE,"초도품 (4)";#N/A,#N/A,FALSE,"초도품 (5)";#N/A,#N/A,FALSE,"초도품 (6)"}</definedName>
    <definedName name="아아아아아아아">{#N/A,#N/A,FALSE,"초도품";#N/A,#N/A,FALSE,"초도품 (2)";#N/A,#N/A,FALSE,"초도품 (3)";#N/A,#N/A,FALSE,"초도품 (4)";#N/A,#N/A,FALSE,"초도품 (5)";#N/A,#N/A,FALSE,"초도품 (6)"}</definedName>
    <definedName localSheetId="5" name="아아아아아아아앙">{#N/A,#N/A,FALSE,"신규dep";#N/A,#N/A,FALSE,"신규dep-금형상각후";#N/A,#N/A,FALSE,"신규dep-연구비상각후";#N/A,#N/A,FALSE,"신규dep-기계,공구상각후"}</definedName>
    <definedName localSheetId="7" name="아아아아아아아앙">{#N/A,#N/A,FALSE,"신규dep";#N/A,#N/A,FALSE,"신규dep-금형상각후";#N/A,#N/A,FALSE,"신규dep-연구비상각후";#N/A,#N/A,FALSE,"신규dep-기계,공구상각후"}</definedName>
    <definedName localSheetId="1" name="아아아아아아아앙">{#N/A,#N/A,FALSE,"신규dep";#N/A,#N/A,FALSE,"신규dep-금형상각후";#N/A,#N/A,FALSE,"신규dep-연구비상각후";#N/A,#N/A,FALSE,"신규dep-기계,공구상각후"}</definedName>
    <definedName name="아아아아아아아앙">{#N/A,#N/A,FALSE,"신규dep";#N/A,#N/A,FALSE,"신규dep-금형상각후";#N/A,#N/A,FALSE,"신규dep-연구비상각후";#N/A,#N/A,FALSE,"신규dep-기계,공구상각후"}</definedName>
    <definedName localSheetId="5" name="아ㅓ거디리미릴">{#N/A,#N/A,FALSE,"단축1";#N/A,#N/A,FALSE,"단축2";#N/A,#N/A,FALSE,"단축3";#N/A,#N/A,FALSE,"장축";#N/A,#N/A,FALSE,"4WD"}</definedName>
    <definedName localSheetId="7" name="아ㅓ거디리미릴">{#N/A,#N/A,FALSE,"단축1";#N/A,#N/A,FALSE,"단축2";#N/A,#N/A,FALSE,"단축3";#N/A,#N/A,FALSE,"장축";#N/A,#N/A,FALSE,"4WD"}</definedName>
    <definedName localSheetId="1" name="아ㅓ거디리미릴">{#N/A,#N/A,FALSE,"단축1";#N/A,#N/A,FALSE,"단축2";#N/A,#N/A,FALSE,"단축3";#N/A,#N/A,FALSE,"장축";#N/A,#N/A,FALSE,"4WD"}</definedName>
    <definedName name="아ㅓ거디리미릴">{#N/A,#N/A,FALSE,"단축1";#N/A,#N/A,FALSE,"단축2";#N/A,#N/A,FALSE,"단축3";#N/A,#N/A,FALSE,"장축";#N/A,#N/A,FALSE,"4WD"}</definedName>
    <definedName localSheetId="5" name="안">{#N/A,#N/A,FALSE,"단축1";#N/A,#N/A,FALSE,"단축2";#N/A,#N/A,FALSE,"단축3";#N/A,#N/A,FALSE,"장축";#N/A,#N/A,FALSE,"4WD"}</definedName>
    <definedName localSheetId="7" name="안">{#N/A,#N/A,FALSE,"단축1";#N/A,#N/A,FALSE,"단축2";#N/A,#N/A,FALSE,"단축3";#N/A,#N/A,FALSE,"장축";#N/A,#N/A,FALSE,"4WD"}</definedName>
    <definedName localSheetId="1" name="안">{#N/A,#N/A,FALSE,"단축1";#N/A,#N/A,FALSE,"단축2";#N/A,#N/A,FALSE,"단축3";#N/A,#N/A,FALSE,"장축";#N/A,#N/A,FALSE,"4WD"}</definedName>
    <definedName name="안">{#N/A,#N/A,FALSE,"단축1";#N/A,#N/A,FALSE,"단축2";#N/A,#N/A,FALSE,"단축3";#N/A,#N/A,FALSE,"장축";#N/A,#N/A,FALSE,"4WD"}</definedName>
    <definedName localSheetId="5" name="안2">{#N/A,#N/A,FALSE,"신규dep";#N/A,#N/A,FALSE,"신규dep-금형상각후";#N/A,#N/A,FALSE,"신규dep-연구비상각후";#N/A,#N/A,FALSE,"신규dep-기계,공구상각후"}</definedName>
    <definedName localSheetId="7" name="안2">{#N/A,#N/A,FALSE,"신규dep";#N/A,#N/A,FALSE,"신규dep-금형상각후";#N/A,#N/A,FALSE,"신규dep-연구비상각후";#N/A,#N/A,FALSE,"신규dep-기계,공구상각후"}</definedName>
    <definedName localSheetId="1" name="안2">{#N/A,#N/A,FALSE,"신규dep";#N/A,#N/A,FALSE,"신규dep-금형상각후";#N/A,#N/A,FALSE,"신규dep-연구비상각후";#N/A,#N/A,FALSE,"신규dep-기계,공구상각후"}</definedName>
    <definedName name="안2">{#N/A,#N/A,FALSE,"신규dep";#N/A,#N/A,FALSE,"신규dep-금형상각후";#N/A,#N/A,FALSE,"신규dep-연구비상각후";#N/A,#N/A,FALSE,"신규dep-기계,공구상각후"}</definedName>
    <definedName localSheetId="5" name="안녕하세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안녕하세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안녕하세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녕하세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안학규">{#N/A,#N/A,FALSE,"단축1";#N/A,#N/A,FALSE,"단축2";#N/A,#N/A,FALSE,"단축3";#N/A,#N/A,FALSE,"장축";#N/A,#N/A,FALSE,"4WD"}</definedName>
    <definedName localSheetId="7" name="안학규">{#N/A,#N/A,FALSE,"단축1";#N/A,#N/A,FALSE,"단축2";#N/A,#N/A,FALSE,"단축3";#N/A,#N/A,FALSE,"장축";#N/A,#N/A,FALSE,"4WD"}</definedName>
    <definedName localSheetId="1" name="안학규">{#N/A,#N/A,FALSE,"단축1";#N/A,#N/A,FALSE,"단축2";#N/A,#N/A,FALSE,"단축3";#N/A,#N/A,FALSE,"장축";#N/A,#N/A,FALSE,"4WD"}</definedName>
    <definedName name="안학규">{#N/A,#N/A,FALSE,"단축1";#N/A,#N/A,FALSE,"단축2";#N/A,#N/A,FALSE,"단축3";#N/A,#N/A,FALSE,"장축";#N/A,#N/A,FALSE,"4WD"}</definedName>
    <definedName localSheetId="8" name="안현모">{#N/A,#N/A,FALSE,"단축1";#N/A,#N/A,FALSE,"단축2";#N/A,#N/A,FALSE,"단축3";#N/A,#N/A,FALSE,"장축";#N/A,#N/A,FALSE,"4WD"}</definedName>
    <definedName localSheetId="5" name="안현모">{#N/A,#N/A,FALSE,"단축1";#N/A,#N/A,FALSE,"단축2";#N/A,#N/A,FALSE,"단축3";#N/A,#N/A,FALSE,"장축";#N/A,#N/A,FALSE,"4WD"}</definedName>
    <definedName localSheetId="7" name="안현모">{#N/A,#N/A,FALSE,"단축1";#N/A,#N/A,FALSE,"단축2";#N/A,#N/A,FALSE,"단축3";#N/A,#N/A,FALSE,"장축";#N/A,#N/A,FALSE,"4WD"}</definedName>
    <definedName localSheetId="1" name="안현모">{#N/A,#N/A,FALSE,"단축1";#N/A,#N/A,FALSE,"단축2";#N/A,#N/A,FALSE,"단축3";#N/A,#N/A,FALSE,"장축";#N/A,#N/A,FALSE,"4WD"}</definedName>
    <definedName name="안현모">{#N/A,#N/A,FALSE,"단축1";#N/A,#N/A,FALSE,"단축2";#N/A,#N/A,FALSE,"단축3";#N/A,#N/A,FALSE,"장축";#N/A,#N/A,FALSE,"4WD"}</definedName>
    <definedName localSheetId="5" name="알">{#N/A,#N/A,FALSE,"96자동차사 계획";#N/A,#N/A,FALSE,"96자동차사 계획"}</definedName>
    <definedName localSheetId="7" name="알">{#N/A,#N/A,FALSE,"96자동차사 계획";#N/A,#N/A,FALSE,"96자동차사 계획"}</definedName>
    <definedName localSheetId="1" name="알">{#N/A,#N/A,FALSE,"96자동차사 계획";#N/A,#N/A,FALSE,"96자동차사 계획"}</definedName>
    <definedName name="알">{#N/A,#N/A,FALSE,"96자동차사 계획";#N/A,#N/A,FALSE,"96자동차사 계획"}</definedName>
    <definedName localSheetId="5" name="앗서">{#N/A,#N/A,FALSE,"정공"}</definedName>
    <definedName localSheetId="7" name="앗서">{#N/A,#N/A,FALSE,"정공"}</definedName>
    <definedName localSheetId="1" name="앗서">{#N/A,#N/A,FALSE,"정공"}</definedName>
    <definedName name="앗서">{#N/A,#N/A,FALSE,"정공"}</definedName>
    <definedName localSheetId="5" name="액슬">{#N/A,#N/A,FALSE,"단축1";#N/A,#N/A,FALSE,"단축2";#N/A,#N/A,FALSE,"단축3";#N/A,#N/A,FALSE,"장축";#N/A,#N/A,FALSE,"4WD"}</definedName>
    <definedName localSheetId="7" name="액슬">{#N/A,#N/A,FALSE,"단축1";#N/A,#N/A,FALSE,"단축2";#N/A,#N/A,FALSE,"단축3";#N/A,#N/A,FALSE,"장축";#N/A,#N/A,FALSE,"4WD"}</definedName>
    <definedName localSheetId="1" name="액슬">{#N/A,#N/A,FALSE,"단축1";#N/A,#N/A,FALSE,"단축2";#N/A,#N/A,FALSE,"단축3";#N/A,#N/A,FALSE,"장축";#N/A,#N/A,FALSE,"4WD"}</definedName>
    <definedName name="액슬">{#N/A,#N/A,FALSE,"단축1";#N/A,#N/A,FALSE,"단축2";#N/A,#N/A,FALSE,"단축3";#N/A,#N/A,FALSE,"장축";#N/A,#N/A,FALSE,"4WD"}</definedName>
    <definedName localSheetId="5" name="야">{#N/A,#N/A,TRUE,"Y생산";#N/A,#N/A,TRUE,"Y판매";#N/A,#N/A,TRUE,"Y총물량";#N/A,#N/A,TRUE,"Y능력";#N/A,#N/A,TRUE,"YKD"}</definedName>
    <definedName localSheetId="7" name="야">{#N/A,#N/A,TRUE,"Y생산";#N/A,#N/A,TRUE,"Y판매";#N/A,#N/A,TRUE,"Y총물량";#N/A,#N/A,TRUE,"Y능력";#N/A,#N/A,TRUE,"YKD"}</definedName>
    <definedName localSheetId="1" name="야">{#N/A,#N/A,TRUE,"Y생산";#N/A,#N/A,TRUE,"Y판매";#N/A,#N/A,TRUE,"Y총물량";#N/A,#N/A,TRUE,"Y능력";#N/A,#N/A,TRUE,"YKD"}</definedName>
    <definedName name="야">{#N/A,#N/A,TRUE,"Y생산";#N/A,#N/A,TRUE,"Y판매";#N/A,#N/A,TRUE,"Y총물량";#N/A,#N/A,TRUE,"Y능력";#N/A,#N/A,TRUE,"YKD"}</definedName>
    <definedName localSheetId="5" name="야호">{#N/A,#N/A,FALSE,"단축1";#N/A,#N/A,FALSE,"단축2";#N/A,#N/A,FALSE,"단축3";#N/A,#N/A,FALSE,"장축";#N/A,#N/A,FALSE,"4WD"}</definedName>
    <definedName localSheetId="1" name="야호">{#N/A,#N/A,FALSE,"단축1";#N/A,#N/A,FALSE,"단축2";#N/A,#N/A,FALSE,"단축3";#N/A,#N/A,FALSE,"장축";#N/A,#N/A,FALSE,"4WD"}</definedName>
    <definedName name="야호">{#N/A,#N/A,FALSE,"단축1";#N/A,#N/A,FALSE,"단축2";#N/A,#N/A,FALSE,"단축3";#N/A,#N/A,FALSE,"장축";#N/A,#N/A,FALSE,"4WD"}</definedName>
    <definedName localSheetId="5" name="야ㅜㄱ">{#N/A,#N/A,FALSE,"원가검토서"}</definedName>
    <definedName localSheetId="7" name="야ㅜㄱ">{#N/A,#N/A,FALSE,"원가검토서"}</definedName>
    <definedName localSheetId="1" name="야ㅜㄱ">{#N/A,#N/A,FALSE,"원가검토서"}</definedName>
    <definedName name="야ㅜㄱ">{#N/A,#N/A,FALSE,"원가검토서"}</definedName>
    <definedName localSheetId="5" name="약식손익">{#N/A,#N/A,FALSE,"정공"}</definedName>
    <definedName localSheetId="7" name="약식손익">{#N/A,#N/A,FALSE,"정공"}</definedName>
    <definedName localSheetId="1" name="약식손익">{#N/A,#N/A,FALSE,"정공"}</definedName>
    <definedName name="약식손익">{#N/A,#N/A,FALSE,"정공"}</definedName>
    <definedName localSheetId="5" name="약어">{#N/A,#N/A,FALSE,"단축1";#N/A,#N/A,FALSE,"단축2";#N/A,#N/A,FALSE,"단축3";#N/A,#N/A,FALSE,"장축";#N/A,#N/A,FALSE,"4WD"}</definedName>
    <definedName localSheetId="7" name="약어">{#N/A,#N/A,FALSE,"단축1";#N/A,#N/A,FALSE,"단축2";#N/A,#N/A,FALSE,"단축3";#N/A,#N/A,FALSE,"장축";#N/A,#N/A,FALSE,"4WD"}</definedName>
    <definedName localSheetId="1" name="약어">{#N/A,#N/A,FALSE,"단축1";#N/A,#N/A,FALSE,"단축2";#N/A,#N/A,FALSE,"단축3";#N/A,#N/A,FALSE,"장축";#N/A,#N/A,FALSE,"4WD"}</definedName>
    <definedName name="약어">{#N/A,#N/A,FALSE,"단축1";#N/A,#N/A,FALSE,"단축2";#N/A,#N/A,FALSE,"단축3";#N/A,#N/A,FALSE,"장축";#N/A,#N/A,FALSE,"4WD"}</definedName>
    <definedName localSheetId="5" name="약정잉자">{#N/A,#N/A,FALSE,"정공"}</definedName>
    <definedName localSheetId="7" name="약정잉자">{#N/A,#N/A,FALSE,"정공"}</definedName>
    <definedName localSheetId="1" name="약정잉자">{#N/A,#N/A,FALSE,"정공"}</definedName>
    <definedName name="약정잉자">{#N/A,#N/A,FALSE,"정공"}</definedName>
    <definedName localSheetId="5" name="양대호">{#N/A,#N/A,FALSE,"단축1";#N/A,#N/A,FALSE,"단축2";#N/A,#N/A,FALSE,"단축3";#N/A,#N/A,FALSE,"장축";#N/A,#N/A,FALSE,"4WD"}</definedName>
    <definedName localSheetId="7" name="양대호">{#N/A,#N/A,FALSE,"단축1";#N/A,#N/A,FALSE,"단축2";#N/A,#N/A,FALSE,"단축3";#N/A,#N/A,FALSE,"장축";#N/A,#N/A,FALSE,"4WD"}</definedName>
    <definedName localSheetId="1" name="양대호">{#N/A,#N/A,FALSE,"단축1";#N/A,#N/A,FALSE,"단축2";#N/A,#N/A,FALSE,"단축3";#N/A,#N/A,FALSE,"장축";#N/A,#N/A,FALSE,"4WD"}</definedName>
    <definedName name="양대호">{#N/A,#N/A,FALSE,"단축1";#N/A,#N/A,FALSE,"단축2";#N/A,#N/A,FALSE,"단축3";#N/A,#N/A,FALSE,"장축";#N/A,#N/A,FALSE,"4WD"}</definedName>
    <definedName localSheetId="5" name="양산개발현황">{#N/A,#N/A,FALSE,"96자동차사 계획";#N/A,#N/A,FALSE,"96자동차사 계획"}</definedName>
    <definedName localSheetId="7" name="양산개발현황">{#N/A,#N/A,FALSE,"96자동차사 계획";#N/A,#N/A,FALSE,"96자동차사 계획"}</definedName>
    <definedName localSheetId="1" name="양산개발현황">{#N/A,#N/A,FALSE,"96자동차사 계획";#N/A,#N/A,FALSE,"96자동차사 계획"}</definedName>
    <definedName name="양산개발현황">{#N/A,#N/A,FALSE,"96자동차사 계획";#N/A,#N/A,FALSE,"96자동차사 계획"}</definedName>
    <definedName localSheetId="5" name="양산조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양산조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양산조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양식">{#N/A,#N/A,FALSE,"단축1";#N/A,#N/A,FALSE,"단축2";#N/A,#N/A,FALSE,"단축3";#N/A,#N/A,FALSE,"장축";#N/A,#N/A,FALSE,"4WD"}</definedName>
    <definedName localSheetId="1" name="양식">{#N/A,#N/A,FALSE,"단축1";#N/A,#N/A,FALSE,"단축2";#N/A,#N/A,FALSE,"단축3";#N/A,#N/A,FALSE,"장축";#N/A,#N/A,FALSE,"4WD"}</definedName>
    <definedName name="양식">{#N/A,#N/A,FALSE,"단축1";#N/A,#N/A,FALSE,"단축2";#N/A,#N/A,FALSE,"단축3";#N/A,#N/A,FALSE,"장축";#N/A,#N/A,FALSE,"4WD"}</definedName>
    <definedName localSheetId="5" name="양식1">{#N/A,#N/A,FALSE,"단축1";#N/A,#N/A,FALSE,"단축2";#N/A,#N/A,FALSE,"단축3";#N/A,#N/A,FALSE,"장축";#N/A,#N/A,FALSE,"4WD"}</definedName>
    <definedName localSheetId="7" name="양식1">{#N/A,#N/A,FALSE,"단축1";#N/A,#N/A,FALSE,"단축2";#N/A,#N/A,FALSE,"단축3";#N/A,#N/A,FALSE,"장축";#N/A,#N/A,FALSE,"4WD"}</definedName>
    <definedName localSheetId="1" name="양식1">{#N/A,#N/A,FALSE,"단축1";#N/A,#N/A,FALSE,"단축2";#N/A,#N/A,FALSE,"단축3";#N/A,#N/A,FALSE,"장축";#N/A,#N/A,FALSE,"4WD"}</definedName>
    <definedName name="양식1">{#N/A,#N/A,FALSE,"단축1";#N/A,#N/A,FALSE,"단축2";#N/A,#N/A,FALSE,"단축3";#N/A,#N/A,FALSE,"장축";#N/A,#N/A,FALSE,"4WD"}</definedName>
    <definedName localSheetId="5" name="양식4">{#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7" name="양식4">{#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양식4">{#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양식5">{#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양식5">{#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5">{#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양식ROOF">{#N/A,#N/A,FALSE,"단축1";#N/A,#N/A,FALSE,"단축2";#N/A,#N/A,FALSE,"단축3";#N/A,#N/A,FALSE,"장축";#N/A,#N/A,FALSE,"4WD"}</definedName>
    <definedName localSheetId="7" name="양식ROOF">{#N/A,#N/A,FALSE,"단축1";#N/A,#N/A,FALSE,"단축2";#N/A,#N/A,FALSE,"단축3";#N/A,#N/A,FALSE,"장축";#N/A,#N/A,FALSE,"4WD"}</definedName>
    <definedName localSheetId="1" name="양식ROOF">{#N/A,#N/A,FALSE,"단축1";#N/A,#N/A,FALSE,"단축2";#N/A,#N/A,FALSE,"단축3";#N/A,#N/A,FALSE,"장축";#N/A,#N/A,FALSE,"4WD"}</definedName>
    <definedName name="양식ROOF">{#N/A,#N/A,FALSE,"단축1";#N/A,#N/A,FALSE,"단축2";#N/A,#N/A,FALSE,"단축3";#N/A,#N/A,FALSE,"장축";#N/A,#N/A,FALSE,"4WD"}</definedName>
    <definedName localSheetId="8" name="양양식">{#N/A,#N/A,FALSE,"단축1";#N/A,#N/A,FALSE,"단축2";#N/A,#N/A,FALSE,"단축3";#N/A,#N/A,FALSE,"장축";#N/A,#N/A,FALSE,"4WD"}</definedName>
    <definedName localSheetId="5" name="양양식">{#N/A,#N/A,FALSE,"단축1";#N/A,#N/A,FALSE,"단축2";#N/A,#N/A,FALSE,"단축3";#N/A,#N/A,FALSE,"장축";#N/A,#N/A,FALSE,"4WD"}</definedName>
    <definedName localSheetId="7" name="양양식">{#N/A,#N/A,FALSE,"단축1";#N/A,#N/A,FALSE,"단축2";#N/A,#N/A,FALSE,"단축3";#N/A,#N/A,FALSE,"장축";#N/A,#N/A,FALSE,"4WD"}</definedName>
    <definedName localSheetId="1" name="양양식">{#N/A,#N/A,FALSE,"단축1";#N/A,#N/A,FALSE,"단축2";#N/A,#N/A,FALSE,"단축3";#N/A,#N/A,FALSE,"장축";#N/A,#N/A,FALSE,"4WD"}</definedName>
    <definedName name="양양식">{#N/A,#N/A,FALSE,"단축1";#N/A,#N/A,FALSE,"단축2";#N/A,#N/A,FALSE,"단축3";#N/A,#N/A,FALSE,"장축";#N/A,#N/A,FALSE,"4WD"}</definedName>
    <definedName localSheetId="5" name="어어너ㅓㅏㅣ">{#N/A,#N/A,FALSE,"단축1";#N/A,#N/A,FALSE,"단축2";#N/A,#N/A,FALSE,"단축3";#N/A,#N/A,FALSE,"장축";#N/A,#N/A,FALSE,"4WD"}</definedName>
    <definedName localSheetId="1" name="어어너ㅓㅏㅣ">{#N/A,#N/A,FALSE,"단축1";#N/A,#N/A,FALSE,"단축2";#N/A,#N/A,FALSE,"단축3";#N/A,#N/A,FALSE,"장축";#N/A,#N/A,FALSE,"4WD"}</definedName>
    <definedName name="어어너ㅓㅏㅣ">{#N/A,#N/A,FALSE,"단축1";#N/A,#N/A,FALSE,"단축2";#N/A,#N/A,FALSE,"단축3";#N/A,#N/A,FALSE,"장축";#N/A,#N/A,FALSE,"4WD"}</definedName>
    <definedName localSheetId="5" name="얼">{#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얼">{#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얼">{#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얼">{#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엄마">{#N/A,#N/A,FALSE,"단축1";#N/A,#N/A,FALSE,"단축2";#N/A,#N/A,FALSE,"단축3";#N/A,#N/A,FALSE,"장축";#N/A,#N/A,FALSE,"4WD"}</definedName>
    <definedName localSheetId="7" name="엄마">{#N/A,#N/A,FALSE,"단축1";#N/A,#N/A,FALSE,"단축2";#N/A,#N/A,FALSE,"단축3";#N/A,#N/A,FALSE,"장축";#N/A,#N/A,FALSE,"4WD"}</definedName>
    <definedName localSheetId="1" name="엄마">{#N/A,#N/A,FALSE,"단축1";#N/A,#N/A,FALSE,"단축2";#N/A,#N/A,FALSE,"단축3";#N/A,#N/A,FALSE,"장축";#N/A,#N/A,FALSE,"4WD"}</definedName>
    <definedName name="엄마">{#N/A,#N/A,FALSE,"단축1";#N/A,#N/A,FALSE,"단축2";#N/A,#N/A,FALSE,"단축3";#N/A,#N/A,FALSE,"장축";#N/A,#N/A,FALSE,"4WD"}</definedName>
    <definedName localSheetId="5" name="업무보고용">{#N/A,#N/A,FALSE,"정공"}</definedName>
    <definedName localSheetId="7" name="업무보고용">{#N/A,#N/A,FALSE,"정공"}</definedName>
    <definedName localSheetId="1" name="업무보고용">{#N/A,#N/A,FALSE,"정공"}</definedName>
    <definedName name="업무보고용">{#N/A,#N/A,FALSE,"정공"}</definedName>
    <definedName localSheetId="5" name="업무현황3">{#N/A,#N/A,FALSE,"96자동차사 계획";#N/A,#N/A,FALSE,"96자동차사 계획"}</definedName>
    <definedName localSheetId="7" name="업무현황3">{#N/A,#N/A,FALSE,"96자동차사 계획";#N/A,#N/A,FALSE,"96자동차사 계획"}</definedName>
    <definedName localSheetId="1" name="업무현황3">{#N/A,#N/A,FALSE,"96자동차사 계획";#N/A,#N/A,FALSE,"96자동차사 계획"}</definedName>
    <definedName name="업무현황3">{#N/A,#N/A,FALSE,"96자동차사 계획";#N/A,#N/A,FALSE,"96자동차사 계획"}</definedName>
    <definedName localSheetId="5" name="업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업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업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업체방문">{#N/A,#N/A,FALSE,"단축1";#N/A,#N/A,FALSE,"단축2";#N/A,#N/A,FALSE,"단축3";#N/A,#N/A,FALSE,"장축";#N/A,#N/A,FALSE,"4WD"}</definedName>
    <definedName localSheetId="7" name="업체방문">{#N/A,#N/A,FALSE,"단축1";#N/A,#N/A,FALSE,"단축2";#N/A,#N/A,FALSE,"단축3";#N/A,#N/A,FALSE,"장축";#N/A,#N/A,FALSE,"4WD"}</definedName>
    <definedName localSheetId="1" name="업체방문">{#N/A,#N/A,FALSE,"단축1";#N/A,#N/A,FALSE,"단축2";#N/A,#N/A,FALSE,"단축3";#N/A,#N/A,FALSE,"장축";#N/A,#N/A,FALSE,"4WD"}</definedName>
    <definedName name="업체방문">{#N/A,#N/A,FALSE,"단축1";#N/A,#N/A,FALSE,"단축2";#N/A,#N/A,FALSE,"단축3";#N/A,#N/A,FALSE,"장축";#N/A,#N/A,FALSE,"4WD"}</definedName>
    <definedName localSheetId="5" name="업체제안요약">{#N/A,#N/A,FALSE,"단축1";#N/A,#N/A,FALSE,"단축2";#N/A,#N/A,FALSE,"단축3";#N/A,#N/A,FALSE,"장축";#N/A,#N/A,FALSE,"4WD"}</definedName>
    <definedName localSheetId="7" name="업체제안요약">{#N/A,#N/A,FALSE,"단축1";#N/A,#N/A,FALSE,"단축2";#N/A,#N/A,FALSE,"단축3";#N/A,#N/A,FALSE,"장축";#N/A,#N/A,FALSE,"4WD"}</definedName>
    <definedName localSheetId="1" name="업체제안요약">{#N/A,#N/A,FALSE,"단축1";#N/A,#N/A,FALSE,"단축2";#N/A,#N/A,FALSE,"단축3";#N/A,#N/A,FALSE,"장축";#N/A,#N/A,FALSE,"4WD"}</definedName>
    <definedName name="업체제안요약">{#N/A,#N/A,FALSE,"단축1";#N/A,#N/A,FALSE,"단축2";#N/A,#N/A,FALSE,"단축3";#N/A,#N/A,FALSE,"장축";#N/A,#N/A,FALSE,"4WD"}</definedName>
    <definedName localSheetId="5" name="업체카파">{#N/A,#N/A,FALSE,"단축1";#N/A,#N/A,FALSE,"단축2";#N/A,#N/A,FALSE,"단축3";#N/A,#N/A,FALSE,"장축";#N/A,#N/A,FALSE,"4WD"}</definedName>
    <definedName localSheetId="7" name="업체카파">{#N/A,#N/A,FALSE,"단축1";#N/A,#N/A,FALSE,"단축2";#N/A,#N/A,FALSE,"단축3";#N/A,#N/A,FALSE,"장축";#N/A,#N/A,FALSE,"4WD"}</definedName>
    <definedName localSheetId="1" name="업체카파">{#N/A,#N/A,FALSE,"단축1";#N/A,#N/A,FALSE,"단축2";#N/A,#N/A,FALSE,"단축3";#N/A,#N/A,FALSE,"장축";#N/A,#N/A,FALSE,"4WD"}</definedName>
    <definedName name="업체카파">{#N/A,#N/A,FALSE,"단축1";#N/A,#N/A,FALSE,"단축2";#N/A,#N/A,FALSE,"단축3";#N/A,#N/A,FALSE,"장축";#N/A,#N/A,FALSE,"4WD"}</definedName>
    <definedName localSheetId="1" name="엎ㄹㅇㅍ">{#N/A,#N/A,FALSE,"단축1";#N/A,#N/A,FALSE,"단축2";#N/A,#N/A,FALSE,"단축3";#N/A,#N/A,FALSE,"장축";#N/A,#N/A,FALSE,"4WD"}</definedName>
    <definedName name="엎ㄹㅇㅍ">{#N/A,#N/A,FALSE,"단축1";#N/A,#N/A,FALSE,"단축2";#N/A,#N/A,FALSE,"단축3";#N/A,#N/A,FALSE,"장축";#N/A,#N/A,FALSE,"4WD"}</definedName>
    <definedName localSheetId="5" name="에어벤트">{#N/A,#N/A,FALSE,"단축1";#N/A,#N/A,FALSE,"단축2";#N/A,#N/A,FALSE,"단축3";#N/A,#N/A,FALSE,"장축";#N/A,#N/A,FALSE,"4WD"}</definedName>
    <definedName localSheetId="7" name="에어벤트">{#N/A,#N/A,FALSE,"단축1";#N/A,#N/A,FALSE,"단축2";#N/A,#N/A,FALSE,"단축3";#N/A,#N/A,FALSE,"장축";#N/A,#N/A,FALSE,"4WD"}</definedName>
    <definedName localSheetId="1" name="에어벤트">{#N/A,#N/A,FALSE,"단축1";#N/A,#N/A,FALSE,"단축2";#N/A,#N/A,FALSE,"단축3";#N/A,#N/A,FALSE,"장축";#N/A,#N/A,FALSE,"4WD"}</definedName>
    <definedName name="에어벤트">{#N/A,#N/A,FALSE,"단축1";#N/A,#N/A,FALSE,"단축2";#N/A,#N/A,FALSE,"단축3";#N/A,#N/A,FALSE,"장축";#N/A,#N/A,FALSE,"4WD"}</definedName>
    <definedName localSheetId="5" name="에이">{#N/A,#N/A,TRUE,"Y생산";#N/A,#N/A,TRUE,"Y판매";#N/A,#N/A,TRUE,"Y총물량";#N/A,#N/A,TRUE,"Y능력";#N/A,#N/A,TRUE,"YKD"}</definedName>
    <definedName localSheetId="7" name="에이">{#N/A,#N/A,TRUE,"Y생산";#N/A,#N/A,TRUE,"Y판매";#N/A,#N/A,TRUE,"Y총물량";#N/A,#N/A,TRUE,"Y능력";#N/A,#N/A,TRUE,"YKD"}</definedName>
    <definedName localSheetId="1" name="에이">{#N/A,#N/A,TRUE,"Y생산";#N/A,#N/A,TRUE,"Y판매";#N/A,#N/A,TRUE,"Y총물량";#N/A,#N/A,TRUE,"Y능력";#N/A,#N/A,TRUE,"YKD"}</definedName>
    <definedName name="에이">{#N/A,#N/A,TRUE,"Y생산";#N/A,#N/A,TRUE,"Y판매";#N/A,#N/A,TRUE,"Y총물량";#N/A,#N/A,TRUE,"Y능력";#N/A,#N/A,TRUE,"YKD"}</definedName>
    <definedName localSheetId="5" name="엔진">{#N/A,#N/A,FALSE,"단축1";#N/A,#N/A,FALSE,"단축2";#N/A,#N/A,FALSE,"단축3";#N/A,#N/A,FALSE,"장축";#N/A,#N/A,FALSE,"4WD"}</definedName>
    <definedName localSheetId="7" name="엔진">{#N/A,#N/A,FALSE,"단축1";#N/A,#N/A,FALSE,"단축2";#N/A,#N/A,FALSE,"단축3";#N/A,#N/A,FALSE,"장축";#N/A,#N/A,FALSE,"4WD"}</definedName>
    <definedName localSheetId="1" name="엔진">{#N/A,#N/A,FALSE,"단축1";#N/A,#N/A,FALSE,"단축2";#N/A,#N/A,FALSE,"단축3";#N/A,#N/A,FALSE,"장축";#N/A,#N/A,FALSE,"4WD"}</definedName>
    <definedName name="엔진">{#N/A,#N/A,FALSE,"단축1";#N/A,#N/A,FALSE,"단축2";#N/A,#N/A,FALSE,"단축3";#N/A,#N/A,FALSE,"장축";#N/A,#N/A,FALSE,"4WD"}</definedName>
    <definedName localSheetId="5" name="엔진마운트">{#N/A,#N/A,FALSE,"표지";#N/A,#N/A,FALSE,"전제";#N/A,#N/A,FALSE,"손익-자 (2)";#N/A,#N/A,FALSE,"손익-자";#N/A,#N/A,FALSE,"손익-마 (2)";#N/A,#N/A,FALSE,"손익-마";#N/A,#N/A,FALSE,"총손최종"}</definedName>
    <definedName localSheetId="7" name="엔진마운트">{#N/A,#N/A,FALSE,"표지";#N/A,#N/A,FALSE,"전제";#N/A,#N/A,FALSE,"손익-자 (2)";#N/A,#N/A,FALSE,"손익-자";#N/A,#N/A,FALSE,"손익-마 (2)";#N/A,#N/A,FALSE,"손익-마";#N/A,#N/A,FALSE,"총손최종"}</definedName>
    <definedName localSheetId="1" name="엔진마운트">{#N/A,#N/A,FALSE,"표지";#N/A,#N/A,FALSE,"전제";#N/A,#N/A,FALSE,"손익-자 (2)";#N/A,#N/A,FALSE,"손익-자";#N/A,#N/A,FALSE,"손익-마 (2)";#N/A,#N/A,FALSE,"손익-마";#N/A,#N/A,FALSE,"총손최종"}</definedName>
    <definedName name="엔진마운트">{#N/A,#N/A,FALSE,"표지";#N/A,#N/A,FALSE,"전제";#N/A,#N/A,FALSE,"손익-자 (2)";#N/A,#N/A,FALSE,"손익-자";#N/A,#N/A,FALSE,"손익-마 (2)";#N/A,#N/A,FALSE,"손익-마";#N/A,#N/A,FALSE,"총손최종"}</definedName>
    <definedName localSheetId="5" name="엔진일정1">{#N/A,#N/A,FALSE,"단축1";#N/A,#N/A,FALSE,"단축2";#N/A,#N/A,FALSE,"단축3";#N/A,#N/A,FALSE,"장축";#N/A,#N/A,FALSE,"4WD"}</definedName>
    <definedName localSheetId="7" name="엔진일정1">{#N/A,#N/A,FALSE,"단축1";#N/A,#N/A,FALSE,"단축2";#N/A,#N/A,FALSE,"단축3";#N/A,#N/A,FALSE,"장축";#N/A,#N/A,FALSE,"4WD"}</definedName>
    <definedName localSheetId="1" name="엔진일정1">{#N/A,#N/A,FALSE,"단축1";#N/A,#N/A,FALSE,"단축2";#N/A,#N/A,FALSE,"단축3";#N/A,#N/A,FALSE,"장축";#N/A,#N/A,FALSE,"4WD"}</definedName>
    <definedName name="엔진일정1">{#N/A,#N/A,FALSE,"단축1";#N/A,#N/A,FALSE,"단축2";#N/A,#N/A,FALSE,"단축3";#N/A,#N/A,FALSE,"장축";#N/A,#N/A,FALSE,"4WD"}</definedName>
    <definedName localSheetId="5" name="엔진표지">{#N/A,#N/A,FALSE,"단축1";#N/A,#N/A,FALSE,"단축2";#N/A,#N/A,FALSE,"단축3";#N/A,#N/A,FALSE,"장축";#N/A,#N/A,FALSE,"4WD"}</definedName>
    <definedName localSheetId="7" name="엔진표지">{#N/A,#N/A,FALSE,"단축1";#N/A,#N/A,FALSE,"단축2";#N/A,#N/A,FALSE,"단축3";#N/A,#N/A,FALSE,"장축";#N/A,#N/A,FALSE,"4WD"}</definedName>
    <definedName localSheetId="1" name="엔진표지">{#N/A,#N/A,FALSE,"단축1";#N/A,#N/A,FALSE,"단축2";#N/A,#N/A,FALSE,"단축3";#N/A,#N/A,FALSE,"장축";#N/A,#N/A,FALSE,"4WD"}</definedName>
    <definedName name="엔진표지">{#N/A,#N/A,FALSE,"단축1";#N/A,#N/A,FALSE,"단축2";#N/A,#N/A,FALSE,"단축3";#N/A,#N/A,FALSE,"장축";#N/A,#N/A,FALSE,"4WD"}</definedName>
    <definedName localSheetId="5" name="엔터">{#N/A,#N/A,FALSE,"신규dep";#N/A,#N/A,FALSE,"신규dep-금형상각후";#N/A,#N/A,FALSE,"신규dep-연구비상각후";#N/A,#N/A,FALSE,"신규dep-기계,공구상각후"}</definedName>
    <definedName localSheetId="7" name="엔터">{#N/A,#N/A,FALSE,"신규dep";#N/A,#N/A,FALSE,"신규dep-금형상각후";#N/A,#N/A,FALSE,"신규dep-연구비상각후";#N/A,#N/A,FALSE,"신규dep-기계,공구상각후"}</definedName>
    <definedName localSheetId="1" name="엔터">{#N/A,#N/A,FALSE,"신규dep";#N/A,#N/A,FALSE,"신규dep-금형상각후";#N/A,#N/A,FALSE,"신규dep-연구비상각후";#N/A,#N/A,FALSE,"신규dep-기계,공구상각후"}</definedName>
    <definedName name="엔터">{#N/A,#N/A,FALSE,"신규dep";#N/A,#N/A,FALSE,"신규dep-금형상각후";#N/A,#N/A,FALSE,"신규dep-연구비상각후";#N/A,#N/A,FALSE,"신규dep-기계,공구상각후"}</definedName>
    <definedName localSheetId="5" name="연">{#N/A,#N/A,FALSE,"단축1";#N/A,#N/A,FALSE,"단축2";#N/A,#N/A,FALSE,"단축3";#N/A,#N/A,FALSE,"장축";#N/A,#N/A,FALSE,"4WD"}</definedName>
    <definedName localSheetId="7" name="연">{#N/A,#N/A,FALSE,"단축1";#N/A,#N/A,FALSE,"단축2";#N/A,#N/A,FALSE,"단축3";#N/A,#N/A,FALSE,"장축";#N/A,#N/A,FALSE,"4WD"}</definedName>
    <definedName localSheetId="1" name="연">{#N/A,#N/A,FALSE,"단축1";#N/A,#N/A,FALSE,"단축2";#N/A,#N/A,FALSE,"단축3";#N/A,#N/A,FALSE,"장축";#N/A,#N/A,FALSE,"4WD"}</definedName>
    <definedName name="연">{#N/A,#N/A,FALSE,"단축1";#N/A,#N/A,FALSE,"단축2";#N/A,#N/A,FALSE,"단축3";#N/A,#N/A,FALSE,"장축";#N/A,#N/A,FALSE,"4WD"}</definedName>
    <definedName localSheetId="5" name="연도추정내수">{#N/A,#N/A,FALSE,"단축1";#N/A,#N/A,FALSE,"단축2";#N/A,#N/A,FALSE,"단축3";#N/A,#N/A,FALSE,"장축";#N/A,#N/A,FALSE,"4WD"}</definedName>
    <definedName localSheetId="7" name="연도추정내수">{#N/A,#N/A,FALSE,"단축1";#N/A,#N/A,FALSE,"단축2";#N/A,#N/A,FALSE,"단축3";#N/A,#N/A,FALSE,"장축";#N/A,#N/A,FALSE,"4WD"}</definedName>
    <definedName localSheetId="1" name="연도추정내수">{#N/A,#N/A,FALSE,"단축1";#N/A,#N/A,FALSE,"단축2";#N/A,#N/A,FALSE,"단축3";#N/A,#N/A,FALSE,"장축";#N/A,#N/A,FALSE,"4WD"}</definedName>
    <definedName name="연도추정내수">{#N/A,#N/A,FALSE,"단축1";#N/A,#N/A,FALSE,"단축2";#N/A,#N/A,FALSE,"단축3";#N/A,#N/A,FALSE,"장축";#N/A,#N/A,FALSE,"4WD"}</definedName>
    <definedName localSheetId="5" name="연도추정유럽">{#N/A,#N/A,TRUE,"Y생산";#N/A,#N/A,TRUE,"Y판매";#N/A,#N/A,TRUE,"Y총물량";#N/A,#N/A,TRUE,"Y능력";#N/A,#N/A,TRUE,"YKD"}</definedName>
    <definedName localSheetId="7" name="연도추정유럽">{#N/A,#N/A,TRUE,"Y생산";#N/A,#N/A,TRUE,"Y판매";#N/A,#N/A,TRUE,"Y총물량";#N/A,#N/A,TRUE,"Y능력";#N/A,#N/A,TRUE,"YKD"}</definedName>
    <definedName localSheetId="1" name="연도추정유럽">{#N/A,#N/A,TRUE,"Y생산";#N/A,#N/A,TRUE,"Y판매";#N/A,#N/A,TRUE,"Y총물량";#N/A,#N/A,TRUE,"Y능력";#N/A,#N/A,TRUE,"YKD"}</definedName>
    <definedName name="연도추정유럽">{#N/A,#N/A,TRUE,"Y생산";#N/A,#N/A,TRUE,"Y판매";#N/A,#N/A,TRUE,"Y총물량";#N/A,#N/A,TRUE,"Y능력";#N/A,#N/A,TRUE,"YKD"}</definedName>
    <definedName localSheetId="5" name="연도추정일반">{#N/A,#N/A,FALSE,"단축1";#N/A,#N/A,FALSE,"단축2";#N/A,#N/A,FALSE,"단축3";#N/A,#N/A,FALSE,"장축";#N/A,#N/A,FALSE,"4WD"}</definedName>
    <definedName localSheetId="7" name="연도추정일반">{#N/A,#N/A,FALSE,"단축1";#N/A,#N/A,FALSE,"단축2";#N/A,#N/A,FALSE,"단축3";#N/A,#N/A,FALSE,"장축";#N/A,#N/A,FALSE,"4WD"}</definedName>
    <definedName localSheetId="1" name="연도추정일반">{#N/A,#N/A,FALSE,"단축1";#N/A,#N/A,FALSE,"단축2";#N/A,#N/A,FALSE,"단축3";#N/A,#N/A,FALSE,"장축";#N/A,#N/A,FALSE,"4WD"}</definedName>
    <definedName name="연도추정일반">{#N/A,#N/A,FALSE,"단축1";#N/A,#N/A,FALSE,"단축2";#N/A,#N/A,FALSE,"단축3";#N/A,#N/A,FALSE,"장축";#N/A,#N/A,FALSE,"4WD"}</definedName>
    <definedName localSheetId="5" name="연락처2">{#N/A,#N/A,FALSE,"단축1";#N/A,#N/A,FALSE,"단축2";#N/A,#N/A,FALSE,"단축3";#N/A,#N/A,FALSE,"장축";#N/A,#N/A,FALSE,"4WD"}</definedName>
    <definedName localSheetId="7" name="연락처2">{#N/A,#N/A,FALSE,"단축1";#N/A,#N/A,FALSE,"단축2";#N/A,#N/A,FALSE,"단축3";#N/A,#N/A,FALSE,"장축";#N/A,#N/A,FALSE,"4WD"}</definedName>
    <definedName localSheetId="1" name="연락처2">{#N/A,#N/A,FALSE,"단축1";#N/A,#N/A,FALSE,"단축2";#N/A,#N/A,FALSE,"단축3";#N/A,#N/A,FALSE,"장축";#N/A,#N/A,FALSE,"4WD"}</definedName>
    <definedName name="연락처2">{#N/A,#N/A,FALSE,"단축1";#N/A,#N/A,FALSE,"단축2";#N/A,#N/A,FALSE,"단축3";#N/A,#N/A,FALSE,"장축";#N/A,#N/A,FALSE,"4WD"}</definedName>
    <definedName localSheetId="5" name="연료2">{#N/A,#N/A,FALSE,"단축1";#N/A,#N/A,FALSE,"단축2";#N/A,#N/A,FALSE,"단축3";#N/A,#N/A,FALSE,"장축";#N/A,#N/A,FALSE,"4WD"}</definedName>
    <definedName localSheetId="7" name="연료2">{#N/A,#N/A,FALSE,"단축1";#N/A,#N/A,FALSE,"단축2";#N/A,#N/A,FALSE,"단축3";#N/A,#N/A,FALSE,"장축";#N/A,#N/A,FALSE,"4WD"}</definedName>
    <definedName localSheetId="1" name="연료2">{#N/A,#N/A,FALSE,"단축1";#N/A,#N/A,FALSE,"단축2";#N/A,#N/A,FALSE,"단축3";#N/A,#N/A,FALSE,"장축";#N/A,#N/A,FALSE,"4WD"}</definedName>
    <definedName name="연료2">{#N/A,#N/A,FALSE,"단축1";#N/A,#N/A,FALSE,"단축2";#N/A,#N/A,FALSE,"단축3";#N/A,#N/A,FALSE,"장축";#N/A,#N/A,FALSE,"4WD"}</definedName>
    <definedName localSheetId="5" name="연료탱크">{#N/A,#N/A,FALSE,"단축1";#N/A,#N/A,FALSE,"단축2";#N/A,#N/A,FALSE,"단축3";#N/A,#N/A,FALSE,"장축";#N/A,#N/A,FALSE,"4WD"}</definedName>
    <definedName localSheetId="7" name="연료탱크">{#N/A,#N/A,FALSE,"단축1";#N/A,#N/A,FALSE,"단축2";#N/A,#N/A,FALSE,"단축3";#N/A,#N/A,FALSE,"장축";#N/A,#N/A,FALSE,"4WD"}</definedName>
    <definedName localSheetId="1" name="연료탱크">{#N/A,#N/A,FALSE,"단축1";#N/A,#N/A,FALSE,"단축2";#N/A,#N/A,FALSE,"단축3";#N/A,#N/A,FALSE,"장축";#N/A,#N/A,FALSE,"4WD"}</definedName>
    <definedName name="연료탱크">{#N/A,#N/A,FALSE,"단축1";#N/A,#N/A,FALSE,"단축2";#N/A,#N/A,FALSE,"단축3";#N/A,#N/A,FALSE,"장축";#N/A,#N/A,FALSE,"4WD"}</definedName>
    <definedName localSheetId="5" name="연료탱크3">{#N/A,#N/A,FALSE,"단축1";#N/A,#N/A,FALSE,"단축2";#N/A,#N/A,FALSE,"단축3";#N/A,#N/A,FALSE,"장축";#N/A,#N/A,FALSE,"4WD"}</definedName>
    <definedName localSheetId="7" name="연료탱크3">{#N/A,#N/A,FALSE,"단축1";#N/A,#N/A,FALSE,"단축2";#N/A,#N/A,FALSE,"단축3";#N/A,#N/A,FALSE,"장축";#N/A,#N/A,FALSE,"4WD"}</definedName>
    <definedName localSheetId="1" name="연료탱크3">{#N/A,#N/A,FALSE,"단축1";#N/A,#N/A,FALSE,"단축2";#N/A,#N/A,FALSE,"단축3";#N/A,#N/A,FALSE,"장축";#N/A,#N/A,FALSE,"4WD"}</definedName>
    <definedName name="연료탱크3">{#N/A,#N/A,FALSE,"단축1";#N/A,#N/A,FALSE,"단축2";#N/A,#N/A,FALSE,"단축3";#N/A,#N/A,FALSE,"장축";#N/A,#N/A,FALSE,"4WD"}</definedName>
    <definedName localSheetId="5" name="연료펌프">[7]CAUDIT!#REF!</definedName>
    <definedName localSheetId="7" name="연료펌프">[7]CAUDIT!#REF!</definedName>
    <definedName localSheetId="1" name="연료펌프">[7]CAUDIT!#REF!</definedName>
    <definedName name="연료펌프">[7]CAUDIT!#REF!</definedName>
    <definedName localSheetId="5" name="연주얀">{#N/A,#N/A,FALSE,"정공"}</definedName>
    <definedName localSheetId="7" name="연주얀">{#N/A,#N/A,FALSE,"정공"}</definedName>
    <definedName localSheetId="1" name="연주얀">{#N/A,#N/A,FALSE,"정공"}</definedName>
    <definedName name="연주얀">{#N/A,#N/A,FALSE,"정공"}</definedName>
    <definedName localSheetId="5" name="열세항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열세항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열세항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열처리">{#N/A,#N/A,FALSE,"단축1";#N/A,#N/A,FALSE,"단축2";#N/A,#N/A,FALSE,"단축3";#N/A,#N/A,FALSE,"장축";#N/A,#N/A,FALSE,"4WD"}</definedName>
    <definedName localSheetId="7" name="열처리">{#N/A,#N/A,FALSE,"단축1";#N/A,#N/A,FALSE,"단축2";#N/A,#N/A,FALSE,"단축3";#N/A,#N/A,FALSE,"장축";#N/A,#N/A,FALSE,"4WD"}</definedName>
    <definedName localSheetId="1" name="열처리">{#N/A,#N/A,FALSE,"단축1";#N/A,#N/A,FALSE,"단축2";#N/A,#N/A,FALSE,"단축3";#N/A,#N/A,FALSE,"장축";#N/A,#N/A,FALSE,"4WD"}</definedName>
    <definedName name="열처리">{#N/A,#N/A,FALSE,"단축1";#N/A,#N/A,FALSE,"단축2";#N/A,#N/A,FALSE,"단축3";#N/A,#N/A,FALSE,"장축";#N/A,#N/A,FALSE,"4WD"}</definedName>
    <definedName localSheetId="5" name="영복">{#N/A,#N/A,FALSE,"단축1";#N/A,#N/A,FALSE,"단축2";#N/A,#N/A,FALSE,"단축3";#N/A,#N/A,FALSE,"장축";#N/A,#N/A,FALSE,"4WD"}</definedName>
    <definedName localSheetId="7" name="영복">{#N/A,#N/A,FALSE,"단축1";#N/A,#N/A,FALSE,"단축2";#N/A,#N/A,FALSE,"단축3";#N/A,#N/A,FALSE,"장축";#N/A,#N/A,FALSE,"4WD"}</definedName>
    <definedName localSheetId="1" name="영복">{#N/A,#N/A,FALSE,"단축1";#N/A,#N/A,FALSE,"단축2";#N/A,#N/A,FALSE,"단축3";#N/A,#N/A,FALSE,"장축";#N/A,#N/A,FALSE,"4WD"}</definedName>
    <definedName name="영복">{#N/A,#N/A,FALSE,"단축1";#N/A,#N/A,FALSE,"단축2";#N/A,#N/A,FALSE,"단축3";#N/A,#N/A,FALSE,"장축";#N/A,#N/A,FALSE,"4WD"}</definedName>
    <definedName localSheetId="5" name="영선">{#N/A,#N/A,FALSE,"단축1";#N/A,#N/A,FALSE,"단축2";#N/A,#N/A,FALSE,"단축3";#N/A,#N/A,FALSE,"장축";#N/A,#N/A,FALSE,"4WD"}</definedName>
    <definedName localSheetId="1" name="영선">{#N/A,#N/A,FALSE,"단축1";#N/A,#N/A,FALSE,"단축2";#N/A,#N/A,FALSE,"단축3";#N/A,#N/A,FALSE,"장축";#N/A,#N/A,FALSE,"4WD"}</definedName>
    <definedName name="영선">{#N/A,#N/A,FALSE,"단축1";#N/A,#N/A,FALSE,"단축2";#N/A,#N/A,FALSE,"단축3";#N/A,#N/A,FALSE,"장축";#N/A,#N/A,FALSE,"4WD"}</definedName>
    <definedName localSheetId="5" name="영외손익2">{"'매출'!$A$1:$I$22"}</definedName>
    <definedName localSheetId="7" name="영외손익2">{"'매출'!$A$1:$I$22"}</definedName>
    <definedName localSheetId="1" name="영외손익2">{"'매출'!$A$1:$I$22"}</definedName>
    <definedName name="영외손익2">{"'매출'!$A$1:$I$22"}</definedName>
    <definedName localSheetId="5" name="예1">{#N/A,#N/A,FALSE,"정공"}</definedName>
    <definedName localSheetId="7" name="예1">{#N/A,#N/A,FALSE,"정공"}</definedName>
    <definedName localSheetId="1" name="예1">{#N/A,#N/A,FALSE,"정공"}</definedName>
    <definedName name="예1">{#N/A,#N/A,FALSE,"정공"}</definedName>
    <definedName localSheetId="5" name="예2">{#N/A,#N/A,FALSE,"정공"}</definedName>
    <definedName localSheetId="7" name="예2">{#N/A,#N/A,FALSE,"정공"}</definedName>
    <definedName localSheetId="1" name="예2">{#N/A,#N/A,FALSE,"정공"}</definedName>
    <definedName name="예2">{#N/A,#N/A,FALSE,"정공"}</definedName>
    <definedName localSheetId="5" name="예3">{#N/A,#N/A,FALSE,"정공"}</definedName>
    <definedName localSheetId="7" name="예3">{#N/A,#N/A,FALSE,"정공"}</definedName>
    <definedName localSheetId="1" name="예3">{#N/A,#N/A,FALSE,"정공"}</definedName>
    <definedName name="예3">{#N/A,#N/A,FALSE,"정공"}</definedName>
    <definedName localSheetId="5" name="예비특성">{#N/A,#N/A,FALSE,"단축1";#N/A,#N/A,FALSE,"단축2";#N/A,#N/A,FALSE,"단축3";#N/A,#N/A,FALSE,"장축";#N/A,#N/A,FALSE,"4WD"}</definedName>
    <definedName localSheetId="7" name="예비특성">{#N/A,#N/A,FALSE,"단축1";#N/A,#N/A,FALSE,"단축2";#N/A,#N/A,FALSE,"단축3";#N/A,#N/A,FALSE,"장축";#N/A,#N/A,FALSE,"4WD"}</definedName>
    <definedName localSheetId="1" name="예비특성">{#N/A,#N/A,FALSE,"단축1";#N/A,#N/A,FALSE,"단축2";#N/A,#N/A,FALSE,"단축3";#N/A,#N/A,FALSE,"장축";#N/A,#N/A,FALSE,"4WD"}</definedName>
    <definedName name="예비특성">{#N/A,#N/A,FALSE,"단축1";#N/A,#N/A,FALSE,"단축2";#N/A,#N/A,FALSE,"단축3";#N/A,#N/A,FALSE,"장축";#N/A,#N/A,FALSE,"4WD"}</definedName>
    <definedName localSheetId="8" name="예산">{#N/A,#N/A,FALSE,"단축1";#N/A,#N/A,FALSE,"단축2";#N/A,#N/A,FALSE,"단축3";#N/A,#N/A,FALSE,"장축";#N/A,#N/A,FALSE,"4WD"}</definedName>
    <definedName localSheetId="5" name="예산">{#N/A,#N/A,FALSE,"단축1";#N/A,#N/A,FALSE,"단축2";#N/A,#N/A,FALSE,"단축3";#N/A,#N/A,FALSE,"장축";#N/A,#N/A,FALSE,"4WD"}</definedName>
    <definedName localSheetId="7" name="예산">{#N/A,#N/A,FALSE,"단축1";#N/A,#N/A,FALSE,"단축2";#N/A,#N/A,FALSE,"단축3";#N/A,#N/A,FALSE,"장축";#N/A,#N/A,FALSE,"4WD"}</definedName>
    <definedName localSheetId="1" name="예산">{#N/A,#N/A,FALSE,"단축1";#N/A,#N/A,FALSE,"단축2";#N/A,#N/A,FALSE,"단축3";#N/A,#N/A,FALSE,"장축";#N/A,#N/A,FALSE,"4WD"}</definedName>
    <definedName name="예산">{#N/A,#N/A,FALSE,"단축1";#N/A,#N/A,FALSE,"단축2";#N/A,#N/A,FALSE,"단축3";#N/A,#N/A,FALSE,"장축";#N/A,#N/A,FALSE,"4WD"}</definedName>
    <definedName localSheetId="5" name="예산4">{#N/A,#N/A,TRUE,"Y생산";#N/A,#N/A,TRUE,"Y판매";#N/A,#N/A,TRUE,"Y총물량";#N/A,#N/A,TRUE,"Y능력";#N/A,#N/A,TRUE,"YKD"}</definedName>
    <definedName localSheetId="7" name="예산4">{#N/A,#N/A,TRUE,"Y생산";#N/A,#N/A,TRUE,"Y판매";#N/A,#N/A,TRUE,"Y총물량";#N/A,#N/A,TRUE,"Y능력";#N/A,#N/A,TRUE,"YKD"}</definedName>
    <definedName localSheetId="1" name="예산4">{#N/A,#N/A,TRUE,"Y생산";#N/A,#N/A,TRUE,"Y판매";#N/A,#N/A,TRUE,"Y총물량";#N/A,#N/A,TRUE,"Y능력";#N/A,#N/A,TRUE,"YKD"}</definedName>
    <definedName name="예산4">{#N/A,#N/A,TRUE,"Y생산";#N/A,#N/A,TRUE,"Y판매";#N/A,#N/A,TRUE,"Y총물량";#N/A,#N/A,TRUE,"Y능력";#N/A,#N/A,TRUE,"YKD"}</definedName>
    <definedName localSheetId="5" name="예산계획1">{#N/A,#N/A,FALSE,"단축1";#N/A,#N/A,FALSE,"단축2";#N/A,#N/A,FALSE,"단축3";#N/A,#N/A,FALSE,"장축";#N/A,#N/A,FALSE,"4WD"}</definedName>
    <definedName localSheetId="7" name="예산계획1">{#N/A,#N/A,FALSE,"단축1";#N/A,#N/A,FALSE,"단축2";#N/A,#N/A,FALSE,"단축3";#N/A,#N/A,FALSE,"장축";#N/A,#N/A,FALSE,"4WD"}</definedName>
    <definedName localSheetId="1" name="예산계획1">{#N/A,#N/A,FALSE,"단축1";#N/A,#N/A,FALSE,"단축2";#N/A,#N/A,FALSE,"단축3";#N/A,#N/A,FALSE,"장축";#N/A,#N/A,FALSE,"4WD"}</definedName>
    <definedName name="예산계획1">{#N/A,#N/A,FALSE,"단축1";#N/A,#N/A,FALSE,"단축2";#N/A,#N/A,FALSE,"단축3";#N/A,#N/A,FALSE,"장축";#N/A,#N/A,FALSE,"4WD"}</definedName>
    <definedName localSheetId="5" name="예산수정">{#N/A,#N/A,TRUE,"Y생산";#N/A,#N/A,TRUE,"Y판매";#N/A,#N/A,TRUE,"Y총물량";#N/A,#N/A,TRUE,"Y능력";#N/A,#N/A,TRUE,"YKD"}</definedName>
    <definedName localSheetId="7" name="예산수정">{#N/A,#N/A,TRUE,"Y생산";#N/A,#N/A,TRUE,"Y판매";#N/A,#N/A,TRUE,"Y총물량";#N/A,#N/A,TRUE,"Y능력";#N/A,#N/A,TRUE,"YKD"}</definedName>
    <definedName localSheetId="1" name="예산수정">{#N/A,#N/A,TRUE,"Y생산";#N/A,#N/A,TRUE,"Y판매";#N/A,#N/A,TRUE,"Y총물량";#N/A,#N/A,TRUE,"Y능력";#N/A,#N/A,TRUE,"YKD"}</definedName>
    <definedName name="예산수정">{#N/A,#N/A,TRUE,"Y생산";#N/A,#N/A,TRUE,"Y판매";#N/A,#N/A,TRUE,"Y총물량";#N/A,#N/A,TRUE,"Y능력";#N/A,#N/A,TRUE,"YKD"}</definedName>
    <definedName localSheetId="8" name="오">{#N/A,#N/A,FALSE,"단축1";#N/A,#N/A,FALSE,"단축2";#N/A,#N/A,FALSE,"단축3";#N/A,#N/A,FALSE,"장축";#N/A,#N/A,FALSE,"4WD"}</definedName>
    <definedName localSheetId="5" name="오">{#N/A,#N/A,FALSE,"단축1";#N/A,#N/A,FALSE,"단축2";#N/A,#N/A,FALSE,"단축3";#N/A,#N/A,FALSE,"장축";#N/A,#N/A,FALSE,"4WD"}</definedName>
    <definedName localSheetId="7" name="오">{#N/A,#N/A,FALSE,"단축1";#N/A,#N/A,FALSE,"단축2";#N/A,#N/A,FALSE,"단축3";#N/A,#N/A,FALSE,"장축";#N/A,#N/A,FALSE,"4WD"}</definedName>
    <definedName localSheetId="1" name="오">{#N/A,#N/A,FALSE,"단축1";#N/A,#N/A,FALSE,"단축2";#N/A,#N/A,FALSE,"단축3";#N/A,#N/A,FALSE,"장축";#N/A,#N/A,FALSE,"4WD"}</definedName>
    <definedName name="오">{#N/A,#N/A,FALSE,"단축1";#N/A,#N/A,FALSE,"단축2";#N/A,#N/A,FALSE,"단축3";#N/A,#N/A,FALSE,"장축";#N/A,#N/A,FALSE,"4WD"}</definedName>
    <definedName localSheetId="5" name="오1">{#N/A,#N/A,FALSE,"단축1";#N/A,#N/A,FALSE,"단축2";#N/A,#N/A,FALSE,"단축3";#N/A,#N/A,FALSE,"장축";#N/A,#N/A,FALSE,"4WD"}</definedName>
    <definedName localSheetId="1" name="오1">{#N/A,#N/A,FALSE,"단축1";#N/A,#N/A,FALSE,"단축2";#N/A,#N/A,FALSE,"단축3";#N/A,#N/A,FALSE,"장축";#N/A,#N/A,FALSE,"4WD"}</definedName>
    <definedName name="오1">{#N/A,#N/A,FALSE,"단축1";#N/A,#N/A,FALSE,"단축2";#N/A,#N/A,FALSE,"단축3";#N/A,#N/A,FALSE,"장축";#N/A,#N/A,FALSE,"4WD"}</definedName>
    <definedName localSheetId="5" name="오성협">{#N/A,#N/A,TRUE,"Y생산";#N/A,#N/A,TRUE,"Y판매";#N/A,#N/A,TRUE,"Y총물량";#N/A,#N/A,TRUE,"Y능력";#N/A,#N/A,TRUE,"YKD"}</definedName>
    <definedName localSheetId="7" name="오성협">{#N/A,#N/A,TRUE,"Y생산";#N/A,#N/A,TRUE,"Y판매";#N/A,#N/A,TRUE,"Y총물량";#N/A,#N/A,TRUE,"Y능력";#N/A,#N/A,TRUE,"YKD"}</definedName>
    <definedName localSheetId="1" name="오성협">{#N/A,#N/A,TRUE,"Y생산";#N/A,#N/A,TRUE,"Y판매";#N/A,#N/A,TRUE,"Y총물량";#N/A,#N/A,TRUE,"Y능력";#N/A,#N/A,TRUE,"YKD"}</definedName>
    <definedName name="오성협">{#N/A,#N/A,TRUE,"Y생산";#N/A,#N/A,TRUE,"Y판매";#N/A,#N/A,TRUE,"Y총물량";#N/A,#N/A,TRUE,"Y능력";#N/A,#N/A,TRUE,"YKD"}</definedName>
    <definedName localSheetId="5" name="오익환">{#N/A,#N/A,FALSE,"단축1";#N/A,#N/A,FALSE,"단축2";#N/A,#N/A,FALSE,"단축3";#N/A,#N/A,FALSE,"장축";#N/A,#N/A,FALSE,"4WD"}</definedName>
    <definedName localSheetId="7" name="오익환">{#N/A,#N/A,FALSE,"단축1";#N/A,#N/A,FALSE,"단축2";#N/A,#N/A,FALSE,"단축3";#N/A,#N/A,FALSE,"장축";#N/A,#N/A,FALSE,"4WD"}</definedName>
    <definedName localSheetId="1" name="오익환">{#N/A,#N/A,FALSE,"단축1";#N/A,#N/A,FALSE,"단축2";#N/A,#N/A,FALSE,"단축3";#N/A,#N/A,FALSE,"장축";#N/A,#N/A,FALSE,"4WD"}</definedName>
    <definedName name="오익환">{#N/A,#N/A,FALSE,"단축1";#N/A,#N/A,FALSE,"단축2";#N/A,#N/A,FALSE,"단축3";#N/A,#N/A,FALSE,"장축";#N/A,#N/A,FALSE,"4WD"}</definedName>
    <definedName localSheetId="5" name="와이어">{#N/A,#N/A,FALSE,"단축1";#N/A,#N/A,FALSE,"단축2";#N/A,#N/A,FALSE,"단축3";#N/A,#N/A,FALSE,"장축";#N/A,#N/A,FALSE,"4WD"}</definedName>
    <definedName localSheetId="7" name="와이어">{#N/A,#N/A,FALSE,"단축1";#N/A,#N/A,FALSE,"단축2";#N/A,#N/A,FALSE,"단축3";#N/A,#N/A,FALSE,"장축";#N/A,#N/A,FALSE,"4WD"}</definedName>
    <definedName localSheetId="1" name="와이어">{#N/A,#N/A,FALSE,"단축1";#N/A,#N/A,FALSE,"단축2";#N/A,#N/A,FALSE,"단축3";#N/A,#N/A,FALSE,"장축";#N/A,#N/A,FALSE,"4WD"}</definedName>
    <definedName name="와이어">{#N/A,#N/A,FALSE,"단축1";#N/A,#N/A,FALSE,"단축2";#N/A,#N/A,FALSE,"단축3";#N/A,#N/A,FALSE,"장축";#N/A,#N/A,FALSE,"4WD"}</definedName>
    <definedName localSheetId="5" name="와이퍼일">{#N/A,#N/A,FALSE,"단축1";#N/A,#N/A,FALSE,"단축2";#N/A,#N/A,FALSE,"단축3";#N/A,#N/A,FALSE,"장축";#N/A,#N/A,FALSE,"4WD"}</definedName>
    <definedName localSheetId="7" name="와이퍼일">{#N/A,#N/A,FALSE,"단축1";#N/A,#N/A,FALSE,"단축2";#N/A,#N/A,FALSE,"단축3";#N/A,#N/A,FALSE,"장축";#N/A,#N/A,FALSE,"4WD"}</definedName>
    <definedName localSheetId="1" name="와이퍼일">{#N/A,#N/A,FALSE,"단축1";#N/A,#N/A,FALSE,"단축2";#N/A,#N/A,FALSE,"단축3";#N/A,#N/A,FALSE,"장축";#N/A,#N/A,FALSE,"4WD"}</definedName>
    <definedName name="와이퍼일">{#N/A,#N/A,FALSE,"단축1";#N/A,#N/A,FALSE,"단축2";#N/A,#N/A,FALSE,"단축3";#N/A,#N/A,FALSE,"장축";#N/A,#N/A,FALSE,"4WD"}</definedName>
    <definedName localSheetId="5" name="왜">{#N/A,#N/A,FALSE,"정공"}</definedName>
    <definedName localSheetId="7" name="왜">{#N/A,#N/A,FALSE,"정공"}</definedName>
    <definedName localSheetId="1" name="왜">{#N/A,#N/A,FALSE,"정공"}</definedName>
    <definedName name="왜">{#N/A,#N/A,FALSE,"정공"}</definedName>
    <definedName localSheetId="5" name="외">{#N/A,#N/A,FALSE,"단축1";#N/A,#N/A,FALSE,"단축2";#N/A,#N/A,FALSE,"단축3";#N/A,#N/A,FALSE,"장축";#N/A,#N/A,FALSE,"4WD"}</definedName>
    <definedName localSheetId="7" name="외">{#N/A,#N/A,FALSE,"단축1";#N/A,#N/A,FALSE,"단축2";#N/A,#N/A,FALSE,"단축3";#N/A,#N/A,FALSE,"장축";#N/A,#N/A,FALSE,"4WD"}</definedName>
    <definedName localSheetId="1" name="외">{#N/A,#N/A,FALSE,"단축1";#N/A,#N/A,FALSE,"단축2";#N/A,#N/A,FALSE,"단축3";#N/A,#N/A,FALSE,"장축";#N/A,#N/A,FALSE,"4WD"}</definedName>
    <definedName name="외">{#N/A,#N/A,FALSE,"단축1";#N/A,#N/A,FALSE,"단축2";#N/A,#N/A,FALSE,"단축3";#N/A,#N/A,FALSE,"장축";#N/A,#N/A,FALSE,"4WD"}</definedName>
    <definedName localSheetId="5" name="외장">{#N/A,#N/A,FALSE,"단축1";#N/A,#N/A,FALSE,"단축2";#N/A,#N/A,FALSE,"단축3";#N/A,#N/A,FALSE,"장축";#N/A,#N/A,FALSE,"4WD"}</definedName>
    <definedName localSheetId="7" name="외장">{#N/A,#N/A,FALSE,"단축1";#N/A,#N/A,FALSE,"단축2";#N/A,#N/A,FALSE,"단축3";#N/A,#N/A,FALSE,"장축";#N/A,#N/A,FALSE,"4WD"}</definedName>
    <definedName localSheetId="1" name="외장">{#N/A,#N/A,FALSE,"단축1";#N/A,#N/A,FALSE,"단축2";#N/A,#N/A,FALSE,"단축3";#N/A,#N/A,FALSE,"장축";#N/A,#N/A,FALSE,"4WD"}</definedName>
    <definedName name="외장">{#N/A,#N/A,FALSE,"단축1";#N/A,#N/A,FALSE,"단축2";#N/A,#N/A,FALSE,"단축3";#N/A,#N/A,FALSE,"장축";#N/A,#N/A,FALSE,"4WD"}</definedName>
    <definedName localSheetId="5" name="외주nego">{#N/A,#N/A,FALSE,"단축1";#N/A,#N/A,FALSE,"단축2";#N/A,#N/A,FALSE,"단축3";#N/A,#N/A,FALSE,"장축";#N/A,#N/A,FALSE,"4WD"}</definedName>
    <definedName localSheetId="7" name="외주nego">{#N/A,#N/A,FALSE,"단축1";#N/A,#N/A,FALSE,"단축2";#N/A,#N/A,FALSE,"단축3";#N/A,#N/A,FALSE,"장축";#N/A,#N/A,FALSE,"4WD"}</definedName>
    <definedName localSheetId="1" name="외주nego">{#N/A,#N/A,FALSE,"단축1";#N/A,#N/A,FALSE,"단축2";#N/A,#N/A,FALSE,"단축3";#N/A,#N/A,FALSE,"장축";#N/A,#N/A,FALSE,"4WD"}</definedName>
    <definedName name="외주nego">{#N/A,#N/A,FALSE,"단축1";#N/A,#N/A,FALSE,"단축2";#N/A,#N/A,FALSE,"단축3";#N/A,#N/A,FALSE,"장축";#N/A,#N/A,FALSE,"4WD"}</definedName>
    <definedName localSheetId="5" name="외주개발">{#N/A,#N/A,FALSE,"단축1";#N/A,#N/A,FALSE,"단축2";#N/A,#N/A,FALSE,"단축3";#N/A,#N/A,FALSE,"장축";#N/A,#N/A,FALSE,"4WD"}</definedName>
    <definedName localSheetId="1" name="외주개발">{#N/A,#N/A,FALSE,"단축1";#N/A,#N/A,FALSE,"단축2";#N/A,#N/A,FALSE,"단축3";#N/A,#N/A,FALSE,"장축";#N/A,#N/A,FALSE,"4WD"}</definedName>
    <definedName name="외주개발">{#N/A,#N/A,FALSE,"단축1";#N/A,#N/A,FALSE,"단축2";#N/A,#N/A,FALSE,"단축3";#N/A,#N/A,FALSE,"장축";#N/A,#N/A,FALSE,"4WD"}</definedName>
    <definedName localSheetId="5" name="외주계획">{#N/A,#N/A,TRUE,"Y생산";#N/A,#N/A,TRUE,"Y판매";#N/A,#N/A,TRUE,"Y총물량";#N/A,#N/A,TRUE,"Y능력";#N/A,#N/A,TRUE,"YKD"}</definedName>
    <definedName localSheetId="7" name="외주계획">{#N/A,#N/A,TRUE,"Y생산";#N/A,#N/A,TRUE,"Y판매";#N/A,#N/A,TRUE,"Y총물량";#N/A,#N/A,TRUE,"Y능력";#N/A,#N/A,TRUE,"YKD"}</definedName>
    <definedName localSheetId="1" name="외주계획">{#N/A,#N/A,TRUE,"Y생산";#N/A,#N/A,TRUE,"Y판매";#N/A,#N/A,TRUE,"Y총물량";#N/A,#N/A,TRUE,"Y능력";#N/A,#N/A,TRUE,"YKD"}</definedName>
    <definedName name="외주계획">{#N/A,#N/A,TRUE,"Y생산";#N/A,#N/A,TRUE,"Y판매";#N/A,#N/A,TRUE,"Y총물량";#N/A,#N/A,TRUE,"Y능력";#N/A,#N/A,TRUE,"YKD"}</definedName>
    <definedName localSheetId="5" name="외주품개발3">{#N/A,#N/A,FALSE,"단축1";#N/A,#N/A,FALSE,"단축2";#N/A,#N/A,FALSE,"단축3";#N/A,#N/A,FALSE,"장축";#N/A,#N/A,FALSE,"4WD"}</definedName>
    <definedName localSheetId="7" name="외주품개발3">{#N/A,#N/A,FALSE,"단축1";#N/A,#N/A,FALSE,"단축2";#N/A,#N/A,FALSE,"단축3";#N/A,#N/A,FALSE,"장축";#N/A,#N/A,FALSE,"4WD"}</definedName>
    <definedName localSheetId="1" name="외주품개발3">{#N/A,#N/A,FALSE,"단축1";#N/A,#N/A,FALSE,"단축2";#N/A,#N/A,FALSE,"단축3";#N/A,#N/A,FALSE,"장축";#N/A,#N/A,FALSE,"4WD"}</definedName>
    <definedName name="외주품개발3">{#N/A,#N/A,FALSE,"단축1";#N/A,#N/A,FALSE,"단축2";#N/A,#N/A,FALSE,"단축3";#N/A,#N/A,FALSE,"장축";#N/A,#N/A,FALSE,"4WD"}</definedName>
    <definedName localSheetId="5" name="외화환차">{#N/A,#N/A,FALSE,"정공"}</definedName>
    <definedName localSheetId="7" name="외화환차">{#N/A,#N/A,FALSE,"정공"}</definedName>
    <definedName localSheetId="1" name="외화환차">{#N/A,#N/A,FALSE,"정공"}</definedName>
    <definedName name="외화환차">{#N/A,#N/A,FALSE,"정공"}</definedName>
    <definedName localSheetId="5" name="외화환차1">{#N/A,#N/A,FALSE,"정공"}</definedName>
    <definedName localSheetId="7" name="외화환차1">{#N/A,#N/A,FALSE,"정공"}</definedName>
    <definedName localSheetId="1" name="외화환차1">{#N/A,#N/A,FALSE,"정공"}</definedName>
    <definedName name="외화환차1">{#N/A,#N/A,FALSE,"정공"}</definedName>
    <definedName localSheetId="5" name="요건_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요건_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요건_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요건_3_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요건_3_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요건_3_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요약2">{#N/A,#N/A,FALSE,"단축1";#N/A,#N/A,FALSE,"단축2";#N/A,#N/A,FALSE,"단축3";#N/A,#N/A,FALSE,"장축";#N/A,#N/A,FALSE,"4WD"}</definedName>
    <definedName localSheetId="7" name="요약2">{#N/A,#N/A,FALSE,"단축1";#N/A,#N/A,FALSE,"단축2";#N/A,#N/A,FALSE,"단축3";#N/A,#N/A,FALSE,"장축";#N/A,#N/A,FALSE,"4WD"}</definedName>
    <definedName localSheetId="1" name="요약2">{#N/A,#N/A,FALSE,"단축1";#N/A,#N/A,FALSE,"단축2";#N/A,#N/A,FALSE,"단축3";#N/A,#N/A,FALSE,"장축";#N/A,#N/A,FALSE,"4WD"}</definedName>
    <definedName name="요약2">{#N/A,#N/A,FALSE,"단축1";#N/A,#N/A,FALSE,"단축2";#N/A,#N/A,FALSE,"단축3";#N/A,#N/A,FALSE,"장축";#N/A,#N/A,FALSE,"4WD"}</definedName>
    <definedName localSheetId="5" name="요약3">{#N/A,#N/A,FALSE,"정공"}</definedName>
    <definedName localSheetId="7" name="요약3">{#N/A,#N/A,FALSE,"정공"}</definedName>
    <definedName localSheetId="1" name="요약3">{#N/A,#N/A,FALSE,"정공"}</definedName>
    <definedName name="요약3">{#N/A,#N/A,FALSE,"정공"}</definedName>
    <definedName localSheetId="5" name="요약5">{#N/A,#N/A,FALSE,"정공"}</definedName>
    <definedName localSheetId="7" name="요약5">{#N/A,#N/A,FALSE,"정공"}</definedName>
    <definedName localSheetId="1" name="요약5">{#N/A,#N/A,FALSE,"정공"}</definedName>
    <definedName name="요약5">{#N/A,#N/A,FALSE,"정공"}</definedName>
    <definedName localSheetId="5" name="요약총괄">{#N/A,#N/A,FALSE,"정공"}</definedName>
    <definedName localSheetId="7" name="요약총괄">{#N/A,#N/A,FALSE,"정공"}</definedName>
    <definedName localSheetId="1" name="요약총괄">{#N/A,#N/A,FALSE,"정공"}</definedName>
    <definedName name="요약총괄">{#N/A,#N/A,FALSE,"정공"}</definedName>
    <definedName localSheetId="5" name="요인비교차종1">{#N/A,#N/A,FALSE,"단축1";#N/A,#N/A,FALSE,"단축2";#N/A,#N/A,FALSE,"단축3";#N/A,#N/A,FALSE,"장축";#N/A,#N/A,FALSE,"4WD"}</definedName>
    <definedName localSheetId="7" name="요인비교차종1">{#N/A,#N/A,FALSE,"단축1";#N/A,#N/A,FALSE,"단축2";#N/A,#N/A,FALSE,"단축3";#N/A,#N/A,FALSE,"장축";#N/A,#N/A,FALSE,"4WD"}</definedName>
    <definedName localSheetId="1" name="요인비교차종1">{#N/A,#N/A,FALSE,"단축1";#N/A,#N/A,FALSE,"단축2";#N/A,#N/A,FALSE,"단축3";#N/A,#N/A,FALSE,"장축";#N/A,#N/A,FALSE,"4WD"}</definedName>
    <definedName name="요인비교차종1">{#N/A,#N/A,FALSE,"단축1";#N/A,#N/A,FALSE,"단축2";#N/A,#N/A,FALSE,"단축3";#N/A,#N/A,FALSE,"장축";#N/A,#N/A,FALSE,"4WD"}</definedName>
    <definedName localSheetId="5" name="요인비교차종별1">{#N/A,#N/A,FALSE,"단축1";#N/A,#N/A,FALSE,"단축2";#N/A,#N/A,FALSE,"단축3";#N/A,#N/A,FALSE,"장축";#N/A,#N/A,FALSE,"4WD"}</definedName>
    <definedName localSheetId="7" name="요인비교차종별1">{#N/A,#N/A,FALSE,"단축1";#N/A,#N/A,FALSE,"단축2";#N/A,#N/A,FALSE,"단축3";#N/A,#N/A,FALSE,"장축";#N/A,#N/A,FALSE,"4WD"}</definedName>
    <definedName localSheetId="1" name="요인비교차종별1">{#N/A,#N/A,FALSE,"단축1";#N/A,#N/A,FALSE,"단축2";#N/A,#N/A,FALSE,"단축3";#N/A,#N/A,FALSE,"장축";#N/A,#N/A,FALSE,"4WD"}</definedName>
    <definedName name="요인비교차종별1">{#N/A,#N/A,FALSE,"단축1";#N/A,#N/A,FALSE,"단축2";#N/A,#N/A,FALSE,"단축3";#N/A,#N/A,FALSE,"장축";#N/A,#N/A,FALSE,"4WD"}</definedName>
    <definedName localSheetId="1" name="요청">{#N/A,#N/A,FALSE,"단축1";#N/A,#N/A,FALSE,"단축2";#N/A,#N/A,FALSE,"단축3";#N/A,#N/A,FALSE,"장축";#N/A,#N/A,FALSE,"4WD"}</definedName>
    <definedName name="요청">{#N/A,#N/A,FALSE,"단축1";#N/A,#N/A,FALSE,"단축2";#N/A,#N/A,FALSE,"단축3";#N/A,#N/A,FALSE,"장축";#N/A,#N/A,FALSE,"4WD"}</definedName>
    <definedName localSheetId="5" name="용도">{#N/A,#N/A,FALSE,"단축1";#N/A,#N/A,FALSE,"단축2";#N/A,#N/A,FALSE,"단축3";#N/A,#N/A,FALSE,"장축";#N/A,#N/A,FALSE,"4WD"}</definedName>
    <definedName localSheetId="7" name="용도">{#N/A,#N/A,FALSE,"단축1";#N/A,#N/A,FALSE,"단축2";#N/A,#N/A,FALSE,"단축3";#N/A,#N/A,FALSE,"장축";#N/A,#N/A,FALSE,"4WD"}</definedName>
    <definedName localSheetId="1" name="용도">{#N/A,#N/A,FALSE,"단축1";#N/A,#N/A,FALSE,"단축2";#N/A,#N/A,FALSE,"단축3";#N/A,#N/A,FALSE,"장축";#N/A,#N/A,FALSE,"4WD"}</definedName>
    <definedName name="용도">{#N/A,#N/A,FALSE,"단축1";#N/A,#N/A,FALSE,"단축2";#N/A,#N/A,FALSE,"단축3";#N/A,#N/A,FALSE,"장축";#N/A,#N/A,FALSE,"4WD"}</definedName>
    <definedName localSheetId="8" name="용도차">{#N/A,#N/A,FALSE,"단축1";#N/A,#N/A,FALSE,"단축2";#N/A,#N/A,FALSE,"단축3";#N/A,#N/A,FALSE,"장축";#N/A,#N/A,FALSE,"4WD"}</definedName>
    <definedName localSheetId="5" name="용도차">{#N/A,#N/A,FALSE,"단축1";#N/A,#N/A,FALSE,"단축2";#N/A,#N/A,FALSE,"단축3";#N/A,#N/A,FALSE,"장축";#N/A,#N/A,FALSE,"4WD"}</definedName>
    <definedName localSheetId="7" name="용도차">{#N/A,#N/A,FALSE,"단축1";#N/A,#N/A,FALSE,"단축2";#N/A,#N/A,FALSE,"단축3";#N/A,#N/A,FALSE,"장축";#N/A,#N/A,FALSE,"4WD"}</definedName>
    <definedName localSheetId="1" name="용도차">{#N/A,#N/A,FALSE,"단축1";#N/A,#N/A,FALSE,"단축2";#N/A,#N/A,FALSE,"단축3";#N/A,#N/A,FALSE,"장축";#N/A,#N/A,FALSE,"4WD"}</definedName>
    <definedName name="용도차">{#N/A,#N/A,FALSE,"단축1";#N/A,#N/A,FALSE,"단축2";#N/A,#N/A,FALSE,"단축3";#N/A,#N/A,FALSE,"장축";#N/A,#N/A,FALSE,"4WD"}</definedName>
    <definedName localSheetId="5" name="용석갑">{#N/A,#N/A,FALSE,"단축1";#N/A,#N/A,FALSE,"단축2";#N/A,#N/A,FALSE,"단축3";#N/A,#N/A,FALSE,"장축";#N/A,#N/A,FALSE,"4WD"}</definedName>
    <definedName localSheetId="7" name="용석갑">{#N/A,#N/A,FALSE,"단축1";#N/A,#N/A,FALSE,"단축2";#N/A,#N/A,FALSE,"단축3";#N/A,#N/A,FALSE,"장축";#N/A,#N/A,FALSE,"4WD"}</definedName>
    <definedName localSheetId="1" name="용석갑">{#N/A,#N/A,FALSE,"단축1";#N/A,#N/A,FALSE,"단축2";#N/A,#N/A,FALSE,"단축3";#N/A,#N/A,FALSE,"장축";#N/A,#N/A,FALSE,"4WD"}</definedName>
    <definedName name="용석갑">{#N/A,#N/A,FALSE,"단축1";#N/A,#N/A,FALSE,"단축2";#N/A,#N/A,FALSE,"단축3";#N/A,#N/A,FALSE,"장축";#N/A,#N/A,FALSE,"4WD"}</definedName>
    <definedName localSheetId="5" name="용역">{#N/A,#N/A,TRUE,"Y생산";#N/A,#N/A,TRUE,"Y판매";#N/A,#N/A,TRUE,"Y총물량";#N/A,#N/A,TRUE,"Y능력";#N/A,#N/A,TRUE,"YKD"}</definedName>
    <definedName localSheetId="7" name="용역">{#N/A,#N/A,TRUE,"Y생산";#N/A,#N/A,TRUE,"Y판매";#N/A,#N/A,TRUE,"Y총물량";#N/A,#N/A,TRUE,"Y능력";#N/A,#N/A,TRUE,"YKD"}</definedName>
    <definedName localSheetId="1" name="용역">{#N/A,#N/A,TRUE,"Y생산";#N/A,#N/A,TRUE,"Y판매";#N/A,#N/A,TRUE,"Y총물량";#N/A,#N/A,TRUE,"Y능력";#N/A,#N/A,TRUE,"YKD"}</definedName>
    <definedName name="용역">{#N/A,#N/A,TRUE,"Y생산";#N/A,#N/A,TRUE,"Y판매";#N/A,#N/A,TRUE,"Y총물량";#N/A,#N/A,TRUE,"Y능력";#N/A,#N/A,TRUE,"YKD"}</definedName>
    <definedName localSheetId="5" name="우">{#N/A,#N/A,FALSE,"단축1";#N/A,#N/A,FALSE,"단축2";#N/A,#N/A,FALSE,"단축3";#N/A,#N/A,FALSE,"장축";#N/A,#N/A,FALSE,"4WD"}</definedName>
    <definedName localSheetId="7" name="우">{#N/A,#N/A,FALSE,"단축1";#N/A,#N/A,FALSE,"단축2";#N/A,#N/A,FALSE,"단축3";#N/A,#N/A,FALSE,"장축";#N/A,#N/A,FALSE,"4WD"}</definedName>
    <definedName localSheetId="1" name="우">{#N/A,#N/A,FALSE,"단축1";#N/A,#N/A,FALSE,"단축2";#N/A,#N/A,FALSE,"단축3";#N/A,#N/A,FALSE,"장축";#N/A,#N/A,FALSE,"4WD"}</definedName>
    <definedName name="우">{#N/A,#N/A,FALSE,"단축1";#N/A,#N/A,FALSE,"단축2";#N/A,#N/A,FALSE,"단축3";#N/A,#N/A,FALSE,"장축";#N/A,#N/A,FALSE,"4WD"}</definedName>
    <definedName localSheetId="8" name="우리">{#N/A,#N/A,FALSE,"단축1";#N/A,#N/A,FALSE,"단축2";#N/A,#N/A,FALSE,"단축3";#N/A,#N/A,FALSE,"장축";#N/A,#N/A,FALSE,"4WD"}</definedName>
    <definedName localSheetId="5" name="우리">{#N/A,#N/A,FALSE,"단축1";#N/A,#N/A,FALSE,"단축2";#N/A,#N/A,FALSE,"단축3";#N/A,#N/A,FALSE,"장축";#N/A,#N/A,FALSE,"4WD"}</definedName>
    <definedName localSheetId="7" name="우리">{#N/A,#N/A,FALSE,"단축1";#N/A,#N/A,FALSE,"단축2";#N/A,#N/A,FALSE,"단축3";#N/A,#N/A,FALSE,"장축";#N/A,#N/A,FALSE,"4WD"}</definedName>
    <definedName localSheetId="1" name="우리">{#N/A,#N/A,FALSE,"단축1";#N/A,#N/A,FALSE,"단축2";#N/A,#N/A,FALSE,"단축3";#N/A,#N/A,FALSE,"장축";#N/A,#N/A,FALSE,"4WD"}</definedName>
    <definedName name="우리">{#N/A,#N/A,FALSE,"단축1";#N/A,#N/A,FALSE,"단축2";#N/A,#N/A,FALSE,"단축3";#N/A,#N/A,FALSE,"장축";#N/A,#N/A,FALSE,"4WD"}</definedName>
    <definedName localSheetId="5" name="우홍구">{#N/A,#N/A,FALSE,"단축1";#N/A,#N/A,FALSE,"단축2";#N/A,#N/A,FALSE,"단축3";#N/A,#N/A,FALSE,"장축";#N/A,#N/A,FALSE,"4WD"}</definedName>
    <definedName localSheetId="7" name="우홍구">{#N/A,#N/A,FALSE,"단축1";#N/A,#N/A,FALSE,"단축2";#N/A,#N/A,FALSE,"단축3";#N/A,#N/A,FALSE,"장축";#N/A,#N/A,FALSE,"4WD"}</definedName>
    <definedName localSheetId="1" name="우홍구">{#N/A,#N/A,FALSE,"단축1";#N/A,#N/A,FALSE,"단축2";#N/A,#N/A,FALSE,"단축3";#N/A,#N/A,FALSE,"장축";#N/A,#N/A,FALSE,"4WD"}</definedName>
    <definedName name="우홍구">{#N/A,#N/A,FALSE,"단축1";#N/A,#N/A,FALSE,"단축2";#N/A,#N/A,FALSE,"단축3";#N/A,#N/A,FALSE,"장축";#N/A,#N/A,FALSE,"4WD"}</definedName>
    <definedName localSheetId="5" name="운동기구대">{#N/A,#N/A,FALSE,"정공"}</definedName>
    <definedName localSheetId="7" name="운동기구대">{#N/A,#N/A,FALSE,"정공"}</definedName>
    <definedName localSheetId="1" name="운동기구대">{#N/A,#N/A,FALSE,"정공"}</definedName>
    <definedName name="운동기구대">{#N/A,#N/A,FALSE,"정공"}</definedName>
    <definedName localSheetId="5" name="운영1">{#N/A,#N/A,FALSE,"단축1";#N/A,#N/A,FALSE,"단축2";#N/A,#N/A,FALSE,"단축3";#N/A,#N/A,FALSE,"장축";#N/A,#N/A,FALSE,"4WD"}</definedName>
    <definedName localSheetId="7" name="운영1">{#N/A,#N/A,FALSE,"단축1";#N/A,#N/A,FALSE,"단축2";#N/A,#N/A,FALSE,"단축3";#N/A,#N/A,FALSE,"장축";#N/A,#N/A,FALSE,"4WD"}</definedName>
    <definedName localSheetId="1" name="운영1">{#N/A,#N/A,FALSE,"단축1";#N/A,#N/A,FALSE,"단축2";#N/A,#N/A,FALSE,"단축3";#N/A,#N/A,FALSE,"장축";#N/A,#N/A,FALSE,"4WD"}</definedName>
    <definedName name="운영1">{#N/A,#N/A,FALSE,"단축1";#N/A,#N/A,FALSE,"단축2";#N/A,#N/A,FALSE,"단축3";#N/A,#N/A,FALSE,"장축";#N/A,#N/A,FALSE,"4WD"}</definedName>
    <definedName localSheetId="5" name="운영구도2">{#N/A,#N/A,FALSE,"단축1";#N/A,#N/A,FALSE,"단축2";#N/A,#N/A,FALSE,"단축3";#N/A,#N/A,FALSE,"장축";#N/A,#N/A,FALSE,"4WD"}</definedName>
    <definedName localSheetId="7" name="운영구도2">{#N/A,#N/A,FALSE,"단축1";#N/A,#N/A,FALSE,"단축2";#N/A,#N/A,FALSE,"단축3";#N/A,#N/A,FALSE,"장축";#N/A,#N/A,FALSE,"4WD"}</definedName>
    <definedName localSheetId="1" name="운영구도2">{#N/A,#N/A,FALSE,"단축1";#N/A,#N/A,FALSE,"단축2";#N/A,#N/A,FALSE,"단축3";#N/A,#N/A,FALSE,"장축";#N/A,#N/A,FALSE,"4WD"}</definedName>
    <definedName name="운영구도2">{#N/A,#N/A,FALSE,"단축1";#N/A,#N/A,FALSE,"단축2";#N/A,#N/A,FALSE,"단축3";#N/A,#N/A,FALSE,"장축";#N/A,#N/A,FALSE,"4WD"}</definedName>
    <definedName localSheetId="5" name="운영구도3">{#N/A,#N/A,FALSE,"단축1";#N/A,#N/A,FALSE,"단축2";#N/A,#N/A,FALSE,"단축3";#N/A,#N/A,FALSE,"장축";#N/A,#N/A,FALSE,"4WD"}</definedName>
    <definedName localSheetId="7" name="운영구도3">{#N/A,#N/A,FALSE,"단축1";#N/A,#N/A,FALSE,"단축2";#N/A,#N/A,FALSE,"단축3";#N/A,#N/A,FALSE,"장축";#N/A,#N/A,FALSE,"4WD"}</definedName>
    <definedName localSheetId="1" name="운영구도3">{#N/A,#N/A,FALSE,"단축1";#N/A,#N/A,FALSE,"단축2";#N/A,#N/A,FALSE,"단축3";#N/A,#N/A,FALSE,"장축";#N/A,#N/A,FALSE,"4WD"}</definedName>
    <definedName name="운영구도3">{#N/A,#N/A,FALSE,"단축1";#N/A,#N/A,FALSE,"단축2";#N/A,#N/A,FALSE,"단축3";#N/A,#N/A,FALSE,"장축";#N/A,#N/A,FALSE,"4WD"}</definedName>
    <definedName localSheetId="5" name="운영방안">{#N/A,#N/A,FALSE,"단축1";#N/A,#N/A,FALSE,"단축2";#N/A,#N/A,FALSE,"단축3";#N/A,#N/A,FALSE,"장축";#N/A,#N/A,FALSE,"4WD"}</definedName>
    <definedName localSheetId="7" name="운영방안">{#N/A,#N/A,FALSE,"단축1";#N/A,#N/A,FALSE,"단축2";#N/A,#N/A,FALSE,"단축3";#N/A,#N/A,FALSE,"장축";#N/A,#N/A,FALSE,"4WD"}</definedName>
    <definedName localSheetId="1" name="운영방안">{#N/A,#N/A,FALSE,"단축1";#N/A,#N/A,FALSE,"단축2";#N/A,#N/A,FALSE,"단축3";#N/A,#N/A,FALSE,"장축";#N/A,#N/A,FALSE,"4WD"}</definedName>
    <definedName name="운영방안">{#N/A,#N/A,FALSE,"단축1";#N/A,#N/A,FALSE,"단축2";#N/A,#N/A,FALSE,"단축3";#N/A,#N/A,FALSE,"장축";#N/A,#N/A,FALSE,"4WD"}</definedName>
    <definedName localSheetId="5" name="운영안">{#N/A,#N/A,FALSE,"단축1";#N/A,#N/A,FALSE,"단축2";#N/A,#N/A,FALSE,"단축3";#N/A,#N/A,FALSE,"장축";#N/A,#N/A,FALSE,"4WD"}</definedName>
    <definedName localSheetId="7" name="운영안">{#N/A,#N/A,FALSE,"단축1";#N/A,#N/A,FALSE,"단축2";#N/A,#N/A,FALSE,"단축3";#N/A,#N/A,FALSE,"장축";#N/A,#N/A,FALSE,"4WD"}</definedName>
    <definedName localSheetId="1" name="운영안">{#N/A,#N/A,FALSE,"단축1";#N/A,#N/A,FALSE,"단축2";#N/A,#N/A,FALSE,"단축3";#N/A,#N/A,FALSE,"장축";#N/A,#N/A,FALSE,"4WD"}</definedName>
    <definedName name="운영안">{#N/A,#N/A,FALSE,"단축1";#N/A,#N/A,FALSE,"단축2";#N/A,#N/A,FALSE,"단축3";#N/A,#N/A,FALSE,"장축";#N/A,#N/A,FALSE,"4WD"}</definedName>
    <definedName localSheetId="5" name="원가2">{#N/A,#N/A,FALSE,"신규dep";#N/A,#N/A,FALSE,"신규dep-금형상각후";#N/A,#N/A,FALSE,"신규dep-연구비상각후";#N/A,#N/A,FALSE,"신규dep-기계,공구상각후"}</definedName>
    <definedName localSheetId="1" name="원가2">{#N/A,#N/A,FALSE,"신규dep";#N/A,#N/A,FALSE,"신규dep-금형상각후";#N/A,#N/A,FALSE,"신규dep-연구비상각후";#N/A,#N/A,FALSE,"신규dep-기계,공구상각후"}</definedName>
    <definedName name="원가2">{#N/A,#N/A,FALSE,"신규dep";#N/A,#N/A,FALSE,"신규dep-금형상각후";#N/A,#N/A,FALSE,"신규dep-연구비상각후";#N/A,#N/A,FALSE,"신규dep-기계,공구상각후"}</definedName>
    <definedName localSheetId="5" name="원가관리라">{#N/A,#N/A,FALSE,"정공"}</definedName>
    <definedName localSheetId="7" name="원가관리라">{#N/A,#N/A,FALSE,"정공"}</definedName>
    <definedName localSheetId="1" name="원가관리라">{#N/A,#N/A,FALSE,"정공"}</definedName>
    <definedName name="원가관리라">{#N/A,#N/A,FALSE,"정공"}</definedName>
    <definedName localSheetId="5" name="원가이름">{#N/A,#N/A,FALSE,"인원";#N/A,#N/A,FALSE,"비용2";#N/A,#N/A,FALSE,"비용1";#N/A,#N/A,FALSE,"비용";#N/A,#N/A,FALSE,"보증2";#N/A,#N/A,FALSE,"보증1";#N/A,#N/A,FALSE,"보증";#N/A,#N/A,FALSE,"손익1";#N/A,#N/A,FALSE,"손익";#N/A,#N/A,FALSE,"부서별매출";#N/A,#N/A,FALSE,"매출"}</definedName>
    <definedName localSheetId="7" name="원가이름">{#N/A,#N/A,FALSE,"인원";#N/A,#N/A,FALSE,"비용2";#N/A,#N/A,FALSE,"비용1";#N/A,#N/A,FALSE,"비용";#N/A,#N/A,FALSE,"보증2";#N/A,#N/A,FALSE,"보증1";#N/A,#N/A,FALSE,"보증";#N/A,#N/A,FALSE,"손익1";#N/A,#N/A,FALSE,"손익";#N/A,#N/A,FALSE,"부서별매출";#N/A,#N/A,FALSE,"매출"}</definedName>
    <definedName localSheetId="1" name="원가이름">{#N/A,#N/A,FALSE,"인원";#N/A,#N/A,FALSE,"비용2";#N/A,#N/A,FALSE,"비용1";#N/A,#N/A,FALSE,"비용";#N/A,#N/A,FALSE,"보증2";#N/A,#N/A,FALSE,"보증1";#N/A,#N/A,FALSE,"보증";#N/A,#N/A,FALSE,"손익1";#N/A,#N/A,FALSE,"손익";#N/A,#N/A,FALSE,"부서별매출";#N/A,#N/A,FALSE,"매출"}</definedName>
    <definedName name="원가이름">{#N/A,#N/A,FALSE,"인원";#N/A,#N/A,FALSE,"비용2";#N/A,#N/A,FALSE,"비용1";#N/A,#N/A,FALSE,"비용";#N/A,#N/A,FALSE,"보증2";#N/A,#N/A,FALSE,"보증1";#N/A,#N/A,FALSE,"보증";#N/A,#N/A,FALSE,"손익1";#N/A,#N/A,FALSE,"손익";#N/A,#N/A,FALSE,"부서별매출";#N/A,#N/A,FALSE,"매출"}</definedName>
    <definedName localSheetId="5" name="원가적용">{#N/A,#N/A,FALSE,"정공"}</definedName>
    <definedName localSheetId="7" name="원가적용">{#N/A,#N/A,FALSE,"정공"}</definedName>
    <definedName localSheetId="1" name="원가적용">{#N/A,#N/A,FALSE,"정공"}</definedName>
    <definedName name="원가적용">{#N/A,#N/A,FALSE,"정공"}</definedName>
    <definedName localSheetId="5" name="원단">{"'KET'!$A$1:$E$2423"}</definedName>
    <definedName localSheetId="7" name="원단">{"'KET'!$A$1:$E$2423"}</definedName>
    <definedName localSheetId="1" name="원단">{"'KET'!$A$1:$E$2423"}</definedName>
    <definedName name="원단">{"'KET'!$A$1:$E$2423"}</definedName>
    <definedName localSheetId="5" name="원단운영안">{#N/A,#N/A,FALSE,"단축1";#N/A,#N/A,FALSE,"단축2";#N/A,#N/A,FALSE,"단축3";#N/A,#N/A,FALSE,"장축";#N/A,#N/A,FALSE,"4WD"}</definedName>
    <definedName localSheetId="7" name="원단운영안">{#N/A,#N/A,FALSE,"단축1";#N/A,#N/A,FALSE,"단축2";#N/A,#N/A,FALSE,"단축3";#N/A,#N/A,FALSE,"장축";#N/A,#N/A,FALSE,"4WD"}</definedName>
    <definedName localSheetId="1" name="원단운영안">{#N/A,#N/A,FALSE,"단축1";#N/A,#N/A,FALSE,"단축2";#N/A,#N/A,FALSE,"단축3";#N/A,#N/A,FALSE,"장축";#N/A,#N/A,FALSE,"4WD"}</definedName>
    <definedName name="원단운영안">{#N/A,#N/A,FALSE,"단축1";#N/A,#N/A,FALSE,"단축2";#N/A,#N/A,FALSE,"단축3";#N/A,#N/A,FALSE,"장축";#N/A,#N/A,FALSE,"4WD"}</definedName>
    <definedName localSheetId="5" name="원단위k3c10035">{"'KET'!$A$1:$E$2423"}</definedName>
    <definedName localSheetId="7" name="원단위k3c10035">{"'KET'!$A$1:$E$2423"}</definedName>
    <definedName localSheetId="1" name="원단위k3c10035">{"'KET'!$A$1:$E$2423"}</definedName>
    <definedName name="원단위k3c10035">{"'KET'!$A$1:$E$2423"}</definedName>
    <definedName localSheetId="5" name="원단위현황">{"'KET'!$A$1:$E$2423"}</definedName>
    <definedName localSheetId="7" name="원단위현황">{"'KET'!$A$1:$E$2423"}</definedName>
    <definedName localSheetId="1" name="원단위현황">{"'KET'!$A$1:$E$2423"}</definedName>
    <definedName name="원단위현황">{"'KET'!$A$1:$E$2423"}</definedName>
    <definedName localSheetId="8" name="원자재종합">{#N/A,#N/A,FALSE,"단축1";#N/A,#N/A,FALSE,"단축2";#N/A,#N/A,FALSE,"단축3";#N/A,#N/A,FALSE,"장축";#N/A,#N/A,FALSE,"4WD"}</definedName>
    <definedName localSheetId="5" name="원자재종합">{#N/A,#N/A,FALSE,"단축1";#N/A,#N/A,FALSE,"단축2";#N/A,#N/A,FALSE,"단축3";#N/A,#N/A,FALSE,"장축";#N/A,#N/A,FALSE,"4WD"}</definedName>
    <definedName localSheetId="7" name="원자재종합">{#N/A,#N/A,FALSE,"단축1";#N/A,#N/A,FALSE,"단축2";#N/A,#N/A,FALSE,"단축3";#N/A,#N/A,FALSE,"장축";#N/A,#N/A,FALSE,"4WD"}</definedName>
    <definedName localSheetId="1" name="원자재종합">{#N/A,#N/A,FALSE,"단축1";#N/A,#N/A,FALSE,"단축2";#N/A,#N/A,FALSE,"단축3";#N/A,#N/A,FALSE,"장축";#N/A,#N/A,FALSE,"4WD"}</definedName>
    <definedName name="원자재종합">{#N/A,#N/A,FALSE,"단축1";#N/A,#N/A,FALSE,"단축2";#N/A,#N/A,FALSE,"단축3";#N/A,#N/A,FALSE,"장축";#N/A,#N/A,FALSE,"4WD"}</definedName>
    <definedName localSheetId="5" name="월별원가절감상세">{#N/A,#N/A,FALSE,"정공"}</definedName>
    <definedName localSheetId="7" name="월별원가절감상세">{#N/A,#N/A,FALSE,"정공"}</definedName>
    <definedName localSheetId="1" name="월별원가절감상세">{#N/A,#N/A,FALSE,"정공"}</definedName>
    <definedName name="월별원가절감상세">{#N/A,#N/A,FALSE,"정공"}</definedName>
    <definedName localSheetId="5" name="유">{#N/A,#N/A,TRUE,"일정"}</definedName>
    <definedName localSheetId="1" name="유">{#N/A,#N/A,TRUE,"일정"}</definedName>
    <definedName name="유">{#N/A,#N/A,TRUE,"일정"}</definedName>
    <definedName localSheetId="5" name="유럽">{#N/A,#N/A,FALSE,"단축1";#N/A,#N/A,FALSE,"단축2";#N/A,#N/A,FALSE,"단축3";#N/A,#N/A,FALSE,"장축";#N/A,#N/A,FALSE,"4WD"}</definedName>
    <definedName localSheetId="7" name="유럽">{#N/A,#N/A,FALSE,"단축1";#N/A,#N/A,FALSE,"단축2";#N/A,#N/A,FALSE,"단축3";#N/A,#N/A,FALSE,"장축";#N/A,#N/A,FALSE,"4WD"}</definedName>
    <definedName localSheetId="1" name="유럽">{#N/A,#N/A,FALSE,"단축1";#N/A,#N/A,FALSE,"단축2";#N/A,#N/A,FALSE,"단축3";#N/A,#N/A,FALSE,"장축";#N/A,#N/A,FALSE,"4WD"}</definedName>
    <definedName name="유럽">{#N/A,#N/A,FALSE,"단축1";#N/A,#N/A,FALSE,"단축2";#N/A,#N/A,FALSE,"단축3";#N/A,#N/A,FALSE,"장축";#N/A,#N/A,FALSE,"4WD"}</definedName>
    <definedName localSheetId="5" name="유리">{#N/A,#N/A,FALSE,"단축1";#N/A,#N/A,FALSE,"단축2";#N/A,#N/A,FALSE,"단축3";#N/A,#N/A,FALSE,"장축";#N/A,#N/A,FALSE,"4WD"}</definedName>
    <definedName localSheetId="7" name="유리">{#N/A,#N/A,FALSE,"단축1";#N/A,#N/A,FALSE,"단축2";#N/A,#N/A,FALSE,"단축3";#N/A,#N/A,FALSE,"장축";#N/A,#N/A,FALSE,"4WD"}</definedName>
    <definedName localSheetId="1" name="유리">{#N/A,#N/A,FALSE,"단축1";#N/A,#N/A,FALSE,"단축2";#N/A,#N/A,FALSE,"단축3";#N/A,#N/A,FALSE,"장축";#N/A,#N/A,FALSE,"4WD"}</definedName>
    <definedName name="유리">{#N/A,#N/A,FALSE,"단축1";#N/A,#N/A,FALSE,"단축2";#N/A,#N/A,FALSE,"단축3";#N/A,#N/A,FALSE,"장축";#N/A,#N/A,FALSE,"4WD"}</definedName>
    <definedName localSheetId="5" name="유사">{#N/A,#N/A,FALSE,"자금소요예측기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유사">{#N/A,#N/A,FALSE,"자금소요예측기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유사">{#N/A,#N/A,FALSE,"자금소요예측기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유사차">{#N/A,#N/A,FALSE,"신규dep";#N/A,#N/A,FALSE,"신규dep-금형상각후";#N/A,#N/A,FALSE,"신규dep-연구비상각후";#N/A,#N/A,FALSE,"신규dep-기계,공구상각후"}</definedName>
    <definedName localSheetId="5" name="유사차">{#N/A,#N/A,FALSE,"신규dep";#N/A,#N/A,FALSE,"신규dep-금형상각후";#N/A,#N/A,FALSE,"신규dep-연구비상각후";#N/A,#N/A,FALSE,"신규dep-기계,공구상각후"}</definedName>
    <definedName localSheetId="7" name="유사차">{#N/A,#N/A,FALSE,"신규dep";#N/A,#N/A,FALSE,"신규dep-금형상각후";#N/A,#N/A,FALSE,"신규dep-연구비상각후";#N/A,#N/A,FALSE,"신규dep-기계,공구상각후"}</definedName>
    <definedName localSheetId="1" name="유사차">{#N/A,#N/A,FALSE,"신규dep";#N/A,#N/A,FALSE,"신규dep-금형상각후";#N/A,#N/A,FALSE,"신규dep-연구비상각후";#N/A,#N/A,FALSE,"신규dep-기계,공구상각후"}</definedName>
    <definedName name="유사차">{#N/A,#N/A,FALSE,"신규dep";#N/A,#N/A,FALSE,"신규dep-금형상각후";#N/A,#N/A,FALSE,"신규dep-연구비상각후";#N/A,#N/A,FALSE,"신규dep-기계,공구상각후"}</definedName>
    <definedName localSheetId="5" name="유사차종4">{#N/A,#N/A,FALSE,"단축1";#N/A,#N/A,FALSE,"단축2";#N/A,#N/A,FALSE,"단축3";#N/A,#N/A,FALSE,"장축";#N/A,#N/A,FALSE,"4WD"}</definedName>
    <definedName localSheetId="7" name="유사차종4">{#N/A,#N/A,FALSE,"단축1";#N/A,#N/A,FALSE,"단축2";#N/A,#N/A,FALSE,"단축3";#N/A,#N/A,FALSE,"장축";#N/A,#N/A,FALSE,"4WD"}</definedName>
    <definedName localSheetId="1" name="유사차종4">{#N/A,#N/A,FALSE,"단축1";#N/A,#N/A,FALSE,"단축2";#N/A,#N/A,FALSE,"단축3";#N/A,#N/A,FALSE,"장축";#N/A,#N/A,FALSE,"4WD"}</definedName>
    <definedName name="유사차종4">{#N/A,#N/A,FALSE,"단축1";#N/A,#N/A,FALSE,"단축2";#N/A,#N/A,FALSE,"단축3";#N/A,#N/A,FALSE,"장축";#N/A,#N/A,FALSE,"4WD"}</definedName>
    <definedName localSheetId="5" name="유사차종각">{#N/A,#N/A,FALSE,"단축1";#N/A,#N/A,FALSE,"단축2";#N/A,#N/A,FALSE,"단축3";#N/A,#N/A,FALSE,"장축";#N/A,#N/A,FALSE,"4WD"}</definedName>
    <definedName localSheetId="7" name="유사차종각">{#N/A,#N/A,FALSE,"단축1";#N/A,#N/A,FALSE,"단축2";#N/A,#N/A,FALSE,"단축3";#N/A,#N/A,FALSE,"장축";#N/A,#N/A,FALSE,"4WD"}</definedName>
    <definedName localSheetId="1" name="유사차종각">{#N/A,#N/A,FALSE,"단축1";#N/A,#N/A,FALSE,"단축2";#N/A,#N/A,FALSE,"단축3";#N/A,#N/A,FALSE,"장축";#N/A,#N/A,FALSE,"4WD"}</definedName>
    <definedName name="유사차종각">{#N/A,#N/A,FALSE,"단축1";#N/A,#N/A,FALSE,"단축2";#N/A,#N/A,FALSE,"단축3";#N/A,#N/A,FALSE,"장축";#N/A,#N/A,FALSE,"4WD"}</definedName>
    <definedName localSheetId="5" name="유사차종간">{#N/A,#N/A,FALSE,"단축1";#N/A,#N/A,FALSE,"단축2";#N/A,#N/A,FALSE,"단축3";#N/A,#N/A,FALSE,"장축";#N/A,#N/A,FALSE,"4WD"}</definedName>
    <definedName localSheetId="7" name="유사차종간">{#N/A,#N/A,FALSE,"단축1";#N/A,#N/A,FALSE,"단축2";#N/A,#N/A,FALSE,"단축3";#N/A,#N/A,FALSE,"장축";#N/A,#N/A,FALSE,"4WD"}</definedName>
    <definedName localSheetId="1" name="유사차종간">{#N/A,#N/A,FALSE,"단축1";#N/A,#N/A,FALSE,"단축2";#N/A,#N/A,FALSE,"단축3";#N/A,#N/A,FALSE,"장축";#N/A,#N/A,FALSE,"4WD"}</definedName>
    <definedName name="유사차종간">{#N/A,#N/A,FALSE,"단축1";#N/A,#N/A,FALSE,"단축2";#N/A,#N/A,FALSE,"단축3";#N/A,#N/A,FALSE,"장축";#N/A,#N/A,FALSE,"4WD"}</definedName>
    <definedName localSheetId="5" name="유사차종ㅂ">{#N/A,#N/A,FALSE,"단축1";#N/A,#N/A,FALSE,"단축2";#N/A,#N/A,FALSE,"단축3";#N/A,#N/A,FALSE,"장축";#N/A,#N/A,FALSE,"4WD"}</definedName>
    <definedName localSheetId="7" name="유사차종ㅂ">{#N/A,#N/A,FALSE,"단축1";#N/A,#N/A,FALSE,"단축2";#N/A,#N/A,FALSE,"단축3";#N/A,#N/A,FALSE,"장축";#N/A,#N/A,FALSE,"4WD"}</definedName>
    <definedName localSheetId="1" name="유사차종ㅂ">{#N/A,#N/A,FALSE,"단축1";#N/A,#N/A,FALSE,"단축2";#N/A,#N/A,FALSE,"단축3";#N/A,#N/A,FALSE,"장축";#N/A,#N/A,FALSE,"4WD"}</definedName>
    <definedName name="유사차종ㅂ">{#N/A,#N/A,FALSE,"단축1";#N/A,#N/A,FALSE,"단축2";#N/A,#N/A,FALSE,"단축3";#N/A,#N/A,FALSE,"장축";#N/A,#N/A,FALSE,"4WD"}</definedName>
    <definedName localSheetId="5" name="유사차종정">{#N/A,#N/A,FALSE,"단축1";#N/A,#N/A,FALSE,"단축2";#N/A,#N/A,FALSE,"단축3";#N/A,#N/A,FALSE,"장축";#N/A,#N/A,FALSE,"4WD"}</definedName>
    <definedName localSheetId="7" name="유사차종정">{#N/A,#N/A,FALSE,"단축1";#N/A,#N/A,FALSE,"단축2";#N/A,#N/A,FALSE,"단축3";#N/A,#N/A,FALSE,"장축";#N/A,#N/A,FALSE,"4WD"}</definedName>
    <definedName localSheetId="1" name="유사차종정">{#N/A,#N/A,FALSE,"단축1";#N/A,#N/A,FALSE,"단축2";#N/A,#N/A,FALSE,"단축3";#N/A,#N/A,FALSE,"장축";#N/A,#N/A,FALSE,"4WD"}</definedName>
    <definedName name="유사차종정">{#N/A,#N/A,FALSE,"단축1";#N/A,#N/A,FALSE,"단축2";#N/A,#N/A,FALSE,"단축3";#N/A,#N/A,FALSE,"장축";#N/A,#N/A,FALSE,"4WD"}</definedName>
    <definedName name="유상사급">[8]VT원단위!$1:$4028</definedName>
    <definedName localSheetId="5" name="유첨">{#N/A,#N/A,FALSE,"단축1";#N/A,#N/A,FALSE,"단축2";#N/A,#N/A,FALSE,"단축3";#N/A,#N/A,FALSE,"장축";#N/A,#N/A,FALSE,"4WD"}</definedName>
    <definedName localSheetId="7" name="유첨">{#N/A,#N/A,FALSE,"단축1";#N/A,#N/A,FALSE,"단축2";#N/A,#N/A,FALSE,"단축3";#N/A,#N/A,FALSE,"장축";#N/A,#N/A,FALSE,"4WD"}</definedName>
    <definedName localSheetId="1" name="유첨">{#N/A,#N/A,FALSE,"단축1";#N/A,#N/A,FALSE,"단축2";#N/A,#N/A,FALSE,"단축3";#N/A,#N/A,FALSE,"장축";#N/A,#N/A,FALSE,"4WD"}</definedName>
    <definedName name="유첨">{#N/A,#N/A,FALSE,"단축1";#N/A,#N/A,FALSE,"단축2";#N/A,#N/A,FALSE,"단축3";#N/A,#N/A,FALSE,"장축";#N/A,#N/A,FALSE,"4WD"}</definedName>
    <definedName localSheetId="5" name="유첨.투자비2">{#N/A,#N/A,FALSE,"단축1";#N/A,#N/A,FALSE,"단축2";#N/A,#N/A,FALSE,"단축3";#N/A,#N/A,FALSE,"장축";#N/A,#N/A,FALSE,"4WD"}</definedName>
    <definedName localSheetId="7" name="유첨.투자비2">{#N/A,#N/A,FALSE,"단축1";#N/A,#N/A,FALSE,"단축2";#N/A,#N/A,FALSE,"단축3";#N/A,#N/A,FALSE,"장축";#N/A,#N/A,FALSE,"4WD"}</definedName>
    <definedName localSheetId="1" name="유첨.투자비2">{#N/A,#N/A,FALSE,"단축1";#N/A,#N/A,FALSE,"단축2";#N/A,#N/A,FALSE,"단축3";#N/A,#N/A,FALSE,"장축";#N/A,#N/A,FALSE,"4WD"}</definedName>
    <definedName name="유첨.투자비2">{#N/A,#N/A,FALSE,"단축1";#N/A,#N/A,FALSE,"단축2";#N/A,#N/A,FALSE,"단축3";#N/A,#N/A,FALSE,"장축";#N/A,#N/A,FALSE,"4WD"}</definedName>
    <definedName localSheetId="8" name="유형">{#N/A,#N/A,TRUE,"Y생산";#N/A,#N/A,TRUE,"Y판매";#N/A,#N/A,TRUE,"Y총물량";#N/A,#N/A,TRUE,"Y능력";#N/A,#N/A,TRUE,"YKD"}</definedName>
    <definedName localSheetId="5" name="유형">{#N/A,#N/A,TRUE,"Y생산";#N/A,#N/A,TRUE,"Y판매";#N/A,#N/A,TRUE,"Y총물량";#N/A,#N/A,TRUE,"Y능력";#N/A,#N/A,TRUE,"YKD"}</definedName>
    <definedName localSheetId="7" name="유형">{#N/A,#N/A,TRUE,"Y생산";#N/A,#N/A,TRUE,"Y판매";#N/A,#N/A,TRUE,"Y총물량";#N/A,#N/A,TRUE,"Y능력";#N/A,#N/A,TRUE,"YKD"}</definedName>
    <definedName localSheetId="1" name="유형">{#N/A,#N/A,TRUE,"Y생산";#N/A,#N/A,TRUE,"Y판매";#N/A,#N/A,TRUE,"Y총물량";#N/A,#N/A,TRUE,"Y능력";#N/A,#N/A,TRUE,"YKD"}</definedName>
    <definedName name="유형">{#N/A,#N/A,TRUE,"Y생산";#N/A,#N/A,TRUE,"Y판매";#N/A,#N/A,TRUE,"Y총물량";#N/A,#N/A,TRUE,"Y능력";#N/A,#N/A,TRUE,"YKD"}</definedName>
    <definedName localSheetId="5" name="유ㅕㄴ됵ㄷ">{#N/A,#N/A,FALSE,"단축1";#N/A,#N/A,FALSE,"단축2";#N/A,#N/A,FALSE,"단축3";#N/A,#N/A,FALSE,"장축";#N/A,#N/A,FALSE,"4WD"}</definedName>
    <definedName localSheetId="7" name="유ㅕㄴ됵ㄷ">{#N/A,#N/A,FALSE,"단축1";#N/A,#N/A,FALSE,"단축2";#N/A,#N/A,FALSE,"단축3";#N/A,#N/A,FALSE,"장축";#N/A,#N/A,FALSE,"4WD"}</definedName>
    <definedName localSheetId="1" name="유ㅕㄴ됵ㄷ">{#N/A,#N/A,FALSE,"단축1";#N/A,#N/A,FALSE,"단축2";#N/A,#N/A,FALSE,"단축3";#N/A,#N/A,FALSE,"장축";#N/A,#N/A,FALSE,"4WD"}</definedName>
    <definedName name="유ㅕㄴ됵ㄷ">{#N/A,#N/A,FALSE,"단축1";#N/A,#N/A,FALSE,"단축2";#N/A,#N/A,FALSE,"단축3";#N/A,#N/A,FALSE,"장축";#N/A,#N/A,FALSE,"4WD"}</definedName>
    <definedName localSheetId="5" name="윤">{"Wire Charts",#N/A,TRUE,"Wires"}</definedName>
    <definedName localSheetId="7" name="윤">{"Wire Charts",#N/A,TRUE,"Wires"}</definedName>
    <definedName localSheetId="1" name="윤">{"Wire Charts",#N/A,TRUE,"Wires"}</definedName>
    <definedName name="윤">{"Wire Charts",#N/A,TRUE,"Wires"}</definedName>
    <definedName localSheetId="5" name="윺ㅊ퓨">{#N/A,#N/A,FALSE,"인원";#N/A,#N/A,FALSE,"비용2";#N/A,#N/A,FALSE,"비용1";#N/A,#N/A,FALSE,"비용";#N/A,#N/A,FALSE,"보증2";#N/A,#N/A,FALSE,"보증1";#N/A,#N/A,FALSE,"보증";#N/A,#N/A,FALSE,"손익1";#N/A,#N/A,FALSE,"손익";#N/A,#N/A,FALSE,"부서별매출";#N/A,#N/A,FALSE,"매출"}</definedName>
    <definedName localSheetId="1" name="윺ㅊ퓨">{#N/A,#N/A,FALSE,"인원";#N/A,#N/A,FALSE,"비용2";#N/A,#N/A,FALSE,"비용1";#N/A,#N/A,FALSE,"비용";#N/A,#N/A,FALSE,"보증2";#N/A,#N/A,FALSE,"보증1";#N/A,#N/A,FALSE,"보증";#N/A,#N/A,FALSE,"손익1";#N/A,#N/A,FALSE,"손익";#N/A,#N/A,FALSE,"부서별매출";#N/A,#N/A,FALSE,"매출"}</definedName>
    <definedName name="윺ㅊ퓨">{#N/A,#N/A,FALSE,"인원";#N/A,#N/A,FALSE,"비용2";#N/A,#N/A,FALSE,"비용1";#N/A,#N/A,FALSE,"비용";#N/A,#N/A,FALSE,"보증2";#N/A,#N/A,FALSE,"보증1";#N/A,#N/A,FALSE,"보증";#N/A,#N/A,FALSE,"손익1";#N/A,#N/A,FALSE,"손익";#N/A,#N/A,FALSE,"부서별매출";#N/A,#N/A,FALSE,"매출"}</definedName>
    <definedName localSheetId="5" name="으ㅏㄴ">{#N/A,#N/A,FALSE,"단축1";#N/A,#N/A,FALSE,"단축2";#N/A,#N/A,FALSE,"단축3";#N/A,#N/A,FALSE,"장축";#N/A,#N/A,FALSE,"4WD"}</definedName>
    <definedName localSheetId="7" name="으ㅏㄴ">{#N/A,#N/A,FALSE,"단축1";#N/A,#N/A,FALSE,"단축2";#N/A,#N/A,FALSE,"단축3";#N/A,#N/A,FALSE,"장축";#N/A,#N/A,FALSE,"4WD"}</definedName>
    <definedName localSheetId="1" name="으ㅏㄴ">{#N/A,#N/A,FALSE,"단축1";#N/A,#N/A,FALSE,"단축2";#N/A,#N/A,FALSE,"단축3";#N/A,#N/A,FALSE,"장축";#N/A,#N/A,FALSE,"4WD"}</definedName>
    <definedName name="으ㅏㄴ">{#N/A,#N/A,FALSE,"단축1";#N/A,#N/A,FALSE,"단축2";#N/A,#N/A,FALSE,"단축3";#N/A,#N/A,FALSE,"장축";#N/A,#N/A,FALSE,"4WD"}</definedName>
    <definedName localSheetId="5" name="은선">{#N/A,#N/A,FALSE,"인원";#N/A,#N/A,FALSE,"비용2";#N/A,#N/A,FALSE,"비용1";#N/A,#N/A,FALSE,"비용";#N/A,#N/A,FALSE,"보증2";#N/A,#N/A,FALSE,"보증1";#N/A,#N/A,FALSE,"보증";#N/A,#N/A,FALSE,"손익1";#N/A,#N/A,FALSE,"손익";#N/A,#N/A,FALSE,"부서별매출";#N/A,#N/A,FALSE,"매출"}</definedName>
    <definedName localSheetId="7" name="은선">{#N/A,#N/A,FALSE,"인원";#N/A,#N/A,FALSE,"비용2";#N/A,#N/A,FALSE,"비용1";#N/A,#N/A,FALSE,"비용";#N/A,#N/A,FALSE,"보증2";#N/A,#N/A,FALSE,"보증1";#N/A,#N/A,FALSE,"보증";#N/A,#N/A,FALSE,"손익1";#N/A,#N/A,FALSE,"손익";#N/A,#N/A,FALSE,"부서별매출";#N/A,#N/A,FALSE,"매출"}</definedName>
    <definedName localSheetId="1" name="은선">{#N/A,#N/A,FALSE,"인원";#N/A,#N/A,FALSE,"비용2";#N/A,#N/A,FALSE,"비용1";#N/A,#N/A,FALSE,"비용";#N/A,#N/A,FALSE,"보증2";#N/A,#N/A,FALSE,"보증1";#N/A,#N/A,FALSE,"보증";#N/A,#N/A,FALSE,"손익1";#N/A,#N/A,FALSE,"손익";#N/A,#N/A,FALSE,"부서별매출";#N/A,#N/A,FALSE,"매출"}</definedName>
    <definedName name="은선">{#N/A,#N/A,FALSE,"인원";#N/A,#N/A,FALSE,"비용2";#N/A,#N/A,FALSE,"비용1";#N/A,#N/A,FALSE,"비용";#N/A,#N/A,FALSE,"보증2";#N/A,#N/A,FALSE,"보증1";#N/A,#N/A,FALSE,"보증";#N/A,#N/A,FALSE,"손익1";#N/A,#N/A,FALSE,"손익";#N/A,#N/A,FALSE,"부서별매출";#N/A,#N/A,FALSE,"매출"}</definedName>
    <definedName localSheetId="5" name="은자">{#N/A,#N/A,FALSE,"단축1";#N/A,#N/A,FALSE,"단축2";#N/A,#N/A,FALSE,"단축3";#N/A,#N/A,FALSE,"장축";#N/A,#N/A,FALSE,"4WD"}</definedName>
    <definedName localSheetId="1" name="은자">{#N/A,#N/A,FALSE,"단축1";#N/A,#N/A,FALSE,"단축2";#N/A,#N/A,FALSE,"단축3";#N/A,#N/A,FALSE,"장축";#N/A,#N/A,FALSE,"4WD"}</definedName>
    <definedName name="은자">{#N/A,#N/A,FALSE,"단축1";#N/A,#N/A,FALSE,"단축2";#N/A,#N/A,FALSE,"단축3";#N/A,#N/A,FALSE,"장축";#N/A,#N/A,FALSE,"4WD"}</definedName>
    <definedName localSheetId="5" name="을지">{#N/A,#N/A,FALSE,"단축1";#N/A,#N/A,FALSE,"단축2";#N/A,#N/A,FALSE,"단축3";#N/A,#N/A,FALSE,"장축";#N/A,#N/A,FALSE,"4WD"}</definedName>
    <definedName localSheetId="7" name="을지">{#N/A,#N/A,FALSE,"단축1";#N/A,#N/A,FALSE,"단축2";#N/A,#N/A,FALSE,"단축3";#N/A,#N/A,FALSE,"장축";#N/A,#N/A,FALSE,"4WD"}</definedName>
    <definedName localSheetId="1" name="을지">{#N/A,#N/A,FALSE,"단축1";#N/A,#N/A,FALSE,"단축2";#N/A,#N/A,FALSE,"단축3";#N/A,#N/A,FALSE,"장축";#N/A,#N/A,FALSE,"4WD"}</definedName>
    <definedName name="을지">{#N/A,#N/A,FALSE,"단축1";#N/A,#N/A,FALSE,"단축2";#N/A,#N/A,FALSE,"단축3";#N/A,#N/A,FALSE,"장축";#N/A,#N/A,FALSE,"4WD"}</definedName>
    <definedName localSheetId="5" name="응2">{#N/A,#N/A,FALSE,"단축1";#N/A,#N/A,FALSE,"단축2";#N/A,#N/A,FALSE,"단축3";#N/A,#N/A,FALSE,"장축";#N/A,#N/A,FALSE,"4WD"}</definedName>
    <definedName localSheetId="7" name="응2">{#N/A,#N/A,FALSE,"단축1";#N/A,#N/A,FALSE,"단축2";#N/A,#N/A,FALSE,"단축3";#N/A,#N/A,FALSE,"장축";#N/A,#N/A,FALSE,"4WD"}</definedName>
    <definedName localSheetId="1" name="응2">{#N/A,#N/A,FALSE,"단축1";#N/A,#N/A,FALSE,"단축2";#N/A,#N/A,FALSE,"단축3";#N/A,#N/A,FALSE,"장축";#N/A,#N/A,FALSE,"4WD"}</definedName>
    <definedName name="응2">{#N/A,#N/A,FALSE,"단축1";#N/A,#N/A,FALSE,"단축2";#N/A,#N/A,FALSE,"단축3";#N/A,#N/A,FALSE,"장축";#N/A,#N/A,FALSE,"4WD"}</definedName>
    <definedName localSheetId="5" name="이">{#N/A,#N/A,FALSE,"96 3월물량표";#N/A,#N/A,FALSE,"96 4월물량표";#N/A,#N/A,FALSE,"96 5월물량표"}</definedName>
    <definedName localSheetId="7" name="이">{#N/A,#N/A,FALSE,"96 3월물량표";#N/A,#N/A,FALSE,"96 4월물량표";#N/A,#N/A,FALSE,"96 5월물량표"}</definedName>
    <definedName localSheetId="1" name="이">{#N/A,#N/A,FALSE,"96 3월물량표";#N/A,#N/A,FALSE,"96 4월물량표";#N/A,#N/A,FALSE,"96 5월물량표"}</definedName>
    <definedName name="이">{#N/A,#N/A,FALSE,"96 3월물량표";#N/A,#N/A,FALSE,"96 4월물량표";#N/A,#N/A,FALSE,"96 5월물량표"}</definedName>
    <definedName localSheetId="5" name="이근">{#N/A,#N/A,FALSE,"단축1";#N/A,#N/A,FALSE,"단축2";#N/A,#N/A,FALSE,"단축3";#N/A,#N/A,FALSE,"장축";#N/A,#N/A,FALSE,"4WD"}</definedName>
    <definedName localSheetId="7" name="이근">{#N/A,#N/A,FALSE,"단축1";#N/A,#N/A,FALSE,"단축2";#N/A,#N/A,FALSE,"단축3";#N/A,#N/A,FALSE,"장축";#N/A,#N/A,FALSE,"4WD"}</definedName>
    <definedName localSheetId="1" name="이근">{#N/A,#N/A,FALSE,"단축1";#N/A,#N/A,FALSE,"단축2";#N/A,#N/A,FALSE,"단축3";#N/A,#N/A,FALSE,"장축";#N/A,#N/A,FALSE,"4WD"}</definedName>
    <definedName name="이근">{#N/A,#N/A,FALSE,"단축1";#N/A,#N/A,FALSE,"단축2";#N/A,#N/A,FALSE,"단축3";#N/A,#N/A,FALSE,"장축";#N/A,#N/A,FALSE,"4WD"}</definedName>
    <definedName localSheetId="8" name="이근한">{#N/A,#N/A,FALSE,"단축1";#N/A,#N/A,FALSE,"단축2";#N/A,#N/A,FALSE,"단축3";#N/A,#N/A,FALSE,"장축";#N/A,#N/A,FALSE,"4WD"}</definedName>
    <definedName localSheetId="5" name="이근한">{#N/A,#N/A,FALSE,"단축1";#N/A,#N/A,FALSE,"단축2";#N/A,#N/A,FALSE,"단축3";#N/A,#N/A,FALSE,"장축";#N/A,#N/A,FALSE,"4WD"}</definedName>
    <definedName localSheetId="7" name="이근한">{#N/A,#N/A,FALSE,"단축1";#N/A,#N/A,FALSE,"단축2";#N/A,#N/A,FALSE,"단축3";#N/A,#N/A,FALSE,"장축";#N/A,#N/A,FALSE,"4WD"}</definedName>
    <definedName localSheetId="1" name="이근한">{#N/A,#N/A,FALSE,"단축1";#N/A,#N/A,FALSE,"단축2";#N/A,#N/A,FALSE,"단축3";#N/A,#N/A,FALSE,"장축";#N/A,#N/A,FALSE,"4WD"}</definedName>
    <definedName name="이근한">{#N/A,#N/A,FALSE,"단축1";#N/A,#N/A,FALSE,"단축2";#N/A,#N/A,FALSE,"단축3";#N/A,#N/A,FALSE,"장축";#N/A,#N/A,FALSE,"4WD"}</definedName>
    <definedName localSheetId="8" name="이기">{#N/A,#N/A,FALSE,"단축1";#N/A,#N/A,FALSE,"단축2";#N/A,#N/A,FALSE,"단축3";#N/A,#N/A,FALSE,"장축";#N/A,#N/A,FALSE,"4WD"}</definedName>
    <definedName localSheetId="5" name="이기">{#N/A,#N/A,FALSE,"단축1";#N/A,#N/A,FALSE,"단축2";#N/A,#N/A,FALSE,"단축3";#N/A,#N/A,FALSE,"장축";#N/A,#N/A,FALSE,"4WD"}</definedName>
    <definedName localSheetId="7" name="이기">{#N/A,#N/A,FALSE,"단축1";#N/A,#N/A,FALSE,"단축2";#N/A,#N/A,FALSE,"단축3";#N/A,#N/A,FALSE,"장축";#N/A,#N/A,FALSE,"4WD"}</definedName>
    <definedName localSheetId="1" name="이기">{#N/A,#N/A,FALSE,"단축1";#N/A,#N/A,FALSE,"단축2";#N/A,#N/A,FALSE,"단축3";#N/A,#N/A,FALSE,"장축";#N/A,#N/A,FALSE,"4WD"}</definedName>
    <definedName name="이기">{#N/A,#N/A,FALSE,"단축1";#N/A,#N/A,FALSE,"단축2";#N/A,#N/A,FALSE,"단축3";#N/A,#N/A,FALSE,"장축";#N/A,#N/A,FALSE,"4WD"}</definedName>
    <definedName localSheetId="8" name="이기원">{#N/A,#N/A,FALSE,"단축1";#N/A,#N/A,FALSE,"단축2";#N/A,#N/A,FALSE,"단축3";#N/A,#N/A,FALSE,"장축";#N/A,#N/A,FALSE,"4WD"}</definedName>
    <definedName localSheetId="5" name="이기원">{#N/A,#N/A,FALSE,"단축1";#N/A,#N/A,FALSE,"단축2";#N/A,#N/A,FALSE,"단축3";#N/A,#N/A,FALSE,"장축";#N/A,#N/A,FALSE,"4WD"}</definedName>
    <definedName localSheetId="7" name="이기원">{#N/A,#N/A,FALSE,"단축1";#N/A,#N/A,FALSE,"단축2";#N/A,#N/A,FALSE,"단축3";#N/A,#N/A,FALSE,"장축";#N/A,#N/A,FALSE,"4WD"}</definedName>
    <definedName localSheetId="1" name="이기원">{#N/A,#N/A,FALSE,"단축1";#N/A,#N/A,FALSE,"단축2";#N/A,#N/A,FALSE,"단축3";#N/A,#N/A,FALSE,"장축";#N/A,#N/A,FALSE,"4WD"}</definedName>
    <definedName name="이기원">{#N/A,#N/A,FALSE,"단축1";#N/A,#N/A,FALSE,"단축2";#N/A,#N/A,FALSE,"단축3";#N/A,#N/A,FALSE,"장축";#N/A,#N/A,FALSE,"4WD"}</definedName>
    <definedName localSheetId="5" name="이긴링">{#N/A,#N/A,FALSE,"신규dep";#N/A,#N/A,FALSE,"신규dep-금형상각후";#N/A,#N/A,FALSE,"신규dep-연구비상각후";#N/A,#N/A,FALSE,"신규dep-기계,공구상각후"}</definedName>
    <definedName localSheetId="7" name="이긴링">{#N/A,#N/A,FALSE,"신규dep";#N/A,#N/A,FALSE,"신규dep-금형상각후";#N/A,#N/A,FALSE,"신규dep-연구비상각후";#N/A,#N/A,FALSE,"신규dep-기계,공구상각후"}</definedName>
    <definedName localSheetId="1" name="이긴링">{#N/A,#N/A,FALSE,"신규dep";#N/A,#N/A,FALSE,"신규dep-금형상각후";#N/A,#N/A,FALSE,"신규dep-연구비상각후";#N/A,#N/A,FALSE,"신규dep-기계,공구상각후"}</definedName>
    <definedName name="이긴링">{#N/A,#N/A,FALSE,"신규dep";#N/A,#N/A,FALSE,"신규dep-금형상각후";#N/A,#N/A,FALSE,"신규dep-연구비상각후";#N/A,#N/A,FALSE,"신규dep-기계,공구상각후"}</definedName>
    <definedName localSheetId="5" name="이란">{#N/A,#N/A,FALSE,"단축1";#N/A,#N/A,FALSE,"단축2";#N/A,#N/A,FALSE,"단축3";#N/A,#N/A,FALSE,"장축";#N/A,#N/A,FALSE,"4WD"}</definedName>
    <definedName localSheetId="7" name="이란">{#N/A,#N/A,FALSE,"단축1";#N/A,#N/A,FALSE,"단축2";#N/A,#N/A,FALSE,"단축3";#N/A,#N/A,FALSE,"장축";#N/A,#N/A,FALSE,"4WD"}</definedName>
    <definedName localSheetId="1" name="이란">{#N/A,#N/A,FALSE,"단축1";#N/A,#N/A,FALSE,"단축2";#N/A,#N/A,FALSE,"단축3";#N/A,#N/A,FALSE,"장축";#N/A,#N/A,FALSE,"4WD"}</definedName>
    <definedName name="이란">{#N/A,#N/A,FALSE,"단축1";#N/A,#N/A,FALSE,"단축2";#N/A,#N/A,FALSE,"단축3";#N/A,#N/A,FALSE,"장축";#N/A,#N/A,FALSE,"4WD"}</definedName>
    <definedName localSheetId="5" name="이력대장을1">{#N/A,#N/A,FALSE,"단축1";#N/A,#N/A,FALSE,"단축2";#N/A,#N/A,FALSE,"단축3";#N/A,#N/A,FALSE,"장축";#N/A,#N/A,FALSE,"4WD"}</definedName>
    <definedName localSheetId="7" name="이력대장을1">{#N/A,#N/A,FALSE,"단축1";#N/A,#N/A,FALSE,"단축2";#N/A,#N/A,FALSE,"단축3";#N/A,#N/A,FALSE,"장축";#N/A,#N/A,FALSE,"4WD"}</definedName>
    <definedName localSheetId="1" name="이력대장을1">{#N/A,#N/A,FALSE,"단축1";#N/A,#N/A,FALSE,"단축2";#N/A,#N/A,FALSE,"단축3";#N/A,#N/A,FALSE,"장축";#N/A,#N/A,FALSE,"4WD"}</definedName>
    <definedName name="이력대장을1">{#N/A,#N/A,FALSE,"단축1";#N/A,#N/A,FALSE,"단축2";#N/A,#N/A,FALSE,"단축3";#N/A,#N/A,FALSE,"장축";#N/A,#N/A,FALSE,"4WD"}</definedName>
    <definedName localSheetId="5" name="이력카드">{#N/A,#N/A,FALSE,"단축1";#N/A,#N/A,FALSE,"단축2";#N/A,#N/A,FALSE,"단축3";#N/A,#N/A,FALSE,"장축";#N/A,#N/A,FALSE,"4WD"}</definedName>
    <definedName localSheetId="1" name="이력카드">{#N/A,#N/A,FALSE,"단축1";#N/A,#N/A,FALSE,"단축2";#N/A,#N/A,FALSE,"단축3";#N/A,#N/A,FALSE,"장축";#N/A,#N/A,FALSE,"4WD"}</definedName>
    <definedName name="이력카드">{#N/A,#N/A,FALSE,"단축1";#N/A,#N/A,FALSE,"단축2";#N/A,#N/A,FALSE,"단축3";#N/A,#N/A,FALSE,"장축";#N/A,#N/A,FALSE,"4WD"}</definedName>
    <definedName localSheetId="5" name="이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이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이리니다">{#N/A,#N/A,FALSE,"단축1";#N/A,#N/A,FALSE,"단축2";#N/A,#N/A,FALSE,"단축3";#N/A,#N/A,FALSE,"장축";#N/A,#N/A,FALSE,"4WD"}</definedName>
    <definedName localSheetId="7" name="이리니다">{#N/A,#N/A,FALSE,"단축1";#N/A,#N/A,FALSE,"단축2";#N/A,#N/A,FALSE,"단축3";#N/A,#N/A,FALSE,"장축";#N/A,#N/A,FALSE,"4WD"}</definedName>
    <definedName localSheetId="1" name="이리니다">{#N/A,#N/A,FALSE,"단축1";#N/A,#N/A,FALSE,"단축2";#N/A,#N/A,FALSE,"단축3";#N/A,#N/A,FALSE,"장축";#N/A,#N/A,FALSE,"4WD"}</definedName>
    <definedName name="이리니다">{#N/A,#N/A,FALSE,"단축1";#N/A,#N/A,FALSE,"단축2";#N/A,#N/A,FALSE,"단축3";#N/A,#N/A,FALSE,"장축";#N/A,#N/A,FALSE,"4WD"}</definedName>
    <definedName localSheetId="5" name="이리이러알">'1-4 PAD'!이리이러알</definedName>
    <definedName localSheetId="7" name="이리이러알">'1-6. 사상'!이리이러알</definedName>
    <definedName name="이리이러알">'1-6. 사상'!이리이러알</definedName>
    <definedName localSheetId="5" name="이명철">{#N/A,#N/A,FALSE,"인원";#N/A,#N/A,FALSE,"비용2";#N/A,#N/A,FALSE,"비용1";#N/A,#N/A,FALSE,"비용";#N/A,#N/A,FALSE,"보증2";#N/A,#N/A,FALSE,"보증1";#N/A,#N/A,FALSE,"보증";#N/A,#N/A,FALSE,"손익1";#N/A,#N/A,FALSE,"손익";#N/A,#N/A,FALSE,"부서별매출";#N/A,#N/A,FALSE,"매출"}</definedName>
    <definedName localSheetId="7" name="이명철">{#N/A,#N/A,FALSE,"인원";#N/A,#N/A,FALSE,"비용2";#N/A,#N/A,FALSE,"비용1";#N/A,#N/A,FALSE,"비용";#N/A,#N/A,FALSE,"보증2";#N/A,#N/A,FALSE,"보증1";#N/A,#N/A,FALSE,"보증";#N/A,#N/A,FALSE,"손익1";#N/A,#N/A,FALSE,"손익";#N/A,#N/A,FALSE,"부서별매출";#N/A,#N/A,FALSE,"매출"}</definedName>
    <definedName localSheetId="1" name="이명철">{#N/A,#N/A,FALSE,"인원";#N/A,#N/A,FALSE,"비용2";#N/A,#N/A,FALSE,"비용1";#N/A,#N/A,FALSE,"비용";#N/A,#N/A,FALSE,"보증2";#N/A,#N/A,FALSE,"보증1";#N/A,#N/A,FALSE,"보증";#N/A,#N/A,FALSE,"손익1";#N/A,#N/A,FALSE,"손익";#N/A,#N/A,FALSE,"부서별매출";#N/A,#N/A,FALSE,"매출"}</definedName>
    <definedName name="이명철">{#N/A,#N/A,FALSE,"인원";#N/A,#N/A,FALSE,"비용2";#N/A,#N/A,FALSE,"비용1";#N/A,#N/A,FALSE,"비용";#N/A,#N/A,FALSE,"보증2";#N/A,#N/A,FALSE,"보증1";#N/A,#N/A,FALSE,"보증";#N/A,#N/A,FALSE,"손익1";#N/A,#N/A,FALSE,"손익";#N/A,#N/A,FALSE,"부서별매출";#N/A,#N/A,FALSE,"매출"}</definedName>
    <definedName localSheetId="5" name="이문주">{#N/A,#N/A,FALSE,"초도품";#N/A,#N/A,FALSE,"초도품 (2)";#N/A,#N/A,FALSE,"초도품 (3)";#N/A,#N/A,FALSE,"초도품 (4)";#N/A,#N/A,FALSE,"초도품 (5)";#N/A,#N/A,FALSE,"초도품 (6)"}</definedName>
    <definedName localSheetId="7" name="이문주">{#N/A,#N/A,FALSE,"초도품";#N/A,#N/A,FALSE,"초도품 (2)";#N/A,#N/A,FALSE,"초도품 (3)";#N/A,#N/A,FALSE,"초도품 (4)";#N/A,#N/A,FALSE,"초도품 (5)";#N/A,#N/A,FALSE,"초도품 (6)"}</definedName>
    <definedName localSheetId="1" name="이문주">{#N/A,#N/A,FALSE,"초도품";#N/A,#N/A,FALSE,"초도품 (2)";#N/A,#N/A,FALSE,"초도품 (3)";#N/A,#N/A,FALSE,"초도품 (4)";#N/A,#N/A,FALSE,"초도품 (5)";#N/A,#N/A,FALSE,"초도품 (6)"}</definedName>
    <definedName name="이문주">{#N/A,#N/A,FALSE,"초도품";#N/A,#N/A,FALSE,"초도품 (2)";#N/A,#N/A,FALSE,"초도품 (3)";#N/A,#N/A,FALSE,"초도품 (4)";#N/A,#N/A,FALSE,"초도품 (5)";#N/A,#N/A,FALSE,"초도품 (6)"}</definedName>
    <definedName localSheetId="5" name="이미">{#N/A,#N/A,FALSE,"단축1";#N/A,#N/A,FALSE,"단축2";#N/A,#N/A,FALSE,"단축3";#N/A,#N/A,FALSE,"장축";#N/A,#N/A,FALSE,"4WD"}</definedName>
    <definedName localSheetId="7" name="이미">{#N/A,#N/A,FALSE,"단축1";#N/A,#N/A,FALSE,"단축2";#N/A,#N/A,FALSE,"단축3";#N/A,#N/A,FALSE,"장축";#N/A,#N/A,FALSE,"4WD"}</definedName>
    <definedName localSheetId="1" name="이미">{#N/A,#N/A,FALSE,"단축1";#N/A,#N/A,FALSE,"단축2";#N/A,#N/A,FALSE,"단축3";#N/A,#N/A,FALSE,"장축";#N/A,#N/A,FALSE,"4WD"}</definedName>
    <definedName name="이미">{#N/A,#N/A,FALSE,"단축1";#N/A,#N/A,FALSE,"단축2";#N/A,#N/A,FALSE,"단축3";#N/A,#N/A,FALSE,"장축";#N/A,#N/A,FALSE,"4WD"}</definedName>
    <definedName localSheetId="5" name="이법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이법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이법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법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이병화">{#N/A,#N/A,FALSE,"자금소요예측기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이병화">{#N/A,#N/A,FALSE,"자금소요예측기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이병화">{#N/A,#N/A,FALSE,"자금소요예측기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이상">{#N/A,#N/A,TRUE,"Y생산";#N/A,#N/A,TRUE,"Y판매";#N/A,#N/A,TRUE,"Y총물량";#N/A,#N/A,TRUE,"Y능력";#N/A,#N/A,TRUE,"YKD"}</definedName>
    <definedName localSheetId="5" name="이상">{#N/A,#N/A,TRUE,"Y생산";#N/A,#N/A,TRUE,"Y판매";#N/A,#N/A,TRUE,"Y총물량";#N/A,#N/A,TRUE,"Y능력";#N/A,#N/A,TRUE,"YKD"}</definedName>
    <definedName localSheetId="7" name="이상">{#N/A,#N/A,TRUE,"Y생산";#N/A,#N/A,TRUE,"Y판매";#N/A,#N/A,TRUE,"Y총물량";#N/A,#N/A,TRUE,"Y능력";#N/A,#N/A,TRUE,"YKD"}</definedName>
    <definedName localSheetId="1" name="이상">{#N/A,#N/A,TRUE,"Y생산";#N/A,#N/A,TRUE,"Y판매";#N/A,#N/A,TRUE,"Y총물량";#N/A,#N/A,TRUE,"Y능력";#N/A,#N/A,TRUE,"YKD"}</definedName>
    <definedName name="이상">{#N/A,#N/A,TRUE,"Y생산";#N/A,#N/A,TRUE,"Y판매";#N/A,#N/A,TRUE,"Y총물량";#N/A,#N/A,TRUE,"Y능력";#N/A,#N/A,TRUE,"YKD"}</definedName>
    <definedName localSheetId="5" name="이상기">{#N/A,#N/A,FALSE,"단축1";#N/A,#N/A,FALSE,"단축2";#N/A,#N/A,FALSE,"단축3";#N/A,#N/A,FALSE,"장축";#N/A,#N/A,FALSE,"4WD"}</definedName>
    <definedName localSheetId="7" name="이상기">{#N/A,#N/A,FALSE,"단축1";#N/A,#N/A,FALSE,"단축2";#N/A,#N/A,FALSE,"단축3";#N/A,#N/A,FALSE,"장축";#N/A,#N/A,FALSE,"4WD"}</definedName>
    <definedName localSheetId="1" name="이상기">{#N/A,#N/A,FALSE,"단축1";#N/A,#N/A,FALSE,"단축2";#N/A,#N/A,FALSE,"단축3";#N/A,#N/A,FALSE,"장축";#N/A,#N/A,FALSE,"4WD"}</definedName>
    <definedName name="이상기">{#N/A,#N/A,FALSE,"단축1";#N/A,#N/A,FALSE,"단축2";#N/A,#N/A,FALSE,"단축3";#N/A,#N/A,FALSE,"장축";#N/A,#N/A,FALSE,"4WD"}</definedName>
    <definedName localSheetId="5" name="이상기군">{#N/A,#N/A,FALSE,"단축1";#N/A,#N/A,FALSE,"단축2";#N/A,#N/A,FALSE,"단축3";#N/A,#N/A,FALSE,"장축";#N/A,#N/A,FALSE,"4WD"}</definedName>
    <definedName localSheetId="7" name="이상기군">{#N/A,#N/A,FALSE,"단축1";#N/A,#N/A,FALSE,"단축2";#N/A,#N/A,FALSE,"단축3";#N/A,#N/A,FALSE,"장축";#N/A,#N/A,FALSE,"4WD"}</definedName>
    <definedName localSheetId="1" name="이상기군">{#N/A,#N/A,FALSE,"단축1";#N/A,#N/A,FALSE,"단축2";#N/A,#N/A,FALSE,"단축3";#N/A,#N/A,FALSE,"장축";#N/A,#N/A,FALSE,"4WD"}</definedName>
    <definedName name="이상기군">{#N/A,#N/A,FALSE,"단축1";#N/A,#N/A,FALSE,"단축2";#N/A,#N/A,FALSE,"단축3";#N/A,#N/A,FALSE,"장축";#N/A,#N/A,FALSE,"4WD"}</definedName>
    <definedName localSheetId="5" name="이승미77">{#N/A,#N/A,FALSE,"자금소요예측기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이승미77">{#N/A,#N/A,FALSE,"자금소요예측기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이승미77">{#N/A,#N/A,FALSE,"자금소요예측기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승미77">{#N/A,#N/A,FALSE,"자금소요예측기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이시혁">{#N/A,#N/A,FALSE,"단축1";#N/A,#N/A,FALSE,"단축2";#N/A,#N/A,FALSE,"단축3";#N/A,#N/A,FALSE,"장축";#N/A,#N/A,FALSE,"4WD"}</definedName>
    <definedName localSheetId="7" name="이시혁">{#N/A,#N/A,FALSE,"단축1";#N/A,#N/A,FALSE,"단축2";#N/A,#N/A,FALSE,"단축3";#N/A,#N/A,FALSE,"장축";#N/A,#N/A,FALSE,"4WD"}</definedName>
    <definedName localSheetId="1" name="이시혁">{#N/A,#N/A,FALSE,"단축1";#N/A,#N/A,FALSE,"단축2";#N/A,#N/A,FALSE,"단축3";#N/A,#N/A,FALSE,"장축";#N/A,#N/A,FALSE,"4WD"}</definedName>
    <definedName name="이시혁">{#N/A,#N/A,FALSE,"단축1";#N/A,#N/A,FALSE,"단축2";#N/A,#N/A,FALSE,"단축3";#N/A,#N/A,FALSE,"장축";#N/A,#N/A,FALSE,"4WD"}</definedName>
    <definedName localSheetId="8" name="이영란">{#N/A,#N/A,FALSE,"단축1";#N/A,#N/A,FALSE,"단축2";#N/A,#N/A,FALSE,"단축3";#N/A,#N/A,FALSE,"장축";#N/A,#N/A,FALSE,"4WD"}</definedName>
    <definedName localSheetId="5" name="이영란">{#N/A,#N/A,FALSE,"단축1";#N/A,#N/A,FALSE,"단축2";#N/A,#N/A,FALSE,"단축3";#N/A,#N/A,FALSE,"장축";#N/A,#N/A,FALSE,"4WD"}</definedName>
    <definedName localSheetId="7" name="이영란">{#N/A,#N/A,FALSE,"단축1";#N/A,#N/A,FALSE,"단축2";#N/A,#N/A,FALSE,"단축3";#N/A,#N/A,FALSE,"장축";#N/A,#N/A,FALSE,"4WD"}</definedName>
    <definedName localSheetId="1" name="이영란">{#N/A,#N/A,FALSE,"단축1";#N/A,#N/A,FALSE,"단축2";#N/A,#N/A,FALSE,"단축3";#N/A,#N/A,FALSE,"장축";#N/A,#N/A,FALSE,"4WD"}</definedName>
    <definedName name="이영란">{#N/A,#N/A,FALSE,"단축1";#N/A,#N/A,FALSE,"단축2";#N/A,#N/A,FALSE,"단축3";#N/A,#N/A,FALSE,"장축";#N/A,#N/A,FALSE,"4WD"}</definedName>
    <definedName localSheetId="8" name="이영보">{#N/A,#N/A,FALSE,"신규dep";#N/A,#N/A,FALSE,"신규dep-금형상각후";#N/A,#N/A,FALSE,"신규dep-연구비상각후";#N/A,#N/A,FALSE,"신규dep-기계,공구상각후"}</definedName>
    <definedName localSheetId="5" name="이영보">{#N/A,#N/A,FALSE,"신규dep";#N/A,#N/A,FALSE,"신규dep-금형상각후";#N/A,#N/A,FALSE,"신규dep-연구비상각후";#N/A,#N/A,FALSE,"신규dep-기계,공구상각후"}</definedName>
    <definedName localSheetId="7" name="이영보">{#N/A,#N/A,FALSE,"신규dep";#N/A,#N/A,FALSE,"신규dep-금형상각후";#N/A,#N/A,FALSE,"신규dep-연구비상각후";#N/A,#N/A,FALSE,"신규dep-기계,공구상각후"}</definedName>
    <definedName localSheetId="1" name="이영보">{#N/A,#N/A,FALSE,"신규dep";#N/A,#N/A,FALSE,"신규dep-금형상각후";#N/A,#N/A,FALSE,"신규dep-연구비상각후";#N/A,#N/A,FALSE,"신규dep-기계,공구상각후"}</definedName>
    <definedName name="이영보">{#N/A,#N/A,FALSE,"신규dep";#N/A,#N/A,FALSE,"신규dep-금형상각후";#N/A,#N/A,FALSE,"신규dep-연구비상각후";#N/A,#N/A,FALSE,"신규dep-기계,공구상각후"}</definedName>
    <definedName localSheetId="5" name="이우채">{#N/A,#N/A,FALSE,"總DEP";#N/A,#N/A,FALSE,"표지";#N/A,#N/A,FALSE,"전제";#N/A,#N/A,FALSE,"전제";#N/A,#N/A,FALSE,"전제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7" name="이우채">{#N/A,#N/A,FALSE,"總DEP";#N/A,#N/A,FALSE,"표지";#N/A,#N/A,FALSE,"전제";#N/A,#N/A,FALSE,"전제";#N/A,#N/A,FALSE,"전제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1" name="이우채">{#N/A,#N/A,FALSE,"總DEP";#N/A,#N/A,FALSE,"표지";#N/A,#N/A,FALSE,"전제";#N/A,#N/A,FALSE,"전제";#N/A,#N/A,FALSE,"전제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이우채">{#N/A,#N/A,FALSE,"總DEP";#N/A,#N/A,FALSE,"표지";#N/A,#N/A,FALSE,"전제";#N/A,#N/A,FALSE,"전제";#N/A,#N/A,FALSE,"전제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localSheetId="5" name="이원배">{#N/A,#N/A,FALSE,"단축1";#N/A,#N/A,FALSE,"단축2";#N/A,#N/A,FALSE,"단축3";#N/A,#N/A,FALSE,"장축";#N/A,#N/A,FALSE,"4WD"}</definedName>
    <definedName localSheetId="7" name="이원배">{#N/A,#N/A,FALSE,"단축1";#N/A,#N/A,FALSE,"단축2";#N/A,#N/A,FALSE,"단축3";#N/A,#N/A,FALSE,"장축";#N/A,#N/A,FALSE,"4WD"}</definedName>
    <definedName localSheetId="1" name="이원배">{#N/A,#N/A,FALSE,"단축1";#N/A,#N/A,FALSE,"단축2";#N/A,#N/A,FALSE,"단축3";#N/A,#N/A,FALSE,"장축";#N/A,#N/A,FALSE,"4WD"}</definedName>
    <definedName name="이원배">{#N/A,#N/A,FALSE,"단축1";#N/A,#N/A,FALSE,"단축2";#N/A,#N/A,FALSE,"단축3";#N/A,#N/A,FALSE,"장축";#N/A,#N/A,FALSE,"4WD"}</definedName>
    <definedName localSheetId="8" name="이음">{#N/A,#N/A,FALSE,"단축1";#N/A,#N/A,FALSE,"단축2";#N/A,#N/A,FALSE,"단축3";#N/A,#N/A,FALSE,"장축";#N/A,#N/A,FALSE,"4WD"}</definedName>
    <definedName localSheetId="5" name="이음">{#N/A,#N/A,FALSE,"단축1";#N/A,#N/A,FALSE,"단축2";#N/A,#N/A,FALSE,"단축3";#N/A,#N/A,FALSE,"장축";#N/A,#N/A,FALSE,"4WD"}</definedName>
    <definedName localSheetId="7" name="이음">{#N/A,#N/A,FALSE,"단축1";#N/A,#N/A,FALSE,"단축2";#N/A,#N/A,FALSE,"단축3";#N/A,#N/A,FALSE,"장축";#N/A,#N/A,FALSE,"4WD"}</definedName>
    <definedName localSheetId="1" name="이음">{#N/A,#N/A,FALSE,"단축1";#N/A,#N/A,FALSE,"단축2";#N/A,#N/A,FALSE,"단축3";#N/A,#N/A,FALSE,"장축";#N/A,#N/A,FALSE,"4WD"}</definedName>
    <definedName name="이음">{#N/A,#N/A,FALSE,"단축1";#N/A,#N/A,FALSE,"단축2";#N/A,#N/A,FALSE,"단축3";#N/A,#N/A,FALSE,"장축";#N/A,#N/A,FALSE,"4WD"}</definedName>
    <definedName localSheetId="5" name="이이이">{#N/A,#N/A,FALSE,"단축1";#N/A,#N/A,FALSE,"단축2";#N/A,#N/A,FALSE,"단축3";#N/A,#N/A,FALSE,"장축";#N/A,#N/A,FALSE,"4WD"}</definedName>
    <definedName localSheetId="7" name="이이이">{#N/A,#N/A,FALSE,"단축1";#N/A,#N/A,FALSE,"단축2";#N/A,#N/A,FALSE,"단축3";#N/A,#N/A,FALSE,"장축";#N/A,#N/A,FALSE,"4WD"}</definedName>
    <definedName localSheetId="1" name="이이이">{#N/A,#N/A,FALSE,"단축1";#N/A,#N/A,FALSE,"단축2";#N/A,#N/A,FALSE,"단축3";#N/A,#N/A,FALSE,"장축";#N/A,#N/A,FALSE,"4WD"}</definedName>
    <definedName name="이이이">{#N/A,#N/A,FALSE,"단축1";#N/A,#N/A,FALSE,"단축2";#N/A,#N/A,FALSE,"단축3";#N/A,#N/A,FALSE,"장축";#N/A,#N/A,FALSE,"4WD"}</definedName>
    <definedName localSheetId="5" name="이전">{#N/A,#N/A,FALSE,"단축1";#N/A,#N/A,FALSE,"단축2";#N/A,#N/A,FALSE,"단축3";#N/A,#N/A,FALSE,"장축";#N/A,#N/A,FALSE,"4WD"}</definedName>
    <definedName localSheetId="7" name="이전">{#N/A,#N/A,FALSE,"단축1";#N/A,#N/A,FALSE,"단축2";#N/A,#N/A,FALSE,"단축3";#N/A,#N/A,FALSE,"장축";#N/A,#N/A,FALSE,"4WD"}</definedName>
    <definedName localSheetId="1" name="이전">{#N/A,#N/A,FALSE,"단축1";#N/A,#N/A,FALSE,"단축2";#N/A,#N/A,FALSE,"단축3";#N/A,#N/A,FALSE,"장축";#N/A,#N/A,FALSE,"4WD"}</definedName>
    <definedName name="이전">{#N/A,#N/A,FALSE,"단축1";#N/A,#N/A,FALSE,"단축2";#N/A,#N/A,FALSE,"단축3";#N/A,#N/A,FALSE,"장축";#N/A,#N/A,FALSE,"4WD"}</definedName>
    <definedName localSheetId="5" name="이충원">{#N/A,#N/A,FALSE,"단축1";#N/A,#N/A,FALSE,"단축2";#N/A,#N/A,FALSE,"단축3";#N/A,#N/A,FALSE,"장축";#N/A,#N/A,FALSE,"4WD"}</definedName>
    <definedName localSheetId="7" name="이충원">{#N/A,#N/A,FALSE,"단축1";#N/A,#N/A,FALSE,"단축2";#N/A,#N/A,FALSE,"단축3";#N/A,#N/A,FALSE,"장축";#N/A,#N/A,FALSE,"4WD"}</definedName>
    <definedName localSheetId="1" name="이충원">{#N/A,#N/A,FALSE,"단축1";#N/A,#N/A,FALSE,"단축2";#N/A,#N/A,FALSE,"단축3";#N/A,#N/A,FALSE,"장축";#N/A,#N/A,FALSE,"4WD"}</definedName>
    <definedName name="이충원">{#N/A,#N/A,FALSE,"단축1";#N/A,#N/A,FALSE,"단축2";#N/A,#N/A,FALSE,"단축3";#N/A,#N/A,FALSE,"장축";#N/A,#N/A,FALSE,"4WD"}</definedName>
    <definedName localSheetId="8" name="이혁준">{#N/A,#N/A,FALSE,"단축1";#N/A,#N/A,FALSE,"단축2";#N/A,#N/A,FALSE,"단축3";#N/A,#N/A,FALSE,"장축";#N/A,#N/A,FALSE,"4WD"}</definedName>
    <definedName localSheetId="5" name="이혁준">{#N/A,#N/A,FALSE,"단축1";#N/A,#N/A,FALSE,"단축2";#N/A,#N/A,FALSE,"단축3";#N/A,#N/A,FALSE,"장축";#N/A,#N/A,FALSE,"4WD"}</definedName>
    <definedName localSheetId="7" name="이혁준">{#N/A,#N/A,FALSE,"단축1";#N/A,#N/A,FALSE,"단축2";#N/A,#N/A,FALSE,"단축3";#N/A,#N/A,FALSE,"장축";#N/A,#N/A,FALSE,"4WD"}</definedName>
    <definedName localSheetId="1" name="이혁준">{#N/A,#N/A,FALSE,"단축1";#N/A,#N/A,FALSE,"단축2";#N/A,#N/A,FALSE,"단축3";#N/A,#N/A,FALSE,"장축";#N/A,#N/A,FALSE,"4WD"}</definedName>
    <definedName name="이혁준">{#N/A,#N/A,FALSE,"단축1";#N/A,#N/A,FALSE,"단축2";#N/A,#N/A,FALSE,"단축3";#N/A,#N/A,FALSE,"장축";#N/A,#N/A,FALSE,"4WD"}</definedName>
    <definedName localSheetId="5" name="인간성">{#N/A,#N/A,FALSE,"단축1";#N/A,#N/A,FALSE,"단축2";#N/A,#N/A,FALSE,"단축3";#N/A,#N/A,FALSE,"장축";#N/A,#N/A,FALSE,"4WD"}</definedName>
    <definedName localSheetId="1" name="인간성">{#N/A,#N/A,FALSE,"단축1";#N/A,#N/A,FALSE,"단축2";#N/A,#N/A,FALSE,"단축3";#N/A,#N/A,FALSE,"장축";#N/A,#N/A,FALSE,"4WD"}</definedName>
    <definedName name="인간성">{#N/A,#N/A,FALSE,"단축1";#N/A,#N/A,FALSE,"단축2";#N/A,#N/A,FALSE,"단축3";#N/A,#N/A,FALSE,"장축";#N/A,#N/A,FALSE,"4WD"}</definedName>
    <definedName localSheetId="5" name="인건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인건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인건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인건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인건비1">{#N/A,#N/A,FALSE,"정공"}</definedName>
    <definedName localSheetId="7" name="인건비1">{#N/A,#N/A,FALSE,"정공"}</definedName>
    <definedName localSheetId="1" name="인건비1">{#N/A,#N/A,FALSE,"정공"}</definedName>
    <definedName name="인건비1">{#N/A,#N/A,FALSE,"정공"}</definedName>
    <definedName localSheetId="5" name="인건비2">{#N/A,#N/A,FALSE,"정공"}</definedName>
    <definedName localSheetId="7" name="인건비2">{#N/A,#N/A,FALSE,"정공"}</definedName>
    <definedName localSheetId="1" name="인건비2">{#N/A,#N/A,FALSE,"정공"}</definedName>
    <definedName name="인건비2">{#N/A,#N/A,FALSE,"정공"}</definedName>
    <definedName localSheetId="5" name="인계">{#N/A,#N/A,TRUE,"Y생산";#N/A,#N/A,TRUE,"Y판매";#N/A,#N/A,TRUE,"Y총물량";#N/A,#N/A,TRUE,"Y능력";#N/A,#N/A,TRUE,"YKD"}</definedName>
    <definedName localSheetId="7" name="인계">{#N/A,#N/A,TRUE,"Y생산";#N/A,#N/A,TRUE,"Y판매";#N/A,#N/A,TRUE,"Y총물량";#N/A,#N/A,TRUE,"Y능력";#N/A,#N/A,TRUE,"YKD"}</definedName>
    <definedName localSheetId="1" name="인계">{#N/A,#N/A,TRUE,"Y생산";#N/A,#N/A,TRUE,"Y판매";#N/A,#N/A,TRUE,"Y총물량";#N/A,#N/A,TRUE,"Y능력";#N/A,#N/A,TRUE,"YKD"}</definedName>
    <definedName name="인계">{#N/A,#N/A,TRUE,"Y생산";#N/A,#N/A,TRUE,"Y판매";#N/A,#N/A,TRUE,"Y총물량";#N/A,#N/A,TRUE,"Y능력";#N/A,#N/A,TRUE,"YKD"}</definedName>
    <definedName localSheetId="5" name="인계획">{#N/A,#N/A,TRUE,"Y생산";#N/A,#N/A,TRUE,"Y판매";#N/A,#N/A,TRUE,"Y총물량";#N/A,#N/A,TRUE,"Y능력";#N/A,#N/A,TRUE,"YKD"}</definedName>
    <definedName localSheetId="7" name="인계획">{#N/A,#N/A,TRUE,"Y생산";#N/A,#N/A,TRUE,"Y판매";#N/A,#N/A,TRUE,"Y총물량";#N/A,#N/A,TRUE,"Y능력";#N/A,#N/A,TRUE,"YKD"}</definedName>
    <definedName localSheetId="1" name="인계획">{#N/A,#N/A,TRUE,"Y생산";#N/A,#N/A,TRUE,"Y판매";#N/A,#N/A,TRUE,"Y총물량";#N/A,#N/A,TRUE,"Y능력";#N/A,#N/A,TRUE,"YKD"}</definedName>
    <definedName name="인계획">{#N/A,#N/A,TRUE,"Y생산";#N/A,#N/A,TRUE,"Y판매";#N/A,#N/A,TRUE,"Y총물량";#N/A,#N/A,TRUE,"Y능력";#N/A,#N/A,TRUE,"YKD"}</definedName>
    <definedName localSheetId="5" name="인몰드2">{#N/A,#N/A,FALSE,"단축1";#N/A,#N/A,FALSE,"단축2";#N/A,#N/A,FALSE,"단축3";#N/A,#N/A,FALSE,"장축";#N/A,#N/A,FALSE,"4WD"}</definedName>
    <definedName localSheetId="7" name="인몰드2">{#N/A,#N/A,FALSE,"단축1";#N/A,#N/A,FALSE,"단축2";#N/A,#N/A,FALSE,"단축3";#N/A,#N/A,FALSE,"장축";#N/A,#N/A,FALSE,"4WD"}</definedName>
    <definedName localSheetId="1" name="인몰드2">{#N/A,#N/A,FALSE,"단축1";#N/A,#N/A,FALSE,"단축2";#N/A,#N/A,FALSE,"단축3";#N/A,#N/A,FALSE,"장축";#N/A,#N/A,FALSE,"4WD"}</definedName>
    <definedName name="인몰드2">{#N/A,#N/A,FALSE,"단축1";#N/A,#N/A,FALSE,"단축2";#N/A,#N/A,FALSE,"단축3";#N/A,#N/A,FALSE,"장축";#N/A,#N/A,FALSE,"4WD"}</definedName>
    <definedName localSheetId="5" name="인몰드성형">{#N/A,#N/A,FALSE,"단축1";#N/A,#N/A,FALSE,"단축2";#N/A,#N/A,FALSE,"단축3";#N/A,#N/A,FALSE,"장축";#N/A,#N/A,FALSE,"4WD"}</definedName>
    <definedName localSheetId="7" name="인몰드성형">{#N/A,#N/A,FALSE,"단축1";#N/A,#N/A,FALSE,"단축2";#N/A,#N/A,FALSE,"단축3";#N/A,#N/A,FALSE,"장축";#N/A,#N/A,FALSE,"4WD"}</definedName>
    <definedName localSheetId="1" name="인몰드성형">{#N/A,#N/A,FALSE,"단축1";#N/A,#N/A,FALSE,"단축2";#N/A,#N/A,FALSE,"단축3";#N/A,#N/A,FALSE,"장축";#N/A,#N/A,FALSE,"4WD"}</definedName>
    <definedName name="인몰드성형">{#N/A,#N/A,FALSE,"단축1";#N/A,#N/A,FALSE,"단축2";#N/A,#N/A,FALSE,"단축3";#N/A,#N/A,FALSE,"장축";#N/A,#N/A,FALSE,"4WD"}</definedName>
    <definedName localSheetId="5" name="인상1안">{#N/A,#N/A,FALSE,"단축1";#N/A,#N/A,FALSE,"단축2";#N/A,#N/A,FALSE,"단축3";#N/A,#N/A,FALSE,"장축";#N/A,#N/A,FALSE,"4WD"}</definedName>
    <definedName localSheetId="7" name="인상1안">{#N/A,#N/A,FALSE,"단축1";#N/A,#N/A,FALSE,"단축2";#N/A,#N/A,FALSE,"단축3";#N/A,#N/A,FALSE,"장축";#N/A,#N/A,FALSE,"4WD"}</definedName>
    <definedName localSheetId="1" name="인상1안">{#N/A,#N/A,FALSE,"단축1";#N/A,#N/A,FALSE,"단축2";#N/A,#N/A,FALSE,"단축3";#N/A,#N/A,FALSE,"장축";#N/A,#N/A,FALSE,"4WD"}</definedName>
    <definedName name="인상1안">{#N/A,#N/A,FALSE,"단축1";#N/A,#N/A,FALSE,"단축2";#N/A,#N/A,FALSE,"단축3";#N/A,#N/A,FALSE,"장축";#N/A,#N/A,FALSE,"4WD"}</definedName>
    <definedName localSheetId="5" name="인수item">{#N/A,#N/A,FALSE,"단축1";#N/A,#N/A,FALSE,"단축2";#N/A,#N/A,FALSE,"단축3";#N/A,#N/A,FALSE,"장축";#N/A,#N/A,FALSE,"4WD"}</definedName>
    <definedName localSheetId="7" name="인수item">{#N/A,#N/A,FALSE,"단축1";#N/A,#N/A,FALSE,"단축2";#N/A,#N/A,FALSE,"단축3";#N/A,#N/A,FALSE,"장축";#N/A,#N/A,FALSE,"4WD"}</definedName>
    <definedName localSheetId="1" name="인수item">{#N/A,#N/A,FALSE,"단축1";#N/A,#N/A,FALSE,"단축2";#N/A,#N/A,FALSE,"단축3";#N/A,#N/A,FALSE,"장축";#N/A,#N/A,FALSE,"4WD"}</definedName>
    <definedName name="인수item">{#N/A,#N/A,FALSE,"단축1";#N/A,#N/A,FALSE,"단축2";#N/A,#N/A,FALSE,"단축3";#N/A,#N/A,FALSE,"장축";#N/A,#N/A,FALSE,"4WD"}</definedName>
    <definedName localSheetId="5" name="인원">{#N/A,#N/A,FALSE,"인원";#N/A,#N/A,FALSE,"비용2";#N/A,#N/A,FALSE,"비용1";#N/A,#N/A,FALSE,"비용";#N/A,#N/A,FALSE,"보증2";#N/A,#N/A,FALSE,"보증1";#N/A,#N/A,FALSE,"보증";#N/A,#N/A,FALSE,"손익1";#N/A,#N/A,FALSE,"손익";#N/A,#N/A,FALSE,"부서별매출";#N/A,#N/A,FALSE,"매출"}</definedName>
    <definedName localSheetId="7" name="인원">{#N/A,#N/A,FALSE,"인원";#N/A,#N/A,FALSE,"비용2";#N/A,#N/A,FALSE,"비용1";#N/A,#N/A,FALSE,"비용";#N/A,#N/A,FALSE,"보증2";#N/A,#N/A,FALSE,"보증1";#N/A,#N/A,FALSE,"보증";#N/A,#N/A,FALSE,"손익1";#N/A,#N/A,FALSE,"손익";#N/A,#N/A,FALSE,"부서별매출";#N/A,#N/A,FALSE,"매출"}</definedName>
    <definedName localSheetId="1" name="인원">{#N/A,#N/A,FALSE,"인원";#N/A,#N/A,FALSE,"비용2";#N/A,#N/A,FALSE,"비용1";#N/A,#N/A,FALSE,"비용";#N/A,#N/A,FALSE,"보증2";#N/A,#N/A,FALSE,"보증1";#N/A,#N/A,FALSE,"보증";#N/A,#N/A,FALSE,"손익1";#N/A,#N/A,FALSE,"손익";#N/A,#N/A,FALSE,"부서별매출";#N/A,#N/A,FALSE,"매출"}</definedName>
    <definedName name="인원">{#N/A,#N/A,FALSE,"인원";#N/A,#N/A,FALSE,"비용2";#N/A,#N/A,FALSE,"비용1";#N/A,#N/A,FALSE,"비용";#N/A,#N/A,FALSE,"보증2";#N/A,#N/A,FALSE,"보증1";#N/A,#N/A,FALSE,"보증";#N/A,#N/A,FALSE,"손익1";#N/A,#N/A,FALSE,"손익";#N/A,#N/A,FALSE,"부서별매출";#N/A,#N/A,FALSE,"매출"}</definedName>
    <definedName localSheetId="5" name="일">'1-4 PAD'!일</definedName>
    <definedName name="일">[0]!일</definedName>
    <definedName localSheetId="5" name="일르낟">{#N/A,#N/A,FALSE,"단축1";#N/A,#N/A,FALSE,"단축2";#N/A,#N/A,FALSE,"단축3";#N/A,#N/A,FALSE,"장축";#N/A,#N/A,FALSE,"4WD"}</definedName>
    <definedName localSheetId="7" name="일르낟">{#N/A,#N/A,FALSE,"단축1";#N/A,#N/A,FALSE,"단축2";#N/A,#N/A,FALSE,"단축3";#N/A,#N/A,FALSE,"장축";#N/A,#N/A,FALSE,"4WD"}</definedName>
    <definedName localSheetId="1" name="일르낟">{#N/A,#N/A,FALSE,"단축1";#N/A,#N/A,FALSE,"단축2";#N/A,#N/A,FALSE,"단축3";#N/A,#N/A,FALSE,"장축";#N/A,#N/A,FALSE,"4WD"}</definedName>
    <definedName name="일르낟">{#N/A,#N/A,FALSE,"단축1";#N/A,#N/A,FALSE,"단축2";#N/A,#N/A,FALSE,"단축3";#N/A,#N/A,FALSE,"장축";#N/A,#N/A,FALSE,"4WD"}</definedName>
    <definedName localSheetId="5" name="일이ㅏㄹ">{#N/A,#N/A,FALSE,"단축1";#N/A,#N/A,FALSE,"단축2";#N/A,#N/A,FALSE,"단축3";#N/A,#N/A,FALSE,"장축";#N/A,#N/A,FALSE,"4WD"}</definedName>
    <definedName localSheetId="7" name="일이ㅏㄹ">{#N/A,#N/A,FALSE,"단축1";#N/A,#N/A,FALSE,"단축2";#N/A,#N/A,FALSE,"단축3";#N/A,#N/A,FALSE,"장축";#N/A,#N/A,FALSE,"4WD"}</definedName>
    <definedName localSheetId="1" name="일이ㅏㄹ">{#N/A,#N/A,FALSE,"단축1";#N/A,#N/A,FALSE,"단축2";#N/A,#N/A,FALSE,"단축3";#N/A,#N/A,FALSE,"장축";#N/A,#N/A,FALSE,"4WD"}</definedName>
    <definedName name="일이ㅏㄹ">{#N/A,#N/A,FALSE,"단축1";#N/A,#N/A,FALSE,"단축2";#N/A,#N/A,FALSE,"단축3";#N/A,#N/A,FALSE,"장축";#N/A,#N/A,FALSE,"4WD"}</definedName>
    <definedName localSheetId="5" name="일자별">{#N/A,#N/A,TRUE,"Y생산";#N/A,#N/A,TRUE,"Y판매";#N/A,#N/A,TRUE,"Y총물량";#N/A,#N/A,TRUE,"Y능력";#N/A,#N/A,TRUE,"YKD"}</definedName>
    <definedName localSheetId="7" name="일자별">{#N/A,#N/A,TRUE,"Y생산";#N/A,#N/A,TRUE,"Y판매";#N/A,#N/A,TRUE,"Y총물량";#N/A,#N/A,TRUE,"Y능력";#N/A,#N/A,TRUE,"YKD"}</definedName>
    <definedName localSheetId="1" name="일자별">{#N/A,#N/A,TRUE,"Y생산";#N/A,#N/A,TRUE,"Y판매";#N/A,#N/A,TRUE,"Y총물량";#N/A,#N/A,TRUE,"Y능력";#N/A,#N/A,TRUE,"YKD"}</definedName>
    <definedName name="일자별">{#N/A,#N/A,TRUE,"Y생산";#N/A,#N/A,TRUE,"Y판매";#N/A,#N/A,TRUE,"Y총물량";#N/A,#N/A,TRUE,"Y능력";#N/A,#N/A,TRUE,"YKD"}</definedName>
    <definedName localSheetId="5" name="일정">{#N/A,#N/A,FALSE,"단축1";#N/A,#N/A,FALSE,"단축2";#N/A,#N/A,FALSE,"단축3";#N/A,#N/A,FALSE,"장축";#N/A,#N/A,FALSE,"4WD"}</definedName>
    <definedName localSheetId="7" name="일정">{#N/A,#N/A,FALSE,"단축1";#N/A,#N/A,FALSE,"단축2";#N/A,#N/A,FALSE,"단축3";#N/A,#N/A,FALSE,"장축";#N/A,#N/A,FALSE,"4WD"}</definedName>
    <definedName localSheetId="1" name="일정">{#N/A,#N/A,FALSE,"단축1";#N/A,#N/A,FALSE,"단축2";#N/A,#N/A,FALSE,"단축3";#N/A,#N/A,FALSE,"장축";#N/A,#N/A,FALSE,"4WD"}</definedName>
    <definedName name="일정">{#N/A,#N/A,FALSE,"단축1";#N/A,#N/A,FALSE,"단축2";#N/A,#N/A,FALSE,"단축3";#N/A,#N/A,FALSE,"장축";#N/A,#N/A,FALSE,"4WD"}</definedName>
    <definedName localSheetId="5" name="일정1">{#N/A,#N/A,FALSE,"단축1";#N/A,#N/A,FALSE,"단축2";#N/A,#N/A,FALSE,"단축3";#N/A,#N/A,FALSE,"장축";#N/A,#N/A,FALSE,"4WD"}</definedName>
    <definedName localSheetId="7" name="일정1">{#N/A,#N/A,FALSE,"단축1";#N/A,#N/A,FALSE,"단축2";#N/A,#N/A,FALSE,"단축3";#N/A,#N/A,FALSE,"장축";#N/A,#N/A,FALSE,"4WD"}</definedName>
    <definedName localSheetId="1" name="일정1">{#N/A,#N/A,FALSE,"단축1";#N/A,#N/A,FALSE,"단축2";#N/A,#N/A,FALSE,"단축3";#N/A,#N/A,FALSE,"장축";#N/A,#N/A,FALSE,"4WD"}</definedName>
    <definedName name="일정1">{#N/A,#N/A,FALSE,"단축1";#N/A,#N/A,FALSE,"단축2";#N/A,#N/A,FALSE,"단축3";#N/A,#N/A,FALSE,"장축";#N/A,#N/A,FALSE,"4WD"}</definedName>
    <definedName localSheetId="5" name="일정2">{#N/A,#N/A,FALSE,"단축1";#N/A,#N/A,FALSE,"단축2";#N/A,#N/A,FALSE,"단축3";#N/A,#N/A,FALSE,"장축";#N/A,#N/A,FALSE,"4WD"}</definedName>
    <definedName localSheetId="7" name="일정2">{#N/A,#N/A,FALSE,"단축1";#N/A,#N/A,FALSE,"단축2";#N/A,#N/A,FALSE,"단축3";#N/A,#N/A,FALSE,"장축";#N/A,#N/A,FALSE,"4WD"}</definedName>
    <definedName localSheetId="1" name="일정2">{#N/A,#N/A,FALSE,"단축1";#N/A,#N/A,FALSE,"단축2";#N/A,#N/A,FALSE,"단축3";#N/A,#N/A,FALSE,"장축";#N/A,#N/A,FALSE,"4WD"}</definedName>
    <definedName name="일정2">{#N/A,#N/A,FALSE,"단축1";#N/A,#N/A,FALSE,"단축2";#N/A,#N/A,FALSE,"단축3";#N/A,#N/A,FALSE,"장축";#N/A,#N/A,FALSE,"4WD"}</definedName>
    <definedName localSheetId="5" name="일정3">{#N/A,#N/A,FALSE,"단축1";#N/A,#N/A,FALSE,"단축2";#N/A,#N/A,FALSE,"단축3";#N/A,#N/A,FALSE,"장축";#N/A,#N/A,FALSE,"4WD"}</definedName>
    <definedName localSheetId="7" name="일정3">{#N/A,#N/A,FALSE,"단축1";#N/A,#N/A,FALSE,"단축2";#N/A,#N/A,FALSE,"단축3";#N/A,#N/A,FALSE,"장축";#N/A,#N/A,FALSE,"4WD"}</definedName>
    <definedName localSheetId="1" name="일정3">{#N/A,#N/A,FALSE,"단축1";#N/A,#N/A,FALSE,"단축2";#N/A,#N/A,FALSE,"단축3";#N/A,#N/A,FALSE,"장축";#N/A,#N/A,FALSE,"4WD"}</definedName>
    <definedName name="일정3">{#N/A,#N/A,FALSE,"단축1";#N/A,#N/A,FALSE,"단축2";#N/A,#N/A,FALSE,"단축3";#N/A,#N/A,FALSE,"장축";#N/A,#N/A,FALSE,"4WD"}</definedName>
    <definedName localSheetId="5" name="일정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일정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일정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임">{#N/A,#N/A,FALSE,"단축1";#N/A,#N/A,FALSE,"단축2";#N/A,#N/A,FALSE,"단축3";#N/A,#N/A,FALSE,"장축";#N/A,#N/A,FALSE,"4WD"}</definedName>
    <definedName localSheetId="7" name="임">{#N/A,#N/A,FALSE,"단축1";#N/A,#N/A,FALSE,"단축2";#N/A,#N/A,FALSE,"단축3";#N/A,#N/A,FALSE,"장축";#N/A,#N/A,FALSE,"4WD"}</definedName>
    <definedName localSheetId="1" name="임">{#N/A,#N/A,FALSE,"단축1";#N/A,#N/A,FALSE,"단축2";#N/A,#N/A,FALSE,"단축3";#N/A,#N/A,FALSE,"장축";#N/A,#N/A,FALSE,"4WD"}</definedName>
    <definedName name="임">{#N/A,#N/A,FALSE,"단축1";#N/A,#N/A,FALSE,"단축2";#N/A,#N/A,FALSE,"단축3";#N/A,#N/A,FALSE,"장축";#N/A,#N/A,FALSE,"4WD"}</definedName>
    <definedName localSheetId="5" name="임동원">{#N/A,#N/A,FALSE,"정공"}</definedName>
    <definedName localSheetId="7" name="임동원">{#N/A,#N/A,FALSE,"정공"}</definedName>
    <definedName localSheetId="1" name="임동원">{#N/A,#N/A,FALSE,"정공"}</definedName>
    <definedName name="임동원">{#N/A,#N/A,FALSE,"정공"}</definedName>
    <definedName localSheetId="5" name="임병길">{#N/A,#N/A,FALSE,"단축1";#N/A,#N/A,FALSE,"단축2";#N/A,#N/A,FALSE,"단축3";#N/A,#N/A,FALSE,"장축";#N/A,#N/A,FALSE,"4WD"}</definedName>
    <definedName localSheetId="7" name="임병길">{#N/A,#N/A,FALSE,"단축1";#N/A,#N/A,FALSE,"단축2";#N/A,#N/A,FALSE,"단축3";#N/A,#N/A,FALSE,"장축";#N/A,#N/A,FALSE,"4WD"}</definedName>
    <definedName localSheetId="1" name="임병길">{#N/A,#N/A,FALSE,"단축1";#N/A,#N/A,FALSE,"단축2";#N/A,#N/A,FALSE,"단축3";#N/A,#N/A,FALSE,"장축";#N/A,#N/A,FALSE,"4WD"}</definedName>
    <definedName name="임병길">{#N/A,#N/A,FALSE,"단축1";#N/A,#N/A,FALSE,"단축2";#N/A,#N/A,FALSE,"단축3";#N/A,#N/A,FALSE,"장축";#N/A,#N/A,FALSE,"4WD"}</definedName>
    <definedName localSheetId="5" name="임시">{#N/A,#N/A,TRUE,"Y생산";#N/A,#N/A,TRUE,"Y판매";#N/A,#N/A,TRUE,"Y총물량";#N/A,#N/A,TRUE,"Y능력";#N/A,#N/A,TRUE,"YKD"}</definedName>
    <definedName localSheetId="1" name="임시2">{#N/A,#N/A,FALSE,"단축1";#N/A,#N/A,FALSE,"단축2";#N/A,#N/A,FALSE,"단축3";#N/A,#N/A,FALSE,"장축";#N/A,#N/A,FALSE,"4WD"}</definedName>
    <definedName name="임시2">{#N/A,#N/A,FALSE,"단축1";#N/A,#N/A,FALSE,"단축2";#N/A,#N/A,FALSE,"단축3";#N/A,#N/A,FALSE,"장축";#N/A,#N/A,FALSE,"4WD"}</definedName>
    <definedName localSheetId="5" name="입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입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입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입찰실시">{#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입찰실시">{#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입찰실시">{#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입찰실시">{#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ㅈ">{"'FLASHCARD'!$B$1"}</definedName>
    <definedName localSheetId="7" name="ㅈ">{"'FLASHCARD'!$B$1"}</definedName>
    <definedName localSheetId="1" name="ㅈ">{"'FLASHCARD'!$B$1"}</definedName>
    <definedName name="ㅈ">{"'FLASHCARD'!$B$1"}</definedName>
    <definedName localSheetId="5" name="ㅈ2">{#N/A,#N/A,FALSE,"단축1";#N/A,#N/A,FALSE,"단축2";#N/A,#N/A,FALSE,"단축3";#N/A,#N/A,FALSE,"장축";#N/A,#N/A,FALSE,"4WD"}</definedName>
    <definedName localSheetId="7" name="ㅈ2">{#N/A,#N/A,FALSE,"단축1";#N/A,#N/A,FALSE,"단축2";#N/A,#N/A,FALSE,"단축3";#N/A,#N/A,FALSE,"장축";#N/A,#N/A,FALSE,"4WD"}</definedName>
    <definedName localSheetId="1" name="ㅈ2">{#N/A,#N/A,FALSE,"단축1";#N/A,#N/A,FALSE,"단축2";#N/A,#N/A,FALSE,"단축3";#N/A,#N/A,FALSE,"장축";#N/A,#N/A,FALSE,"4WD"}</definedName>
    <definedName name="ㅈ2">{#N/A,#N/A,FALSE,"단축1";#N/A,#N/A,FALSE,"단축2";#N/A,#N/A,FALSE,"단축3";#N/A,#N/A,FALSE,"장축";#N/A,#N/A,FALSE,"4WD"}</definedName>
    <definedName localSheetId="5" name="ㅈ3ㄱㄷ">{#N/A,#N/A,FALSE,"단축1";#N/A,#N/A,FALSE,"단축2";#N/A,#N/A,FALSE,"단축3";#N/A,#N/A,FALSE,"장축";#N/A,#N/A,FALSE,"4WD"}</definedName>
    <definedName localSheetId="7" name="ㅈ3ㄱㄷ">{#N/A,#N/A,FALSE,"단축1";#N/A,#N/A,FALSE,"단축2";#N/A,#N/A,FALSE,"단축3";#N/A,#N/A,FALSE,"장축";#N/A,#N/A,FALSE,"4WD"}</definedName>
    <definedName localSheetId="1" name="ㅈ3ㄱㄷ">{#N/A,#N/A,FALSE,"단축1";#N/A,#N/A,FALSE,"단축2";#N/A,#N/A,FALSE,"단축3";#N/A,#N/A,FALSE,"장축";#N/A,#N/A,FALSE,"4WD"}</definedName>
    <definedName name="ㅈ3ㄱㄷ">{#N/A,#N/A,FALSE,"단축1";#N/A,#N/A,FALSE,"단축2";#N/A,#N/A,FALSE,"단축3";#N/A,#N/A,FALSE,"장축";#N/A,#N/A,FALSE,"4WD"}</definedName>
    <definedName localSheetId="5" name="ㅈㄱㄷㅅㅂㄷㅈㅅㅎㅂㅈㄷㅅㅈㄷㅂ">{#N/A,#N/A,FALSE,"단축1";#N/A,#N/A,FALSE,"단축2";#N/A,#N/A,FALSE,"단축3";#N/A,#N/A,FALSE,"장축";#N/A,#N/A,FALSE,"4WD"}</definedName>
    <definedName localSheetId="7" name="ㅈㄱㄷㅅㅂㄷㅈㅅㅎㅂㅈㄷㅅㅈㄷㅂ">{#N/A,#N/A,FALSE,"단축1";#N/A,#N/A,FALSE,"단축2";#N/A,#N/A,FALSE,"단축3";#N/A,#N/A,FALSE,"장축";#N/A,#N/A,FALSE,"4WD"}</definedName>
    <definedName localSheetId="1" name="ㅈㄱㄷㅅㅂㄷㅈㅅㅎㅂㅈㄷㅅㅈㄷㅂ">{#N/A,#N/A,FALSE,"단축1";#N/A,#N/A,FALSE,"단축2";#N/A,#N/A,FALSE,"단축3";#N/A,#N/A,FALSE,"장축";#N/A,#N/A,FALSE,"4WD"}</definedName>
    <definedName name="ㅈㄱㄷㅅㅂㄷㅈㅅㅎㅂㅈㄷㅅㅈㄷㅂ">{#N/A,#N/A,FALSE,"단축1";#N/A,#N/A,FALSE,"단축2";#N/A,#N/A,FALSE,"단축3";#N/A,#N/A,FALSE,"장축";#N/A,#N/A,FALSE,"4WD"}</definedName>
    <definedName localSheetId="5" name="ㅈㄱㄹ">{#N/A,#N/A,FALSE,"단축1";#N/A,#N/A,FALSE,"단축2";#N/A,#N/A,FALSE,"단축3";#N/A,#N/A,FALSE,"장축";#N/A,#N/A,FALSE,"4WD"}</definedName>
    <definedName localSheetId="7" name="ㅈㄱㄹ">{#N/A,#N/A,FALSE,"단축1";#N/A,#N/A,FALSE,"단축2";#N/A,#N/A,FALSE,"단축3";#N/A,#N/A,FALSE,"장축";#N/A,#N/A,FALSE,"4WD"}</definedName>
    <definedName localSheetId="1" name="ㅈㄱㄹ">{#N/A,#N/A,FALSE,"단축1";#N/A,#N/A,FALSE,"단축2";#N/A,#N/A,FALSE,"단축3";#N/A,#N/A,FALSE,"장축";#N/A,#N/A,FALSE,"4WD"}</definedName>
    <definedName name="ㅈㄱㄹ">{#N/A,#N/A,FALSE,"단축1";#N/A,#N/A,FALSE,"단축2";#N/A,#N/A,FALSE,"단축3";#N/A,#N/A,FALSE,"장축";#N/A,#N/A,FALSE,"4WD"}</definedName>
    <definedName localSheetId="8" name="ㅈ고모">{#N/A,#N/A,FALSE,"단축1";#N/A,#N/A,FALSE,"단축2";#N/A,#N/A,FALSE,"단축3";#N/A,#N/A,FALSE,"장축";#N/A,#N/A,FALSE,"4WD"}</definedName>
    <definedName localSheetId="5" name="ㅈ고모">{#N/A,#N/A,FALSE,"단축1";#N/A,#N/A,FALSE,"단축2";#N/A,#N/A,FALSE,"단축3";#N/A,#N/A,FALSE,"장축";#N/A,#N/A,FALSE,"4WD"}</definedName>
    <definedName localSheetId="7" name="ㅈ고모">{#N/A,#N/A,FALSE,"단축1";#N/A,#N/A,FALSE,"단축2";#N/A,#N/A,FALSE,"단축3";#N/A,#N/A,FALSE,"장축";#N/A,#N/A,FALSE,"4WD"}</definedName>
    <definedName localSheetId="1" name="ㅈ고모">{#N/A,#N/A,FALSE,"단축1";#N/A,#N/A,FALSE,"단축2";#N/A,#N/A,FALSE,"단축3";#N/A,#N/A,FALSE,"장축";#N/A,#N/A,FALSE,"4WD"}</definedName>
    <definedName name="ㅈ고모">{#N/A,#N/A,FALSE,"단축1";#N/A,#N/A,FALSE,"단축2";#N/A,#N/A,FALSE,"단축3";#N/A,#N/A,FALSE,"장축";#N/A,#N/A,FALSE,"4WD"}</definedName>
    <definedName localSheetId="5" name="ㅈ구">{#N/A,#N/A,FALSE,"단축1";#N/A,#N/A,FALSE,"단축2";#N/A,#N/A,FALSE,"단축3";#N/A,#N/A,FALSE,"장축";#N/A,#N/A,FALSE,"4WD"}</definedName>
    <definedName localSheetId="7" name="ㅈ구">{#N/A,#N/A,FALSE,"단축1";#N/A,#N/A,FALSE,"단축2";#N/A,#N/A,FALSE,"단축3";#N/A,#N/A,FALSE,"장축";#N/A,#N/A,FALSE,"4WD"}</definedName>
    <definedName localSheetId="1" name="ㅈ구">{#N/A,#N/A,FALSE,"단축1";#N/A,#N/A,FALSE,"단축2";#N/A,#N/A,FALSE,"단축3";#N/A,#N/A,FALSE,"장축";#N/A,#N/A,FALSE,"4WD"}</definedName>
    <definedName name="ㅈ구">{#N/A,#N/A,FALSE,"단축1";#N/A,#N/A,FALSE,"단축2";#N/A,#N/A,FALSE,"단축3";#N/A,#N/A,FALSE,"장축";#N/A,#N/A,FALSE,"4WD"}</definedName>
    <definedName localSheetId="5" name="ㅈㄴ">{#N/A,#N/A,FALSE,"정공"}</definedName>
    <definedName localSheetId="7" name="ㅈㄴ">{#N/A,#N/A,FALSE,"정공"}</definedName>
    <definedName localSheetId="1" name="ㅈㄴ">{#N/A,#N/A,FALSE,"정공"}</definedName>
    <definedName name="ㅈㄴ">{#N/A,#N/A,FALSE,"정공"}</definedName>
    <definedName localSheetId="5" name="ㅈㄴㄴ">{#N/A,#N/A,FALSE,"단축1";#N/A,#N/A,FALSE,"단축2";#N/A,#N/A,FALSE,"단축3";#N/A,#N/A,FALSE,"장축";#N/A,#N/A,FALSE,"4WD"}</definedName>
    <definedName localSheetId="7" name="ㅈㄴㄴ">{#N/A,#N/A,FALSE,"단축1";#N/A,#N/A,FALSE,"단축2";#N/A,#N/A,FALSE,"단축3";#N/A,#N/A,FALSE,"장축";#N/A,#N/A,FALSE,"4WD"}</definedName>
    <definedName localSheetId="1" name="ㅈㄴㄴ">{#N/A,#N/A,FALSE,"단축1";#N/A,#N/A,FALSE,"단축2";#N/A,#N/A,FALSE,"단축3";#N/A,#N/A,FALSE,"장축";#N/A,#N/A,FALSE,"4WD"}</definedName>
    <definedName name="ㅈㄴㄴ">{#N/A,#N/A,FALSE,"단축1";#N/A,#N/A,FALSE,"단축2";#N/A,#N/A,FALSE,"단축3";#N/A,#N/A,FALSE,"장축";#N/A,#N/A,FALSE,"4WD"}</definedName>
    <definedName localSheetId="8" name="ㅈㄴㅇㄹㅊㅁ">{#N/A,#N/A,FALSE,"단축1";#N/A,#N/A,FALSE,"단축2";#N/A,#N/A,FALSE,"단축3";#N/A,#N/A,FALSE,"장축";#N/A,#N/A,FALSE,"4WD"}</definedName>
    <definedName localSheetId="5" name="ㅈㄴㅇㄹㅊㅁ">{#N/A,#N/A,FALSE,"단축1";#N/A,#N/A,FALSE,"단축2";#N/A,#N/A,FALSE,"단축3";#N/A,#N/A,FALSE,"장축";#N/A,#N/A,FALSE,"4WD"}</definedName>
    <definedName localSheetId="7" name="ㅈㄴㅇㄹㅊㅁ">{#N/A,#N/A,FALSE,"단축1";#N/A,#N/A,FALSE,"단축2";#N/A,#N/A,FALSE,"단축3";#N/A,#N/A,FALSE,"장축";#N/A,#N/A,FALSE,"4WD"}</definedName>
    <definedName localSheetId="1" name="ㅈㄴㅇㄹㅊㅁ">{#N/A,#N/A,FALSE,"단축1";#N/A,#N/A,FALSE,"단축2";#N/A,#N/A,FALSE,"단축3";#N/A,#N/A,FALSE,"장축";#N/A,#N/A,FALSE,"4WD"}</definedName>
    <definedName name="ㅈㄴㅇㄹㅊㅁ">{#N/A,#N/A,FALSE,"단축1";#N/A,#N/A,FALSE,"단축2";#N/A,#N/A,FALSE,"단축3";#N/A,#N/A,FALSE,"장축";#N/A,#N/A,FALSE,"4WD"}</definedName>
    <definedName localSheetId="5" name="ㅈㄵ">{#N/A,#N/A,FALSE,"단축1";#N/A,#N/A,FALSE,"단축2";#N/A,#N/A,FALSE,"단축3";#N/A,#N/A,FALSE,"장축";#N/A,#N/A,FALSE,"4WD"}</definedName>
    <definedName localSheetId="7" name="ㅈㄵ">{#N/A,#N/A,FALSE,"단축1";#N/A,#N/A,FALSE,"단축2";#N/A,#N/A,FALSE,"단축3";#N/A,#N/A,FALSE,"장축";#N/A,#N/A,FALSE,"4WD"}</definedName>
    <definedName localSheetId="1" name="ㅈㄵ">{#N/A,#N/A,FALSE,"단축1";#N/A,#N/A,FALSE,"단축2";#N/A,#N/A,FALSE,"단축3";#N/A,#N/A,FALSE,"장축";#N/A,#N/A,FALSE,"4WD"}</definedName>
    <definedName name="ㅈㄵ">{#N/A,#N/A,FALSE,"단축1";#N/A,#N/A,FALSE,"단축2";#N/A,#N/A,FALSE,"단축3";#N/A,#N/A,FALSE,"장축";#N/A,#N/A,FALSE,"4WD"}</definedName>
    <definedName localSheetId="5" name="ㅈㄷㄱ">{#N/A,#N/A,FALSE,"단축1";#N/A,#N/A,FALSE,"단축2";#N/A,#N/A,FALSE,"단축3";#N/A,#N/A,FALSE,"장축";#N/A,#N/A,FALSE,"4WD"}</definedName>
    <definedName localSheetId="1" name="ㅈㄷㄱ">{#N/A,#N/A,FALSE,"단축1";#N/A,#N/A,FALSE,"단축2";#N/A,#N/A,FALSE,"단축3";#N/A,#N/A,FALSE,"장축";#N/A,#N/A,FALSE,"4WD"}</definedName>
    <definedName name="ㅈㄷㄱ">{#N/A,#N/A,FALSE,"단축1";#N/A,#N/A,FALSE,"단축2";#N/A,#N/A,FALSE,"단축3";#N/A,#N/A,FALSE,"장축";#N/A,#N/A,FALSE,"4WD"}</definedName>
    <definedName localSheetId="5" name="ㅈㄷㄱㄷㄳ쇼">{#N/A,#N/A,FALSE,"단축1";#N/A,#N/A,FALSE,"단축2";#N/A,#N/A,FALSE,"단축3";#N/A,#N/A,FALSE,"장축";#N/A,#N/A,FALSE,"4WD"}</definedName>
    <definedName localSheetId="1" name="ㅈㄷㄱㄷㄳ쇼">{#N/A,#N/A,FALSE,"단축1";#N/A,#N/A,FALSE,"단축2";#N/A,#N/A,FALSE,"단축3";#N/A,#N/A,FALSE,"장축";#N/A,#N/A,FALSE,"4WD"}</definedName>
    <definedName name="ㅈㄷㄱㄷㄳ쇼">{#N/A,#N/A,FALSE,"단축1";#N/A,#N/A,FALSE,"단축2";#N/A,#N/A,FALSE,"단축3";#N/A,#N/A,FALSE,"장축";#N/A,#N/A,FALSE,"4WD"}</definedName>
    <definedName localSheetId="5" name="ㅈㄷㄱㄷㅈ">{#N/A,#N/A,FALSE,"단축1";#N/A,#N/A,FALSE,"단축2";#N/A,#N/A,FALSE,"단축3";#N/A,#N/A,FALSE,"장축";#N/A,#N/A,FALSE,"4WD"}</definedName>
    <definedName localSheetId="7" name="ㅈㄷㄱㄷㅈ">{#N/A,#N/A,FALSE,"단축1";#N/A,#N/A,FALSE,"단축2";#N/A,#N/A,FALSE,"단축3";#N/A,#N/A,FALSE,"장축";#N/A,#N/A,FALSE,"4WD"}</definedName>
    <definedName localSheetId="1" name="ㅈㄷㄱㄷㅈ">{#N/A,#N/A,FALSE,"단축1";#N/A,#N/A,FALSE,"단축2";#N/A,#N/A,FALSE,"단축3";#N/A,#N/A,FALSE,"장축";#N/A,#N/A,FALSE,"4WD"}</definedName>
    <definedName name="ㅈㄷㄱㄷㅈ">{#N/A,#N/A,FALSE,"단축1";#N/A,#N/A,FALSE,"단축2";#N/A,#N/A,FALSE,"단축3";#N/A,#N/A,FALSE,"장축";#N/A,#N/A,FALSE,"4WD"}</definedName>
    <definedName localSheetId="5" name="ㅈㄷㄱ쇼ㅗㅎㄹㅇ">{#N/A,#N/A,FALSE,"단축1";#N/A,#N/A,FALSE,"단축2";#N/A,#N/A,FALSE,"단축3";#N/A,#N/A,FALSE,"장축";#N/A,#N/A,FALSE,"4WD"}</definedName>
    <definedName localSheetId="7" name="ㅈㄷㄱ쇼ㅗㅎㄹㅇ">{#N/A,#N/A,FALSE,"단축1";#N/A,#N/A,FALSE,"단축2";#N/A,#N/A,FALSE,"단축3";#N/A,#N/A,FALSE,"장축";#N/A,#N/A,FALSE,"4WD"}</definedName>
    <definedName localSheetId="1" name="ㅈㄷㄱ쇼ㅗㅎㄹㅇ">{#N/A,#N/A,FALSE,"단축1";#N/A,#N/A,FALSE,"단축2";#N/A,#N/A,FALSE,"단축3";#N/A,#N/A,FALSE,"장축";#N/A,#N/A,FALSE,"4WD"}</definedName>
    <definedName name="ㅈㄷㄱ쇼ㅗㅎㄹㅇ">{#N/A,#N/A,FALSE,"단축1";#N/A,#N/A,FALSE,"단축2";#N/A,#N/A,FALSE,"단축3";#N/A,#N/A,FALSE,"장축";#N/A,#N/A,FALSE,"4WD"}</definedName>
    <definedName localSheetId="5" name="ㅈㄷㄱㅈㅁㄷㅅ">{#N/A,#N/A,FALSE,"인원";#N/A,#N/A,FALSE,"비용2";#N/A,#N/A,FALSE,"비용1";#N/A,#N/A,FALSE,"비용";#N/A,#N/A,FALSE,"보증2";#N/A,#N/A,FALSE,"보증1";#N/A,#N/A,FALSE,"보증";#N/A,#N/A,FALSE,"손익1";#N/A,#N/A,FALSE,"손익";#N/A,#N/A,FALSE,"부서별매출";#N/A,#N/A,FALSE,"매출"}</definedName>
    <definedName localSheetId="7" name="ㅈㄷㄱㅈㅁㄷㅅ">{#N/A,#N/A,FALSE,"인원";#N/A,#N/A,FALSE,"비용2";#N/A,#N/A,FALSE,"비용1";#N/A,#N/A,FALSE,"비용";#N/A,#N/A,FALSE,"보증2";#N/A,#N/A,FALSE,"보증1";#N/A,#N/A,FALSE,"보증";#N/A,#N/A,FALSE,"손익1";#N/A,#N/A,FALSE,"손익";#N/A,#N/A,FALSE,"부서별매출";#N/A,#N/A,FALSE,"매출"}</definedName>
    <definedName localSheetId="1" name="ㅈㄷㄱㅈㅁㄷㅅ">{#N/A,#N/A,FALSE,"인원";#N/A,#N/A,FALSE,"비용2";#N/A,#N/A,FALSE,"비용1";#N/A,#N/A,FALSE,"비용";#N/A,#N/A,FALSE,"보증2";#N/A,#N/A,FALSE,"보증1";#N/A,#N/A,FALSE,"보증";#N/A,#N/A,FALSE,"손익1";#N/A,#N/A,FALSE,"손익";#N/A,#N/A,FALSE,"부서별매출";#N/A,#N/A,FALSE,"매출"}</definedName>
    <definedName name="ㅈㄷㄱㅈㅁㄷㅅ">{#N/A,#N/A,FALSE,"인원";#N/A,#N/A,FALSE,"비용2";#N/A,#N/A,FALSE,"비용1";#N/A,#N/A,FALSE,"비용";#N/A,#N/A,FALSE,"보증2";#N/A,#N/A,FALSE,"보증1";#N/A,#N/A,FALSE,"보증";#N/A,#N/A,FALSE,"손익1";#N/A,#N/A,FALSE,"손익";#N/A,#N/A,FALSE,"부서별매출";#N/A,#N/A,FALSE,"매출"}</definedName>
    <definedName localSheetId="5" name="ㅈㄷㄱㅈㅅ">{#N/A,#N/A,FALSE,"단축1";#N/A,#N/A,FALSE,"단축2";#N/A,#N/A,FALSE,"단축3";#N/A,#N/A,FALSE,"장축";#N/A,#N/A,FALSE,"4WD"}</definedName>
    <definedName localSheetId="7" name="ㅈㄷㄱㅈㅅ">{#N/A,#N/A,FALSE,"단축1";#N/A,#N/A,FALSE,"단축2";#N/A,#N/A,FALSE,"단축3";#N/A,#N/A,FALSE,"장축";#N/A,#N/A,FALSE,"4WD"}</definedName>
    <definedName localSheetId="1" name="ㅈㄷㄱㅈㅅ">{#N/A,#N/A,FALSE,"단축1";#N/A,#N/A,FALSE,"단축2";#N/A,#N/A,FALSE,"단축3";#N/A,#N/A,FALSE,"장축";#N/A,#N/A,FALSE,"4WD"}</definedName>
    <definedName name="ㅈㄷㄱㅈㅅ">{#N/A,#N/A,FALSE,"단축1";#N/A,#N/A,FALSE,"단축2";#N/A,#N/A,FALSE,"단축3";#N/A,#N/A,FALSE,"장축";#N/A,#N/A,FALSE,"4WD"}</definedName>
    <definedName localSheetId="5" name="ㅈㄷㄴ">{#N/A,#N/A,FALSE,"단축1";#N/A,#N/A,FALSE,"단축2";#N/A,#N/A,FALSE,"단축3";#N/A,#N/A,FALSE,"장축";#N/A,#N/A,FALSE,"4WD"}</definedName>
    <definedName localSheetId="7" name="ㅈㄷㄴ">{#N/A,#N/A,FALSE,"단축1";#N/A,#N/A,FALSE,"단축2";#N/A,#N/A,FALSE,"단축3";#N/A,#N/A,FALSE,"장축";#N/A,#N/A,FALSE,"4WD"}</definedName>
    <definedName localSheetId="1" name="ㅈㄷㄴ">{#N/A,#N/A,FALSE,"단축1";#N/A,#N/A,FALSE,"단축2";#N/A,#N/A,FALSE,"단축3";#N/A,#N/A,FALSE,"장축";#N/A,#N/A,FALSE,"4WD"}</definedName>
    <definedName name="ㅈㄷㄴ">{#N/A,#N/A,FALSE,"단축1";#N/A,#N/A,FALSE,"단축2";#N/A,#N/A,FALSE,"단축3";#N/A,#N/A,FALSE,"장축";#N/A,#N/A,FALSE,"4WD"}</definedName>
    <definedName localSheetId="5" name="ㅈㄷㄼㅈㄷㄱㅎㅈㄱㅎㄱㅎ">{#N/A,#N/A,FALSE,"단축1";#N/A,#N/A,FALSE,"단축2";#N/A,#N/A,FALSE,"단축3";#N/A,#N/A,FALSE,"장축";#N/A,#N/A,FALSE,"4WD"}</definedName>
    <definedName localSheetId="7" name="ㅈㄷㄼㅈㄷㄱㅎㅈㄱㅎㄱㅎ">{#N/A,#N/A,FALSE,"단축1";#N/A,#N/A,FALSE,"단축2";#N/A,#N/A,FALSE,"단축3";#N/A,#N/A,FALSE,"장축";#N/A,#N/A,FALSE,"4WD"}</definedName>
    <definedName localSheetId="1" name="ㅈㄷㄼㅈㄷㄱㅎㅈㄱㅎㄱㅎ">{#N/A,#N/A,FALSE,"단축1";#N/A,#N/A,FALSE,"단축2";#N/A,#N/A,FALSE,"단축3";#N/A,#N/A,FALSE,"장축";#N/A,#N/A,FALSE,"4WD"}</definedName>
    <definedName name="ㅈㄷㄼㅈㄷㄱㅎㅈㄱㅎㄱㅎ">{#N/A,#N/A,FALSE,"단축1";#N/A,#N/A,FALSE,"단축2";#N/A,#N/A,FALSE,"단축3";#N/A,#N/A,FALSE,"장축";#N/A,#N/A,FALSE,"4WD"}</definedName>
    <definedName localSheetId="5" name="ㅈㄷㅁㅈㄱㅈㅂㄱ">{#N/A,#N/A,FALSE,"단축1";#N/A,#N/A,FALSE,"단축2";#N/A,#N/A,FALSE,"단축3";#N/A,#N/A,FALSE,"장축";#N/A,#N/A,FALSE,"4WD"}</definedName>
    <definedName localSheetId="7" name="ㅈㄷㅁㅈㄱㅈㅂㄱ">{#N/A,#N/A,FALSE,"단축1";#N/A,#N/A,FALSE,"단축2";#N/A,#N/A,FALSE,"단축3";#N/A,#N/A,FALSE,"장축";#N/A,#N/A,FALSE,"4WD"}</definedName>
    <definedName localSheetId="1" name="ㅈㄷㅁㅈㄱㅈㅂㄱ">{#N/A,#N/A,FALSE,"단축1";#N/A,#N/A,FALSE,"단축2";#N/A,#N/A,FALSE,"단축3";#N/A,#N/A,FALSE,"장축";#N/A,#N/A,FALSE,"4WD"}</definedName>
    <definedName name="ㅈㄷㅁㅈㄱㅈㅂㄱ">{#N/A,#N/A,FALSE,"단축1";#N/A,#N/A,FALSE,"단축2";#N/A,#N/A,FALSE,"단축3";#N/A,#N/A,FALSE,"장축";#N/A,#N/A,FALSE,"4WD"}</definedName>
    <definedName localSheetId="5" name="ㅈㄷㅇㄴㄴ">{#N/A,#N/A,FALSE,"단축1";#N/A,#N/A,FALSE,"단축2";#N/A,#N/A,FALSE,"단축3";#N/A,#N/A,FALSE,"장축";#N/A,#N/A,FALSE,"4WD"}</definedName>
    <definedName localSheetId="7" name="ㅈㄷㅇㄴㄴ">{#N/A,#N/A,FALSE,"단축1";#N/A,#N/A,FALSE,"단축2";#N/A,#N/A,FALSE,"단축3";#N/A,#N/A,FALSE,"장축";#N/A,#N/A,FALSE,"4WD"}</definedName>
    <definedName localSheetId="1" name="ㅈㄷㅇㄴㄴ">{#N/A,#N/A,FALSE,"단축1";#N/A,#N/A,FALSE,"단축2";#N/A,#N/A,FALSE,"단축3";#N/A,#N/A,FALSE,"장축";#N/A,#N/A,FALSE,"4WD"}</definedName>
    <definedName name="ㅈㄷㅇㄴㄴ">{#N/A,#N/A,FALSE,"단축1";#N/A,#N/A,FALSE,"단축2";#N/A,#N/A,FALSE,"단축3";#N/A,#N/A,FALSE,"장축";#N/A,#N/A,FALSE,"4WD"}</definedName>
    <definedName localSheetId="5" name="ㅈㄷ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ㅈㄷ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ㅈㄷ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ㅈㄷㅈㅂㄱ">{#N/A,#N/A,FALSE,"단축1";#N/A,#N/A,FALSE,"단축2";#N/A,#N/A,FALSE,"단축3";#N/A,#N/A,FALSE,"장축";#N/A,#N/A,FALSE,"4WD"}</definedName>
    <definedName localSheetId="7" name="ㅈㄷㅈㅂㄱ">{#N/A,#N/A,FALSE,"단축1";#N/A,#N/A,FALSE,"단축2";#N/A,#N/A,FALSE,"단축3";#N/A,#N/A,FALSE,"장축";#N/A,#N/A,FALSE,"4WD"}</definedName>
    <definedName localSheetId="1" name="ㅈㄷㅈㅂㄱ">{#N/A,#N/A,FALSE,"단축1";#N/A,#N/A,FALSE,"단축2";#N/A,#N/A,FALSE,"단축3";#N/A,#N/A,FALSE,"장축";#N/A,#N/A,FALSE,"4WD"}</definedName>
    <definedName name="ㅈㄷㅈㅂㄱ">{#N/A,#N/A,FALSE,"단축1";#N/A,#N/A,FALSE,"단축2";#N/A,#N/A,FALSE,"단축3";#N/A,#N/A,FALSE,"장축";#N/A,#N/A,FALSE,"4WD"}</definedName>
    <definedName localSheetId="8" name="ㅈㄹ">{#N/A,#N/A,FALSE,"단축1";#N/A,#N/A,FALSE,"단축2";#N/A,#N/A,FALSE,"단축3";#N/A,#N/A,FALSE,"장축";#N/A,#N/A,FALSE,"4WD"}</definedName>
    <definedName localSheetId="5" name="ㅈㄹ">{#N/A,#N/A,FALSE,"단축1";#N/A,#N/A,FALSE,"단축2";#N/A,#N/A,FALSE,"단축3";#N/A,#N/A,FALSE,"장축";#N/A,#N/A,FALSE,"4WD"}</definedName>
    <definedName localSheetId="7" name="ㅈㄹ">{#N/A,#N/A,FALSE,"단축1";#N/A,#N/A,FALSE,"단축2";#N/A,#N/A,FALSE,"단축3";#N/A,#N/A,FALSE,"장축";#N/A,#N/A,FALSE,"4WD"}</definedName>
    <definedName localSheetId="1" name="ㅈㄹ">{#N/A,#N/A,FALSE,"단축1";#N/A,#N/A,FALSE,"단축2";#N/A,#N/A,FALSE,"단축3";#N/A,#N/A,FALSE,"장축";#N/A,#N/A,FALSE,"4WD"}</definedName>
    <definedName name="ㅈㄹ">{#N/A,#N/A,FALSE,"단축1";#N/A,#N/A,FALSE,"단축2";#N/A,#N/A,FALSE,"단축3";#N/A,#N/A,FALSE,"장축";#N/A,#N/A,FALSE,"4WD"}</definedName>
    <definedName localSheetId="5" name="ㅈㄹㅇ">{#N/A,#N/A,FALSE,"정공"}</definedName>
    <definedName localSheetId="7" name="ㅈㄹㅇ">{#N/A,#N/A,FALSE,"정공"}</definedName>
    <definedName localSheetId="1" name="ㅈㄹㅇ">{#N/A,#N/A,FALSE,"정공"}</definedName>
    <definedName name="ㅈㄹㅇ">{#N/A,#N/A,FALSE,"정공"}</definedName>
    <definedName localSheetId="5" name="ㅈㅂㄴㅅ5ㅛㅇㄱㄷ">{#N/A,#N/A,FALSE,"단축1";#N/A,#N/A,FALSE,"단축2";#N/A,#N/A,FALSE,"단축3";#N/A,#N/A,FALSE,"장축";#N/A,#N/A,FALSE,"4WD"}</definedName>
    <definedName localSheetId="7" name="ㅈㅂㄴㅅ5ㅛㅇㄱㄷ">{#N/A,#N/A,FALSE,"단축1";#N/A,#N/A,FALSE,"단축2";#N/A,#N/A,FALSE,"단축3";#N/A,#N/A,FALSE,"장축";#N/A,#N/A,FALSE,"4WD"}</definedName>
    <definedName localSheetId="1" name="ㅈㅂㄴㅅ5ㅛㅇㄱㄷ">{#N/A,#N/A,FALSE,"단축1";#N/A,#N/A,FALSE,"단축2";#N/A,#N/A,FALSE,"단축3";#N/A,#N/A,FALSE,"장축";#N/A,#N/A,FALSE,"4WD"}</definedName>
    <definedName name="ㅈㅂㄴㅅ5ㅛㅇㄱㄷ">{#N/A,#N/A,FALSE,"단축1";#N/A,#N/A,FALSE,"단축2";#N/A,#N/A,FALSE,"단축3";#N/A,#N/A,FALSE,"장축";#N/A,#N/A,FALSE,"4WD"}</definedName>
    <definedName localSheetId="5" name="ㅈ뵫군ㄴㄱㄷ묘">{#N/A,#N/A,FALSE,"단축1";#N/A,#N/A,FALSE,"단축2";#N/A,#N/A,FALSE,"단축3";#N/A,#N/A,FALSE,"장축";#N/A,#N/A,FALSE,"4WD"}</definedName>
    <definedName localSheetId="7" name="ㅈ뵫군ㄴㄱㄷ묘">{#N/A,#N/A,FALSE,"단축1";#N/A,#N/A,FALSE,"단축2";#N/A,#N/A,FALSE,"단축3";#N/A,#N/A,FALSE,"장축";#N/A,#N/A,FALSE,"4WD"}</definedName>
    <definedName localSheetId="1" name="ㅈ뵫군ㄴㄱㄷ묘">{#N/A,#N/A,FALSE,"단축1";#N/A,#N/A,FALSE,"단축2";#N/A,#N/A,FALSE,"단축3";#N/A,#N/A,FALSE,"장축";#N/A,#N/A,FALSE,"4WD"}</definedName>
    <definedName name="ㅈ뵫군ㄴㄱㄷ묘">{#N/A,#N/A,FALSE,"단축1";#N/A,#N/A,FALSE,"단축2";#N/A,#N/A,FALSE,"단축3";#N/A,#N/A,FALSE,"장축";#N/A,#N/A,FALSE,"4WD"}</definedName>
    <definedName localSheetId="5" name="ㅈㅅㅎㄷㄱㅀ">{#N/A,#N/A,FALSE,"단축1";#N/A,#N/A,FALSE,"단축2";#N/A,#N/A,FALSE,"단축3";#N/A,#N/A,FALSE,"장축";#N/A,#N/A,FALSE,"4WD"}</definedName>
    <definedName localSheetId="7" name="ㅈㅅㅎㄷㄱㅀ">{#N/A,#N/A,FALSE,"단축1";#N/A,#N/A,FALSE,"단축2";#N/A,#N/A,FALSE,"단축3";#N/A,#N/A,FALSE,"장축";#N/A,#N/A,FALSE,"4WD"}</definedName>
    <definedName localSheetId="1" name="ㅈㅅㅎㄷㄱㅀ">{#N/A,#N/A,FALSE,"단축1";#N/A,#N/A,FALSE,"단축2";#N/A,#N/A,FALSE,"단축3";#N/A,#N/A,FALSE,"장축";#N/A,#N/A,FALSE,"4WD"}</definedName>
    <definedName name="ㅈㅅㅎㄷㄱㅀ">{#N/A,#N/A,FALSE,"단축1";#N/A,#N/A,FALSE,"단축2";#N/A,#N/A,FALSE,"단축3";#N/A,#N/A,FALSE,"장축";#N/A,#N/A,FALSE,"4WD"}</definedName>
    <definedName localSheetId="5" name="ㅈㅈ">{#N/A,#N/A,FALSE,"을지 (4)";#N/A,#N/A,FALSE,"을지 (5)";#N/A,#N/A,FALSE,"을지 (6)"}</definedName>
    <definedName localSheetId="7" name="ㅈㅈ">{#N/A,#N/A,FALSE,"을지 (4)";#N/A,#N/A,FALSE,"을지 (5)";#N/A,#N/A,FALSE,"을지 (6)"}</definedName>
    <definedName localSheetId="1" name="ㅈㅈ">{#N/A,#N/A,FALSE,"을지 (4)";#N/A,#N/A,FALSE,"을지 (5)";#N/A,#N/A,FALSE,"을지 (6)"}</definedName>
    <definedName name="ㅈㅈ">{#N/A,#N/A,FALSE,"을지 (4)";#N/A,#N/A,FALSE,"을지 (5)";#N/A,#N/A,FALSE,"을지 (6)"}</definedName>
    <definedName localSheetId="5" name="ㅈㅈㅂㅈㄷ">{#N/A,#N/A,FALSE,"단축1";#N/A,#N/A,FALSE,"단축2";#N/A,#N/A,FALSE,"단축3";#N/A,#N/A,FALSE,"장축";#N/A,#N/A,FALSE,"4WD"}</definedName>
    <definedName localSheetId="7" name="ㅈㅈㅂㅈㄷ">{#N/A,#N/A,FALSE,"단축1";#N/A,#N/A,FALSE,"단축2";#N/A,#N/A,FALSE,"단축3";#N/A,#N/A,FALSE,"장축";#N/A,#N/A,FALSE,"4WD"}</definedName>
    <definedName localSheetId="1" name="ㅈㅈㅂㅈㄷ">{#N/A,#N/A,FALSE,"단축1";#N/A,#N/A,FALSE,"단축2";#N/A,#N/A,FALSE,"단축3";#N/A,#N/A,FALSE,"장축";#N/A,#N/A,FALSE,"4WD"}</definedName>
    <definedName name="ㅈㅈㅂㅈㄷ">{#N/A,#N/A,FALSE,"단축1";#N/A,#N/A,FALSE,"단축2";#N/A,#N/A,FALSE,"단축3";#N/A,#N/A,FALSE,"장축";#N/A,#N/A,FALSE,"4WD"}</definedName>
    <definedName localSheetId="5" name="ㅈㅈ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ㅈㅈ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ㅈㅈ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ㅈㅈㅈㅈ">{#N/A,#N/A,TRUE,"일정"}</definedName>
    <definedName localSheetId="7" name="ㅈㅈㅈㅈ">{#N/A,#N/A,TRUE,"일정"}</definedName>
    <definedName localSheetId="1" name="ㅈㅈㅈㅈ">{#N/A,#N/A,TRUE,"일정"}</definedName>
    <definedName name="ㅈㅈㅈㅈ">{#N/A,#N/A,TRUE,"일정"}</definedName>
    <definedName localSheetId="5" name="자금계획">{"'7-2지역별'!$A$1:$R$44"}</definedName>
    <definedName localSheetId="1" name="자금계획">{"'7-2지역별'!$A$1:$R$44"}</definedName>
    <definedName name="자금계획">{"'7-2지역별'!$A$1:$R$44"}</definedName>
    <definedName localSheetId="5" name="자기">{#N/A,#N/A,FALSE,"단축1";#N/A,#N/A,FALSE,"단축2";#N/A,#N/A,FALSE,"단축3";#N/A,#N/A,FALSE,"장축";#N/A,#N/A,FALSE,"4WD"}</definedName>
    <definedName localSheetId="7" name="자기">{#N/A,#N/A,FALSE,"단축1";#N/A,#N/A,FALSE,"단축2";#N/A,#N/A,FALSE,"단축3";#N/A,#N/A,FALSE,"장축";#N/A,#N/A,FALSE,"4WD"}</definedName>
    <definedName localSheetId="1" name="자기">{#N/A,#N/A,FALSE,"단축1";#N/A,#N/A,FALSE,"단축2";#N/A,#N/A,FALSE,"단축3";#N/A,#N/A,FALSE,"장축";#N/A,#N/A,FALSE,"4WD"}</definedName>
    <definedName name="자기">{#N/A,#N/A,FALSE,"단축1";#N/A,#N/A,FALSE,"단축2";#N/A,#N/A,FALSE,"단축3";#N/A,#N/A,FALSE,"장축";#N/A,#N/A,FALSE,"4WD"}</definedName>
    <definedName localSheetId="5" name="자라">{#N/A,#N/A,FALSE,"단축1";#N/A,#N/A,FALSE,"단축2";#N/A,#N/A,FALSE,"단축3";#N/A,#N/A,FALSE,"장축";#N/A,#N/A,FALSE,"4WD"}</definedName>
    <definedName localSheetId="7" name="자라">{#N/A,#N/A,FALSE,"단축1";#N/A,#N/A,FALSE,"단축2";#N/A,#N/A,FALSE,"단축3";#N/A,#N/A,FALSE,"장축";#N/A,#N/A,FALSE,"4WD"}</definedName>
    <definedName localSheetId="1" name="자라">{#N/A,#N/A,FALSE,"단축1";#N/A,#N/A,FALSE,"단축2";#N/A,#N/A,FALSE,"단축3";#N/A,#N/A,FALSE,"장축";#N/A,#N/A,FALSE,"4WD"}</definedName>
    <definedName name="자라">{#N/A,#N/A,FALSE,"단축1";#N/A,#N/A,FALSE,"단축2";#N/A,#N/A,FALSE,"단축3";#N/A,#N/A,FALSE,"장축";#N/A,#N/A,FALSE,"4WD"}</definedName>
    <definedName localSheetId="5" name="자료">{#N/A,#N/A,FALSE,"단축1";#N/A,#N/A,FALSE,"단축2";#N/A,#N/A,FALSE,"단축3";#N/A,#N/A,FALSE,"장축";#N/A,#N/A,FALSE,"4WD"}</definedName>
    <definedName localSheetId="7" name="자료">{#N/A,#N/A,FALSE,"단축1";#N/A,#N/A,FALSE,"단축2";#N/A,#N/A,FALSE,"단축3";#N/A,#N/A,FALSE,"장축";#N/A,#N/A,FALSE,"4WD"}</definedName>
    <definedName localSheetId="1" name="자료">{#N/A,#N/A,FALSE,"단축1";#N/A,#N/A,FALSE,"단축2";#N/A,#N/A,FALSE,"단축3";#N/A,#N/A,FALSE,"장축";#N/A,#N/A,FALSE,"4WD"}</definedName>
    <definedName name="자료">{#N/A,#N/A,FALSE,"단축1";#N/A,#N/A,FALSE,"단축2";#N/A,#N/A,FALSE,"단축3";#N/A,#N/A,FALSE,"장축";#N/A,#N/A,FALSE,"4WD"}</definedName>
    <definedName localSheetId="5" name="자료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자료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자료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료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자료정리">{#N/A,#N/A,FALSE,"단축1";#N/A,#N/A,FALSE,"단축2";#N/A,#N/A,FALSE,"단축3";#N/A,#N/A,FALSE,"장축";#N/A,#N/A,FALSE,"4WD"}</definedName>
    <definedName localSheetId="7" name="자료정리">{#N/A,#N/A,FALSE,"단축1";#N/A,#N/A,FALSE,"단축2";#N/A,#N/A,FALSE,"단축3";#N/A,#N/A,FALSE,"장축";#N/A,#N/A,FALSE,"4WD"}</definedName>
    <definedName localSheetId="1" name="자료정리">{#N/A,#N/A,FALSE,"단축1";#N/A,#N/A,FALSE,"단축2";#N/A,#N/A,FALSE,"단축3";#N/A,#N/A,FALSE,"장축";#N/A,#N/A,FALSE,"4WD"}</definedName>
    <definedName name="자료정리">{#N/A,#N/A,FALSE,"단축1";#N/A,#N/A,FALSE,"단축2";#N/A,#N/A,FALSE,"단축3";#N/A,#N/A,FALSE,"장축";#N/A,#N/A,FALSE,"4WD"}</definedName>
    <definedName localSheetId="5" name="자본금">{#N/A,#N/A,FALSE,"정공"}</definedName>
    <definedName localSheetId="7" name="자본금">{#N/A,#N/A,FALSE,"정공"}</definedName>
    <definedName localSheetId="1" name="자본금">{#N/A,#N/A,FALSE,"정공"}</definedName>
    <definedName name="자본금">{#N/A,#N/A,FALSE,"정공"}</definedName>
    <definedName localSheetId="5" name="자잦">{#N/A,#N/A,FALSE,"단축1";#N/A,#N/A,FALSE,"단축2";#N/A,#N/A,FALSE,"단축3";#N/A,#N/A,FALSE,"장축";#N/A,#N/A,FALSE,"4WD"}</definedName>
    <definedName localSheetId="7" name="자잦">{#N/A,#N/A,FALSE,"단축1";#N/A,#N/A,FALSE,"단축2";#N/A,#N/A,FALSE,"단축3";#N/A,#N/A,FALSE,"장축";#N/A,#N/A,FALSE,"4WD"}</definedName>
    <definedName localSheetId="1" name="자잦">{#N/A,#N/A,FALSE,"단축1";#N/A,#N/A,FALSE,"단축2";#N/A,#N/A,FALSE,"단축3";#N/A,#N/A,FALSE,"장축";#N/A,#N/A,FALSE,"4WD"}</definedName>
    <definedName name="자잦">{#N/A,#N/A,FALSE,"단축1";#N/A,#N/A,FALSE,"단축2";#N/A,#N/A,FALSE,"단축3";#N/A,#N/A,FALSE,"장축";#N/A,#N/A,FALSE,"4WD"}</definedName>
    <definedName localSheetId="5" name="자재기준">{#N/A,#N/A,TRUE,"Y생산";#N/A,#N/A,TRUE,"Y판매";#N/A,#N/A,TRUE,"Y총물량";#N/A,#N/A,TRUE,"Y능력";#N/A,#N/A,TRUE,"YKD"}</definedName>
    <definedName localSheetId="7" name="자재기준">{#N/A,#N/A,TRUE,"Y생산";#N/A,#N/A,TRUE,"Y판매";#N/A,#N/A,TRUE,"Y총물량";#N/A,#N/A,TRUE,"Y능력";#N/A,#N/A,TRUE,"YKD"}</definedName>
    <definedName localSheetId="1" name="자재기준">{#N/A,#N/A,TRUE,"Y생산";#N/A,#N/A,TRUE,"Y판매";#N/A,#N/A,TRUE,"Y총물량";#N/A,#N/A,TRUE,"Y능력";#N/A,#N/A,TRUE,"YKD"}</definedName>
    <definedName name="자재기준">{#N/A,#N/A,TRUE,"Y생산";#N/A,#N/A,TRUE,"Y판매";#N/A,#N/A,TRUE,"Y총물량";#N/A,#N/A,TRUE,"Y능력";#N/A,#N/A,TRUE,"YKD"}</definedName>
    <definedName localSheetId="5" name="자체교정시험기">{#N/A,#N/A,FALSE,"단축1";#N/A,#N/A,FALSE,"단축2";#N/A,#N/A,FALSE,"단축3";#N/A,#N/A,FALSE,"장축";#N/A,#N/A,FALSE,"4WD"}</definedName>
    <definedName localSheetId="7" name="자체교정시험기">{#N/A,#N/A,FALSE,"단축1";#N/A,#N/A,FALSE,"단축2";#N/A,#N/A,FALSE,"단축3";#N/A,#N/A,FALSE,"장축";#N/A,#N/A,FALSE,"4WD"}</definedName>
    <definedName localSheetId="1" name="자체교정시험기">{#N/A,#N/A,FALSE,"단축1";#N/A,#N/A,FALSE,"단축2";#N/A,#N/A,FALSE,"단축3";#N/A,#N/A,FALSE,"장축";#N/A,#N/A,FALSE,"4WD"}</definedName>
    <definedName name="자체교정시험기">{#N/A,#N/A,FALSE,"단축1";#N/A,#N/A,FALSE,"단축2";#N/A,#N/A,FALSE,"단축3";#N/A,#N/A,FALSE,"장축";#N/A,#N/A,FALSE,"4WD"}</definedName>
    <definedName localSheetId="5" name="자체점검시험기">{#N/A,#N/A,FALSE,"단축1";#N/A,#N/A,FALSE,"단축2";#N/A,#N/A,FALSE,"단축3";#N/A,#N/A,FALSE,"장축";#N/A,#N/A,FALSE,"4WD"}</definedName>
    <definedName localSheetId="7" name="자체점검시험기">{#N/A,#N/A,FALSE,"단축1";#N/A,#N/A,FALSE,"단축2";#N/A,#N/A,FALSE,"단축3";#N/A,#N/A,FALSE,"장축";#N/A,#N/A,FALSE,"4WD"}</definedName>
    <definedName localSheetId="1" name="자체점검시험기">{#N/A,#N/A,FALSE,"단축1";#N/A,#N/A,FALSE,"단축2";#N/A,#N/A,FALSE,"단축3";#N/A,#N/A,FALSE,"장축";#N/A,#N/A,FALSE,"4WD"}</definedName>
    <definedName name="자체점검시험기">{#N/A,#N/A,FALSE,"단축1";#N/A,#N/A,FALSE,"단축2";#N/A,#N/A,FALSE,"단축3";#N/A,#N/A,FALSE,"장축";#N/A,#N/A,FALSE,"4WD"}</definedName>
    <definedName localSheetId="5" name="작성">{#N/A,#N/A,FALSE,"단축1";#N/A,#N/A,FALSE,"단축2";#N/A,#N/A,FALSE,"단축3";#N/A,#N/A,FALSE,"장축";#N/A,#N/A,FALSE,"4WD"}</definedName>
    <definedName localSheetId="7" name="작성">{#N/A,#N/A,FALSE,"단축1";#N/A,#N/A,FALSE,"단축2";#N/A,#N/A,FALSE,"단축3";#N/A,#N/A,FALSE,"장축";#N/A,#N/A,FALSE,"4WD"}</definedName>
    <definedName localSheetId="1" name="작성">{#N/A,#N/A,FALSE,"단축1";#N/A,#N/A,FALSE,"단축2";#N/A,#N/A,FALSE,"단축3";#N/A,#N/A,FALSE,"장축";#N/A,#N/A,FALSE,"4WD"}</definedName>
    <definedName name="작성">{#N/A,#N/A,FALSE,"단축1";#N/A,#N/A,FALSE,"단축2";#N/A,#N/A,FALSE,"단축3";#N/A,#N/A,FALSE,"장축";#N/A,#N/A,FALSE,"4WD"}</definedName>
    <definedName localSheetId="5" name="작성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7" name="작성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1" name="작성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작성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localSheetId="5" name="작성기준">{#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작성기준">{#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작성기준">{#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작성기준">{#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작성양식2">{#N/A,#N/A,FALSE,"인원";#N/A,#N/A,FALSE,"비용2";#N/A,#N/A,FALSE,"비용1";#N/A,#N/A,FALSE,"비용";#N/A,#N/A,FALSE,"보증2";#N/A,#N/A,FALSE,"보증1";#N/A,#N/A,FALSE,"보증";#N/A,#N/A,FALSE,"손익1";#N/A,#N/A,FALSE,"손익";#N/A,#N/A,FALSE,"부서별매출";#N/A,#N/A,FALSE,"매출"}</definedName>
    <definedName localSheetId="1" name="작성양식2">{#N/A,#N/A,FALSE,"인원";#N/A,#N/A,FALSE,"비용2";#N/A,#N/A,FALSE,"비용1";#N/A,#N/A,FALSE,"비용";#N/A,#N/A,FALSE,"보증2";#N/A,#N/A,FALSE,"보증1";#N/A,#N/A,FALSE,"보증";#N/A,#N/A,FALSE,"손익1";#N/A,#N/A,FALSE,"손익";#N/A,#N/A,FALSE,"부서별매출";#N/A,#N/A,FALSE,"매출"}</definedName>
    <definedName name="작성양식2">{#N/A,#N/A,FALSE,"인원";#N/A,#N/A,FALSE,"비용2";#N/A,#N/A,FALSE,"비용1";#N/A,#N/A,FALSE,"비용";#N/A,#N/A,FALSE,"보증2";#N/A,#N/A,FALSE,"보증1";#N/A,#N/A,FALSE,"보증";#N/A,#N/A,FALSE,"손익1";#N/A,#N/A,FALSE,"손익";#N/A,#N/A,FALSE,"부서별매출";#N/A,#N/A,FALSE,"매출"}</definedName>
    <definedName localSheetId="5" name="잔">{#N/A,#N/A,FALSE,"단축1";#N/A,#N/A,FALSE,"단축2";#N/A,#N/A,FALSE,"단축3";#N/A,#N/A,FALSE,"장축";#N/A,#N/A,FALSE,"4WD"}</definedName>
    <definedName localSheetId="7" name="잔">{#N/A,#N/A,FALSE,"단축1";#N/A,#N/A,FALSE,"단축2";#N/A,#N/A,FALSE,"단축3";#N/A,#N/A,FALSE,"장축";#N/A,#N/A,FALSE,"4WD"}</definedName>
    <definedName localSheetId="1" name="잔">{#N/A,#N/A,FALSE,"단축1";#N/A,#N/A,FALSE,"단축2";#N/A,#N/A,FALSE,"단축3";#N/A,#N/A,FALSE,"장축";#N/A,#N/A,FALSE,"4WD"}</definedName>
    <definedName name="잔">{#N/A,#N/A,FALSE,"단축1";#N/A,#N/A,FALSE,"단축2";#N/A,#N/A,FALSE,"단축3";#N/A,#N/A,FALSE,"장축";#N/A,#N/A,FALSE,"4WD"}</definedName>
    <definedName localSheetId="5" name="잔다르크">{#N/A,#N/A,FALSE,"정공"}</definedName>
    <definedName localSheetId="7" name="잔다르크">{#N/A,#N/A,FALSE,"정공"}</definedName>
    <definedName localSheetId="1" name="잔다르크">{#N/A,#N/A,FALSE,"정공"}</definedName>
    <definedName name="잔다르크">{#N/A,#N/A,FALSE,"정공"}</definedName>
    <definedName localSheetId="5" name="장">{#N/A,#N/A,FALSE,"단축1";#N/A,#N/A,FALSE,"단축2";#N/A,#N/A,FALSE,"단축3";#N/A,#N/A,FALSE,"장축";#N/A,#N/A,FALSE,"4WD"}</definedName>
    <definedName localSheetId="7" name="장">{#N/A,#N/A,FALSE,"단축1";#N/A,#N/A,FALSE,"단축2";#N/A,#N/A,FALSE,"단축3";#N/A,#N/A,FALSE,"장축";#N/A,#N/A,FALSE,"4WD"}</definedName>
    <definedName localSheetId="1" name="장">{#N/A,#N/A,FALSE,"단축1";#N/A,#N/A,FALSE,"단축2";#N/A,#N/A,FALSE,"단축3";#N/A,#N/A,FALSE,"장축";#N/A,#N/A,FALSE,"4WD"}</definedName>
    <definedName name="장">{#N/A,#N/A,FALSE,"단축1";#N/A,#N/A,FALSE,"단축2";#N/A,#N/A,FALSE,"단축3";#N/A,#N/A,FALSE,"장축";#N/A,#N/A,FALSE,"4WD"}</definedName>
    <definedName localSheetId="5" name="장단점분석">{#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장단점분석">{#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장단점분석">{#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장단점분석">{#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장민ㄹ">{#N/A,#N/A,FALSE,"단축1";#N/A,#N/A,FALSE,"단축2";#N/A,#N/A,FALSE,"단축3";#N/A,#N/A,FALSE,"장축";#N/A,#N/A,FALSE,"4WD"}</definedName>
    <definedName localSheetId="7" name="장민ㄹ">{#N/A,#N/A,FALSE,"단축1";#N/A,#N/A,FALSE,"단축2";#N/A,#N/A,FALSE,"단축3";#N/A,#N/A,FALSE,"장축";#N/A,#N/A,FALSE,"4WD"}</definedName>
    <definedName localSheetId="1" name="장민ㄹ">{#N/A,#N/A,FALSE,"단축1";#N/A,#N/A,FALSE,"단축2";#N/A,#N/A,FALSE,"단축3";#N/A,#N/A,FALSE,"장축";#N/A,#N/A,FALSE,"4WD"}</definedName>
    <definedName name="장민ㄹ">{#N/A,#N/A,FALSE,"단축1";#N/A,#N/A,FALSE,"단축2";#N/A,#N/A,FALSE,"단축3";#N/A,#N/A,FALSE,"장축";#N/A,#N/A,FALSE,"4WD"}</definedName>
    <definedName localSheetId="5" name="장비">{#N/A,#N/A,FALSE,"표지";#N/A,#N/A,FALSE,"을지1";#N/A,#N/A,FALSE,"일정1";#N/A,#N/A,FALSE,"일정2";#N/A,#N/A,FALSE,"11T-C";#N/A,#N/A,FALSE,"15T-D";#N/A,#N/A,FALSE,"판매현황";#N/A,#N/A,FALSE,"업무 FLOW"}</definedName>
    <definedName localSheetId="7" name="장비">{#N/A,#N/A,FALSE,"표지";#N/A,#N/A,FALSE,"을지1";#N/A,#N/A,FALSE,"일정1";#N/A,#N/A,FALSE,"일정2";#N/A,#N/A,FALSE,"11T-C";#N/A,#N/A,FALSE,"15T-D";#N/A,#N/A,FALSE,"판매현황";#N/A,#N/A,FALSE,"업무 FLOW"}</definedName>
    <definedName localSheetId="1" name="장비">{#N/A,#N/A,FALSE,"표지";#N/A,#N/A,FALSE,"을지1";#N/A,#N/A,FALSE,"일정1";#N/A,#N/A,FALSE,"일정2";#N/A,#N/A,FALSE,"11T-C";#N/A,#N/A,FALSE,"15T-D";#N/A,#N/A,FALSE,"판매현황";#N/A,#N/A,FALSE,"업무 FLOW"}</definedName>
    <definedName name="장비">{#N/A,#N/A,FALSE,"표지";#N/A,#N/A,FALSE,"을지1";#N/A,#N/A,FALSE,"일정1";#N/A,#N/A,FALSE,"일정2";#N/A,#N/A,FALSE,"11T-C";#N/A,#N/A,FALSE,"15T-D";#N/A,#N/A,FALSE,"판매현황";#N/A,#N/A,FALSE,"업무 FLOW"}</definedName>
    <definedName localSheetId="5" name="장비머">{#N/A,#N/A,FALSE,"단축1";#N/A,#N/A,FALSE,"단축2";#N/A,#N/A,FALSE,"단축3";#N/A,#N/A,FALSE,"장축";#N/A,#N/A,FALSE,"4WD"}</definedName>
    <definedName localSheetId="7" name="장비머">{#N/A,#N/A,FALSE,"단축1";#N/A,#N/A,FALSE,"단축2";#N/A,#N/A,FALSE,"단축3";#N/A,#N/A,FALSE,"장축";#N/A,#N/A,FALSE,"4WD"}</definedName>
    <definedName localSheetId="1" name="장비머">{#N/A,#N/A,FALSE,"단축1";#N/A,#N/A,FALSE,"단축2";#N/A,#N/A,FALSE,"단축3";#N/A,#N/A,FALSE,"장축";#N/A,#N/A,FALSE,"4WD"}</definedName>
    <definedName name="장비머">{#N/A,#N/A,FALSE,"단축1";#N/A,#N/A,FALSE,"단축2";#N/A,#N/A,FALSE,"단축3";#N/A,#N/A,FALSE,"장축";#N/A,#N/A,FALSE,"4WD"}</definedName>
    <definedName localSheetId="5" name="장판계">{#N/A,#N/A,FALSE,"단축1";#N/A,#N/A,FALSE,"단축2";#N/A,#N/A,FALSE,"단축3";#N/A,#N/A,FALSE,"장축";#N/A,#N/A,FALSE,"4WD"}</definedName>
    <definedName localSheetId="7" name="장판계">{#N/A,#N/A,FALSE,"단축1";#N/A,#N/A,FALSE,"단축2";#N/A,#N/A,FALSE,"단축3";#N/A,#N/A,FALSE,"장축";#N/A,#N/A,FALSE,"4WD"}</definedName>
    <definedName localSheetId="1" name="장판계">{#N/A,#N/A,FALSE,"단축1";#N/A,#N/A,FALSE,"단축2";#N/A,#N/A,FALSE,"단축3";#N/A,#N/A,FALSE,"장축";#N/A,#N/A,FALSE,"4WD"}</definedName>
    <definedName name="장판계">{#N/A,#N/A,FALSE,"단축1";#N/A,#N/A,FALSE,"단축2";#N/A,#N/A,FALSE,"단축3";#N/A,#N/A,FALSE,"장축";#N/A,#N/A,FALSE,"4WD"}</definedName>
    <definedName localSheetId="5" name="재">{#N/A,#N/A,FALSE,"96 3월물량표";#N/A,#N/A,FALSE,"96 4월물량표";#N/A,#N/A,FALSE,"96 5월물량표"}</definedName>
    <definedName localSheetId="7" name="재">{#N/A,#N/A,FALSE,"96 3월물량표";#N/A,#N/A,FALSE,"96 4월물량표";#N/A,#N/A,FALSE,"96 5월물량표"}</definedName>
    <definedName localSheetId="1" name="재">{#N/A,#N/A,FALSE,"96 3월물량표";#N/A,#N/A,FALSE,"96 4월물량표";#N/A,#N/A,FALSE,"96 5월물량표"}</definedName>
    <definedName name="재">{#N/A,#N/A,FALSE,"96 3월물량표";#N/A,#N/A,FALSE,"96 4월물량표";#N/A,#N/A,FALSE,"96 5월물량표"}</definedName>
    <definedName localSheetId="5" name="재고">{#N/A,#N/A,FALSE,"인원";#N/A,#N/A,FALSE,"비용2";#N/A,#N/A,FALSE,"비용1";#N/A,#N/A,FALSE,"비용";#N/A,#N/A,FALSE,"보증2";#N/A,#N/A,FALSE,"보증1";#N/A,#N/A,FALSE,"보증";#N/A,#N/A,FALSE,"손익1";#N/A,#N/A,FALSE,"손익";#N/A,#N/A,FALSE,"부서별매출";#N/A,#N/A,FALSE,"매출"}</definedName>
    <definedName localSheetId="7" name="재고">{#N/A,#N/A,FALSE,"인원";#N/A,#N/A,FALSE,"비용2";#N/A,#N/A,FALSE,"비용1";#N/A,#N/A,FALSE,"비용";#N/A,#N/A,FALSE,"보증2";#N/A,#N/A,FALSE,"보증1";#N/A,#N/A,FALSE,"보증";#N/A,#N/A,FALSE,"손익1";#N/A,#N/A,FALSE,"손익";#N/A,#N/A,FALSE,"부서별매출";#N/A,#N/A,FALSE,"매출"}</definedName>
    <definedName localSheetId="1" name="재고">{#N/A,#N/A,FALSE,"인원";#N/A,#N/A,FALSE,"비용2";#N/A,#N/A,FALSE,"비용1";#N/A,#N/A,FALSE,"비용";#N/A,#N/A,FALSE,"보증2";#N/A,#N/A,FALSE,"보증1";#N/A,#N/A,FALSE,"보증";#N/A,#N/A,FALSE,"손익1";#N/A,#N/A,FALSE,"손익";#N/A,#N/A,FALSE,"부서별매출";#N/A,#N/A,FALSE,"매출"}</definedName>
    <definedName name="재고">{#N/A,#N/A,FALSE,"인원";#N/A,#N/A,FALSE,"비용2";#N/A,#N/A,FALSE,"비용1";#N/A,#N/A,FALSE,"비용";#N/A,#N/A,FALSE,"보증2";#N/A,#N/A,FALSE,"보증1";#N/A,#N/A,FALSE,"보증";#N/A,#N/A,FALSE,"손익1";#N/A,#N/A,FALSE,"손익";#N/A,#N/A,FALSE,"부서별매출";#N/A,#N/A,FALSE,"매출"}</definedName>
    <definedName localSheetId="5" name="재고관리">{#N/A,#N/A,TRUE,"Y생산";#N/A,#N/A,TRUE,"Y판매";#N/A,#N/A,TRUE,"Y총물량";#N/A,#N/A,TRUE,"Y능력";#N/A,#N/A,TRUE,"YKD"}</definedName>
    <definedName localSheetId="7" name="재고관리">{#N/A,#N/A,TRUE,"Y생산";#N/A,#N/A,TRUE,"Y판매";#N/A,#N/A,TRUE,"Y총물량";#N/A,#N/A,TRUE,"Y능력";#N/A,#N/A,TRUE,"YKD"}</definedName>
    <definedName localSheetId="1" name="재고관리">{#N/A,#N/A,TRUE,"Y생산";#N/A,#N/A,TRUE,"Y판매";#N/A,#N/A,TRUE,"Y총물량";#N/A,#N/A,TRUE,"Y능력";#N/A,#N/A,TRUE,"YKD"}</definedName>
    <definedName name="재고관리">{#N/A,#N/A,TRUE,"Y생산";#N/A,#N/A,TRUE,"Y판매";#N/A,#N/A,TRUE,"Y총물량";#N/A,#N/A,TRUE,"Y능력";#N/A,#N/A,TRUE,"YKD"}</definedName>
    <definedName localSheetId="8" name="재료">{#N/A,#N/A,FALSE,"단축1";#N/A,#N/A,FALSE,"단축2";#N/A,#N/A,FALSE,"단축3";#N/A,#N/A,FALSE,"장축";#N/A,#N/A,FALSE,"4WD"}</definedName>
    <definedName localSheetId="5" name="재료">{#N/A,#N/A,FALSE,"단축1";#N/A,#N/A,FALSE,"단축2";#N/A,#N/A,FALSE,"단축3";#N/A,#N/A,FALSE,"장축";#N/A,#N/A,FALSE,"4WD"}</definedName>
    <definedName localSheetId="7" name="재료">{#N/A,#N/A,FALSE,"단축1";#N/A,#N/A,FALSE,"단축2";#N/A,#N/A,FALSE,"단축3";#N/A,#N/A,FALSE,"장축";#N/A,#N/A,FALSE,"4WD"}</definedName>
    <definedName localSheetId="1" name="재료">{#N/A,#N/A,FALSE,"단축1";#N/A,#N/A,FALSE,"단축2";#N/A,#N/A,FALSE,"단축3";#N/A,#N/A,FALSE,"장축";#N/A,#N/A,FALSE,"4WD"}</definedName>
    <definedName name="재료">{#N/A,#N/A,FALSE,"단축1";#N/A,#N/A,FALSE,"단축2";#N/A,#N/A,FALSE,"단축3";#N/A,#N/A,FALSE,"장축";#N/A,#N/A,FALSE,"4WD"}</definedName>
    <definedName localSheetId="5" name="재료비정산조정">{"'FLASHCARD'!$B$1"}</definedName>
    <definedName localSheetId="7" name="재료비정산조정">{"'FLASHCARD'!$B$1"}</definedName>
    <definedName localSheetId="1" name="재료비정산조정">{"'FLASHCARD'!$B$1"}</definedName>
    <definedName name="재료비정산조정">{"'FLASHCARD'!$B$1"}</definedName>
    <definedName localSheetId="5" name="재료예산">{#N/A,#N/A,FALSE,"단축1";#N/A,#N/A,FALSE,"단축2";#N/A,#N/A,FALSE,"단축3";#N/A,#N/A,FALSE,"장축";#N/A,#N/A,FALSE,"4WD"}</definedName>
    <definedName localSheetId="7" name="재료예산">{#N/A,#N/A,FALSE,"단축1";#N/A,#N/A,FALSE,"단축2";#N/A,#N/A,FALSE,"단축3";#N/A,#N/A,FALSE,"장축";#N/A,#N/A,FALSE,"4WD"}</definedName>
    <definedName localSheetId="1" name="재료예산">{#N/A,#N/A,FALSE,"단축1";#N/A,#N/A,FALSE,"단축2";#N/A,#N/A,FALSE,"단축3";#N/A,#N/A,FALSE,"장축";#N/A,#N/A,FALSE,"4WD"}</definedName>
    <definedName name="재료예산">{#N/A,#N/A,FALSE,"단축1";#N/A,#N/A,FALSE,"단축2";#N/A,#N/A,FALSE,"단축3";#N/A,#N/A,FALSE,"장축";#N/A,#N/A,FALSE,"4WD"}</definedName>
    <definedName localSheetId="5" name="재작성">{#N/A,#N/A,FALSE,"ROW DATA"}</definedName>
    <definedName localSheetId="7" name="재작성">{#N/A,#N/A,FALSE,"ROW DATA"}</definedName>
    <definedName localSheetId="1" name="재작성">{#N/A,#N/A,FALSE,"ROW DATA"}</definedName>
    <definedName name="재작성">{#N/A,#N/A,FALSE,"ROW DATA"}</definedName>
    <definedName localSheetId="5" name="쟈겯ㅈ">{#N/A,#N/A,FALSE,"단축1";#N/A,#N/A,FALSE,"단축2";#N/A,#N/A,FALSE,"단축3";#N/A,#N/A,FALSE,"장축";#N/A,#N/A,FALSE,"4WD"}</definedName>
    <definedName localSheetId="1" name="쟈겯ㅈ">{#N/A,#N/A,FALSE,"단축1";#N/A,#N/A,FALSE,"단축2";#N/A,#N/A,FALSE,"단축3";#N/A,#N/A,FALSE,"장축";#N/A,#N/A,FALSE,"4WD"}</definedName>
    <definedName name="쟈겯ㅈ">{#N/A,#N/A,FALSE,"단축1";#N/A,#N/A,FALSE,"단축2";#N/A,#N/A,FALSE,"단축3";#N/A,#N/A,FALSE,"장축";#N/A,#N/A,FALSE,"4WD"}</definedName>
    <definedName localSheetId="8" name="쟈ㅜ">{#N/A,#N/A,FALSE,"신규dep";#N/A,#N/A,FALSE,"신규dep-금형상각후";#N/A,#N/A,FALSE,"신규dep-연구비상각후";#N/A,#N/A,FALSE,"신규dep-기계,공구상각후"}</definedName>
    <definedName localSheetId="5" name="쟈ㅜ">{#N/A,#N/A,FALSE,"신규dep";#N/A,#N/A,FALSE,"신규dep-금형상각후";#N/A,#N/A,FALSE,"신규dep-연구비상각후";#N/A,#N/A,FALSE,"신규dep-기계,공구상각후"}</definedName>
    <definedName localSheetId="7" name="쟈ㅜ">{#N/A,#N/A,FALSE,"신규dep";#N/A,#N/A,FALSE,"신규dep-금형상각후";#N/A,#N/A,FALSE,"신규dep-연구비상각후";#N/A,#N/A,FALSE,"신규dep-기계,공구상각후"}</definedName>
    <definedName localSheetId="1" name="쟈ㅜ">{#N/A,#N/A,FALSE,"신규dep";#N/A,#N/A,FALSE,"신규dep-금형상각후";#N/A,#N/A,FALSE,"신규dep-연구비상각후";#N/A,#N/A,FALSE,"신규dep-기계,공구상각후"}</definedName>
    <definedName name="쟈ㅜ">{#N/A,#N/A,FALSE,"신규dep";#N/A,#N/A,FALSE,"신규dep-금형상각후";#N/A,#N/A,FALSE,"신규dep-연구비상각후";#N/A,#N/A,FALSE,"신규dep-기계,공구상각후"}</definedName>
    <definedName localSheetId="5" name="저1">{#N/A,#N/A,FALSE,"정공"}</definedName>
    <definedName localSheetId="7" name="저1">{#N/A,#N/A,FALSE,"정공"}</definedName>
    <definedName localSheetId="1" name="저1">{#N/A,#N/A,FALSE,"정공"}</definedName>
    <definedName name="저1">{#N/A,#N/A,FALSE,"정공"}</definedName>
    <definedName localSheetId="5" name="저2">{#N/A,#N/A,FALSE,"정공"}</definedName>
    <definedName localSheetId="7" name="저2">{#N/A,#N/A,FALSE,"정공"}</definedName>
    <definedName localSheetId="1" name="저2">{#N/A,#N/A,FALSE,"정공"}</definedName>
    <definedName name="저2">{#N/A,#N/A,FALSE,"정공"}</definedName>
    <definedName localSheetId="5" name="저라">{#N/A,#N/A,FALSE,"단축1";#N/A,#N/A,FALSE,"단축2";#N/A,#N/A,FALSE,"단축3";#N/A,#N/A,FALSE,"장축";#N/A,#N/A,FALSE,"4WD"}</definedName>
    <definedName localSheetId="7" name="저라">{#N/A,#N/A,FALSE,"단축1";#N/A,#N/A,FALSE,"단축2";#N/A,#N/A,FALSE,"단축3";#N/A,#N/A,FALSE,"장축";#N/A,#N/A,FALSE,"4WD"}</definedName>
    <definedName localSheetId="1" name="저라">{#N/A,#N/A,FALSE,"단축1";#N/A,#N/A,FALSE,"단축2";#N/A,#N/A,FALSE,"단축3";#N/A,#N/A,FALSE,"장축";#N/A,#N/A,FALSE,"4WD"}</definedName>
    <definedName name="저라">{#N/A,#N/A,FALSE,"단축1";#N/A,#N/A,FALSE,"단축2";#N/A,#N/A,FALSE,"단축3";#N/A,#N/A,FALSE,"장축";#N/A,#N/A,FALSE,"4WD"}</definedName>
    <definedName localSheetId="5" name="저으아ㅓ어어엉렁러어어">{#N/A,#N/A,FALSE,"단축1";#N/A,#N/A,FALSE,"단축2";#N/A,#N/A,FALSE,"단축3";#N/A,#N/A,FALSE,"장축";#N/A,#N/A,FALSE,"4WD"}</definedName>
    <definedName localSheetId="1" name="저으아ㅓ어어엉렁러어어">{#N/A,#N/A,FALSE,"단축1";#N/A,#N/A,FALSE,"단축2";#N/A,#N/A,FALSE,"단축3";#N/A,#N/A,FALSE,"장축";#N/A,#N/A,FALSE,"4WD"}</definedName>
    <definedName name="저으아ㅓ어어엉렁러어어">{#N/A,#N/A,FALSE,"단축1";#N/A,#N/A,FALSE,"단축2";#N/A,#N/A,FALSE,"단축3";#N/A,#N/A,FALSE,"장축";#N/A,#N/A,FALSE,"4WD"}</definedName>
    <definedName localSheetId="5" name="적용법규">{#N/A,#N/A,FALSE,"신규dep";#N/A,#N/A,FALSE,"신규dep-금형상각후";#N/A,#N/A,FALSE,"신규dep-연구비상각후";#N/A,#N/A,FALSE,"신규dep-기계,공구상각후"}</definedName>
    <definedName localSheetId="7" name="적용법규">{#N/A,#N/A,FALSE,"신규dep";#N/A,#N/A,FALSE,"신규dep-금형상각후";#N/A,#N/A,FALSE,"신규dep-연구비상각후";#N/A,#N/A,FALSE,"신규dep-기계,공구상각후"}</definedName>
    <definedName localSheetId="1" name="적용법규">{#N/A,#N/A,FALSE,"신규dep";#N/A,#N/A,FALSE,"신규dep-금형상각후";#N/A,#N/A,FALSE,"신규dep-연구비상각후";#N/A,#N/A,FALSE,"신규dep-기계,공구상각후"}</definedName>
    <definedName name="적용법규">{#N/A,#N/A,FALSE,"신규dep";#N/A,#N/A,FALSE,"신규dep-금형상각후";#N/A,#N/A,FALSE,"신규dep-연구비상각후";#N/A,#N/A,FALSE,"신규dep-기계,공구상각후"}</definedName>
    <definedName localSheetId="8" name="전">{#N/A,#N/A,FALSE,"단축1";#N/A,#N/A,FALSE,"단축2";#N/A,#N/A,FALSE,"단축3";#N/A,#N/A,FALSE,"장축";#N/A,#N/A,FALSE,"4WD"}</definedName>
    <definedName localSheetId="5" name="전">{#N/A,#N/A,FALSE,"단축1";#N/A,#N/A,FALSE,"단축2";#N/A,#N/A,FALSE,"단축3";#N/A,#N/A,FALSE,"장축";#N/A,#N/A,FALSE,"4WD"}</definedName>
    <definedName localSheetId="7" name="전">{#N/A,#N/A,FALSE,"단축1";#N/A,#N/A,FALSE,"단축2";#N/A,#N/A,FALSE,"단축3";#N/A,#N/A,FALSE,"장축";#N/A,#N/A,FALSE,"4WD"}</definedName>
    <definedName localSheetId="1" name="전">{#N/A,#N/A,FALSE,"단축1";#N/A,#N/A,FALSE,"단축2";#N/A,#N/A,FALSE,"단축3";#N/A,#N/A,FALSE,"장축";#N/A,#N/A,FALSE,"4WD"}</definedName>
    <definedName name="전">{#N/A,#N/A,FALSE,"단축1";#N/A,#N/A,FALSE,"단축2";#N/A,#N/A,FALSE,"단축3";#N/A,#N/A,FALSE,"장축";#N/A,#N/A,FALSE,"4WD"}</definedName>
    <definedName localSheetId="5" name="전2">{#N/A,#N/A,FALSE,"정공"}</definedName>
    <definedName localSheetId="7" name="전2">{#N/A,#N/A,FALSE,"정공"}</definedName>
    <definedName localSheetId="1" name="전2">{#N/A,#N/A,FALSE,"정공"}</definedName>
    <definedName name="전2">{#N/A,#N/A,FALSE,"정공"}</definedName>
    <definedName localSheetId="5" name="전개계획">{#N/A,#N/A,FALSE,"단축1";#N/A,#N/A,FALSE,"단축2";#N/A,#N/A,FALSE,"단축3";#N/A,#N/A,FALSE,"장축";#N/A,#N/A,FALSE,"4WD"}</definedName>
    <definedName localSheetId="7" name="전개계획">{#N/A,#N/A,FALSE,"단축1";#N/A,#N/A,FALSE,"단축2";#N/A,#N/A,FALSE,"단축3";#N/A,#N/A,FALSE,"장축";#N/A,#N/A,FALSE,"4WD"}</definedName>
    <definedName localSheetId="1" name="전개계획">{#N/A,#N/A,FALSE,"단축1";#N/A,#N/A,FALSE,"단축2";#N/A,#N/A,FALSE,"단축3";#N/A,#N/A,FALSE,"장축";#N/A,#N/A,FALSE,"4WD"}</definedName>
    <definedName name="전개계획">{#N/A,#N/A,FALSE,"단축1";#N/A,#N/A,FALSE,"단축2";#N/A,#N/A,FALSE,"단축3";#N/A,#N/A,FALSE,"장축";#N/A,#N/A,FALSE,"4WD"}</definedName>
    <definedName localSheetId="5" name="전개방안1">{#N/A,#N/A,FALSE,"단축1";#N/A,#N/A,FALSE,"단축2";#N/A,#N/A,FALSE,"단축3";#N/A,#N/A,FALSE,"장축";#N/A,#N/A,FALSE,"4WD"}</definedName>
    <definedName localSheetId="7" name="전개방안1">{#N/A,#N/A,FALSE,"단축1";#N/A,#N/A,FALSE,"단축2";#N/A,#N/A,FALSE,"단축3";#N/A,#N/A,FALSE,"장축";#N/A,#N/A,FALSE,"4WD"}</definedName>
    <definedName localSheetId="1" name="전개방안1">{#N/A,#N/A,FALSE,"단축1";#N/A,#N/A,FALSE,"단축2";#N/A,#N/A,FALSE,"단축3";#N/A,#N/A,FALSE,"장축";#N/A,#N/A,FALSE,"4WD"}</definedName>
    <definedName name="전개방안1">{#N/A,#N/A,FALSE,"단축1";#N/A,#N/A,FALSE,"단축2";#N/A,#N/A,FALSE,"단축3";#N/A,#N/A,FALSE,"장축";#N/A,#N/A,FALSE,"4WD"}</definedName>
    <definedName localSheetId="5" name="전개방안10">{#N/A,#N/A,FALSE,"단축1";#N/A,#N/A,FALSE,"단축2";#N/A,#N/A,FALSE,"단축3";#N/A,#N/A,FALSE,"장축";#N/A,#N/A,FALSE,"4WD"}</definedName>
    <definedName localSheetId="7" name="전개방안10">{#N/A,#N/A,FALSE,"단축1";#N/A,#N/A,FALSE,"단축2";#N/A,#N/A,FALSE,"단축3";#N/A,#N/A,FALSE,"장축";#N/A,#N/A,FALSE,"4WD"}</definedName>
    <definedName localSheetId="1" name="전개방안10">{#N/A,#N/A,FALSE,"단축1";#N/A,#N/A,FALSE,"단축2";#N/A,#N/A,FALSE,"단축3";#N/A,#N/A,FALSE,"장축";#N/A,#N/A,FALSE,"4WD"}</definedName>
    <definedName name="전개방안10">{#N/A,#N/A,FALSE,"단축1";#N/A,#N/A,FALSE,"단축2";#N/A,#N/A,FALSE,"단축3";#N/A,#N/A,FALSE,"장축";#N/A,#N/A,FALSE,"4WD"}</definedName>
    <definedName localSheetId="5" name="전개방안2">{#N/A,#N/A,FALSE,"단축1";#N/A,#N/A,FALSE,"단축2";#N/A,#N/A,FALSE,"단축3";#N/A,#N/A,FALSE,"장축";#N/A,#N/A,FALSE,"4WD"}</definedName>
    <definedName localSheetId="7" name="전개방안2">{#N/A,#N/A,FALSE,"단축1";#N/A,#N/A,FALSE,"단축2";#N/A,#N/A,FALSE,"단축3";#N/A,#N/A,FALSE,"장축";#N/A,#N/A,FALSE,"4WD"}</definedName>
    <definedName localSheetId="1" name="전개방안2">{#N/A,#N/A,FALSE,"단축1";#N/A,#N/A,FALSE,"단축2";#N/A,#N/A,FALSE,"단축3";#N/A,#N/A,FALSE,"장축";#N/A,#N/A,FALSE,"4WD"}</definedName>
    <definedName name="전개방안2">{#N/A,#N/A,FALSE,"단축1";#N/A,#N/A,FALSE,"단축2";#N/A,#N/A,FALSE,"단축3";#N/A,#N/A,FALSE,"장축";#N/A,#N/A,FALSE,"4WD"}</definedName>
    <definedName localSheetId="5" name="전개방안3">{#N/A,#N/A,FALSE,"단축1";#N/A,#N/A,FALSE,"단축2";#N/A,#N/A,FALSE,"단축3";#N/A,#N/A,FALSE,"장축";#N/A,#N/A,FALSE,"4WD"}</definedName>
    <definedName localSheetId="7" name="전개방안3">{#N/A,#N/A,FALSE,"단축1";#N/A,#N/A,FALSE,"단축2";#N/A,#N/A,FALSE,"단축3";#N/A,#N/A,FALSE,"장축";#N/A,#N/A,FALSE,"4WD"}</definedName>
    <definedName localSheetId="1" name="전개방안3">{#N/A,#N/A,FALSE,"단축1";#N/A,#N/A,FALSE,"단축2";#N/A,#N/A,FALSE,"단축3";#N/A,#N/A,FALSE,"장축";#N/A,#N/A,FALSE,"4WD"}</definedName>
    <definedName name="전개방안3">{#N/A,#N/A,FALSE,"단축1";#N/A,#N/A,FALSE,"단축2";#N/A,#N/A,FALSE,"단축3";#N/A,#N/A,FALSE,"장축";#N/A,#N/A,FALSE,"4WD"}</definedName>
    <definedName localSheetId="5" name="전개방안4">{#N/A,#N/A,FALSE,"단축1";#N/A,#N/A,FALSE,"단축2";#N/A,#N/A,FALSE,"단축3";#N/A,#N/A,FALSE,"장축";#N/A,#N/A,FALSE,"4WD"}</definedName>
    <definedName localSheetId="7" name="전개방안4">{#N/A,#N/A,FALSE,"단축1";#N/A,#N/A,FALSE,"단축2";#N/A,#N/A,FALSE,"단축3";#N/A,#N/A,FALSE,"장축";#N/A,#N/A,FALSE,"4WD"}</definedName>
    <definedName localSheetId="1" name="전개방안4">{#N/A,#N/A,FALSE,"단축1";#N/A,#N/A,FALSE,"단축2";#N/A,#N/A,FALSE,"단축3";#N/A,#N/A,FALSE,"장축";#N/A,#N/A,FALSE,"4WD"}</definedName>
    <definedName name="전개방안4">{#N/A,#N/A,FALSE,"단축1";#N/A,#N/A,FALSE,"단축2";#N/A,#N/A,FALSE,"단축3";#N/A,#N/A,FALSE,"장축";#N/A,#N/A,FALSE,"4WD"}</definedName>
    <definedName localSheetId="5" name="전략">{#N/A,#N/A,FALSE,"정공"}</definedName>
    <definedName localSheetId="7" name="전략">{#N/A,#N/A,FALSE,"정공"}</definedName>
    <definedName localSheetId="1" name="전략">{#N/A,#N/A,FALSE,"정공"}</definedName>
    <definedName name="전략">{#N/A,#N/A,FALSE,"정공"}</definedName>
    <definedName localSheetId="5" name="전략2">{#N/A,#N/A,FALSE,"정공"}</definedName>
    <definedName localSheetId="7" name="전략2">{#N/A,#N/A,FALSE,"정공"}</definedName>
    <definedName localSheetId="1" name="전략2">{#N/A,#N/A,FALSE,"정공"}</definedName>
    <definedName name="전략2">{#N/A,#N/A,FALSE,"정공"}</definedName>
    <definedName localSheetId="5" name="전략투">{#N/A,#N/A,FALSE,"정공"}</definedName>
    <definedName localSheetId="7" name="전략투">{#N/A,#N/A,FALSE,"정공"}</definedName>
    <definedName localSheetId="1" name="전략투">{#N/A,#N/A,FALSE,"정공"}</definedName>
    <definedName name="전략투">{#N/A,#N/A,FALSE,"정공"}</definedName>
    <definedName localSheetId="5" name="전력계">{#N/A,#N/A,FALSE,"정공"}</definedName>
    <definedName localSheetId="7" name="전력계">{#N/A,#N/A,FALSE,"정공"}</definedName>
    <definedName localSheetId="1" name="전력계">{#N/A,#N/A,FALSE,"정공"}</definedName>
    <definedName name="전력계">{#N/A,#N/A,FALSE,"정공"}</definedName>
    <definedName localSheetId="5" name="전부">{#N/A,#N/A,FALSE,"단축1";#N/A,#N/A,FALSE,"단축2";#N/A,#N/A,FALSE,"단축3";#N/A,#N/A,FALSE,"장축";#N/A,#N/A,FALSE,"4WD"}</definedName>
    <definedName localSheetId="7" name="전부">{#N/A,#N/A,FALSE,"단축1";#N/A,#N/A,FALSE,"단축2";#N/A,#N/A,FALSE,"단축3";#N/A,#N/A,FALSE,"장축";#N/A,#N/A,FALSE,"4WD"}</definedName>
    <definedName localSheetId="1" name="전부">{#N/A,#N/A,FALSE,"단축1";#N/A,#N/A,FALSE,"단축2";#N/A,#N/A,FALSE,"단축3";#N/A,#N/A,FALSE,"장축";#N/A,#N/A,FALSE,"4WD"}</definedName>
    <definedName name="전부">{#N/A,#N/A,FALSE,"단축1";#N/A,#N/A,FALSE,"단축2";#N/A,#N/A,FALSE,"단축3";#N/A,#N/A,FALSE,"장축";#N/A,#N/A,FALSE,"4WD"}</definedName>
    <definedName localSheetId="5" name="전부PRINT">{#N/A,#N/A,FALSE,"단축1";#N/A,#N/A,FALSE,"단축2";#N/A,#N/A,FALSE,"단축3";#N/A,#N/A,FALSE,"장축";#N/A,#N/A,FALSE,"4WD"}</definedName>
    <definedName localSheetId="7" name="전부PRINT">{#N/A,#N/A,FALSE,"단축1";#N/A,#N/A,FALSE,"단축2";#N/A,#N/A,FALSE,"단축3";#N/A,#N/A,FALSE,"장축";#N/A,#N/A,FALSE,"4WD"}</definedName>
    <definedName localSheetId="1" name="전부PRINT">{#N/A,#N/A,FALSE,"단축1";#N/A,#N/A,FALSE,"단축2";#N/A,#N/A,FALSE,"단축3";#N/A,#N/A,FALSE,"장축";#N/A,#N/A,FALSE,"4WD"}</definedName>
    <definedName name="전부PRINT">{#N/A,#N/A,FALSE,"단축1";#N/A,#N/A,FALSE,"단축2";#N/A,#N/A,FALSE,"단축3";#N/A,#N/A,FALSE,"장축";#N/A,#N/A,FALSE,"4WD"}</definedName>
    <definedName localSheetId="5" name="전부인">{#N/A,#N/A,FALSE,"단축1";#N/A,#N/A,FALSE,"단축2";#N/A,#N/A,FALSE,"단축3";#N/A,#N/A,FALSE,"장축";#N/A,#N/A,FALSE,"4WD"}</definedName>
    <definedName localSheetId="7" name="전부인">{#N/A,#N/A,FALSE,"단축1";#N/A,#N/A,FALSE,"단축2";#N/A,#N/A,FALSE,"단축3";#N/A,#N/A,FALSE,"장축";#N/A,#N/A,FALSE,"4WD"}</definedName>
    <definedName localSheetId="1" name="전부인">{#N/A,#N/A,FALSE,"단축1";#N/A,#N/A,FALSE,"단축2";#N/A,#N/A,FALSE,"단축3";#N/A,#N/A,FALSE,"장축";#N/A,#N/A,FALSE,"4WD"}</definedName>
    <definedName name="전부인">{#N/A,#N/A,FALSE,"단축1";#N/A,#N/A,FALSE,"단축2";#N/A,#N/A,FALSE,"단축3";#N/A,#N/A,FALSE,"장축";#N/A,#N/A,FALSE,"4WD"}</definedName>
    <definedName localSheetId="5" name="전장">{#N/A,#N/A,FALSE,"단축1";#N/A,#N/A,FALSE,"단축2";#N/A,#N/A,FALSE,"단축3";#N/A,#N/A,FALSE,"장축";#N/A,#N/A,FALSE,"4WD"}</definedName>
    <definedName localSheetId="7" name="전장">{#N/A,#N/A,FALSE,"단축1";#N/A,#N/A,FALSE,"단축2";#N/A,#N/A,FALSE,"단축3";#N/A,#N/A,FALSE,"장축";#N/A,#N/A,FALSE,"4WD"}</definedName>
    <definedName localSheetId="1" name="전장">{#N/A,#N/A,FALSE,"단축1";#N/A,#N/A,FALSE,"단축2";#N/A,#N/A,FALSE,"단축3";#N/A,#N/A,FALSE,"장축";#N/A,#N/A,FALSE,"4WD"}</definedName>
    <definedName name="전장">{#N/A,#N/A,FALSE,"단축1";#N/A,#N/A,FALSE,"단축2";#N/A,#N/A,FALSE,"단축3";#N/A,#N/A,FALSE,"장축";#N/A,#N/A,FALSE,"4WD"}</definedName>
    <definedName localSheetId="5" name="전장1">{#N/A,#N/A,FALSE,"단축1";#N/A,#N/A,FALSE,"단축2";#N/A,#N/A,FALSE,"단축3";#N/A,#N/A,FALSE,"장축";#N/A,#N/A,FALSE,"4WD"}</definedName>
    <definedName localSheetId="7" name="전장1">{#N/A,#N/A,FALSE,"단축1";#N/A,#N/A,FALSE,"단축2";#N/A,#N/A,FALSE,"단축3";#N/A,#N/A,FALSE,"장축";#N/A,#N/A,FALSE,"4WD"}</definedName>
    <definedName localSheetId="1" name="전장1">{#N/A,#N/A,FALSE,"단축1";#N/A,#N/A,FALSE,"단축2";#N/A,#N/A,FALSE,"단축3";#N/A,#N/A,FALSE,"장축";#N/A,#N/A,FALSE,"4WD"}</definedName>
    <definedName name="전장1">{#N/A,#N/A,FALSE,"단축1";#N/A,#N/A,FALSE,"단축2";#N/A,#N/A,FALSE,"단축3";#N/A,#N/A,FALSE,"장축";#N/A,#N/A,FALSE,"4WD"}</definedName>
    <definedName localSheetId="5" name="전전">{#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전전">{#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전전">{#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전전">{#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5" name="전차종">{#N/A,#N/A,FALSE,"표지";#N/A,#N/A,FALSE,"전제";#N/A,#N/A,FALSE,"대당";#N/A,#N/A,FALSE,"가공비";#N/A,#N/A,FALSE,"재료비";#N/A,#N/A,FALSE,"손익"}</definedName>
    <definedName localSheetId="7" name="전차종">{#N/A,#N/A,FALSE,"표지";#N/A,#N/A,FALSE,"전제";#N/A,#N/A,FALSE,"대당";#N/A,#N/A,FALSE,"가공비";#N/A,#N/A,FALSE,"재료비";#N/A,#N/A,FALSE,"손익"}</definedName>
    <definedName localSheetId="1" name="전차종">{#N/A,#N/A,FALSE,"표지";#N/A,#N/A,FALSE,"전제";#N/A,#N/A,FALSE,"대당";#N/A,#N/A,FALSE,"가공비";#N/A,#N/A,FALSE,"재료비";#N/A,#N/A,FALSE,"손익"}</definedName>
    <definedName name="전차종">{#N/A,#N/A,FALSE,"표지";#N/A,#N/A,FALSE,"전제";#N/A,#N/A,FALSE,"대당";#N/A,#N/A,FALSE,"가공비";#N/A,#N/A,FALSE,"재료비";#N/A,#N/A,FALSE,"손익"}</definedName>
    <definedName localSheetId="5" name="전착도장성적서">{#N/A,#N/A,FALSE,"AG";#N/A,#N/A,FALSE,"UB-I";#N/A,#N/A,FALSE,"UB--SR_K";#N/A,#N/A,FALSE,"UB-SR_B";#N/A,#N/A,FALSE,"UB-KS";#N/A,#N/A,FALSE,"Kienzle"}</definedName>
    <definedName localSheetId="7" name="전착도장성적서">{#N/A,#N/A,FALSE,"AG";#N/A,#N/A,FALSE,"UB-I";#N/A,#N/A,FALSE,"UB--SR_K";#N/A,#N/A,FALSE,"UB-SR_B";#N/A,#N/A,FALSE,"UB-KS";#N/A,#N/A,FALSE,"Kienzle"}</definedName>
    <definedName localSheetId="1" name="전착도장성적서">{#N/A,#N/A,FALSE,"AG";#N/A,#N/A,FALSE,"UB-I";#N/A,#N/A,FALSE,"UB--SR_K";#N/A,#N/A,FALSE,"UB-SR_B";#N/A,#N/A,FALSE,"UB-KS";#N/A,#N/A,FALSE,"Kienzle"}</definedName>
    <definedName name="전착도장성적서">{#N/A,#N/A,FALSE,"AG";#N/A,#N/A,FALSE,"UB-I";#N/A,#N/A,FALSE,"UB--SR_K";#N/A,#N/A,FALSE,"UB-SR_B";#N/A,#N/A,FALSE,"UB-KS";#N/A,#N/A,FALSE,"Kienzle"}</definedName>
    <definedName localSheetId="5" name="전체1">{#N/A,#N/A,FALSE,"단축1";#N/A,#N/A,FALSE,"단축2";#N/A,#N/A,FALSE,"단축3";#N/A,#N/A,FALSE,"장축";#N/A,#N/A,FALSE,"4WD"}</definedName>
    <definedName localSheetId="7" name="전체1">{#N/A,#N/A,FALSE,"단축1";#N/A,#N/A,FALSE,"단축2";#N/A,#N/A,FALSE,"단축3";#N/A,#N/A,FALSE,"장축";#N/A,#N/A,FALSE,"4WD"}</definedName>
    <definedName localSheetId="1" name="전체1">{#N/A,#N/A,FALSE,"단축1";#N/A,#N/A,FALSE,"단축2";#N/A,#N/A,FALSE,"단축3";#N/A,#N/A,FALSE,"장축";#N/A,#N/A,FALSE,"4WD"}</definedName>
    <definedName name="전체1">{#N/A,#N/A,FALSE,"단축1";#N/A,#N/A,FALSE,"단축2";#N/A,#N/A,FALSE,"단축3";#N/A,#N/A,FALSE,"장축";#N/A,#N/A,FALSE,"4WD"}</definedName>
    <definedName localSheetId="8" name="전체2">{#N/A,#N/A,FALSE,"단축1";#N/A,#N/A,FALSE,"단축2";#N/A,#N/A,FALSE,"단축3";#N/A,#N/A,FALSE,"장축";#N/A,#N/A,FALSE,"4WD"}</definedName>
    <definedName localSheetId="5" name="전체2">{#N/A,#N/A,FALSE,"단축1";#N/A,#N/A,FALSE,"단축2";#N/A,#N/A,FALSE,"단축3";#N/A,#N/A,FALSE,"장축";#N/A,#N/A,FALSE,"4WD"}</definedName>
    <definedName localSheetId="7" name="전체2">{#N/A,#N/A,FALSE,"단축1";#N/A,#N/A,FALSE,"단축2";#N/A,#N/A,FALSE,"단축3";#N/A,#N/A,FALSE,"장축";#N/A,#N/A,FALSE,"4WD"}</definedName>
    <definedName localSheetId="1" name="전체2">{#N/A,#N/A,FALSE,"단축1";#N/A,#N/A,FALSE,"단축2";#N/A,#N/A,FALSE,"단축3";#N/A,#N/A,FALSE,"장축";#N/A,#N/A,FALSE,"4WD"}</definedName>
    <definedName name="전체2">{#N/A,#N/A,FALSE,"단축1";#N/A,#N/A,FALSE,"단축2";#N/A,#N/A,FALSE,"단축3";#N/A,#N/A,FALSE,"장축";#N/A,#N/A,FALSE,"4WD"}</definedName>
    <definedName localSheetId="5" name="전체비용요약">{#N/A,#N/A,FALSE,"단축1";#N/A,#N/A,FALSE,"단축2";#N/A,#N/A,FALSE,"단축3";#N/A,#N/A,FALSE,"장축";#N/A,#N/A,FALSE,"4WD"}</definedName>
    <definedName localSheetId="7" name="전체비용요약">{#N/A,#N/A,FALSE,"단축1";#N/A,#N/A,FALSE,"단축2";#N/A,#N/A,FALSE,"단축3";#N/A,#N/A,FALSE,"장축";#N/A,#N/A,FALSE,"4WD"}</definedName>
    <definedName localSheetId="1" name="전체비용요약">{#N/A,#N/A,FALSE,"단축1";#N/A,#N/A,FALSE,"단축2";#N/A,#N/A,FALSE,"단축3";#N/A,#N/A,FALSE,"장축";#N/A,#N/A,FALSE,"4WD"}</definedName>
    <definedName name="전체비용요약">{#N/A,#N/A,FALSE,"단축1";#N/A,#N/A,FALSE,"단축2";#N/A,#N/A,FALSE,"단축3";#N/A,#N/A,FALSE,"장축";#N/A,#N/A,FALSE,"4WD"}</definedName>
    <definedName localSheetId="1" name="전체일정">{#N/A,#N/A,FALSE,"단축1";#N/A,#N/A,FALSE,"단축2";#N/A,#N/A,FALSE,"단축3";#N/A,#N/A,FALSE,"장축";#N/A,#N/A,FALSE,"4WD"}</definedName>
    <definedName name="전체일정">{#N/A,#N/A,FALSE,"단축1";#N/A,#N/A,FALSE,"단축2";#N/A,#N/A,FALSE,"단축3";#N/A,#N/A,FALSE,"장축";#N/A,#N/A,FALSE,"4WD"}</definedName>
    <definedName localSheetId="5" name="전체종합2">{#N/A,#N/A,FALSE,"단축1";#N/A,#N/A,FALSE,"단축2";#N/A,#N/A,FALSE,"단축3";#N/A,#N/A,FALSE,"장축";#N/A,#N/A,FALSE,"4WD"}</definedName>
    <definedName localSheetId="7" name="전체종합2">{#N/A,#N/A,FALSE,"단축1";#N/A,#N/A,FALSE,"단축2";#N/A,#N/A,FALSE,"단축3";#N/A,#N/A,FALSE,"장축";#N/A,#N/A,FALSE,"4WD"}</definedName>
    <definedName localSheetId="1" name="전체종합2">{#N/A,#N/A,FALSE,"단축1";#N/A,#N/A,FALSE,"단축2";#N/A,#N/A,FALSE,"단축3";#N/A,#N/A,FALSE,"장축";#N/A,#N/A,FALSE,"4WD"}</definedName>
    <definedName name="전체종합2">{#N/A,#N/A,FALSE,"단축1";#N/A,#N/A,FALSE,"단축2";#N/A,#N/A,FALSE,"단축3";#N/A,#N/A,FALSE,"장축";#N/A,#N/A,FALSE,"4WD"}</definedName>
    <definedName localSheetId="8" name="전체현황">{#N/A,#N/A,FALSE,"단축1";#N/A,#N/A,FALSE,"단축2";#N/A,#N/A,FALSE,"단축3";#N/A,#N/A,FALSE,"장축";#N/A,#N/A,FALSE,"4WD"}</definedName>
    <definedName localSheetId="5" name="전체현황">{#N/A,#N/A,FALSE,"단축1";#N/A,#N/A,FALSE,"단축2";#N/A,#N/A,FALSE,"단축3";#N/A,#N/A,FALSE,"장축";#N/A,#N/A,FALSE,"4WD"}</definedName>
    <definedName localSheetId="7" name="전체현황">{#N/A,#N/A,FALSE,"단축1";#N/A,#N/A,FALSE,"단축2";#N/A,#N/A,FALSE,"단축3";#N/A,#N/A,FALSE,"장축";#N/A,#N/A,FALSE,"4WD"}</definedName>
    <definedName localSheetId="1" name="전체현황">{#N/A,#N/A,FALSE,"단축1";#N/A,#N/A,FALSE,"단축2";#N/A,#N/A,FALSE,"단축3";#N/A,#N/A,FALSE,"장축";#N/A,#N/A,FALSE,"4WD"}</definedName>
    <definedName name="전체현황">{#N/A,#N/A,FALSE,"단축1";#N/A,#N/A,FALSE,"단축2";#N/A,#N/A,FALSE,"단축3";#N/A,#N/A,FALSE,"장축";#N/A,#N/A,FALSE,"4WD"}</definedName>
    <definedName localSheetId="5" name="전후">{#N/A,#N/A,FALSE,"단축1";#N/A,#N/A,FALSE,"단축2";#N/A,#N/A,FALSE,"단축3";#N/A,#N/A,FALSE,"장축";#N/A,#N/A,FALSE,"4WD"}</definedName>
    <definedName localSheetId="7" name="전후">{#N/A,#N/A,FALSE,"단축1";#N/A,#N/A,FALSE,"단축2";#N/A,#N/A,FALSE,"단축3";#N/A,#N/A,FALSE,"장축";#N/A,#N/A,FALSE,"4WD"}</definedName>
    <definedName localSheetId="1" name="전후">{#N/A,#N/A,FALSE,"단축1";#N/A,#N/A,FALSE,"단축2";#N/A,#N/A,FALSE,"단축3";#N/A,#N/A,FALSE,"장축";#N/A,#N/A,FALSE,"4WD"}</definedName>
    <definedName name="전후">{#N/A,#N/A,FALSE,"단축1";#N/A,#N/A,FALSE,"단축2";#N/A,#N/A,FALSE,"단축3";#N/A,#N/A,FALSE,"장축";#N/A,#N/A,FALSE,"4WD"}</definedName>
    <definedName localSheetId="5" name="전후분석">{#N/A,#N/A,FALSE,"단축1";#N/A,#N/A,FALSE,"단축2";#N/A,#N/A,FALSE,"단축3";#N/A,#N/A,FALSE,"장축";#N/A,#N/A,FALSE,"4WD"}</definedName>
    <definedName localSheetId="7" name="전후분석">{#N/A,#N/A,FALSE,"단축1";#N/A,#N/A,FALSE,"단축2";#N/A,#N/A,FALSE,"단축3";#N/A,#N/A,FALSE,"장축";#N/A,#N/A,FALSE,"4WD"}</definedName>
    <definedName localSheetId="1" name="전후분석">{#N/A,#N/A,FALSE,"단축1";#N/A,#N/A,FALSE,"단축2";#N/A,#N/A,FALSE,"단축3";#N/A,#N/A,FALSE,"장축";#N/A,#N/A,FALSE,"4WD"}</definedName>
    <definedName name="전후분석">{#N/A,#N/A,FALSE,"단축1";#N/A,#N/A,FALSE,"단축2";#N/A,#N/A,FALSE,"단축3";#N/A,#N/A,FALSE,"장축";#N/A,#N/A,FALSE,"4WD"}</definedName>
    <definedName localSheetId="5" name="전후분석2">{#N/A,#N/A,FALSE,"단축1";#N/A,#N/A,FALSE,"단축2";#N/A,#N/A,FALSE,"단축3";#N/A,#N/A,FALSE,"장축";#N/A,#N/A,FALSE,"4WD"}</definedName>
    <definedName localSheetId="7" name="전후분석2">{#N/A,#N/A,FALSE,"단축1";#N/A,#N/A,FALSE,"단축2";#N/A,#N/A,FALSE,"단축3";#N/A,#N/A,FALSE,"장축";#N/A,#N/A,FALSE,"4WD"}</definedName>
    <definedName localSheetId="1" name="전후분석2">{#N/A,#N/A,FALSE,"단축1";#N/A,#N/A,FALSE,"단축2";#N/A,#N/A,FALSE,"단축3";#N/A,#N/A,FALSE,"장축";#N/A,#N/A,FALSE,"4WD"}</definedName>
    <definedName name="전후분석2">{#N/A,#N/A,FALSE,"단축1";#N/A,#N/A,FALSE,"단축2";#N/A,#N/A,FALSE,"단축3";#N/A,#N/A,FALSE,"장축";#N/A,#N/A,FALSE,"4WD"}</definedName>
    <definedName localSheetId="5" name="전후분석을">{#N/A,#N/A,FALSE,"단축1";#N/A,#N/A,FALSE,"단축2";#N/A,#N/A,FALSE,"단축3";#N/A,#N/A,FALSE,"장축";#N/A,#N/A,FALSE,"4WD"}</definedName>
    <definedName localSheetId="7" name="전후분석을">{#N/A,#N/A,FALSE,"단축1";#N/A,#N/A,FALSE,"단축2";#N/A,#N/A,FALSE,"단축3";#N/A,#N/A,FALSE,"장축";#N/A,#N/A,FALSE,"4WD"}</definedName>
    <definedName localSheetId="1" name="전후분석을">{#N/A,#N/A,FALSE,"단축1";#N/A,#N/A,FALSE,"단축2";#N/A,#N/A,FALSE,"단축3";#N/A,#N/A,FALSE,"장축";#N/A,#N/A,FALSE,"4WD"}</definedName>
    <definedName name="전후분석을">{#N/A,#N/A,FALSE,"단축1";#N/A,#N/A,FALSE,"단축2";#N/A,#N/A,FALSE,"단축3";#N/A,#N/A,FALSE,"장축";#N/A,#N/A,FALSE,"4WD"}</definedName>
    <definedName localSheetId="5" name="절감">{#N/A,#N/A,FALSE,"단축1";#N/A,#N/A,FALSE,"단축2";#N/A,#N/A,FALSE,"단축3";#N/A,#N/A,FALSE,"장축";#N/A,#N/A,FALSE,"4WD"}</definedName>
    <definedName localSheetId="7" name="절감">{#N/A,#N/A,FALSE,"단축1";#N/A,#N/A,FALSE,"단축2";#N/A,#N/A,FALSE,"단축3";#N/A,#N/A,FALSE,"장축";#N/A,#N/A,FALSE,"4WD"}</definedName>
    <definedName localSheetId="1" name="절감">{#N/A,#N/A,FALSE,"단축1";#N/A,#N/A,FALSE,"단축2";#N/A,#N/A,FALSE,"단축3";#N/A,#N/A,FALSE,"장축";#N/A,#N/A,FALSE,"4WD"}</definedName>
    <definedName name="절감">{#N/A,#N/A,FALSE,"단축1";#N/A,#N/A,FALSE,"단축2";#N/A,#N/A,FALSE,"단축3";#N/A,#N/A,FALSE,"장축";#N/A,#N/A,FALSE,"4WD"}</definedName>
    <definedName localSheetId="5" name="절감계산2">{#N/A,#N/A,FALSE,"단축1";#N/A,#N/A,FALSE,"단축2";#N/A,#N/A,FALSE,"단축3";#N/A,#N/A,FALSE,"장축";#N/A,#N/A,FALSE,"4WD"}</definedName>
    <definedName localSheetId="7" name="절감계산2">{#N/A,#N/A,FALSE,"단축1";#N/A,#N/A,FALSE,"단축2";#N/A,#N/A,FALSE,"단축3";#N/A,#N/A,FALSE,"장축";#N/A,#N/A,FALSE,"4WD"}</definedName>
    <definedName localSheetId="1" name="절감계산2">{#N/A,#N/A,FALSE,"단축1";#N/A,#N/A,FALSE,"단축2";#N/A,#N/A,FALSE,"단축3";#N/A,#N/A,FALSE,"장축";#N/A,#N/A,FALSE,"4WD"}</definedName>
    <definedName name="절감계산2">{#N/A,#N/A,FALSE,"단축1";#N/A,#N/A,FALSE,"단축2";#N/A,#N/A,FALSE,"단축3";#N/A,#N/A,FALSE,"장축";#N/A,#N/A,FALSE,"4WD"}</definedName>
    <definedName localSheetId="5" name="절감내역상세">{#N/A,#N/A,FALSE,"정공"}</definedName>
    <definedName localSheetId="7" name="절감내역상세">{#N/A,#N/A,FALSE,"정공"}</definedName>
    <definedName localSheetId="1" name="절감내역상세">{#N/A,#N/A,FALSE,"정공"}</definedName>
    <definedName name="절감내역상세">{#N/A,#N/A,FALSE,"정공"}</definedName>
    <definedName localSheetId="5" name="절감반기계획對실적">{#N/A,#N/A,FALSE,"정공"}</definedName>
    <definedName localSheetId="7" name="절감반기계획對실적">{#N/A,#N/A,FALSE,"정공"}</definedName>
    <definedName localSheetId="1" name="절감반기계획對실적">{#N/A,#N/A,FALSE,"정공"}</definedName>
    <definedName name="절감반기계획對실적">{#N/A,#N/A,FALSE,"정공"}</definedName>
    <definedName localSheetId="5" name="점호">{#N/A,#N/A,FALSE,"단축1";#N/A,#N/A,FALSE,"단축2";#N/A,#N/A,FALSE,"단축3";#N/A,#N/A,FALSE,"장축";#N/A,#N/A,FALSE,"4WD"}</definedName>
    <definedName localSheetId="7" name="점호">{#N/A,#N/A,FALSE,"단축1";#N/A,#N/A,FALSE,"단축2";#N/A,#N/A,FALSE,"단축3";#N/A,#N/A,FALSE,"장축";#N/A,#N/A,FALSE,"4WD"}</definedName>
    <definedName localSheetId="1" name="점호">{#N/A,#N/A,FALSE,"단축1";#N/A,#N/A,FALSE,"단축2";#N/A,#N/A,FALSE,"단축3";#N/A,#N/A,FALSE,"장축";#N/A,#N/A,FALSE,"4WD"}</definedName>
    <definedName name="점호">{#N/A,#N/A,FALSE,"단축1";#N/A,#N/A,FALSE,"단축2";#N/A,#N/A,FALSE,"단축3";#N/A,#N/A,FALSE,"장축";#N/A,#N/A,FALSE,"4WD"}</definedName>
    <definedName localSheetId="5" name="정">{#N/A,#N/A,FALSE,"단축1";#N/A,#N/A,FALSE,"단축2";#N/A,#N/A,FALSE,"단축3";#N/A,#N/A,FALSE,"장축";#N/A,#N/A,FALSE,"4WD"}</definedName>
    <definedName localSheetId="7" name="정">{#N/A,#N/A,FALSE,"단축1";#N/A,#N/A,FALSE,"단축2";#N/A,#N/A,FALSE,"단축3";#N/A,#N/A,FALSE,"장축";#N/A,#N/A,FALSE,"4WD"}</definedName>
    <definedName localSheetId="1" name="정">{#N/A,#N/A,FALSE,"단축1";#N/A,#N/A,FALSE,"단축2";#N/A,#N/A,FALSE,"단축3";#N/A,#N/A,FALSE,"장축";#N/A,#N/A,FALSE,"4WD"}</definedName>
    <definedName name="정">{#N/A,#N/A,FALSE,"단축1";#N/A,#N/A,FALSE,"단축2";#N/A,#N/A,FALSE,"단축3";#N/A,#N/A,FALSE,"장축";#N/A,#N/A,FALSE,"4WD"}</definedName>
    <definedName localSheetId="5" name="정기영">{#N/A,#N/A,FALSE,"단축1";#N/A,#N/A,FALSE,"단축2";#N/A,#N/A,FALSE,"단축3";#N/A,#N/A,FALSE,"장축";#N/A,#N/A,FALSE,"4WD"}</definedName>
    <definedName localSheetId="1" name="정기영">{#N/A,#N/A,FALSE,"단축1";#N/A,#N/A,FALSE,"단축2";#N/A,#N/A,FALSE,"단축3";#N/A,#N/A,FALSE,"장축";#N/A,#N/A,FALSE,"4WD"}</definedName>
    <definedName name="정기영">{#N/A,#N/A,FALSE,"단축1";#N/A,#N/A,FALSE,"단축2";#N/A,#N/A,FALSE,"단축3";#N/A,#N/A,FALSE,"장축";#N/A,#N/A,FALSE,"4WD"}</definedName>
    <definedName localSheetId="5" name="정비">{#N/A,#N/A,FALSE,"인원";#N/A,#N/A,FALSE,"비용2";#N/A,#N/A,FALSE,"비용1";#N/A,#N/A,FALSE,"비용";#N/A,#N/A,FALSE,"보증2";#N/A,#N/A,FALSE,"보증1";#N/A,#N/A,FALSE,"보증";#N/A,#N/A,FALSE,"손익1";#N/A,#N/A,FALSE,"손익";#N/A,#N/A,FALSE,"부서별매출";#N/A,#N/A,FALSE,"매출"}</definedName>
    <definedName localSheetId="7" name="정비">{#N/A,#N/A,FALSE,"인원";#N/A,#N/A,FALSE,"비용2";#N/A,#N/A,FALSE,"비용1";#N/A,#N/A,FALSE,"비용";#N/A,#N/A,FALSE,"보증2";#N/A,#N/A,FALSE,"보증1";#N/A,#N/A,FALSE,"보증";#N/A,#N/A,FALSE,"손익1";#N/A,#N/A,FALSE,"손익";#N/A,#N/A,FALSE,"부서별매출";#N/A,#N/A,FALSE,"매출"}</definedName>
    <definedName localSheetId="1" name="정비">{#N/A,#N/A,FALSE,"인원";#N/A,#N/A,FALSE,"비용2";#N/A,#N/A,FALSE,"비용1";#N/A,#N/A,FALSE,"비용";#N/A,#N/A,FALSE,"보증2";#N/A,#N/A,FALSE,"보증1";#N/A,#N/A,FALSE,"보증";#N/A,#N/A,FALSE,"손익1";#N/A,#N/A,FALSE,"손익";#N/A,#N/A,FALSE,"부서별매출";#N/A,#N/A,FALSE,"매출"}</definedName>
    <definedName name="정비">{#N/A,#N/A,FALSE,"인원";#N/A,#N/A,FALSE,"비용2";#N/A,#N/A,FALSE,"비용1";#N/A,#N/A,FALSE,"비용";#N/A,#N/A,FALSE,"보증2";#N/A,#N/A,FALSE,"보증1";#N/A,#N/A,FALSE,"보증";#N/A,#N/A,FALSE,"손익1";#N/A,#N/A,FALSE,"손익";#N/A,#N/A,FALSE,"부서별매출";#N/A,#N/A,FALSE,"매출"}</definedName>
    <definedName localSheetId="5" name="정비대수">{#N/A,#N/A,FALSE,"인원";#N/A,#N/A,FALSE,"비용2";#N/A,#N/A,FALSE,"비용1";#N/A,#N/A,FALSE,"비용";#N/A,#N/A,FALSE,"보증2";#N/A,#N/A,FALSE,"보증1";#N/A,#N/A,FALSE,"보증";#N/A,#N/A,FALSE,"손익1";#N/A,#N/A,FALSE,"손익";#N/A,#N/A,FALSE,"부서별매출";#N/A,#N/A,FALSE,"매출"}</definedName>
    <definedName localSheetId="7" name="정비대수">{#N/A,#N/A,FALSE,"인원";#N/A,#N/A,FALSE,"비용2";#N/A,#N/A,FALSE,"비용1";#N/A,#N/A,FALSE,"비용";#N/A,#N/A,FALSE,"보증2";#N/A,#N/A,FALSE,"보증1";#N/A,#N/A,FALSE,"보증";#N/A,#N/A,FALSE,"손익1";#N/A,#N/A,FALSE,"손익";#N/A,#N/A,FALSE,"부서별매출";#N/A,#N/A,FALSE,"매출"}</definedName>
    <definedName localSheetId="1" name="정비대수">{#N/A,#N/A,FALSE,"인원";#N/A,#N/A,FALSE,"비용2";#N/A,#N/A,FALSE,"비용1";#N/A,#N/A,FALSE,"비용";#N/A,#N/A,FALSE,"보증2";#N/A,#N/A,FALSE,"보증1";#N/A,#N/A,FALSE,"보증";#N/A,#N/A,FALSE,"손익1";#N/A,#N/A,FALSE,"손익";#N/A,#N/A,FALSE,"부서별매출";#N/A,#N/A,FALSE,"매출"}</definedName>
    <definedName name="정비대수">{#N/A,#N/A,FALSE,"인원";#N/A,#N/A,FALSE,"비용2";#N/A,#N/A,FALSE,"비용1";#N/A,#N/A,FALSE,"비용";#N/A,#N/A,FALSE,"보증2";#N/A,#N/A,FALSE,"보증1";#N/A,#N/A,FALSE,"보증";#N/A,#N/A,FALSE,"손익1";#N/A,#N/A,FALSE,"손익";#N/A,#N/A,FALSE,"부서별매출";#N/A,#N/A,FALSE,"매출"}</definedName>
    <definedName localSheetId="5" name="정비부품">{#N/A,#N/A,FALSE,"인원";#N/A,#N/A,FALSE,"비용2";#N/A,#N/A,FALSE,"비용1";#N/A,#N/A,FALSE,"비용";#N/A,#N/A,FALSE,"보증2";#N/A,#N/A,FALSE,"보증1";#N/A,#N/A,FALSE,"보증";#N/A,#N/A,FALSE,"손익1";#N/A,#N/A,FALSE,"손익";#N/A,#N/A,FALSE,"부서별매출";#N/A,#N/A,FALSE,"매출"}</definedName>
    <definedName localSheetId="7" name="정비부품">{#N/A,#N/A,FALSE,"인원";#N/A,#N/A,FALSE,"비용2";#N/A,#N/A,FALSE,"비용1";#N/A,#N/A,FALSE,"비용";#N/A,#N/A,FALSE,"보증2";#N/A,#N/A,FALSE,"보증1";#N/A,#N/A,FALSE,"보증";#N/A,#N/A,FALSE,"손익1";#N/A,#N/A,FALSE,"손익";#N/A,#N/A,FALSE,"부서별매출";#N/A,#N/A,FALSE,"매출"}</definedName>
    <definedName localSheetId="1" name="정비부품">{#N/A,#N/A,FALSE,"인원";#N/A,#N/A,FALSE,"비용2";#N/A,#N/A,FALSE,"비용1";#N/A,#N/A,FALSE,"비용";#N/A,#N/A,FALSE,"보증2";#N/A,#N/A,FALSE,"보증1";#N/A,#N/A,FALSE,"보증";#N/A,#N/A,FALSE,"손익1";#N/A,#N/A,FALSE,"손익";#N/A,#N/A,FALSE,"부서별매출";#N/A,#N/A,FALSE,"매출"}</definedName>
    <definedName name="정비부품">{#N/A,#N/A,FALSE,"인원";#N/A,#N/A,FALSE,"비용2";#N/A,#N/A,FALSE,"비용1";#N/A,#N/A,FALSE,"비용";#N/A,#N/A,FALSE,"보증2";#N/A,#N/A,FALSE,"보증1";#N/A,#N/A,FALSE,"보증";#N/A,#N/A,FALSE,"손익1";#N/A,#N/A,FALSE,"손익";#N/A,#N/A,FALSE,"부서별매출";#N/A,#N/A,FALSE,"매출"}</definedName>
    <definedName localSheetId="5" name="정수용">{#N/A,#N/A,TRUE,"Y생산";#N/A,#N/A,TRUE,"Y판매";#N/A,#N/A,TRUE,"Y총물량";#N/A,#N/A,TRUE,"Y능력";#N/A,#N/A,TRUE,"YKD"}</definedName>
    <definedName localSheetId="7" name="정수용">{#N/A,#N/A,TRUE,"Y생산";#N/A,#N/A,TRUE,"Y판매";#N/A,#N/A,TRUE,"Y총물량";#N/A,#N/A,TRUE,"Y능력";#N/A,#N/A,TRUE,"YKD"}</definedName>
    <definedName localSheetId="1" name="정수용">{#N/A,#N/A,TRUE,"Y생산";#N/A,#N/A,TRUE,"Y판매";#N/A,#N/A,TRUE,"Y총물량";#N/A,#N/A,TRUE,"Y능력";#N/A,#N/A,TRUE,"YKD"}</definedName>
    <definedName name="정수용">{#N/A,#N/A,TRUE,"Y생산";#N/A,#N/A,TRUE,"Y판매";#N/A,#N/A,TRUE,"Y총물량";#N/A,#N/A,TRUE,"Y능력";#N/A,#N/A,TRUE,"YKD"}</definedName>
    <definedName localSheetId="5" name="정종필">{#N/A,#N/A,FALSE,"을지 (4)";#N/A,#N/A,FALSE,"을지 (5)";#N/A,#N/A,FALSE,"을지 (6)"}</definedName>
    <definedName localSheetId="7" name="정종필">{#N/A,#N/A,FALSE,"을지 (4)";#N/A,#N/A,FALSE,"을지 (5)";#N/A,#N/A,FALSE,"을지 (6)"}</definedName>
    <definedName localSheetId="1" name="정종필">{#N/A,#N/A,FALSE,"을지 (4)";#N/A,#N/A,FALSE,"을지 (5)";#N/A,#N/A,FALSE,"을지 (6)"}</definedName>
    <definedName name="정종필">{#N/A,#N/A,FALSE,"을지 (4)";#N/A,#N/A,FALSE,"을지 (5)";#N/A,#N/A,FALSE,"을지 (6)"}</definedName>
    <definedName localSheetId="5" name="정치">{#N/A,#N/A,FALSE,"단축1";#N/A,#N/A,FALSE,"단축2";#N/A,#N/A,FALSE,"단축3";#N/A,#N/A,FALSE,"장축";#N/A,#N/A,FALSE,"4WD"}</definedName>
    <definedName localSheetId="7" name="정치">{#N/A,#N/A,FALSE,"단축1";#N/A,#N/A,FALSE,"단축2";#N/A,#N/A,FALSE,"단축3";#N/A,#N/A,FALSE,"장축";#N/A,#N/A,FALSE,"4WD"}</definedName>
    <definedName localSheetId="1" name="정치">{#N/A,#N/A,FALSE,"단축1";#N/A,#N/A,FALSE,"단축2";#N/A,#N/A,FALSE,"단축3";#N/A,#N/A,FALSE,"장축";#N/A,#N/A,FALSE,"4WD"}</definedName>
    <definedName name="정치">{#N/A,#N/A,FALSE,"단축1";#N/A,#N/A,FALSE,"단축2";#N/A,#N/A,FALSE,"단축3";#N/A,#N/A,FALSE,"장축";#N/A,#N/A,FALSE,"4WD"}</definedName>
    <definedName localSheetId="5" name="젖">{#N/A,#N/A,FALSE,"단축1";#N/A,#N/A,FALSE,"단축2";#N/A,#N/A,FALSE,"단축3";#N/A,#N/A,FALSE,"장축";#N/A,#N/A,FALSE,"4WD"}</definedName>
    <definedName localSheetId="7" name="젖">{#N/A,#N/A,FALSE,"단축1";#N/A,#N/A,FALSE,"단축2";#N/A,#N/A,FALSE,"단축3";#N/A,#N/A,FALSE,"장축";#N/A,#N/A,FALSE,"4WD"}</definedName>
    <definedName localSheetId="1" name="젖">{#N/A,#N/A,FALSE,"단축1";#N/A,#N/A,FALSE,"단축2";#N/A,#N/A,FALSE,"단축3";#N/A,#N/A,FALSE,"장축";#N/A,#N/A,FALSE,"4WD"}</definedName>
    <definedName name="젖">{#N/A,#N/A,FALSE,"단축1";#N/A,#N/A,FALSE,"단축2";#N/A,#N/A,FALSE,"단축3";#N/A,#N/A,FALSE,"장축";#N/A,#N/A,FALSE,"4WD"}</definedName>
    <definedName localSheetId="5" name="젗라구메사">{#N/A,#N/A,FALSE,"단축1";#N/A,#N/A,FALSE,"단축2";#N/A,#N/A,FALSE,"단축3";#N/A,#N/A,FALSE,"장축";#N/A,#N/A,FALSE,"4WD"}</definedName>
    <definedName localSheetId="7" name="젗라구메사">{#N/A,#N/A,FALSE,"단축1";#N/A,#N/A,FALSE,"단축2";#N/A,#N/A,FALSE,"단축3";#N/A,#N/A,FALSE,"장축";#N/A,#N/A,FALSE,"4WD"}</definedName>
    <definedName localSheetId="1" name="젗라구메사">{#N/A,#N/A,FALSE,"단축1";#N/A,#N/A,FALSE,"단축2";#N/A,#N/A,FALSE,"단축3";#N/A,#N/A,FALSE,"장축";#N/A,#N/A,FALSE,"4WD"}</definedName>
    <definedName name="젗라구메사">{#N/A,#N/A,FALSE,"단축1";#N/A,#N/A,FALSE,"단축2";#N/A,#N/A,FALSE,"단축3";#N/A,#N/A,FALSE,"장축";#N/A,#N/A,FALSE,"4WD"}</definedName>
    <definedName localSheetId="5" name="제동">{#N/A,#N/A,FALSE,"단축1";#N/A,#N/A,FALSE,"단축2";#N/A,#N/A,FALSE,"단축3";#N/A,#N/A,FALSE,"장축";#N/A,#N/A,FALSE,"4WD"}</definedName>
    <definedName localSheetId="7" name="제동">{#N/A,#N/A,FALSE,"단축1";#N/A,#N/A,FALSE,"단축2";#N/A,#N/A,FALSE,"단축3";#N/A,#N/A,FALSE,"장축";#N/A,#N/A,FALSE,"4WD"}</definedName>
    <definedName localSheetId="1" name="제동">{#N/A,#N/A,FALSE,"단축1";#N/A,#N/A,FALSE,"단축2";#N/A,#N/A,FALSE,"단축3";#N/A,#N/A,FALSE,"장축";#N/A,#N/A,FALSE,"4WD"}</definedName>
    <definedName name="제동">{#N/A,#N/A,FALSE,"단축1";#N/A,#N/A,FALSE,"단축2";#N/A,#N/A,FALSE,"단축3";#N/A,#N/A,FALSE,"장축";#N/A,#N/A,FALSE,"4WD"}</definedName>
    <definedName localSheetId="5" name="제안">{#N/A,#N/A,FALSE,"단축1";#N/A,#N/A,FALSE,"단축2";#N/A,#N/A,FALSE,"단축3";#N/A,#N/A,FALSE,"장축";#N/A,#N/A,FALSE,"4WD"}</definedName>
    <definedName localSheetId="7" name="제안">{#N/A,#N/A,FALSE,"단축1";#N/A,#N/A,FALSE,"단축2";#N/A,#N/A,FALSE,"단축3";#N/A,#N/A,FALSE,"장축";#N/A,#N/A,FALSE,"4WD"}</definedName>
    <definedName localSheetId="1" name="제안">{#N/A,#N/A,FALSE,"단축1";#N/A,#N/A,FALSE,"단축2";#N/A,#N/A,FALSE,"단축3";#N/A,#N/A,FALSE,"장축";#N/A,#N/A,FALSE,"4WD"}</definedName>
    <definedName name="제안">{#N/A,#N/A,FALSE,"단축1";#N/A,#N/A,FALSE,"단축2";#N/A,#N/A,FALSE,"단축3";#N/A,#N/A,FALSE,"장축";#N/A,#N/A,FALSE,"4WD"}</definedName>
    <definedName localSheetId="5" name="제일금속">{#N/A,#N/A,FALSE,"단축1";#N/A,#N/A,FALSE,"단축2";#N/A,#N/A,FALSE,"단축3";#N/A,#N/A,FALSE,"장축";#N/A,#N/A,FALSE,"4WD"}</definedName>
    <definedName localSheetId="1" name="제일금속">{#N/A,#N/A,FALSE,"단축1";#N/A,#N/A,FALSE,"단축2";#N/A,#N/A,FALSE,"단축3";#N/A,#N/A,FALSE,"장축";#N/A,#N/A,FALSE,"4WD"}</definedName>
    <definedName name="제일금속">{#N/A,#N/A,FALSE,"단축1";#N/A,#N/A,FALSE,"단축2";#N/A,#N/A,FALSE,"단축3";#N/A,#N/A,FALSE,"장축";#N/A,#N/A,FALSE,"4WD"}</definedName>
    <definedName localSheetId="5" name="제작문제점">{#N/A,#N/A,FALSE,"단축1";#N/A,#N/A,FALSE,"단축2";#N/A,#N/A,FALSE,"단축3";#N/A,#N/A,FALSE,"장축";#N/A,#N/A,FALSE,"4WD"}</definedName>
    <definedName localSheetId="7" name="제작문제점">{#N/A,#N/A,FALSE,"단축1";#N/A,#N/A,FALSE,"단축2";#N/A,#N/A,FALSE,"단축3";#N/A,#N/A,FALSE,"장축";#N/A,#N/A,FALSE,"4WD"}</definedName>
    <definedName localSheetId="1" name="제작문제점">{#N/A,#N/A,FALSE,"단축1";#N/A,#N/A,FALSE,"단축2";#N/A,#N/A,FALSE,"단축3";#N/A,#N/A,FALSE,"장축";#N/A,#N/A,FALSE,"4WD"}</definedName>
    <definedName name="제작문제점">{#N/A,#N/A,FALSE,"단축1";#N/A,#N/A,FALSE,"단축2";#N/A,#N/A,FALSE,"단축3";#N/A,#N/A,FALSE,"장축";#N/A,#N/A,FALSE,"4WD"}</definedName>
    <definedName localSheetId="5" name="제작현황">{#N/A,#N/A,FALSE,"단축1";#N/A,#N/A,FALSE,"단축2";#N/A,#N/A,FALSE,"단축3";#N/A,#N/A,FALSE,"장축";#N/A,#N/A,FALSE,"4WD"}</definedName>
    <definedName localSheetId="7" name="제작현황">{#N/A,#N/A,FALSE,"단축1";#N/A,#N/A,FALSE,"단축2";#N/A,#N/A,FALSE,"단축3";#N/A,#N/A,FALSE,"장축";#N/A,#N/A,FALSE,"4WD"}</definedName>
    <definedName localSheetId="1" name="제작현황">{#N/A,#N/A,FALSE,"단축1";#N/A,#N/A,FALSE,"단축2";#N/A,#N/A,FALSE,"단축3";#N/A,#N/A,FALSE,"장축";#N/A,#N/A,FALSE,"4WD"}</definedName>
    <definedName name="제작현황">{#N/A,#N/A,FALSE,"단축1";#N/A,#N/A,FALSE,"단축2";#N/A,#N/A,FALSE,"단축3";#N/A,#N/A,FALSE,"장축";#N/A,#N/A,FALSE,"4WD"}</definedName>
    <definedName localSheetId="5" name="제제젲">{#N/A,#N/A,FALSE,"단축1";#N/A,#N/A,FALSE,"단축2";#N/A,#N/A,FALSE,"단축3";#N/A,#N/A,FALSE,"장축";#N/A,#N/A,FALSE,"4WD"}</definedName>
    <definedName localSheetId="7" name="제제젲">{#N/A,#N/A,FALSE,"단축1";#N/A,#N/A,FALSE,"단축2";#N/A,#N/A,FALSE,"단축3";#N/A,#N/A,FALSE,"장축";#N/A,#N/A,FALSE,"4WD"}</definedName>
    <definedName localSheetId="1" name="제제젲">{#N/A,#N/A,FALSE,"단축1";#N/A,#N/A,FALSE,"단축2";#N/A,#N/A,FALSE,"단축3";#N/A,#N/A,FALSE,"장축";#N/A,#N/A,FALSE,"4WD"}</definedName>
    <definedName name="제제젲">{#N/A,#N/A,FALSE,"단축1";#N/A,#N/A,FALSE,"단축2";#N/A,#N/A,FALSE,"단축3";#N/A,#N/A,FALSE,"장축";#N/A,#N/A,FALSE,"4WD"}</definedName>
    <definedName localSheetId="5" name="제조">{#N/A,#N/A,FALSE,"단축1";#N/A,#N/A,FALSE,"단축2";#N/A,#N/A,FALSE,"단축3";#N/A,#N/A,FALSE,"장축";#N/A,#N/A,FALSE,"4WD"}</definedName>
    <definedName localSheetId="7" name="제조">{#N/A,#N/A,FALSE,"단축1";#N/A,#N/A,FALSE,"단축2";#N/A,#N/A,FALSE,"단축3";#N/A,#N/A,FALSE,"장축";#N/A,#N/A,FALSE,"4WD"}</definedName>
    <definedName localSheetId="1" name="제조">{#N/A,#N/A,FALSE,"단축1";#N/A,#N/A,FALSE,"단축2";#N/A,#N/A,FALSE,"단축3";#N/A,#N/A,FALSE,"장축";#N/A,#N/A,FALSE,"4WD"}</definedName>
    <definedName name="제조">{#N/A,#N/A,FALSE,"단축1";#N/A,#N/A,FALSE,"단축2";#N/A,#N/A,FALSE,"단축3";#N/A,#N/A,FALSE,"장축";#N/A,#N/A,FALSE,"4WD"}</definedName>
    <definedName localSheetId="5" name="제품사진">{#N/A,#N/A,FALSE,"단축1";#N/A,#N/A,FALSE,"단축2";#N/A,#N/A,FALSE,"단축3";#N/A,#N/A,FALSE,"장축";#N/A,#N/A,FALSE,"4WD"}</definedName>
    <definedName localSheetId="7" name="제품사진">{#N/A,#N/A,FALSE,"단축1";#N/A,#N/A,FALSE,"단축2";#N/A,#N/A,FALSE,"단축3";#N/A,#N/A,FALSE,"장축";#N/A,#N/A,FALSE,"4WD"}</definedName>
    <definedName localSheetId="1" name="제품사진">{#N/A,#N/A,FALSE,"단축1";#N/A,#N/A,FALSE,"단축2";#N/A,#N/A,FALSE,"단축3";#N/A,#N/A,FALSE,"장축";#N/A,#N/A,FALSE,"4WD"}</definedName>
    <definedName name="제품사진">{#N/A,#N/A,FALSE,"단축1";#N/A,#N/A,FALSE,"단축2";#N/A,#N/A,FALSE,"단축3";#N/A,#N/A,FALSE,"장축";#N/A,#N/A,FALSE,"4WD"}</definedName>
    <definedName localSheetId="5" name="제품사진1">{#N/A,#N/A,FALSE,"단축1";#N/A,#N/A,FALSE,"단축2";#N/A,#N/A,FALSE,"단축3";#N/A,#N/A,FALSE,"장축";#N/A,#N/A,FALSE,"4WD"}</definedName>
    <definedName localSheetId="7" name="제품사진1">{#N/A,#N/A,FALSE,"단축1";#N/A,#N/A,FALSE,"단축2";#N/A,#N/A,FALSE,"단축3";#N/A,#N/A,FALSE,"장축";#N/A,#N/A,FALSE,"4WD"}</definedName>
    <definedName localSheetId="1" name="제품사진1">{#N/A,#N/A,FALSE,"단축1";#N/A,#N/A,FALSE,"단축2";#N/A,#N/A,FALSE,"단축3";#N/A,#N/A,FALSE,"장축";#N/A,#N/A,FALSE,"4WD"}</definedName>
    <definedName name="제품사진1">{#N/A,#N/A,FALSE,"단축1";#N/A,#N/A,FALSE,"단축2";#N/A,#N/A,FALSE,"단축3";#N/A,#N/A,FALSE,"장축";#N/A,#N/A,FALSE,"4WD"}</definedName>
    <definedName localSheetId="5" name="제품설계예산">{#N/A,#N/A,FALSE,"단축1";#N/A,#N/A,FALSE,"단축2";#N/A,#N/A,FALSE,"단축3";#N/A,#N/A,FALSE,"장축";#N/A,#N/A,FALSE,"4WD"}</definedName>
    <definedName localSheetId="7" name="제품설계예산">{#N/A,#N/A,FALSE,"단축1";#N/A,#N/A,FALSE,"단축2";#N/A,#N/A,FALSE,"단축3";#N/A,#N/A,FALSE,"장축";#N/A,#N/A,FALSE,"4WD"}</definedName>
    <definedName localSheetId="1" name="제품설계예산">{#N/A,#N/A,FALSE,"단축1";#N/A,#N/A,FALSE,"단축2";#N/A,#N/A,FALSE,"단축3";#N/A,#N/A,FALSE,"장축";#N/A,#N/A,FALSE,"4WD"}</definedName>
    <definedName name="제품설계예산">{#N/A,#N/A,FALSE,"단축1";#N/A,#N/A,FALSE,"단축2";#N/A,#N/A,FALSE,"단축3";#N/A,#N/A,FALSE,"장축";#N/A,#N/A,FALSE,"4WD"}</definedName>
    <definedName localSheetId="5" name="졍ㅇ호ㅗㅓ">{#N/A,#N/A,FALSE,"자금소요예측기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졍ㅇ호ㅗㅓ">{#N/A,#N/A,FALSE,"자금소요예측기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졍ㅇ호ㅗㅓ">{#N/A,#N/A,FALSE,"자금소요예측기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졍ㅇ호ㅗㅓ">{#N/A,#N/A,FALSE,"자금소요예측기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조동">{#N/A,#N/A,FALSE,"단축1";#N/A,#N/A,FALSE,"단축2";#N/A,#N/A,FALSE,"단축3";#N/A,#N/A,FALSE,"장축";#N/A,#N/A,FALSE,"4WD"}</definedName>
    <definedName localSheetId="7" name="조동">{#N/A,#N/A,FALSE,"단축1";#N/A,#N/A,FALSE,"단축2";#N/A,#N/A,FALSE,"단축3";#N/A,#N/A,FALSE,"장축";#N/A,#N/A,FALSE,"4WD"}</definedName>
    <definedName localSheetId="1" name="조동">{#N/A,#N/A,FALSE,"단축1";#N/A,#N/A,FALSE,"단축2";#N/A,#N/A,FALSE,"단축3";#N/A,#N/A,FALSE,"장축";#N/A,#N/A,FALSE,"4WD"}</definedName>
    <definedName name="조동">{#N/A,#N/A,FALSE,"단축1";#N/A,#N/A,FALSE,"단축2";#N/A,#N/A,FALSE,"단축3";#N/A,#N/A,FALSE,"장축";#N/A,#N/A,FALSE,"4WD"}</definedName>
    <definedName localSheetId="5" name="조동신">{#N/A,#N/A,FALSE,"단축1";#N/A,#N/A,FALSE,"단축2";#N/A,#N/A,FALSE,"단축3";#N/A,#N/A,FALSE,"장축";#N/A,#N/A,FALSE,"4WD"}</definedName>
    <definedName localSheetId="7" name="조동신">{#N/A,#N/A,FALSE,"단축1";#N/A,#N/A,FALSE,"단축2";#N/A,#N/A,FALSE,"단축3";#N/A,#N/A,FALSE,"장축";#N/A,#N/A,FALSE,"4WD"}</definedName>
    <definedName localSheetId="1" name="조동신">{#N/A,#N/A,FALSE,"단축1";#N/A,#N/A,FALSE,"단축2";#N/A,#N/A,FALSE,"단축3";#N/A,#N/A,FALSE,"장축";#N/A,#N/A,FALSE,"4WD"}</definedName>
    <definedName name="조동신">{#N/A,#N/A,FALSE,"단축1";#N/A,#N/A,FALSE,"단축2";#N/A,#N/A,FALSE,"단축3";#N/A,#N/A,FALSE,"장축";#N/A,#N/A,FALSE,"4WD"}</definedName>
    <definedName localSheetId="5" name="조립치구">{#N/A,#N/A,FALSE,"단축1";#N/A,#N/A,FALSE,"단축2";#N/A,#N/A,FALSE,"단축3";#N/A,#N/A,FALSE,"장축";#N/A,#N/A,FALSE,"4WD"}</definedName>
    <definedName localSheetId="7" name="조립치구">{#N/A,#N/A,FALSE,"단축1";#N/A,#N/A,FALSE,"단축2";#N/A,#N/A,FALSE,"단축3";#N/A,#N/A,FALSE,"장축";#N/A,#N/A,FALSE,"4WD"}</definedName>
    <definedName localSheetId="1" name="조립치구">{#N/A,#N/A,FALSE,"단축1";#N/A,#N/A,FALSE,"단축2";#N/A,#N/A,FALSE,"단축3";#N/A,#N/A,FALSE,"장축";#N/A,#N/A,FALSE,"4WD"}</definedName>
    <definedName name="조립치구">{#N/A,#N/A,FALSE,"단축1";#N/A,#N/A,FALSE,"단축2";#N/A,#N/A,FALSE,"단축3";#N/A,#N/A,FALSE,"장축";#N/A,#N/A,FALSE,"4WD"}</definedName>
    <definedName localSheetId="5" name="조정후손익">{#N/A,#N/A,FALSE,"정공"}</definedName>
    <definedName localSheetId="7" name="조정후손익">{#N/A,#N/A,FALSE,"정공"}</definedName>
    <definedName localSheetId="1" name="조정후손익">{#N/A,#N/A,FALSE,"정공"}</definedName>
    <definedName name="조정후손익">{#N/A,#N/A,FALSE,"정공"}</definedName>
    <definedName localSheetId="5" name="조직3">{#N/A,#N/A,FALSE,"정공"}</definedName>
    <definedName localSheetId="7" name="조직3">{#N/A,#N/A,FALSE,"정공"}</definedName>
    <definedName localSheetId="1" name="조직3">{#N/A,#N/A,FALSE,"정공"}</definedName>
    <definedName name="조직3">{#N/A,#N/A,FALSE,"정공"}</definedName>
    <definedName localSheetId="5" name="조치">{#N/A,#N/A,FALSE,"단축1";#N/A,#N/A,FALSE,"단축2";#N/A,#N/A,FALSE,"단축3";#N/A,#N/A,FALSE,"장축";#N/A,#N/A,FALSE,"4WD"}</definedName>
    <definedName localSheetId="7" name="조치">{#N/A,#N/A,FALSE,"단축1";#N/A,#N/A,FALSE,"단축2";#N/A,#N/A,FALSE,"단축3";#N/A,#N/A,FALSE,"장축";#N/A,#N/A,FALSE,"4WD"}</definedName>
    <definedName localSheetId="1" name="조치">{#N/A,#N/A,FALSE,"단축1";#N/A,#N/A,FALSE,"단축2";#N/A,#N/A,FALSE,"단축3";#N/A,#N/A,FALSE,"장축";#N/A,#N/A,FALSE,"4WD"}</definedName>
    <definedName name="조치">{#N/A,#N/A,FALSE,"단축1";#N/A,#N/A,FALSE,"단축2";#N/A,#N/A,FALSE,"단축3";#N/A,#N/A,FALSE,"장축";#N/A,#N/A,FALSE,"4WD"}</definedName>
    <definedName localSheetId="5" name="조합">{#N/A,#N/A,FALSE,"단축1";#N/A,#N/A,FALSE,"단축2";#N/A,#N/A,FALSE,"단축3";#N/A,#N/A,FALSE,"장축";#N/A,#N/A,FALSE,"4WD"}</definedName>
    <definedName localSheetId="7" name="조합">{#N/A,#N/A,FALSE,"단축1";#N/A,#N/A,FALSE,"단축2";#N/A,#N/A,FALSE,"단축3";#N/A,#N/A,FALSE,"장축";#N/A,#N/A,FALSE,"4WD"}</definedName>
    <definedName localSheetId="1" name="조합">{#N/A,#N/A,FALSE,"단축1";#N/A,#N/A,FALSE,"단축2";#N/A,#N/A,FALSE,"단축3";#N/A,#N/A,FALSE,"장축";#N/A,#N/A,FALSE,"4WD"}</definedName>
    <definedName name="조합">{#N/A,#N/A,FALSE,"단축1";#N/A,#N/A,FALSE,"단축2";#N/A,#N/A,FALSE,"단축3";#N/A,#N/A,FALSE,"장축";#N/A,#N/A,FALSE,"4WD"}</definedName>
    <definedName localSheetId="5" name="조흥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조흥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조흥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흥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종주">{#N/A,#N/A,FALSE,"단축1";#N/A,#N/A,FALSE,"단축2";#N/A,#N/A,FALSE,"단축3";#N/A,#N/A,FALSE,"장축";#N/A,#N/A,FALSE,"4WD"}</definedName>
    <definedName localSheetId="7" name="종주">{#N/A,#N/A,FALSE,"단축1";#N/A,#N/A,FALSE,"단축2";#N/A,#N/A,FALSE,"단축3";#N/A,#N/A,FALSE,"장축";#N/A,#N/A,FALSE,"4WD"}</definedName>
    <definedName localSheetId="1" name="종주">{#N/A,#N/A,FALSE,"단축1";#N/A,#N/A,FALSE,"단축2";#N/A,#N/A,FALSE,"단축3";#N/A,#N/A,FALSE,"장축";#N/A,#N/A,FALSE,"4WD"}</definedName>
    <definedName name="종주">{#N/A,#N/A,FALSE,"단축1";#N/A,#N/A,FALSE,"단축2";#N/A,#N/A,FALSE,"단축3";#N/A,#N/A,FALSE,"장축";#N/A,#N/A,FALSE,"4WD"}</definedName>
    <definedName localSheetId="5" name="종합">{#N/A,#N/A,TRUE,"Y생산";#N/A,#N/A,TRUE,"Y판매";#N/A,#N/A,TRUE,"Y총물량";#N/A,#N/A,TRUE,"Y능력";#N/A,#N/A,TRUE,"YKD"}</definedName>
    <definedName localSheetId="7" name="종합">{#N/A,#N/A,TRUE,"Y생산";#N/A,#N/A,TRUE,"Y판매";#N/A,#N/A,TRUE,"Y총물량";#N/A,#N/A,TRUE,"Y능력";#N/A,#N/A,TRUE,"YKD"}</definedName>
    <definedName localSheetId="1" name="종합">{#N/A,#N/A,TRUE,"Y생산";#N/A,#N/A,TRUE,"Y판매";#N/A,#N/A,TRUE,"Y총물량";#N/A,#N/A,TRUE,"Y능력";#N/A,#N/A,TRUE,"YKD"}</definedName>
    <definedName name="종합">{#N/A,#N/A,TRUE,"Y생산";#N/A,#N/A,TRUE,"Y판매";#N/A,#N/A,TRUE,"Y총물량";#N/A,#N/A,TRUE,"Y능력";#N/A,#N/A,TRUE,"YKD"}</definedName>
    <definedName localSheetId="5" name="종합2">{#N/A,#N/A,FALSE,"정공"}</definedName>
    <definedName localSheetId="1" name="종합2">{#N/A,#N/A,FALSE,"정공"}</definedName>
    <definedName name="종합2">{#N/A,#N/A,FALSE,"정공"}</definedName>
    <definedName localSheetId="5" name="종합그래프">{#N/A,#N/A,FALSE,"단축1";#N/A,#N/A,FALSE,"단축2";#N/A,#N/A,FALSE,"단축3";#N/A,#N/A,FALSE,"장축";#N/A,#N/A,FALSE,"4WD"}</definedName>
    <definedName localSheetId="7" name="종합그래프">{#N/A,#N/A,FALSE,"단축1";#N/A,#N/A,FALSE,"단축2";#N/A,#N/A,FALSE,"단축3";#N/A,#N/A,FALSE,"장축";#N/A,#N/A,FALSE,"4WD"}</definedName>
    <definedName localSheetId="1" name="종합그래프">{#N/A,#N/A,FALSE,"단축1";#N/A,#N/A,FALSE,"단축2";#N/A,#N/A,FALSE,"단축3";#N/A,#N/A,FALSE,"장축";#N/A,#N/A,FALSE,"4WD"}</definedName>
    <definedName name="종합그래프">{#N/A,#N/A,FALSE,"단축1";#N/A,#N/A,FALSE,"단축2";#N/A,#N/A,FALSE,"단축3";#N/A,#N/A,FALSE,"장축";#N/A,#N/A,FALSE,"4WD"}</definedName>
    <definedName localSheetId="5" name="종합그래프1">{#N/A,#N/A,FALSE,"단축1";#N/A,#N/A,FALSE,"단축2";#N/A,#N/A,FALSE,"단축3";#N/A,#N/A,FALSE,"장축";#N/A,#N/A,FALSE,"4WD"}</definedName>
    <definedName localSheetId="7" name="종합그래프1">{#N/A,#N/A,FALSE,"단축1";#N/A,#N/A,FALSE,"단축2";#N/A,#N/A,FALSE,"단축3";#N/A,#N/A,FALSE,"장축";#N/A,#N/A,FALSE,"4WD"}</definedName>
    <definedName localSheetId="1" name="종합그래프1">{#N/A,#N/A,FALSE,"단축1";#N/A,#N/A,FALSE,"단축2";#N/A,#N/A,FALSE,"단축3";#N/A,#N/A,FALSE,"장축";#N/A,#N/A,FALSE,"4WD"}</definedName>
    <definedName name="종합그래프1">{#N/A,#N/A,FALSE,"단축1";#N/A,#N/A,FALSE,"단축2";#N/A,#N/A,FALSE,"단축3";#N/A,#N/A,FALSE,"장축";#N/A,#N/A,FALSE,"4WD"}</definedName>
    <definedName localSheetId="5" name="종합미래2">{#N/A,#N/A,FALSE,"정공"}</definedName>
    <definedName localSheetId="7" name="종합미래2">{#N/A,#N/A,FALSE,"정공"}</definedName>
    <definedName localSheetId="1" name="종합미래2">{#N/A,#N/A,FALSE,"정공"}</definedName>
    <definedName name="종합미래2">{#N/A,#N/A,FALSE,"정공"}</definedName>
    <definedName localSheetId="5" name="종합분석">{#N/A,#N/A,FALSE,"단축1";#N/A,#N/A,FALSE,"단축2";#N/A,#N/A,FALSE,"단축3";#N/A,#N/A,FALSE,"장축";#N/A,#N/A,FALSE,"4WD"}</definedName>
    <definedName localSheetId="1" name="종합분석">{#N/A,#N/A,FALSE,"단축1";#N/A,#N/A,FALSE,"단축2";#N/A,#N/A,FALSE,"단축3";#N/A,#N/A,FALSE,"장축";#N/A,#N/A,FALSE,"4WD"}</definedName>
    <definedName name="종합분석">{#N/A,#N/A,FALSE,"단축1";#N/A,#N/A,FALSE,"단축2";#N/A,#N/A,FALSE,"단축3";#N/A,#N/A,FALSE,"장축";#N/A,#N/A,FALSE,"4WD"}</definedName>
    <definedName localSheetId="5" name="좋합">{#N/A,#N/A,FALSE,"단축1";#N/A,#N/A,FALSE,"단축2";#N/A,#N/A,FALSE,"단축3";#N/A,#N/A,FALSE,"장축";#N/A,#N/A,FALSE,"4WD"}</definedName>
    <definedName localSheetId="7" name="좋합">{#N/A,#N/A,FALSE,"단축1";#N/A,#N/A,FALSE,"단축2";#N/A,#N/A,FALSE,"단축3";#N/A,#N/A,FALSE,"장축";#N/A,#N/A,FALSE,"4WD"}</definedName>
    <definedName localSheetId="1" name="좋합">{#N/A,#N/A,FALSE,"단축1";#N/A,#N/A,FALSE,"단축2";#N/A,#N/A,FALSE,"단축3";#N/A,#N/A,FALSE,"장축";#N/A,#N/A,FALSE,"4WD"}</definedName>
    <definedName name="좋합">{#N/A,#N/A,FALSE,"단축1";#N/A,#N/A,FALSE,"단축2";#N/A,#N/A,FALSE,"단축3";#N/A,#N/A,FALSE,"장축";#N/A,#N/A,FALSE,"4WD"}</definedName>
    <definedName localSheetId="5" name="주">{#N/A,#N/A,FALSE,"단축1";#N/A,#N/A,FALSE,"단축2";#N/A,#N/A,FALSE,"단축3";#N/A,#N/A,FALSE,"장축";#N/A,#N/A,FALSE,"4WD"}</definedName>
    <definedName localSheetId="7" name="주">{#N/A,#N/A,FALSE,"단축1";#N/A,#N/A,FALSE,"단축2";#N/A,#N/A,FALSE,"단축3";#N/A,#N/A,FALSE,"장축";#N/A,#N/A,FALSE,"4WD"}</definedName>
    <definedName localSheetId="1" name="주">{#N/A,#N/A,FALSE,"단축1";#N/A,#N/A,FALSE,"단축2";#N/A,#N/A,FALSE,"단축3";#N/A,#N/A,FALSE,"장축";#N/A,#N/A,FALSE,"4WD"}</definedName>
    <definedName name="주">{#N/A,#N/A,FALSE,"단축1";#N/A,#N/A,FALSE,"단축2";#N/A,#N/A,FALSE,"단축3";#N/A,#N/A,FALSE,"장축";#N/A,#N/A,FALSE,"4WD"}</definedName>
    <definedName localSheetId="5" name="주간2">{#N/A,#N/A,FALSE,"단축1";#N/A,#N/A,FALSE,"단축2";#N/A,#N/A,FALSE,"단축3";#N/A,#N/A,FALSE,"장축";#N/A,#N/A,FALSE,"4WD"}</definedName>
    <definedName localSheetId="1" name="주간2">{#N/A,#N/A,FALSE,"단축1";#N/A,#N/A,FALSE,"단축2";#N/A,#N/A,FALSE,"단축3";#N/A,#N/A,FALSE,"장축";#N/A,#N/A,FALSE,"4WD"}</definedName>
    <definedName name="주간2">{#N/A,#N/A,FALSE,"단축1";#N/A,#N/A,FALSE,"단축2";#N/A,#N/A,FALSE,"단축3";#N/A,#N/A,FALSE,"장축";#N/A,#N/A,FALSE,"4WD"}</definedName>
    <definedName localSheetId="5" name="주리원">{#N/A,#N/A,FALSE,"단축1";#N/A,#N/A,FALSE,"단축2";#N/A,#N/A,FALSE,"단축3";#N/A,#N/A,FALSE,"장축";#N/A,#N/A,FALSE,"4WD"}</definedName>
    <definedName localSheetId="7" name="주리원">{#N/A,#N/A,FALSE,"단축1";#N/A,#N/A,FALSE,"단축2";#N/A,#N/A,FALSE,"단축3";#N/A,#N/A,FALSE,"장축";#N/A,#N/A,FALSE,"4WD"}</definedName>
    <definedName localSheetId="1" name="주리원">{#N/A,#N/A,FALSE,"단축1";#N/A,#N/A,FALSE,"단축2";#N/A,#N/A,FALSE,"단축3";#N/A,#N/A,FALSE,"장축";#N/A,#N/A,FALSE,"4WD"}</definedName>
    <definedName name="주리원">{#N/A,#N/A,FALSE,"단축1";#N/A,#N/A,FALSE,"단축2";#N/A,#N/A,FALSE,"단축3";#N/A,#N/A,FALSE,"장축";#N/A,#N/A,FALSE,"4WD"}</definedName>
    <definedName localSheetId="5" name="주요">{#N/A,#N/A,TRUE,"Y생산";#N/A,#N/A,TRUE,"Y판매";#N/A,#N/A,TRUE,"Y총물량";#N/A,#N/A,TRUE,"Y능력";#N/A,#N/A,TRUE,"YKD"}</definedName>
    <definedName localSheetId="7" name="주요">{#N/A,#N/A,TRUE,"Y생산";#N/A,#N/A,TRUE,"Y판매";#N/A,#N/A,TRUE,"Y총물량";#N/A,#N/A,TRUE,"Y능력";#N/A,#N/A,TRUE,"YKD"}</definedName>
    <definedName localSheetId="1" name="주요">{#N/A,#N/A,TRUE,"Y생산";#N/A,#N/A,TRUE,"Y판매";#N/A,#N/A,TRUE,"Y총물량";#N/A,#N/A,TRUE,"Y능력";#N/A,#N/A,TRUE,"YKD"}</definedName>
    <definedName name="주요">{#N/A,#N/A,TRUE,"Y생산";#N/A,#N/A,TRUE,"Y판매";#N/A,#N/A,TRUE,"Y총물량";#N/A,#N/A,TRUE,"Y능력";#N/A,#N/A,TRUE,"YKD"}</definedName>
    <definedName localSheetId="5" name="주요개선">{#N/A,#N/A,FALSE,"단축1";#N/A,#N/A,FALSE,"단축2";#N/A,#N/A,FALSE,"단축3";#N/A,#N/A,FALSE,"장축";#N/A,#N/A,FALSE,"4WD"}</definedName>
    <definedName localSheetId="7" name="주요개선">{#N/A,#N/A,FALSE,"단축1";#N/A,#N/A,FALSE,"단축2";#N/A,#N/A,FALSE,"단축3";#N/A,#N/A,FALSE,"장축";#N/A,#N/A,FALSE,"4WD"}</definedName>
    <definedName localSheetId="1" name="주요개선">{#N/A,#N/A,FALSE,"단축1";#N/A,#N/A,FALSE,"단축2";#N/A,#N/A,FALSE,"단축3";#N/A,#N/A,FALSE,"장축";#N/A,#N/A,FALSE,"4WD"}</definedName>
    <definedName name="주요개선">{#N/A,#N/A,FALSE,"단축1";#N/A,#N/A,FALSE,"단축2";#N/A,#N/A,FALSE,"단축3";#N/A,#N/A,FALSE,"장축";#N/A,#N/A,FALSE,"4WD"}</definedName>
    <definedName localSheetId="5" name="주요내용">{#N/A,#N/A,FALSE,"단축1";#N/A,#N/A,FALSE,"단축2";#N/A,#N/A,FALSE,"단축3";#N/A,#N/A,FALSE,"장축";#N/A,#N/A,FALSE,"4WD"}</definedName>
    <definedName localSheetId="1" name="주요내용">{#N/A,#N/A,FALSE,"단축1";#N/A,#N/A,FALSE,"단축2";#N/A,#N/A,FALSE,"단축3";#N/A,#N/A,FALSE,"장축";#N/A,#N/A,FALSE,"4WD"}</definedName>
    <definedName name="주요내용">{#N/A,#N/A,FALSE,"단축1";#N/A,#N/A,FALSE,"단축2";#N/A,#N/A,FALSE,"단축3";#N/A,#N/A,FALSE,"장축";#N/A,#N/A,FALSE,"4WD"}</definedName>
    <definedName localSheetId="5" name="주요업무">{#N/A,#N/A,TRUE,"Y생산";#N/A,#N/A,TRUE,"Y판매";#N/A,#N/A,TRUE,"Y총물량";#N/A,#N/A,TRUE,"Y능력";#N/A,#N/A,TRUE,"YKD"}</definedName>
    <definedName localSheetId="7" name="주요업무">{#N/A,#N/A,TRUE,"Y생산";#N/A,#N/A,TRUE,"Y판매";#N/A,#N/A,TRUE,"Y총물량";#N/A,#N/A,TRUE,"Y능력";#N/A,#N/A,TRUE,"YKD"}</definedName>
    <definedName localSheetId="1" name="주요업무">{#N/A,#N/A,TRUE,"Y생산";#N/A,#N/A,TRUE,"Y판매";#N/A,#N/A,TRUE,"Y총물량";#N/A,#N/A,TRUE,"Y능력";#N/A,#N/A,TRUE,"YKD"}</definedName>
    <definedName name="주요업무">{#N/A,#N/A,TRUE,"Y생산";#N/A,#N/A,TRUE,"Y판매";#N/A,#N/A,TRUE,"Y총물량";#N/A,#N/A,TRUE,"Y능력";#N/A,#N/A,TRUE,"YKD"}</definedName>
    <definedName localSheetId="5" name="주요업무2">{#N/A,#N/A,TRUE,"Y생산";#N/A,#N/A,TRUE,"Y판매";#N/A,#N/A,TRUE,"Y총물량";#N/A,#N/A,TRUE,"Y능력";#N/A,#N/A,TRUE,"YKD"}</definedName>
    <definedName localSheetId="7" name="주요업무2">{#N/A,#N/A,TRUE,"Y생산";#N/A,#N/A,TRUE,"Y판매";#N/A,#N/A,TRUE,"Y총물량";#N/A,#N/A,TRUE,"Y능력";#N/A,#N/A,TRUE,"YKD"}</definedName>
    <definedName localSheetId="1" name="주요업무2">{#N/A,#N/A,TRUE,"Y생산";#N/A,#N/A,TRUE,"Y판매";#N/A,#N/A,TRUE,"Y총물량";#N/A,#N/A,TRUE,"Y능력";#N/A,#N/A,TRUE,"YKD"}</definedName>
    <definedName name="주요업무2">{#N/A,#N/A,TRUE,"Y생산";#N/A,#N/A,TRUE,"Y판매";#N/A,#N/A,TRUE,"Y총물량";#N/A,#N/A,TRUE,"Y능력";#N/A,#N/A,TRUE,"YKD"}</definedName>
    <definedName localSheetId="5" name="주요업무3">{#N/A,#N/A,TRUE,"Y생산";#N/A,#N/A,TRUE,"Y판매";#N/A,#N/A,TRUE,"Y총물량";#N/A,#N/A,TRUE,"Y능력";#N/A,#N/A,TRUE,"YKD"}</definedName>
    <definedName localSheetId="7" name="주요업무3">{#N/A,#N/A,TRUE,"Y생산";#N/A,#N/A,TRUE,"Y판매";#N/A,#N/A,TRUE,"Y총물량";#N/A,#N/A,TRUE,"Y능력";#N/A,#N/A,TRUE,"YKD"}</definedName>
    <definedName localSheetId="1" name="주요업무3">{#N/A,#N/A,TRUE,"Y생산";#N/A,#N/A,TRUE,"Y판매";#N/A,#N/A,TRUE,"Y총물량";#N/A,#N/A,TRUE,"Y능력";#N/A,#N/A,TRUE,"YKD"}</definedName>
    <definedName name="주요업무3">{#N/A,#N/A,TRUE,"Y생산";#N/A,#N/A,TRUE,"Y판매";#N/A,#N/A,TRUE,"Y총물량";#N/A,#N/A,TRUE,"Y능력";#N/A,#N/A,TRUE,"YKD"}</definedName>
    <definedName localSheetId="8" name="주요제원">{#N/A,#N/A,FALSE,"단축1";#N/A,#N/A,FALSE,"단축2";#N/A,#N/A,FALSE,"단축3";#N/A,#N/A,FALSE,"장축";#N/A,#N/A,FALSE,"4WD"}</definedName>
    <definedName localSheetId="5" name="주요제원">{#N/A,#N/A,FALSE,"단축1";#N/A,#N/A,FALSE,"단축2";#N/A,#N/A,FALSE,"단축3";#N/A,#N/A,FALSE,"장축";#N/A,#N/A,FALSE,"4WD"}</definedName>
    <definedName localSheetId="7" name="주요제원">{#N/A,#N/A,FALSE,"단축1";#N/A,#N/A,FALSE,"단축2";#N/A,#N/A,FALSE,"단축3";#N/A,#N/A,FALSE,"장축";#N/A,#N/A,FALSE,"4WD"}</definedName>
    <definedName localSheetId="1" name="주요제원">{#N/A,#N/A,FALSE,"단축1";#N/A,#N/A,FALSE,"단축2";#N/A,#N/A,FALSE,"단축3";#N/A,#N/A,FALSE,"장축";#N/A,#N/A,FALSE,"4WD"}</definedName>
    <definedName name="주요제원">{#N/A,#N/A,FALSE,"단축1";#N/A,#N/A,FALSE,"단축2";#N/A,#N/A,FALSE,"단축3";#N/A,#N/A,FALSE,"장축";#N/A,#N/A,FALSE,"4WD"}</definedName>
    <definedName localSheetId="5" name="주정관">{#N/A,#N/A,TRUE,"일정"}</definedName>
    <definedName localSheetId="7" name="주정관">{#N/A,#N/A,TRUE,"일정"}</definedName>
    <definedName localSheetId="1" name="주정관">{#N/A,#N/A,TRUE,"일정"}</definedName>
    <definedName name="주정관">{#N/A,#N/A,TRUE,"일정"}</definedName>
    <definedName localSheetId="1" name="주해">[6]CAUDIT!#REF!</definedName>
    <definedName name="주해">[6]CAUDIT!#REF!</definedName>
    <definedName localSheetId="5" name="중물포장비">{#N/A,#N/A,FALSE,"단축1";#N/A,#N/A,FALSE,"단축2";#N/A,#N/A,FALSE,"단축3";#N/A,#N/A,FALSE,"장축";#N/A,#N/A,FALSE,"4WD"}</definedName>
    <definedName localSheetId="7" name="중물포장비">{#N/A,#N/A,FALSE,"단축1";#N/A,#N/A,FALSE,"단축2";#N/A,#N/A,FALSE,"단축3";#N/A,#N/A,FALSE,"장축";#N/A,#N/A,FALSE,"4WD"}</definedName>
    <definedName localSheetId="1" name="중물포장비">{#N/A,#N/A,FALSE,"단축1";#N/A,#N/A,FALSE,"단축2";#N/A,#N/A,FALSE,"단축3";#N/A,#N/A,FALSE,"장축";#N/A,#N/A,FALSE,"4WD"}</definedName>
    <definedName name="중물포장비">{#N/A,#N/A,FALSE,"단축1";#N/A,#N/A,FALSE,"단축2";#N/A,#N/A,FALSE,"단축3";#N/A,#N/A,FALSE,"장축";#N/A,#N/A,FALSE,"4WD"}</definedName>
    <definedName localSheetId="5" name="중물포장비2">{#N/A,#N/A,FALSE,"단축1";#N/A,#N/A,FALSE,"단축2";#N/A,#N/A,FALSE,"단축3";#N/A,#N/A,FALSE,"장축";#N/A,#N/A,FALSE,"4WD"}</definedName>
    <definedName localSheetId="7" name="중물포장비2">{#N/A,#N/A,FALSE,"단축1";#N/A,#N/A,FALSE,"단축2";#N/A,#N/A,FALSE,"단축3";#N/A,#N/A,FALSE,"장축";#N/A,#N/A,FALSE,"4WD"}</definedName>
    <definedName localSheetId="1" name="중물포장비2">{#N/A,#N/A,FALSE,"단축1";#N/A,#N/A,FALSE,"단축2";#N/A,#N/A,FALSE,"단축3";#N/A,#N/A,FALSE,"장축";#N/A,#N/A,FALSE,"4WD"}</definedName>
    <definedName name="중물포장비2">{#N/A,#N/A,FALSE,"단축1";#N/A,#N/A,FALSE,"단축2";#N/A,#N/A,FALSE,"단축3";#N/A,#N/A,FALSE,"장축";#N/A,#N/A,FALSE,"4WD"}</definedName>
    <definedName localSheetId="8" name="중앙">{#N/A,#N/A,FALSE,"단축1";#N/A,#N/A,FALSE,"단축2";#N/A,#N/A,FALSE,"단축3";#N/A,#N/A,FALSE,"장축";#N/A,#N/A,FALSE,"4WD"}</definedName>
    <definedName localSheetId="5" name="중앙">{#N/A,#N/A,FALSE,"단축1";#N/A,#N/A,FALSE,"단축2";#N/A,#N/A,FALSE,"단축3";#N/A,#N/A,FALSE,"장축";#N/A,#N/A,FALSE,"4WD"}</definedName>
    <definedName localSheetId="7" name="중앙">{#N/A,#N/A,FALSE,"단축1";#N/A,#N/A,FALSE,"단축2";#N/A,#N/A,FALSE,"단축3";#N/A,#N/A,FALSE,"장축";#N/A,#N/A,FALSE,"4WD"}</definedName>
    <definedName localSheetId="1" name="중앙">{#N/A,#N/A,FALSE,"단축1";#N/A,#N/A,FALSE,"단축2";#N/A,#N/A,FALSE,"단축3";#N/A,#N/A,FALSE,"장축";#N/A,#N/A,FALSE,"4WD"}</definedName>
    <definedName name="중앙">{#N/A,#N/A,FALSE,"단축1";#N/A,#N/A,FALSE,"단축2";#N/A,#N/A,FALSE,"단축3";#N/A,#N/A,FALSE,"장축";#N/A,#N/A,FALSE,"4WD"}</definedName>
    <definedName localSheetId="5" name="중장기">{#N/A,#N/A,FALSE,"인원";#N/A,#N/A,FALSE,"비용2";#N/A,#N/A,FALSE,"비용1";#N/A,#N/A,FALSE,"비용";#N/A,#N/A,FALSE,"보증2";#N/A,#N/A,FALSE,"보증1";#N/A,#N/A,FALSE,"보증";#N/A,#N/A,FALSE,"손익1";#N/A,#N/A,FALSE,"손익";#N/A,#N/A,FALSE,"부서별매출";#N/A,#N/A,FALSE,"매출"}</definedName>
    <definedName localSheetId="7" name="중장기">{#N/A,#N/A,FALSE,"인원";#N/A,#N/A,FALSE,"비용2";#N/A,#N/A,FALSE,"비용1";#N/A,#N/A,FALSE,"비용";#N/A,#N/A,FALSE,"보증2";#N/A,#N/A,FALSE,"보증1";#N/A,#N/A,FALSE,"보증";#N/A,#N/A,FALSE,"손익1";#N/A,#N/A,FALSE,"손익";#N/A,#N/A,FALSE,"부서별매출";#N/A,#N/A,FALSE,"매출"}</definedName>
    <definedName localSheetId="1" name="중장기">{#N/A,#N/A,FALSE,"인원";#N/A,#N/A,FALSE,"비용2";#N/A,#N/A,FALSE,"비용1";#N/A,#N/A,FALSE,"비용";#N/A,#N/A,FALSE,"보증2";#N/A,#N/A,FALSE,"보증1";#N/A,#N/A,FALSE,"보증";#N/A,#N/A,FALSE,"손익1";#N/A,#N/A,FALSE,"손익";#N/A,#N/A,FALSE,"부서별매출";#N/A,#N/A,FALSE,"매출"}</definedName>
    <definedName name="중장기">{#N/A,#N/A,FALSE,"인원";#N/A,#N/A,FALSE,"비용2";#N/A,#N/A,FALSE,"비용1";#N/A,#N/A,FALSE,"비용";#N/A,#N/A,FALSE,"보증2";#N/A,#N/A,FALSE,"보증1";#N/A,#N/A,FALSE,"보증";#N/A,#N/A,FALSE,"손익1";#N/A,#N/A,FALSE,"손익";#N/A,#N/A,FALSE,"부서별매출";#N/A,#N/A,FALSE,"매출"}</definedName>
    <definedName localSheetId="5" name="중점3">{#N/A,#N/A,TRUE,"Y생산";#N/A,#N/A,TRUE,"Y판매";#N/A,#N/A,TRUE,"Y총물량";#N/A,#N/A,TRUE,"Y능력";#N/A,#N/A,TRUE,"YKD"}</definedName>
    <definedName localSheetId="7" name="중점3">{#N/A,#N/A,TRUE,"Y생산";#N/A,#N/A,TRUE,"Y판매";#N/A,#N/A,TRUE,"Y총물량";#N/A,#N/A,TRUE,"Y능력";#N/A,#N/A,TRUE,"YKD"}</definedName>
    <definedName localSheetId="1" name="중점3">{#N/A,#N/A,TRUE,"Y생산";#N/A,#N/A,TRUE,"Y판매";#N/A,#N/A,TRUE,"Y총물량";#N/A,#N/A,TRUE,"Y능력";#N/A,#N/A,TRUE,"YKD"}</definedName>
    <definedName name="중점3">{#N/A,#N/A,TRUE,"Y생산";#N/A,#N/A,TRUE,"Y판매";#N/A,#N/A,TRUE,"Y총물량";#N/A,#N/A,TRUE,"Y능력";#N/A,#N/A,TRUE,"YKD"}</definedName>
    <definedName localSheetId="5" name="쥬2">{#N/A,#N/A,FALSE,"표지";#N/A,#N/A,FALSE,"전제";#N/A,#N/A,FALSE,"손익-자 (2)";#N/A,#N/A,FALSE,"손익-자";#N/A,#N/A,FALSE,"손익-마 (2)";#N/A,#N/A,FALSE,"손익-마";#N/A,#N/A,FALSE,"총손최종"}</definedName>
    <definedName localSheetId="7" name="쥬2">{#N/A,#N/A,FALSE,"표지";#N/A,#N/A,FALSE,"전제";#N/A,#N/A,FALSE,"손익-자 (2)";#N/A,#N/A,FALSE,"손익-자";#N/A,#N/A,FALSE,"손익-마 (2)";#N/A,#N/A,FALSE,"손익-마";#N/A,#N/A,FALSE,"총손최종"}</definedName>
    <definedName localSheetId="1" name="쥬2">{#N/A,#N/A,FALSE,"표지";#N/A,#N/A,FALSE,"전제";#N/A,#N/A,FALSE,"손익-자 (2)";#N/A,#N/A,FALSE,"손익-자";#N/A,#N/A,FALSE,"손익-마 (2)";#N/A,#N/A,FALSE,"손익-마";#N/A,#N/A,FALSE,"총손최종"}</definedName>
    <definedName name="쥬2">{#N/A,#N/A,FALSE,"표지";#N/A,#N/A,FALSE,"전제";#N/A,#N/A,FALSE,"손익-자 (2)";#N/A,#N/A,FALSE,"손익-자";#N/A,#N/A,FALSE,"손익-마 (2)";#N/A,#N/A,FALSE,"손익-마";#N/A,#N/A,FALSE,"총손최종"}</definedName>
    <definedName localSheetId="5" name="증설예산">{#N/A,#N/A,FALSE,"표지";#N/A,#N/A,FALSE,"전제";#N/A,#N/A,FALSE,"대당";#N/A,#N/A,FALSE,"가공비";#N/A,#N/A,FALSE,"재료비";#N/A,#N/A,FALSE,"손익"}</definedName>
    <definedName localSheetId="7" name="증설예산">{#N/A,#N/A,FALSE,"표지";#N/A,#N/A,FALSE,"전제";#N/A,#N/A,FALSE,"대당";#N/A,#N/A,FALSE,"가공비";#N/A,#N/A,FALSE,"재료비";#N/A,#N/A,FALSE,"손익"}</definedName>
    <definedName localSheetId="1" name="증설예산">{#N/A,#N/A,FALSE,"표지";#N/A,#N/A,FALSE,"전제";#N/A,#N/A,FALSE,"대당";#N/A,#N/A,FALSE,"가공비";#N/A,#N/A,FALSE,"재료비";#N/A,#N/A,FALSE,"손익"}</definedName>
    <definedName name="증설예산">{#N/A,#N/A,FALSE,"표지";#N/A,#N/A,FALSE,"전제";#N/A,#N/A,FALSE,"대당";#N/A,#N/A,FALSE,"가공비";#N/A,#N/A,FALSE,"재료비";#N/A,#N/A,FALSE,"손익"}</definedName>
    <definedName localSheetId="5" name="지경영">{#N/A,#N/A,FALSE,"인원";#N/A,#N/A,FALSE,"비용2";#N/A,#N/A,FALSE,"비용1";#N/A,#N/A,FALSE,"비용";#N/A,#N/A,FALSE,"보증2";#N/A,#N/A,FALSE,"보증1";#N/A,#N/A,FALSE,"보증";#N/A,#N/A,FALSE,"손익1";#N/A,#N/A,FALSE,"손익";#N/A,#N/A,FALSE,"부서별매출";#N/A,#N/A,FALSE,"매출"}</definedName>
    <definedName localSheetId="7" name="지경영">{#N/A,#N/A,FALSE,"인원";#N/A,#N/A,FALSE,"비용2";#N/A,#N/A,FALSE,"비용1";#N/A,#N/A,FALSE,"비용";#N/A,#N/A,FALSE,"보증2";#N/A,#N/A,FALSE,"보증1";#N/A,#N/A,FALSE,"보증";#N/A,#N/A,FALSE,"손익1";#N/A,#N/A,FALSE,"손익";#N/A,#N/A,FALSE,"부서별매출";#N/A,#N/A,FALSE,"매출"}</definedName>
    <definedName localSheetId="1" name="지경영">{#N/A,#N/A,FALSE,"인원";#N/A,#N/A,FALSE,"비용2";#N/A,#N/A,FALSE,"비용1";#N/A,#N/A,FALSE,"비용";#N/A,#N/A,FALSE,"보증2";#N/A,#N/A,FALSE,"보증1";#N/A,#N/A,FALSE,"보증";#N/A,#N/A,FALSE,"손익1";#N/A,#N/A,FALSE,"손익";#N/A,#N/A,FALSE,"부서별매출";#N/A,#N/A,FALSE,"매출"}</definedName>
    <definedName name="지경영">{#N/A,#N/A,FALSE,"인원";#N/A,#N/A,FALSE,"비용2";#N/A,#N/A,FALSE,"비용1";#N/A,#N/A,FALSE,"비용";#N/A,#N/A,FALSE,"보증2";#N/A,#N/A,FALSE,"보증1";#N/A,#N/A,FALSE,"보증";#N/A,#N/A,FALSE,"손익1";#N/A,#N/A,FALSE,"손익";#N/A,#N/A,FALSE,"부서별매출";#N/A,#N/A,FALSE,"매출"}</definedName>
    <definedName localSheetId="5" name="지급어음명세서3">{#N/A,#N/A,FALSE,"정공"}</definedName>
    <definedName localSheetId="7" name="지급어음명세서3">{#N/A,#N/A,FALSE,"정공"}</definedName>
    <definedName localSheetId="1" name="지급어음명세서3">{#N/A,#N/A,FALSE,"정공"}</definedName>
    <definedName name="지급어음명세서3">{#N/A,#N/A,FALSE,"정공"}</definedName>
    <definedName localSheetId="5" name="지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지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지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지침서">{#N/A,#N/A,FALSE,"단축1";#N/A,#N/A,FALSE,"단축2";#N/A,#N/A,FALSE,"단축3";#N/A,#N/A,FALSE,"장축";#N/A,#N/A,FALSE,"4WD"}</definedName>
    <definedName localSheetId="7" name="지침서">{#N/A,#N/A,FALSE,"단축1";#N/A,#N/A,FALSE,"단축2";#N/A,#N/A,FALSE,"단축3";#N/A,#N/A,FALSE,"장축";#N/A,#N/A,FALSE,"4WD"}</definedName>
    <definedName localSheetId="1" name="지침서">{#N/A,#N/A,FALSE,"단축1";#N/A,#N/A,FALSE,"단축2";#N/A,#N/A,FALSE,"단축3";#N/A,#N/A,FALSE,"장축";#N/A,#N/A,FALSE,"4WD"}</definedName>
    <definedName name="지침서">{#N/A,#N/A,FALSE,"단축1";#N/A,#N/A,FALSE,"단축2";#N/A,#N/A,FALSE,"단축3";#N/A,#N/A,FALSE,"장축";#N/A,#N/A,FALSE,"4WD"}</definedName>
    <definedName localSheetId="5" name="지태면">{#N/A,#N/A,TRUE,"Y생산";#N/A,#N/A,TRUE,"Y판매";#N/A,#N/A,TRUE,"Y총물량";#N/A,#N/A,TRUE,"Y능력";#N/A,#N/A,TRUE,"YKD"}</definedName>
    <definedName localSheetId="7" name="지태면">{#N/A,#N/A,TRUE,"Y생산";#N/A,#N/A,TRUE,"Y판매";#N/A,#N/A,TRUE,"Y총물량";#N/A,#N/A,TRUE,"Y능력";#N/A,#N/A,TRUE,"YKD"}</definedName>
    <definedName localSheetId="1" name="지태면">{#N/A,#N/A,TRUE,"Y생산";#N/A,#N/A,TRUE,"Y판매";#N/A,#N/A,TRUE,"Y총물량";#N/A,#N/A,TRUE,"Y능력";#N/A,#N/A,TRUE,"YKD"}</definedName>
    <definedName name="지태면">{#N/A,#N/A,TRUE,"Y생산";#N/A,#N/A,TRUE,"Y판매";#N/A,#N/A,TRUE,"Y총물량";#N/A,#N/A,TRUE,"Y능력";#N/A,#N/A,TRUE,"YKD"}</definedName>
    <definedName localSheetId="5" name="지호">{#N/A,#N/A,FALSE,"단축1";#N/A,#N/A,FALSE,"단축2";#N/A,#N/A,FALSE,"단축3";#N/A,#N/A,FALSE,"장축";#N/A,#N/A,FALSE,"4WD"}</definedName>
    <definedName localSheetId="7" name="지호">{#N/A,#N/A,FALSE,"단축1";#N/A,#N/A,FALSE,"단축2";#N/A,#N/A,FALSE,"단축3";#N/A,#N/A,FALSE,"장축";#N/A,#N/A,FALSE,"4WD"}</definedName>
    <definedName localSheetId="1" name="지호">{#N/A,#N/A,FALSE,"단축1";#N/A,#N/A,FALSE,"단축2";#N/A,#N/A,FALSE,"단축3";#N/A,#N/A,FALSE,"장축";#N/A,#N/A,FALSE,"4WD"}</definedName>
    <definedName name="지호">{#N/A,#N/A,FALSE,"단축1";#N/A,#N/A,FALSE,"단축2";#N/A,#N/A,FALSE,"단축3";#N/A,#N/A,FALSE,"장축";#N/A,#N/A,FALSE,"4WD"}</definedName>
    <definedName localSheetId="5" name="진상인">'1-4 PAD'!진상인</definedName>
    <definedName localSheetId="7" name="진상인">'1-6. 사상'!진상인</definedName>
    <definedName name="진상인">'1-6. 사상'!진상인</definedName>
    <definedName localSheetId="5" name="진영ckd">{#N/A,#N/A,FALSE,"단축1";#N/A,#N/A,FALSE,"단축2";#N/A,#N/A,FALSE,"단축3";#N/A,#N/A,FALSE,"장축";#N/A,#N/A,FALSE,"4WD"}</definedName>
    <definedName localSheetId="7" name="진영ckd">{#N/A,#N/A,FALSE,"단축1";#N/A,#N/A,FALSE,"단축2";#N/A,#N/A,FALSE,"단축3";#N/A,#N/A,FALSE,"장축";#N/A,#N/A,FALSE,"4WD"}</definedName>
    <definedName localSheetId="1" name="진영ckd">{#N/A,#N/A,FALSE,"단축1";#N/A,#N/A,FALSE,"단축2";#N/A,#N/A,FALSE,"단축3";#N/A,#N/A,FALSE,"장축";#N/A,#N/A,FALSE,"4WD"}</definedName>
    <definedName name="진영ckd">{#N/A,#N/A,FALSE,"단축1";#N/A,#N/A,FALSE,"단축2";#N/A,#N/A,FALSE,"단축3";#N/A,#N/A,FALSE,"장축";#N/A,#N/A,FALSE,"4WD"}</definedName>
    <definedName localSheetId="5" name="진짜">{#N/A,#N/A,FALSE,"단축1";#N/A,#N/A,FALSE,"단축2";#N/A,#N/A,FALSE,"단축3";#N/A,#N/A,FALSE,"장축";#N/A,#N/A,FALSE,"4WD"}</definedName>
    <definedName localSheetId="7" name="진짜">{#N/A,#N/A,FALSE,"단축1";#N/A,#N/A,FALSE,"단축2";#N/A,#N/A,FALSE,"단축3";#N/A,#N/A,FALSE,"장축";#N/A,#N/A,FALSE,"4WD"}</definedName>
    <definedName localSheetId="1" name="진짜">{#N/A,#N/A,FALSE,"단축1";#N/A,#N/A,FALSE,"단축2";#N/A,#N/A,FALSE,"단축3";#N/A,#N/A,FALSE,"장축";#N/A,#N/A,FALSE,"4WD"}</definedName>
    <definedName name="진짜">{#N/A,#N/A,FALSE,"단축1";#N/A,#N/A,FALSE,"단축2";#N/A,#N/A,FALSE,"단축3";#N/A,#N/A,FALSE,"장축";#N/A,#N/A,FALSE,"4WD"}</definedName>
    <definedName localSheetId="5" name="진출의사보유">{#N/A,#N/A,FALSE,"단축1";#N/A,#N/A,FALSE,"단축2";#N/A,#N/A,FALSE,"단축3";#N/A,#N/A,FALSE,"장축";#N/A,#N/A,FALSE,"4WD"}</definedName>
    <definedName localSheetId="7" name="진출의사보유">{#N/A,#N/A,FALSE,"단축1";#N/A,#N/A,FALSE,"단축2";#N/A,#N/A,FALSE,"단축3";#N/A,#N/A,FALSE,"장축";#N/A,#N/A,FALSE,"4WD"}</definedName>
    <definedName localSheetId="1" name="진출의사보유">{#N/A,#N/A,FALSE,"단축1";#N/A,#N/A,FALSE,"단축2";#N/A,#N/A,FALSE,"단축3";#N/A,#N/A,FALSE,"장축";#N/A,#N/A,FALSE,"4WD"}</definedName>
    <definedName name="진출의사보유">{#N/A,#N/A,FALSE,"단축1";#N/A,#N/A,FALSE,"단축2";#N/A,#N/A,FALSE,"단축3";#N/A,#N/A,FALSE,"장축";#N/A,#N/A,FALSE,"4WD"}</definedName>
    <definedName localSheetId="5" name="진행현황">{#N/A,#N/A,FALSE,"단축1";#N/A,#N/A,FALSE,"단축2";#N/A,#N/A,FALSE,"단축3";#N/A,#N/A,FALSE,"장축";#N/A,#N/A,FALSE,"4WD"}</definedName>
    <definedName localSheetId="1" name="진행현황">{#N/A,#N/A,FALSE,"단축1";#N/A,#N/A,FALSE,"단축2";#N/A,#N/A,FALSE,"단축3";#N/A,#N/A,FALSE,"장축";#N/A,#N/A,FALSE,"4WD"}</definedName>
    <definedName name="진행현황">{#N/A,#N/A,FALSE,"단축1";#N/A,#N/A,FALSE,"단축2";#N/A,#N/A,FALSE,"단축3";#N/A,#N/A,FALSE,"장축";#N/A,#N/A,FALSE,"4WD"}</definedName>
    <definedName localSheetId="5" name="집계">{#N/A,#N/A,FALSE,"단축1";#N/A,#N/A,FALSE,"단축2";#N/A,#N/A,FALSE,"단축3";#N/A,#N/A,FALSE,"장축";#N/A,#N/A,FALSE,"4WD"}</definedName>
    <definedName localSheetId="7" name="집계">{#N/A,#N/A,FALSE,"단축1";#N/A,#N/A,FALSE,"단축2";#N/A,#N/A,FALSE,"단축3";#N/A,#N/A,FALSE,"장축";#N/A,#N/A,FALSE,"4WD"}</definedName>
    <definedName localSheetId="1" name="집계">{#N/A,#N/A,FALSE,"단축1";#N/A,#N/A,FALSE,"단축2";#N/A,#N/A,FALSE,"단축3";#N/A,#N/A,FALSE,"장축";#N/A,#N/A,FALSE,"4WD"}</definedName>
    <definedName name="집계">{#N/A,#N/A,FALSE,"단축1";#N/A,#N/A,FALSE,"단축2";#N/A,#N/A,FALSE,"단축3";#N/A,#N/A,FALSE,"장축";#N/A,#N/A,FALSE,"4WD"}</definedName>
    <definedName localSheetId="5" name="집계2">{#N/A,#N/A,FALSE,"단축1";#N/A,#N/A,FALSE,"단축2";#N/A,#N/A,FALSE,"단축3";#N/A,#N/A,FALSE,"장축";#N/A,#N/A,FALSE,"4WD"}</definedName>
    <definedName localSheetId="7" name="집계2">{#N/A,#N/A,FALSE,"단축1";#N/A,#N/A,FALSE,"단축2";#N/A,#N/A,FALSE,"단축3";#N/A,#N/A,FALSE,"장축";#N/A,#N/A,FALSE,"4WD"}</definedName>
    <definedName localSheetId="1" name="집계2">{#N/A,#N/A,FALSE,"단축1";#N/A,#N/A,FALSE,"단축2";#N/A,#N/A,FALSE,"단축3";#N/A,#N/A,FALSE,"장축";#N/A,#N/A,FALSE,"4WD"}</definedName>
    <definedName name="집계2">{#N/A,#N/A,FALSE,"단축1";#N/A,#N/A,FALSE,"단축2";#N/A,#N/A,FALSE,"단축3";#N/A,#N/A,FALSE,"장축";#N/A,#N/A,FALSE,"4WD"}</definedName>
    <definedName localSheetId="5" name="집계최종">{#N/A,#N/A,FALSE,"단축1";#N/A,#N/A,FALSE,"단축2";#N/A,#N/A,FALSE,"단축3";#N/A,#N/A,FALSE,"장축";#N/A,#N/A,FALSE,"4WD"}</definedName>
    <definedName localSheetId="7" name="집계최종">{#N/A,#N/A,FALSE,"단축1";#N/A,#N/A,FALSE,"단축2";#N/A,#N/A,FALSE,"단축3";#N/A,#N/A,FALSE,"장축";#N/A,#N/A,FALSE,"4WD"}</definedName>
    <definedName localSheetId="1" name="집계최종">{#N/A,#N/A,FALSE,"단축1";#N/A,#N/A,FALSE,"단축2";#N/A,#N/A,FALSE,"단축3";#N/A,#N/A,FALSE,"장축";#N/A,#N/A,FALSE,"4WD"}</definedName>
    <definedName name="집계최종">{#N/A,#N/A,FALSE,"단축1";#N/A,#N/A,FALSE,"단축2";#N/A,#N/A,FALSE,"단축3";#N/A,#N/A,FALSE,"장축";#N/A,#N/A,FALSE,"4WD"}</definedName>
    <definedName localSheetId="5" name="ㅉ">{#N/A,#N/A,TRUE,"Y생산";#N/A,#N/A,TRUE,"Y판매";#N/A,#N/A,TRUE,"Y총물량";#N/A,#N/A,TRUE,"Y능력";#N/A,#N/A,TRUE,"YKD"}</definedName>
    <definedName localSheetId="7" name="ㅉ">{#N/A,#N/A,TRUE,"Y생산";#N/A,#N/A,TRUE,"Y판매";#N/A,#N/A,TRUE,"Y총물량";#N/A,#N/A,TRUE,"Y능력";#N/A,#N/A,TRUE,"YKD"}</definedName>
    <definedName localSheetId="1" name="ㅉ">{#N/A,#N/A,TRUE,"Y생산";#N/A,#N/A,TRUE,"Y판매";#N/A,#N/A,TRUE,"Y총물량";#N/A,#N/A,TRUE,"Y능력";#N/A,#N/A,TRUE,"YKD"}</definedName>
    <definedName name="ㅉ">{#N/A,#N/A,TRUE,"Y생산";#N/A,#N/A,TRUE,"Y판매";#N/A,#N/A,TRUE,"Y총물량";#N/A,#N/A,TRUE,"Y능력";#N/A,#N/A,TRUE,"YKD"}</definedName>
    <definedName localSheetId="5" name="ㅊ">{#N/A,#N/A,FALSE,"신규dep";#N/A,#N/A,FALSE,"신규dep-금형상각후";#N/A,#N/A,FALSE,"신규dep-연구비상각후";#N/A,#N/A,FALSE,"신규dep-기계,공구상각후"}</definedName>
    <definedName localSheetId="7" name="ㅊ">{#N/A,#N/A,FALSE,"신규dep";#N/A,#N/A,FALSE,"신규dep-금형상각후";#N/A,#N/A,FALSE,"신규dep-연구비상각후";#N/A,#N/A,FALSE,"신규dep-기계,공구상각후"}</definedName>
    <definedName localSheetId="1" name="ㅊ">{#N/A,#N/A,FALSE,"신규dep";#N/A,#N/A,FALSE,"신규dep-금형상각후";#N/A,#N/A,FALSE,"신규dep-연구비상각후";#N/A,#N/A,FALSE,"신규dep-기계,공구상각후"}</definedName>
    <definedName name="ㅊ">{#N/A,#N/A,FALSE,"신규dep";#N/A,#N/A,FALSE,"신규dep-금형상각후";#N/A,#N/A,FALSE,"신규dep-연구비상각후";#N/A,#N/A,FALSE,"신규dep-기계,공구상각후"}</definedName>
    <definedName localSheetId="5" name="ㅊㄹ초ㅎ로ㅎㄹ초">{#N/A,#N/A,FALSE,"단축1";#N/A,#N/A,FALSE,"단축2";#N/A,#N/A,FALSE,"단축3";#N/A,#N/A,FALSE,"장축";#N/A,#N/A,FALSE,"4WD"}</definedName>
    <definedName localSheetId="7" name="ㅊㄹ초ㅎ로ㅎㄹ초">{#N/A,#N/A,FALSE,"단축1";#N/A,#N/A,FALSE,"단축2";#N/A,#N/A,FALSE,"단축3";#N/A,#N/A,FALSE,"장축";#N/A,#N/A,FALSE,"4WD"}</definedName>
    <definedName localSheetId="1" name="ㅊㄹ초ㅎ로ㅎㄹ초">{#N/A,#N/A,FALSE,"단축1";#N/A,#N/A,FALSE,"단축2";#N/A,#N/A,FALSE,"단축3";#N/A,#N/A,FALSE,"장축";#N/A,#N/A,FALSE,"4WD"}</definedName>
    <definedName name="ㅊㄹ초ㅎ로ㅎㄹ초">{#N/A,#N/A,FALSE,"단축1";#N/A,#N/A,FALSE,"단축2";#N/A,#N/A,FALSE,"단축3";#N/A,#N/A,FALSE,"장축";#N/A,#N/A,FALSE,"4WD"}</definedName>
    <definedName localSheetId="8" name="ㅊㅊ">{#N/A,#N/A,FALSE,"단축1";#N/A,#N/A,FALSE,"단축2";#N/A,#N/A,FALSE,"단축3";#N/A,#N/A,FALSE,"장축";#N/A,#N/A,FALSE,"4WD"}</definedName>
    <definedName localSheetId="5" name="ㅊㅊ">{#N/A,#N/A,FALSE,"단축1";#N/A,#N/A,FALSE,"단축2";#N/A,#N/A,FALSE,"단축3";#N/A,#N/A,FALSE,"장축";#N/A,#N/A,FALSE,"4WD"}</definedName>
    <definedName localSheetId="7" name="ㅊㅊ">{#N/A,#N/A,FALSE,"자금소요예측기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ㅊㅊ">{#N/A,#N/A,FALSE,"자금소요예측기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ㅊㅊㅊ">{#N/A,#N/A,FALSE,"단축1";#N/A,#N/A,FALSE,"단축2";#N/A,#N/A,FALSE,"단축3";#N/A,#N/A,FALSE,"장축";#N/A,#N/A,FALSE,"4WD"}</definedName>
    <definedName localSheetId="5" name="ㅊㅊㅊ">{#N/A,#N/A,FALSE,"단축1";#N/A,#N/A,FALSE,"단축2";#N/A,#N/A,FALSE,"단축3";#N/A,#N/A,FALSE,"장축";#N/A,#N/A,FALSE,"4WD"}</definedName>
    <definedName localSheetId="7" name="ㅊㅊㅊ">{#N/A,#N/A,FALSE,"단축1";#N/A,#N/A,FALSE,"단축2";#N/A,#N/A,FALSE,"단축3";#N/A,#N/A,FALSE,"장축";#N/A,#N/A,FALSE,"4WD"}</definedName>
    <definedName localSheetId="1" name="ㅊㅊㅊ">{#N/A,#N/A,FALSE,"단축1";#N/A,#N/A,FALSE,"단축2";#N/A,#N/A,FALSE,"단축3";#N/A,#N/A,FALSE,"장축";#N/A,#N/A,FALSE,"4WD"}</definedName>
    <definedName name="ㅊㅊㅊ">{#N/A,#N/A,FALSE,"단축1";#N/A,#N/A,FALSE,"단축2";#N/A,#N/A,FALSE,"단축3";#N/A,#N/A,FALSE,"장축";#N/A,#N/A,FALSE,"4WD"}</definedName>
    <definedName localSheetId="5" name="ㅊㅊㅊㅊ">{#N/A,#N/A,FALSE,"단축1";#N/A,#N/A,FALSE,"단축2";#N/A,#N/A,FALSE,"단축3";#N/A,#N/A,FALSE,"장축";#N/A,#N/A,FALSE,"4WD"}</definedName>
    <definedName localSheetId="7" name="ㅊㅊㅊㅊ">{#N/A,#N/A,FALSE,"단축1";#N/A,#N/A,FALSE,"단축2";#N/A,#N/A,FALSE,"단축3";#N/A,#N/A,FALSE,"장축";#N/A,#N/A,FALSE,"4WD"}</definedName>
    <definedName localSheetId="1" name="ㅊㅊㅊㅊ">{#N/A,#N/A,FALSE,"단축1";#N/A,#N/A,FALSE,"단축2";#N/A,#N/A,FALSE,"단축3";#N/A,#N/A,FALSE,"장축";#N/A,#N/A,FALSE,"4WD"}</definedName>
    <definedName name="ㅊㅊㅊㅊ">{#N/A,#N/A,FALSE,"단축1";#N/A,#N/A,FALSE,"단축2";#N/A,#N/A,FALSE,"단축3";#N/A,#N/A,FALSE,"장축";#N/A,#N/A,FALSE,"4WD"}</definedName>
    <definedName localSheetId="5" name="ㅊㅍ튳ㅍ">{#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1" name="ㅊㅍ튳ㅍ">{#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ㅊㅍ튳ㅍ">{#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localSheetId="5" name="차량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차량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차량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량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차차">{#N/A,#N/A,FALSE,"표지";#N/A,#N/A,FALSE,"전제";#N/A,#N/A,FALSE,"손익-자 (2)";#N/A,#N/A,FALSE,"손익-자";#N/A,#N/A,FALSE,"손익-마 (2)";#N/A,#N/A,FALSE,"손익-마";#N/A,#N/A,FALSE,"총손최종"}</definedName>
    <definedName localSheetId="1" name="차차">{#N/A,#N/A,FALSE,"표지";#N/A,#N/A,FALSE,"전제";#N/A,#N/A,FALSE,"손익-자 (2)";#N/A,#N/A,FALSE,"손익-자";#N/A,#N/A,FALSE,"손익-마 (2)";#N/A,#N/A,FALSE,"손익-마";#N/A,#N/A,FALSE,"총손최종"}</definedName>
    <definedName name="차차">{#N/A,#N/A,FALSE,"표지";#N/A,#N/A,FALSE,"전제";#N/A,#N/A,FALSE,"손익-자 (2)";#N/A,#N/A,FALSE,"손익-자";#N/A,#N/A,FALSE,"손익-마 (2)";#N/A,#N/A,FALSE,"손익-마";#N/A,#N/A,FALSE,"총손최종"}</definedName>
    <definedName localSheetId="5" name="차체">{#N/A,#N/A,FALSE,"단축1";#N/A,#N/A,FALSE,"단축2";#N/A,#N/A,FALSE,"단축3";#N/A,#N/A,FALSE,"장축";#N/A,#N/A,FALSE,"4WD"}</definedName>
    <definedName localSheetId="7" name="차체">{#N/A,#N/A,FALSE,"단축1";#N/A,#N/A,FALSE,"단축2";#N/A,#N/A,FALSE,"단축3";#N/A,#N/A,FALSE,"장축";#N/A,#N/A,FALSE,"4WD"}</definedName>
    <definedName localSheetId="1" name="차체">{#N/A,#N/A,FALSE,"단축1";#N/A,#N/A,FALSE,"단축2";#N/A,#N/A,FALSE,"단축3";#N/A,#N/A,FALSE,"장축";#N/A,#N/A,FALSE,"4WD"}</definedName>
    <definedName name="차체">{#N/A,#N/A,FALSE,"단축1";#N/A,#N/A,FALSE,"단축2";#N/A,#N/A,FALSE,"단축3";#N/A,#N/A,FALSE,"장축";#N/A,#N/A,FALSE,"4WD"}</definedName>
    <definedName localSheetId="5" name="차체1">{#N/A,#N/A,FALSE,"단축1";#N/A,#N/A,FALSE,"단축2";#N/A,#N/A,FALSE,"단축3";#N/A,#N/A,FALSE,"장축";#N/A,#N/A,FALSE,"4WD"}</definedName>
    <definedName localSheetId="7" name="차체1">{#N/A,#N/A,FALSE,"단축1";#N/A,#N/A,FALSE,"단축2";#N/A,#N/A,FALSE,"단축3";#N/A,#N/A,FALSE,"장축";#N/A,#N/A,FALSE,"4WD"}</definedName>
    <definedName localSheetId="1" name="차체1">{#N/A,#N/A,FALSE,"단축1";#N/A,#N/A,FALSE,"단축2";#N/A,#N/A,FALSE,"단축3";#N/A,#N/A,FALSE,"장축";#N/A,#N/A,FALSE,"4WD"}</definedName>
    <definedName name="차체1">{#N/A,#N/A,FALSE,"단축1";#N/A,#N/A,FALSE,"단축2";#N/A,#N/A,FALSE,"단축3";#N/A,#N/A,FALSE,"장축";#N/A,#N/A,FALSE,"4WD"}</definedName>
    <definedName localSheetId="5" name="차트">{#N/A,#N/A,FALSE,"정공"}</definedName>
    <definedName localSheetId="7" name="차트">{#N/A,#N/A,FALSE,"정공"}</definedName>
    <definedName localSheetId="1" name="차트">{#N/A,#N/A,FALSE,"정공"}</definedName>
    <definedName name="차트">{#N/A,#N/A,FALSE,"정공"}</definedName>
    <definedName localSheetId="5" name="찬바람">{#N/A,#N/A,FALSE,"단축1";#N/A,#N/A,FALSE,"단축2";#N/A,#N/A,FALSE,"단축3";#N/A,#N/A,FALSE,"장축";#N/A,#N/A,FALSE,"4WD"}</definedName>
    <definedName localSheetId="7" name="찬바람">{#N/A,#N/A,FALSE,"단축1";#N/A,#N/A,FALSE,"단축2";#N/A,#N/A,FALSE,"단축3";#N/A,#N/A,FALSE,"장축";#N/A,#N/A,FALSE,"4WD"}</definedName>
    <definedName localSheetId="1" name="찬바람">{#N/A,#N/A,FALSE,"단축1";#N/A,#N/A,FALSE,"단축2";#N/A,#N/A,FALSE,"단축3";#N/A,#N/A,FALSE,"장축";#N/A,#N/A,FALSE,"4WD"}</definedName>
    <definedName name="찬바람">{#N/A,#N/A,FALSE,"단축1";#N/A,#N/A,FALSE,"단축2";#N/A,#N/A,FALSE,"단축3";#N/A,#N/A,FALSE,"장축";#N/A,#N/A,FALSE,"4WD"}</definedName>
    <definedName localSheetId="5" name="참고">{#N/A,#N/A,FALSE,"단축1";#N/A,#N/A,FALSE,"단축2";#N/A,#N/A,FALSE,"단축3";#N/A,#N/A,FALSE,"장축";#N/A,#N/A,FALSE,"4WD"}</definedName>
    <definedName localSheetId="7" name="참고">{#N/A,#N/A,FALSE,"단축1";#N/A,#N/A,FALSE,"단축2";#N/A,#N/A,FALSE,"단축3";#N/A,#N/A,FALSE,"장축";#N/A,#N/A,FALSE,"4WD"}</definedName>
    <definedName localSheetId="1" name="참고">{#N/A,#N/A,FALSE,"단축1";#N/A,#N/A,FALSE,"단축2";#N/A,#N/A,FALSE,"단축3";#N/A,#N/A,FALSE,"장축";#N/A,#N/A,FALSE,"4WD"}</definedName>
    <definedName name="참고">{#N/A,#N/A,FALSE,"단축1";#N/A,#N/A,FALSE,"단축2";#N/A,#N/A,FALSE,"단축3";#N/A,#N/A,FALSE,"장축";#N/A,#N/A,FALSE,"4WD"}</definedName>
    <definedName localSheetId="5" name="참고1">{#N/A,#N/A,FALSE,"단축1";#N/A,#N/A,FALSE,"단축2";#N/A,#N/A,FALSE,"단축3";#N/A,#N/A,FALSE,"장축";#N/A,#N/A,FALSE,"4WD"}</definedName>
    <definedName localSheetId="7" name="참고1">{#N/A,#N/A,FALSE,"단축1";#N/A,#N/A,FALSE,"단축2";#N/A,#N/A,FALSE,"단축3";#N/A,#N/A,FALSE,"장축";#N/A,#N/A,FALSE,"4WD"}</definedName>
    <definedName localSheetId="1" name="참고1">{#N/A,#N/A,FALSE,"단축1";#N/A,#N/A,FALSE,"단축2";#N/A,#N/A,FALSE,"단축3";#N/A,#N/A,FALSE,"장축";#N/A,#N/A,FALSE,"4WD"}</definedName>
    <definedName name="참고1">{#N/A,#N/A,FALSE,"단축1";#N/A,#N/A,FALSE,"단축2";#N/A,#N/A,FALSE,"단축3";#N/A,#N/A,FALSE,"장축";#N/A,#N/A,FALSE,"4WD"}</definedName>
    <definedName localSheetId="5" name="참고1장">{#N/A,#N/A,FALSE,"단축1";#N/A,#N/A,FALSE,"단축2";#N/A,#N/A,FALSE,"단축3";#N/A,#N/A,FALSE,"장축";#N/A,#N/A,FALSE,"4WD"}</definedName>
    <definedName localSheetId="7" name="참고1장">{#N/A,#N/A,FALSE,"단축1";#N/A,#N/A,FALSE,"단축2";#N/A,#N/A,FALSE,"단축3";#N/A,#N/A,FALSE,"장축";#N/A,#N/A,FALSE,"4WD"}</definedName>
    <definedName localSheetId="1" name="참고1장">{#N/A,#N/A,FALSE,"단축1";#N/A,#N/A,FALSE,"단축2";#N/A,#N/A,FALSE,"단축3";#N/A,#N/A,FALSE,"장축";#N/A,#N/A,FALSE,"4WD"}</definedName>
    <definedName name="참고1장">{#N/A,#N/A,FALSE,"단축1";#N/A,#N/A,FALSE,"단축2";#N/A,#N/A,FALSE,"단축3";#N/A,#N/A,FALSE,"장축";#N/A,#N/A,FALSE,"4WD"}</definedName>
    <definedName localSheetId="5" name="참고사항">{#N/A,#N/A,FALSE,"단축1";#N/A,#N/A,FALSE,"단축2";#N/A,#N/A,FALSE,"단축3";#N/A,#N/A,FALSE,"장축";#N/A,#N/A,FALSE,"4WD"}</definedName>
    <definedName localSheetId="7" name="참고사항">{#N/A,#N/A,FALSE,"단축1";#N/A,#N/A,FALSE,"단축2";#N/A,#N/A,FALSE,"단축3";#N/A,#N/A,FALSE,"장축";#N/A,#N/A,FALSE,"4WD"}</definedName>
    <definedName localSheetId="1" name="참고사항">{#N/A,#N/A,FALSE,"단축1";#N/A,#N/A,FALSE,"단축2";#N/A,#N/A,FALSE,"단축3";#N/A,#N/A,FALSE,"장축";#N/A,#N/A,FALSE,"4WD"}</definedName>
    <definedName name="참고사항">{#N/A,#N/A,FALSE,"단축1";#N/A,#N/A,FALSE,"단축2";#N/A,#N/A,FALSE,"단축3";#N/A,#N/A,FALSE,"장축";#N/A,#N/A,FALSE,"4WD"}</definedName>
    <definedName localSheetId="5" name="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첨">{#N/A,#N/A,FALSE,"단축1";#N/A,#N/A,FALSE,"단축2";#N/A,#N/A,FALSE,"단축3";#N/A,#N/A,FALSE,"장축";#N/A,#N/A,FALSE,"4WD"}</definedName>
    <definedName localSheetId="7" name="첨">{#N/A,#N/A,FALSE,"단축1";#N/A,#N/A,FALSE,"단축2";#N/A,#N/A,FALSE,"단축3";#N/A,#N/A,FALSE,"장축";#N/A,#N/A,FALSE,"4WD"}</definedName>
    <definedName localSheetId="1" name="첨">{#N/A,#N/A,FALSE,"단축1";#N/A,#N/A,FALSE,"단축2";#N/A,#N/A,FALSE,"단축3";#N/A,#N/A,FALSE,"장축";#N/A,#N/A,FALSE,"4WD"}</definedName>
    <definedName name="첨">{#N/A,#N/A,FALSE,"단축1";#N/A,#N/A,FALSE,"단축2";#N/A,#N/A,FALSE,"단축3";#N/A,#N/A,FALSE,"장축";#N/A,#N/A,FALSE,"4WD"}</definedName>
    <definedName localSheetId="5" name="첨단교통관리분야">{#N/A,#N/A,FALSE,"단축1";#N/A,#N/A,FALSE,"단축2";#N/A,#N/A,FALSE,"단축3";#N/A,#N/A,FALSE,"장축";#N/A,#N/A,FALSE,"4WD"}</definedName>
    <definedName localSheetId="7" name="첨단교통관리분야">{#N/A,#N/A,FALSE,"단축1";#N/A,#N/A,FALSE,"단축2";#N/A,#N/A,FALSE,"단축3";#N/A,#N/A,FALSE,"장축";#N/A,#N/A,FALSE,"4WD"}</definedName>
    <definedName localSheetId="1" name="첨단교통관리분야">{#N/A,#N/A,FALSE,"단축1";#N/A,#N/A,FALSE,"단축2";#N/A,#N/A,FALSE,"단축3";#N/A,#N/A,FALSE,"장축";#N/A,#N/A,FALSE,"4WD"}</definedName>
    <definedName name="첨단교통관리분야">{#N/A,#N/A,FALSE,"단축1";#N/A,#N/A,FALSE,"단축2";#N/A,#N/A,FALSE,"단축3";#N/A,#N/A,FALSE,"장축";#N/A,#N/A,FALSE,"4WD"}</definedName>
    <definedName localSheetId="5" name="첨부101">{#N/A,#N/A,FALSE,"단축1";#N/A,#N/A,FALSE,"단축2";#N/A,#N/A,FALSE,"단축3";#N/A,#N/A,FALSE,"장축";#N/A,#N/A,FALSE,"4WD"}</definedName>
    <definedName localSheetId="7" name="첨부101">{#N/A,#N/A,FALSE,"단축1";#N/A,#N/A,FALSE,"단축2";#N/A,#N/A,FALSE,"단축3";#N/A,#N/A,FALSE,"장축";#N/A,#N/A,FALSE,"4WD"}</definedName>
    <definedName localSheetId="1" name="첨부101">{#N/A,#N/A,FALSE,"단축1";#N/A,#N/A,FALSE,"단축2";#N/A,#N/A,FALSE,"단축3";#N/A,#N/A,FALSE,"장축";#N/A,#N/A,FALSE,"4WD"}</definedName>
    <definedName name="첨부101">{#N/A,#N/A,FALSE,"단축1";#N/A,#N/A,FALSE,"단축2";#N/A,#N/A,FALSE,"단축3";#N/A,#N/A,FALSE,"장축";#N/A,#N/A,FALSE,"4WD"}</definedName>
    <definedName localSheetId="5" name="첨부3">{#N/A,#N/A,FALSE,"단축1";#N/A,#N/A,FALSE,"단축2";#N/A,#N/A,FALSE,"단축3";#N/A,#N/A,FALSE,"장축";#N/A,#N/A,FALSE,"4WD"}</definedName>
    <definedName localSheetId="7" name="첨부3">{#N/A,#N/A,FALSE,"단축1";#N/A,#N/A,FALSE,"단축2";#N/A,#N/A,FALSE,"단축3";#N/A,#N/A,FALSE,"장축";#N/A,#N/A,FALSE,"4WD"}</definedName>
    <definedName localSheetId="1" name="첨부3">{#N/A,#N/A,FALSE,"단축1";#N/A,#N/A,FALSE,"단축2";#N/A,#N/A,FALSE,"단축3";#N/A,#N/A,FALSE,"장축";#N/A,#N/A,FALSE,"4WD"}</definedName>
    <definedName name="첨부3">{#N/A,#N/A,FALSE,"단축1";#N/A,#N/A,FALSE,"단축2";#N/A,#N/A,FALSE,"단축3";#N/A,#N/A,FALSE,"장축";#N/A,#N/A,FALSE,"4WD"}</definedName>
    <definedName localSheetId="5" name="첨촘">{#N/A,#N/A,TRUE,"일정"}</definedName>
    <definedName localSheetId="7" name="첨촘">{#N/A,#N/A,TRUE,"일정"}</definedName>
    <definedName localSheetId="1" name="첨촘">{#N/A,#N/A,TRUE,"일정"}</definedName>
    <definedName name="첨촘">{#N/A,#N/A,TRUE,"일정"}</definedName>
    <definedName localSheetId="5" name="총괄">{#N/A,#N/A,FALSE,"신규dep";#N/A,#N/A,FALSE,"신규dep-금형상각후";#N/A,#N/A,FALSE,"신규dep-연구비상각후";#N/A,#N/A,FALSE,"신규dep-기계,공구상각후"}</definedName>
    <definedName localSheetId="7" name="총괄">{#N/A,#N/A,FALSE,"신규dep";#N/A,#N/A,FALSE,"신규dep-금형상각후";#N/A,#N/A,FALSE,"신규dep-연구비상각후";#N/A,#N/A,FALSE,"신규dep-기계,공구상각후"}</definedName>
    <definedName localSheetId="1" name="총괄">{#N/A,#N/A,FALSE,"신규dep";#N/A,#N/A,FALSE,"신규dep-금형상각후";#N/A,#N/A,FALSE,"신규dep-연구비상각후";#N/A,#N/A,FALSE,"신규dep-기계,공구상각후"}</definedName>
    <definedName name="총괄">{#N/A,#N/A,FALSE,"신규dep";#N/A,#N/A,FALSE,"신규dep-금형상각후";#N/A,#N/A,FALSE,"신규dep-연구비상각후";#N/A,#N/A,FALSE,"신규dep-기계,공구상각후"}</definedName>
    <definedName localSheetId="5" name="총괄_신세대">{#N/A,#N/A,FALSE,"정공"}</definedName>
    <definedName localSheetId="7" name="총괄_신세대">{#N/A,#N/A,FALSE,"정공"}</definedName>
    <definedName localSheetId="1" name="총괄_신세대">{#N/A,#N/A,FALSE,"정공"}</definedName>
    <definedName name="총괄_신세대">{#N/A,#N/A,FALSE,"정공"}</definedName>
    <definedName localSheetId="5" name="총무3">{#N/A,#N/A,FALSE,"단축1";#N/A,#N/A,FALSE,"단축2";#N/A,#N/A,FALSE,"단축3";#N/A,#N/A,FALSE,"장축";#N/A,#N/A,FALSE,"4WD"}</definedName>
    <definedName localSheetId="7" name="총무3">{#N/A,#N/A,FALSE,"단축1";#N/A,#N/A,FALSE,"단축2";#N/A,#N/A,FALSE,"단축3";#N/A,#N/A,FALSE,"장축";#N/A,#N/A,FALSE,"4WD"}</definedName>
    <definedName localSheetId="1" name="총무3">{#N/A,#N/A,FALSE,"단축1";#N/A,#N/A,FALSE,"단축2";#N/A,#N/A,FALSE,"단축3";#N/A,#N/A,FALSE,"장축";#N/A,#N/A,FALSE,"4WD"}</definedName>
    <definedName name="총무3">{#N/A,#N/A,FALSE,"단축1";#N/A,#N/A,FALSE,"단축2";#N/A,#N/A,FALSE,"단축3";#N/A,#N/A,FALSE,"장축";#N/A,#N/A,FALSE,"4WD"}</definedName>
    <definedName localSheetId="5" name="최신팀장조직도">{#N/A,#N/A,FALSE,"단축1";#N/A,#N/A,FALSE,"단축2";#N/A,#N/A,FALSE,"단축3";#N/A,#N/A,FALSE,"장축";#N/A,#N/A,FALSE,"4WD"}</definedName>
    <definedName localSheetId="1" name="최신팀장조직도">{#N/A,#N/A,FALSE,"단축1";#N/A,#N/A,FALSE,"단축2";#N/A,#N/A,FALSE,"단축3";#N/A,#N/A,FALSE,"장축";#N/A,#N/A,FALSE,"4WD"}</definedName>
    <definedName name="최신팀장조직도">{#N/A,#N/A,FALSE,"단축1";#N/A,#N/A,FALSE,"단축2";#N/A,#N/A,FALSE,"단축3";#N/A,#N/A,FALSE,"장축";#N/A,#N/A,FALSE,"4WD"}</definedName>
    <definedName localSheetId="5" name="최영">{#N/A,#N/A,FALSE,"정공"}</definedName>
    <definedName localSheetId="7" name="최영">{#N/A,#N/A,FALSE,"정공"}</definedName>
    <definedName localSheetId="1" name="최영">{#N/A,#N/A,FALSE,"정공"}</definedName>
    <definedName name="최영">{#N/A,#N/A,FALSE,"정공"}</definedName>
    <definedName localSheetId="5" name="최종">{#N/A,#N/A,FALSE,"표지";#N/A,#N/A,FALSE,"전제";#N/A,#N/A,FALSE,"손익-자 (2)";#N/A,#N/A,FALSE,"손익-자";#N/A,#N/A,FALSE,"손익-마 (2)";#N/A,#N/A,FALSE,"손익-마";#N/A,#N/A,FALSE,"총손최종"}</definedName>
    <definedName localSheetId="7" name="최종">{#N/A,#N/A,FALSE,"표지";#N/A,#N/A,FALSE,"전제";#N/A,#N/A,FALSE,"손익-자 (2)";#N/A,#N/A,FALSE,"손익-자";#N/A,#N/A,FALSE,"손익-마 (2)";#N/A,#N/A,FALSE,"손익-마";#N/A,#N/A,FALSE,"총손최종"}</definedName>
    <definedName localSheetId="1" name="최종">{#N/A,#N/A,FALSE,"표지";#N/A,#N/A,FALSE,"전제";#N/A,#N/A,FALSE,"손익-자 (2)";#N/A,#N/A,FALSE,"손익-자";#N/A,#N/A,FALSE,"손익-마 (2)";#N/A,#N/A,FALSE,"손익-마";#N/A,#N/A,FALSE,"총손최종"}</definedName>
    <definedName name="최종">{#N/A,#N/A,FALSE,"표지";#N/A,#N/A,FALSE,"전제";#N/A,#N/A,FALSE,"손익-자 (2)";#N/A,#N/A,FALSE,"손익-자";#N/A,#N/A,FALSE,"손익-마 (2)";#N/A,#N/A,FALSE,"손익-마";#N/A,#N/A,FALSE,"총손최종"}</definedName>
    <definedName localSheetId="5" name="추">{#N/A,#N/A,FALSE,"단축1";#N/A,#N/A,FALSE,"단축2";#N/A,#N/A,FALSE,"단축3";#N/A,#N/A,FALSE,"장축";#N/A,#N/A,FALSE,"4WD"}</definedName>
    <definedName localSheetId="7" name="추">{#N/A,#N/A,FALSE,"단축1";#N/A,#N/A,FALSE,"단축2";#N/A,#N/A,FALSE,"단축3";#N/A,#N/A,FALSE,"장축";#N/A,#N/A,FALSE,"4WD"}</definedName>
    <definedName localSheetId="1" name="추">{#N/A,#N/A,FALSE,"단축1";#N/A,#N/A,FALSE,"단축2";#N/A,#N/A,FALSE,"단축3";#N/A,#N/A,FALSE,"장축";#N/A,#N/A,FALSE,"4WD"}</definedName>
    <definedName name="추">{#N/A,#N/A,FALSE,"단축1";#N/A,#N/A,FALSE,"단축2";#N/A,#N/A,FALSE,"단축3";#N/A,#N/A,FALSE,"장축";#N/A,#N/A,FALSE,"4WD"}</definedName>
    <definedName localSheetId="5" name="추가">{#N/A,#N/A,FALSE,"인원";#N/A,#N/A,FALSE,"비용2";#N/A,#N/A,FALSE,"비용1";#N/A,#N/A,FALSE,"비용";#N/A,#N/A,FALSE,"보증2";#N/A,#N/A,FALSE,"보증1";#N/A,#N/A,FALSE,"보증";#N/A,#N/A,FALSE,"손익1";#N/A,#N/A,FALSE,"손익";#N/A,#N/A,FALSE,"부서별매출";#N/A,#N/A,FALSE,"매출"}</definedName>
    <definedName localSheetId="7" name="추가">{#N/A,#N/A,FALSE,"인원";#N/A,#N/A,FALSE,"비용2";#N/A,#N/A,FALSE,"비용1";#N/A,#N/A,FALSE,"비용";#N/A,#N/A,FALSE,"보증2";#N/A,#N/A,FALSE,"보증1";#N/A,#N/A,FALSE,"보증";#N/A,#N/A,FALSE,"손익1";#N/A,#N/A,FALSE,"손익";#N/A,#N/A,FALSE,"부서별매출";#N/A,#N/A,FALSE,"매출"}</definedName>
    <definedName localSheetId="1" name="추가">{#N/A,#N/A,FALSE,"인원";#N/A,#N/A,FALSE,"비용2";#N/A,#N/A,FALSE,"비용1";#N/A,#N/A,FALSE,"비용";#N/A,#N/A,FALSE,"보증2";#N/A,#N/A,FALSE,"보증1";#N/A,#N/A,FALSE,"보증";#N/A,#N/A,FALSE,"손익1";#N/A,#N/A,FALSE,"손익";#N/A,#N/A,FALSE,"부서별매출";#N/A,#N/A,FALSE,"매출"}</definedName>
    <definedName name="추가">{#N/A,#N/A,FALSE,"인원";#N/A,#N/A,FALSE,"비용2";#N/A,#N/A,FALSE,"비용1";#N/A,#N/A,FALSE,"비용";#N/A,#N/A,FALSE,"보증2";#N/A,#N/A,FALSE,"보증1";#N/A,#N/A,FALSE,"보증";#N/A,#N/A,FALSE,"손익1";#N/A,#N/A,FALSE,"손익";#N/A,#N/A,FALSE,"부서별매출";#N/A,#N/A,FALSE,"매출"}</definedName>
    <definedName localSheetId="5" name="추가1">{#N/A,#N/A,FALSE,"인원";#N/A,#N/A,FALSE,"비용2";#N/A,#N/A,FALSE,"비용1";#N/A,#N/A,FALSE,"비용";#N/A,#N/A,FALSE,"보증2";#N/A,#N/A,FALSE,"보증1";#N/A,#N/A,FALSE,"보증";#N/A,#N/A,FALSE,"손익1";#N/A,#N/A,FALSE,"손익";#N/A,#N/A,FALSE,"부서별매출";#N/A,#N/A,FALSE,"매출"}</definedName>
    <definedName localSheetId="7" name="추가1">{#N/A,#N/A,FALSE,"인원";#N/A,#N/A,FALSE,"비용2";#N/A,#N/A,FALSE,"비용1";#N/A,#N/A,FALSE,"비용";#N/A,#N/A,FALSE,"보증2";#N/A,#N/A,FALSE,"보증1";#N/A,#N/A,FALSE,"보증";#N/A,#N/A,FALSE,"손익1";#N/A,#N/A,FALSE,"손익";#N/A,#N/A,FALSE,"부서별매출";#N/A,#N/A,FALSE,"매출"}</definedName>
    <definedName localSheetId="1" name="추가1">{#N/A,#N/A,FALSE,"인원";#N/A,#N/A,FALSE,"비용2";#N/A,#N/A,FALSE,"비용1";#N/A,#N/A,FALSE,"비용";#N/A,#N/A,FALSE,"보증2";#N/A,#N/A,FALSE,"보증1";#N/A,#N/A,FALSE,"보증";#N/A,#N/A,FALSE,"손익1";#N/A,#N/A,FALSE,"손익";#N/A,#N/A,FALSE,"부서별매출";#N/A,#N/A,FALSE,"매출"}</definedName>
    <definedName name="추가1">{#N/A,#N/A,FALSE,"인원";#N/A,#N/A,FALSE,"비용2";#N/A,#N/A,FALSE,"비용1";#N/A,#N/A,FALSE,"비용";#N/A,#N/A,FALSE,"보증2";#N/A,#N/A,FALSE,"보증1";#N/A,#N/A,FALSE,"보증";#N/A,#N/A,FALSE,"손익1";#N/A,#N/A,FALSE,"손익";#N/A,#N/A,FALSE,"부서별매출";#N/A,#N/A,FALSE,"매출"}</definedName>
    <definedName localSheetId="5" name="추가2">{#N/A,#N/A,FALSE,"인원";#N/A,#N/A,FALSE,"비용2";#N/A,#N/A,FALSE,"비용1";#N/A,#N/A,FALSE,"비용";#N/A,#N/A,FALSE,"보증2";#N/A,#N/A,FALSE,"보증1";#N/A,#N/A,FALSE,"보증";#N/A,#N/A,FALSE,"손익1";#N/A,#N/A,FALSE,"손익";#N/A,#N/A,FALSE,"부서별매출";#N/A,#N/A,FALSE,"매출"}</definedName>
    <definedName localSheetId="7" name="추가2">{#N/A,#N/A,FALSE,"인원";#N/A,#N/A,FALSE,"비용2";#N/A,#N/A,FALSE,"비용1";#N/A,#N/A,FALSE,"비용";#N/A,#N/A,FALSE,"보증2";#N/A,#N/A,FALSE,"보증1";#N/A,#N/A,FALSE,"보증";#N/A,#N/A,FALSE,"손익1";#N/A,#N/A,FALSE,"손익";#N/A,#N/A,FALSE,"부서별매출";#N/A,#N/A,FALSE,"매출"}</definedName>
    <definedName localSheetId="1" name="추가2">{#N/A,#N/A,FALSE,"인원";#N/A,#N/A,FALSE,"비용2";#N/A,#N/A,FALSE,"비용1";#N/A,#N/A,FALSE,"비용";#N/A,#N/A,FALSE,"보증2";#N/A,#N/A,FALSE,"보증1";#N/A,#N/A,FALSE,"보증";#N/A,#N/A,FALSE,"손익1";#N/A,#N/A,FALSE,"손익";#N/A,#N/A,FALSE,"부서별매출";#N/A,#N/A,FALSE,"매출"}</definedName>
    <definedName name="추가2">{#N/A,#N/A,FALSE,"인원";#N/A,#N/A,FALSE,"비용2";#N/A,#N/A,FALSE,"비용1";#N/A,#N/A,FALSE,"비용";#N/A,#N/A,FALSE,"보증2";#N/A,#N/A,FALSE,"보증1";#N/A,#N/A,FALSE,"보증";#N/A,#N/A,FALSE,"손익1";#N/A,#N/A,FALSE,"손익";#N/A,#N/A,FALSE,"부서별매출";#N/A,#N/A,FALSE,"매출"}</definedName>
    <definedName localSheetId="5" name="추가3">{#N/A,#N/A,FALSE,"인원";#N/A,#N/A,FALSE,"비용2";#N/A,#N/A,FALSE,"비용1";#N/A,#N/A,FALSE,"비용";#N/A,#N/A,FALSE,"보증2";#N/A,#N/A,FALSE,"보증1";#N/A,#N/A,FALSE,"보증";#N/A,#N/A,FALSE,"손익1";#N/A,#N/A,FALSE,"손익";#N/A,#N/A,FALSE,"부서별매출";#N/A,#N/A,FALSE,"매출"}</definedName>
    <definedName localSheetId="7" name="추가3">{#N/A,#N/A,FALSE,"인원";#N/A,#N/A,FALSE,"비용2";#N/A,#N/A,FALSE,"비용1";#N/A,#N/A,FALSE,"비용";#N/A,#N/A,FALSE,"보증2";#N/A,#N/A,FALSE,"보증1";#N/A,#N/A,FALSE,"보증";#N/A,#N/A,FALSE,"손익1";#N/A,#N/A,FALSE,"손익";#N/A,#N/A,FALSE,"부서별매출";#N/A,#N/A,FALSE,"매출"}</definedName>
    <definedName localSheetId="1" name="추가3">{#N/A,#N/A,FALSE,"인원";#N/A,#N/A,FALSE,"비용2";#N/A,#N/A,FALSE,"비용1";#N/A,#N/A,FALSE,"비용";#N/A,#N/A,FALSE,"보증2";#N/A,#N/A,FALSE,"보증1";#N/A,#N/A,FALSE,"보증";#N/A,#N/A,FALSE,"손익1";#N/A,#N/A,FALSE,"손익";#N/A,#N/A,FALSE,"부서별매출";#N/A,#N/A,FALSE,"매출"}</definedName>
    <definedName name="추가3">{#N/A,#N/A,FALSE,"인원";#N/A,#N/A,FALSE,"비용2";#N/A,#N/A,FALSE,"비용1";#N/A,#N/A,FALSE,"비용";#N/A,#N/A,FALSE,"보증2";#N/A,#N/A,FALSE,"보증1";#N/A,#N/A,FALSE,"보증";#N/A,#N/A,FALSE,"손익1";#N/A,#N/A,FALSE,"손익";#N/A,#N/A,FALSE,"부서별매출";#N/A,#N/A,FALSE,"매출"}</definedName>
    <definedName localSheetId="5" name="추가4">{#N/A,#N/A,FALSE,"인원";#N/A,#N/A,FALSE,"비용2";#N/A,#N/A,FALSE,"비용1";#N/A,#N/A,FALSE,"비용";#N/A,#N/A,FALSE,"보증2";#N/A,#N/A,FALSE,"보증1";#N/A,#N/A,FALSE,"보증";#N/A,#N/A,FALSE,"손익1";#N/A,#N/A,FALSE,"손익";#N/A,#N/A,FALSE,"부서별매출";#N/A,#N/A,FALSE,"매출"}</definedName>
    <definedName localSheetId="7" name="추가4">{#N/A,#N/A,FALSE,"인원";#N/A,#N/A,FALSE,"비용2";#N/A,#N/A,FALSE,"비용1";#N/A,#N/A,FALSE,"비용";#N/A,#N/A,FALSE,"보증2";#N/A,#N/A,FALSE,"보증1";#N/A,#N/A,FALSE,"보증";#N/A,#N/A,FALSE,"손익1";#N/A,#N/A,FALSE,"손익";#N/A,#N/A,FALSE,"부서별매출";#N/A,#N/A,FALSE,"매출"}</definedName>
    <definedName localSheetId="1" name="추가4">{#N/A,#N/A,FALSE,"인원";#N/A,#N/A,FALSE,"비용2";#N/A,#N/A,FALSE,"비용1";#N/A,#N/A,FALSE,"비용";#N/A,#N/A,FALSE,"보증2";#N/A,#N/A,FALSE,"보증1";#N/A,#N/A,FALSE,"보증";#N/A,#N/A,FALSE,"손익1";#N/A,#N/A,FALSE,"손익";#N/A,#N/A,FALSE,"부서별매출";#N/A,#N/A,FALSE,"매출"}</definedName>
    <definedName name="추가4">{#N/A,#N/A,FALSE,"인원";#N/A,#N/A,FALSE,"비용2";#N/A,#N/A,FALSE,"비용1";#N/A,#N/A,FALSE,"비용";#N/A,#N/A,FALSE,"보증2";#N/A,#N/A,FALSE,"보증1";#N/A,#N/A,FALSE,"보증";#N/A,#N/A,FALSE,"손익1";#N/A,#N/A,FALSE,"손익";#N/A,#N/A,FALSE,"부서별매출";#N/A,#N/A,FALSE,"매출"}</definedName>
    <definedName localSheetId="1" name="추가예산">{#N/A,#N/A,FALSE,"단축1";#N/A,#N/A,FALSE,"단축2";#N/A,#N/A,FALSE,"단축3";#N/A,#N/A,FALSE,"장축";#N/A,#N/A,FALSE,"4WD"}</definedName>
    <definedName name="추가예산">{#N/A,#N/A,FALSE,"단축1";#N/A,#N/A,FALSE,"단축2";#N/A,#N/A,FALSE,"단축3";#N/A,#N/A,FALSE,"장축";#N/A,#N/A,FALSE,"4WD"}</definedName>
    <definedName localSheetId="5" name="추진">{#N/A,#N/A,FALSE,"정공"}</definedName>
    <definedName localSheetId="7" name="추진">{#N/A,#N/A,FALSE,"정공"}</definedName>
    <definedName localSheetId="1" name="추진">{#N/A,#N/A,FALSE,"정공"}</definedName>
    <definedName name="추진">{#N/A,#N/A,FALSE,"정공"}</definedName>
    <definedName localSheetId="5" name="추진과제">{#N/A,#N/A,FALSE,"단축1";#N/A,#N/A,FALSE,"단축2";#N/A,#N/A,FALSE,"단축3";#N/A,#N/A,FALSE,"장축";#N/A,#N/A,FALSE,"4WD"}</definedName>
    <definedName localSheetId="7" name="추진과제">{#N/A,#N/A,FALSE,"단축1";#N/A,#N/A,FALSE,"단축2";#N/A,#N/A,FALSE,"단축3";#N/A,#N/A,FALSE,"장축";#N/A,#N/A,FALSE,"4WD"}</definedName>
    <definedName localSheetId="1" name="추진과제">{#N/A,#N/A,FALSE,"단축1";#N/A,#N/A,FALSE,"단축2";#N/A,#N/A,FALSE,"단축3";#N/A,#N/A,FALSE,"장축";#N/A,#N/A,FALSE,"4WD"}</definedName>
    <definedName name="추진과제">{#N/A,#N/A,FALSE,"단축1";#N/A,#N/A,FALSE,"단축2";#N/A,#N/A,FALSE,"단축3";#N/A,#N/A,FALSE,"장축";#N/A,#N/A,FALSE,"4WD"}</definedName>
    <definedName localSheetId="5" name="추진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추진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추진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추진전략">{#N/A,#N/A,FALSE,"정공"}</definedName>
    <definedName localSheetId="7" name="추진전략">{#N/A,#N/A,FALSE,"정공"}</definedName>
    <definedName localSheetId="1" name="추진전략">{#N/A,#N/A,FALSE,"정공"}</definedName>
    <definedName name="추진전략">{#N/A,#N/A,FALSE,"정공"}</definedName>
    <definedName localSheetId="5" name="춛도">{#N/A,#N/A,FALSE,"단축1";#N/A,#N/A,FALSE,"단축2";#N/A,#N/A,FALSE,"단축3";#N/A,#N/A,FALSE,"장축";#N/A,#N/A,FALSE,"4WD"}</definedName>
    <definedName localSheetId="7" name="춛도">{#N/A,#N/A,FALSE,"단축1";#N/A,#N/A,FALSE,"단축2";#N/A,#N/A,FALSE,"단축3";#N/A,#N/A,FALSE,"장축";#N/A,#N/A,FALSE,"4WD"}</definedName>
    <definedName localSheetId="1" name="춛도">{#N/A,#N/A,FALSE,"단축1";#N/A,#N/A,FALSE,"단축2";#N/A,#N/A,FALSE,"단축3";#N/A,#N/A,FALSE,"장축";#N/A,#N/A,FALSE,"4WD"}</definedName>
    <definedName name="춛도">{#N/A,#N/A,FALSE,"단축1";#N/A,#N/A,FALSE,"단축2";#N/A,#N/A,FALSE,"단축3";#N/A,#N/A,FALSE,"장축";#N/A,#N/A,FALSE,"4WD"}</definedName>
    <definedName localSheetId="5" name="출도">{#N/A,#N/A,FALSE,"단축1";#N/A,#N/A,FALSE,"단축2";#N/A,#N/A,FALSE,"단축3";#N/A,#N/A,FALSE,"장축";#N/A,#N/A,FALSE,"4WD"}</definedName>
    <definedName localSheetId="7" name="출도">{#N/A,#N/A,FALSE,"단축1";#N/A,#N/A,FALSE,"단축2";#N/A,#N/A,FALSE,"단축3";#N/A,#N/A,FALSE,"장축";#N/A,#N/A,FALSE,"4WD"}</definedName>
    <definedName localSheetId="1" name="출도">{#N/A,#N/A,FALSE,"단축1";#N/A,#N/A,FALSE,"단축2";#N/A,#N/A,FALSE,"단축3";#N/A,#N/A,FALSE,"장축";#N/A,#N/A,FALSE,"4WD"}</definedName>
    <definedName name="출도">{#N/A,#N/A,FALSE,"단축1";#N/A,#N/A,FALSE,"단축2";#N/A,#N/A,FALSE,"단축3";#N/A,#N/A,FALSE,"장축";#N/A,#N/A,FALSE,"4WD"}</definedName>
    <definedName localSheetId="5" name="출로리">{#N/A,#N/A,FALSE,"신규dep";#N/A,#N/A,FALSE,"신규dep-금형상각후";#N/A,#N/A,FALSE,"신규dep-연구비상각후";#N/A,#N/A,FALSE,"신규dep-기계,공구상각후"}</definedName>
    <definedName localSheetId="7" name="출로리">{#N/A,#N/A,FALSE,"신규dep";#N/A,#N/A,FALSE,"신규dep-금형상각후";#N/A,#N/A,FALSE,"신규dep-연구비상각후";#N/A,#N/A,FALSE,"신규dep-기계,공구상각후"}</definedName>
    <definedName localSheetId="1" name="출로리">{#N/A,#N/A,FALSE,"신규dep";#N/A,#N/A,FALSE,"신규dep-금형상각후";#N/A,#N/A,FALSE,"신규dep-연구비상각후";#N/A,#N/A,FALSE,"신규dep-기계,공구상각후"}</definedName>
    <definedName name="출로리">{#N/A,#N/A,FALSE,"신규dep";#N/A,#N/A,FALSE,"신규dep-금형상각후";#N/A,#N/A,FALSE,"신규dep-연구비상각후";#N/A,#N/A,FALSE,"신규dep-기계,공구상각후"}</definedName>
    <definedName localSheetId="1" name="출하">{#N/A,#N/A,FALSE,"96 3월물량표";#N/A,#N/A,FALSE,"96 4월물량표";#N/A,#N/A,FALSE,"96 5월물량표"}</definedName>
    <definedName name="출하">{#N/A,#N/A,FALSE,"96 3월물량표";#N/A,#N/A,FALSE,"96 4월물량표";#N/A,#N/A,FALSE,"96 5월물량표"}</definedName>
    <definedName localSheetId="5" name="충돌">{#N/A,#N/A,FALSE,"단축1";#N/A,#N/A,FALSE,"단축2";#N/A,#N/A,FALSE,"단축3";#N/A,#N/A,FALSE,"장축";#N/A,#N/A,FALSE,"4WD"}</definedName>
    <definedName localSheetId="7" name="충돌">{#N/A,#N/A,FALSE,"단축1";#N/A,#N/A,FALSE,"단축2";#N/A,#N/A,FALSE,"단축3";#N/A,#N/A,FALSE,"장축";#N/A,#N/A,FALSE,"4WD"}</definedName>
    <definedName localSheetId="1" name="충돌">{#N/A,#N/A,FALSE,"단축1";#N/A,#N/A,FALSE,"단축2";#N/A,#N/A,FALSE,"단축3";#N/A,#N/A,FALSE,"장축";#N/A,#N/A,FALSE,"4WD"}</definedName>
    <definedName name="충돌">{#N/A,#N/A,FALSE,"단축1";#N/A,#N/A,FALSE,"단축2";#N/A,#N/A,FALSE,"단축3";#N/A,#N/A,FALSE,"장축";#N/A,#N/A,FALSE,"4WD"}</definedName>
    <definedName localSheetId="5" name="취소">{#N/A,#N/A,FALSE,"단축1";#N/A,#N/A,FALSE,"단축2";#N/A,#N/A,FALSE,"단축3";#N/A,#N/A,FALSE,"장축";#N/A,#N/A,FALSE,"4WD"}</definedName>
    <definedName localSheetId="7" name="취소">{#N/A,#N/A,FALSE,"단축1";#N/A,#N/A,FALSE,"단축2";#N/A,#N/A,FALSE,"단축3";#N/A,#N/A,FALSE,"장축";#N/A,#N/A,FALSE,"4WD"}</definedName>
    <definedName localSheetId="1" name="취소">{#N/A,#N/A,FALSE,"단축1";#N/A,#N/A,FALSE,"단축2";#N/A,#N/A,FALSE,"단축3";#N/A,#N/A,FALSE,"장축";#N/A,#N/A,FALSE,"4WD"}</definedName>
    <definedName name="취소">{#N/A,#N/A,FALSE,"단축1";#N/A,#N/A,FALSE,"단축2";#N/A,#N/A,FALSE,"단축3";#N/A,#N/A,FALSE,"장축";#N/A,#N/A,FALSE,"4WD"}</definedName>
    <definedName localSheetId="5" name="츞ㅊ퓰ㅊ휴">{#N/A,#N/A,FALSE,"신규dep";#N/A,#N/A,FALSE,"신규dep-금형상각후";#N/A,#N/A,FALSE,"신규dep-연구비상각후";#N/A,#N/A,FALSE,"신규dep-기계,공구상각후"}</definedName>
    <definedName localSheetId="7" name="츞ㅊ퓰ㅊ휴">{#N/A,#N/A,FALSE,"신규dep";#N/A,#N/A,FALSE,"신규dep-금형상각후";#N/A,#N/A,FALSE,"신규dep-연구비상각후";#N/A,#N/A,FALSE,"신규dep-기계,공구상각후"}</definedName>
    <definedName localSheetId="1" name="츞ㅊ퓰ㅊ휴">{#N/A,#N/A,FALSE,"신규dep";#N/A,#N/A,FALSE,"신규dep-금형상각후";#N/A,#N/A,FALSE,"신규dep-연구비상각후";#N/A,#N/A,FALSE,"신규dep-기계,공구상각후"}</definedName>
    <definedName name="츞ㅊ퓰ㅊ휴">{#N/A,#N/A,FALSE,"신규dep";#N/A,#N/A,FALSE,"신규dep-금형상각후";#N/A,#N/A,FALSE,"신규dep-연구비상각후";#N/A,#N/A,FALSE,"신규dep-기계,공구상각후"}</definedName>
    <definedName localSheetId="5" name="ㅋ">{#N/A,#N/A,FALSE,"단축1";#N/A,#N/A,FALSE,"단축2";#N/A,#N/A,FALSE,"단축3";#N/A,#N/A,FALSE,"장축";#N/A,#N/A,FALSE,"4WD"}</definedName>
    <definedName localSheetId="7" name="ㅋ">{#N/A,#N/A,FALSE,"단축1";#N/A,#N/A,FALSE,"단축2";#N/A,#N/A,FALSE,"단축3";#N/A,#N/A,FALSE,"장축";#N/A,#N/A,FALSE,"4WD"}</definedName>
    <definedName localSheetId="1" name="ㅋ">{#N/A,#N/A,FALSE,"단축1";#N/A,#N/A,FALSE,"단축2";#N/A,#N/A,FALSE,"단축3";#N/A,#N/A,FALSE,"장축";#N/A,#N/A,FALSE,"4WD"}</definedName>
    <definedName name="ㅋ">{#N/A,#N/A,FALSE,"단축1";#N/A,#N/A,FALSE,"단축2";#N/A,#N/A,FALSE,"단축3";#N/A,#N/A,FALSE,"장축";#N/A,#N/A,FALSE,"4WD"}</definedName>
    <definedName localSheetId="5" name="ㅋㄴ">{#N/A,#N/A,FALSE,"단축1";#N/A,#N/A,FALSE,"단축2";#N/A,#N/A,FALSE,"단축3";#N/A,#N/A,FALSE,"장축";#N/A,#N/A,FALSE,"4WD"}</definedName>
    <definedName localSheetId="7" name="ㅋㄴ">{#N/A,#N/A,FALSE,"단축1";#N/A,#N/A,FALSE,"단축2";#N/A,#N/A,FALSE,"단축3";#N/A,#N/A,FALSE,"장축";#N/A,#N/A,FALSE,"4WD"}</definedName>
    <definedName localSheetId="1" name="ㅋㄴ">{#N/A,#N/A,FALSE,"단축1";#N/A,#N/A,FALSE,"단축2";#N/A,#N/A,FALSE,"단축3";#N/A,#N/A,FALSE,"장축";#N/A,#N/A,FALSE,"4WD"}</definedName>
    <definedName name="ㅋㄴ">{#N/A,#N/A,FALSE,"단축1";#N/A,#N/A,FALSE,"단축2";#N/A,#N/A,FALSE,"단축3";#N/A,#N/A,FALSE,"장축";#N/A,#N/A,FALSE,"4WD"}</definedName>
    <definedName localSheetId="5" name="ㅋㅁ">{#N/A,#N/A,FALSE,"단축1";#N/A,#N/A,FALSE,"단축2";#N/A,#N/A,FALSE,"단축3";#N/A,#N/A,FALSE,"장축";#N/A,#N/A,FALSE,"4WD"}</definedName>
    <definedName localSheetId="1" name="ㅋㅁ">{#N/A,#N/A,FALSE,"단축1";#N/A,#N/A,FALSE,"단축2";#N/A,#N/A,FALSE,"단축3";#N/A,#N/A,FALSE,"장축";#N/A,#N/A,FALSE,"4WD"}</definedName>
    <definedName name="ㅋㅁ">{#N/A,#N/A,FALSE,"단축1";#N/A,#N/A,FALSE,"단축2";#N/A,#N/A,FALSE,"단축3";#N/A,#N/A,FALSE,"장축";#N/A,#N/A,FALSE,"4WD"}</definedName>
    <definedName localSheetId="8" name="ㅋㅇㅌ">{#N/A,#N/A,FALSE,"단축1";#N/A,#N/A,FALSE,"단축2";#N/A,#N/A,FALSE,"단축3";#N/A,#N/A,FALSE,"장축";#N/A,#N/A,FALSE,"4WD"}</definedName>
    <definedName localSheetId="5" name="ㅋㅇㅌ">{#N/A,#N/A,FALSE,"단축1";#N/A,#N/A,FALSE,"단축2";#N/A,#N/A,FALSE,"단축3";#N/A,#N/A,FALSE,"장축";#N/A,#N/A,FALSE,"4WD"}</definedName>
    <definedName localSheetId="7" name="ㅋㅇㅌ">{#N/A,#N/A,FALSE,"단축1";#N/A,#N/A,FALSE,"단축2";#N/A,#N/A,FALSE,"단축3";#N/A,#N/A,FALSE,"장축";#N/A,#N/A,FALSE,"4WD"}</definedName>
    <definedName localSheetId="1" name="ㅋㅇㅌ">{#N/A,#N/A,FALSE,"단축1";#N/A,#N/A,FALSE,"단축2";#N/A,#N/A,FALSE,"단축3";#N/A,#N/A,FALSE,"장축";#N/A,#N/A,FALSE,"4WD"}</definedName>
    <definedName name="ㅋㅇㅌ">{#N/A,#N/A,FALSE,"단축1";#N/A,#N/A,FALSE,"단축2";#N/A,#N/A,FALSE,"단축3";#N/A,#N/A,FALSE,"장축";#N/A,#N/A,FALSE,"4WD"}</definedName>
    <definedName localSheetId="8" name="ㅋㅇㅍ">{#N/A,#N/A,FALSE,"단축1";#N/A,#N/A,FALSE,"단축2";#N/A,#N/A,FALSE,"단축3";#N/A,#N/A,FALSE,"장축";#N/A,#N/A,FALSE,"4WD"}</definedName>
    <definedName localSheetId="5" name="ㅋㅇㅍ">{#N/A,#N/A,FALSE,"단축1";#N/A,#N/A,FALSE,"단축2";#N/A,#N/A,FALSE,"단축3";#N/A,#N/A,FALSE,"장축";#N/A,#N/A,FALSE,"4WD"}</definedName>
    <definedName localSheetId="7" name="ㅋㅇㅍ">{#N/A,#N/A,FALSE,"단축1";#N/A,#N/A,FALSE,"단축2";#N/A,#N/A,FALSE,"단축3";#N/A,#N/A,FALSE,"장축";#N/A,#N/A,FALSE,"4WD"}</definedName>
    <definedName localSheetId="1" name="ㅋㅇㅍ">{#N/A,#N/A,FALSE,"단축1";#N/A,#N/A,FALSE,"단축2";#N/A,#N/A,FALSE,"단축3";#N/A,#N/A,FALSE,"장축";#N/A,#N/A,FALSE,"4WD"}</definedName>
    <definedName name="ㅋㅇㅍ">{#N/A,#N/A,FALSE,"단축1";#N/A,#N/A,FALSE,"단축2";#N/A,#N/A,FALSE,"단축3";#N/A,#N/A,FALSE,"장축";#N/A,#N/A,FALSE,"4WD"}</definedName>
    <definedName localSheetId="5" name="ㅋㅋ">{#N/A,#N/A,FALSE,"단축1";#N/A,#N/A,FALSE,"단축2";#N/A,#N/A,FALSE,"단축3";#N/A,#N/A,FALSE,"장축";#N/A,#N/A,FALSE,"4WD"}</definedName>
    <definedName localSheetId="7" name="ㅋㅋ">{#N/A,#N/A,TRUE,"Y생산";#N/A,#N/A,TRUE,"Y판매";#N/A,#N/A,TRUE,"Y총물량";#N/A,#N/A,TRUE,"Y능력";#N/A,#N/A,TRUE,"YKD"}</definedName>
    <definedName localSheetId="1" name="ㅋㅋ">{#N/A,#N/A,TRUE,"Y생산";#N/A,#N/A,TRUE,"Y판매";#N/A,#N/A,TRUE,"Y총물량";#N/A,#N/A,TRUE,"Y능력";#N/A,#N/A,TRUE,"YKD"}</definedName>
    <definedName name="ㅋㅋ">{#N/A,#N/A,TRUE,"Y생산";#N/A,#N/A,TRUE,"Y판매";#N/A,#N/A,TRUE,"Y총물량";#N/A,#N/A,TRUE,"Y능력";#N/A,#N/A,TRUE,"YKD"}</definedName>
    <definedName localSheetId="5" name="ㅋㅋㅋㅋ">{#N/A,#N/A,FALSE,"단축1";#N/A,#N/A,FALSE,"단축2";#N/A,#N/A,FALSE,"단축3";#N/A,#N/A,FALSE,"장축";#N/A,#N/A,FALSE,"4WD"}</definedName>
    <definedName localSheetId="7" name="ㅋㅋㅋㅋ">{#N/A,#N/A,FALSE,"단축1";#N/A,#N/A,FALSE,"단축2";#N/A,#N/A,FALSE,"단축3";#N/A,#N/A,FALSE,"장축";#N/A,#N/A,FALSE,"4WD"}</definedName>
    <definedName localSheetId="1" name="ㅋㅋㅋㅋ">{#N/A,#N/A,FALSE,"단축1";#N/A,#N/A,FALSE,"단축2";#N/A,#N/A,FALSE,"단축3";#N/A,#N/A,FALSE,"장축";#N/A,#N/A,FALSE,"4WD"}</definedName>
    <definedName name="ㅋㅋㅋㅋ">{#N/A,#N/A,FALSE,"단축1";#N/A,#N/A,FALSE,"단축2";#N/A,#N/A,FALSE,"단축3";#N/A,#N/A,FALSE,"장축";#N/A,#N/A,FALSE,"4WD"}</definedName>
    <definedName localSheetId="5" name="ㅋㅋㅋㅋㅋ">{#N/A,#N/A,FALSE,"단축1";#N/A,#N/A,FALSE,"단축2";#N/A,#N/A,FALSE,"단축3";#N/A,#N/A,FALSE,"장축";#N/A,#N/A,FALSE,"4WD"}</definedName>
    <definedName localSheetId="7" name="ㅋㅋㅋㅋㅋ">{#N/A,#N/A,FALSE,"단축1";#N/A,#N/A,FALSE,"단축2";#N/A,#N/A,FALSE,"단축3";#N/A,#N/A,FALSE,"장축";#N/A,#N/A,FALSE,"4WD"}</definedName>
    <definedName localSheetId="1" name="ㅋㅋㅋㅋㅋ">{#N/A,#N/A,FALSE,"단축1";#N/A,#N/A,FALSE,"단축2";#N/A,#N/A,FALSE,"단축3";#N/A,#N/A,FALSE,"장축";#N/A,#N/A,FALSE,"4WD"}</definedName>
    <definedName name="ㅋㅋㅋㅋㅋ">{#N/A,#N/A,FALSE,"단축1";#N/A,#N/A,FALSE,"단축2";#N/A,#N/A,FALSE,"단축3";#N/A,#N/A,FALSE,"장축";#N/A,#N/A,FALSE,"4WD"}</definedName>
    <definedName localSheetId="5" name="ㅋㅌㅊ">{#N/A,#N/A,FALSE,"단축1";#N/A,#N/A,FALSE,"단축2";#N/A,#N/A,FALSE,"단축3";#N/A,#N/A,FALSE,"장축";#N/A,#N/A,FALSE,"4WD"}</definedName>
    <definedName localSheetId="1" name="ㅋㅌㅊ">{#N/A,#N/A,FALSE,"단축1";#N/A,#N/A,FALSE,"단축2";#N/A,#N/A,FALSE,"단축3";#N/A,#N/A,FALSE,"장축";#N/A,#N/A,FALSE,"4WD"}</definedName>
    <definedName name="ㅋㅌㅊ">{#N/A,#N/A,FALSE,"단축1";#N/A,#N/A,FALSE,"단축2";#N/A,#N/A,FALSE,"단축3";#N/A,#N/A,FALSE,"장축";#N/A,#N/A,FALSE,"4WD"}</definedName>
    <definedName localSheetId="5" name="카나다">{#N/A,#N/A,FALSE,"단축1";#N/A,#N/A,FALSE,"단축2";#N/A,#N/A,FALSE,"단축3";#N/A,#N/A,FALSE,"장축";#N/A,#N/A,FALSE,"4WD"}</definedName>
    <definedName localSheetId="7" name="카나다">{#N/A,#N/A,FALSE,"단축1";#N/A,#N/A,FALSE,"단축2";#N/A,#N/A,FALSE,"단축3";#N/A,#N/A,FALSE,"장축";#N/A,#N/A,FALSE,"4WD"}</definedName>
    <definedName localSheetId="1" name="카나다">{#N/A,#N/A,FALSE,"단축1";#N/A,#N/A,FALSE,"단축2";#N/A,#N/A,FALSE,"단축3";#N/A,#N/A,FALSE,"장축";#N/A,#N/A,FALSE,"4WD"}</definedName>
    <definedName name="카나다">{#N/A,#N/A,FALSE,"단축1";#N/A,#N/A,FALSE,"단축2";#N/A,#N/A,FALSE,"단축3";#N/A,#N/A,FALSE,"장축";#N/A,#N/A,FALSE,"4WD"}</definedName>
    <definedName localSheetId="5" name="카렌스">{#N/A,#N/A,FALSE,"단축1";#N/A,#N/A,FALSE,"단축2";#N/A,#N/A,FALSE,"단축3";#N/A,#N/A,FALSE,"장축";#N/A,#N/A,FALSE,"4WD"}</definedName>
    <definedName localSheetId="7" name="카렌스">{#N/A,#N/A,FALSE,"단축1";#N/A,#N/A,FALSE,"단축2";#N/A,#N/A,FALSE,"단축3";#N/A,#N/A,FALSE,"장축";#N/A,#N/A,FALSE,"4WD"}</definedName>
    <definedName localSheetId="1" name="카렌스">{#N/A,#N/A,FALSE,"단축1";#N/A,#N/A,FALSE,"단축2";#N/A,#N/A,FALSE,"단축3";#N/A,#N/A,FALSE,"장축";#N/A,#N/A,FALSE,"4WD"}</definedName>
    <definedName name="카렌스">{#N/A,#N/A,FALSE,"단축1";#N/A,#N/A,FALSE,"단축2";#N/A,#N/A,FALSE,"단축3";#N/A,#N/A,FALSE,"장축";#N/A,#N/A,FALSE,"4WD"}</definedName>
    <definedName localSheetId="5" name="카메라">{#N/A,#N/A,FALSE,"단축1";#N/A,#N/A,FALSE,"단축2";#N/A,#N/A,FALSE,"단축3";#N/A,#N/A,FALSE,"장축";#N/A,#N/A,FALSE,"4WD"}</definedName>
    <definedName localSheetId="7" name="카메라">{#N/A,#N/A,FALSE,"단축1";#N/A,#N/A,FALSE,"단축2";#N/A,#N/A,FALSE,"단축3";#N/A,#N/A,FALSE,"장축";#N/A,#N/A,FALSE,"4WD"}</definedName>
    <definedName localSheetId="1" name="카메라">{#N/A,#N/A,FALSE,"단축1";#N/A,#N/A,FALSE,"단축2";#N/A,#N/A,FALSE,"단축3";#N/A,#N/A,FALSE,"장축";#N/A,#N/A,FALSE,"4WD"}</definedName>
    <definedName name="카메라">{#N/A,#N/A,FALSE,"단축1";#N/A,#N/A,FALSE,"단축2";#N/A,#N/A,FALSE,"단축3";#N/A,#N/A,FALSE,"장축";#N/A,#N/A,FALSE,"4WD"}</definedName>
    <definedName localSheetId="5" name="카메라2">{#N/A,#N/A,FALSE,"단축1";#N/A,#N/A,FALSE,"단축2";#N/A,#N/A,FALSE,"단축3";#N/A,#N/A,FALSE,"장축";#N/A,#N/A,FALSE,"4WD"}</definedName>
    <definedName localSheetId="7" name="카메라2">{#N/A,#N/A,FALSE,"단축1";#N/A,#N/A,FALSE,"단축2";#N/A,#N/A,FALSE,"단축3";#N/A,#N/A,FALSE,"장축";#N/A,#N/A,FALSE,"4WD"}</definedName>
    <definedName localSheetId="1" name="카메라2">{#N/A,#N/A,FALSE,"단축1";#N/A,#N/A,FALSE,"단축2";#N/A,#N/A,FALSE,"단축3";#N/A,#N/A,FALSE,"장축";#N/A,#N/A,FALSE,"4WD"}</definedName>
    <definedName name="카메라2">{#N/A,#N/A,FALSE,"단축1";#N/A,#N/A,FALSE,"단축2";#N/A,#N/A,FALSE,"단축3";#N/A,#N/A,FALSE,"장축";#N/A,#N/A,FALSE,"4WD"}</definedName>
    <definedName localSheetId="1" name="칵핏">{#N/A,#N/A,FALSE,"단축1";#N/A,#N/A,FALSE,"단축2";#N/A,#N/A,FALSE,"단축3";#N/A,#N/A,FALSE,"장축";#N/A,#N/A,FALSE,"4WD"}</definedName>
    <definedName name="칵핏">{#N/A,#N/A,FALSE,"단축1";#N/A,#N/A,FALSE,"단축2";#N/A,#N/A,FALSE,"단축3";#N/A,#N/A,FALSE,"장축";#N/A,#N/A,FALSE,"4WD"}</definedName>
    <definedName localSheetId="1" name="커버">{#N/A,#N/A,FALSE,"단축1";#N/A,#N/A,FALSE,"단축2";#N/A,#N/A,FALSE,"단축3";#N/A,#N/A,FALSE,"장축";#N/A,#N/A,FALSE,"4WD"}</definedName>
    <definedName name="커버">{#N/A,#N/A,FALSE,"단축1";#N/A,#N/A,FALSE,"단축2";#N/A,#N/A,FALSE,"단축3";#N/A,#N/A,FALSE,"장축";#N/A,#N/A,FALSE,"4WD"}</definedName>
    <definedName localSheetId="5" name="컬">{#N/A,#N/A,FALSE,"신규dep";#N/A,#N/A,FALSE,"신규dep-금형상각후";#N/A,#N/A,FALSE,"신규dep-연구비상각후";#N/A,#N/A,FALSE,"신규dep-기계,공구상각후"}</definedName>
    <definedName localSheetId="7" name="컬">{#N/A,#N/A,FALSE,"신규dep";#N/A,#N/A,FALSE,"신규dep-금형상각후";#N/A,#N/A,FALSE,"신규dep-연구비상각후";#N/A,#N/A,FALSE,"신규dep-기계,공구상각후"}</definedName>
    <definedName localSheetId="1" name="컬">{#N/A,#N/A,FALSE,"신규dep";#N/A,#N/A,FALSE,"신규dep-금형상각후";#N/A,#N/A,FALSE,"신규dep-연구비상각후";#N/A,#N/A,FALSE,"신규dep-기계,공구상각후"}</definedName>
    <definedName name="컬">{#N/A,#N/A,FALSE,"신규dep";#N/A,#N/A,FALSE,"신규dep-금형상각후";#N/A,#N/A,FALSE,"신규dep-연구비상각후";#N/A,#N/A,FALSE,"신규dep-기계,공구상각후"}</definedName>
    <definedName localSheetId="1" name="컴퓨터">{#N/A,#N/A,FALSE,"단축1";#N/A,#N/A,FALSE,"단축2";#N/A,#N/A,FALSE,"단축3";#N/A,#N/A,FALSE,"장축";#N/A,#N/A,FALSE,"4WD"}</definedName>
    <definedName name="컴퓨터">{#N/A,#N/A,FALSE,"단축1";#N/A,#N/A,FALSE,"단축2";#N/A,#N/A,FALSE,"단축3";#N/A,#N/A,FALSE,"장축";#N/A,#N/A,FALSE,"4WD"}</definedName>
    <definedName localSheetId="5" name="케이스">{#N/A,#N/A,FALSE,"단축1";#N/A,#N/A,FALSE,"단축2";#N/A,#N/A,FALSE,"단축3";#N/A,#N/A,FALSE,"장축";#N/A,#N/A,FALSE,"4WD"}</definedName>
    <definedName localSheetId="7" name="케이스">{#N/A,#N/A,FALSE,"단축1";#N/A,#N/A,FALSE,"단축2";#N/A,#N/A,FALSE,"단축3";#N/A,#N/A,FALSE,"장축";#N/A,#N/A,FALSE,"4WD"}</definedName>
    <definedName localSheetId="1" name="케이스">{#N/A,#N/A,FALSE,"단축1";#N/A,#N/A,FALSE,"단축2";#N/A,#N/A,FALSE,"단축3";#N/A,#N/A,FALSE,"장축";#N/A,#N/A,FALSE,"4WD"}</definedName>
    <definedName name="케이스">{#N/A,#N/A,FALSE,"단축1";#N/A,#N/A,FALSE,"단축2";#N/A,#N/A,FALSE,"단축3";#N/A,#N/A,FALSE,"장축";#N/A,#N/A,FALSE,"4WD"}</definedName>
    <definedName localSheetId="5" name="쿠페">{#N/A,#N/A,FALSE,"을지 (4)";#N/A,#N/A,FALSE,"을지 (5)";#N/A,#N/A,FALSE,"을지 (6)"}</definedName>
    <definedName localSheetId="7" name="쿠페">{#N/A,#N/A,FALSE,"을지 (4)";#N/A,#N/A,FALSE,"을지 (5)";#N/A,#N/A,FALSE,"을지 (6)"}</definedName>
    <definedName localSheetId="1" name="쿠페">{#N/A,#N/A,FALSE,"을지 (4)";#N/A,#N/A,FALSE,"을지 (5)";#N/A,#N/A,FALSE,"을지 (6)"}</definedName>
    <definedName name="쿠페">{#N/A,#N/A,FALSE,"을지 (4)";#N/A,#N/A,FALSE,"을지 (5)";#N/A,#N/A,FALSE,"을지 (6)"}</definedName>
    <definedName localSheetId="5" name="크">{#N/A,#N/A,FALSE,"단축1";#N/A,#N/A,FALSE,"단축2";#N/A,#N/A,FALSE,"단축3";#N/A,#N/A,FALSE,"장축";#N/A,#N/A,FALSE,"4WD"}</definedName>
    <definedName localSheetId="7" name="크">{#N/A,#N/A,FALSE,"단축1";#N/A,#N/A,FALSE,"단축2";#N/A,#N/A,FALSE,"단축3";#N/A,#N/A,FALSE,"장축";#N/A,#N/A,FALSE,"4WD"}</definedName>
    <definedName localSheetId="1" name="크">{#N/A,#N/A,FALSE,"단축1";#N/A,#N/A,FALSE,"단축2";#N/A,#N/A,FALSE,"단축3";#N/A,#N/A,FALSE,"장축";#N/A,#N/A,FALSE,"4WD"}</definedName>
    <definedName name="크">{#N/A,#N/A,FALSE,"단축1";#N/A,#N/A,FALSE,"단축2";#N/A,#N/A,FALSE,"단축3";#N/A,#N/A,FALSE,"장축";#N/A,#N/A,FALSE,"4WD"}</definedName>
    <definedName localSheetId="8" name="크랑">{#N/A,#N/A,FALSE,"단축1";#N/A,#N/A,FALSE,"단축2";#N/A,#N/A,FALSE,"단축3";#N/A,#N/A,FALSE,"장축";#N/A,#N/A,FALSE,"4WD"}</definedName>
    <definedName localSheetId="5" name="크랑">{#N/A,#N/A,FALSE,"단축1";#N/A,#N/A,FALSE,"단축2";#N/A,#N/A,FALSE,"단축3";#N/A,#N/A,FALSE,"장축";#N/A,#N/A,FALSE,"4WD"}</definedName>
    <definedName localSheetId="7" name="크랑">{#N/A,#N/A,FALSE,"단축1";#N/A,#N/A,FALSE,"단축2";#N/A,#N/A,FALSE,"단축3";#N/A,#N/A,FALSE,"장축";#N/A,#N/A,FALSE,"4WD"}</definedName>
    <definedName localSheetId="1" name="크랑">{#N/A,#N/A,FALSE,"단축1";#N/A,#N/A,FALSE,"단축2";#N/A,#N/A,FALSE,"단축3";#N/A,#N/A,FALSE,"장축";#N/A,#N/A,FALSE,"4WD"}</definedName>
    <definedName name="크랑">{#N/A,#N/A,FALSE,"단축1";#N/A,#N/A,FALSE,"단축2";#N/A,#N/A,FALSE,"단축3";#N/A,#N/A,FALSE,"장축";#N/A,#N/A,FALSE,"4WD"}</definedName>
    <definedName localSheetId="5" name="크랑크">{#N/A,#N/A,FALSE,"단축1";#N/A,#N/A,FALSE,"단축2";#N/A,#N/A,FALSE,"단축3";#N/A,#N/A,FALSE,"장축";#N/A,#N/A,FALSE,"4WD"}</definedName>
    <definedName localSheetId="7" name="크랑크">{#N/A,#N/A,FALSE,"단축1";#N/A,#N/A,FALSE,"단축2";#N/A,#N/A,FALSE,"단축3";#N/A,#N/A,FALSE,"장축";#N/A,#N/A,FALSE,"4WD"}</definedName>
    <definedName localSheetId="1" name="크랑크">{#N/A,#N/A,FALSE,"단축1";#N/A,#N/A,FALSE,"단축2";#N/A,#N/A,FALSE,"단축3";#N/A,#N/A,FALSE,"장축";#N/A,#N/A,FALSE,"4WD"}</definedName>
    <definedName name="크랑크">{#N/A,#N/A,FALSE,"단축1";#N/A,#N/A,FALSE,"단축2";#N/A,#N/A,FALSE,"단축3";#N/A,#N/A,FALSE,"장축";#N/A,#N/A,FALSE,"4WD"}</definedName>
    <definedName localSheetId="8" name="키프코">{#N/A,#N/A,FALSE,"을지 (4)";#N/A,#N/A,FALSE,"을지 (5)";#N/A,#N/A,FALSE,"을지 (6)"}</definedName>
    <definedName localSheetId="5" name="키프코">{#N/A,#N/A,FALSE,"을지 (4)";#N/A,#N/A,FALSE,"을지 (5)";#N/A,#N/A,FALSE,"을지 (6)"}</definedName>
    <definedName localSheetId="7" name="키프코">{#N/A,#N/A,FALSE,"을지 (4)";#N/A,#N/A,FALSE,"을지 (5)";#N/A,#N/A,FALSE,"을지 (6)"}</definedName>
    <definedName localSheetId="1" name="키프코">{#N/A,#N/A,FALSE,"을지 (4)";#N/A,#N/A,FALSE,"을지 (5)";#N/A,#N/A,FALSE,"을지 (6)"}</definedName>
    <definedName name="키프코">{#N/A,#N/A,FALSE,"을지 (4)";#N/A,#N/A,FALSE,"을지 (5)";#N/A,#N/A,FALSE,"을지 (6)"}</definedName>
    <definedName localSheetId="5" name="ㅌ">{#N/A,#N/A,FALSE,"단축1";#N/A,#N/A,FALSE,"단축2";#N/A,#N/A,FALSE,"단축3";#N/A,#N/A,FALSE,"장축";#N/A,#N/A,FALSE,"4WD"}</definedName>
    <definedName localSheetId="7" name="ㅌ">{#N/A,#N/A,FALSE,"단축1";#N/A,#N/A,FALSE,"단축2";#N/A,#N/A,FALSE,"단축3";#N/A,#N/A,FALSE,"장축";#N/A,#N/A,FALSE,"4WD"}</definedName>
    <definedName localSheetId="1" name="ㅌ">{#N/A,#N/A,FALSE,"단축1";#N/A,#N/A,FALSE,"단축2";#N/A,#N/A,FALSE,"단축3";#N/A,#N/A,FALSE,"장축";#N/A,#N/A,FALSE,"4WD"}</definedName>
    <definedName name="ㅌ">{#N/A,#N/A,FALSE,"단축1";#N/A,#N/A,FALSE,"단축2";#N/A,#N/A,FALSE,"단축3";#N/A,#N/A,FALSE,"장축";#N/A,#N/A,FALSE,"4WD"}</definedName>
    <definedName localSheetId="5" name="ㅌㄴ">{#N/A,#N/A,FALSE,"정공"}</definedName>
    <definedName localSheetId="7" name="ㅌㄴ">{#N/A,#N/A,FALSE,"정공"}</definedName>
    <definedName localSheetId="1" name="ㅌㄴ">{#N/A,#N/A,FALSE,"정공"}</definedName>
    <definedName name="ㅌㄴ">{#N/A,#N/A,FALSE,"정공"}</definedName>
    <definedName localSheetId="5" name="ㅌㄴㅇ">{#N/A,#N/A,FALSE,"단축1";#N/A,#N/A,FALSE,"단축2";#N/A,#N/A,FALSE,"단축3";#N/A,#N/A,FALSE,"장축";#N/A,#N/A,FALSE,"4WD"}</definedName>
    <definedName localSheetId="7" name="ㅌㄴㅇ">{#N/A,#N/A,FALSE,"단축1";#N/A,#N/A,FALSE,"단축2";#N/A,#N/A,FALSE,"단축3";#N/A,#N/A,FALSE,"장축";#N/A,#N/A,FALSE,"4WD"}</definedName>
    <definedName localSheetId="1" name="ㅌㄴㅇ">{#N/A,#N/A,FALSE,"단축1";#N/A,#N/A,FALSE,"단축2";#N/A,#N/A,FALSE,"단축3";#N/A,#N/A,FALSE,"장축";#N/A,#N/A,FALSE,"4WD"}</definedName>
    <definedName name="ㅌㄴㅇ">{#N/A,#N/A,FALSE,"단축1";#N/A,#N/A,FALSE,"단축2";#N/A,#N/A,FALSE,"단축3";#N/A,#N/A,FALSE,"장축";#N/A,#N/A,FALSE,"4WD"}</definedName>
    <definedName localSheetId="5" name="ㅌㄹㅇ">{#N/A,#N/A,FALSE,"단축1";#N/A,#N/A,FALSE,"단축2";#N/A,#N/A,FALSE,"단축3";#N/A,#N/A,FALSE,"장축";#N/A,#N/A,FALSE,"4WD"}</definedName>
    <definedName localSheetId="7" name="ㅌㄹㅇ">{#N/A,#N/A,FALSE,"단축1";#N/A,#N/A,FALSE,"단축2";#N/A,#N/A,FALSE,"단축3";#N/A,#N/A,FALSE,"장축";#N/A,#N/A,FALSE,"4WD"}</definedName>
    <definedName localSheetId="1" name="ㅌㄹㅇ">{#N/A,#N/A,FALSE,"단축1";#N/A,#N/A,FALSE,"단축2";#N/A,#N/A,FALSE,"단축3";#N/A,#N/A,FALSE,"장축";#N/A,#N/A,FALSE,"4WD"}</definedName>
    <definedName name="ㅌㄹㅇ">{#N/A,#N/A,FALSE,"단축1";#N/A,#N/A,FALSE,"단축2";#N/A,#N/A,FALSE,"단축3";#N/A,#N/A,FALSE,"장축";#N/A,#N/A,FALSE,"4WD"}</definedName>
    <definedName localSheetId="5" name="ㅌ롱유">{#N/A,#N/A,FALSE,"신규dep";#N/A,#N/A,FALSE,"신규dep-금형상각후";#N/A,#N/A,FALSE,"신규dep-연구비상각후";#N/A,#N/A,FALSE,"신규dep-기계,공구상각후"}</definedName>
    <definedName localSheetId="7" name="ㅌ롱유">{#N/A,#N/A,FALSE,"신규dep";#N/A,#N/A,FALSE,"신규dep-금형상각후";#N/A,#N/A,FALSE,"신규dep-연구비상각후";#N/A,#N/A,FALSE,"신규dep-기계,공구상각후"}</definedName>
    <definedName localSheetId="1" name="ㅌ롱유">{#N/A,#N/A,FALSE,"신규dep";#N/A,#N/A,FALSE,"신규dep-금형상각후";#N/A,#N/A,FALSE,"신규dep-연구비상각후";#N/A,#N/A,FALSE,"신규dep-기계,공구상각후"}</definedName>
    <definedName name="ㅌ롱유">{#N/A,#N/A,FALSE,"신규dep";#N/A,#N/A,FALSE,"신규dep-금형상각후";#N/A,#N/A,FALSE,"신규dep-연구비상각후";#N/A,#N/A,FALSE,"신규dep-기계,공구상각후"}</definedName>
    <definedName localSheetId="5" name="ㅌㅇ로">{#N/A,#N/A,FALSE,"단축1";#N/A,#N/A,FALSE,"단축2";#N/A,#N/A,FALSE,"단축3";#N/A,#N/A,FALSE,"장축";#N/A,#N/A,FALSE,"4WD"}</definedName>
    <definedName localSheetId="7" name="ㅌㅇ로">{#N/A,#N/A,FALSE,"단축1";#N/A,#N/A,FALSE,"단축2";#N/A,#N/A,FALSE,"단축3";#N/A,#N/A,FALSE,"장축";#N/A,#N/A,FALSE,"4WD"}</definedName>
    <definedName localSheetId="1" name="ㅌㅇ로">{#N/A,#N/A,FALSE,"단축1";#N/A,#N/A,FALSE,"단축2";#N/A,#N/A,FALSE,"단축3";#N/A,#N/A,FALSE,"장축";#N/A,#N/A,FALSE,"4WD"}</definedName>
    <definedName name="ㅌㅇ로">{#N/A,#N/A,FALSE,"단축1";#N/A,#N/A,FALSE,"단축2";#N/A,#N/A,FALSE,"단축3";#N/A,#N/A,FALSE,"장축";#N/A,#N/A,FALSE,"4WD"}</definedName>
    <definedName localSheetId="5" name="ㅌㅇㅎㄹㅇㄴ">{#N/A,#N/A,FALSE,"신규dep";#N/A,#N/A,FALSE,"신규dep-금형상각후";#N/A,#N/A,FALSE,"신규dep-연구비상각후";#N/A,#N/A,FALSE,"신규dep-기계,공구상각후"}</definedName>
    <definedName localSheetId="7" name="ㅌㅇㅎㄹㅇㄴ">{#N/A,#N/A,FALSE,"신규dep";#N/A,#N/A,FALSE,"신규dep-금형상각후";#N/A,#N/A,FALSE,"신규dep-연구비상각후";#N/A,#N/A,FALSE,"신규dep-기계,공구상각후"}</definedName>
    <definedName localSheetId="1" name="ㅌㅇㅎㄹㅇㄴ">{#N/A,#N/A,FALSE,"신규dep";#N/A,#N/A,FALSE,"신규dep-금형상각후";#N/A,#N/A,FALSE,"신규dep-연구비상각후";#N/A,#N/A,FALSE,"신규dep-기계,공구상각후"}</definedName>
    <definedName name="ㅌㅇㅎㄹㅇㄴ">{#N/A,#N/A,FALSE,"신규dep";#N/A,#N/A,FALSE,"신규dep-금형상각후";#N/A,#N/A,FALSE,"신규dep-연구비상각후";#N/A,#N/A,FALSE,"신규dep-기계,공구상각후"}</definedName>
    <definedName localSheetId="5" name="ㅌㅊ">{#N/A,#N/A,FALSE,"단축1";#N/A,#N/A,FALSE,"단축2";#N/A,#N/A,FALSE,"단축3";#N/A,#N/A,FALSE,"장축";#N/A,#N/A,FALSE,"4WD"}</definedName>
    <definedName localSheetId="7" name="ㅌㅊ">{#N/A,#N/A,FALSE,"단축1";#N/A,#N/A,FALSE,"단축2";#N/A,#N/A,FALSE,"단축3";#N/A,#N/A,FALSE,"장축";#N/A,#N/A,FALSE,"4WD"}</definedName>
    <definedName localSheetId="1" name="ㅌㅊ">{#N/A,#N/A,FALSE,"단축1";#N/A,#N/A,FALSE,"단축2";#N/A,#N/A,FALSE,"단축3";#N/A,#N/A,FALSE,"장축";#N/A,#N/A,FALSE,"4WD"}</definedName>
    <definedName name="ㅌㅊ">{#N/A,#N/A,FALSE,"단축1";#N/A,#N/A,FALSE,"단축2";#N/A,#N/A,FALSE,"단축3";#N/A,#N/A,FALSE,"장축";#N/A,#N/A,FALSE,"4WD"}</definedName>
    <definedName localSheetId="1" name="ㅌ치ㅓ">{#N/A,#N/A,FALSE,"단축1";#N/A,#N/A,FALSE,"단축2";#N/A,#N/A,FALSE,"단축3";#N/A,#N/A,FALSE,"장축";#N/A,#N/A,FALSE,"4WD"}</definedName>
    <definedName name="ㅌ치ㅓ">{#N/A,#N/A,FALSE,"단축1";#N/A,#N/A,FALSE,"단축2";#N/A,#N/A,FALSE,"단축3";#N/A,#N/A,FALSE,"장축";#N/A,#N/A,FALSE,"4WD"}</definedName>
    <definedName localSheetId="5" name="ㅌㅋㅊㅍ츄ㅍ">{#N/A,#N/A,FALSE,"신규dep";#N/A,#N/A,FALSE,"신규dep-금형상각후";#N/A,#N/A,FALSE,"신규dep-연구비상각후";#N/A,#N/A,FALSE,"신규dep-기계,공구상각후"}</definedName>
    <definedName localSheetId="7" name="ㅌㅋㅊㅍ츄ㅍ">{#N/A,#N/A,FALSE,"신규dep";#N/A,#N/A,FALSE,"신규dep-금형상각후";#N/A,#N/A,FALSE,"신규dep-연구비상각후";#N/A,#N/A,FALSE,"신규dep-기계,공구상각후"}</definedName>
    <definedName localSheetId="1" name="ㅌㅋㅊㅍ츄ㅍ">{#N/A,#N/A,FALSE,"신규dep";#N/A,#N/A,FALSE,"신규dep-금형상각후";#N/A,#N/A,FALSE,"신규dep-연구비상각후";#N/A,#N/A,FALSE,"신규dep-기계,공구상각후"}</definedName>
    <definedName name="ㅌㅋㅊㅍ츄ㅍ">{#N/A,#N/A,FALSE,"신규dep";#N/A,#N/A,FALSE,"신규dep-금형상각후";#N/A,#N/A,FALSE,"신규dep-연구비상각후";#N/A,#N/A,FALSE,"신규dep-기계,공구상각후"}</definedName>
    <definedName localSheetId="5" name="ㅌㅌ">{#N/A,#N/A,TRUE,"일정"}</definedName>
    <definedName localSheetId="7" name="ㅌㅌ">{#N/A,#N/A,TRUE,"일정"}</definedName>
    <definedName localSheetId="1" name="ㅌㅌ">{#N/A,#N/A,TRUE,"일정"}</definedName>
    <definedName name="ㅌㅌ">{#N/A,#N/A,TRUE,"일정"}</definedName>
    <definedName localSheetId="5" name="ㅌㅌㅌ">{#N/A,#N/A,FALSE,"단축1";#N/A,#N/A,FALSE,"단축2";#N/A,#N/A,FALSE,"단축3";#N/A,#N/A,FALSE,"장축";#N/A,#N/A,FALSE,"4WD"}</definedName>
    <definedName localSheetId="7" name="ㅌㅌㅌ">{#N/A,#N/A,FALSE,"단축1";#N/A,#N/A,FALSE,"단축2";#N/A,#N/A,FALSE,"단축3";#N/A,#N/A,FALSE,"장축";#N/A,#N/A,FALSE,"4WD"}</definedName>
    <definedName localSheetId="1" name="ㅌㅌㅌ">{#N/A,#N/A,FALSE,"단축1";#N/A,#N/A,FALSE,"단축2";#N/A,#N/A,FALSE,"단축3";#N/A,#N/A,FALSE,"장축";#N/A,#N/A,FALSE,"4WD"}</definedName>
    <definedName name="ㅌㅌㅌ">{#N/A,#N/A,FALSE,"단축1";#N/A,#N/A,FALSE,"단축2";#N/A,#N/A,FALSE,"단축3";#N/A,#N/A,FALSE,"장축";#N/A,#N/A,FALSE,"4WD"}</definedName>
    <definedName localSheetId="5" name="ㅌㅌㅌㅌ">{#N/A,#N/A,FALSE,"단축1";#N/A,#N/A,FALSE,"단축2";#N/A,#N/A,FALSE,"단축3";#N/A,#N/A,FALSE,"장축";#N/A,#N/A,FALSE,"4WD"}</definedName>
    <definedName localSheetId="7" name="ㅌㅌㅌㅌ">{#N/A,#N/A,FALSE,"단축1";#N/A,#N/A,FALSE,"단축2";#N/A,#N/A,FALSE,"단축3";#N/A,#N/A,FALSE,"장축";#N/A,#N/A,FALSE,"4WD"}</definedName>
    <definedName localSheetId="1" name="ㅌㅌㅌㅌ">{#N/A,#N/A,FALSE,"단축1";#N/A,#N/A,FALSE,"단축2";#N/A,#N/A,FALSE,"단축3";#N/A,#N/A,FALSE,"장축";#N/A,#N/A,FALSE,"4WD"}</definedName>
    <definedName name="ㅌㅌㅌㅌ">{#N/A,#N/A,FALSE,"단축1";#N/A,#N/A,FALSE,"단축2";#N/A,#N/A,FALSE,"단축3";#N/A,#N/A,FALSE,"장축";#N/A,#N/A,FALSE,"4WD"}</definedName>
    <definedName localSheetId="5" name="타사부품">'1-4 PAD'!타사부품</definedName>
    <definedName localSheetId="7" name="타사부품">'1-6. 사상'!타사부품</definedName>
    <definedName name="타사부품">'1-6. 사상'!타사부품</definedName>
    <definedName localSheetId="5" name="타사부품비교분석표">'1-4 PAD'!타사부품비교분석표</definedName>
    <definedName localSheetId="7" name="타사부품비교분석표">'1-6. 사상'!타사부품비교분석표</definedName>
    <definedName name="타사부품비교분석표">'1-6. 사상'!타사부품비교분석표</definedName>
    <definedName localSheetId="5" name="터너">{#N/A,#N/A,FALSE,"단축1";#N/A,#N/A,FALSE,"단축2";#N/A,#N/A,FALSE,"단축3";#N/A,#N/A,FALSE,"장축";#N/A,#N/A,FALSE,"4WD"}</definedName>
    <definedName localSheetId="7" name="터너">{#N/A,#N/A,FALSE,"단축1";#N/A,#N/A,FALSE,"단축2";#N/A,#N/A,FALSE,"단축3";#N/A,#N/A,FALSE,"장축";#N/A,#N/A,FALSE,"4WD"}</definedName>
    <definedName localSheetId="1" name="터너">{#N/A,#N/A,FALSE,"단축1";#N/A,#N/A,FALSE,"단축2";#N/A,#N/A,FALSE,"단축3";#N/A,#N/A,FALSE,"장축";#N/A,#N/A,FALSE,"4WD"}</definedName>
    <definedName name="터너">{#N/A,#N/A,FALSE,"단축1";#N/A,#N/A,FALSE,"단축2";#N/A,#N/A,FALSE,"단축3";#N/A,#N/A,FALSE,"장축";#N/A,#N/A,FALSE,"4WD"}</definedName>
    <definedName localSheetId="5" name="텔타CB">{#N/A,#N/A,FALSE,"단축1";#N/A,#N/A,FALSE,"단축2";#N/A,#N/A,FALSE,"단축3";#N/A,#N/A,FALSE,"장축";#N/A,#N/A,FALSE,"4WD"}</definedName>
    <definedName localSheetId="7" name="텔타CB">{#N/A,#N/A,FALSE,"단축1";#N/A,#N/A,FALSE,"단축2";#N/A,#N/A,FALSE,"단축3";#N/A,#N/A,FALSE,"장축";#N/A,#N/A,FALSE,"4WD"}</definedName>
    <definedName localSheetId="1" name="텔타CB">{#N/A,#N/A,FALSE,"단축1";#N/A,#N/A,FALSE,"단축2";#N/A,#N/A,FALSE,"단축3";#N/A,#N/A,FALSE,"장축";#N/A,#N/A,FALSE,"4WD"}</definedName>
    <definedName name="텔타CB">{#N/A,#N/A,FALSE,"단축1";#N/A,#N/A,FALSE,"단축2";#N/A,#N/A,FALSE,"단축3";#N/A,#N/A,FALSE,"장축";#N/A,#N/A,FALSE,"4WD"}</definedName>
    <definedName localSheetId="5" name="통계">{#N/A,#N/A,FALSE,"단축1";#N/A,#N/A,FALSE,"단축2";#N/A,#N/A,FALSE,"단축3";#N/A,#N/A,FALSE,"장축";#N/A,#N/A,FALSE,"4WD"}</definedName>
    <definedName localSheetId="7" name="통계">{#N/A,#N/A,FALSE,"단축1";#N/A,#N/A,FALSE,"단축2";#N/A,#N/A,FALSE,"단축3";#N/A,#N/A,FALSE,"장축";#N/A,#N/A,FALSE,"4WD"}</definedName>
    <definedName localSheetId="1" name="통계">{#N/A,#N/A,FALSE,"단축1";#N/A,#N/A,FALSE,"단축2";#N/A,#N/A,FALSE,"단축3";#N/A,#N/A,FALSE,"장축";#N/A,#N/A,FALSE,"4WD"}</definedName>
    <definedName name="통계">{#N/A,#N/A,FALSE,"단축1";#N/A,#N/A,FALSE,"단축2";#N/A,#N/A,FALSE,"단축3";#N/A,#N/A,FALSE,"장축";#N/A,#N/A,FALSE,"4WD"}</definedName>
    <definedName localSheetId="8" name="통합1장">{#N/A,#N/A,FALSE,"단축1";#N/A,#N/A,FALSE,"단축2";#N/A,#N/A,FALSE,"단축3";#N/A,#N/A,FALSE,"장축";#N/A,#N/A,FALSE,"4WD"}</definedName>
    <definedName localSheetId="5" name="통합1장">{#N/A,#N/A,FALSE,"단축1";#N/A,#N/A,FALSE,"단축2";#N/A,#N/A,FALSE,"단축3";#N/A,#N/A,FALSE,"장축";#N/A,#N/A,FALSE,"4WD"}</definedName>
    <definedName localSheetId="7" name="통합1장">{#N/A,#N/A,FALSE,"단축1";#N/A,#N/A,FALSE,"단축2";#N/A,#N/A,FALSE,"단축3";#N/A,#N/A,FALSE,"장축";#N/A,#N/A,FALSE,"4WD"}</definedName>
    <definedName localSheetId="1" name="통합1장">{#N/A,#N/A,FALSE,"단축1";#N/A,#N/A,FALSE,"단축2";#N/A,#N/A,FALSE,"단축3";#N/A,#N/A,FALSE,"장축";#N/A,#N/A,FALSE,"4WD"}</definedName>
    <definedName name="통합1장">{#N/A,#N/A,FALSE,"단축1";#N/A,#N/A,FALSE,"단축2";#N/A,#N/A,FALSE,"단축3";#N/A,#N/A,FALSE,"장축";#N/A,#N/A,FALSE,"4WD"}</definedName>
    <definedName localSheetId="5" name="투자">{#N/A,#N/A,FALSE,"단축1";#N/A,#N/A,FALSE,"단축2";#N/A,#N/A,FALSE,"단축3";#N/A,#N/A,FALSE,"장축";#N/A,#N/A,FALSE,"4WD"}</definedName>
    <definedName localSheetId="7" name="투자">{#N/A,#N/A,FALSE,"단축1";#N/A,#N/A,FALSE,"단축2";#N/A,#N/A,FALSE,"단축3";#N/A,#N/A,FALSE,"장축";#N/A,#N/A,FALSE,"4WD"}</definedName>
    <definedName localSheetId="1" name="투자">{#N/A,#N/A,FALSE,"단축1";#N/A,#N/A,FALSE,"단축2";#N/A,#N/A,FALSE,"단축3";#N/A,#N/A,FALSE,"장축";#N/A,#N/A,FALSE,"4WD"}</definedName>
    <definedName name="투자">{#N/A,#N/A,FALSE,"단축1";#N/A,#N/A,FALSE,"단축2";#N/A,#N/A,FALSE,"단축3";#N/A,#N/A,FALSE,"장축";#N/A,#N/A,FALSE,"4WD"}</definedName>
    <definedName localSheetId="5" name="투자CONC.182억">{#N/A,#N/A,FALSE,"단축1";#N/A,#N/A,FALSE,"단축2";#N/A,#N/A,FALSE,"단축3";#N/A,#N/A,FALSE,"장축";#N/A,#N/A,FALSE,"4WD"}</definedName>
    <definedName localSheetId="7" name="투자CONC.182억">{#N/A,#N/A,FALSE,"단축1";#N/A,#N/A,FALSE,"단축2";#N/A,#N/A,FALSE,"단축3";#N/A,#N/A,FALSE,"장축";#N/A,#N/A,FALSE,"4WD"}</definedName>
    <definedName localSheetId="1" name="투자CONC.182억">{#N/A,#N/A,FALSE,"단축1";#N/A,#N/A,FALSE,"단축2";#N/A,#N/A,FALSE,"단축3";#N/A,#N/A,FALSE,"장축";#N/A,#N/A,FALSE,"4WD"}</definedName>
    <definedName name="투자CONC.182억">{#N/A,#N/A,FALSE,"단축1";#N/A,#N/A,FALSE,"단축2";#N/A,#N/A,FALSE,"단축3";#N/A,#N/A,FALSE,"장축";#N/A,#N/A,FALSE,"4WD"}</definedName>
    <definedName localSheetId="5" name="투자감소분">{#N/A,#N/A,FALSE,"단축1";#N/A,#N/A,FALSE,"단축2";#N/A,#N/A,FALSE,"단축3";#N/A,#N/A,FALSE,"장축";#N/A,#N/A,FALSE,"4WD"}</definedName>
    <definedName localSheetId="7" name="투자감소분">{#N/A,#N/A,FALSE,"단축1";#N/A,#N/A,FALSE,"단축2";#N/A,#N/A,FALSE,"단축3";#N/A,#N/A,FALSE,"장축";#N/A,#N/A,FALSE,"4WD"}</definedName>
    <definedName localSheetId="1" name="투자감소분">{#N/A,#N/A,FALSE,"단축1";#N/A,#N/A,FALSE,"단축2";#N/A,#N/A,FALSE,"단축3";#N/A,#N/A,FALSE,"장축";#N/A,#N/A,FALSE,"4WD"}</definedName>
    <definedName name="투자감소분">{#N/A,#N/A,FALSE,"단축1";#N/A,#N/A,FALSE,"단축2";#N/A,#N/A,FALSE,"단축3";#N/A,#N/A,FALSE,"장축";#N/A,#N/A,FALSE,"4WD"}</definedName>
    <definedName localSheetId="5" name="투자대상">{#N/A,#N/A,FALSE,"단축1";#N/A,#N/A,FALSE,"단축2";#N/A,#N/A,FALSE,"단축3";#N/A,#N/A,FALSE,"장축";#N/A,#N/A,FALSE,"4WD"}</definedName>
    <definedName localSheetId="7" name="투자대상">{#N/A,#N/A,FALSE,"단축1";#N/A,#N/A,FALSE,"단축2";#N/A,#N/A,FALSE,"단축3";#N/A,#N/A,FALSE,"장축";#N/A,#N/A,FALSE,"4WD"}</definedName>
    <definedName localSheetId="1" name="투자대상">{#N/A,#N/A,FALSE,"단축1";#N/A,#N/A,FALSE,"단축2";#N/A,#N/A,FALSE,"단축3";#N/A,#N/A,FALSE,"장축";#N/A,#N/A,FALSE,"4WD"}</definedName>
    <definedName name="투자대상">{#N/A,#N/A,FALSE,"단축1";#N/A,#N/A,FALSE,"단축2";#N/A,#N/A,FALSE,"단축3";#N/A,#N/A,FALSE,"장축";#N/A,#N/A,FALSE,"4WD"}</definedName>
    <definedName localSheetId="5" name="투자비.현재">{#N/A,#N/A,FALSE,"단축1";#N/A,#N/A,FALSE,"단축2";#N/A,#N/A,FALSE,"단축3";#N/A,#N/A,FALSE,"장축";#N/A,#N/A,FALSE,"4WD"}</definedName>
    <definedName localSheetId="7" name="투자비.현재">{#N/A,#N/A,FALSE,"단축1";#N/A,#N/A,FALSE,"단축2";#N/A,#N/A,FALSE,"단축3";#N/A,#N/A,FALSE,"장축";#N/A,#N/A,FALSE,"4WD"}</definedName>
    <definedName localSheetId="1" name="투자비.현재">{#N/A,#N/A,FALSE,"단축1";#N/A,#N/A,FALSE,"단축2";#N/A,#N/A,FALSE,"단축3";#N/A,#N/A,FALSE,"장축";#N/A,#N/A,FALSE,"4WD"}</definedName>
    <definedName name="투자비.현재">{#N/A,#N/A,FALSE,"단축1";#N/A,#N/A,FALSE,"단축2";#N/A,#N/A,FALSE,"단축3";#N/A,#N/A,FALSE,"장축";#N/A,#N/A,FALSE,"4WD"}</definedName>
    <definedName localSheetId="8" name="투자비000">{#N/A,#N/A,FALSE,"단축1";#N/A,#N/A,FALSE,"단축2";#N/A,#N/A,FALSE,"단축3";#N/A,#N/A,FALSE,"장축";#N/A,#N/A,FALSE,"4WD"}</definedName>
    <definedName localSheetId="5" name="투자비000">{#N/A,#N/A,FALSE,"단축1";#N/A,#N/A,FALSE,"단축2";#N/A,#N/A,FALSE,"단축3";#N/A,#N/A,FALSE,"장축";#N/A,#N/A,FALSE,"4WD"}</definedName>
    <definedName localSheetId="7" name="투자비000">{#N/A,#N/A,FALSE,"단축1";#N/A,#N/A,FALSE,"단축2";#N/A,#N/A,FALSE,"단축3";#N/A,#N/A,FALSE,"장축";#N/A,#N/A,FALSE,"4WD"}</definedName>
    <definedName localSheetId="1" name="투자비000">{#N/A,#N/A,FALSE,"단축1";#N/A,#N/A,FALSE,"단축2";#N/A,#N/A,FALSE,"단축3";#N/A,#N/A,FALSE,"장축";#N/A,#N/A,FALSE,"4WD"}</definedName>
    <definedName name="투자비000">{#N/A,#N/A,FALSE,"단축1";#N/A,#N/A,FALSE,"단축2";#N/A,#N/A,FALSE,"단축3";#N/A,#N/A,FALSE,"장축";#N/A,#N/A,FALSE,"4WD"}</definedName>
    <definedName localSheetId="5" name="투자비001">{#N/A,#N/A,FALSE,"단축1";#N/A,#N/A,FALSE,"단축2";#N/A,#N/A,FALSE,"단축3";#N/A,#N/A,FALSE,"장축";#N/A,#N/A,FALSE,"4WD"}</definedName>
    <definedName localSheetId="7" name="투자비001">{#N/A,#N/A,FALSE,"단축1";#N/A,#N/A,FALSE,"단축2";#N/A,#N/A,FALSE,"단축3";#N/A,#N/A,FALSE,"장축";#N/A,#N/A,FALSE,"4WD"}</definedName>
    <definedName localSheetId="1" name="투자비001">{#N/A,#N/A,FALSE,"단축1";#N/A,#N/A,FALSE,"단축2";#N/A,#N/A,FALSE,"단축3";#N/A,#N/A,FALSE,"장축";#N/A,#N/A,FALSE,"4WD"}</definedName>
    <definedName name="투자비001">{#N/A,#N/A,FALSE,"단축1";#N/A,#N/A,FALSE,"단축2";#N/A,#N/A,FALSE,"단축3";#N/A,#N/A,FALSE,"장축";#N/A,#N/A,FALSE,"4WD"}</definedName>
    <definedName localSheetId="5" name="투자비3">{#N/A,#N/A,FALSE,"단축1";#N/A,#N/A,FALSE,"단축2";#N/A,#N/A,FALSE,"단축3";#N/A,#N/A,FALSE,"장축";#N/A,#N/A,FALSE,"4WD"}</definedName>
    <definedName localSheetId="7" name="투자비3">{#N/A,#N/A,FALSE,"단축1";#N/A,#N/A,FALSE,"단축2";#N/A,#N/A,FALSE,"단축3";#N/A,#N/A,FALSE,"장축";#N/A,#N/A,FALSE,"4WD"}</definedName>
    <definedName localSheetId="1" name="투자비3">{#N/A,#N/A,FALSE,"단축1";#N/A,#N/A,FALSE,"단축2";#N/A,#N/A,FALSE,"단축3";#N/A,#N/A,FALSE,"장축";#N/A,#N/A,FALSE,"4WD"}</definedName>
    <definedName name="투자비3">{#N/A,#N/A,FALSE,"단축1";#N/A,#N/A,FALSE,"단축2";#N/A,#N/A,FALSE,"단축3";#N/A,#N/A,FALSE,"장축";#N/A,#N/A,FALSE,"4WD"}</definedName>
    <definedName localSheetId="5" name="투자비3안">{#N/A,#N/A,FALSE,"단축1";#N/A,#N/A,FALSE,"단축2";#N/A,#N/A,FALSE,"단축3";#N/A,#N/A,FALSE,"장축";#N/A,#N/A,FALSE,"4WD"}</definedName>
    <definedName localSheetId="7" name="투자비3안">{#N/A,#N/A,FALSE,"단축1";#N/A,#N/A,FALSE,"단축2";#N/A,#N/A,FALSE,"단축3";#N/A,#N/A,FALSE,"장축";#N/A,#N/A,FALSE,"4WD"}</definedName>
    <definedName localSheetId="1" name="투자비3안">{#N/A,#N/A,FALSE,"단축1";#N/A,#N/A,FALSE,"단축2";#N/A,#N/A,FALSE,"단축3";#N/A,#N/A,FALSE,"장축";#N/A,#N/A,FALSE,"4WD"}</definedName>
    <definedName name="투자비3안">{#N/A,#N/A,FALSE,"단축1";#N/A,#N/A,FALSE,"단축2";#N/A,#N/A,FALSE,"단축3";#N/A,#N/A,FALSE,"장축";#N/A,#N/A,FALSE,"4WD"}</definedName>
    <definedName localSheetId="5" name="투자비검토">{#N/A,#N/A,FALSE,"단축1";#N/A,#N/A,FALSE,"단축2";#N/A,#N/A,FALSE,"단축3";#N/A,#N/A,FALSE,"장축";#N/A,#N/A,FALSE,"4WD"}</definedName>
    <definedName localSheetId="7" name="투자비검토">{#N/A,#N/A,FALSE,"단축1";#N/A,#N/A,FALSE,"단축2";#N/A,#N/A,FALSE,"단축3";#N/A,#N/A,FALSE,"장축";#N/A,#N/A,FALSE,"4WD"}</definedName>
    <definedName localSheetId="1" name="투자비검토">{#N/A,#N/A,FALSE,"단축1";#N/A,#N/A,FALSE,"단축2";#N/A,#N/A,FALSE,"단축3";#N/A,#N/A,FALSE,"장축";#N/A,#N/A,FALSE,"4WD"}</definedName>
    <definedName name="투자비검토">{#N/A,#N/A,FALSE,"단축1";#N/A,#N/A,FALSE,"단축2";#N/A,#N/A,FALSE,"단축3";#N/A,#N/A,FALSE,"장축";#N/A,#N/A,FALSE,"4WD"}</definedName>
    <definedName localSheetId="5" name="투자비복">{#N/A,#N/A,FALSE,"단축1";#N/A,#N/A,FALSE,"단축2";#N/A,#N/A,FALSE,"단축3";#N/A,#N/A,FALSE,"장축";#N/A,#N/A,FALSE,"4WD"}</definedName>
    <definedName localSheetId="7" name="투자비복">{#N/A,#N/A,FALSE,"단축1";#N/A,#N/A,FALSE,"단축2";#N/A,#N/A,FALSE,"단축3";#N/A,#N/A,FALSE,"장축";#N/A,#N/A,FALSE,"4WD"}</definedName>
    <definedName localSheetId="1" name="투자비복">{#N/A,#N/A,FALSE,"단축1";#N/A,#N/A,FALSE,"단축2";#N/A,#N/A,FALSE,"단축3";#N/A,#N/A,FALSE,"장축";#N/A,#N/A,FALSE,"4WD"}</definedName>
    <definedName name="투자비복">{#N/A,#N/A,FALSE,"단축1";#N/A,#N/A,FALSE,"단축2";#N/A,#N/A,FALSE,"단축3";#N/A,#N/A,FALSE,"장축";#N/A,#N/A,FALSE,"4WD"}</definedName>
    <definedName localSheetId="5" name="투자비비교">{#N/A,#N/A,FALSE,"단축1";#N/A,#N/A,FALSE,"단축2";#N/A,#N/A,FALSE,"단축3";#N/A,#N/A,FALSE,"장축";#N/A,#N/A,FALSE,"4WD"}</definedName>
    <definedName localSheetId="7" name="투자비비교">{#N/A,#N/A,FALSE,"단축1";#N/A,#N/A,FALSE,"단축2";#N/A,#N/A,FALSE,"단축3";#N/A,#N/A,FALSE,"장축";#N/A,#N/A,FALSE,"4WD"}</definedName>
    <definedName localSheetId="1" name="투자비비교">{#N/A,#N/A,FALSE,"단축1";#N/A,#N/A,FALSE,"단축2";#N/A,#N/A,FALSE,"단축3";#N/A,#N/A,FALSE,"장축";#N/A,#N/A,FALSE,"4WD"}</definedName>
    <definedName name="투자비비교">{#N/A,#N/A,FALSE,"단축1";#N/A,#N/A,FALSE,"단축2";#N/A,#N/A,FALSE,"단축3";#N/A,#N/A,FALSE,"장축";#N/A,#N/A,FALSE,"4WD"}</definedName>
    <definedName localSheetId="8" name="투자비실적">{#N/A,#N/A,FALSE,"단축1";#N/A,#N/A,FALSE,"단축2";#N/A,#N/A,FALSE,"단축3";#N/A,#N/A,FALSE,"장축";#N/A,#N/A,FALSE,"4WD"}</definedName>
    <definedName localSheetId="5" name="투자비실적">{#N/A,#N/A,FALSE,"단축1";#N/A,#N/A,FALSE,"단축2";#N/A,#N/A,FALSE,"단축3";#N/A,#N/A,FALSE,"장축";#N/A,#N/A,FALSE,"4WD"}</definedName>
    <definedName localSheetId="7" name="투자비실적">{#N/A,#N/A,FALSE,"단축1";#N/A,#N/A,FALSE,"단축2";#N/A,#N/A,FALSE,"단축3";#N/A,#N/A,FALSE,"장축";#N/A,#N/A,FALSE,"4WD"}</definedName>
    <definedName localSheetId="1" name="투자비실적">{#N/A,#N/A,FALSE,"단축1";#N/A,#N/A,FALSE,"단축2";#N/A,#N/A,FALSE,"단축3";#N/A,#N/A,FALSE,"장축";#N/A,#N/A,FALSE,"4WD"}</definedName>
    <definedName name="투자비실적">{#N/A,#N/A,FALSE,"단축1";#N/A,#N/A,FALSE,"단축2";#N/A,#N/A,FALSE,"단축3";#N/A,#N/A,FALSE,"장축";#N/A,#N/A,FALSE,"4WD"}</definedName>
    <definedName localSheetId="5" name="투자비종합">{#N/A,#N/A,FALSE,"단축1";#N/A,#N/A,FALSE,"단축2";#N/A,#N/A,FALSE,"단축3";#N/A,#N/A,FALSE,"장축";#N/A,#N/A,FALSE,"4WD"}</definedName>
    <definedName localSheetId="7" name="투자비종합">{#N/A,#N/A,FALSE,"단축1";#N/A,#N/A,FALSE,"단축2";#N/A,#N/A,FALSE,"단축3";#N/A,#N/A,FALSE,"장축";#N/A,#N/A,FALSE,"4WD"}</definedName>
    <definedName localSheetId="1" name="투자비종합">{#N/A,#N/A,FALSE,"단축1";#N/A,#N/A,FALSE,"단축2";#N/A,#N/A,FALSE,"단축3";#N/A,#N/A,FALSE,"장축";#N/A,#N/A,FALSE,"4WD"}</definedName>
    <definedName name="투자비종합">{#N/A,#N/A,FALSE,"단축1";#N/A,#N/A,FALSE,"단축2";#N/A,#N/A,FALSE,"단축3";#N/A,#N/A,FALSE,"장축";#N/A,#N/A,FALSE,"4WD"}</definedName>
    <definedName localSheetId="5" name="투자예산2">{#N/A,#N/A,FALSE,"단축1";#N/A,#N/A,FALSE,"단축2";#N/A,#N/A,FALSE,"단축3";#N/A,#N/A,FALSE,"장축";#N/A,#N/A,FALSE,"4WD"}</definedName>
    <definedName localSheetId="7" name="투자예산2">{#N/A,#N/A,FALSE,"단축1";#N/A,#N/A,FALSE,"단축2";#N/A,#N/A,FALSE,"단축3";#N/A,#N/A,FALSE,"장축";#N/A,#N/A,FALSE,"4WD"}</definedName>
    <definedName localSheetId="1" name="투자예산2">{#N/A,#N/A,FALSE,"단축1";#N/A,#N/A,FALSE,"단축2";#N/A,#N/A,FALSE,"단축3";#N/A,#N/A,FALSE,"장축";#N/A,#N/A,FALSE,"4WD"}</definedName>
    <definedName name="투자예산2">{#N/A,#N/A,FALSE,"단축1";#N/A,#N/A,FALSE,"단축2";#N/A,#N/A,FALSE,"단축3";#N/A,#N/A,FALSE,"장축";#N/A,#N/A,FALSE,"4WD"}</definedName>
    <definedName localSheetId="5" name="투자지출CAS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투자지출CAS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투자지출CAS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지출CAS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트라제년간분석">{#N/A,#N/A,TRUE,"Y생산";#N/A,#N/A,TRUE,"Y판매";#N/A,#N/A,TRUE,"Y총물량";#N/A,#N/A,TRUE,"Y능력";#N/A,#N/A,TRUE,"YKD"}</definedName>
    <definedName localSheetId="7" name="트라제년간분석">{#N/A,#N/A,TRUE,"Y생산";#N/A,#N/A,TRUE,"Y판매";#N/A,#N/A,TRUE,"Y총물량";#N/A,#N/A,TRUE,"Y능력";#N/A,#N/A,TRUE,"YKD"}</definedName>
    <definedName localSheetId="1" name="트라제년간분석">{#N/A,#N/A,TRUE,"Y생산";#N/A,#N/A,TRUE,"Y판매";#N/A,#N/A,TRUE,"Y총물량";#N/A,#N/A,TRUE,"Y능력";#N/A,#N/A,TRUE,"YKD"}</definedName>
    <definedName name="트라제년간분석">{#N/A,#N/A,TRUE,"Y생산";#N/A,#N/A,TRUE,"Y판매";#N/A,#N/A,TRUE,"Y총물량";#N/A,#N/A,TRUE,"Y능력";#N/A,#N/A,TRUE,"YKD"}</definedName>
    <definedName localSheetId="5" name="트라제외장">{#N/A,#N/A,FALSE,"단축1";#N/A,#N/A,FALSE,"단축2";#N/A,#N/A,FALSE,"단축3";#N/A,#N/A,FALSE,"장축";#N/A,#N/A,FALSE,"4WD"}</definedName>
    <definedName localSheetId="7" name="트라제외장">{#N/A,#N/A,FALSE,"단축1";#N/A,#N/A,FALSE,"단축2";#N/A,#N/A,FALSE,"단축3";#N/A,#N/A,FALSE,"장축";#N/A,#N/A,FALSE,"4WD"}</definedName>
    <definedName localSheetId="1" name="트라제외장">{#N/A,#N/A,FALSE,"단축1";#N/A,#N/A,FALSE,"단축2";#N/A,#N/A,FALSE,"단축3";#N/A,#N/A,FALSE,"장축";#N/A,#N/A,FALSE,"4WD"}</definedName>
    <definedName name="트라제외장">{#N/A,#N/A,FALSE,"단축1";#N/A,#N/A,FALSE,"단축2";#N/A,#N/A,FALSE,"단축3";#N/A,#N/A,FALSE,"장축";#N/A,#N/A,FALSE,"4WD"}</definedName>
    <definedName localSheetId="5" name="ㅍ">{#N/A,#N/A,FALSE,"단축1";#N/A,#N/A,FALSE,"단축2";#N/A,#N/A,FALSE,"단축3";#N/A,#N/A,FALSE,"장축";#N/A,#N/A,FALSE,"4WD"}</definedName>
    <definedName localSheetId="7" name="ㅍ">{#N/A,#N/A,FALSE,"단축1";#N/A,#N/A,FALSE,"단축2";#N/A,#N/A,FALSE,"단축3";#N/A,#N/A,FALSE,"장축";#N/A,#N/A,FALSE,"4WD"}</definedName>
    <definedName localSheetId="1" name="ㅍ">{#N/A,#N/A,FALSE,"단축1";#N/A,#N/A,FALSE,"단축2";#N/A,#N/A,FALSE,"단축3";#N/A,#N/A,FALSE,"장축";#N/A,#N/A,FALSE,"4WD"}</definedName>
    <definedName name="ㅍ">{#N/A,#N/A,FALSE,"단축1";#N/A,#N/A,FALSE,"단축2";#N/A,#N/A,FALSE,"단축3";#N/A,#N/A,FALSE,"장축";#N/A,#N/A,FALSE,"4WD"}</definedName>
    <definedName localSheetId="5" name="ㅍㄱㅎㄹ">{#N/A,#N/A,FALSE,"단축1";#N/A,#N/A,FALSE,"단축2";#N/A,#N/A,FALSE,"단축3";#N/A,#N/A,FALSE,"장축";#N/A,#N/A,FALSE,"4WD"}</definedName>
    <definedName localSheetId="7" name="ㅍㄱㅎㄹ">{#N/A,#N/A,FALSE,"단축1";#N/A,#N/A,FALSE,"단축2";#N/A,#N/A,FALSE,"단축3";#N/A,#N/A,FALSE,"장축";#N/A,#N/A,FALSE,"4WD"}</definedName>
    <definedName localSheetId="1" name="ㅍㄱㅎㄹ">{#N/A,#N/A,FALSE,"단축1";#N/A,#N/A,FALSE,"단축2";#N/A,#N/A,FALSE,"단축3";#N/A,#N/A,FALSE,"장축";#N/A,#N/A,FALSE,"4WD"}</definedName>
    <definedName name="ㅍㄱㅎㄹ">{#N/A,#N/A,FALSE,"단축1";#N/A,#N/A,FALSE,"단축2";#N/A,#N/A,FALSE,"단축3";#N/A,#N/A,FALSE,"장축";#N/A,#N/A,FALSE,"4WD"}</definedName>
    <definedName localSheetId="5" name="ㅍㄷ로">{#N/A,#N/A,FALSE,"단축1";#N/A,#N/A,FALSE,"단축2";#N/A,#N/A,FALSE,"단축3";#N/A,#N/A,FALSE,"장축";#N/A,#N/A,FALSE,"4WD"}</definedName>
    <definedName localSheetId="1" name="ㅍㄷ로">{#N/A,#N/A,FALSE,"단축1";#N/A,#N/A,FALSE,"단축2";#N/A,#N/A,FALSE,"단축3";#N/A,#N/A,FALSE,"장축";#N/A,#N/A,FALSE,"4WD"}</definedName>
    <definedName name="ㅍㄷ로">{#N/A,#N/A,FALSE,"단축1";#N/A,#N/A,FALSE,"단축2";#N/A,#N/A,FALSE,"단축3";#N/A,#N/A,FALSE,"장축";#N/A,#N/A,FALSE,"4WD"}</definedName>
    <definedName localSheetId="5" name="ㅍㅅㄱㅎㅎㅇㄹ">{#N/A,#N/A,FALSE,"단축1";#N/A,#N/A,FALSE,"단축2";#N/A,#N/A,FALSE,"단축3";#N/A,#N/A,FALSE,"장축";#N/A,#N/A,FALSE,"4WD"}</definedName>
    <definedName localSheetId="1" name="ㅍㅅㄱㅎㅎㅇㄹ">{#N/A,#N/A,FALSE,"단축1";#N/A,#N/A,FALSE,"단축2";#N/A,#N/A,FALSE,"단축3";#N/A,#N/A,FALSE,"장축";#N/A,#N/A,FALSE,"4WD"}</definedName>
    <definedName name="ㅍㅅㄱㅎㅎㅇㄹ">{#N/A,#N/A,FALSE,"단축1";#N/A,#N/A,FALSE,"단축2";#N/A,#N/A,FALSE,"단축3";#N/A,#N/A,FALSE,"장축";#N/A,#N/A,FALSE,"4WD"}</definedName>
    <definedName localSheetId="5" name="ㅍㅅㄽ룟ㄳ">{#N/A,#N/A,FALSE,"단축1";#N/A,#N/A,FALSE,"단축2";#N/A,#N/A,FALSE,"단축3";#N/A,#N/A,FALSE,"장축";#N/A,#N/A,FALSE,"4WD"}</definedName>
    <definedName localSheetId="7" name="ㅍㅅㄽ룟ㄳ">{#N/A,#N/A,FALSE,"단축1";#N/A,#N/A,FALSE,"단축2";#N/A,#N/A,FALSE,"단축3";#N/A,#N/A,FALSE,"장축";#N/A,#N/A,FALSE,"4WD"}</definedName>
    <definedName localSheetId="1" name="ㅍㅅㄽ룟ㄳ">{#N/A,#N/A,FALSE,"단축1";#N/A,#N/A,FALSE,"단축2";#N/A,#N/A,FALSE,"단축3";#N/A,#N/A,FALSE,"장축";#N/A,#N/A,FALSE,"4WD"}</definedName>
    <definedName name="ㅍㅅㄽ룟ㄳ">{#N/A,#N/A,FALSE,"단축1";#N/A,#N/A,FALSE,"단축2";#N/A,#N/A,FALSE,"단축3";#N/A,#N/A,FALSE,"장축";#N/A,#N/A,FALSE,"4WD"}</definedName>
    <definedName localSheetId="5" name="ㅍㅍ">{#N/A,#N/A,FALSE,"단축1";#N/A,#N/A,FALSE,"단축2";#N/A,#N/A,FALSE,"단축3";#N/A,#N/A,FALSE,"장축";#N/A,#N/A,FALSE,"4WD"}</definedName>
    <definedName localSheetId="7" name="ㅍㅍ">{#N/A,#N/A,FALSE,"단축1";#N/A,#N/A,FALSE,"단축2";#N/A,#N/A,FALSE,"단축3";#N/A,#N/A,FALSE,"장축";#N/A,#N/A,FALSE,"4WD"}</definedName>
    <definedName localSheetId="1" name="ㅍㅍ">{#N/A,#N/A,FALSE,"단축1";#N/A,#N/A,FALSE,"단축2";#N/A,#N/A,FALSE,"단축3";#N/A,#N/A,FALSE,"장축";#N/A,#N/A,FALSE,"4WD"}</definedName>
    <definedName name="ㅍㅍ">{#N/A,#N/A,FALSE,"단축1";#N/A,#N/A,FALSE,"단축2";#N/A,#N/A,FALSE,"단축3";#N/A,#N/A,FALSE,"장축";#N/A,#N/A,FALSE,"4WD"}</definedName>
    <definedName localSheetId="5" name="ㅍㅍㅍ">{#N/A,#N/A,FALSE,"단축1";#N/A,#N/A,FALSE,"단축2";#N/A,#N/A,FALSE,"단축3";#N/A,#N/A,FALSE,"장축";#N/A,#N/A,FALSE,"4WD"}</definedName>
    <definedName localSheetId="7" name="ㅍㅍㅍ">{#N/A,#N/A,FALSE,"단축1";#N/A,#N/A,FALSE,"단축2";#N/A,#N/A,FALSE,"단축3";#N/A,#N/A,FALSE,"장축";#N/A,#N/A,FALSE,"4WD"}</definedName>
    <definedName localSheetId="1" name="ㅍㅍㅍ">{#N/A,#N/A,FALSE,"단축1";#N/A,#N/A,FALSE,"단축2";#N/A,#N/A,FALSE,"단축3";#N/A,#N/A,FALSE,"장축";#N/A,#N/A,FALSE,"4WD"}</definedName>
    <definedName name="ㅍㅍㅍ">{#N/A,#N/A,FALSE,"단축1";#N/A,#N/A,FALSE,"단축2";#N/A,#N/A,FALSE,"단축3";#N/A,#N/A,FALSE,"장축";#N/A,#N/A,FALSE,"4WD"}</definedName>
    <definedName localSheetId="5" name="ㅍ퓨퓨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ㅍ퓨퓨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ㅍ퓨퓨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ㅍㅎ류">{#N/A,#N/A,FALSE,"단축1";#N/A,#N/A,FALSE,"단축2";#N/A,#N/A,FALSE,"단축3";#N/A,#N/A,FALSE,"장축";#N/A,#N/A,FALSE,"4WD"}</definedName>
    <definedName localSheetId="7" name="ㅍㅎ류">{#N/A,#N/A,FALSE,"단축1";#N/A,#N/A,FALSE,"단축2";#N/A,#N/A,FALSE,"단축3";#N/A,#N/A,FALSE,"장축";#N/A,#N/A,FALSE,"4WD"}</definedName>
    <definedName localSheetId="1" name="ㅍㅎ류">{#N/A,#N/A,FALSE,"단축1";#N/A,#N/A,FALSE,"단축2";#N/A,#N/A,FALSE,"단축3";#N/A,#N/A,FALSE,"장축";#N/A,#N/A,FALSE,"4WD"}</definedName>
    <definedName name="ㅍㅎ류">{#N/A,#N/A,FALSE,"단축1";#N/A,#N/A,FALSE,"단축2";#N/A,#N/A,FALSE,"단축3";#N/A,#N/A,FALSE,"장축";#N/A,#N/A,FALSE,"4WD"}</definedName>
    <definedName localSheetId="5" name="파">{#N/A,#N/A,FALSE,"단축1";#N/A,#N/A,FALSE,"단축2";#N/A,#N/A,FALSE,"단축3";#N/A,#N/A,FALSE,"장축";#N/A,#N/A,FALSE,"4WD"}</definedName>
    <definedName localSheetId="7" name="파">{#N/A,#N/A,FALSE,"단축1";#N/A,#N/A,FALSE,"단축2";#N/A,#N/A,FALSE,"단축3";#N/A,#N/A,FALSE,"장축";#N/A,#N/A,FALSE,"4WD"}</definedName>
    <definedName localSheetId="1" name="파">{#N/A,#N/A,FALSE,"단축1";#N/A,#N/A,FALSE,"단축2";#N/A,#N/A,FALSE,"단축3";#N/A,#N/A,FALSE,"장축";#N/A,#N/A,FALSE,"4WD"}</definedName>
    <definedName name="파">{#N/A,#N/A,FALSE,"단축1";#N/A,#N/A,FALSE,"단축2";#N/A,#N/A,FALSE,"단축3";#N/A,#N/A,FALSE,"장축";#N/A,#N/A,FALSE,"4WD"}</definedName>
    <definedName localSheetId="5" name="판도라상자">{#N/A,#N/A,FALSE,"정공"}</definedName>
    <definedName localSheetId="7" name="판도라상자">{#N/A,#N/A,FALSE,"정공"}</definedName>
    <definedName localSheetId="1" name="판도라상자">{#N/A,#N/A,FALSE,"정공"}</definedName>
    <definedName name="판도라상자">{#N/A,#N/A,FALSE,"정공"}</definedName>
    <definedName localSheetId="5" name="판매">{#N/A,#N/A,FALSE,"인원";#N/A,#N/A,FALSE,"비용2";#N/A,#N/A,FALSE,"비용1";#N/A,#N/A,FALSE,"비용";#N/A,#N/A,FALSE,"보증2";#N/A,#N/A,FALSE,"보증1";#N/A,#N/A,FALSE,"보증";#N/A,#N/A,FALSE,"손익1";#N/A,#N/A,FALSE,"손익";#N/A,#N/A,FALSE,"부서별매출";#N/A,#N/A,FALSE,"매출"}</definedName>
    <definedName localSheetId="7" name="판매">{#N/A,#N/A,FALSE,"인원";#N/A,#N/A,FALSE,"비용2";#N/A,#N/A,FALSE,"비용1";#N/A,#N/A,FALSE,"비용";#N/A,#N/A,FALSE,"보증2";#N/A,#N/A,FALSE,"보증1";#N/A,#N/A,FALSE,"보증";#N/A,#N/A,FALSE,"손익1";#N/A,#N/A,FALSE,"손익";#N/A,#N/A,FALSE,"부서별매출";#N/A,#N/A,FALSE,"매출"}</definedName>
    <definedName localSheetId="1" name="판매">{#N/A,#N/A,FALSE,"인원";#N/A,#N/A,FALSE,"비용2";#N/A,#N/A,FALSE,"비용1";#N/A,#N/A,FALSE,"비용";#N/A,#N/A,FALSE,"보증2";#N/A,#N/A,FALSE,"보증1";#N/A,#N/A,FALSE,"보증";#N/A,#N/A,FALSE,"손익1";#N/A,#N/A,FALSE,"손익";#N/A,#N/A,FALSE,"부서별매출";#N/A,#N/A,FALSE,"매출"}</definedName>
    <definedName name="판매">{#N/A,#N/A,FALSE,"인원";#N/A,#N/A,FALSE,"비용2";#N/A,#N/A,FALSE,"비용1";#N/A,#N/A,FALSE,"비용";#N/A,#N/A,FALSE,"보증2";#N/A,#N/A,FALSE,"보증1";#N/A,#N/A,FALSE,"보증";#N/A,#N/A,FALSE,"손익1";#N/A,#N/A,FALSE,"손익";#N/A,#N/A,FALSE,"부서별매출";#N/A,#N/A,FALSE,"매출"}</definedName>
    <definedName localSheetId="5" name="판매1">{#N/A,#N/A,TRUE,"Y생산";#N/A,#N/A,TRUE,"Y판매";#N/A,#N/A,TRUE,"Y총물량";#N/A,#N/A,TRUE,"Y능력";#N/A,#N/A,TRUE,"YKD"}</definedName>
    <definedName localSheetId="7" name="판매1">{#N/A,#N/A,TRUE,"Y생산";#N/A,#N/A,TRUE,"Y판매";#N/A,#N/A,TRUE,"Y총물량";#N/A,#N/A,TRUE,"Y능력";#N/A,#N/A,TRUE,"YKD"}</definedName>
    <definedName localSheetId="1" name="판매1">{#N/A,#N/A,TRUE,"Y생산";#N/A,#N/A,TRUE,"Y판매";#N/A,#N/A,TRUE,"Y총물량";#N/A,#N/A,TRUE,"Y능력";#N/A,#N/A,TRUE,"YKD"}</definedName>
    <definedName name="판매1">{#N/A,#N/A,TRUE,"Y생산";#N/A,#N/A,TRUE,"Y판매";#N/A,#N/A,TRUE,"Y총물량";#N/A,#N/A,TRUE,"Y능력";#N/A,#N/A,TRUE,"YKD"}</definedName>
    <definedName localSheetId="5" name="판매가격검토">{#N/A,#N/A,FALSE,"단축1";#N/A,#N/A,FALSE,"단축2";#N/A,#N/A,FALSE,"단축3";#N/A,#N/A,FALSE,"장축";#N/A,#N/A,FALSE,"4WD"}</definedName>
    <definedName localSheetId="7" name="판매가격검토">{#N/A,#N/A,FALSE,"단축1";#N/A,#N/A,FALSE,"단축2";#N/A,#N/A,FALSE,"단축3";#N/A,#N/A,FALSE,"장축";#N/A,#N/A,FALSE,"4WD"}</definedName>
    <definedName localSheetId="1" name="판매가격검토">{#N/A,#N/A,FALSE,"단축1";#N/A,#N/A,FALSE,"단축2";#N/A,#N/A,FALSE,"단축3";#N/A,#N/A,FALSE,"장축";#N/A,#N/A,FALSE,"4WD"}</definedName>
    <definedName name="판매가격검토">{#N/A,#N/A,FALSE,"단축1";#N/A,#N/A,FALSE,"단축2";#N/A,#N/A,FALSE,"단축3";#N/A,#N/A,FALSE,"장축";#N/A,#N/A,FALSE,"4WD"}</definedName>
    <definedName localSheetId="5" name="판매목표10">{#N/A,#N/A,FALSE,"단축1";#N/A,#N/A,FALSE,"단축2";#N/A,#N/A,FALSE,"단축3";#N/A,#N/A,FALSE,"장축";#N/A,#N/A,FALSE,"4WD"}</definedName>
    <definedName localSheetId="7" name="판매목표10">{#N/A,#N/A,FALSE,"단축1";#N/A,#N/A,FALSE,"단축2";#N/A,#N/A,FALSE,"단축3";#N/A,#N/A,FALSE,"장축";#N/A,#N/A,FALSE,"4WD"}</definedName>
    <definedName localSheetId="1" name="판매목표10">{#N/A,#N/A,FALSE,"단축1";#N/A,#N/A,FALSE,"단축2";#N/A,#N/A,FALSE,"단축3";#N/A,#N/A,FALSE,"장축";#N/A,#N/A,FALSE,"4WD"}</definedName>
    <definedName name="판매목표10">{#N/A,#N/A,FALSE,"단축1";#N/A,#N/A,FALSE,"단축2";#N/A,#N/A,FALSE,"단축3";#N/A,#N/A,FALSE,"장축";#N/A,#N/A,FALSE,"4WD"}</definedName>
    <definedName localSheetId="5" name="판매목표2">{#N/A,#N/A,FALSE,"단축1";#N/A,#N/A,FALSE,"단축2";#N/A,#N/A,FALSE,"단축3";#N/A,#N/A,FALSE,"장축";#N/A,#N/A,FALSE,"4WD"}</definedName>
    <definedName localSheetId="7" name="판매목표2">{#N/A,#N/A,FALSE,"단축1";#N/A,#N/A,FALSE,"단축2";#N/A,#N/A,FALSE,"단축3";#N/A,#N/A,FALSE,"장축";#N/A,#N/A,FALSE,"4WD"}</definedName>
    <definedName localSheetId="1" name="판매목표2">{#N/A,#N/A,FALSE,"단축1";#N/A,#N/A,FALSE,"단축2";#N/A,#N/A,FALSE,"단축3";#N/A,#N/A,FALSE,"장축";#N/A,#N/A,FALSE,"4WD"}</definedName>
    <definedName name="판매목표2">{#N/A,#N/A,FALSE,"단축1";#N/A,#N/A,FALSE,"단축2";#N/A,#N/A,FALSE,"단축3";#N/A,#N/A,FALSE,"장축";#N/A,#N/A,FALSE,"4WD"}</definedName>
    <definedName localSheetId="5" name="판매보증">{#N/A,#N/A,FALSE,"인원";#N/A,#N/A,FALSE,"비용2";#N/A,#N/A,FALSE,"비용1";#N/A,#N/A,FALSE,"비용";#N/A,#N/A,FALSE,"보증2";#N/A,#N/A,FALSE,"보증1";#N/A,#N/A,FALSE,"보증";#N/A,#N/A,FALSE,"손익1";#N/A,#N/A,FALSE,"손익";#N/A,#N/A,FALSE,"부서별매출";#N/A,#N/A,FALSE,"매출"}</definedName>
    <definedName localSheetId="7" name="판매보증">{#N/A,#N/A,FALSE,"인원";#N/A,#N/A,FALSE,"비용2";#N/A,#N/A,FALSE,"비용1";#N/A,#N/A,FALSE,"비용";#N/A,#N/A,FALSE,"보증2";#N/A,#N/A,FALSE,"보증1";#N/A,#N/A,FALSE,"보증";#N/A,#N/A,FALSE,"손익1";#N/A,#N/A,FALSE,"손익";#N/A,#N/A,FALSE,"부서별매출";#N/A,#N/A,FALSE,"매출"}</definedName>
    <definedName localSheetId="1" name="판매보증">{#N/A,#N/A,FALSE,"인원";#N/A,#N/A,FALSE,"비용2";#N/A,#N/A,FALSE,"비용1";#N/A,#N/A,FALSE,"비용";#N/A,#N/A,FALSE,"보증2";#N/A,#N/A,FALSE,"보증1";#N/A,#N/A,FALSE,"보증";#N/A,#N/A,FALSE,"손익1";#N/A,#N/A,FALSE,"손익";#N/A,#N/A,FALSE,"부서별매출";#N/A,#N/A,FALSE,"매출"}</definedName>
    <definedName name="판매보증">{#N/A,#N/A,FALSE,"인원";#N/A,#N/A,FALSE,"비용2";#N/A,#N/A,FALSE,"비용1";#N/A,#N/A,FALSE,"비용";#N/A,#N/A,FALSE,"보증2";#N/A,#N/A,FALSE,"보증1";#N/A,#N/A,FALSE,"보증";#N/A,#N/A,FALSE,"손익1";#N/A,#N/A,FALSE,"손익";#N/A,#N/A,FALSE,"부서별매출";#N/A,#N/A,FALSE,"매출"}</definedName>
    <definedName localSheetId="5" name="팩키지2">{#N/A,#N/A,FALSE,"단축1";#N/A,#N/A,FALSE,"단축2";#N/A,#N/A,FALSE,"단축3";#N/A,#N/A,FALSE,"장축";#N/A,#N/A,FALSE,"4WD"}</definedName>
    <definedName localSheetId="7" name="팩키지2">{#N/A,#N/A,FALSE,"단축1";#N/A,#N/A,FALSE,"단축2";#N/A,#N/A,FALSE,"단축3";#N/A,#N/A,FALSE,"장축";#N/A,#N/A,FALSE,"4WD"}</definedName>
    <definedName localSheetId="1" name="팩키지2">{#N/A,#N/A,FALSE,"단축1";#N/A,#N/A,FALSE,"단축2";#N/A,#N/A,FALSE,"단축3";#N/A,#N/A,FALSE,"장축";#N/A,#N/A,FALSE,"4WD"}</definedName>
    <definedName name="팩키지2">{#N/A,#N/A,FALSE,"단축1";#N/A,#N/A,FALSE,"단축2";#N/A,#N/A,FALSE,"단축3";#N/A,#N/A,FALSE,"장축";#N/A,#N/A,FALSE,"4WD"}</definedName>
    <definedName localSheetId="5" name="팩키지3">{#N/A,#N/A,FALSE,"단축1";#N/A,#N/A,FALSE,"단축2";#N/A,#N/A,FALSE,"단축3";#N/A,#N/A,FALSE,"장축";#N/A,#N/A,FALSE,"4WD"}</definedName>
    <definedName localSheetId="7" name="팩키지3">{#N/A,#N/A,FALSE,"단축1";#N/A,#N/A,FALSE,"단축2";#N/A,#N/A,FALSE,"단축3";#N/A,#N/A,FALSE,"장축";#N/A,#N/A,FALSE,"4WD"}</definedName>
    <definedName localSheetId="1" name="팩키지3">{#N/A,#N/A,FALSE,"단축1";#N/A,#N/A,FALSE,"단축2";#N/A,#N/A,FALSE,"단축3";#N/A,#N/A,FALSE,"장축";#N/A,#N/A,FALSE,"4WD"}</definedName>
    <definedName name="팩키지3">{#N/A,#N/A,FALSE,"단축1";#N/A,#N/A,FALSE,"단축2";#N/A,#N/A,FALSE,"단축3";#N/A,#N/A,FALSE,"장축";#N/A,#N/A,FALSE,"4WD"}</definedName>
    <definedName localSheetId="5" name="팩키지5">{#N/A,#N/A,FALSE,"단축1";#N/A,#N/A,FALSE,"단축2";#N/A,#N/A,FALSE,"단축3";#N/A,#N/A,FALSE,"장축";#N/A,#N/A,FALSE,"4WD"}</definedName>
    <definedName localSheetId="7" name="팩키지5">{#N/A,#N/A,FALSE,"단축1";#N/A,#N/A,FALSE,"단축2";#N/A,#N/A,FALSE,"단축3";#N/A,#N/A,FALSE,"장축";#N/A,#N/A,FALSE,"4WD"}</definedName>
    <definedName localSheetId="1" name="팩키지5">{#N/A,#N/A,FALSE,"단축1";#N/A,#N/A,FALSE,"단축2";#N/A,#N/A,FALSE,"단축3";#N/A,#N/A,FALSE,"장축";#N/A,#N/A,FALSE,"4WD"}</definedName>
    <definedName name="팩키지5">{#N/A,#N/A,FALSE,"단축1";#N/A,#N/A,FALSE,"단축2";#N/A,#N/A,FALSE,"단축3";#N/A,#N/A,FALSE,"장축";#N/A,#N/A,FALSE,"4WD"}</definedName>
    <definedName localSheetId="5" name="펜다">{#N/A,#N/A,TRUE,"일정"}</definedName>
    <definedName localSheetId="7" name="펜다">{#N/A,#N/A,TRUE,"일정"}</definedName>
    <definedName localSheetId="1" name="펜다">{#N/A,#N/A,TRUE,"일정"}</definedName>
    <definedName name="펜다">{#N/A,#N/A,TRUE,"일정"}</definedName>
    <definedName localSheetId="5" name="편">{#N/A,#N/A,FALSE,"단축1";#N/A,#N/A,FALSE,"단축2";#N/A,#N/A,FALSE,"단축3";#N/A,#N/A,FALSE,"장축";#N/A,#N/A,FALSE,"4WD"}</definedName>
    <definedName localSheetId="7" name="편">{#N/A,#N/A,FALSE,"단축1";#N/A,#N/A,FALSE,"단축2";#N/A,#N/A,FALSE,"단축3";#N/A,#N/A,FALSE,"장축";#N/A,#N/A,FALSE,"4WD"}</definedName>
    <definedName localSheetId="1" name="편">{#N/A,#N/A,FALSE,"단축1";#N/A,#N/A,FALSE,"단축2";#N/A,#N/A,FALSE,"단축3";#N/A,#N/A,FALSE,"장축";#N/A,#N/A,FALSE,"4WD"}</definedName>
    <definedName name="편">{#N/A,#N/A,FALSE,"단축1";#N/A,#N/A,FALSE,"단축2";#N/A,#N/A,FALSE,"단축3";#N/A,#N/A,FALSE,"장축";#N/A,#N/A,FALSE,"4WD"}</definedName>
    <definedName localSheetId="5" name="편상세">{#N/A,#N/A,FALSE,"단축1";#N/A,#N/A,FALSE,"단축2";#N/A,#N/A,FALSE,"단축3";#N/A,#N/A,FALSE,"장축";#N/A,#N/A,FALSE,"4WD"}</definedName>
    <definedName localSheetId="7" name="편상세">{#N/A,#N/A,FALSE,"단축1";#N/A,#N/A,FALSE,"단축2";#N/A,#N/A,FALSE,"단축3";#N/A,#N/A,FALSE,"장축";#N/A,#N/A,FALSE,"4WD"}</definedName>
    <definedName localSheetId="1" name="편상세">{#N/A,#N/A,FALSE,"단축1";#N/A,#N/A,FALSE,"단축2";#N/A,#N/A,FALSE,"단축3";#N/A,#N/A,FALSE,"장축";#N/A,#N/A,FALSE,"4WD"}</definedName>
    <definedName name="편상세">{#N/A,#N/A,FALSE,"단축1";#N/A,#N/A,FALSE,"단축2";#N/A,#N/A,FALSE,"단축3";#N/A,#N/A,FALSE,"장축";#N/A,#N/A,FALSE,"4WD"}</definedName>
    <definedName localSheetId="5" name="평가표">{#N/A,#N/A,FALSE,"단축1";#N/A,#N/A,FALSE,"단축2";#N/A,#N/A,FALSE,"단축3";#N/A,#N/A,FALSE,"장축";#N/A,#N/A,FALSE,"4WD"}</definedName>
    <definedName localSheetId="7" name="평가표">{#N/A,#N/A,FALSE,"단축1";#N/A,#N/A,FALSE,"단축2";#N/A,#N/A,FALSE,"단축3";#N/A,#N/A,FALSE,"장축";#N/A,#N/A,FALSE,"4WD"}</definedName>
    <definedName localSheetId="1" name="평가표">{#N/A,#N/A,FALSE,"단축1";#N/A,#N/A,FALSE,"단축2";#N/A,#N/A,FALSE,"단축3";#N/A,#N/A,FALSE,"장축";#N/A,#N/A,FALSE,"4WD"}</definedName>
    <definedName name="평가표">{#N/A,#N/A,FALSE,"단축1";#N/A,#N/A,FALSE,"단축2";#N/A,#N/A,FALSE,"단축3";#N/A,#N/A,FALSE,"장축";#N/A,#N/A,FALSE,"4WD"}</definedName>
    <definedName localSheetId="5" name="평균점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평균점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평균점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균점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폐기">{#N/A,#N/A,FALSE,"단축1";#N/A,#N/A,FALSE,"단축2";#N/A,#N/A,FALSE,"단축3";#N/A,#N/A,FALSE,"장축";#N/A,#N/A,FALSE,"4WD"}</definedName>
    <definedName localSheetId="7" name="폐기">{#N/A,#N/A,FALSE,"단축1";#N/A,#N/A,FALSE,"단축2";#N/A,#N/A,FALSE,"단축3";#N/A,#N/A,FALSE,"장축";#N/A,#N/A,FALSE,"4WD"}</definedName>
    <definedName localSheetId="1" name="폐기">{#N/A,#N/A,FALSE,"단축1";#N/A,#N/A,FALSE,"단축2";#N/A,#N/A,FALSE,"단축3";#N/A,#N/A,FALSE,"장축";#N/A,#N/A,FALSE,"4WD"}</definedName>
    <definedName name="폐기">{#N/A,#N/A,FALSE,"단축1";#N/A,#N/A,FALSE,"단축2";#N/A,#N/A,FALSE,"단축3";#N/A,#N/A,FALSE,"장축";#N/A,#N/A,FALSE,"4WD"}</definedName>
    <definedName localSheetId="5" name="포쇽">{#N/A,#N/A,FALSE,"단축1";#N/A,#N/A,FALSE,"단축2";#N/A,#N/A,FALSE,"단축3";#N/A,#N/A,FALSE,"장축";#N/A,#N/A,FALSE,"4WD"}</definedName>
    <definedName localSheetId="1" name="포쇽">{#N/A,#N/A,FALSE,"단축1";#N/A,#N/A,FALSE,"단축2";#N/A,#N/A,FALSE,"단축3";#N/A,#N/A,FALSE,"장축";#N/A,#N/A,FALSE,"4WD"}</definedName>
    <definedName name="포쇽">{#N/A,#N/A,FALSE,"단축1";#N/A,#N/A,FALSE,"단축2";#N/A,#N/A,FALSE,"단축3";#N/A,#N/A,FALSE,"장축";#N/A,#N/A,FALSE,"4WD"}</definedName>
    <definedName localSheetId="5" name="포지1">{#N/A,#N/A,FALSE,"단축1";#N/A,#N/A,FALSE,"단축2";#N/A,#N/A,FALSE,"단축3";#N/A,#N/A,FALSE,"장축";#N/A,#N/A,FALSE,"4WD"}</definedName>
    <definedName localSheetId="7" name="포지1">{#N/A,#N/A,FALSE,"단축1";#N/A,#N/A,FALSE,"단축2";#N/A,#N/A,FALSE,"단축3";#N/A,#N/A,FALSE,"장축";#N/A,#N/A,FALSE,"4WD"}</definedName>
    <definedName localSheetId="1" name="포지1">{#N/A,#N/A,FALSE,"단축1";#N/A,#N/A,FALSE,"단축2";#N/A,#N/A,FALSE,"단축3";#N/A,#N/A,FALSE,"장축";#N/A,#N/A,FALSE,"4WD"}</definedName>
    <definedName name="포지1">{#N/A,#N/A,FALSE,"단축1";#N/A,#N/A,FALSE,"단축2";#N/A,#N/A,FALSE,"단축3";#N/A,#N/A,FALSE,"장축";#N/A,#N/A,FALSE,"4WD"}</definedName>
    <definedName localSheetId="5" name="표준화실적99">{#N/A,#N/A,FALSE,"단축1";#N/A,#N/A,FALSE,"단축2";#N/A,#N/A,FALSE,"단축3";#N/A,#N/A,FALSE,"장축";#N/A,#N/A,FALSE,"4WD"}</definedName>
    <definedName localSheetId="7" name="표준화실적99">{#N/A,#N/A,FALSE,"단축1";#N/A,#N/A,FALSE,"단축2";#N/A,#N/A,FALSE,"단축3";#N/A,#N/A,FALSE,"장축";#N/A,#N/A,FALSE,"4WD"}</definedName>
    <definedName localSheetId="1" name="표준화실적99">{#N/A,#N/A,FALSE,"단축1";#N/A,#N/A,FALSE,"단축2";#N/A,#N/A,FALSE,"단축3";#N/A,#N/A,FALSE,"장축";#N/A,#N/A,FALSE,"4WD"}</definedName>
    <definedName name="표준화실적99">{#N/A,#N/A,FALSE,"단축1";#N/A,#N/A,FALSE,"단축2";#N/A,#N/A,FALSE,"단축3";#N/A,#N/A,FALSE,"장축";#N/A,#N/A,FALSE,"4WD"}</definedName>
    <definedName localSheetId="8" name="표지">{#N/A,#N/A,FALSE,"단축1";#N/A,#N/A,FALSE,"단축2";#N/A,#N/A,FALSE,"단축3";#N/A,#N/A,FALSE,"장축";#N/A,#N/A,FALSE,"4WD"}</definedName>
    <definedName localSheetId="5" name="표지">{#N/A,#N/A,FALSE,"단축1";#N/A,#N/A,FALSE,"단축2";#N/A,#N/A,FALSE,"단축3";#N/A,#N/A,FALSE,"장축";#N/A,#N/A,FALSE,"4WD"}</definedName>
    <definedName localSheetId="7" name="표지">{#N/A,#N/A,FALSE,"단축1";#N/A,#N/A,FALSE,"단축2";#N/A,#N/A,FALSE,"단축3";#N/A,#N/A,FALSE,"장축";#N/A,#N/A,FALSE,"4WD"}</definedName>
    <definedName localSheetId="1" name="표지">{#N/A,#N/A,FALSE,"단축1";#N/A,#N/A,FALSE,"단축2";#N/A,#N/A,FALSE,"단축3";#N/A,#N/A,FALSE,"장축";#N/A,#N/A,FALSE,"4WD"}</definedName>
    <definedName name="표지">{#N/A,#N/A,FALSE,"단축1";#N/A,#N/A,FALSE,"단축2";#N/A,#N/A,FALSE,"단축3";#N/A,#N/A,FALSE,"장축";#N/A,#N/A,FALSE,"4WD"}</definedName>
    <definedName localSheetId="5" name="표지_PTN">{#N/A,#N/A,TRUE,"Y생산";#N/A,#N/A,TRUE,"Y판매";#N/A,#N/A,TRUE,"Y총물량";#N/A,#N/A,TRUE,"Y능력";#N/A,#N/A,TRUE,"YKD"}</definedName>
    <definedName localSheetId="7" name="표지_PTN">{#N/A,#N/A,TRUE,"Y생산";#N/A,#N/A,TRUE,"Y판매";#N/A,#N/A,TRUE,"Y총물량";#N/A,#N/A,TRUE,"Y능력";#N/A,#N/A,TRUE,"YKD"}</definedName>
    <definedName localSheetId="1" name="표지_PTN">{#N/A,#N/A,TRUE,"Y생산";#N/A,#N/A,TRUE,"Y판매";#N/A,#N/A,TRUE,"Y총물량";#N/A,#N/A,TRUE,"Y능력";#N/A,#N/A,TRUE,"YKD"}</definedName>
    <definedName name="표지_PTN">{#N/A,#N/A,TRUE,"Y생산";#N/A,#N/A,TRUE,"Y판매";#N/A,#N/A,TRUE,"Y총물량";#N/A,#N/A,TRUE,"Y능력";#N/A,#N/A,TRUE,"YKD"}</definedName>
    <definedName localSheetId="8" name="표지1">{#N/A,#N/A,FALSE,"단축1";#N/A,#N/A,FALSE,"단축2";#N/A,#N/A,FALSE,"단축3";#N/A,#N/A,FALSE,"장축";#N/A,#N/A,FALSE,"4WD"}</definedName>
    <definedName localSheetId="5" name="표지1">{#N/A,#N/A,FALSE,"단축1";#N/A,#N/A,FALSE,"단축2";#N/A,#N/A,FALSE,"단축3";#N/A,#N/A,FALSE,"장축";#N/A,#N/A,FALSE,"4WD"}</definedName>
    <definedName localSheetId="7" name="표지1">{#N/A,#N/A,FALSE,"단축1";#N/A,#N/A,FALSE,"단축2";#N/A,#N/A,FALSE,"단축3";#N/A,#N/A,FALSE,"장축";#N/A,#N/A,FALSE,"4WD"}</definedName>
    <definedName localSheetId="1" name="표지1">{#N/A,#N/A,FALSE,"단축1";#N/A,#N/A,FALSE,"단축2";#N/A,#N/A,FALSE,"단축3";#N/A,#N/A,FALSE,"장축";#N/A,#N/A,FALSE,"4WD"}</definedName>
    <definedName name="표지1">{#N/A,#N/A,FALSE,"단축1";#N/A,#N/A,FALSE,"단축2";#N/A,#N/A,FALSE,"단축3";#N/A,#N/A,FALSE,"장축";#N/A,#N/A,FALSE,"4WD"}</definedName>
    <definedName localSheetId="5" name="푸">{#N/A,#N/A,FALSE,"단축1";#N/A,#N/A,FALSE,"단축2";#N/A,#N/A,FALSE,"단축3";#N/A,#N/A,FALSE,"장축";#N/A,#N/A,FALSE,"4WD"}</definedName>
    <definedName localSheetId="7" name="푸">{#N/A,#N/A,FALSE,"단축1";#N/A,#N/A,FALSE,"단축2";#N/A,#N/A,FALSE,"단축3";#N/A,#N/A,FALSE,"장축";#N/A,#N/A,FALSE,"4WD"}</definedName>
    <definedName localSheetId="1" name="푸">{#N/A,#N/A,FALSE,"단축1";#N/A,#N/A,FALSE,"단축2";#N/A,#N/A,FALSE,"단축3";#N/A,#N/A,FALSE,"장축";#N/A,#N/A,FALSE,"4WD"}</definedName>
    <definedName name="푸">{#N/A,#N/A,FALSE,"단축1";#N/A,#N/A,FALSE,"단축2";#N/A,#N/A,FALSE,"단축3";#N/A,#N/A,FALSE,"장축";#N/A,#N/A,FALSE,"4WD"}</definedName>
    <definedName localSheetId="5" name="품보부">{#N/A,#N/A,FALSE,"KMC최종회의(7월) 자료"}</definedName>
    <definedName localSheetId="7" name="품보부">{#N/A,#N/A,FALSE,"KMC최종회의(7월) 자료"}</definedName>
    <definedName localSheetId="1" name="품보부">{#N/A,#N/A,FALSE,"KMC최종회의(7월) 자료"}</definedName>
    <definedName name="품보부">{#N/A,#N/A,FALSE,"KMC최종회의(7월) 자료"}</definedName>
    <definedName localSheetId="5" name="품의">{#N/A,#N/A,FALSE,"단축1";#N/A,#N/A,FALSE,"단축2";#N/A,#N/A,FALSE,"단축3";#N/A,#N/A,FALSE,"장축";#N/A,#N/A,FALSE,"4WD"}</definedName>
    <definedName localSheetId="7" name="품의">{#N/A,#N/A,FALSE,"단축1";#N/A,#N/A,FALSE,"단축2";#N/A,#N/A,FALSE,"단축3";#N/A,#N/A,FALSE,"장축";#N/A,#N/A,FALSE,"4WD"}</definedName>
    <definedName localSheetId="1" name="품의">{#N/A,#N/A,FALSE,"단축1";#N/A,#N/A,FALSE,"단축2";#N/A,#N/A,FALSE,"단축3";#N/A,#N/A,FALSE,"장축";#N/A,#N/A,FALSE,"4WD"}</definedName>
    <definedName name="품의">{#N/A,#N/A,FALSE,"단축1";#N/A,#N/A,FALSE,"단축2";#N/A,#N/A,FALSE,"단축3";#N/A,#N/A,FALSE,"장축";#N/A,#N/A,FALSE,"4WD"}</definedName>
    <definedName localSheetId="5" name="품의현황">{#N/A,#N/A,FALSE,"품의서";#N/A,#N/A,FALSE,"전제";#N/A,#N/A,FALSE,"총손";#N/A,#N/A,FALSE,"손익";#N/A,#N/A,FALSE,"대당";#N/A,#N/A,FALSE,"가공비";#N/A,#N/A,FALSE,"재료비";#N/A,#N/A,FALSE,"판비";#N/A,#N/A,FALSE,"가격"}</definedName>
    <definedName localSheetId="7" name="품의현황">{#N/A,#N/A,FALSE,"품의서";#N/A,#N/A,FALSE,"전제";#N/A,#N/A,FALSE,"총손";#N/A,#N/A,FALSE,"손익";#N/A,#N/A,FALSE,"대당";#N/A,#N/A,FALSE,"가공비";#N/A,#N/A,FALSE,"재료비";#N/A,#N/A,FALSE,"판비";#N/A,#N/A,FALSE,"가격"}</definedName>
    <definedName localSheetId="1" name="품의현황">{#N/A,#N/A,FALSE,"품의서";#N/A,#N/A,FALSE,"전제";#N/A,#N/A,FALSE,"총손";#N/A,#N/A,FALSE,"손익";#N/A,#N/A,FALSE,"대당";#N/A,#N/A,FALSE,"가공비";#N/A,#N/A,FALSE,"재료비";#N/A,#N/A,FALSE,"판비";#N/A,#N/A,FALSE,"가격"}</definedName>
    <definedName name="품의현황">{#N/A,#N/A,FALSE,"품의서";#N/A,#N/A,FALSE,"전제";#N/A,#N/A,FALSE,"총손";#N/A,#N/A,FALSE,"손익";#N/A,#N/A,FALSE,"대당";#N/A,#N/A,FALSE,"가공비";#N/A,#N/A,FALSE,"재료비";#N/A,#N/A,FALSE,"판비";#N/A,#N/A,FALSE,"가격"}</definedName>
    <definedName localSheetId="5" name="품질">{#N/A,#N/A,FALSE,"단축1";#N/A,#N/A,FALSE,"단축2";#N/A,#N/A,FALSE,"단축3";#N/A,#N/A,FALSE,"장축";#N/A,#N/A,FALSE,"4WD"}</definedName>
    <definedName localSheetId="7" name="품질">{#N/A,#N/A,FALSE,"단축1";#N/A,#N/A,FALSE,"단축2";#N/A,#N/A,FALSE,"단축3";#N/A,#N/A,FALSE,"장축";#N/A,#N/A,FALSE,"4WD"}</definedName>
    <definedName localSheetId="1" name="품질">{#N/A,#N/A,FALSE,"단축1";#N/A,#N/A,FALSE,"단축2";#N/A,#N/A,FALSE,"단축3";#N/A,#N/A,FALSE,"장축";#N/A,#N/A,FALSE,"4WD"}</definedName>
    <definedName name="품질">{#N/A,#N/A,FALSE,"단축1";#N/A,#N/A,FALSE,"단축2";#N/A,#N/A,FALSE,"단축3";#N/A,#N/A,FALSE,"장축";#N/A,#N/A,FALSE,"4WD"}</definedName>
    <definedName localSheetId="5" name="품질AUDIT2">{#N/A,#N/A,FALSE,"단축1";#N/A,#N/A,FALSE,"단축2";#N/A,#N/A,FALSE,"단축3";#N/A,#N/A,FALSE,"장축";#N/A,#N/A,FALSE,"4WD"}</definedName>
    <definedName localSheetId="1" name="품질AUDIT2">{#N/A,#N/A,FALSE,"단축1";#N/A,#N/A,FALSE,"단축2";#N/A,#N/A,FALSE,"단축3";#N/A,#N/A,FALSE,"장축";#N/A,#N/A,FALSE,"4WD"}</definedName>
    <definedName name="품질AUDIT2">{#N/A,#N/A,FALSE,"단축1";#N/A,#N/A,FALSE,"단축2";#N/A,#N/A,FALSE,"단축3";#N/A,#N/A,FALSE,"장축";#N/A,#N/A,FALSE,"4WD"}</definedName>
    <definedName localSheetId="5" name="품질목표2000">{#N/A,#N/A,TRUE,"Y생산";#N/A,#N/A,TRUE,"Y판매";#N/A,#N/A,TRUE,"Y총물량";#N/A,#N/A,TRUE,"Y능력";#N/A,#N/A,TRUE,"YKD"}</definedName>
    <definedName localSheetId="7" name="품질목표2000">{#N/A,#N/A,TRUE,"Y생산";#N/A,#N/A,TRUE,"Y판매";#N/A,#N/A,TRUE,"Y총물량";#N/A,#N/A,TRUE,"Y능력";#N/A,#N/A,TRUE,"YKD"}</definedName>
    <definedName localSheetId="1" name="품질목표2000">{#N/A,#N/A,TRUE,"Y생산";#N/A,#N/A,TRUE,"Y판매";#N/A,#N/A,TRUE,"Y총물량";#N/A,#N/A,TRUE,"Y능력";#N/A,#N/A,TRUE,"YKD"}</definedName>
    <definedName name="품질목표2000">{#N/A,#N/A,TRUE,"Y생산";#N/A,#N/A,TRUE,"Y판매";#N/A,#N/A,TRUE,"Y총물량";#N/A,#N/A,TRUE,"Y능력";#N/A,#N/A,TRUE,"YKD"}</definedName>
    <definedName localSheetId="5" name="품질생산합격">{#N/A,#N/A,TRUE,"Y생산";#N/A,#N/A,TRUE,"Y판매";#N/A,#N/A,TRUE,"Y총물량";#N/A,#N/A,TRUE,"Y능력";#N/A,#N/A,TRUE,"YKD"}</definedName>
    <definedName localSheetId="7" name="품질생산합격">{#N/A,#N/A,TRUE,"Y생산";#N/A,#N/A,TRUE,"Y판매";#N/A,#N/A,TRUE,"Y총물량";#N/A,#N/A,TRUE,"Y능력";#N/A,#N/A,TRUE,"YKD"}</definedName>
    <definedName localSheetId="1" name="품질생산합격">{#N/A,#N/A,TRUE,"Y생산";#N/A,#N/A,TRUE,"Y판매";#N/A,#N/A,TRUE,"Y총물량";#N/A,#N/A,TRUE,"Y능력";#N/A,#N/A,TRUE,"YKD"}</definedName>
    <definedName name="품질생산합격">{#N/A,#N/A,TRUE,"Y생산";#N/A,#N/A,TRUE,"Y판매";#N/A,#N/A,TRUE,"Y총물량";#N/A,#N/A,TRUE,"Y능력";#N/A,#N/A,TRUE,"YKD"}</definedName>
    <definedName localSheetId="5" name="품질확보">{#N/A,#N/A,FALSE,"단축1";#N/A,#N/A,FALSE,"단축2";#N/A,#N/A,FALSE,"단축3";#N/A,#N/A,FALSE,"장축";#N/A,#N/A,FALSE,"4WD"}</definedName>
    <definedName localSheetId="1" name="품질확보">{#N/A,#N/A,FALSE,"단축1";#N/A,#N/A,FALSE,"단축2";#N/A,#N/A,FALSE,"단축3";#N/A,#N/A,FALSE,"장축";#N/A,#N/A,FALSE,"4WD"}</definedName>
    <definedName name="품질확보">{#N/A,#N/A,FALSE,"단축1";#N/A,#N/A,FALSE,"단축2";#N/A,#N/A,FALSE,"단축3";#N/A,#N/A,FALSE,"장축";#N/A,#N/A,FALSE,"4WD"}</definedName>
    <definedName localSheetId="5" name="품질확보계획_HANDLE">{#N/A,#N/A,FALSE,"단축1";#N/A,#N/A,FALSE,"단축2";#N/A,#N/A,FALSE,"단축3";#N/A,#N/A,FALSE,"장축";#N/A,#N/A,FALSE,"4WD"}</definedName>
    <definedName localSheetId="7" name="품질확보계획_HANDLE">{#N/A,#N/A,FALSE,"단축1";#N/A,#N/A,FALSE,"단축2";#N/A,#N/A,FALSE,"단축3";#N/A,#N/A,FALSE,"장축";#N/A,#N/A,FALSE,"4WD"}</definedName>
    <definedName localSheetId="1" name="품질확보계획_HANDLE">{#N/A,#N/A,FALSE,"단축1";#N/A,#N/A,FALSE,"단축2";#N/A,#N/A,FALSE,"단축3";#N/A,#N/A,FALSE,"장축";#N/A,#N/A,FALSE,"4WD"}</definedName>
    <definedName name="품질확보계획_HANDLE">{#N/A,#N/A,FALSE,"단축1";#N/A,#N/A,FALSE,"단축2";#N/A,#N/A,FALSE,"단축3";#N/A,#N/A,FALSE,"장축";#N/A,#N/A,FALSE,"4WD"}</definedName>
    <definedName localSheetId="8" name="품질확보계획2">{#N/A,#N/A,FALSE,"단축1";#N/A,#N/A,FALSE,"단축2";#N/A,#N/A,FALSE,"단축3";#N/A,#N/A,FALSE,"장축";#N/A,#N/A,FALSE,"4WD"}</definedName>
    <definedName localSheetId="5" name="품질확보계획2">{#N/A,#N/A,FALSE,"단축1";#N/A,#N/A,FALSE,"단축2";#N/A,#N/A,FALSE,"단축3";#N/A,#N/A,FALSE,"장축";#N/A,#N/A,FALSE,"4WD"}</definedName>
    <definedName localSheetId="7" name="품질확보계획2">{#N/A,#N/A,FALSE,"단축1";#N/A,#N/A,FALSE,"단축2";#N/A,#N/A,FALSE,"단축3";#N/A,#N/A,FALSE,"장축";#N/A,#N/A,FALSE,"4WD"}</definedName>
    <definedName localSheetId="1" name="품질확보계획2">{#N/A,#N/A,FALSE,"단축1";#N/A,#N/A,FALSE,"단축2";#N/A,#N/A,FALSE,"단축3";#N/A,#N/A,FALSE,"장축";#N/A,#N/A,FALSE,"4WD"}</definedName>
    <definedName name="품질확보계획2">{#N/A,#N/A,FALSE,"단축1";#N/A,#N/A,FALSE,"단축2";#N/A,#N/A,FALSE,"단축3";#N/A,#N/A,FALSE,"장축";#N/A,#N/A,FALSE,"4WD"}</definedName>
    <definedName localSheetId="5" name="품질확보센타">{#N/A,#N/A,FALSE,"단축1";#N/A,#N/A,FALSE,"단축2";#N/A,#N/A,FALSE,"단축3";#N/A,#N/A,FALSE,"장축";#N/A,#N/A,FALSE,"4WD"}</definedName>
    <definedName localSheetId="7" name="품질확보센타">{#N/A,#N/A,FALSE,"단축1";#N/A,#N/A,FALSE,"단축2";#N/A,#N/A,FALSE,"단축3";#N/A,#N/A,FALSE,"장축";#N/A,#N/A,FALSE,"4WD"}</definedName>
    <definedName localSheetId="1" name="품질확보센타">{#N/A,#N/A,FALSE,"단축1";#N/A,#N/A,FALSE,"단축2";#N/A,#N/A,FALSE,"단축3";#N/A,#N/A,FALSE,"장축";#N/A,#N/A,FALSE,"4WD"}</definedName>
    <definedName name="품질확보센타">{#N/A,#N/A,FALSE,"단축1";#N/A,#N/A,FALSE,"단축2";#N/A,#N/A,FALSE,"단축3";#N/A,#N/A,FALSE,"장축";#N/A,#N/A,FALSE,"4WD"}</definedName>
    <definedName localSheetId="8" name="품질확보일정">{#N/A,#N/A,FALSE,"단축1";#N/A,#N/A,FALSE,"단축2";#N/A,#N/A,FALSE,"단축3";#N/A,#N/A,FALSE,"장축";#N/A,#N/A,FALSE,"4WD"}</definedName>
    <definedName localSheetId="5" name="품질확보일정">{#N/A,#N/A,FALSE,"단축1";#N/A,#N/A,FALSE,"단축2";#N/A,#N/A,FALSE,"단축3";#N/A,#N/A,FALSE,"장축";#N/A,#N/A,FALSE,"4WD"}</definedName>
    <definedName localSheetId="7" name="품질확보일정">{#N/A,#N/A,FALSE,"단축1";#N/A,#N/A,FALSE,"단축2";#N/A,#N/A,FALSE,"단축3";#N/A,#N/A,FALSE,"장축";#N/A,#N/A,FALSE,"4WD"}</definedName>
    <definedName localSheetId="1" name="품질확보일정">{#N/A,#N/A,FALSE,"단축1";#N/A,#N/A,FALSE,"단축2";#N/A,#N/A,FALSE,"단축3";#N/A,#N/A,FALSE,"장축";#N/A,#N/A,FALSE,"4WD"}</definedName>
    <definedName name="품질확보일정">{#N/A,#N/A,FALSE,"단축1";#N/A,#N/A,FALSE,"단축2";#N/A,#N/A,FALSE,"단축3";#N/A,#N/A,FALSE,"장축";#N/A,#N/A,FALSE,"4WD"}</definedName>
    <definedName localSheetId="5" name="품질확보추진현황">{#N/A,#N/A,FALSE,"단축1";#N/A,#N/A,FALSE,"단축2";#N/A,#N/A,FALSE,"단축3";#N/A,#N/A,FALSE,"장축";#N/A,#N/A,FALSE,"4WD"}</definedName>
    <definedName localSheetId="7" name="품질확보추진현황">{#N/A,#N/A,FALSE,"단축1";#N/A,#N/A,FALSE,"단축2";#N/A,#N/A,FALSE,"단축3";#N/A,#N/A,FALSE,"장축";#N/A,#N/A,FALSE,"4WD"}</definedName>
    <definedName localSheetId="1" name="품질확보추진현황">{#N/A,#N/A,FALSE,"단축1";#N/A,#N/A,FALSE,"단축2";#N/A,#N/A,FALSE,"단축3";#N/A,#N/A,FALSE,"장축";#N/A,#N/A,FALSE,"4WD"}</definedName>
    <definedName name="품질확보추진현황">{#N/A,#N/A,FALSE,"단축1";#N/A,#N/A,FALSE,"단축2";#N/A,#N/A,FALSE,"단축3";#N/A,#N/A,FALSE,"장축";#N/A,#N/A,FALSE,"4WD"}</definedName>
    <definedName localSheetId="8" name="품확">{#N/A,#N/A,FALSE,"단축1";#N/A,#N/A,FALSE,"단축2";#N/A,#N/A,FALSE,"단축3";#N/A,#N/A,FALSE,"장축";#N/A,#N/A,FALSE,"4WD"}</definedName>
    <definedName localSheetId="5" name="품확">{#N/A,#N/A,FALSE,"단축1";#N/A,#N/A,FALSE,"단축2";#N/A,#N/A,FALSE,"단축3";#N/A,#N/A,FALSE,"장축";#N/A,#N/A,FALSE,"4WD"}</definedName>
    <definedName localSheetId="7" name="품확">{#N/A,#N/A,FALSE,"단축1";#N/A,#N/A,FALSE,"단축2";#N/A,#N/A,FALSE,"단축3";#N/A,#N/A,FALSE,"장축";#N/A,#N/A,FALSE,"4WD"}</definedName>
    <definedName localSheetId="1" name="품확">{#N/A,#N/A,FALSE,"단축1";#N/A,#N/A,FALSE,"단축2";#N/A,#N/A,FALSE,"단축3";#N/A,#N/A,FALSE,"장축";#N/A,#N/A,FALSE,"4WD"}</definedName>
    <definedName name="품확">{#N/A,#N/A,FALSE,"단축1";#N/A,#N/A,FALSE,"단축2";#N/A,#N/A,FALSE,"단축3";#N/A,#N/A,FALSE,"장축";#N/A,#N/A,FALSE,"4WD"}</definedName>
    <definedName localSheetId="5" name="품확1">{#N/A,#N/A,FALSE,"단축1";#N/A,#N/A,FALSE,"단축2";#N/A,#N/A,FALSE,"단축3";#N/A,#N/A,FALSE,"장축";#N/A,#N/A,FALSE,"4WD"}</definedName>
    <definedName localSheetId="7" name="품확1">{#N/A,#N/A,FALSE,"단축1";#N/A,#N/A,FALSE,"단축2";#N/A,#N/A,FALSE,"단축3";#N/A,#N/A,FALSE,"장축";#N/A,#N/A,FALSE,"4WD"}</definedName>
    <definedName localSheetId="1" name="품확1">{#N/A,#N/A,FALSE,"단축1";#N/A,#N/A,FALSE,"단축2";#N/A,#N/A,FALSE,"단축3";#N/A,#N/A,FALSE,"장축";#N/A,#N/A,FALSE,"4WD"}</definedName>
    <definedName name="품확1">{#N/A,#N/A,FALSE,"단축1";#N/A,#N/A,FALSE,"단축2";#N/A,#N/A,FALSE,"단축3";#N/A,#N/A,FALSE,"장축";#N/A,#N/A,FALSE,"4WD"}</definedName>
    <definedName localSheetId="5" name="품확차조립계획일정">{#N/A,#N/A,FALSE,"단축1";#N/A,#N/A,FALSE,"단축2";#N/A,#N/A,FALSE,"단축3";#N/A,#N/A,FALSE,"장축";#N/A,#N/A,FALSE,"4WD"}</definedName>
    <definedName localSheetId="7" name="품확차조립계획일정">{#N/A,#N/A,FALSE,"단축1";#N/A,#N/A,FALSE,"단축2";#N/A,#N/A,FALSE,"단축3";#N/A,#N/A,FALSE,"장축";#N/A,#N/A,FALSE,"4WD"}</definedName>
    <definedName localSheetId="1" name="품확차조립계획일정">{#N/A,#N/A,FALSE,"단축1";#N/A,#N/A,FALSE,"단축2";#N/A,#N/A,FALSE,"단축3";#N/A,#N/A,FALSE,"장축";#N/A,#N/A,FALSE,"4WD"}</definedName>
    <definedName name="품확차조립계획일정">{#N/A,#N/A,FALSE,"단축1";#N/A,#N/A,FALSE,"단축2";#N/A,#N/A,FALSE,"단축3";#N/A,#N/A,FALSE,"장축";#N/A,#N/A,FALSE,"4WD"}</definedName>
    <definedName localSheetId="5" name="퓨ㅠ">{#N/A,#N/A,FALSE,"단축1";#N/A,#N/A,FALSE,"단축2";#N/A,#N/A,FALSE,"단축3";#N/A,#N/A,FALSE,"장축";#N/A,#N/A,FALSE,"4WD"}</definedName>
    <definedName localSheetId="7" name="퓨ㅠ">{#N/A,#N/A,FALSE,"단축1";#N/A,#N/A,FALSE,"단축2";#N/A,#N/A,FALSE,"단축3";#N/A,#N/A,FALSE,"장축";#N/A,#N/A,FALSE,"4WD"}</definedName>
    <definedName localSheetId="1" name="퓨ㅠ">{#N/A,#N/A,FALSE,"단축1";#N/A,#N/A,FALSE,"단축2";#N/A,#N/A,FALSE,"단축3";#N/A,#N/A,FALSE,"장축";#N/A,#N/A,FALSE,"4WD"}</definedName>
    <definedName name="퓨ㅠ">{#N/A,#N/A,FALSE,"단축1";#N/A,#N/A,FALSE,"단축2";#N/A,#N/A,FALSE,"단축3";#N/A,#N/A,FALSE,"장축";#N/A,#N/A,FALSE,"4WD"}</definedName>
    <definedName localSheetId="5" name="퓰호">{#N/A,#N/A,FALSE,"단축1";#N/A,#N/A,FALSE,"단축2";#N/A,#N/A,FALSE,"단축3";#N/A,#N/A,FALSE,"장축";#N/A,#N/A,FALSE,"4WD"}</definedName>
    <definedName localSheetId="7" name="퓰호">{#N/A,#N/A,FALSE,"단축1";#N/A,#N/A,FALSE,"단축2";#N/A,#N/A,FALSE,"단축3";#N/A,#N/A,FALSE,"장축";#N/A,#N/A,FALSE,"4WD"}</definedName>
    <definedName localSheetId="1" name="퓰호">{#N/A,#N/A,FALSE,"단축1";#N/A,#N/A,FALSE,"단축2";#N/A,#N/A,FALSE,"단축3";#N/A,#N/A,FALSE,"장축";#N/A,#N/A,FALSE,"4WD"}</definedName>
    <definedName name="퓰호">{#N/A,#N/A,FALSE,"단축1";#N/A,#N/A,FALSE,"단축2";#N/A,#N/A,FALSE,"단축3";#N/A,#N/A,FALSE,"장축";#N/A,#N/A,FALSE,"4WD"}</definedName>
    <definedName localSheetId="5" name="프">{#N/A,#N/A,FALSE,"단축1";#N/A,#N/A,FALSE,"단축2";#N/A,#N/A,FALSE,"단축3";#N/A,#N/A,FALSE,"장축";#N/A,#N/A,FALSE,"4WD"}</definedName>
    <definedName localSheetId="7" name="프">{#N/A,#N/A,FALSE,"단축1";#N/A,#N/A,FALSE,"단축2";#N/A,#N/A,FALSE,"단축3";#N/A,#N/A,FALSE,"장축";#N/A,#N/A,FALSE,"4WD"}</definedName>
    <definedName localSheetId="1" name="프">{#N/A,#N/A,FALSE,"단축1";#N/A,#N/A,FALSE,"단축2";#N/A,#N/A,FALSE,"단축3";#N/A,#N/A,FALSE,"장축";#N/A,#N/A,FALSE,"4WD"}</definedName>
    <definedName name="프">{#N/A,#N/A,FALSE,"단축1";#N/A,#N/A,FALSE,"단축2";#N/A,#N/A,FALSE,"단축3";#N/A,#N/A,FALSE,"장축";#N/A,#N/A,FALSE,"4WD"}</definedName>
    <definedName localSheetId="5" name="프레스">{#N/A,#N/A,FALSE,"단축1";#N/A,#N/A,FALSE,"단축2";#N/A,#N/A,FALSE,"단축3";#N/A,#N/A,FALSE,"장축";#N/A,#N/A,FALSE,"4WD"}</definedName>
    <definedName localSheetId="7" name="프레스">{#N/A,#N/A,FALSE,"단축1";#N/A,#N/A,FALSE,"단축2";#N/A,#N/A,FALSE,"단축3";#N/A,#N/A,FALSE,"장축";#N/A,#N/A,FALSE,"4WD"}</definedName>
    <definedName localSheetId="1" name="프레스">{#N/A,#N/A,FALSE,"단축1";#N/A,#N/A,FALSE,"단축2";#N/A,#N/A,FALSE,"단축3";#N/A,#N/A,FALSE,"장축";#N/A,#N/A,FALSE,"4WD"}</definedName>
    <definedName name="프레스">{#N/A,#N/A,FALSE,"단축1";#N/A,#N/A,FALSE,"단축2";#N/A,#N/A,FALSE,"단축3";#N/A,#N/A,FALSE,"장축";#N/A,#N/A,FALSE,"4WD"}</definedName>
    <definedName localSheetId="5" name="프레스견적비교">{#N/A,#N/A,FALSE,"단축1";#N/A,#N/A,FALSE,"단축2";#N/A,#N/A,FALSE,"단축3";#N/A,#N/A,FALSE,"장축";#N/A,#N/A,FALSE,"4WD"}</definedName>
    <definedName localSheetId="1" name="프레스견적비교">{#N/A,#N/A,FALSE,"단축1";#N/A,#N/A,FALSE,"단축2";#N/A,#N/A,FALSE,"단축3";#N/A,#N/A,FALSE,"장축";#N/A,#N/A,FALSE,"4WD"}</definedName>
    <definedName name="프레스견적비교">{#N/A,#N/A,FALSE,"단축1";#N/A,#N/A,FALSE,"단축2";#N/A,#N/A,FALSE,"단축3";#N/A,#N/A,FALSE,"장축";#N/A,#N/A,FALSE,"4WD"}</definedName>
    <definedName localSheetId="5" name="프레스치공구팀">{#N/A,#N/A,TRUE,"일정"}</definedName>
    <definedName localSheetId="7" name="프레스치공구팀">{#N/A,#N/A,TRUE,"일정"}</definedName>
    <definedName localSheetId="1" name="프레스치공구팀">{#N/A,#N/A,TRUE,"일정"}</definedName>
    <definedName name="프레스치공구팀">{#N/A,#N/A,TRUE,"일정"}</definedName>
    <definedName localSheetId="5" name="프레지오">{#N/A,#N/A,FALSE,"단축1";#N/A,#N/A,FALSE,"단축2";#N/A,#N/A,FALSE,"단축3";#N/A,#N/A,FALSE,"장축";#N/A,#N/A,FALSE,"4WD"}</definedName>
    <definedName localSheetId="7" name="프레지오">{#N/A,#N/A,FALSE,"단축1";#N/A,#N/A,FALSE,"단축2";#N/A,#N/A,FALSE,"단축3";#N/A,#N/A,FALSE,"장축";#N/A,#N/A,FALSE,"4WD"}</definedName>
    <definedName localSheetId="1" name="프레지오">{#N/A,#N/A,FALSE,"단축1";#N/A,#N/A,FALSE,"단축2";#N/A,#N/A,FALSE,"단축3";#N/A,#N/A,FALSE,"장축";#N/A,#N/A,FALSE,"4WD"}</definedName>
    <definedName name="프레지오">{#N/A,#N/A,FALSE,"단축1";#N/A,#N/A,FALSE,"단축2";#N/A,#N/A,FALSE,"단축3";#N/A,#N/A,FALSE,"장축";#N/A,#N/A,FALSE,"4WD"}</definedName>
    <definedName localSheetId="8" name="프렌지">{#N/A,#N/A,FALSE,"단축1";#N/A,#N/A,FALSE,"단축2";#N/A,#N/A,FALSE,"단축3";#N/A,#N/A,FALSE,"장축";#N/A,#N/A,FALSE,"4WD"}</definedName>
    <definedName localSheetId="5" name="프렌지">{#N/A,#N/A,FALSE,"단축1";#N/A,#N/A,FALSE,"단축2";#N/A,#N/A,FALSE,"단축3";#N/A,#N/A,FALSE,"장축";#N/A,#N/A,FALSE,"4WD"}</definedName>
    <definedName localSheetId="7" name="프렌지">{#N/A,#N/A,FALSE,"단축1";#N/A,#N/A,FALSE,"단축2";#N/A,#N/A,FALSE,"단축3";#N/A,#N/A,FALSE,"장축";#N/A,#N/A,FALSE,"4WD"}</definedName>
    <definedName localSheetId="1" name="프렌지">{#N/A,#N/A,FALSE,"단축1";#N/A,#N/A,FALSE,"단축2";#N/A,#N/A,FALSE,"단축3";#N/A,#N/A,FALSE,"장축";#N/A,#N/A,FALSE,"4WD"}</definedName>
    <definedName name="프렌지">{#N/A,#N/A,FALSE,"단축1";#N/A,#N/A,FALSE,"단축2";#N/A,#N/A,FALSE,"단축3";#N/A,#N/A,FALSE,"장축";#N/A,#N/A,FALSE,"4WD"}</definedName>
    <definedName localSheetId="5" name="프로토">{#N/A,#N/A,FALSE,"단축1";#N/A,#N/A,FALSE,"단축2";#N/A,#N/A,FALSE,"단축3";#N/A,#N/A,FALSE,"장축";#N/A,#N/A,FALSE,"4WD"}</definedName>
    <definedName localSheetId="7" name="프로토">{#N/A,#N/A,FALSE,"단축1";#N/A,#N/A,FALSE,"단축2";#N/A,#N/A,FALSE,"단축3";#N/A,#N/A,FALSE,"장축";#N/A,#N/A,FALSE,"4WD"}</definedName>
    <definedName localSheetId="1" name="프로토">{#N/A,#N/A,FALSE,"단축1";#N/A,#N/A,FALSE,"단축2";#N/A,#N/A,FALSE,"단축3";#N/A,#N/A,FALSE,"장축";#N/A,#N/A,FALSE,"4WD"}</definedName>
    <definedName name="프로토">{#N/A,#N/A,FALSE,"단축1";#N/A,#N/A,FALSE,"단축2";#N/A,#N/A,FALSE,"단축3";#N/A,#N/A,FALSE,"장축";#N/A,#N/A,FALSE,"4WD"}</definedName>
    <definedName localSheetId="5" name="플">{#N/A,#N/A,FALSE,"단축1";#N/A,#N/A,FALSE,"단축2";#N/A,#N/A,FALSE,"단축3";#N/A,#N/A,FALSE,"장축";#N/A,#N/A,FALSE,"4WD"}</definedName>
    <definedName localSheetId="7" name="플">{#N/A,#N/A,FALSE,"단축1";#N/A,#N/A,FALSE,"단축2";#N/A,#N/A,FALSE,"단축3";#N/A,#N/A,FALSE,"장축";#N/A,#N/A,FALSE,"4WD"}</definedName>
    <definedName localSheetId="1" name="플">{#N/A,#N/A,FALSE,"단축1";#N/A,#N/A,FALSE,"단축2";#N/A,#N/A,FALSE,"단축3";#N/A,#N/A,FALSE,"장축";#N/A,#N/A,FALSE,"4WD"}</definedName>
    <definedName name="플">{#N/A,#N/A,FALSE,"단축1";#N/A,#N/A,FALSE,"단축2";#N/A,#N/A,FALSE,"단축3";#N/A,#N/A,FALSE,"장축";#N/A,#N/A,FALSE,"4WD"}</definedName>
    <definedName localSheetId="5" name="피투">{#N/A,#N/A,FALSE,"단축1";#N/A,#N/A,FALSE,"단축2";#N/A,#N/A,FALSE,"단축3";#N/A,#N/A,FALSE,"장축";#N/A,#N/A,FALSE,"4WD"}</definedName>
    <definedName localSheetId="7" name="피투">{#N/A,#N/A,FALSE,"단축1";#N/A,#N/A,FALSE,"단축2";#N/A,#N/A,FALSE,"단축3";#N/A,#N/A,FALSE,"장축";#N/A,#N/A,FALSE,"4WD"}</definedName>
    <definedName localSheetId="1" name="피투">{#N/A,#N/A,FALSE,"단축1";#N/A,#N/A,FALSE,"단축2";#N/A,#N/A,FALSE,"단축3";#N/A,#N/A,FALSE,"장축";#N/A,#N/A,FALSE,"4WD"}</definedName>
    <definedName name="피투">{#N/A,#N/A,FALSE,"단축1";#N/A,#N/A,FALSE,"단축2";#N/A,#N/A,FALSE,"단축3";#N/A,#N/A,FALSE,"장축";#N/A,#N/A,FALSE,"4WD"}</definedName>
    <definedName localSheetId="5" name="ㅎ">{#N/A,#N/A,FALSE,"단축1";#N/A,#N/A,FALSE,"단축2";#N/A,#N/A,FALSE,"단축3";#N/A,#N/A,FALSE,"장축";#N/A,#N/A,FALSE,"4WD"}</definedName>
    <definedName localSheetId="7" name="ㅎ">{#N/A,#N/A,FALSE,"단축1";#N/A,#N/A,FALSE,"단축2";#N/A,#N/A,FALSE,"단축3";#N/A,#N/A,FALSE,"장축";#N/A,#N/A,FALSE,"4WD"}</definedName>
    <definedName localSheetId="1" name="ㅎ">{#N/A,#N/A,FALSE,"단축1";#N/A,#N/A,FALSE,"단축2";#N/A,#N/A,FALSE,"단축3";#N/A,#N/A,FALSE,"장축";#N/A,#N/A,FALSE,"4WD"}</definedName>
    <definedName name="ㅎ">{#N/A,#N/A,FALSE,"단축1";#N/A,#N/A,FALSE,"단축2";#N/A,#N/A,FALSE,"단축3";#N/A,#N/A,FALSE,"장축";#N/A,#N/A,FALSE,"4WD"}</definedName>
    <definedName localSheetId="5" name="ㅎ234">{0,0,0,0;0,0,0,0;0,0,0,0;0,0,0,0;0,0,TRUE,0}</definedName>
    <definedName localSheetId="7" name="ㅎ234">{0,0,0,0;0,0,0,0;0,0,0,0;0,0,0,0;0,0,TRUE,0}</definedName>
    <definedName localSheetId="1" name="ㅎ234">{0,0,0,0;0,0,0,0;0,0,0,0;0,0,0,0;0,0,TRUE,0}</definedName>
    <definedName name="ㅎ234">{0,0,0,0;0,0,0,0;0,0,0,0;0,0,0,0;0,0,TRUE,0}</definedName>
    <definedName localSheetId="5" name="ㅎㄱㄷㅅ">{#N/A,#N/A,FALSE,"단축1";#N/A,#N/A,FALSE,"단축2";#N/A,#N/A,FALSE,"단축3";#N/A,#N/A,FALSE,"장축";#N/A,#N/A,FALSE,"4WD"}</definedName>
    <definedName localSheetId="7" name="ㅎㄱㄷㅅ">{#N/A,#N/A,FALSE,"단축1";#N/A,#N/A,FALSE,"단축2";#N/A,#N/A,FALSE,"단축3";#N/A,#N/A,FALSE,"장축";#N/A,#N/A,FALSE,"4WD"}</definedName>
    <definedName localSheetId="1" name="ㅎㄱㄷㅅ">{#N/A,#N/A,FALSE,"단축1";#N/A,#N/A,FALSE,"단축2";#N/A,#N/A,FALSE,"단축3";#N/A,#N/A,FALSE,"장축";#N/A,#N/A,FALSE,"4WD"}</definedName>
    <definedName name="ㅎㄱㄷㅅ">{#N/A,#N/A,FALSE,"단축1";#N/A,#N/A,FALSE,"단축2";#N/A,#N/A,FALSE,"단축3";#N/A,#N/A,FALSE,"장축";#N/A,#N/A,FALSE,"4WD"}</definedName>
    <definedName localSheetId="5" name="ㅎㄱ도도도돋ㄱㄷ곡3돋곧고도도도도도도도도도도도도독도45745785769">{#N/A,#N/A,FALSE,"단축1";#N/A,#N/A,FALSE,"단축2";#N/A,#N/A,FALSE,"단축3";#N/A,#N/A,FALSE,"장축";#N/A,#N/A,FALSE,"4WD"}</definedName>
    <definedName localSheetId="7" name="ㅎㄱ도도도돋ㄱㄷ곡3돋곧고도도도도도도도도도도도도독도45745785769">{#N/A,#N/A,FALSE,"단축1";#N/A,#N/A,FALSE,"단축2";#N/A,#N/A,FALSE,"단축3";#N/A,#N/A,FALSE,"장축";#N/A,#N/A,FALSE,"4WD"}</definedName>
    <definedName localSheetId="1" name="ㅎㄱ도도도돋ㄱㄷ곡3돋곧고도도도도도도도도도도도도독도45745785769">{#N/A,#N/A,FALSE,"단축1";#N/A,#N/A,FALSE,"단축2";#N/A,#N/A,FALSE,"단축3";#N/A,#N/A,FALSE,"장축";#N/A,#N/A,FALSE,"4WD"}</definedName>
    <definedName name="ㅎㄱ도도도돋ㄱㄷ곡3돋곧고도도도도도도도도도도도도독도45745785769">{#N/A,#N/A,FALSE,"단축1";#N/A,#N/A,FALSE,"단축2";#N/A,#N/A,FALSE,"단축3";#N/A,#N/A,FALSE,"장축";#N/A,#N/A,FALSE,"4WD"}</definedName>
    <definedName localSheetId="5" name="ㅎㄱ돗고쇼">{#N/A,#N/A,FALSE,"단축1";#N/A,#N/A,FALSE,"단축2";#N/A,#N/A,FALSE,"단축3";#N/A,#N/A,FALSE,"장축";#N/A,#N/A,FALSE,"4WD"}</definedName>
    <definedName localSheetId="7" name="ㅎㄱ돗고쇼">{#N/A,#N/A,FALSE,"단축1";#N/A,#N/A,FALSE,"단축2";#N/A,#N/A,FALSE,"단축3";#N/A,#N/A,FALSE,"장축";#N/A,#N/A,FALSE,"4WD"}</definedName>
    <definedName localSheetId="1" name="ㅎㄱ돗고쇼">{#N/A,#N/A,FALSE,"단축1";#N/A,#N/A,FALSE,"단축2";#N/A,#N/A,FALSE,"단축3";#N/A,#N/A,FALSE,"장축";#N/A,#N/A,FALSE,"4WD"}</definedName>
    <definedName name="ㅎㄱ돗고쇼">{#N/A,#N/A,FALSE,"단축1";#N/A,#N/A,FALSE,"단축2";#N/A,#N/A,FALSE,"단축3";#N/A,#N/A,FALSE,"장축";#N/A,#N/A,FALSE,"4WD"}</definedName>
    <definedName localSheetId="5" name="ㅎ골호">{#N/A,#N/A,FALSE,"단축1";#N/A,#N/A,FALSE,"단축2";#N/A,#N/A,FALSE,"단축3";#N/A,#N/A,FALSE,"장축";#N/A,#N/A,FALSE,"4WD"}</definedName>
    <definedName localSheetId="7" name="ㅎ골호">{#N/A,#N/A,FALSE,"단축1";#N/A,#N/A,FALSE,"단축2";#N/A,#N/A,FALSE,"단축3";#N/A,#N/A,FALSE,"장축";#N/A,#N/A,FALSE,"4WD"}</definedName>
    <definedName localSheetId="1" name="ㅎ골호">{#N/A,#N/A,FALSE,"단축1";#N/A,#N/A,FALSE,"단축2";#N/A,#N/A,FALSE,"단축3";#N/A,#N/A,FALSE,"장축";#N/A,#N/A,FALSE,"4WD"}</definedName>
    <definedName name="ㅎ골호">{#N/A,#N/A,FALSE,"단축1";#N/A,#N/A,FALSE,"단축2";#N/A,#N/A,FALSE,"단축3";#N/A,#N/A,FALSE,"장축";#N/A,#N/A,FALSE,"4WD"}</definedName>
    <definedName localSheetId="5" name="ㅎㄳㅎㅅ">{#N/A,#N/A,FALSE,"신규dep";#N/A,#N/A,FALSE,"신규dep-금형상각후";#N/A,#N/A,FALSE,"신규dep-연구비상각후";#N/A,#N/A,FALSE,"신규dep-기계,공구상각후"}</definedName>
    <definedName localSheetId="7" name="ㅎㄳㅎㅅ">{#N/A,#N/A,FALSE,"신규dep";#N/A,#N/A,FALSE,"신규dep-금형상각후";#N/A,#N/A,FALSE,"신규dep-연구비상각후";#N/A,#N/A,FALSE,"신규dep-기계,공구상각후"}</definedName>
    <definedName localSheetId="1" name="ㅎㄳㅎㅅ">{#N/A,#N/A,FALSE,"신규dep";#N/A,#N/A,FALSE,"신규dep-금형상각후";#N/A,#N/A,FALSE,"신규dep-연구비상각후";#N/A,#N/A,FALSE,"신규dep-기계,공구상각후"}</definedName>
    <definedName name="ㅎㄳㅎㅅ">{#N/A,#N/A,FALSE,"신규dep";#N/A,#N/A,FALSE,"신규dep-금형상각후";#N/A,#N/A,FALSE,"신규dep-연구비상각후";#N/A,#N/A,FALSE,"신규dep-기계,공구상각후"}</definedName>
    <definedName localSheetId="8" name="ㅎㄴ">{#N/A,#N/A,FALSE,"단축1";#N/A,#N/A,FALSE,"단축2";#N/A,#N/A,FALSE,"단축3";#N/A,#N/A,FALSE,"장축";#N/A,#N/A,FALSE,"4WD"}</definedName>
    <definedName localSheetId="5" name="ㅎㄴ">{#N/A,#N/A,FALSE,"단축1";#N/A,#N/A,FALSE,"단축2";#N/A,#N/A,FALSE,"단축3";#N/A,#N/A,FALSE,"장축";#N/A,#N/A,FALSE,"4WD"}</definedName>
    <definedName localSheetId="7" name="ㅎㄴ">{#N/A,#N/A,FALSE,"단축1";#N/A,#N/A,FALSE,"단축2";#N/A,#N/A,FALSE,"단축3";#N/A,#N/A,FALSE,"장축";#N/A,#N/A,FALSE,"4WD"}</definedName>
    <definedName localSheetId="1" name="ㅎㄴ">{#N/A,#N/A,FALSE,"단축1";#N/A,#N/A,FALSE,"단축2";#N/A,#N/A,FALSE,"단축3";#N/A,#N/A,FALSE,"장축";#N/A,#N/A,FALSE,"4WD"}</definedName>
    <definedName name="ㅎㄴ">{#N/A,#N/A,FALSE,"단축1";#N/A,#N/A,FALSE,"단축2";#N/A,#N/A,FALSE,"단축3";#N/A,#N/A,FALSE,"장축";#N/A,#N/A,FALSE,"4WD"}</definedName>
    <definedName localSheetId="5" name="ㅎㄷㅁㄱ">{#N/A,#N/A,FALSE,"단축1";#N/A,#N/A,FALSE,"단축2";#N/A,#N/A,FALSE,"단축3";#N/A,#N/A,FALSE,"장축";#N/A,#N/A,FALSE,"4WD"}</definedName>
    <definedName localSheetId="7" name="ㅎㄷㅁㄱ">{#N/A,#N/A,FALSE,"단축1";#N/A,#N/A,FALSE,"단축2";#N/A,#N/A,FALSE,"단축3";#N/A,#N/A,FALSE,"장축";#N/A,#N/A,FALSE,"4WD"}</definedName>
    <definedName localSheetId="1" name="ㅎㄷㅁㄱ">{#N/A,#N/A,FALSE,"단축1";#N/A,#N/A,FALSE,"단축2";#N/A,#N/A,FALSE,"단축3";#N/A,#N/A,FALSE,"장축";#N/A,#N/A,FALSE,"4WD"}</definedName>
    <definedName name="ㅎㄷㅁㄱ">{#N/A,#N/A,FALSE,"단축1";#N/A,#N/A,FALSE,"단축2";#N/A,#N/A,FALSE,"단축3";#N/A,#N/A,FALSE,"장축";#N/A,#N/A,FALSE,"4WD"}</definedName>
    <definedName localSheetId="5" name="ㅎㄹ">{#N/A,#N/A,FALSE,"단축1";#N/A,#N/A,FALSE,"단축2";#N/A,#N/A,FALSE,"단축3";#N/A,#N/A,FALSE,"장축";#N/A,#N/A,FALSE,"4WD"}</definedName>
    <definedName localSheetId="1" name="ㅎㄹ">{#N/A,#N/A,FALSE,"단축1";#N/A,#N/A,FALSE,"단축2";#N/A,#N/A,FALSE,"단축3";#N/A,#N/A,FALSE,"장축";#N/A,#N/A,FALSE,"4WD"}</definedName>
    <definedName name="ㅎㄹ">{#N/A,#N/A,FALSE,"단축1";#N/A,#N/A,FALSE,"단축2";#N/A,#N/A,FALSE,"단축3";#N/A,#N/A,FALSE,"장축";#N/A,#N/A,FALSE,"4WD"}</definedName>
    <definedName localSheetId="5" name="ㅎㄹ소">{#N/A,#N/A,FALSE,"신규dep";#N/A,#N/A,FALSE,"신규dep-금형상각후";#N/A,#N/A,FALSE,"신규dep-연구비상각후";#N/A,#N/A,FALSE,"신규dep-기계,공구상각후"}</definedName>
    <definedName localSheetId="7" name="ㅎㄹ소">{#N/A,#N/A,FALSE,"신규dep";#N/A,#N/A,FALSE,"신규dep-금형상각후";#N/A,#N/A,FALSE,"신규dep-연구비상각후";#N/A,#N/A,FALSE,"신규dep-기계,공구상각후"}</definedName>
    <definedName localSheetId="1" name="ㅎㄹ소">{#N/A,#N/A,FALSE,"신규dep";#N/A,#N/A,FALSE,"신규dep-금형상각후";#N/A,#N/A,FALSE,"신규dep-연구비상각후";#N/A,#N/A,FALSE,"신규dep-기계,공구상각후"}</definedName>
    <definedName name="ㅎㄹ소">{#N/A,#N/A,FALSE,"신규dep";#N/A,#N/A,FALSE,"신규dep-금형상각후";#N/A,#N/A,FALSE,"신규dep-연구비상각후";#N/A,#N/A,FALSE,"신규dep-기계,공구상각후"}</definedName>
    <definedName localSheetId="5" name="ㅎㄹㅇ">{#N/A,#N/A,FALSE,"단축1";#N/A,#N/A,FALSE,"단축2";#N/A,#N/A,FALSE,"단축3";#N/A,#N/A,FALSE,"장축";#N/A,#N/A,FALSE,"4WD"}</definedName>
    <definedName localSheetId="7" name="ㅎㄹㅇ">{#N/A,#N/A,FALSE,"단축1";#N/A,#N/A,FALSE,"단축2";#N/A,#N/A,FALSE,"단축3";#N/A,#N/A,FALSE,"장축";#N/A,#N/A,FALSE,"4WD"}</definedName>
    <definedName localSheetId="1" name="ㅎㄹㅇ">{#N/A,#N/A,FALSE,"단축1";#N/A,#N/A,FALSE,"단축2";#N/A,#N/A,FALSE,"단축3";#N/A,#N/A,FALSE,"장축";#N/A,#N/A,FALSE,"4WD"}</definedName>
    <definedName name="ㅎㄹㅇ">{#N/A,#N/A,FALSE,"단축1";#N/A,#N/A,FALSE,"단축2";#N/A,#N/A,FALSE,"단축3";#N/A,#N/A,FALSE,"장축";#N/A,#N/A,FALSE,"4WD"}</definedName>
    <definedName localSheetId="5" name="ㅎㄹㅇㄴ">{#N/A,#N/A,FALSE,"신규dep";#N/A,#N/A,FALSE,"신규dep-금형상각후";#N/A,#N/A,FALSE,"신규dep-연구비상각후";#N/A,#N/A,FALSE,"신규dep-기계,공구상각후"}</definedName>
    <definedName localSheetId="7" name="ㅎㄹㅇㄴ">{#N/A,#N/A,FALSE,"신규dep";#N/A,#N/A,FALSE,"신규dep-금형상각후";#N/A,#N/A,FALSE,"신규dep-연구비상각후";#N/A,#N/A,FALSE,"신규dep-기계,공구상각후"}</definedName>
    <definedName localSheetId="1" name="ㅎㄹㅇㄴ">{#N/A,#N/A,FALSE,"신규dep";#N/A,#N/A,FALSE,"신규dep-금형상각후";#N/A,#N/A,FALSE,"신규dep-연구비상각후";#N/A,#N/A,FALSE,"신규dep-기계,공구상각후"}</definedName>
    <definedName name="ㅎㄹㅇㄴ">{#N/A,#N/A,FALSE,"신규dep";#N/A,#N/A,FALSE,"신규dep-금형상각후";#N/A,#N/A,FALSE,"신규dep-연구비상각후";#N/A,#N/A,FALSE,"신규dep-기계,공구상각후"}</definedName>
    <definedName localSheetId="5" name="ㅎㄹㅇㅎ">{#N/A,#N/A,FALSE,"단축1";#N/A,#N/A,FALSE,"단축2";#N/A,#N/A,FALSE,"단축3";#N/A,#N/A,FALSE,"장축";#N/A,#N/A,FALSE,"4WD"}</definedName>
    <definedName localSheetId="7" name="ㅎㄹㅇㅎ">{#N/A,#N/A,FALSE,"단축1";#N/A,#N/A,FALSE,"단축2";#N/A,#N/A,FALSE,"단축3";#N/A,#N/A,FALSE,"장축";#N/A,#N/A,FALSE,"4WD"}</definedName>
    <definedName localSheetId="1" name="ㅎㄹㅇㅎ">{#N/A,#N/A,FALSE,"단축1";#N/A,#N/A,FALSE,"단축2";#N/A,#N/A,FALSE,"단축3";#N/A,#N/A,FALSE,"장축";#N/A,#N/A,FALSE,"4WD"}</definedName>
    <definedName name="ㅎㄹㅇㅎ">{#N/A,#N/A,FALSE,"단축1";#N/A,#N/A,FALSE,"단축2";#N/A,#N/A,FALSE,"단축3";#N/A,#N/A,FALSE,"장축";#N/A,#N/A,FALSE,"4WD"}</definedName>
    <definedName localSheetId="5" name="ㅎㄹ옰">{#N/A,#N/A,FALSE,"단축1";#N/A,#N/A,FALSE,"단축2";#N/A,#N/A,FALSE,"단축3";#N/A,#N/A,FALSE,"장축";#N/A,#N/A,FALSE,"4WD"}</definedName>
    <definedName localSheetId="7" name="ㅎㄹ옰">{#N/A,#N/A,FALSE,"단축1";#N/A,#N/A,FALSE,"단축2";#N/A,#N/A,FALSE,"단축3";#N/A,#N/A,FALSE,"장축";#N/A,#N/A,FALSE,"4WD"}</definedName>
    <definedName localSheetId="1" name="ㅎㄹ옰">{#N/A,#N/A,FALSE,"단축1";#N/A,#N/A,FALSE,"단축2";#N/A,#N/A,FALSE,"단축3";#N/A,#N/A,FALSE,"장축";#N/A,#N/A,FALSE,"4WD"}</definedName>
    <definedName name="ㅎㄹ옰">{#N/A,#N/A,FALSE,"단축1";#N/A,#N/A,FALSE,"단축2";#N/A,#N/A,FALSE,"단축3";#N/A,#N/A,FALSE,"장축";#N/A,#N/A,FALSE,"4WD"}</definedName>
    <definedName localSheetId="5" name="ㅎ라">{#N/A,#N/A,TRUE,"Y생산";#N/A,#N/A,TRUE,"Y판매";#N/A,#N/A,TRUE,"Y총물량";#N/A,#N/A,TRUE,"Y능력";#N/A,#N/A,TRUE,"YKD"}</definedName>
    <definedName localSheetId="7" name="ㅎ라">{#N/A,#N/A,TRUE,"Y생산";#N/A,#N/A,TRUE,"Y판매";#N/A,#N/A,TRUE,"Y총물량";#N/A,#N/A,TRUE,"Y능력";#N/A,#N/A,TRUE,"YKD"}</definedName>
    <definedName localSheetId="1" name="ㅎ라">{#N/A,#N/A,TRUE,"Y생산";#N/A,#N/A,TRUE,"Y판매";#N/A,#N/A,TRUE,"Y총물량";#N/A,#N/A,TRUE,"Y능력";#N/A,#N/A,TRUE,"YKD"}</definedName>
    <definedName name="ㅎ라">{#N/A,#N/A,TRUE,"Y생산";#N/A,#N/A,TRUE,"Y판매";#N/A,#N/A,TRUE,"Y총물량";#N/A,#N/A,TRUE,"Y능력";#N/A,#N/A,TRUE,"YKD"}</definedName>
    <definedName localSheetId="5" name="ㅎ러ㅗㅀ">{#N/A,#N/A,FALSE,"단축1";#N/A,#N/A,FALSE,"단축2";#N/A,#N/A,FALSE,"단축3";#N/A,#N/A,FALSE,"장축";#N/A,#N/A,FALSE,"4WD"}</definedName>
    <definedName localSheetId="7" name="ㅎ러ㅗㅀ">{#N/A,#N/A,FALSE,"단축1";#N/A,#N/A,FALSE,"단축2";#N/A,#N/A,FALSE,"단축3";#N/A,#N/A,FALSE,"장축";#N/A,#N/A,FALSE,"4WD"}</definedName>
    <definedName localSheetId="1" name="ㅎ러ㅗㅀ">{#N/A,#N/A,FALSE,"단축1";#N/A,#N/A,FALSE,"단축2";#N/A,#N/A,FALSE,"단축3";#N/A,#N/A,FALSE,"장축";#N/A,#N/A,FALSE,"4WD"}</definedName>
    <definedName name="ㅎ러ㅗㅀ">{#N/A,#N/A,FALSE,"단축1";#N/A,#N/A,FALSE,"단축2";#N/A,#N/A,FALSE,"단축3";#N/A,#N/A,FALSE,"장축";#N/A,#N/A,FALSE,"4WD"}</definedName>
    <definedName localSheetId="5" name="ㅎ로">{#N/A,#N/A,FALSE,"단축1";#N/A,#N/A,FALSE,"단축2";#N/A,#N/A,FALSE,"단축3";#N/A,#N/A,FALSE,"장축";#N/A,#N/A,FALSE,"4WD"}</definedName>
    <definedName localSheetId="7" name="ㅎ로">{#N/A,#N/A,FALSE,"단축1";#N/A,#N/A,FALSE,"단축2";#N/A,#N/A,FALSE,"단축3";#N/A,#N/A,FALSE,"장축";#N/A,#N/A,FALSE,"4WD"}</definedName>
    <definedName localSheetId="1" name="ㅎ로">{#N/A,#N/A,FALSE,"단축1";#N/A,#N/A,FALSE,"단축2";#N/A,#N/A,FALSE,"단축3";#N/A,#N/A,FALSE,"장축";#N/A,#N/A,FALSE,"4WD"}</definedName>
    <definedName name="ㅎ로">{#N/A,#N/A,FALSE,"단축1";#N/A,#N/A,FALSE,"단축2";#N/A,#N/A,FALSE,"단축3";#N/A,#N/A,FALSE,"장축";#N/A,#N/A,FALSE,"4WD"}</definedName>
    <definedName localSheetId="5" name="ㅎ로ㅎ">{#N/A,#N/A,FALSE,"단축1";#N/A,#N/A,FALSE,"단축2";#N/A,#N/A,FALSE,"단축3";#N/A,#N/A,FALSE,"장축";#N/A,#N/A,FALSE,"4WD"}</definedName>
    <definedName localSheetId="7" name="ㅎ로ㅎ">{#N/A,#N/A,FALSE,"단축1";#N/A,#N/A,FALSE,"단축2";#N/A,#N/A,FALSE,"단축3";#N/A,#N/A,FALSE,"장축";#N/A,#N/A,FALSE,"4WD"}</definedName>
    <definedName localSheetId="1" name="ㅎ로ㅎ">{#N/A,#N/A,FALSE,"단축1";#N/A,#N/A,FALSE,"단축2";#N/A,#N/A,FALSE,"단축3";#N/A,#N/A,FALSE,"장축";#N/A,#N/A,FALSE,"4WD"}</definedName>
    <definedName name="ㅎ로ㅎ">{#N/A,#N/A,FALSE,"단축1";#N/A,#N/A,FALSE,"단축2";#N/A,#N/A,FALSE,"단축3";#N/A,#N/A,FALSE,"장축";#N/A,#N/A,FALSE,"4WD"}</definedName>
    <definedName localSheetId="5" name="ㅎ로호">{#N/A,#N/A,FALSE,"단축1";#N/A,#N/A,FALSE,"단축2";#N/A,#N/A,FALSE,"단축3";#N/A,#N/A,FALSE,"장축";#N/A,#N/A,FALSE,"4WD"}</definedName>
    <definedName localSheetId="7" name="ㅎ로호">{#N/A,#N/A,FALSE,"단축1";#N/A,#N/A,FALSE,"단축2";#N/A,#N/A,FALSE,"단축3";#N/A,#N/A,FALSE,"장축";#N/A,#N/A,FALSE,"4WD"}</definedName>
    <definedName localSheetId="1" name="ㅎ로호">{#N/A,#N/A,FALSE,"단축1";#N/A,#N/A,FALSE,"단축2";#N/A,#N/A,FALSE,"단축3";#N/A,#N/A,FALSE,"장축";#N/A,#N/A,FALSE,"4WD"}</definedName>
    <definedName name="ㅎ로호">{#N/A,#N/A,FALSE,"단축1";#N/A,#N/A,FALSE,"단축2";#N/A,#N/A,FALSE,"단축3";#N/A,#N/A,FALSE,"장축";#N/A,#N/A,FALSE,"4WD"}</definedName>
    <definedName localSheetId="5" name="ㅎ로호ㅗ">{#N/A,#N/A,FALSE,"단축1";#N/A,#N/A,FALSE,"단축2";#N/A,#N/A,FALSE,"단축3";#N/A,#N/A,FALSE,"장축";#N/A,#N/A,FALSE,"4WD"}</definedName>
    <definedName localSheetId="7" name="ㅎ로호ㅗ">{#N/A,#N/A,FALSE,"단축1";#N/A,#N/A,FALSE,"단축2";#N/A,#N/A,FALSE,"단축3";#N/A,#N/A,FALSE,"장축";#N/A,#N/A,FALSE,"4WD"}</definedName>
    <definedName localSheetId="1" name="ㅎ로호ㅗ">{#N/A,#N/A,FALSE,"단축1";#N/A,#N/A,FALSE,"단축2";#N/A,#N/A,FALSE,"단축3";#N/A,#N/A,FALSE,"장축";#N/A,#N/A,FALSE,"4WD"}</definedName>
    <definedName name="ㅎ로호ㅗ">{#N/A,#N/A,FALSE,"단축1";#N/A,#N/A,FALSE,"단축2";#N/A,#N/A,FALSE,"단축3";#N/A,#N/A,FALSE,"장축";#N/A,#N/A,FALSE,"4WD"}</definedName>
    <definedName localSheetId="5" name="ㅎ로ㅗㅗ">{#N/A,#N/A,FALSE,"신규dep";#N/A,#N/A,FALSE,"신규dep-금형상각후";#N/A,#N/A,FALSE,"신규dep-연구비상각후";#N/A,#N/A,FALSE,"신규dep-기계,공구상각후"}</definedName>
    <definedName localSheetId="7" name="ㅎ로ㅗㅗ">{#N/A,#N/A,FALSE,"신규dep";#N/A,#N/A,FALSE,"신규dep-금형상각후";#N/A,#N/A,FALSE,"신규dep-연구비상각후";#N/A,#N/A,FALSE,"신규dep-기계,공구상각후"}</definedName>
    <definedName localSheetId="1" name="ㅎ로ㅗㅗ">{#N/A,#N/A,FALSE,"신규dep";#N/A,#N/A,FALSE,"신규dep-금형상각후";#N/A,#N/A,FALSE,"신규dep-연구비상각후";#N/A,#N/A,FALSE,"신규dep-기계,공구상각후"}</definedName>
    <definedName name="ㅎ로ㅗㅗ">{#N/A,#N/A,FALSE,"신규dep";#N/A,#N/A,FALSE,"신규dep-금형상각후";#N/A,#N/A,FALSE,"신규dep-연구비상각후";#N/A,#N/A,FALSE,"신규dep-기계,공구상각후"}</definedName>
    <definedName localSheetId="5" name="ㅎ롤ㅎ">{#N/A,#N/A,FALSE,"단축1";#N/A,#N/A,FALSE,"단축2";#N/A,#N/A,FALSE,"단축3";#N/A,#N/A,FALSE,"장축";#N/A,#N/A,FALSE,"4WD"}</definedName>
    <definedName localSheetId="7" name="ㅎ롤ㅎ">{#N/A,#N/A,FALSE,"단축1";#N/A,#N/A,FALSE,"단축2";#N/A,#N/A,FALSE,"단축3";#N/A,#N/A,FALSE,"장축";#N/A,#N/A,FALSE,"4WD"}</definedName>
    <definedName localSheetId="1" name="ㅎ롤ㅎ">{#N/A,#N/A,FALSE,"단축1";#N/A,#N/A,FALSE,"단축2";#N/A,#N/A,FALSE,"단축3";#N/A,#N/A,FALSE,"장축";#N/A,#N/A,FALSE,"4WD"}</definedName>
    <definedName name="ㅎ롤ㅎ">{#N/A,#N/A,FALSE,"단축1";#N/A,#N/A,FALSE,"단축2";#N/A,#N/A,FALSE,"단축3";#N/A,#N/A,FALSE,"장축";#N/A,#N/A,FALSE,"4WD"}</definedName>
    <definedName localSheetId="5" name="ㅎ룰후ㅎㅎ">{#N/A,#N/A,FALSE,"단축1";#N/A,#N/A,FALSE,"단축2";#N/A,#N/A,FALSE,"단축3";#N/A,#N/A,FALSE,"장축";#N/A,#N/A,FALSE,"4WD"}</definedName>
    <definedName localSheetId="7" name="ㅎ룰후ㅎㅎ">{#N/A,#N/A,FALSE,"단축1";#N/A,#N/A,FALSE,"단축2";#N/A,#N/A,FALSE,"단축3";#N/A,#N/A,FALSE,"장축";#N/A,#N/A,FALSE,"4WD"}</definedName>
    <definedName localSheetId="1" name="ㅎ룰후ㅎㅎ">{#N/A,#N/A,FALSE,"단축1";#N/A,#N/A,FALSE,"단축2";#N/A,#N/A,FALSE,"단축3";#N/A,#N/A,FALSE,"장축";#N/A,#N/A,FALSE,"4WD"}</definedName>
    <definedName name="ㅎ룰후ㅎㅎ">{#N/A,#N/A,FALSE,"단축1";#N/A,#N/A,FALSE,"단축2";#N/A,#N/A,FALSE,"단축3";#N/A,#N/A,FALSE,"장축";#N/A,#N/A,FALSE,"4WD"}</definedName>
    <definedName localSheetId="5" name="ㅎㅀ">{#N/A,#N/A,FALSE,"단축1";#N/A,#N/A,FALSE,"단축2";#N/A,#N/A,FALSE,"단축3";#N/A,#N/A,FALSE,"장축";#N/A,#N/A,FALSE,"4WD"}</definedName>
    <definedName localSheetId="7" name="ㅎㅀ">{#N/A,#N/A,FALSE,"단축1";#N/A,#N/A,FALSE,"단축2";#N/A,#N/A,FALSE,"단축3";#N/A,#N/A,FALSE,"장축";#N/A,#N/A,FALSE,"4WD"}</definedName>
    <definedName localSheetId="1" name="ㅎㅀ">{#N/A,#N/A,FALSE,"단축1";#N/A,#N/A,FALSE,"단축2";#N/A,#N/A,FALSE,"단축3";#N/A,#N/A,FALSE,"장축";#N/A,#N/A,FALSE,"4WD"}</definedName>
    <definedName name="ㅎㅀ">{#N/A,#N/A,FALSE,"단축1";#N/A,#N/A,FALSE,"단축2";#N/A,#N/A,FALSE,"단축3";#N/A,#N/A,FALSE,"장축";#N/A,#N/A,FALSE,"4WD"}</definedName>
    <definedName localSheetId="5" name="ㅎㅀ로흐ㅗ">{#N/A,#N/A,FALSE,"단축1";#N/A,#N/A,FALSE,"단축2";#N/A,#N/A,FALSE,"단축3";#N/A,#N/A,FALSE,"장축";#N/A,#N/A,FALSE,"4WD"}</definedName>
    <definedName localSheetId="7" name="ㅎㅀ로흐ㅗ">{#N/A,#N/A,FALSE,"단축1";#N/A,#N/A,FALSE,"단축2";#N/A,#N/A,FALSE,"단축3";#N/A,#N/A,FALSE,"장축";#N/A,#N/A,FALSE,"4WD"}</definedName>
    <definedName localSheetId="1" name="ㅎㅀ로흐ㅗ">{#N/A,#N/A,FALSE,"단축1";#N/A,#N/A,FALSE,"단축2";#N/A,#N/A,FALSE,"단축3";#N/A,#N/A,FALSE,"장축";#N/A,#N/A,FALSE,"4WD"}</definedName>
    <definedName name="ㅎㅀ로흐ㅗ">{#N/A,#N/A,FALSE,"단축1";#N/A,#N/A,FALSE,"단축2";#N/A,#N/A,FALSE,"단축3";#N/A,#N/A,FALSE,"장축";#N/A,#N/A,FALSE,"4WD"}</definedName>
    <definedName localSheetId="5" name="ㅎㅀㅀㅎㄹㄹ">{#N/A,#N/A,FALSE,"단축1";#N/A,#N/A,FALSE,"단축2";#N/A,#N/A,FALSE,"단축3";#N/A,#N/A,FALSE,"장축";#N/A,#N/A,FALSE,"4WD"}</definedName>
    <definedName localSheetId="7" name="ㅎㅀㅀㅎㄹㄹ">{#N/A,#N/A,FALSE,"단축1";#N/A,#N/A,FALSE,"단축2";#N/A,#N/A,FALSE,"단축3";#N/A,#N/A,FALSE,"장축";#N/A,#N/A,FALSE,"4WD"}</definedName>
    <definedName localSheetId="1" name="ㅎㅀㅀㅎㄹㄹ">{#N/A,#N/A,FALSE,"단축1";#N/A,#N/A,FALSE,"단축2";#N/A,#N/A,FALSE,"단축3";#N/A,#N/A,FALSE,"장축";#N/A,#N/A,FALSE,"4WD"}</definedName>
    <definedName name="ㅎㅀㅀㅎㄹㄹ">{#N/A,#N/A,FALSE,"단축1";#N/A,#N/A,FALSE,"단축2";#N/A,#N/A,FALSE,"단축3";#N/A,#N/A,FALSE,"장축";#N/A,#N/A,FALSE,"4WD"}</definedName>
    <definedName localSheetId="5" name="ㅎㅀㅎ">{#N/A,#N/A,FALSE,"단축1";#N/A,#N/A,FALSE,"단축2";#N/A,#N/A,FALSE,"단축3";#N/A,#N/A,FALSE,"장축";#N/A,#N/A,FALSE,"4WD"}</definedName>
    <definedName localSheetId="7" name="ㅎㅀㅎ">{#N/A,#N/A,FALSE,"단축1";#N/A,#N/A,FALSE,"단축2";#N/A,#N/A,FALSE,"단축3";#N/A,#N/A,FALSE,"장축";#N/A,#N/A,FALSE,"4WD"}</definedName>
    <definedName localSheetId="1" name="ㅎㅀㅎ">{#N/A,#N/A,FALSE,"단축1";#N/A,#N/A,FALSE,"단축2";#N/A,#N/A,FALSE,"단축3";#N/A,#N/A,FALSE,"장축";#N/A,#N/A,FALSE,"4WD"}</definedName>
    <definedName name="ㅎㅀㅎ">{#N/A,#N/A,FALSE,"단축1";#N/A,#N/A,FALSE,"단축2";#N/A,#N/A,FALSE,"단축3";#N/A,#N/A,FALSE,"장축";#N/A,#N/A,FALSE,"4WD"}</definedName>
    <definedName localSheetId="5" name="ㅎㅅㄱ홋호">{#N/A,#N/A,FALSE,"단축1";#N/A,#N/A,FALSE,"단축2";#N/A,#N/A,FALSE,"단축3";#N/A,#N/A,FALSE,"장축";#N/A,#N/A,FALSE,"4WD"}</definedName>
    <definedName localSheetId="7" name="ㅎㅅㄱ홋호">{#N/A,#N/A,FALSE,"단축1";#N/A,#N/A,FALSE,"단축2";#N/A,#N/A,FALSE,"단축3";#N/A,#N/A,FALSE,"장축";#N/A,#N/A,FALSE,"4WD"}</definedName>
    <definedName localSheetId="1" name="ㅎㅅㄱ홋호">{#N/A,#N/A,FALSE,"단축1";#N/A,#N/A,FALSE,"단축2";#N/A,#N/A,FALSE,"단축3";#N/A,#N/A,FALSE,"장축";#N/A,#N/A,FALSE,"4WD"}</definedName>
    <definedName name="ㅎㅅㄱ홋호">{#N/A,#N/A,FALSE,"단축1";#N/A,#N/A,FALSE,"단축2";#N/A,#N/A,FALSE,"단축3";#N/A,#N/A,FALSE,"장축";#N/A,#N/A,FALSE,"4WD"}</definedName>
    <definedName localSheetId="5" name="ㅎㅅㅎㅁ">{#N/A,#N/A,FALSE,"단축1";#N/A,#N/A,FALSE,"단축2";#N/A,#N/A,FALSE,"단축3";#N/A,#N/A,FALSE,"장축";#N/A,#N/A,FALSE,"4WD"}</definedName>
    <definedName localSheetId="7" name="ㅎㅅㅎㅁ">{#N/A,#N/A,FALSE,"단축1";#N/A,#N/A,FALSE,"단축2";#N/A,#N/A,FALSE,"단축3";#N/A,#N/A,FALSE,"장축";#N/A,#N/A,FALSE,"4WD"}</definedName>
    <definedName localSheetId="1" name="ㅎㅅㅎㅁ">{#N/A,#N/A,FALSE,"단축1";#N/A,#N/A,FALSE,"단축2";#N/A,#N/A,FALSE,"단축3";#N/A,#N/A,FALSE,"장축";#N/A,#N/A,FALSE,"4WD"}</definedName>
    <definedName name="ㅎㅅㅎㅁ">{#N/A,#N/A,FALSE,"단축1";#N/A,#N/A,FALSE,"단축2";#N/A,#N/A,FALSE,"단축3";#N/A,#N/A,FALSE,"장축";#N/A,#N/A,FALSE,"4WD"}</definedName>
    <definedName localSheetId="5" name="ㅎㅅ호솟">{#N/A,#N/A,FALSE,"단축1";#N/A,#N/A,FALSE,"단축2";#N/A,#N/A,FALSE,"단축3";#N/A,#N/A,FALSE,"장축";#N/A,#N/A,FALSE,"4WD"}</definedName>
    <definedName localSheetId="7" name="ㅎㅅ호솟">{#N/A,#N/A,FALSE,"단축1";#N/A,#N/A,FALSE,"단축2";#N/A,#N/A,FALSE,"단축3";#N/A,#N/A,FALSE,"장축";#N/A,#N/A,FALSE,"4WD"}</definedName>
    <definedName localSheetId="1" name="ㅎㅅ호솟">{#N/A,#N/A,FALSE,"단축1";#N/A,#N/A,FALSE,"단축2";#N/A,#N/A,FALSE,"단축3";#N/A,#N/A,FALSE,"장축";#N/A,#N/A,FALSE,"4WD"}</definedName>
    <definedName name="ㅎㅅ호솟">{#N/A,#N/A,FALSE,"단축1";#N/A,#N/A,FALSE,"단축2";#N/A,#N/A,FALSE,"단축3";#N/A,#N/A,FALSE,"장축";#N/A,#N/A,FALSE,"4WD"}</definedName>
    <definedName localSheetId="5" name="ㅎ솟고호ㅜㅛ">{#N/A,#N/A,FALSE,"단축1";#N/A,#N/A,FALSE,"단축2";#N/A,#N/A,FALSE,"단축3";#N/A,#N/A,FALSE,"장축";#N/A,#N/A,FALSE,"4WD"}</definedName>
    <definedName localSheetId="7" name="ㅎ솟고호ㅜㅛ">{#N/A,#N/A,FALSE,"단축1";#N/A,#N/A,FALSE,"단축2";#N/A,#N/A,FALSE,"단축3";#N/A,#N/A,FALSE,"장축";#N/A,#N/A,FALSE,"4WD"}</definedName>
    <definedName localSheetId="1" name="ㅎ솟고호ㅜㅛ">{#N/A,#N/A,FALSE,"단축1";#N/A,#N/A,FALSE,"단축2";#N/A,#N/A,FALSE,"단축3";#N/A,#N/A,FALSE,"장축";#N/A,#N/A,FALSE,"4WD"}</definedName>
    <definedName name="ㅎ솟고호ㅜㅛ">{#N/A,#N/A,FALSE,"단축1";#N/A,#N/A,FALSE,"단축2";#N/A,#N/A,FALSE,"단축3";#N/A,#N/A,FALSE,"장축";#N/A,#N/A,FALSE,"4WD"}</definedName>
    <definedName localSheetId="5" name="ㅎㅇㅀㅇㄹㄴ">{#N/A,#N/A,TRUE,"Y생산";#N/A,#N/A,TRUE,"Y판매";#N/A,#N/A,TRUE,"Y총물량";#N/A,#N/A,TRUE,"Y능력";#N/A,#N/A,TRUE,"YKD"}</definedName>
    <definedName localSheetId="7" name="ㅎㅇㅀㅇㄹㄴ">{#N/A,#N/A,TRUE,"Y생산";#N/A,#N/A,TRUE,"Y판매";#N/A,#N/A,TRUE,"Y총물량";#N/A,#N/A,TRUE,"Y능력";#N/A,#N/A,TRUE,"YKD"}</definedName>
    <definedName localSheetId="1" name="ㅎㅇㅀㅇㄹㄴ">{#N/A,#N/A,TRUE,"Y생산";#N/A,#N/A,TRUE,"Y판매";#N/A,#N/A,TRUE,"Y총물량";#N/A,#N/A,TRUE,"Y능력";#N/A,#N/A,TRUE,"YKD"}</definedName>
    <definedName name="ㅎㅇㅀㅇㄹㄴ">{#N/A,#N/A,TRUE,"Y생산";#N/A,#N/A,TRUE,"Y판매";#N/A,#N/A,TRUE,"Y총물량";#N/A,#N/A,TRUE,"Y능력";#N/A,#N/A,TRUE,"YKD"}</definedName>
    <definedName localSheetId="5" name="ㅎㅎ">{#N/A,#N/A,FALSE,"을지 (4)";#N/A,#N/A,FALSE,"을지 (5)";#N/A,#N/A,FALSE,"을지 (6)"}</definedName>
    <definedName localSheetId="7" name="ㅎㅎ">{#N/A,#N/A,FALSE,"을지 (4)";#N/A,#N/A,FALSE,"을지 (5)";#N/A,#N/A,FALSE,"을지 (6)"}</definedName>
    <definedName localSheetId="1" name="ㅎㅎ">{#N/A,#N/A,FALSE,"을지 (4)";#N/A,#N/A,FALSE,"을지 (5)";#N/A,#N/A,FALSE,"을지 (6)"}</definedName>
    <definedName name="ㅎㅎ">{#N/A,#N/A,FALSE,"을지 (4)";#N/A,#N/A,FALSE,"을지 (5)";#N/A,#N/A,FALSE,"을지 (6)"}</definedName>
    <definedName localSheetId="5" name="ㅎㅎ로호ㅎ">{#N/A,#N/A,FALSE,"단축1";#N/A,#N/A,FALSE,"단축2";#N/A,#N/A,FALSE,"단축3";#N/A,#N/A,FALSE,"장축";#N/A,#N/A,FALSE,"4WD"}</definedName>
    <definedName localSheetId="7" name="ㅎㅎ로호ㅎ">{#N/A,#N/A,FALSE,"단축1";#N/A,#N/A,FALSE,"단축2";#N/A,#N/A,FALSE,"단축3";#N/A,#N/A,FALSE,"장축";#N/A,#N/A,FALSE,"4WD"}</definedName>
    <definedName localSheetId="1" name="ㅎㅎ로호ㅎ">{#N/A,#N/A,FALSE,"단축1";#N/A,#N/A,FALSE,"단축2";#N/A,#N/A,FALSE,"단축3";#N/A,#N/A,FALSE,"장축";#N/A,#N/A,FALSE,"4WD"}</definedName>
    <definedName name="ㅎㅎ로호ㅎ">{#N/A,#N/A,FALSE,"단축1";#N/A,#N/A,FALSE,"단축2";#N/A,#N/A,FALSE,"단축3";#N/A,#N/A,FALSE,"장축";#N/A,#N/A,FALSE,"4WD"}</definedName>
    <definedName localSheetId="5" name="ㅎㅎ루ㅎㄹ">{#N/A,#N/A,FALSE,"단축1";#N/A,#N/A,FALSE,"단축2";#N/A,#N/A,FALSE,"단축3";#N/A,#N/A,FALSE,"장축";#N/A,#N/A,FALSE,"4WD"}</definedName>
    <definedName localSheetId="7" name="ㅎㅎ루ㅎㄹ">{#N/A,#N/A,FALSE,"단축1";#N/A,#N/A,FALSE,"단축2";#N/A,#N/A,FALSE,"단축3";#N/A,#N/A,FALSE,"장축";#N/A,#N/A,FALSE,"4WD"}</definedName>
    <definedName localSheetId="1" name="ㅎㅎ루ㅎㄹ">{#N/A,#N/A,FALSE,"단축1";#N/A,#N/A,FALSE,"단축2";#N/A,#N/A,FALSE,"단축3";#N/A,#N/A,FALSE,"장축";#N/A,#N/A,FALSE,"4WD"}</definedName>
    <definedName name="ㅎㅎ루ㅎㄹ">{#N/A,#N/A,FALSE,"단축1";#N/A,#N/A,FALSE,"단축2";#N/A,#N/A,FALSE,"단축3";#N/A,#N/A,FALSE,"장축";#N/A,#N/A,FALSE,"4WD"}</definedName>
    <definedName localSheetId="5" name="ㅎㅎㅀㄹ">{#N/A,#N/A,FALSE,"단축1";#N/A,#N/A,FALSE,"단축2";#N/A,#N/A,FALSE,"단축3";#N/A,#N/A,FALSE,"장축";#N/A,#N/A,FALSE,"4WD"}</definedName>
    <definedName localSheetId="7" name="ㅎㅎㅀㄹ">{#N/A,#N/A,FALSE,"단축1";#N/A,#N/A,FALSE,"단축2";#N/A,#N/A,FALSE,"단축3";#N/A,#N/A,FALSE,"장축";#N/A,#N/A,FALSE,"4WD"}</definedName>
    <definedName localSheetId="1" name="ㅎㅎㅀㄹ">{#N/A,#N/A,FALSE,"단축1";#N/A,#N/A,FALSE,"단축2";#N/A,#N/A,FALSE,"단축3";#N/A,#N/A,FALSE,"장축";#N/A,#N/A,FALSE,"4WD"}</definedName>
    <definedName name="ㅎㅎㅀㄹ">{#N/A,#N/A,FALSE,"단축1";#N/A,#N/A,FALSE,"단축2";#N/A,#N/A,FALSE,"단축3";#N/A,#N/A,FALSE,"장축";#N/A,#N/A,FALSE,"4WD"}</definedName>
    <definedName localSheetId="5" name="ㅎㅎㅎ">{#N/A,#N/A,FALSE,"단축1";#N/A,#N/A,FALSE,"단축2";#N/A,#N/A,FALSE,"단축3";#N/A,#N/A,FALSE,"장축";#N/A,#N/A,FALSE,"4WD"}</definedName>
    <definedName localSheetId="7" name="ㅎㅎㅎ">{#N/A,#N/A,FALSE,"단축1";#N/A,#N/A,FALSE,"단축2";#N/A,#N/A,FALSE,"단축3";#N/A,#N/A,FALSE,"장축";#N/A,#N/A,FALSE,"4WD"}</definedName>
    <definedName localSheetId="1" name="ㅎㅎㅎ">{#N/A,#N/A,FALSE,"단축1";#N/A,#N/A,FALSE,"단축2";#N/A,#N/A,FALSE,"단축3";#N/A,#N/A,FALSE,"장축";#N/A,#N/A,FALSE,"4WD"}</definedName>
    <definedName name="ㅎㅎㅎ">{#N/A,#N/A,FALSE,"단축1";#N/A,#N/A,FALSE,"단축2";#N/A,#N/A,FALSE,"단축3";#N/A,#N/A,FALSE,"장축";#N/A,#N/A,FALSE,"4WD"}</definedName>
    <definedName localSheetId="5" name="ㅎㅎㅎㅎ">{#N/A,#N/A,FALSE,"인원";#N/A,#N/A,FALSE,"비용2";#N/A,#N/A,FALSE,"비용1";#N/A,#N/A,FALSE,"비용";#N/A,#N/A,FALSE,"보증2";#N/A,#N/A,FALSE,"보증1";#N/A,#N/A,FALSE,"보증";#N/A,#N/A,FALSE,"손익1";#N/A,#N/A,FALSE,"손익";#N/A,#N/A,FALSE,"부서별매출";#N/A,#N/A,FALSE,"매출"}</definedName>
    <definedName localSheetId="7" name="ㅎㅎㅎㅎ">{#N/A,#N/A,FALSE,"인원";#N/A,#N/A,FALSE,"비용2";#N/A,#N/A,FALSE,"비용1";#N/A,#N/A,FALSE,"비용";#N/A,#N/A,FALSE,"보증2";#N/A,#N/A,FALSE,"보증1";#N/A,#N/A,FALSE,"보증";#N/A,#N/A,FALSE,"손익1";#N/A,#N/A,FALSE,"손익";#N/A,#N/A,FALSE,"부서별매출";#N/A,#N/A,FALSE,"매출"}</definedName>
    <definedName localSheetId="1" name="ㅎㅎㅎㅎ">{#N/A,#N/A,FALSE,"인원";#N/A,#N/A,FALSE,"비용2";#N/A,#N/A,FALSE,"비용1";#N/A,#N/A,FALSE,"비용";#N/A,#N/A,FALSE,"보증2";#N/A,#N/A,FALSE,"보증1";#N/A,#N/A,FALSE,"보증";#N/A,#N/A,FALSE,"손익1";#N/A,#N/A,FALSE,"손익";#N/A,#N/A,FALSE,"부서별매출";#N/A,#N/A,FALSE,"매출"}</definedName>
    <definedName name="ㅎㅎㅎㅎ">{#N/A,#N/A,FALSE,"인원";#N/A,#N/A,FALSE,"비용2";#N/A,#N/A,FALSE,"비용1";#N/A,#N/A,FALSE,"비용";#N/A,#N/A,FALSE,"보증2";#N/A,#N/A,FALSE,"보증1";#N/A,#N/A,FALSE,"보증";#N/A,#N/A,FALSE,"손익1";#N/A,#N/A,FALSE,"손익";#N/A,#N/A,FALSE,"부서별매출";#N/A,#N/A,FALSE,"매출"}</definedName>
    <definedName localSheetId="5" name="ㅎㅎ흏ㅎㅎㅎ">{#N/A,#N/A,FALSE,"단축1";#N/A,#N/A,FALSE,"단축2";#N/A,#N/A,FALSE,"단축3";#N/A,#N/A,FALSE,"장축";#N/A,#N/A,FALSE,"4WD"}</definedName>
    <definedName localSheetId="7" name="ㅎㅎ흏ㅎㅎㅎ">{#N/A,#N/A,FALSE,"단축1";#N/A,#N/A,FALSE,"단축2";#N/A,#N/A,FALSE,"단축3";#N/A,#N/A,FALSE,"장축";#N/A,#N/A,FALSE,"4WD"}</definedName>
    <definedName localSheetId="1" name="ㅎㅎ흏ㅎㅎㅎ">{#N/A,#N/A,FALSE,"단축1";#N/A,#N/A,FALSE,"단축2";#N/A,#N/A,FALSE,"단축3";#N/A,#N/A,FALSE,"장축";#N/A,#N/A,FALSE,"4WD"}</definedName>
    <definedName name="ㅎㅎ흏ㅎㅎㅎ">{#N/A,#N/A,FALSE,"단축1";#N/A,#N/A,FALSE,"단축2";#N/A,#N/A,FALSE,"단축3";#N/A,#N/A,FALSE,"장축";#N/A,#N/A,FALSE,"4WD"}</definedName>
    <definedName localSheetId="8" name="ㅎ호ㅓㅓㅗ">{#N/A,#N/A,FALSE,"단축1";#N/A,#N/A,FALSE,"단축2";#N/A,#N/A,FALSE,"단축3";#N/A,#N/A,FALSE,"장축";#N/A,#N/A,FALSE,"4WD"}</definedName>
    <definedName localSheetId="5" name="ㅎ호ㅓㅓㅗ">{#N/A,#N/A,FALSE,"단축1";#N/A,#N/A,FALSE,"단축2";#N/A,#N/A,FALSE,"단축3";#N/A,#N/A,FALSE,"장축";#N/A,#N/A,FALSE,"4WD"}</definedName>
    <definedName localSheetId="7" name="ㅎ호ㅓㅓㅗ">{#N/A,#N/A,FALSE,"단축1";#N/A,#N/A,FALSE,"단축2";#N/A,#N/A,FALSE,"단축3";#N/A,#N/A,FALSE,"장축";#N/A,#N/A,FALSE,"4WD"}</definedName>
    <definedName localSheetId="1" name="ㅎ호ㅓㅓㅗ">{#N/A,#N/A,FALSE,"단축1";#N/A,#N/A,FALSE,"단축2";#N/A,#N/A,FALSE,"단축3";#N/A,#N/A,FALSE,"장축";#N/A,#N/A,FALSE,"4WD"}</definedName>
    <definedName name="ㅎ호ㅓㅓㅗ">{#N/A,#N/A,FALSE,"단축1";#N/A,#N/A,FALSE,"단축2";#N/A,#N/A,FALSE,"단축3";#N/A,#N/A,FALSE,"장축";#N/A,#N/A,FALSE,"4WD"}</definedName>
    <definedName localSheetId="5" name="하">{#N/A,#N/A,FALSE,"단축1";#N/A,#N/A,FALSE,"단축2";#N/A,#N/A,FALSE,"단축3";#N/A,#N/A,FALSE,"장축";#N/A,#N/A,FALSE,"4WD"}</definedName>
    <definedName localSheetId="7" name="하">{#N/A,#N/A,FALSE,"단축1";#N/A,#N/A,FALSE,"단축2";#N/A,#N/A,FALSE,"단축3";#N/A,#N/A,FALSE,"장축";#N/A,#N/A,FALSE,"4WD"}</definedName>
    <definedName localSheetId="1" name="하">{#N/A,#N/A,FALSE,"단축1";#N/A,#N/A,FALSE,"단축2";#N/A,#N/A,FALSE,"단축3";#N/A,#N/A,FALSE,"장축";#N/A,#N/A,FALSE,"4WD"}</definedName>
    <definedName name="하">{#N/A,#N/A,FALSE,"단축1";#N/A,#N/A,FALSE,"단축2";#N/A,#N/A,FALSE,"단축3";#N/A,#N/A,FALSE,"장축";#N/A,#N/A,FALSE,"4WD"}</definedName>
    <definedName localSheetId="5" name="하나">{#N/A,#N/A,FALSE,"단축1";#N/A,#N/A,FALSE,"단축2";#N/A,#N/A,FALSE,"단축3";#N/A,#N/A,FALSE,"장축";#N/A,#N/A,FALSE,"4WD"}</definedName>
    <definedName localSheetId="1" name="하나">{#N/A,#N/A,FALSE,"단축1";#N/A,#N/A,FALSE,"단축2";#N/A,#N/A,FALSE,"단축3";#N/A,#N/A,FALSE,"장축";#N/A,#N/A,FALSE,"4WD"}</definedName>
    <definedName name="하나">{#N/A,#N/A,FALSE,"단축1";#N/A,#N/A,FALSE,"단축2";#N/A,#N/A,FALSE,"단축3";#N/A,#N/A,FALSE,"장축";#N/A,#N/A,FALSE,"4WD"}</definedName>
    <definedName localSheetId="5" name="하반기투ST">{#N/A,#N/A,TRUE,"Y생산";#N/A,#N/A,TRUE,"Y판매";#N/A,#N/A,TRUE,"Y총물량";#N/A,#N/A,TRUE,"Y능력";#N/A,#N/A,TRUE,"YKD"}</definedName>
    <definedName localSheetId="7" name="하반기투ST">{#N/A,#N/A,TRUE,"Y생산";#N/A,#N/A,TRUE,"Y판매";#N/A,#N/A,TRUE,"Y총물량";#N/A,#N/A,TRUE,"Y능력";#N/A,#N/A,TRUE,"YKD"}</definedName>
    <definedName localSheetId="1" name="하반기투ST">{#N/A,#N/A,TRUE,"Y생산";#N/A,#N/A,TRUE,"Y판매";#N/A,#N/A,TRUE,"Y총물량";#N/A,#N/A,TRUE,"Y능력";#N/A,#N/A,TRUE,"YKD"}</definedName>
    <definedName name="하반기투ST">{#N/A,#N/A,TRUE,"Y생산";#N/A,#N/A,TRUE,"Y판매";#N/A,#N/A,TRUE,"Y총물량";#N/A,#N/A,TRUE,"Y능력";#N/A,#N/A,TRUE,"YKD"}</definedName>
    <definedName localSheetId="5" name="하하핳">{#N/A,#N/A,FALSE,"단축1";#N/A,#N/A,FALSE,"단축2";#N/A,#N/A,FALSE,"단축3";#N/A,#N/A,FALSE,"장축";#N/A,#N/A,FALSE,"4WD"}</definedName>
    <definedName localSheetId="7" name="하하핳">{#N/A,#N/A,FALSE,"단축1";#N/A,#N/A,FALSE,"단축2";#N/A,#N/A,FALSE,"단축3";#N/A,#N/A,FALSE,"장축";#N/A,#N/A,FALSE,"4WD"}</definedName>
    <definedName localSheetId="1" name="하하핳">{#N/A,#N/A,FALSE,"단축1";#N/A,#N/A,FALSE,"단축2";#N/A,#N/A,FALSE,"단축3";#N/A,#N/A,FALSE,"장축";#N/A,#N/A,FALSE,"4WD"}</definedName>
    <definedName name="하하핳">{#N/A,#N/A,FALSE,"단축1";#N/A,#N/A,FALSE,"단축2";#N/A,#N/A,FALSE,"단축3";#N/A,#N/A,FALSE,"장축";#N/A,#N/A,FALSE,"4WD"}</definedName>
    <definedName localSheetId="5" name="학">{#N/A,#N/A,FALSE,"단축1";#N/A,#N/A,FALSE,"단축2";#N/A,#N/A,FALSE,"단축3";#N/A,#N/A,FALSE,"장축";#N/A,#N/A,FALSE,"4WD"}</definedName>
    <definedName localSheetId="7" name="학">{#N/A,#N/A,FALSE,"단축1";#N/A,#N/A,FALSE,"단축2";#N/A,#N/A,FALSE,"단축3";#N/A,#N/A,FALSE,"장축";#N/A,#N/A,FALSE,"4WD"}</definedName>
    <definedName localSheetId="1" name="학">{#N/A,#N/A,FALSE,"단축1";#N/A,#N/A,FALSE,"단축2";#N/A,#N/A,FALSE,"단축3";#N/A,#N/A,FALSE,"장축";#N/A,#N/A,FALSE,"4WD"}</definedName>
    <definedName name="학">{#N/A,#N/A,FALSE,"단축1";#N/A,#N/A,FALSE,"단축2";#N/A,#N/A,FALSE,"단축3";#N/A,#N/A,FALSE,"장축";#N/A,#N/A,FALSE,"4WD"}</definedName>
    <definedName localSheetId="5" name="학가">{#N/A,#N/A,FALSE,"단축1";#N/A,#N/A,FALSE,"단축2";#N/A,#N/A,FALSE,"단축3";#N/A,#N/A,FALSE,"장축";#N/A,#N/A,FALSE,"4WD"}</definedName>
    <definedName localSheetId="1" name="학가">{#N/A,#N/A,FALSE,"단축1";#N/A,#N/A,FALSE,"단축2";#N/A,#N/A,FALSE,"단축3";#N/A,#N/A,FALSE,"장축";#N/A,#N/A,FALSE,"4WD"}</definedName>
    <definedName name="학가">{#N/A,#N/A,FALSE,"단축1";#N/A,#N/A,FALSE,"단축2";#N/A,#N/A,FALSE,"단축3";#N/A,#N/A,FALSE,"장축";#N/A,#N/A,FALSE,"4WD"}</definedName>
    <definedName localSheetId="5" name="학교">{#N/A,#N/A,FALSE,"단축1";#N/A,#N/A,FALSE,"단축2";#N/A,#N/A,FALSE,"단축3";#N/A,#N/A,FALSE,"장축";#N/A,#N/A,FALSE,"4WD"}</definedName>
    <definedName localSheetId="7" name="학교">{#N/A,#N/A,FALSE,"단축1";#N/A,#N/A,FALSE,"단축2";#N/A,#N/A,FALSE,"단축3";#N/A,#N/A,FALSE,"장축";#N/A,#N/A,FALSE,"4WD"}</definedName>
    <definedName localSheetId="1" name="학교">{#N/A,#N/A,FALSE,"단축1";#N/A,#N/A,FALSE,"단축2";#N/A,#N/A,FALSE,"단축3";#N/A,#N/A,FALSE,"장축";#N/A,#N/A,FALSE,"4WD"}</definedName>
    <definedName name="학교">{#N/A,#N/A,FALSE,"단축1";#N/A,#N/A,FALSE,"단축2";#N/A,#N/A,FALSE,"단축3";#N/A,#N/A,FALSE,"장축";#N/A,#N/A,FALSE,"4WD"}</definedName>
    <definedName localSheetId="5" name="한">{#N/A,#N/A,FALSE,"단축1";#N/A,#N/A,FALSE,"단축2";#N/A,#N/A,FALSE,"단축3";#N/A,#N/A,FALSE,"장축";#N/A,#N/A,FALSE,"4WD"}</definedName>
    <definedName localSheetId="7" name="한">{#N/A,#N/A,FALSE,"을지 (4)";#N/A,#N/A,FALSE,"을지 (5)";#N/A,#N/A,FALSE,"을지 (6)"}</definedName>
    <definedName localSheetId="1" name="한">{#N/A,#N/A,FALSE,"을지 (4)";#N/A,#N/A,FALSE,"을지 (5)";#N/A,#N/A,FALSE,"을지 (6)"}</definedName>
    <definedName name="한">{#N/A,#N/A,FALSE,"을지 (4)";#N/A,#N/A,FALSE,"을지 (5)";#N/A,#N/A,FALSE,"을지 (6)"}</definedName>
    <definedName localSheetId="5" name="한국">{#N/A,#N/A,FALSE,"단축1";#N/A,#N/A,FALSE,"단축2";#N/A,#N/A,FALSE,"단축3";#N/A,#N/A,FALSE,"장축";#N/A,#N/A,FALSE,"4WD"}</definedName>
    <definedName localSheetId="7" name="한국">{#N/A,#N/A,FALSE,"단축1";#N/A,#N/A,FALSE,"단축2";#N/A,#N/A,FALSE,"단축3";#N/A,#N/A,FALSE,"장축";#N/A,#N/A,FALSE,"4WD"}</definedName>
    <definedName localSheetId="1" name="한국">{#N/A,#N/A,FALSE,"단축1";#N/A,#N/A,FALSE,"단축2";#N/A,#N/A,FALSE,"단축3";#N/A,#N/A,FALSE,"장축";#N/A,#N/A,FALSE,"4WD"}</definedName>
    <definedName name="한국">{#N/A,#N/A,FALSE,"단축1";#N/A,#N/A,FALSE,"단축2";#N/A,#N/A,FALSE,"단축3";#N/A,#N/A,FALSE,"장축";#N/A,#N/A,FALSE,"4WD"}</definedName>
    <definedName localSheetId="5" name="한글">{#N/A,#N/A,FALSE,"단축1";#N/A,#N/A,FALSE,"단축2";#N/A,#N/A,FALSE,"단축3";#N/A,#N/A,FALSE,"장축";#N/A,#N/A,FALSE,"4WD"}</definedName>
    <definedName localSheetId="7" name="한글">{#N/A,#N/A,FALSE,"단축1";#N/A,#N/A,FALSE,"단축2";#N/A,#N/A,FALSE,"단축3";#N/A,#N/A,FALSE,"장축";#N/A,#N/A,FALSE,"4WD"}</definedName>
    <definedName localSheetId="1" name="한글">{#N/A,#N/A,FALSE,"단축1";#N/A,#N/A,FALSE,"단축2";#N/A,#N/A,FALSE,"단축3";#N/A,#N/A,FALSE,"장축";#N/A,#N/A,FALSE,"4WD"}</definedName>
    <definedName name="한글">{#N/A,#N/A,FALSE,"단축1";#N/A,#N/A,FALSE,"단축2";#N/A,#N/A,FALSE,"단축3";#N/A,#N/A,FALSE,"장축";#N/A,#N/A,FALSE,"4WD"}</definedName>
    <definedName localSheetId="8" name="한영사전">{#N/A,#N/A,TRUE,"Y생산";#N/A,#N/A,TRUE,"Y판매";#N/A,#N/A,TRUE,"Y총물량";#N/A,#N/A,TRUE,"Y능력";#N/A,#N/A,TRUE,"YKD"}</definedName>
    <definedName localSheetId="5" name="한영사전">{#N/A,#N/A,TRUE,"Y생산";#N/A,#N/A,TRUE,"Y판매";#N/A,#N/A,TRUE,"Y총물량";#N/A,#N/A,TRUE,"Y능력";#N/A,#N/A,TRUE,"YKD"}</definedName>
    <definedName localSheetId="7" name="한영사전">{#N/A,#N/A,TRUE,"Y생산";#N/A,#N/A,TRUE,"Y판매";#N/A,#N/A,TRUE,"Y총물량";#N/A,#N/A,TRUE,"Y능력";#N/A,#N/A,TRUE,"YKD"}</definedName>
    <definedName localSheetId="1" name="한영사전">{#N/A,#N/A,TRUE,"Y생산";#N/A,#N/A,TRUE,"Y판매";#N/A,#N/A,TRUE,"Y총물량";#N/A,#N/A,TRUE,"Y능력";#N/A,#N/A,TRUE,"YKD"}</definedName>
    <definedName name="한영사전">{#N/A,#N/A,TRUE,"Y생산";#N/A,#N/A,TRUE,"Y판매";#N/A,#N/A,TRUE,"Y총물량";#N/A,#N/A,TRUE,"Y능력";#N/A,#N/A,TRUE,"YKD"}</definedName>
    <definedName localSheetId="5" name="한총2">{#N/A,#N/A,FALSE,"을지 (4)";#N/A,#N/A,FALSE,"을지 (5)";#N/A,#N/A,FALSE,"을지 (6)"}</definedName>
    <definedName localSheetId="7" name="한총2">{#N/A,#N/A,FALSE,"을지 (4)";#N/A,#N/A,FALSE,"을지 (5)";#N/A,#N/A,FALSE,"을지 (6)"}</definedName>
    <definedName localSheetId="1" name="한총2">{#N/A,#N/A,FALSE,"을지 (4)";#N/A,#N/A,FALSE,"을지 (5)";#N/A,#N/A,FALSE,"을지 (6)"}</definedName>
    <definedName name="한총2">{#N/A,#N/A,FALSE,"을지 (4)";#N/A,#N/A,FALSE,"을지 (5)";#N/A,#N/A,FALSE,"을지 (6)"}</definedName>
    <definedName localSheetId="5" name="합산">{#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7" name="합산">{#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1" name="합산">{#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합산">{#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localSheetId="8" name="합의">{#N/A,#N/A,FALSE,"단축1";#N/A,#N/A,FALSE,"단축2";#N/A,#N/A,FALSE,"단축3";#N/A,#N/A,FALSE,"장축";#N/A,#N/A,FALSE,"4WD"}</definedName>
    <definedName localSheetId="5" name="합의">{#N/A,#N/A,FALSE,"단축1";#N/A,#N/A,FALSE,"단축2";#N/A,#N/A,FALSE,"단축3";#N/A,#N/A,FALSE,"장축";#N/A,#N/A,FALSE,"4WD"}</definedName>
    <definedName localSheetId="7" name="합의">{#N/A,#N/A,FALSE,"단축1";#N/A,#N/A,FALSE,"단축2";#N/A,#N/A,FALSE,"단축3";#N/A,#N/A,FALSE,"장축";#N/A,#N/A,FALSE,"4WD"}</definedName>
    <definedName localSheetId="1" name="합의">{#N/A,#N/A,FALSE,"단축1";#N/A,#N/A,FALSE,"단축2";#N/A,#N/A,FALSE,"단축3";#N/A,#N/A,FALSE,"장축";#N/A,#N/A,FALSE,"4WD"}</definedName>
    <definedName name="합의">{#N/A,#N/A,FALSE,"단축1";#N/A,#N/A,FALSE,"단축2";#N/A,#N/A,FALSE,"단축3";#N/A,#N/A,FALSE,"장축";#N/A,#N/A,FALSE,"4WD"}</definedName>
    <definedName localSheetId="5" name="항">{#N/A,#N/A,FALSE,"단축1";#N/A,#N/A,FALSE,"단축2";#N/A,#N/A,FALSE,"단축3";#N/A,#N/A,FALSE,"장축";#N/A,#N/A,FALSE,"4WD"}</definedName>
    <definedName localSheetId="7" name="항">{#N/A,#N/A,FALSE,"단축1";#N/A,#N/A,FALSE,"단축2";#N/A,#N/A,FALSE,"단축3";#N/A,#N/A,FALSE,"장축";#N/A,#N/A,FALSE,"4WD"}</definedName>
    <definedName localSheetId="1" name="항">{#N/A,#N/A,FALSE,"단축1";#N/A,#N/A,FALSE,"단축2";#N/A,#N/A,FALSE,"단축3";#N/A,#N/A,FALSE,"장축";#N/A,#N/A,FALSE,"4WD"}</definedName>
    <definedName name="항">{#N/A,#N/A,FALSE,"단축1";#N/A,#N/A,FALSE,"단축2";#N/A,#N/A,FALSE,"단축3";#N/A,#N/A,FALSE,"장축";#N/A,#N/A,FALSE,"4WD"}</definedName>
    <definedName localSheetId="5" name="행복">{#N/A,#N/A,FALSE,"단축1";#N/A,#N/A,FALSE,"단축2";#N/A,#N/A,FALSE,"단축3";#N/A,#N/A,FALSE,"장축";#N/A,#N/A,FALSE,"4WD"}</definedName>
    <definedName localSheetId="7" name="행복">{#N/A,#N/A,FALSE,"단축1";#N/A,#N/A,FALSE,"단축2";#N/A,#N/A,FALSE,"단축3";#N/A,#N/A,FALSE,"장축";#N/A,#N/A,FALSE,"4WD"}</definedName>
    <definedName localSheetId="1" name="행복">{#N/A,#N/A,FALSE,"단축1";#N/A,#N/A,FALSE,"단축2";#N/A,#N/A,FALSE,"단축3";#N/A,#N/A,FALSE,"장축";#N/A,#N/A,FALSE,"4WD"}</definedName>
    <definedName name="행복">{#N/A,#N/A,FALSE,"단축1";#N/A,#N/A,FALSE,"단축2";#N/A,#N/A,FALSE,"단축3";#N/A,#N/A,FALSE,"장축";#N/A,#N/A,FALSE,"4WD"}</definedName>
    <definedName localSheetId="5" name="햐">{#N/A,#N/A,FALSE,"96자동차사 계획";#N/A,#N/A,FALSE,"96자동차사 계획"}</definedName>
    <definedName localSheetId="7" name="햐">{#N/A,#N/A,FALSE,"96자동차사 계획";#N/A,#N/A,FALSE,"96자동차사 계획"}</definedName>
    <definedName localSheetId="1" name="햐">{#N/A,#N/A,FALSE,"96자동차사 계획";#N/A,#N/A,FALSE,"96자동차사 계획"}</definedName>
    <definedName name="햐">{#N/A,#N/A,FALSE,"96자동차사 계획";#N/A,#N/A,FALSE,"96자동차사 계획"}</definedName>
    <definedName localSheetId="5" name="향">{#N/A,#N/A,FALSE,"단축1";#N/A,#N/A,FALSE,"단축2";#N/A,#N/A,FALSE,"단축3";#N/A,#N/A,FALSE,"장축";#N/A,#N/A,FALSE,"4WD"}</definedName>
    <definedName localSheetId="7" name="향">{#N/A,#N/A,FALSE,"단축1";#N/A,#N/A,FALSE,"단축2";#N/A,#N/A,FALSE,"단축3";#N/A,#N/A,FALSE,"장축";#N/A,#N/A,FALSE,"4WD"}</definedName>
    <definedName localSheetId="1" name="향">{#N/A,#N/A,FALSE,"단축1";#N/A,#N/A,FALSE,"단축2";#N/A,#N/A,FALSE,"단축3";#N/A,#N/A,FALSE,"장축";#N/A,#N/A,FALSE,"4WD"}</definedName>
    <definedName name="향">{#N/A,#N/A,FALSE,"단축1";#N/A,#N/A,FALSE,"단축2";#N/A,#N/A,FALSE,"단축3";#N/A,#N/A,FALSE,"장축";#N/A,#N/A,FALSE,"4WD"}</definedName>
    <definedName localSheetId="5" name="향ㅎ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향ㅎ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향ㅎ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향ㅎ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향후">{#N/A,#N/A,FALSE,"단축1";#N/A,#N/A,FALSE,"단축2";#N/A,#N/A,FALSE,"단축3";#N/A,#N/A,FALSE,"장축";#N/A,#N/A,FALSE,"4WD"}</definedName>
    <definedName localSheetId="7" name="향후">{#N/A,#N/A,FALSE,"단축1";#N/A,#N/A,FALSE,"단축2";#N/A,#N/A,FALSE,"단축3";#N/A,#N/A,FALSE,"장축";#N/A,#N/A,FALSE,"4WD"}</definedName>
    <definedName localSheetId="1" name="향후">{#N/A,#N/A,FALSE,"단축1";#N/A,#N/A,FALSE,"단축2";#N/A,#N/A,FALSE,"단축3";#N/A,#N/A,FALSE,"장축";#N/A,#N/A,FALSE,"4WD"}</definedName>
    <definedName name="향후">{#N/A,#N/A,FALSE,"단축1";#N/A,#N/A,FALSE,"단축2";#N/A,#N/A,FALSE,"단축3";#N/A,#N/A,FALSE,"장축";#N/A,#N/A,FALSE,"4WD"}</definedName>
    <definedName localSheetId="5" name="향후1">{#N/A,#N/A,FALSE,"단축1";#N/A,#N/A,FALSE,"단축2";#N/A,#N/A,FALSE,"단축3";#N/A,#N/A,FALSE,"장축";#N/A,#N/A,FALSE,"4WD"}</definedName>
    <definedName localSheetId="7" name="향후1">{#N/A,#N/A,FALSE,"단축1";#N/A,#N/A,FALSE,"단축2";#N/A,#N/A,FALSE,"단축3";#N/A,#N/A,FALSE,"장축";#N/A,#N/A,FALSE,"4WD"}</definedName>
    <definedName localSheetId="1" name="향후1">{#N/A,#N/A,FALSE,"단축1";#N/A,#N/A,FALSE,"단축2";#N/A,#N/A,FALSE,"단축3";#N/A,#N/A,FALSE,"장축";#N/A,#N/A,FALSE,"4WD"}</definedName>
    <definedName name="향후1">{#N/A,#N/A,FALSE,"단축1";#N/A,#N/A,FALSE,"단축2";#N/A,#N/A,FALSE,"단축3";#N/A,#N/A,FALSE,"장축";#N/A,#N/A,FALSE,"4WD"}</definedName>
    <definedName localSheetId="8" name="향후계획1">{#N/A,#N/A,FALSE,"단축1";#N/A,#N/A,FALSE,"단축2";#N/A,#N/A,FALSE,"단축3";#N/A,#N/A,FALSE,"장축";#N/A,#N/A,FALSE,"4WD"}</definedName>
    <definedName localSheetId="5" name="향후계획1">{#N/A,#N/A,FALSE,"단축1";#N/A,#N/A,FALSE,"단축2";#N/A,#N/A,FALSE,"단축3";#N/A,#N/A,FALSE,"장축";#N/A,#N/A,FALSE,"4WD"}</definedName>
    <definedName localSheetId="7" name="향후계획1">{#N/A,#N/A,FALSE,"단축1";#N/A,#N/A,FALSE,"단축2";#N/A,#N/A,FALSE,"단축3";#N/A,#N/A,FALSE,"장축";#N/A,#N/A,FALSE,"4WD"}</definedName>
    <definedName localSheetId="1" name="향후계획1">{#N/A,#N/A,FALSE,"단축1";#N/A,#N/A,FALSE,"단축2";#N/A,#N/A,FALSE,"단축3";#N/A,#N/A,FALSE,"장축";#N/A,#N/A,FALSE,"4WD"}</definedName>
    <definedName name="향후계획1">{#N/A,#N/A,FALSE,"단축1";#N/A,#N/A,FALSE,"단축2";#N/A,#N/A,FALSE,"단축3";#N/A,#N/A,FALSE,"장축";#N/A,#N/A,FALSE,"4WD"}</definedName>
    <definedName localSheetId="5" name="허허">{#N/A,#N/A,TRUE,"Y생산";#N/A,#N/A,TRUE,"Y판매";#N/A,#N/A,TRUE,"Y총물량";#N/A,#N/A,TRUE,"Y능력";#N/A,#N/A,TRUE,"YKD"}</definedName>
    <definedName localSheetId="7" name="허허">{#N/A,#N/A,TRUE,"Y생산";#N/A,#N/A,TRUE,"Y판매";#N/A,#N/A,TRUE,"Y총물량";#N/A,#N/A,TRUE,"Y능력";#N/A,#N/A,TRUE,"YKD"}</definedName>
    <definedName localSheetId="1" name="허허">{#N/A,#N/A,TRUE,"Y생산";#N/A,#N/A,TRUE,"Y판매";#N/A,#N/A,TRUE,"Y총물량";#N/A,#N/A,TRUE,"Y능력";#N/A,#N/A,TRUE,"YKD"}</definedName>
    <definedName name="허허">{#N/A,#N/A,TRUE,"Y생산";#N/A,#N/A,TRUE,"Y판매";#N/A,#N/A,TRUE,"Y총물량";#N/A,#N/A,TRUE,"Y능력";#N/A,#N/A,TRUE,"YKD"}</definedName>
    <definedName localSheetId="5" name="허ㅏㅎ러ㅏ">{#N/A,#N/A,FALSE,"표지";#N/A,#N/A,FALSE,"전제";#N/A,#N/A,FALSE,"손익-자 (2)";#N/A,#N/A,FALSE,"손익-자";#N/A,#N/A,FALSE,"손익-마 (2)";#N/A,#N/A,FALSE,"손익-마";#N/A,#N/A,FALSE,"총손최종"}</definedName>
    <definedName localSheetId="7" name="허ㅏㅎ러ㅏ">{#N/A,#N/A,FALSE,"표지";#N/A,#N/A,FALSE,"전제";#N/A,#N/A,FALSE,"손익-자 (2)";#N/A,#N/A,FALSE,"손익-자";#N/A,#N/A,FALSE,"손익-마 (2)";#N/A,#N/A,FALSE,"손익-마";#N/A,#N/A,FALSE,"총손최종"}</definedName>
    <definedName localSheetId="1" name="허ㅏㅎ러ㅏ">{#N/A,#N/A,FALSE,"표지";#N/A,#N/A,FALSE,"전제";#N/A,#N/A,FALSE,"손익-자 (2)";#N/A,#N/A,FALSE,"손익-자";#N/A,#N/A,FALSE,"손익-마 (2)";#N/A,#N/A,FALSE,"손익-마";#N/A,#N/A,FALSE,"총손최종"}</definedName>
    <definedName name="허ㅏㅎ러ㅏ">{#N/A,#N/A,FALSE,"표지";#N/A,#N/A,FALSE,"전제";#N/A,#N/A,FALSE,"손익-자 (2)";#N/A,#N/A,FALSE,"손익-자";#N/A,#N/A,FALSE,"손익-마 (2)";#N/A,#N/A,FALSE,"손익-마";#N/A,#N/A,FALSE,"총손최종"}</definedName>
    <definedName localSheetId="5" name="허ㅓ">{#N/A,#N/A,FALSE,"단축1";#N/A,#N/A,FALSE,"단축2";#N/A,#N/A,FALSE,"단축3";#N/A,#N/A,FALSE,"장축";#N/A,#N/A,FALSE,"4WD"}</definedName>
    <definedName localSheetId="7" name="허ㅓ">{#N/A,#N/A,FALSE,"단축1";#N/A,#N/A,FALSE,"단축2";#N/A,#N/A,FALSE,"단축3";#N/A,#N/A,FALSE,"장축";#N/A,#N/A,FALSE,"4WD"}</definedName>
    <definedName localSheetId="1" name="허ㅓ">{#N/A,#N/A,FALSE,"단축1";#N/A,#N/A,FALSE,"단축2";#N/A,#N/A,FALSE,"단축3";#N/A,#N/A,FALSE,"장축";#N/A,#N/A,FALSE,"4WD"}</definedName>
    <definedName name="허ㅓ">{#N/A,#N/A,FALSE,"단축1";#N/A,#N/A,FALSE,"단축2";#N/A,#N/A,FALSE,"단축3";#N/A,#N/A,FALSE,"장축";#N/A,#N/A,FALSE,"4WD"}</definedName>
    <definedName localSheetId="5" name="현">{#N/A,#N/A,FALSE,"단축1";#N/A,#N/A,FALSE,"단축2";#N/A,#N/A,FALSE,"단축3";#N/A,#N/A,FALSE,"장축";#N/A,#N/A,FALSE,"4WD"}</definedName>
    <definedName localSheetId="7" name="현">{#N/A,#N/A,FALSE,"단축1";#N/A,#N/A,FALSE,"단축2";#N/A,#N/A,FALSE,"단축3";#N/A,#N/A,FALSE,"장축";#N/A,#N/A,FALSE,"4WD"}</definedName>
    <definedName localSheetId="1" name="현">{#N/A,#N/A,FALSE,"단축1";#N/A,#N/A,FALSE,"단축2";#N/A,#N/A,FALSE,"단축3";#N/A,#N/A,FALSE,"장축";#N/A,#N/A,FALSE,"4WD"}</definedName>
    <definedName name="현">{#N/A,#N/A,FALSE,"단축1";#N/A,#N/A,FALSE,"단축2";#N/A,#N/A,FALSE,"단축3";#N/A,#N/A,FALSE,"장축";#N/A,#N/A,FALSE,"4WD"}</definedName>
    <definedName localSheetId="5" name="현기">{#N/A,#N/A,FALSE,"단축1";#N/A,#N/A,FALSE,"단축2";#N/A,#N/A,FALSE,"단축3";#N/A,#N/A,FALSE,"장축";#N/A,#N/A,FALSE,"4WD"}</definedName>
    <definedName localSheetId="7" name="현기">{#N/A,#N/A,FALSE,"단축1";#N/A,#N/A,FALSE,"단축2";#N/A,#N/A,FALSE,"단축3";#N/A,#N/A,FALSE,"장축";#N/A,#N/A,FALSE,"4WD"}</definedName>
    <definedName localSheetId="1" name="현기">{#N/A,#N/A,FALSE,"단축1";#N/A,#N/A,FALSE,"단축2";#N/A,#N/A,FALSE,"단축3";#N/A,#N/A,FALSE,"장축";#N/A,#N/A,FALSE,"4WD"}</definedName>
    <definedName name="현기">{#N/A,#N/A,FALSE,"단축1";#N/A,#N/A,FALSE,"단축2";#N/A,#N/A,FALSE,"단축3";#N/A,#N/A,FALSE,"장축";#N/A,#N/A,FALSE,"4WD"}</definedName>
    <definedName localSheetId="5" name="현대">{#N/A,#N/A,FALSE,"정공"}</definedName>
    <definedName localSheetId="7" name="현대">{#N/A,#N/A,FALSE,"정공"}</definedName>
    <definedName localSheetId="1" name="현대">{#N/A,#N/A,FALSE,"정공"}</definedName>
    <definedName name="현대">{#N/A,#N/A,FALSE,"정공"}</definedName>
    <definedName localSheetId="5" name="현대정공구매현황1">{#N/A,#N/A,FALSE,"정공"}</definedName>
    <definedName localSheetId="7" name="현대정공구매현황1">{#N/A,#N/A,FALSE,"정공"}</definedName>
    <definedName localSheetId="1" name="현대정공구매현황1">{#N/A,#N/A,FALSE,"정공"}</definedName>
    <definedName name="현대정공구매현황1">{#N/A,#N/A,FALSE,"정공"}</definedName>
    <definedName localSheetId="5" name="현재문제">{#N/A,#N/A,FALSE,"신규dep";#N/A,#N/A,FALSE,"신규dep-금형상각후";#N/A,#N/A,FALSE,"신규dep-연구비상각후";#N/A,#N/A,FALSE,"신규dep-기계,공구상각후"}</definedName>
    <definedName localSheetId="7" name="현재문제">{#N/A,#N/A,FALSE,"신규dep";#N/A,#N/A,FALSE,"신규dep-금형상각후";#N/A,#N/A,FALSE,"신규dep-연구비상각후";#N/A,#N/A,FALSE,"신규dep-기계,공구상각후"}</definedName>
    <definedName localSheetId="1" name="현재문제">{#N/A,#N/A,FALSE,"신규dep";#N/A,#N/A,FALSE,"신규dep-금형상각후";#N/A,#N/A,FALSE,"신규dep-연구비상각후";#N/A,#N/A,FALSE,"신규dep-기계,공구상각후"}</definedName>
    <definedName name="현재문제">{#N/A,#N/A,FALSE,"신규dep";#N/A,#N/A,FALSE,"신규dep-금형상각후";#N/A,#N/A,FALSE,"신규dep-연구비상각후";#N/A,#N/A,FALSE,"신규dep-기계,공구상각후"}</definedName>
    <definedName localSheetId="5" name="현황표2">{#N/A,#N/A,FALSE,"단축1";#N/A,#N/A,FALSE,"단축2";#N/A,#N/A,FALSE,"단축3";#N/A,#N/A,FALSE,"장축";#N/A,#N/A,FALSE,"4WD"}</definedName>
    <definedName localSheetId="7" name="현황표2">{#N/A,#N/A,FALSE,"단축1";#N/A,#N/A,FALSE,"단축2";#N/A,#N/A,FALSE,"단축3";#N/A,#N/A,FALSE,"장축";#N/A,#N/A,FALSE,"4WD"}</definedName>
    <definedName localSheetId="1" name="현황표2">{#N/A,#N/A,FALSE,"단축1";#N/A,#N/A,FALSE,"단축2";#N/A,#N/A,FALSE,"단축3";#N/A,#N/A,FALSE,"장축";#N/A,#N/A,FALSE,"4WD"}</definedName>
    <definedName name="현황표2">{#N/A,#N/A,FALSE,"단축1";#N/A,#N/A,FALSE,"단축2";#N/A,#N/A,FALSE,"단축3";#N/A,#N/A,FALSE,"장축";#N/A,#N/A,FALSE,"4WD"}</definedName>
    <definedName localSheetId="8" name="협의">{#N/A,#N/A,FALSE,"단축1";#N/A,#N/A,FALSE,"단축2";#N/A,#N/A,FALSE,"단축3";#N/A,#N/A,FALSE,"장축";#N/A,#N/A,FALSE,"4WD"}</definedName>
    <definedName localSheetId="5" name="협의">{#N/A,#N/A,FALSE,"단축1";#N/A,#N/A,FALSE,"단축2";#N/A,#N/A,FALSE,"단축3";#N/A,#N/A,FALSE,"장축";#N/A,#N/A,FALSE,"4WD"}</definedName>
    <definedName localSheetId="7" name="협의">{#N/A,#N/A,FALSE,"단축1";#N/A,#N/A,FALSE,"단축2";#N/A,#N/A,FALSE,"단축3";#N/A,#N/A,FALSE,"장축";#N/A,#N/A,FALSE,"4WD"}</definedName>
    <definedName localSheetId="1" name="협의">{#N/A,#N/A,FALSE,"단축1";#N/A,#N/A,FALSE,"단축2";#N/A,#N/A,FALSE,"단축3";#N/A,#N/A,FALSE,"장축";#N/A,#N/A,FALSE,"4WD"}</definedName>
    <definedName name="협의">{#N/A,#N/A,FALSE,"단축1";#N/A,#N/A,FALSE,"단축2";#N/A,#N/A,FALSE,"단축3";#N/A,#N/A,FALSE,"장축";#N/A,#N/A,FALSE,"4WD"}</definedName>
    <definedName localSheetId="5" name="협의1">{#N/A,#N/A,FALSE,"단축1";#N/A,#N/A,FALSE,"단축2";#N/A,#N/A,FALSE,"단축3";#N/A,#N/A,FALSE,"장축";#N/A,#N/A,FALSE,"4WD"}</definedName>
    <definedName localSheetId="1" name="협의1">{#N/A,#N/A,FALSE,"단축1";#N/A,#N/A,FALSE,"단축2";#N/A,#N/A,FALSE,"단축3";#N/A,#N/A,FALSE,"장축";#N/A,#N/A,FALSE,"4WD"}</definedName>
    <definedName name="협의1">{#N/A,#N/A,FALSE,"단축1";#N/A,#N/A,FALSE,"단축2";#N/A,#N/A,FALSE,"단축3";#N/A,#N/A,FALSE,"장축";#N/A,#N/A,FALSE,"4WD"}</definedName>
    <definedName localSheetId="5" name="협의2">{#N/A,#N/A,FALSE,"단축1";#N/A,#N/A,FALSE,"단축2";#N/A,#N/A,FALSE,"단축3";#N/A,#N/A,FALSE,"장축";#N/A,#N/A,FALSE,"4WD"}</definedName>
    <definedName localSheetId="1" name="협의2">{#N/A,#N/A,FALSE,"단축1";#N/A,#N/A,FALSE,"단축2";#N/A,#N/A,FALSE,"단축3";#N/A,#N/A,FALSE,"장축";#N/A,#N/A,FALSE,"4WD"}</definedName>
    <definedName name="협의2">{#N/A,#N/A,FALSE,"단축1";#N/A,#N/A,FALSE,"단축2";#N/A,#N/A,FALSE,"단축3";#N/A,#N/A,FALSE,"장축";#N/A,#N/A,FALSE,"4WD"}</definedName>
    <definedName localSheetId="5" name="협정1">{#N/A,#N/A,FALSE,"단축1";#N/A,#N/A,FALSE,"단축2";#N/A,#N/A,FALSE,"단축3";#N/A,#N/A,FALSE,"장축";#N/A,#N/A,FALSE,"4WD"}</definedName>
    <definedName localSheetId="7" name="협정1">{#N/A,#N/A,FALSE,"단축1";#N/A,#N/A,FALSE,"단축2";#N/A,#N/A,FALSE,"단축3";#N/A,#N/A,FALSE,"장축";#N/A,#N/A,FALSE,"4WD"}</definedName>
    <definedName localSheetId="1" name="협정1">{#N/A,#N/A,FALSE,"단축1";#N/A,#N/A,FALSE,"단축2";#N/A,#N/A,FALSE,"단축3";#N/A,#N/A,FALSE,"장축";#N/A,#N/A,FALSE,"4WD"}</definedName>
    <definedName name="협정1">{#N/A,#N/A,FALSE,"단축1";#N/A,#N/A,FALSE,"단축2";#N/A,#N/A,FALSE,"단축3";#N/A,#N/A,FALSE,"장축";#N/A,#N/A,FALSE,"4WD"}</definedName>
    <definedName localSheetId="5" name="형상">{#N/A,#N/A,FALSE,"단축1";#N/A,#N/A,FALSE,"단축2";#N/A,#N/A,FALSE,"단축3";#N/A,#N/A,FALSE,"장축";#N/A,#N/A,FALSE,"4WD"}</definedName>
    <definedName localSheetId="1" name="형상">{#N/A,#N/A,FALSE,"단축1";#N/A,#N/A,FALSE,"단축2";#N/A,#N/A,FALSE,"단축3";#N/A,#N/A,FALSE,"장축";#N/A,#N/A,FALSE,"4WD"}</definedName>
    <definedName name="형상">{#N/A,#N/A,FALSE,"단축1";#N/A,#N/A,FALSE,"단축2";#N/A,#N/A,FALSE,"단축3";#N/A,#N/A,FALSE,"장축";#N/A,#N/A,FALSE,"4WD"}</definedName>
    <definedName localSheetId="5" name="호">{#N/A,#N/A,TRUE,"Y생산";#N/A,#N/A,TRUE,"Y판매";#N/A,#N/A,TRUE,"Y총물량";#N/A,#N/A,TRUE,"Y능력";#N/A,#N/A,TRUE,"YKD"}</definedName>
    <definedName localSheetId="7" name="호">{#N/A,#N/A,TRUE,"Y생산";#N/A,#N/A,TRUE,"Y판매";#N/A,#N/A,TRUE,"Y총물량";#N/A,#N/A,TRUE,"Y능력";#N/A,#N/A,TRUE,"YKD"}</definedName>
    <definedName localSheetId="1" name="호">{#N/A,#N/A,TRUE,"Y생산";#N/A,#N/A,TRUE,"Y판매";#N/A,#N/A,TRUE,"Y총물량";#N/A,#N/A,TRUE,"Y능력";#N/A,#N/A,TRUE,"YKD"}</definedName>
    <definedName name="호">{#N/A,#N/A,TRUE,"Y생산";#N/A,#N/A,TRUE,"Y판매";#N/A,#N/A,TRUE,"Y총물량";#N/A,#N/A,TRUE,"Y능력";#N/A,#N/A,TRUE,"YKD"}</definedName>
    <definedName localSheetId="5" name="호ㅎㅀㄹ">{#N/A,#N/A,FALSE,"단축1";#N/A,#N/A,FALSE,"단축2";#N/A,#N/A,FALSE,"단축3";#N/A,#N/A,FALSE,"장축";#N/A,#N/A,FALSE,"4WD"}</definedName>
    <definedName localSheetId="7" name="호ㅎㅀㄹ">{#N/A,#N/A,FALSE,"단축1";#N/A,#N/A,FALSE,"단축2";#N/A,#N/A,FALSE,"단축3";#N/A,#N/A,FALSE,"장축";#N/A,#N/A,FALSE,"4WD"}</definedName>
    <definedName localSheetId="1" name="호ㅎㅀㄹ">{#N/A,#N/A,FALSE,"단축1";#N/A,#N/A,FALSE,"단축2";#N/A,#N/A,FALSE,"단축3";#N/A,#N/A,FALSE,"장축";#N/A,#N/A,FALSE,"4WD"}</definedName>
    <definedName name="호ㅎㅀㄹ">{#N/A,#N/A,FALSE,"단축1";#N/A,#N/A,FALSE,"단축2";#N/A,#N/A,FALSE,"단축3";#N/A,#N/A,FALSE,"장축";#N/A,#N/A,FALSE,"4WD"}</definedName>
    <definedName localSheetId="5" name="호하ㅣHJHH">{#N/A,#N/A,TRUE,"Y생산";#N/A,#N/A,TRUE,"Y판매";#N/A,#N/A,TRUE,"Y총물량";#N/A,#N/A,TRUE,"Y능력";#N/A,#N/A,TRUE,"YKD"}</definedName>
    <definedName localSheetId="7" name="호하ㅣHJHH">{#N/A,#N/A,TRUE,"Y생산";#N/A,#N/A,TRUE,"Y판매";#N/A,#N/A,TRUE,"Y총물량";#N/A,#N/A,TRUE,"Y능력";#N/A,#N/A,TRUE,"YKD"}</definedName>
    <definedName localSheetId="1" name="호하ㅣHJHH">{#N/A,#N/A,TRUE,"Y생산";#N/A,#N/A,TRUE,"Y판매";#N/A,#N/A,TRUE,"Y총물량";#N/A,#N/A,TRUE,"Y능력";#N/A,#N/A,TRUE,"YKD"}</definedName>
    <definedName name="호하ㅣHJHH">{#N/A,#N/A,TRUE,"Y생산";#N/A,#N/A,TRUE,"Y판매";#N/A,#N/A,TRUE,"Y총물량";#N/A,#N/A,TRUE,"Y능력";#N/A,#N/A,TRUE,"YKD"}</definedName>
    <definedName localSheetId="5" name="호ㅓ">{#N/A,#N/A,TRUE,"Y생산";#N/A,#N/A,TRUE,"Y판매";#N/A,#N/A,TRUE,"Y총물량";#N/A,#N/A,TRUE,"Y능력";#N/A,#N/A,TRUE,"YKD"}</definedName>
    <definedName localSheetId="7" name="호ㅓ">{#N/A,#N/A,TRUE,"Y생산";#N/A,#N/A,TRUE,"Y판매";#N/A,#N/A,TRUE,"Y총물량";#N/A,#N/A,TRUE,"Y능력";#N/A,#N/A,TRUE,"YKD"}</definedName>
    <definedName localSheetId="1" name="호ㅓ">{#N/A,#N/A,TRUE,"Y생산";#N/A,#N/A,TRUE,"Y판매";#N/A,#N/A,TRUE,"Y총물량";#N/A,#N/A,TRUE,"Y능력";#N/A,#N/A,TRUE,"YKD"}</definedName>
    <definedName name="호ㅓ">{#N/A,#N/A,TRUE,"Y생산";#N/A,#N/A,TRUE,"Y판매";#N/A,#N/A,TRUE,"Y총물량";#N/A,#N/A,TRUE,"Y능력";#N/A,#N/A,TRUE,"YKD"}</definedName>
    <definedName localSheetId="5" name="호ㅓ햐ㅏㅗㅑㅕ">'1-4 PAD'!호ㅓ햐ㅏㅗㅑㅕ</definedName>
    <definedName localSheetId="7" name="호ㅓ햐ㅏㅗㅑㅕ">'1-6. 사상'!호ㅓ햐ㅏㅗㅑㅕ</definedName>
    <definedName name="호ㅓ햐ㅏㅗㅑㅕ">'1-6. 사상'!호ㅓ햐ㅏㅗㅑㅕ</definedName>
    <definedName localSheetId="5" name="호ㅓ호ㅓ">{#N/A,#N/A,FALSE,"신규dep";#N/A,#N/A,FALSE,"신규dep-금형상각후";#N/A,#N/A,FALSE,"신규dep-연구비상각후";#N/A,#N/A,FALSE,"신규dep-기계,공구상각후"}</definedName>
    <definedName localSheetId="7" name="호ㅓ호ㅓ">{#N/A,#N/A,FALSE,"신규dep";#N/A,#N/A,FALSE,"신규dep-금형상각후";#N/A,#N/A,FALSE,"신규dep-연구비상각후";#N/A,#N/A,FALSE,"신규dep-기계,공구상각후"}</definedName>
    <definedName localSheetId="1" name="호ㅓ호ㅓ">{#N/A,#N/A,FALSE,"신규dep";#N/A,#N/A,FALSE,"신규dep-금형상각후";#N/A,#N/A,FALSE,"신규dep-연구비상각후";#N/A,#N/A,FALSE,"신규dep-기계,공구상각후"}</definedName>
    <definedName name="호ㅓ호ㅓ">{#N/A,#N/A,FALSE,"신규dep";#N/A,#N/A,FALSE,"신규dep-금형상각후";#N/A,#N/A,FALSE,"신규dep-연구비상각후";#N/A,#N/A,FALSE,"신규dep-기계,공구상각후"}</definedName>
    <definedName localSheetId="5" name="호ㅓㅏ">{#N/A,#N/A,FALSE,"96 3월물량표";#N/A,#N/A,FALSE,"96 4월물량표";#N/A,#N/A,FALSE,"96 5월물량표"}</definedName>
    <definedName localSheetId="7" name="호ㅓㅏ">{#N/A,#N/A,FALSE,"96 3월물량표";#N/A,#N/A,FALSE,"96 4월물량표";#N/A,#N/A,FALSE,"96 5월물량표"}</definedName>
    <definedName localSheetId="1" name="호ㅓㅏ">{#N/A,#N/A,FALSE,"96 3월물량표";#N/A,#N/A,FALSE,"96 4월물량표";#N/A,#N/A,FALSE,"96 5월물량표"}</definedName>
    <definedName name="호ㅓㅏ">{#N/A,#N/A,FALSE,"96 3월물량표";#N/A,#N/A,FALSE,"96 4월물량표";#N/A,#N/A,FALSE,"96 5월물량표"}</definedName>
    <definedName localSheetId="5" name="호ㅓㅗ">{#N/A,#N/A,FALSE,"단축1";#N/A,#N/A,FALSE,"단축2";#N/A,#N/A,FALSE,"단축3";#N/A,#N/A,FALSE,"장축";#N/A,#N/A,FALSE,"4WD"}</definedName>
    <definedName localSheetId="7" name="호ㅓㅗ">{#N/A,#N/A,FALSE,"단축1";#N/A,#N/A,FALSE,"단축2";#N/A,#N/A,FALSE,"단축3";#N/A,#N/A,FALSE,"장축";#N/A,#N/A,FALSE,"4WD"}</definedName>
    <definedName localSheetId="1" name="호ㅓㅗ">{#N/A,#N/A,FALSE,"단축1";#N/A,#N/A,FALSE,"단축2";#N/A,#N/A,FALSE,"단축3";#N/A,#N/A,FALSE,"장축";#N/A,#N/A,FALSE,"4WD"}</definedName>
    <definedName name="호ㅓㅗ">{#N/A,#N/A,FALSE,"단축1";#N/A,#N/A,FALSE,"단축2";#N/A,#N/A,FALSE,"단축3";#N/A,#N/A,FALSE,"장축";#N/A,#N/A,FALSE,"4WD"}</definedName>
    <definedName localSheetId="5" name="혼아혼ㅇ러ㅣㄴ어ㅏㅣㅇ">{#N/A,#N/A,TRUE,"Y생산";#N/A,#N/A,TRUE,"Y판매";#N/A,#N/A,TRUE,"Y총물량";#N/A,#N/A,TRUE,"Y능력";#N/A,#N/A,TRUE,"YKD"}</definedName>
    <definedName localSheetId="7" name="혼아혼ㅇ러ㅣㄴ어ㅏㅣㅇ">{#N/A,#N/A,TRUE,"Y생산";#N/A,#N/A,TRUE,"Y판매";#N/A,#N/A,TRUE,"Y총물량";#N/A,#N/A,TRUE,"Y능력";#N/A,#N/A,TRUE,"YKD"}</definedName>
    <definedName localSheetId="1" name="혼아혼ㅇ러ㅣㄴ어ㅏㅣㅇ">{#N/A,#N/A,TRUE,"Y생산";#N/A,#N/A,TRUE,"Y판매";#N/A,#N/A,TRUE,"Y총물량";#N/A,#N/A,TRUE,"Y능력";#N/A,#N/A,TRUE,"YKD"}</definedName>
    <definedName name="혼아혼ㅇ러ㅣㄴ어ㅏㅣㅇ">{#N/A,#N/A,TRUE,"Y생산";#N/A,#N/A,TRUE,"Y판매";#N/A,#N/A,TRUE,"Y총물량";#N/A,#N/A,TRUE,"Y능력";#N/A,#N/A,TRUE,"YKD"}</definedName>
    <definedName localSheetId="8" name="홀">{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localSheetId="5" name="홀">{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localSheetId="7" name="홀">{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localSheetId="1" name="홀">{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localSheetId="5" name="홀홀">{#N/A,#N/A,FALSE,"단축1";#N/A,#N/A,FALSE,"단축2";#N/A,#N/A,FALSE,"단축3";#N/A,#N/A,FALSE,"장축";#N/A,#N/A,FALSE,"4WD"}</definedName>
    <definedName localSheetId="1" name="홀홀">{#N/A,#N/A,FALSE,"단축1";#N/A,#N/A,FALSE,"단축2";#N/A,#N/A,FALSE,"단축3";#N/A,#N/A,FALSE,"장축";#N/A,#N/A,FALSE,"4WD"}</definedName>
    <definedName name="홀홀">{#N/A,#N/A,FALSE,"단축1";#N/A,#N/A,FALSE,"단축2";#N/A,#N/A,FALSE,"단축3";#N/A,#N/A,FALSE,"장축";#N/A,#N/A,FALSE,"4WD"}</definedName>
    <definedName localSheetId="5" name="홋곡ㅅㅈ">{#N/A,#N/A,FALSE,"단축1";#N/A,#N/A,FALSE,"단축2";#N/A,#N/A,FALSE,"단축3";#N/A,#N/A,FALSE,"장축";#N/A,#N/A,FALSE,"4WD"}</definedName>
    <definedName localSheetId="7" name="홋곡ㅅㅈ">{#N/A,#N/A,FALSE,"단축1";#N/A,#N/A,FALSE,"단축2";#N/A,#N/A,FALSE,"단축3";#N/A,#N/A,FALSE,"장축";#N/A,#N/A,FALSE,"4WD"}</definedName>
    <definedName localSheetId="1" name="홋곡ㅅㅈ">{#N/A,#N/A,FALSE,"단축1";#N/A,#N/A,FALSE,"단축2";#N/A,#N/A,FALSE,"단축3";#N/A,#N/A,FALSE,"장축";#N/A,#N/A,FALSE,"4WD"}</definedName>
    <definedName name="홋곡ㅅㅈ">{#N/A,#N/A,FALSE,"단축1";#N/A,#N/A,FALSE,"단축2";#N/A,#N/A,FALSE,"단축3";#N/A,#N/A,FALSE,"장축";#N/A,#N/A,FALSE,"4WD"}</definedName>
    <definedName localSheetId="5" name="홍">{#N/A,#N/A,FALSE,"96 3월물량표";#N/A,#N/A,FALSE,"96 4월물량표";#N/A,#N/A,FALSE,"96 5월물량표"}</definedName>
    <definedName localSheetId="7" name="홍">{#N/A,#N/A,FALSE,"96 3월물량표";#N/A,#N/A,FALSE,"96 4월물량표";#N/A,#N/A,FALSE,"96 5월물량표"}</definedName>
    <definedName localSheetId="1" name="홍">{#N/A,#N/A,FALSE,"96 3월물량표";#N/A,#N/A,FALSE,"96 4월물량표";#N/A,#N/A,FALSE,"96 5월물량표"}</definedName>
    <definedName name="홍">{#N/A,#N/A,FALSE,"96 3월물량표";#N/A,#N/A,FALSE,"96 4월물량표";#N/A,#N/A,FALSE,"96 5월물량표"}</definedName>
    <definedName localSheetId="5" name="황석현">{#N/A,#N/A,FALSE,"단축1";#N/A,#N/A,FALSE,"단축2";#N/A,#N/A,FALSE,"단축3";#N/A,#N/A,FALSE,"장축";#N/A,#N/A,FALSE,"4WD"}</definedName>
    <definedName localSheetId="1" name="황석현">{#N/A,#N/A,FALSE,"단축1";#N/A,#N/A,FALSE,"단축2";#N/A,#N/A,FALSE,"단축3";#N/A,#N/A,FALSE,"장축";#N/A,#N/A,FALSE,"4WD"}</definedName>
    <definedName name="황석현">{#N/A,#N/A,FALSE,"단축1";#N/A,#N/A,FALSE,"단축2";#N/A,#N/A,FALSE,"단축3";#N/A,#N/A,FALSE,"장축";#N/A,#N/A,FALSE,"4WD"}</definedName>
    <definedName localSheetId="5" name="회의록을">{#N/A,#N/A,FALSE,"단축1";#N/A,#N/A,FALSE,"단축2";#N/A,#N/A,FALSE,"단축3";#N/A,#N/A,FALSE,"장축";#N/A,#N/A,FALSE,"4WD"}</definedName>
    <definedName localSheetId="1" name="회의록을">{#N/A,#N/A,FALSE,"단축1";#N/A,#N/A,FALSE,"단축2";#N/A,#N/A,FALSE,"단축3";#N/A,#N/A,FALSE,"장축";#N/A,#N/A,FALSE,"4WD"}</definedName>
    <definedName name="회의록을">{#N/A,#N/A,FALSE,"단축1";#N/A,#N/A,FALSE,"단축2";#N/A,#N/A,FALSE,"단축3";#N/A,#N/A,FALSE,"장축";#N/A,#N/A,FALSE,"4WD"}</definedName>
    <definedName localSheetId="5" name="회장1">{#N/A,#N/A,FALSE,"단축1";#N/A,#N/A,FALSE,"단축2";#N/A,#N/A,FALSE,"단축3";#N/A,#N/A,FALSE,"장축";#N/A,#N/A,FALSE,"4WD"}</definedName>
    <definedName localSheetId="7" name="회장1">{#N/A,#N/A,FALSE,"단축1";#N/A,#N/A,FALSE,"단축2";#N/A,#N/A,FALSE,"단축3";#N/A,#N/A,FALSE,"장축";#N/A,#N/A,FALSE,"4WD"}</definedName>
    <definedName localSheetId="1" name="회장1">{#N/A,#N/A,FALSE,"단축1";#N/A,#N/A,FALSE,"단축2";#N/A,#N/A,FALSE,"단축3";#N/A,#N/A,FALSE,"장축";#N/A,#N/A,FALSE,"4WD"}</definedName>
    <definedName name="회장1">{#N/A,#N/A,FALSE,"단축1";#N/A,#N/A,FALSE,"단축2";#N/A,#N/A,FALSE,"단축3";#N/A,#N/A,FALSE,"장축";#N/A,#N/A,FALSE,"4WD"}</definedName>
    <definedName localSheetId="5" name="회장님">{#N/A,#N/A,FALSE,"단축1";#N/A,#N/A,FALSE,"단축2";#N/A,#N/A,FALSE,"단축3";#N/A,#N/A,FALSE,"장축";#N/A,#N/A,FALSE,"4WD"}</definedName>
    <definedName localSheetId="7" name="회장님">{#N/A,#N/A,FALSE,"단축1";#N/A,#N/A,FALSE,"단축2";#N/A,#N/A,FALSE,"단축3";#N/A,#N/A,FALSE,"장축";#N/A,#N/A,FALSE,"4WD"}</definedName>
    <definedName localSheetId="1" name="회장님">{#N/A,#N/A,FALSE,"단축1";#N/A,#N/A,FALSE,"단축2";#N/A,#N/A,FALSE,"단축3";#N/A,#N/A,FALSE,"장축";#N/A,#N/A,FALSE,"4WD"}</definedName>
    <definedName name="회장님">{#N/A,#N/A,FALSE,"단축1";#N/A,#N/A,FALSE,"단축2";#N/A,#N/A,FALSE,"단축3";#N/A,#N/A,FALSE,"장축";#N/A,#N/A,FALSE,"4WD"}</definedName>
    <definedName localSheetId="5" name="효율2">{#N/A,#N/A,FALSE,"인원";#N/A,#N/A,FALSE,"비용2";#N/A,#N/A,FALSE,"비용1";#N/A,#N/A,FALSE,"비용";#N/A,#N/A,FALSE,"보증2";#N/A,#N/A,FALSE,"보증1";#N/A,#N/A,FALSE,"보증";#N/A,#N/A,FALSE,"손익1";#N/A,#N/A,FALSE,"손익";#N/A,#N/A,FALSE,"부서별매출";#N/A,#N/A,FALSE,"매출"}</definedName>
    <definedName localSheetId="7" name="효율2">{#N/A,#N/A,FALSE,"인원";#N/A,#N/A,FALSE,"비용2";#N/A,#N/A,FALSE,"비용1";#N/A,#N/A,FALSE,"비용";#N/A,#N/A,FALSE,"보증2";#N/A,#N/A,FALSE,"보증1";#N/A,#N/A,FALSE,"보증";#N/A,#N/A,FALSE,"손익1";#N/A,#N/A,FALSE,"손익";#N/A,#N/A,FALSE,"부서별매출";#N/A,#N/A,FALSE,"매출"}</definedName>
    <definedName localSheetId="1" name="효율2">{#N/A,#N/A,FALSE,"인원";#N/A,#N/A,FALSE,"비용2";#N/A,#N/A,FALSE,"비용1";#N/A,#N/A,FALSE,"비용";#N/A,#N/A,FALSE,"보증2";#N/A,#N/A,FALSE,"보증1";#N/A,#N/A,FALSE,"보증";#N/A,#N/A,FALSE,"손익1";#N/A,#N/A,FALSE,"손익";#N/A,#N/A,FALSE,"부서별매출";#N/A,#N/A,FALSE,"매출"}</definedName>
    <definedName name="효율2">{#N/A,#N/A,FALSE,"인원";#N/A,#N/A,FALSE,"비용2";#N/A,#N/A,FALSE,"비용1";#N/A,#N/A,FALSE,"비용";#N/A,#N/A,FALSE,"보증2";#N/A,#N/A,FALSE,"보증1";#N/A,#N/A,FALSE,"보증";#N/A,#N/A,FALSE,"손익1";#N/A,#N/A,FALSE,"손익";#N/A,#N/A,FALSE,"부서별매출";#N/A,#N/A,FALSE,"매출"}</definedName>
    <definedName localSheetId="5" name="효ㅗ효ㅏㅛㅕㅏㅏㅣ">{#N/A,#N/A,FALSE,"신규dep";#N/A,#N/A,FALSE,"신규dep-금형상각후";#N/A,#N/A,FALSE,"신규dep-연구비상각후";#N/A,#N/A,FALSE,"신규dep-기계,공구상각후"}</definedName>
    <definedName localSheetId="7" name="효ㅗ효ㅏㅛㅕㅏㅏㅣ">{#N/A,#N/A,FALSE,"신규dep";#N/A,#N/A,FALSE,"신규dep-금형상각후";#N/A,#N/A,FALSE,"신규dep-연구비상각후";#N/A,#N/A,FALSE,"신규dep-기계,공구상각후"}</definedName>
    <definedName localSheetId="1" name="효ㅗ효ㅏㅛㅕㅏㅏㅣ">{#N/A,#N/A,FALSE,"신규dep";#N/A,#N/A,FALSE,"신규dep-금형상각후";#N/A,#N/A,FALSE,"신규dep-연구비상각후";#N/A,#N/A,FALSE,"신규dep-기계,공구상각후"}</definedName>
    <definedName name="효ㅗ효ㅏㅛㅕㅏㅏㅣ">{#N/A,#N/A,FALSE,"신규dep";#N/A,#N/A,FALSE,"신규dep-금형상각후";#N/A,#N/A,FALSE,"신규dep-연구비상각후";#N/A,#N/A,FALSE,"신규dep-기계,공구상각후"}</definedName>
    <definedName localSheetId="5" name="흡기">{#N/A,#N/A,FALSE,"신규dep";#N/A,#N/A,FALSE,"신규dep-금형상각후";#N/A,#N/A,FALSE,"신규dep-연구비상각후";#N/A,#N/A,FALSE,"신규dep-기계,공구상각후"}</definedName>
    <definedName localSheetId="7" name="흡기">{#N/A,#N/A,FALSE,"신규dep";#N/A,#N/A,FALSE,"신규dep-금형상각후";#N/A,#N/A,FALSE,"신규dep-연구비상각후";#N/A,#N/A,FALSE,"신규dep-기계,공구상각후"}</definedName>
    <definedName localSheetId="1" name="흡기">{#N/A,#N/A,FALSE,"신규dep";#N/A,#N/A,FALSE,"신규dep-금형상각후";#N/A,#N/A,FALSE,"신규dep-연구비상각후";#N/A,#N/A,FALSE,"신규dep-기계,공구상각후"}</definedName>
    <definedName name="흡기">{#N/A,#N/A,FALSE,"신규dep";#N/A,#N/A,FALSE,"신규dep-금형상각후";#N/A,#N/A,FALSE,"신규dep-연구비상각후";#N/A,#N/A,FALSE,"신규dep-기계,공구상각후"}</definedName>
    <definedName localSheetId="5" name="흡배기">{#N/A,#N/A,FALSE,"표지";#N/A,#N/A,FALSE,"전제";#N/A,#N/A,FALSE,"대당";#N/A,#N/A,FALSE,"가공비";#N/A,#N/A,FALSE,"재료비";#N/A,#N/A,FALSE,"손익"}</definedName>
    <definedName localSheetId="7" name="흡배기">{#N/A,#N/A,FALSE,"표지";#N/A,#N/A,FALSE,"전제";#N/A,#N/A,FALSE,"대당";#N/A,#N/A,FALSE,"가공비";#N/A,#N/A,FALSE,"재료비";#N/A,#N/A,FALSE,"손익"}</definedName>
    <definedName localSheetId="1" name="흡배기">{#N/A,#N/A,FALSE,"표지";#N/A,#N/A,FALSE,"전제";#N/A,#N/A,FALSE,"대당";#N/A,#N/A,FALSE,"가공비";#N/A,#N/A,FALSE,"재료비";#N/A,#N/A,FALSE,"손익"}</definedName>
    <definedName name="흡배기">{#N/A,#N/A,FALSE,"표지";#N/A,#N/A,FALSE,"전제";#N/A,#N/A,FALSE,"대당";#N/A,#N/A,FALSE,"가공비";#N/A,#N/A,FALSE,"재료비";#N/A,#N/A,FALSE,"손익"}</definedName>
    <definedName localSheetId="5" name="희안">{#N/A,#N/A,FALSE,"단축1";#N/A,#N/A,FALSE,"단축2";#N/A,#N/A,FALSE,"단축3";#N/A,#N/A,FALSE,"장축";#N/A,#N/A,FALSE,"4WD"}</definedName>
    <definedName localSheetId="7" name="희안">{#N/A,#N/A,FALSE,"단축1";#N/A,#N/A,FALSE,"단축2";#N/A,#N/A,FALSE,"단축3";#N/A,#N/A,FALSE,"장축";#N/A,#N/A,FALSE,"4WD"}</definedName>
    <definedName localSheetId="1" name="희안">{#N/A,#N/A,FALSE,"단축1";#N/A,#N/A,FALSE,"단축2";#N/A,#N/A,FALSE,"단축3";#N/A,#N/A,FALSE,"장축";#N/A,#N/A,FALSE,"4WD"}</definedName>
    <definedName name="희안">{#N/A,#N/A,FALSE,"단축1";#N/A,#N/A,FALSE,"단축2";#N/A,#N/A,FALSE,"단축3";#N/A,#N/A,FALSE,"장축";#N/A,#N/A,FALSE,"4WD"}</definedName>
    <definedName localSheetId="5" name="ㅏ">{#N/A,#N/A,FALSE,"단축1";#N/A,#N/A,FALSE,"단축2";#N/A,#N/A,FALSE,"단축3";#N/A,#N/A,FALSE,"장축";#N/A,#N/A,FALSE,"4WD"}</definedName>
    <definedName localSheetId="7" name="ㅏ">{#N/A,#N/A,FALSE,"단축1";#N/A,#N/A,FALSE,"단축2";#N/A,#N/A,FALSE,"단축3";#N/A,#N/A,FALSE,"장축";#N/A,#N/A,FALSE,"4WD"}</definedName>
    <definedName localSheetId="1" name="ㅏ">{#N/A,#N/A,FALSE,"단축1";#N/A,#N/A,FALSE,"단축2";#N/A,#N/A,FALSE,"단축3";#N/A,#N/A,FALSE,"장축";#N/A,#N/A,FALSE,"4WD"}</definedName>
    <definedName name="ㅏ">{#N/A,#N/A,FALSE,"단축1";#N/A,#N/A,FALSE,"단축2";#N/A,#N/A,FALSE,"단축3";#N/A,#N/A,FALSE,"장축";#N/A,#N/A,FALSE,"4WD"}</definedName>
    <definedName localSheetId="5" name="ㅏ밤라어">{#N/A,#N/A,FALSE,"단축1";#N/A,#N/A,FALSE,"단축2";#N/A,#N/A,FALSE,"단축3";#N/A,#N/A,FALSE,"장축";#N/A,#N/A,FALSE,"4WD"}</definedName>
    <definedName localSheetId="7" name="ㅏ밤라어">{#N/A,#N/A,FALSE,"단축1";#N/A,#N/A,FALSE,"단축2";#N/A,#N/A,FALSE,"단축3";#N/A,#N/A,FALSE,"장축";#N/A,#N/A,FALSE,"4WD"}</definedName>
    <definedName localSheetId="1" name="ㅏ밤라어">{#N/A,#N/A,FALSE,"단축1";#N/A,#N/A,FALSE,"단축2";#N/A,#N/A,FALSE,"단축3";#N/A,#N/A,FALSE,"장축";#N/A,#N/A,FALSE,"4WD"}</definedName>
    <definedName name="ㅏ밤라어">{#N/A,#N/A,FALSE,"단축1";#N/A,#N/A,FALSE,"단축2";#N/A,#N/A,FALSE,"단축3";#N/A,#N/A,FALSE,"장축";#N/A,#N/A,FALSE,"4WD"}</definedName>
    <definedName localSheetId="5" name="ㅏ솻">{#N/A,#N/A,FALSE,"단축1";#N/A,#N/A,FALSE,"단축2";#N/A,#N/A,FALSE,"단축3";#N/A,#N/A,FALSE,"장축";#N/A,#N/A,FALSE,"4WD"}</definedName>
    <definedName localSheetId="7" name="ㅏ솻">{#N/A,#N/A,FALSE,"단축1";#N/A,#N/A,FALSE,"단축2";#N/A,#N/A,FALSE,"단축3";#N/A,#N/A,FALSE,"장축";#N/A,#N/A,FALSE,"4WD"}</definedName>
    <definedName localSheetId="1" name="ㅏ솻">{#N/A,#N/A,FALSE,"단축1";#N/A,#N/A,FALSE,"단축2";#N/A,#N/A,FALSE,"단축3";#N/A,#N/A,FALSE,"장축";#N/A,#N/A,FALSE,"4WD"}</definedName>
    <definedName name="ㅏ솻">{#N/A,#N/A,FALSE,"단축1";#N/A,#N/A,FALSE,"단축2";#N/A,#N/A,FALSE,"단축3";#N/A,#N/A,FALSE,"장축";#N/A,#N/A,FALSE,"4WD"}</definedName>
    <definedName localSheetId="5" name="ㅏ얼마닝ㄱㅁ">{#N/A,#N/A,FALSE,"단축1";#N/A,#N/A,FALSE,"단축2";#N/A,#N/A,FALSE,"단축3";#N/A,#N/A,FALSE,"장축";#N/A,#N/A,FALSE,"4WD"}</definedName>
    <definedName localSheetId="7" name="ㅏ얼마닝ㄱㅁ">{#N/A,#N/A,FALSE,"단축1";#N/A,#N/A,FALSE,"단축2";#N/A,#N/A,FALSE,"단축3";#N/A,#N/A,FALSE,"장축";#N/A,#N/A,FALSE,"4WD"}</definedName>
    <definedName localSheetId="1" name="ㅏ얼마닝ㄱㅁ">{#N/A,#N/A,FALSE,"단축1";#N/A,#N/A,FALSE,"단축2";#N/A,#N/A,FALSE,"단축3";#N/A,#N/A,FALSE,"장축";#N/A,#N/A,FALSE,"4WD"}</definedName>
    <definedName name="ㅏ얼마닝ㄱㅁ">{#N/A,#N/A,FALSE,"단축1";#N/A,#N/A,FALSE,"단축2";#N/A,#N/A,FALSE,"단축3";#N/A,#N/A,FALSE,"장축";#N/A,#N/A,FALSE,"4WD"}</definedName>
    <definedName localSheetId="5" name="ㅏ휴">{#N/A,#N/A,FALSE,"초도품";#N/A,#N/A,FALSE,"초도품 (2)";#N/A,#N/A,FALSE,"초도품 (3)";#N/A,#N/A,FALSE,"초도품 (4)";#N/A,#N/A,FALSE,"초도품 (5)";#N/A,#N/A,FALSE,"초도품 (6)"}</definedName>
    <definedName localSheetId="7" name="ㅏ휴">{#N/A,#N/A,FALSE,"초도품";#N/A,#N/A,FALSE,"초도품 (2)";#N/A,#N/A,FALSE,"초도품 (3)";#N/A,#N/A,FALSE,"초도품 (4)";#N/A,#N/A,FALSE,"초도품 (5)";#N/A,#N/A,FALSE,"초도품 (6)"}</definedName>
    <definedName localSheetId="1" name="ㅏ휴">{#N/A,#N/A,FALSE,"초도품";#N/A,#N/A,FALSE,"초도품 (2)";#N/A,#N/A,FALSE,"초도품 (3)";#N/A,#N/A,FALSE,"초도품 (4)";#N/A,#N/A,FALSE,"초도품 (5)";#N/A,#N/A,FALSE,"초도품 (6)"}</definedName>
    <definedName name="ㅏ휴">{#N/A,#N/A,FALSE,"초도품";#N/A,#N/A,FALSE,"초도품 (2)";#N/A,#N/A,FALSE,"초도품 (3)";#N/A,#N/A,FALSE,"초도품 (4)";#N/A,#N/A,FALSE,"초도품 (5)";#N/A,#N/A,FALSE,"초도품 (6)"}</definedName>
    <definedName localSheetId="5" name="ㅏㅏ">{#N/A,#N/A,FALSE,"자금소요예측기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ㅏㅏ">{#N/A,#N/A,FALSE,"자금소요예측기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ㅏㅏ">{#N/A,#N/A,FALSE,"자금소요예측기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8" name="ㅏㅏㅏ">{#N/A,#N/A,FALSE,"단축1";#N/A,#N/A,FALSE,"단축2";#N/A,#N/A,FALSE,"단축3";#N/A,#N/A,FALSE,"장축";#N/A,#N/A,FALSE,"4WD"}</definedName>
    <definedName localSheetId="5" name="ㅏㅏㅏ">{#N/A,#N/A,TRUE,"Y생산";#N/A,#N/A,TRUE,"Y판매";#N/A,#N/A,TRUE,"Y총물량";#N/A,#N/A,TRUE,"Y능력";#N/A,#N/A,TRUE,"YKD"}</definedName>
    <definedName localSheetId="7" name="ㅏㅏㅏ">{#N/A,#N/A,FALSE,"단축1";#N/A,#N/A,FALSE,"단축2";#N/A,#N/A,FALSE,"단축3";#N/A,#N/A,FALSE,"장축";#N/A,#N/A,FALSE,"4WD"}</definedName>
    <definedName localSheetId="1" name="ㅏㅏㅏ">{#N/A,#N/A,FALSE,"단축1";#N/A,#N/A,FALSE,"단축2";#N/A,#N/A,FALSE,"단축3";#N/A,#N/A,FALSE,"장축";#N/A,#N/A,FALSE,"4WD"}</definedName>
    <definedName name="ㅏㅏㅏ">{#N/A,#N/A,FALSE,"단축1";#N/A,#N/A,FALSE,"단축2";#N/A,#N/A,FALSE,"단축3";#N/A,#N/A,FALSE,"장축";#N/A,#N/A,FALSE,"4WD"}</definedName>
    <definedName localSheetId="5" name="ㅏㅏㅏㅏ">{#N/A,#N/A,TRUE,"Y생산";#N/A,#N/A,TRUE,"Y판매";#N/A,#N/A,TRUE,"Y총물량";#N/A,#N/A,TRUE,"Y능력";#N/A,#N/A,TRUE,"YKD"}</definedName>
    <definedName localSheetId="7" name="ㅏㅏㅏㅏ">{#N/A,#N/A,TRUE,"Y생산";#N/A,#N/A,TRUE,"Y판매";#N/A,#N/A,TRUE,"Y총물량";#N/A,#N/A,TRUE,"Y능력";#N/A,#N/A,TRUE,"YKD"}</definedName>
    <definedName localSheetId="1" name="ㅏㅏㅏㅏ">{#N/A,#N/A,TRUE,"Y생산";#N/A,#N/A,TRUE,"Y판매";#N/A,#N/A,TRUE,"Y총물량";#N/A,#N/A,TRUE,"Y능력";#N/A,#N/A,TRUE,"YKD"}</definedName>
    <definedName name="ㅏㅏㅏㅏ">{#N/A,#N/A,TRUE,"Y생산";#N/A,#N/A,TRUE,"Y판매";#N/A,#N/A,TRUE,"Y총물량";#N/A,#N/A,TRUE,"Y능력";#N/A,#N/A,TRUE,"YKD"}</definedName>
    <definedName localSheetId="5" name="ㅏㅑㅡ">{#N/A,#N/A,FALSE,"단축1";#N/A,#N/A,FALSE,"단축2";#N/A,#N/A,FALSE,"단축3";#N/A,#N/A,FALSE,"장축";#N/A,#N/A,FALSE,"4WD"}</definedName>
    <definedName localSheetId="7" name="ㅏㅑㅡ">{#N/A,#N/A,FALSE,"단축1";#N/A,#N/A,FALSE,"단축2";#N/A,#N/A,FALSE,"단축3";#N/A,#N/A,FALSE,"장축";#N/A,#N/A,FALSE,"4WD"}</definedName>
    <definedName localSheetId="1" name="ㅏㅑㅡ">{#N/A,#N/A,FALSE,"단축1";#N/A,#N/A,FALSE,"단축2";#N/A,#N/A,FALSE,"단축3";#N/A,#N/A,FALSE,"장축";#N/A,#N/A,FALSE,"4WD"}</definedName>
    <definedName name="ㅏㅑㅡ">{#N/A,#N/A,FALSE,"단축1";#N/A,#N/A,FALSE,"단축2";#N/A,#N/A,FALSE,"단축3";#N/A,#N/A,FALSE,"장축";#N/A,#N/A,FALSE,"4WD"}</definedName>
    <definedName localSheetId="5" name="ㅏㅓ">{#N/A,#N/A,FALSE,"단축1";#N/A,#N/A,FALSE,"단축2";#N/A,#N/A,FALSE,"단축3";#N/A,#N/A,FALSE,"장축";#N/A,#N/A,FALSE,"4WD"}</definedName>
    <definedName localSheetId="7" name="ㅏㅓ">{#N/A,#N/A,FALSE,"단축1";#N/A,#N/A,FALSE,"단축2";#N/A,#N/A,FALSE,"단축3";#N/A,#N/A,FALSE,"장축";#N/A,#N/A,FALSE,"4WD"}</definedName>
    <definedName localSheetId="1" name="ㅏㅓ">{#N/A,#N/A,FALSE,"단축1";#N/A,#N/A,FALSE,"단축2";#N/A,#N/A,FALSE,"단축3";#N/A,#N/A,FALSE,"장축";#N/A,#N/A,FALSE,"4WD"}</definedName>
    <definedName name="ㅏㅓ">{#N/A,#N/A,FALSE,"단축1";#N/A,#N/A,FALSE,"단축2";#N/A,#N/A,FALSE,"단축3";#N/A,#N/A,FALSE,"장축";#N/A,#N/A,FALSE,"4WD"}</definedName>
    <definedName localSheetId="5" name="ㅏㅓㅏㅓ">{#N/A,#N/A,FALSE,"단축1";#N/A,#N/A,FALSE,"단축2";#N/A,#N/A,FALSE,"단축3";#N/A,#N/A,FALSE,"장축";#N/A,#N/A,FALSE,"4WD"}</definedName>
    <definedName localSheetId="7" name="ㅏㅓㅏㅓ">{#N/A,#N/A,FALSE,"단축1";#N/A,#N/A,FALSE,"단축2";#N/A,#N/A,FALSE,"단축3";#N/A,#N/A,FALSE,"장축";#N/A,#N/A,FALSE,"4WD"}</definedName>
    <definedName localSheetId="1" name="ㅏㅓㅏㅓ">{#N/A,#N/A,FALSE,"단축1";#N/A,#N/A,FALSE,"단축2";#N/A,#N/A,FALSE,"단축3";#N/A,#N/A,FALSE,"장축";#N/A,#N/A,FALSE,"4WD"}</definedName>
    <definedName name="ㅏㅓㅏㅓ">{#N/A,#N/A,FALSE,"단축1";#N/A,#N/A,FALSE,"단축2";#N/A,#N/A,FALSE,"단축3";#N/A,#N/A,FALSE,"장축";#N/A,#N/A,FALSE,"4WD"}</definedName>
    <definedName localSheetId="5" name="ㅏㅓㅑㅛㅕㄽㅇㄷㄴㄷ료ㅕㅗㅑ987654">{#N/A,#N/A,FALSE,"Cst of Sales (2)"}</definedName>
    <definedName localSheetId="7" name="ㅏㅓㅑㅛㅕㄽㅇㄷㄴㄷ료ㅕㅗㅑ987654">{#N/A,#N/A,FALSE,"Cst of Sales (2)"}</definedName>
    <definedName localSheetId="1" name="ㅏㅓㅑㅛㅕㄽㅇㄷㄴㄷ료ㅕㅗㅑ987654">{#N/A,#N/A,FALSE,"Cst of Sales (2)"}</definedName>
    <definedName name="ㅏㅓㅑㅛㅕㄽㅇㄷㄴㄷ료ㅕㅗㅑ987654">{#N/A,#N/A,FALSE,"Cst of Sales (2)"}</definedName>
    <definedName localSheetId="1" name="ㅏㅓㅗ">{#N/A,#N/A,FALSE,"단축1";#N/A,#N/A,FALSE,"단축2";#N/A,#N/A,FALSE,"단축3";#N/A,#N/A,FALSE,"장축";#N/A,#N/A,FALSE,"4WD"}</definedName>
    <definedName name="ㅏㅓㅗ">{#N/A,#N/A,FALSE,"단축1";#N/A,#N/A,FALSE,"단축2";#N/A,#N/A,FALSE,"단축3";#N/A,#N/A,FALSE,"장축";#N/A,#N/A,FALSE,"4WD"}</definedName>
    <definedName localSheetId="5" name="ㅏㅗㅔㅑㅓㅁ">{#N/A,#N/A,FALSE,"단축1";#N/A,#N/A,FALSE,"단축2";#N/A,#N/A,FALSE,"단축3";#N/A,#N/A,FALSE,"장축";#N/A,#N/A,FALSE,"4WD"}</definedName>
    <definedName localSheetId="7" name="ㅏㅗㅔㅑㅓㅁ">{#N/A,#N/A,FALSE,"단축1";#N/A,#N/A,FALSE,"단축2";#N/A,#N/A,FALSE,"단축3";#N/A,#N/A,FALSE,"장축";#N/A,#N/A,FALSE,"4WD"}</definedName>
    <definedName localSheetId="1" name="ㅏㅗㅔㅑㅓㅁ">{#N/A,#N/A,FALSE,"단축1";#N/A,#N/A,FALSE,"단축2";#N/A,#N/A,FALSE,"단축3";#N/A,#N/A,FALSE,"장축";#N/A,#N/A,FALSE,"4WD"}</definedName>
    <definedName name="ㅏㅗㅔㅑㅓㅁ">{#N/A,#N/A,FALSE,"단축1";#N/A,#N/A,FALSE,"단축2";#N/A,#N/A,FALSE,"단축3";#N/A,#N/A,FALSE,"장축";#N/A,#N/A,FALSE,"4WD"}</definedName>
    <definedName localSheetId="5" name="ㅏㅡ">{#N/A,#N/A,FALSE,"단축1";#N/A,#N/A,FALSE,"단축2";#N/A,#N/A,FALSE,"단축3";#N/A,#N/A,FALSE,"장축";#N/A,#N/A,FALSE,"4WD"}</definedName>
    <definedName localSheetId="7" name="ㅏㅡ">{#N/A,#N/A,FALSE,"단축1";#N/A,#N/A,FALSE,"단축2";#N/A,#N/A,FALSE,"단축3";#N/A,#N/A,FALSE,"장축";#N/A,#N/A,FALSE,"4WD"}</definedName>
    <definedName localSheetId="1" name="ㅏㅡ">{#N/A,#N/A,FALSE,"단축1";#N/A,#N/A,FALSE,"단축2";#N/A,#N/A,FALSE,"단축3";#N/A,#N/A,FALSE,"장축";#N/A,#N/A,FALSE,"4WD"}</definedName>
    <definedName name="ㅏㅡ">{#N/A,#N/A,FALSE,"단축1";#N/A,#N/A,FALSE,"단축2";#N/A,#N/A,FALSE,"단축3";#N/A,#N/A,FALSE,"장축";#N/A,#N/A,FALSE,"4WD"}</definedName>
    <definedName localSheetId="5" name="ㅏㅣ">{#N/A,#N/A,FALSE,"96 3월물량표";#N/A,#N/A,FALSE,"96 4월물량표";#N/A,#N/A,FALSE,"96 5월물량표"}</definedName>
    <definedName localSheetId="7" name="ㅏㅣ">{#N/A,#N/A,FALSE,"96 3월물량표";#N/A,#N/A,FALSE,"96 4월물량표";#N/A,#N/A,FALSE,"96 5월물량표"}</definedName>
    <definedName localSheetId="1" name="ㅏㅣ">{#N/A,#N/A,FALSE,"96 3월물량표";#N/A,#N/A,FALSE,"96 4월물량표";#N/A,#N/A,FALSE,"96 5월물량표"}</definedName>
    <definedName name="ㅏㅣ">{#N/A,#N/A,FALSE,"96 3월물량표";#N/A,#N/A,FALSE,"96 4월물량표";#N/A,#N/A,FALSE,"96 5월물량표"}</definedName>
    <definedName localSheetId="5" name="ㅏㅣㅏ">{#N/A,#N/A,TRUE,"Y생산";#N/A,#N/A,TRUE,"Y판매";#N/A,#N/A,TRUE,"Y총물량";#N/A,#N/A,TRUE,"Y능력";#N/A,#N/A,TRUE,"YKD"}</definedName>
    <definedName localSheetId="7" name="ㅏㅣㅏ">{#N/A,#N/A,TRUE,"Y생산";#N/A,#N/A,TRUE,"Y판매";#N/A,#N/A,TRUE,"Y총물량";#N/A,#N/A,TRUE,"Y능력";#N/A,#N/A,TRUE,"YKD"}</definedName>
    <definedName localSheetId="1" name="ㅏㅣㅏ">{#N/A,#N/A,TRUE,"Y생산";#N/A,#N/A,TRUE,"Y판매";#N/A,#N/A,TRUE,"Y총물량";#N/A,#N/A,TRUE,"Y능력";#N/A,#N/A,TRUE,"YKD"}</definedName>
    <definedName name="ㅏㅣㅏ">{#N/A,#N/A,TRUE,"Y생산";#N/A,#N/A,TRUE,"Y판매";#N/A,#N/A,TRUE,"Y총물량";#N/A,#N/A,TRUE,"Y능력";#N/A,#N/A,TRUE,"YKD"}</definedName>
    <definedName localSheetId="8" name="ㅏㅣㅣㅣ">{#N/A,#N/A,FALSE,"단축1";#N/A,#N/A,FALSE,"단축2";#N/A,#N/A,FALSE,"단축3";#N/A,#N/A,FALSE,"장축";#N/A,#N/A,FALSE,"4WD"}</definedName>
    <definedName localSheetId="5" name="ㅏㅣㅣㅣ">{#N/A,#N/A,FALSE,"단축1";#N/A,#N/A,FALSE,"단축2";#N/A,#N/A,FALSE,"단축3";#N/A,#N/A,FALSE,"장축";#N/A,#N/A,FALSE,"4WD"}</definedName>
    <definedName localSheetId="7" name="ㅏㅣㅣㅣ">{#N/A,#N/A,FALSE,"단축1";#N/A,#N/A,FALSE,"단축2";#N/A,#N/A,FALSE,"단축3";#N/A,#N/A,FALSE,"장축";#N/A,#N/A,FALSE,"4WD"}</definedName>
    <definedName localSheetId="1" name="ㅏㅣㅣㅣ">{#N/A,#N/A,FALSE,"단축1";#N/A,#N/A,FALSE,"단축2";#N/A,#N/A,FALSE,"단축3";#N/A,#N/A,FALSE,"장축";#N/A,#N/A,FALSE,"4WD"}</definedName>
    <definedName name="ㅏㅣㅣㅣ">{#N/A,#N/A,FALSE,"단축1";#N/A,#N/A,FALSE,"단축2";#N/A,#N/A,FALSE,"단축3";#N/A,#N/A,FALSE,"장축";#N/A,#N/A,FALSE,"4WD"}</definedName>
    <definedName localSheetId="5" name="ㅐㅐ">{#N/A,#N/A,FALSE,"을지 (4)";#N/A,#N/A,FALSE,"을지 (5)";#N/A,#N/A,FALSE,"을지 (6)"}</definedName>
    <definedName localSheetId="7" name="ㅐㅐ">{#N/A,#N/A,FALSE,"을지 (4)";#N/A,#N/A,FALSE,"을지 (5)";#N/A,#N/A,FALSE,"을지 (6)"}</definedName>
    <definedName localSheetId="1" name="ㅐㅐ">{#N/A,#N/A,FALSE,"을지 (4)";#N/A,#N/A,FALSE,"을지 (5)";#N/A,#N/A,FALSE,"을지 (6)"}</definedName>
    <definedName name="ㅐㅐ">{#N/A,#N/A,FALSE,"을지 (4)";#N/A,#N/A,FALSE,"을지 (5)";#N/A,#N/A,FALSE,"을지 (6)"}</definedName>
    <definedName localSheetId="5" name="ㅐㅐ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ㅐㅐ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ㅐㅐ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ㅐㅐㅐㅐ">{#N/A,#N/A,FALSE,"단축1";#N/A,#N/A,FALSE,"단축2";#N/A,#N/A,FALSE,"단축3";#N/A,#N/A,FALSE,"장축";#N/A,#N/A,FALSE,"4WD"}</definedName>
    <definedName localSheetId="1" name="ㅐㅐㅐㅐ">{#N/A,#N/A,FALSE,"단축1";#N/A,#N/A,FALSE,"단축2";#N/A,#N/A,FALSE,"단축3";#N/A,#N/A,FALSE,"장축";#N/A,#N/A,FALSE,"4WD"}</definedName>
    <definedName name="ㅐㅐㅐㅐ">{#N/A,#N/A,FALSE,"단축1";#N/A,#N/A,FALSE,"단축2";#N/A,#N/A,FALSE,"단축3";#N/A,#N/A,FALSE,"장축";#N/A,#N/A,FALSE,"4WD"}</definedName>
    <definedName localSheetId="5" name="ㅐㅑㄱ덕">{#N/A,#N/A,FALSE,"단축1";#N/A,#N/A,FALSE,"단축2";#N/A,#N/A,FALSE,"단축3";#N/A,#N/A,FALSE,"장축";#N/A,#N/A,FALSE,"4WD"}</definedName>
    <definedName localSheetId="7" name="ㅐㅑㄱ덕">{#N/A,#N/A,FALSE,"단축1";#N/A,#N/A,FALSE,"단축2";#N/A,#N/A,FALSE,"단축3";#N/A,#N/A,FALSE,"장축";#N/A,#N/A,FALSE,"4WD"}</definedName>
    <definedName localSheetId="1" name="ㅐㅑㄱ덕">{#N/A,#N/A,FALSE,"단축1";#N/A,#N/A,FALSE,"단축2";#N/A,#N/A,FALSE,"단축3";#N/A,#N/A,FALSE,"장축";#N/A,#N/A,FALSE,"4WD"}</definedName>
    <definedName name="ㅐㅑㄱ덕">{#N/A,#N/A,FALSE,"단축1";#N/A,#N/A,FALSE,"단축2";#N/A,#N/A,FALSE,"단축3";#N/A,#N/A,FALSE,"장축";#N/A,#N/A,FALSE,"4WD"}</definedName>
    <definedName localSheetId="5" name="ㅐㅓㅇ해ㅔㅓ">{#N/A,#N/A,FALSE,"단축1";#N/A,#N/A,FALSE,"단축2";#N/A,#N/A,FALSE,"단축3";#N/A,#N/A,FALSE,"장축";#N/A,#N/A,FALSE,"4WD"}</definedName>
    <definedName localSheetId="7" name="ㅐㅓㅇ해ㅔㅓ">{#N/A,#N/A,FALSE,"단축1";#N/A,#N/A,FALSE,"단축2";#N/A,#N/A,FALSE,"단축3";#N/A,#N/A,FALSE,"장축";#N/A,#N/A,FALSE,"4WD"}</definedName>
    <definedName localSheetId="1" name="ㅐㅓㅇ해ㅔㅓ">{#N/A,#N/A,FALSE,"단축1";#N/A,#N/A,FALSE,"단축2";#N/A,#N/A,FALSE,"단축3";#N/A,#N/A,FALSE,"장축";#N/A,#N/A,FALSE,"4WD"}</definedName>
    <definedName name="ㅐㅓㅇ해ㅔㅓ">{#N/A,#N/A,FALSE,"단축1";#N/A,#N/A,FALSE,"단축2";#N/A,#N/A,FALSE,"단축3";#N/A,#N/A,FALSE,"장축";#N/A,#N/A,FALSE,"4WD"}</definedName>
    <definedName localSheetId="5" name="ㅐㅓㅐㅔㅓ">{#N/A,#N/A,FALSE,"단축1";#N/A,#N/A,FALSE,"단축2";#N/A,#N/A,FALSE,"단축3";#N/A,#N/A,FALSE,"장축";#N/A,#N/A,FALSE,"4WD"}</definedName>
    <definedName localSheetId="7" name="ㅐㅓㅐㅔㅓ">{#N/A,#N/A,FALSE,"단축1";#N/A,#N/A,FALSE,"단축2";#N/A,#N/A,FALSE,"단축3";#N/A,#N/A,FALSE,"장축";#N/A,#N/A,FALSE,"4WD"}</definedName>
    <definedName localSheetId="1" name="ㅐㅓㅐㅔㅓ">{#N/A,#N/A,FALSE,"단축1";#N/A,#N/A,FALSE,"단축2";#N/A,#N/A,FALSE,"단축3";#N/A,#N/A,FALSE,"장축";#N/A,#N/A,FALSE,"4WD"}</definedName>
    <definedName name="ㅐㅓㅐㅔㅓ">{#N/A,#N/A,FALSE,"단축1";#N/A,#N/A,FALSE,"단축2";#N/A,#N/A,FALSE,"단축3";#N/A,#N/A,FALSE,"장축";#N/A,#N/A,FALSE,"4WD"}</definedName>
    <definedName localSheetId="5" name="ㅐㅕㅑㅙ">{#N/A,#N/A,FALSE,"단축1";#N/A,#N/A,FALSE,"단축2";#N/A,#N/A,FALSE,"단축3";#N/A,#N/A,FALSE,"장축";#N/A,#N/A,FALSE,"4WD"}</definedName>
    <definedName localSheetId="1" name="ㅐㅕㅑㅙ">{#N/A,#N/A,FALSE,"단축1";#N/A,#N/A,FALSE,"단축2";#N/A,#N/A,FALSE,"단축3";#N/A,#N/A,FALSE,"장축";#N/A,#N/A,FALSE,"4WD"}</definedName>
    <definedName name="ㅐㅕㅑㅙ">{#N/A,#N/A,FALSE,"단축1";#N/A,#N/A,FALSE,"단축2";#N/A,#N/A,FALSE,"단축3";#N/A,#N/A,FALSE,"장축";#N/A,#N/A,FALSE,"4WD"}</definedName>
    <definedName localSheetId="5" name="ㅐㅣ">{#N/A,#N/A,FALSE,"단축1";#N/A,#N/A,FALSE,"단축2";#N/A,#N/A,FALSE,"단축3";#N/A,#N/A,FALSE,"장축";#N/A,#N/A,FALSE,"4WD"}</definedName>
    <definedName localSheetId="7" name="ㅐㅣ">{#N/A,#N/A,FALSE,"단축1";#N/A,#N/A,FALSE,"단축2";#N/A,#N/A,FALSE,"단축3";#N/A,#N/A,FALSE,"장축";#N/A,#N/A,FALSE,"4WD"}</definedName>
    <definedName localSheetId="1" name="ㅐㅣ">{#N/A,#N/A,FALSE,"단축1";#N/A,#N/A,FALSE,"단축2";#N/A,#N/A,FALSE,"단축3";#N/A,#N/A,FALSE,"장축";#N/A,#N/A,FALSE,"4WD"}</definedName>
    <definedName name="ㅐㅣ">{#N/A,#N/A,FALSE,"단축1";#N/A,#N/A,FALSE,"단축2";#N/A,#N/A,FALSE,"단축3";#N/A,#N/A,FALSE,"장축";#N/A,#N/A,FALSE,"4WD"}</definedName>
    <definedName localSheetId="5" name="ㅑ">{#N/A,#N/A,FALSE,"단축1";#N/A,#N/A,FALSE,"단축2";#N/A,#N/A,FALSE,"단축3";#N/A,#N/A,FALSE,"장축";#N/A,#N/A,FALSE,"4WD"}</definedName>
    <definedName localSheetId="7" name="ㅑ">{#N/A,#N/A,FALSE,"단축1";#N/A,#N/A,FALSE,"단축2";#N/A,#N/A,FALSE,"단축3";#N/A,#N/A,FALSE,"장축";#N/A,#N/A,FALSE,"4WD"}</definedName>
    <definedName localSheetId="1" name="ㅑ">{#N/A,#N/A,FALSE,"단축1";#N/A,#N/A,FALSE,"단축2";#N/A,#N/A,FALSE,"단축3";#N/A,#N/A,FALSE,"장축";#N/A,#N/A,FALSE,"4WD"}</definedName>
    <definedName name="ㅑ">{#N/A,#N/A,FALSE,"단축1";#N/A,#N/A,FALSE,"단축2";#N/A,#N/A,FALSE,"단축3";#N/A,#N/A,FALSE,"장축";#N/A,#N/A,FALSE,"4WD"}</definedName>
    <definedName localSheetId="5" name="ㅑ숑ㅎㅁㄹㄴㄴㅁ">{#N/A,#N/A,FALSE,"단축1";#N/A,#N/A,FALSE,"단축2";#N/A,#N/A,FALSE,"단축3";#N/A,#N/A,FALSE,"장축";#N/A,#N/A,FALSE,"4WD"}</definedName>
    <definedName localSheetId="7" name="ㅑ숑ㅎㅁㄹㄴㄴㅁ">{#N/A,#N/A,FALSE,"단축1";#N/A,#N/A,FALSE,"단축2";#N/A,#N/A,FALSE,"단축3";#N/A,#N/A,FALSE,"장축";#N/A,#N/A,FALSE,"4WD"}</definedName>
    <definedName localSheetId="1" name="ㅑ숑ㅎㅁㄹㄴㄴㅁ">{#N/A,#N/A,FALSE,"단축1";#N/A,#N/A,FALSE,"단축2";#N/A,#N/A,FALSE,"단축3";#N/A,#N/A,FALSE,"장축";#N/A,#N/A,FALSE,"4WD"}</definedName>
    <definedName name="ㅑ숑ㅎㅁㄹㄴㄴㅁ">{#N/A,#N/A,FALSE,"단축1";#N/A,#N/A,FALSE,"단축2";#N/A,#N/A,FALSE,"단축3";#N/A,#N/A,FALSE,"장축";#N/A,#N/A,FALSE,"4WD"}</definedName>
    <definedName localSheetId="5" name="ㅑㅎㄹㅇㅀㅀ">{#N/A,#N/A,FALSE,"단축1";#N/A,#N/A,FALSE,"단축2";#N/A,#N/A,FALSE,"단축3";#N/A,#N/A,FALSE,"장축";#N/A,#N/A,FALSE,"4WD"}</definedName>
    <definedName localSheetId="7" name="ㅑㅎㄹㅇㅀㅀ">{#N/A,#N/A,FALSE,"단축1";#N/A,#N/A,FALSE,"단축2";#N/A,#N/A,FALSE,"단축3";#N/A,#N/A,FALSE,"장축";#N/A,#N/A,FALSE,"4WD"}</definedName>
    <definedName localSheetId="1" name="ㅑㅎㄹㅇㅀㅀ">{#N/A,#N/A,FALSE,"단축1";#N/A,#N/A,FALSE,"단축2";#N/A,#N/A,FALSE,"단축3";#N/A,#N/A,FALSE,"장축";#N/A,#N/A,FALSE,"4WD"}</definedName>
    <definedName name="ㅑㅎㄹㅇㅀㅀ">{#N/A,#N/A,FALSE,"단축1";#N/A,#N/A,FALSE,"단축2";#N/A,#N/A,FALSE,"단축3";#N/A,#N/A,FALSE,"장축";#N/A,#N/A,FALSE,"4WD"}</definedName>
    <definedName localSheetId="5" name="ㅑㅐㅔㅕㅑㅐ">{#N/A,#N/A,FALSE,"단축1";#N/A,#N/A,FALSE,"단축2";#N/A,#N/A,FALSE,"단축3";#N/A,#N/A,FALSE,"장축";#N/A,#N/A,FALSE,"4WD"}</definedName>
    <definedName localSheetId="7" name="ㅑㅐㅔㅕㅑㅐ">{#N/A,#N/A,FALSE,"단축1";#N/A,#N/A,FALSE,"단축2";#N/A,#N/A,FALSE,"단축3";#N/A,#N/A,FALSE,"장축";#N/A,#N/A,FALSE,"4WD"}</definedName>
    <definedName localSheetId="1" name="ㅑㅐㅔㅕㅑㅐ">{#N/A,#N/A,FALSE,"단축1";#N/A,#N/A,FALSE,"단축2";#N/A,#N/A,FALSE,"단축3";#N/A,#N/A,FALSE,"장축";#N/A,#N/A,FALSE,"4WD"}</definedName>
    <definedName name="ㅑㅐㅔㅕㅑㅐ">{#N/A,#N/A,FALSE,"단축1";#N/A,#N/A,FALSE,"단축2";#N/A,#N/A,FALSE,"단축3";#N/A,#N/A,FALSE,"장축";#N/A,#N/A,FALSE,"4WD"}</definedName>
    <definedName localSheetId="5" name="ㅑㅑㅏㅏㅓ">{#N/A,#N/A,FALSE,"단축1";#N/A,#N/A,FALSE,"단축2";#N/A,#N/A,FALSE,"단축3";#N/A,#N/A,FALSE,"장축";#N/A,#N/A,FALSE,"4WD"}</definedName>
    <definedName localSheetId="7" name="ㅑㅑㅏㅏㅓ">{#N/A,#N/A,FALSE,"단축1";#N/A,#N/A,FALSE,"단축2";#N/A,#N/A,FALSE,"단축3";#N/A,#N/A,FALSE,"장축";#N/A,#N/A,FALSE,"4WD"}</definedName>
    <definedName localSheetId="1" name="ㅑㅑㅏㅏㅓ">{#N/A,#N/A,FALSE,"단축1";#N/A,#N/A,FALSE,"단축2";#N/A,#N/A,FALSE,"단축3";#N/A,#N/A,FALSE,"장축";#N/A,#N/A,FALSE,"4WD"}</definedName>
    <definedName name="ㅑㅑㅏㅏㅓ">{#N/A,#N/A,FALSE,"단축1";#N/A,#N/A,FALSE,"단축2";#N/A,#N/A,FALSE,"단축3";#N/A,#N/A,FALSE,"장축";#N/A,#N/A,FALSE,"4WD"}</definedName>
    <definedName localSheetId="5" name="ㅑㅑㅑ">{#N/A,#N/A,FALSE,"초도품";#N/A,#N/A,FALSE,"초도품 (2)";#N/A,#N/A,FALSE,"초도품 (3)";#N/A,#N/A,FALSE,"초도품 (4)";#N/A,#N/A,FALSE,"초도품 (5)";#N/A,#N/A,FALSE,"초도품 (6)"}</definedName>
    <definedName localSheetId="7" name="ㅑㅑㅑ">{#N/A,#N/A,FALSE,"초도품";#N/A,#N/A,FALSE,"초도품 (2)";#N/A,#N/A,FALSE,"초도품 (3)";#N/A,#N/A,FALSE,"초도품 (4)";#N/A,#N/A,FALSE,"초도품 (5)";#N/A,#N/A,FALSE,"초도품 (6)"}</definedName>
    <definedName localSheetId="1" name="ㅑㅑㅑ">{#N/A,#N/A,FALSE,"초도품";#N/A,#N/A,FALSE,"초도품 (2)";#N/A,#N/A,FALSE,"초도품 (3)";#N/A,#N/A,FALSE,"초도품 (4)";#N/A,#N/A,FALSE,"초도품 (5)";#N/A,#N/A,FALSE,"초도품 (6)"}</definedName>
    <definedName name="ㅑㅑㅑ">{#N/A,#N/A,FALSE,"초도품";#N/A,#N/A,FALSE,"초도품 (2)";#N/A,#N/A,FALSE,"초도품 (3)";#N/A,#N/A,FALSE,"초도품 (4)";#N/A,#N/A,FALSE,"초도품 (5)";#N/A,#N/A,FALSE,"초도품 (6)"}</definedName>
    <definedName localSheetId="5" name="ㅑㅓㅐㅐㅑㅓ">{#N/A,#N/A,FALSE,"자금소요예측기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ㅑㅓㅐㅐㅑㅓ">{#N/A,#N/A,FALSE,"자금소요예측기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ㅑㅓㅐㅐㅑㅓ">{#N/A,#N/A,FALSE,"자금소요예측기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ㅑㅓㅐㅐㅑㅓ">{#N/A,#N/A,FALSE,"자금소요예측기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ㅑㅓㅑㅐㅑ">{TRUE,TRUE,-0.8,-17,963.6,637.8,FALSE,TRUE,TRUE,TRUE,0,1,#N/A,1,#N/A,18.0487804878049,42.7727272727273,1,FALSE,FALSE,3,TRUE,1,FALSE,100,"Swvu.Screen.","ACwvu.Screen.",#N/A,FALSE,FALSE,0.78740157480315,0.393700787401575,0.984251968503937,0.984251968503937,1,"","&amp;RH.Lehmhaus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1" name="ㅑㅓㅑㅐㅑ">{TRUE,TRUE,-0.8,-17,963.6,637.8,FALSE,TRUE,TRUE,TRUE,0,1,#N/A,1,#N/A,18.0487804878049,42.7727272727273,1,FALSE,FALSE,3,TRUE,1,FALSE,100,"Swvu.Screen.","ACwvu.Screen.",#N/A,FALSE,FALSE,0.78740157480315,0.393700787401575,0.984251968503937,0.984251968503937,1,"","&amp;RH.Lehmhaus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ㅑㅓㅑㅐㅑ">{TRUE,TRUE,-0.8,-17,963.6,637.8,FALSE,TRUE,TRUE,TRUE,0,1,#N/A,1,#N/A,18.0487804878049,42.7727272727273,1,FALSE,FALSE,3,TRUE,1,FALSE,100,"Swvu.Screen.","ACwvu.Screen.",#N/A,FALSE,FALSE,0.78740157480315,0.393700787401575,0.984251968503937,0.984251968503937,1,"","&amp;RH.Lehmhaus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localSheetId="5" name="ㅑㅘㅕㅓㅎㄹ">{#N/A,#N/A,FALSE,"단축1";#N/A,#N/A,FALSE,"단축2";#N/A,#N/A,FALSE,"단축3";#N/A,#N/A,FALSE,"장축";#N/A,#N/A,FALSE,"4WD"}</definedName>
    <definedName localSheetId="7" name="ㅑㅘㅕㅓㅎㄹ">{#N/A,#N/A,FALSE,"단축1";#N/A,#N/A,FALSE,"단축2";#N/A,#N/A,FALSE,"단축3";#N/A,#N/A,FALSE,"장축";#N/A,#N/A,FALSE,"4WD"}</definedName>
    <definedName localSheetId="1" name="ㅑㅘㅕㅓㅎㄹ">{#N/A,#N/A,FALSE,"단축1";#N/A,#N/A,FALSE,"단축2";#N/A,#N/A,FALSE,"단축3";#N/A,#N/A,FALSE,"장축";#N/A,#N/A,FALSE,"4WD"}</definedName>
    <definedName name="ㅑㅘㅕㅓㅎㄹ">{#N/A,#N/A,FALSE,"단축1";#N/A,#N/A,FALSE,"단축2";#N/A,#N/A,FALSE,"단축3";#N/A,#N/A,FALSE,"장축";#N/A,#N/A,FALSE,"4WD"}</definedName>
    <definedName localSheetId="5" name="ㅑㅣㅐㅍ">{#N/A,#N/A,FALSE,"단축1";#N/A,#N/A,FALSE,"단축2";#N/A,#N/A,FALSE,"단축3";#N/A,#N/A,FALSE,"장축";#N/A,#N/A,FALSE,"4WD"}</definedName>
    <definedName localSheetId="7" name="ㅑㅣㅐㅍ">{#N/A,#N/A,FALSE,"단축1";#N/A,#N/A,FALSE,"단축2";#N/A,#N/A,FALSE,"단축3";#N/A,#N/A,FALSE,"장축";#N/A,#N/A,FALSE,"4WD"}</definedName>
    <definedName localSheetId="1" name="ㅑㅣㅐㅍ">{#N/A,#N/A,FALSE,"단축1";#N/A,#N/A,FALSE,"단축2";#N/A,#N/A,FALSE,"단축3";#N/A,#N/A,FALSE,"장축";#N/A,#N/A,FALSE,"4WD"}</definedName>
    <definedName name="ㅑㅣㅐㅍ">{#N/A,#N/A,FALSE,"단축1";#N/A,#N/A,FALSE,"단축2";#N/A,#N/A,FALSE,"단축3";#N/A,#N/A,FALSE,"장축";#N/A,#N/A,FALSE,"4WD"}</definedName>
    <definedName localSheetId="5" name="ㅓ">{#N/A,#N/A,FALSE,"단축1";#N/A,#N/A,FALSE,"단축2";#N/A,#N/A,FALSE,"단축3";#N/A,#N/A,FALSE,"장축";#N/A,#N/A,FALSE,"4WD"}</definedName>
    <definedName localSheetId="7" name="ㅓ">{#N/A,#N/A,TRUE,"Y생산";#N/A,#N/A,TRUE,"Y판매";#N/A,#N/A,TRUE,"Y총물량";#N/A,#N/A,TRUE,"Y능력";#N/A,#N/A,TRUE,"YKD"}</definedName>
    <definedName localSheetId="1" name="ㅓ">{#N/A,#N/A,TRUE,"Y생산";#N/A,#N/A,TRUE,"Y판매";#N/A,#N/A,TRUE,"Y총물량";#N/A,#N/A,TRUE,"Y능력";#N/A,#N/A,TRUE,"YKD"}</definedName>
    <definedName name="ㅓ">{#N/A,#N/A,TRUE,"Y생산";#N/A,#N/A,TRUE,"Y판매";#N/A,#N/A,TRUE,"Y총물량";#N/A,#N/A,TRUE,"Y능력";#N/A,#N/A,TRUE,"YKD"}</definedName>
    <definedName localSheetId="5" name="ㅓ남오러ㅣㄴ아러나ㅣ">{#N/A,#N/A,TRUE,"Y생산";#N/A,#N/A,TRUE,"Y판매";#N/A,#N/A,TRUE,"Y총물량";#N/A,#N/A,TRUE,"Y능력";#N/A,#N/A,TRUE,"YKD"}</definedName>
    <definedName localSheetId="7" name="ㅓ남오러ㅣㄴ아러나ㅣ">{#N/A,#N/A,TRUE,"Y생산";#N/A,#N/A,TRUE,"Y판매";#N/A,#N/A,TRUE,"Y총물량";#N/A,#N/A,TRUE,"Y능력";#N/A,#N/A,TRUE,"YKD"}</definedName>
    <definedName localSheetId="1" name="ㅓ남오러ㅣㄴ아러나ㅣ">{#N/A,#N/A,TRUE,"Y생산";#N/A,#N/A,TRUE,"Y판매";#N/A,#N/A,TRUE,"Y총물량";#N/A,#N/A,TRUE,"Y능력";#N/A,#N/A,TRUE,"YKD"}</definedName>
    <definedName name="ㅓ남오러ㅣㄴ아러나ㅣ">{#N/A,#N/A,TRUE,"Y생산";#N/A,#N/A,TRUE,"Y판매";#N/A,#N/A,TRUE,"Y총물량";#N/A,#N/A,TRUE,"Y능력";#N/A,#N/A,TRUE,"YKD"}</definedName>
    <definedName localSheetId="5" name="ㅓㄹ">{#N/A,#N/A,TRUE,"일정"}</definedName>
    <definedName localSheetId="7" name="ㅓㄹ">{#N/A,#N/A,TRUE,"일정"}</definedName>
    <definedName localSheetId="1" name="ㅓㄹ">{#N/A,#N/A,TRUE,"일정"}</definedName>
    <definedName name="ㅓㄹ">{#N/A,#N/A,TRUE,"일정"}</definedName>
    <definedName localSheetId="5" name="ㅓ로럴">{#N/A,#N/A,FALSE,"단축1";#N/A,#N/A,FALSE,"단축2";#N/A,#N/A,FALSE,"단축3";#N/A,#N/A,FALSE,"장축";#N/A,#N/A,FALSE,"4WD"}</definedName>
    <definedName localSheetId="7" name="ㅓ로럴">{#N/A,#N/A,FALSE,"단축1";#N/A,#N/A,FALSE,"단축2";#N/A,#N/A,FALSE,"단축3";#N/A,#N/A,FALSE,"장축";#N/A,#N/A,FALSE,"4WD"}</definedName>
    <definedName localSheetId="1" name="ㅓ로럴">{#N/A,#N/A,FALSE,"단축1";#N/A,#N/A,FALSE,"단축2";#N/A,#N/A,FALSE,"단축3";#N/A,#N/A,FALSE,"장축";#N/A,#N/A,FALSE,"4WD"}</definedName>
    <definedName name="ㅓ로럴">{#N/A,#N/A,FALSE,"단축1";#N/A,#N/A,FALSE,"단축2";#N/A,#N/A,FALSE,"단축3";#N/A,#N/A,FALSE,"장축";#N/A,#N/A,FALSE,"4WD"}</definedName>
    <definedName localSheetId="5" name="ㅓㅏ">{#N/A,#N/A,FALSE,"단축1";#N/A,#N/A,FALSE,"단축2";#N/A,#N/A,FALSE,"단축3";#N/A,#N/A,FALSE,"장축";#N/A,#N/A,FALSE,"4WD"}</definedName>
    <definedName localSheetId="1" name="ㅓㅏ">{#N/A,#N/A,FALSE,"단축1";#N/A,#N/A,FALSE,"단축2";#N/A,#N/A,FALSE,"단축3";#N/A,#N/A,FALSE,"장축";#N/A,#N/A,FALSE,"4WD"}</definedName>
    <definedName name="ㅓㅏ">{#N/A,#N/A,FALSE,"단축1";#N/A,#N/A,FALSE,"단축2";#N/A,#N/A,FALSE,"단축3";#N/A,#N/A,FALSE,"장축";#N/A,#N/A,FALSE,"4WD"}</definedName>
    <definedName localSheetId="5" name="ㅓㅏㅏㅓ">{#N/A,#N/A,FALSE,"을지 (4)";#N/A,#N/A,FALSE,"을지 (5)";#N/A,#N/A,FALSE,"을지 (6)"}</definedName>
    <definedName localSheetId="7" name="ㅓㅏㅏㅓ">{#N/A,#N/A,FALSE,"을지 (4)";#N/A,#N/A,FALSE,"을지 (5)";#N/A,#N/A,FALSE,"을지 (6)"}</definedName>
    <definedName localSheetId="1" name="ㅓㅏㅏㅓ">{#N/A,#N/A,FALSE,"을지 (4)";#N/A,#N/A,FALSE,"을지 (5)";#N/A,#N/A,FALSE,"을지 (6)"}</definedName>
    <definedName name="ㅓㅏㅏㅓ">{#N/A,#N/A,FALSE,"을지 (4)";#N/A,#N/A,FALSE,"을지 (5)";#N/A,#N/A,FALSE,"을지 (6)"}</definedName>
    <definedName localSheetId="5" name="ㅓㅏㅗ">{#N/A,#N/A,FALSE,"초도품";#N/A,#N/A,FALSE,"초도품 (2)";#N/A,#N/A,FALSE,"초도품 (3)";#N/A,#N/A,FALSE,"초도품 (4)";#N/A,#N/A,FALSE,"초도품 (5)";#N/A,#N/A,FALSE,"초도품 (6)"}</definedName>
    <definedName localSheetId="7" name="ㅓㅏㅗ">{#N/A,#N/A,FALSE,"초도품";#N/A,#N/A,FALSE,"초도품 (2)";#N/A,#N/A,FALSE,"초도품 (3)";#N/A,#N/A,FALSE,"초도품 (4)";#N/A,#N/A,FALSE,"초도품 (5)";#N/A,#N/A,FALSE,"초도품 (6)"}</definedName>
    <definedName localSheetId="1" name="ㅓㅏㅗ">{#N/A,#N/A,FALSE,"초도품";#N/A,#N/A,FALSE,"초도품 (2)";#N/A,#N/A,FALSE,"초도품 (3)";#N/A,#N/A,FALSE,"초도품 (4)";#N/A,#N/A,FALSE,"초도품 (5)";#N/A,#N/A,FALSE,"초도품 (6)"}</definedName>
    <definedName name="ㅓㅏㅗ">{#N/A,#N/A,FALSE,"초도품";#N/A,#N/A,FALSE,"초도품 (2)";#N/A,#N/A,FALSE,"초도품 (3)";#N/A,#N/A,FALSE,"초도품 (4)";#N/A,#N/A,FALSE,"초도품 (5)";#N/A,#N/A,FALSE,"초도품 (6)"}</definedName>
    <definedName localSheetId="5" name="ㅓㅏㅣㅕㅑㅔ">{#N/A,#N/A,FALSE,"단축1";#N/A,#N/A,FALSE,"단축2";#N/A,#N/A,FALSE,"단축3";#N/A,#N/A,FALSE,"장축";#N/A,#N/A,FALSE,"4WD"}</definedName>
    <definedName localSheetId="7" name="ㅓㅏㅣㅕㅑㅔ">{#N/A,#N/A,FALSE,"단축1";#N/A,#N/A,FALSE,"단축2";#N/A,#N/A,FALSE,"단축3";#N/A,#N/A,FALSE,"장축";#N/A,#N/A,FALSE,"4WD"}</definedName>
    <definedName localSheetId="1" name="ㅓㅏㅣㅕㅑㅔ">{#N/A,#N/A,FALSE,"단축1";#N/A,#N/A,FALSE,"단축2";#N/A,#N/A,FALSE,"단축3";#N/A,#N/A,FALSE,"장축";#N/A,#N/A,FALSE,"4WD"}</definedName>
    <definedName name="ㅓㅏㅣㅕㅑㅔ">{#N/A,#N/A,FALSE,"단축1";#N/A,#N/A,FALSE,"단축2";#N/A,#N/A,FALSE,"단축3";#N/A,#N/A,FALSE,"장축";#N/A,#N/A,FALSE,"4WD"}</definedName>
    <definedName localSheetId="5" name="ㅓㅓ">{#N/A,#N/A,FALSE,"ROW DATA"}</definedName>
    <definedName localSheetId="7" name="ㅓㅓ">{#N/A,#N/A,FALSE,"ROW DATA"}</definedName>
    <definedName localSheetId="1" name="ㅓㅓ">{#N/A,#N/A,FALSE,"ROW DATA"}</definedName>
    <definedName name="ㅓㅓ">{#N/A,#N/A,FALSE,"ROW DATA"}</definedName>
    <definedName localSheetId="5" name="ㅓㅓㄹ">{#N/A,#N/A,FALSE,"자금소요예측기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ㅓㅓㄹ">{#N/A,#N/A,FALSE,"자금소요예측기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ㅓㅓㄹ">{#N/A,#N/A,FALSE,"자금소요예측기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ㄹ">{#N/A,#N/A,FALSE,"자금소요예측기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ㅓㅓ로">{#N/A,#N/A,FALSE,"단축1";#N/A,#N/A,FALSE,"단축2";#N/A,#N/A,FALSE,"단축3";#N/A,#N/A,FALSE,"장축";#N/A,#N/A,FALSE,"4WD"}</definedName>
    <definedName localSheetId="7" name="ㅓㅓ로">{#N/A,#N/A,FALSE,"단축1";#N/A,#N/A,FALSE,"단축2";#N/A,#N/A,FALSE,"단축3";#N/A,#N/A,FALSE,"장축";#N/A,#N/A,FALSE,"4WD"}</definedName>
    <definedName localSheetId="1" name="ㅓㅓ로">{#N/A,#N/A,FALSE,"단축1";#N/A,#N/A,FALSE,"단축2";#N/A,#N/A,FALSE,"단축3";#N/A,#N/A,FALSE,"장축";#N/A,#N/A,FALSE,"4WD"}</definedName>
    <definedName name="ㅓㅓ로">{#N/A,#N/A,FALSE,"단축1";#N/A,#N/A,FALSE,"단축2";#N/A,#N/A,FALSE,"단축3";#N/A,#N/A,FALSE,"장축";#N/A,#N/A,FALSE,"4WD"}</definedName>
    <definedName localSheetId="5" name="ㅓㅓㅓ">{#N/A,#N/A,FALSE,"단축1";#N/A,#N/A,FALSE,"단축2";#N/A,#N/A,FALSE,"단축3";#N/A,#N/A,FALSE,"장축";#N/A,#N/A,FALSE,"4WD"}</definedName>
    <definedName localSheetId="7" name="ㅓㅓㅓ">{#N/A,#N/A,FALSE,"단축1";#N/A,#N/A,FALSE,"단축2";#N/A,#N/A,FALSE,"단축3";#N/A,#N/A,FALSE,"장축";#N/A,#N/A,FALSE,"4WD"}</definedName>
    <definedName localSheetId="1" name="ㅓㅓㅓ">{#N/A,#N/A,FALSE,"단축1";#N/A,#N/A,FALSE,"단축2";#N/A,#N/A,FALSE,"단축3";#N/A,#N/A,FALSE,"장축";#N/A,#N/A,FALSE,"4WD"}</definedName>
    <definedName name="ㅓㅓㅓ">{#N/A,#N/A,FALSE,"단축1";#N/A,#N/A,FALSE,"단축2";#N/A,#N/A,FALSE,"단축3";#N/A,#N/A,FALSE,"장축";#N/A,#N/A,FALSE,"4WD"}</definedName>
    <definedName localSheetId="5" name="ㅓㅕㄹ교ㅕㅓㅛㅏ">{#N/A,#N/A,FALSE,"표지";#N/A,#N/A,FALSE,"을지1";#N/A,#N/A,FALSE,"일정1";#N/A,#N/A,FALSE,"일정2";#N/A,#N/A,FALSE,"11T-C";#N/A,#N/A,FALSE,"15T-D";#N/A,#N/A,FALSE,"판매현황";#N/A,#N/A,FALSE,"업무 FLOW"}</definedName>
    <definedName localSheetId="7" name="ㅓㅕㄹ교ㅕㅓㅛㅏ">{#N/A,#N/A,FALSE,"표지";#N/A,#N/A,FALSE,"을지1";#N/A,#N/A,FALSE,"일정1";#N/A,#N/A,FALSE,"일정2";#N/A,#N/A,FALSE,"11T-C";#N/A,#N/A,FALSE,"15T-D";#N/A,#N/A,FALSE,"판매현황";#N/A,#N/A,FALSE,"업무 FLOW"}</definedName>
    <definedName localSheetId="1" name="ㅓㅕㄹ교ㅕㅓㅛㅏ">{#N/A,#N/A,FALSE,"표지";#N/A,#N/A,FALSE,"을지1";#N/A,#N/A,FALSE,"일정1";#N/A,#N/A,FALSE,"일정2";#N/A,#N/A,FALSE,"11T-C";#N/A,#N/A,FALSE,"15T-D";#N/A,#N/A,FALSE,"판매현황";#N/A,#N/A,FALSE,"업무 FLOW"}</definedName>
    <definedName name="ㅓㅕㄹ교ㅕㅓㅛㅏ">{#N/A,#N/A,FALSE,"표지";#N/A,#N/A,FALSE,"을지1";#N/A,#N/A,FALSE,"일정1";#N/A,#N/A,FALSE,"일정2";#N/A,#N/A,FALSE,"11T-C";#N/A,#N/A,FALSE,"15T-D";#N/A,#N/A,FALSE,"판매현황";#N/A,#N/A,FALSE,"업무 FLOW"}</definedName>
    <definedName localSheetId="5" name="ㅓㅗ">{#N/A,#N/A,FALSE,"품의서";#N/A,#N/A,FALSE,"전제";#N/A,#N/A,FALSE,"총손";#N/A,#N/A,FALSE,"손익";#N/A,#N/A,FALSE,"대당";#N/A,#N/A,FALSE,"가공비";#N/A,#N/A,FALSE,"재료비";#N/A,#N/A,FALSE,"판비";#N/A,#N/A,FALSE,"가격"}</definedName>
    <definedName localSheetId="7" name="ㅓㅗ">{#N/A,#N/A,FALSE,"품의서";#N/A,#N/A,FALSE,"전제";#N/A,#N/A,FALSE,"총손";#N/A,#N/A,FALSE,"손익";#N/A,#N/A,FALSE,"대당";#N/A,#N/A,FALSE,"가공비";#N/A,#N/A,FALSE,"재료비";#N/A,#N/A,FALSE,"판비";#N/A,#N/A,FALSE,"가격"}</definedName>
    <definedName localSheetId="1" name="ㅓㅗ">{#N/A,#N/A,FALSE,"품의서";#N/A,#N/A,FALSE,"전제";#N/A,#N/A,FALSE,"총손";#N/A,#N/A,FALSE,"손익";#N/A,#N/A,FALSE,"대당";#N/A,#N/A,FALSE,"가공비";#N/A,#N/A,FALSE,"재료비";#N/A,#N/A,FALSE,"판비";#N/A,#N/A,FALSE,"가격"}</definedName>
    <definedName name="ㅓㅗ">{#N/A,#N/A,FALSE,"품의서";#N/A,#N/A,FALSE,"전제";#N/A,#N/A,FALSE,"총손";#N/A,#N/A,FALSE,"손익";#N/A,#N/A,FALSE,"대당";#N/A,#N/A,FALSE,"가공비";#N/A,#N/A,FALSE,"재료비";#N/A,#N/A,FALSE,"판비";#N/A,#N/A,FALSE,"가격"}</definedName>
    <definedName localSheetId="5" name="ㅓㅗㅎ">{#N/A,#N/A,FALSE,"자금소요예측기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ㅓㅗㅎ">{#N/A,#N/A,FALSE,"자금소요예측기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ㅓㅗㅎ">{#N/A,#N/A,FALSE,"자금소요예측기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ㅎ">{#N/A,#N/A,FALSE,"자금소요예측기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ㅓㅛ요">{#N/A,#N/A,FALSE,"단축1";#N/A,#N/A,FALSE,"단축2";#N/A,#N/A,FALSE,"단축3";#N/A,#N/A,FALSE,"장축";#N/A,#N/A,FALSE,"4WD"}</definedName>
    <definedName localSheetId="7" name="ㅓㅛ요">{#N/A,#N/A,FALSE,"단축1";#N/A,#N/A,FALSE,"단축2";#N/A,#N/A,FALSE,"단축3";#N/A,#N/A,FALSE,"장축";#N/A,#N/A,FALSE,"4WD"}</definedName>
    <definedName localSheetId="1" name="ㅓㅛ요">{#N/A,#N/A,FALSE,"단축1";#N/A,#N/A,FALSE,"단축2";#N/A,#N/A,FALSE,"단축3";#N/A,#N/A,FALSE,"장축";#N/A,#N/A,FALSE,"4WD"}</definedName>
    <definedName name="ㅓㅛ요">{#N/A,#N/A,FALSE,"단축1";#N/A,#N/A,FALSE,"단축2";#N/A,#N/A,FALSE,"단축3";#N/A,#N/A,FALSE,"장축";#N/A,#N/A,FALSE,"4WD"}</definedName>
    <definedName localSheetId="5" name="ㅔ">{#N/A,#N/A,FALSE,"단축1";#N/A,#N/A,FALSE,"단축2";#N/A,#N/A,FALSE,"단축3";#N/A,#N/A,FALSE,"장축";#N/A,#N/A,FALSE,"4WD"}</definedName>
    <definedName localSheetId="7" name="ㅔ">{#N/A,#N/A,FALSE,"단축1";#N/A,#N/A,FALSE,"단축2";#N/A,#N/A,FALSE,"단축3";#N/A,#N/A,FALSE,"장축";#N/A,#N/A,FALSE,"4WD"}</definedName>
    <definedName localSheetId="1" name="ㅔ">{#N/A,#N/A,FALSE,"단축1";#N/A,#N/A,FALSE,"단축2";#N/A,#N/A,FALSE,"단축3";#N/A,#N/A,FALSE,"장축";#N/A,#N/A,FALSE,"4WD"}</definedName>
    <definedName name="ㅔ">{#N/A,#N/A,FALSE,"단축1";#N/A,#N/A,FALSE,"단축2";#N/A,#N/A,FALSE,"단축3";#N/A,#N/A,FALSE,"장축";#N/A,#N/A,FALSE,"4WD"}</definedName>
    <definedName localSheetId="8" name="ㅔㅔ">{#N/A,#N/A,FALSE,"Status";#N/A,#N/A,FALSE,"Deckblatt 1";#N/A,#N/A,FALSE,"Deckblatt2"}</definedName>
    <definedName localSheetId="5" name="ㅔㅔ">{#N/A,#N/A,FALSE,"초도품";#N/A,#N/A,FALSE,"초도품 (2)";#N/A,#N/A,FALSE,"초도품 (3)";#N/A,#N/A,FALSE,"초도품 (4)";#N/A,#N/A,FALSE,"초도품 (5)";#N/A,#N/A,FALSE,"초도품 (6)"}</definedName>
    <definedName localSheetId="7" name="ㅔㅔ">{#N/A,#N/A,FALSE,"초도품";#N/A,#N/A,FALSE,"초도품 (2)";#N/A,#N/A,FALSE,"초도품 (3)";#N/A,#N/A,FALSE,"초도품 (4)";#N/A,#N/A,FALSE,"초도품 (5)";#N/A,#N/A,FALSE,"초도품 (6)"}</definedName>
    <definedName localSheetId="1" name="ㅔㅔ">{#N/A,#N/A,FALSE,"초도품";#N/A,#N/A,FALSE,"초도품 (2)";#N/A,#N/A,FALSE,"초도품 (3)";#N/A,#N/A,FALSE,"초도품 (4)";#N/A,#N/A,FALSE,"초도품 (5)";#N/A,#N/A,FALSE,"초도품 (6)"}</definedName>
    <definedName name="ㅔㅔ">{#N/A,#N/A,FALSE,"초도품";#N/A,#N/A,FALSE,"초도품 (2)";#N/A,#N/A,FALSE,"초도품 (3)";#N/A,#N/A,FALSE,"초도품 (4)";#N/A,#N/A,FALSE,"초도품 (5)";#N/A,#N/A,FALSE,"초도품 (6)"}</definedName>
    <definedName localSheetId="5" name="ㅔㅔㅔ">{#N/A,#N/A,FALSE,"단축1";#N/A,#N/A,FALSE,"단축2";#N/A,#N/A,FALSE,"단축3";#N/A,#N/A,FALSE,"장축";#N/A,#N/A,FALSE,"4WD"}</definedName>
    <definedName localSheetId="7" name="ㅔㅔㅔ">{#N/A,#N/A,FALSE,"단축1";#N/A,#N/A,FALSE,"단축2";#N/A,#N/A,FALSE,"단축3";#N/A,#N/A,FALSE,"장축";#N/A,#N/A,FALSE,"4WD"}</definedName>
    <definedName localSheetId="1" name="ㅔㅔㅔ">{#N/A,#N/A,FALSE,"단축1";#N/A,#N/A,FALSE,"단축2";#N/A,#N/A,FALSE,"단축3";#N/A,#N/A,FALSE,"장축";#N/A,#N/A,FALSE,"4WD"}</definedName>
    <definedName name="ㅔㅔㅔ">{#N/A,#N/A,FALSE,"단축1";#N/A,#N/A,FALSE,"단축2";#N/A,#N/A,FALSE,"단축3";#N/A,#N/A,FALSE,"장축";#N/A,#N/A,FALSE,"4WD"}</definedName>
    <definedName localSheetId="5" name="ㅔㅔㅔㅔ">{#N/A,#N/A,FALSE,"단축1";#N/A,#N/A,FALSE,"단축2";#N/A,#N/A,FALSE,"단축3";#N/A,#N/A,FALSE,"장축";#N/A,#N/A,FALSE,"4WD"}</definedName>
    <definedName localSheetId="7" name="ㅔㅔㅔㅔ">{#N/A,#N/A,FALSE,"단축1";#N/A,#N/A,FALSE,"단축2";#N/A,#N/A,FALSE,"단축3";#N/A,#N/A,FALSE,"장축";#N/A,#N/A,FALSE,"4WD"}</definedName>
    <definedName localSheetId="1" name="ㅔㅔㅔㅔ">{#N/A,#N/A,FALSE,"단축1";#N/A,#N/A,FALSE,"단축2";#N/A,#N/A,FALSE,"단축3";#N/A,#N/A,FALSE,"장축";#N/A,#N/A,FALSE,"4WD"}</definedName>
    <definedName name="ㅔㅔㅔㅔ">{#N/A,#N/A,FALSE,"단축1";#N/A,#N/A,FALSE,"단축2";#N/A,#N/A,FALSE,"단축3";#N/A,#N/A,FALSE,"장축";#N/A,#N/A,FALSE,"4WD"}</definedName>
    <definedName localSheetId="5" name="ㅕ">{#N/A,#N/A,FALSE,"단축1";#N/A,#N/A,FALSE,"단축2";#N/A,#N/A,FALSE,"단축3";#N/A,#N/A,FALSE,"장축";#N/A,#N/A,FALSE,"4WD"}</definedName>
    <definedName localSheetId="7" name="ㅕ">{#N/A,#N/A,FALSE,"단축1";#N/A,#N/A,FALSE,"단축2";#N/A,#N/A,FALSE,"단축3";#N/A,#N/A,FALSE,"장축";#N/A,#N/A,FALSE,"4WD"}</definedName>
    <definedName localSheetId="1" name="ㅕ">{#N/A,#N/A,FALSE,"단축1";#N/A,#N/A,FALSE,"단축2";#N/A,#N/A,FALSE,"단축3";#N/A,#N/A,FALSE,"장축";#N/A,#N/A,FALSE,"4WD"}</definedName>
    <definedName name="ㅕ">{#N/A,#N/A,FALSE,"단축1";#N/A,#N/A,FALSE,"단축2";#N/A,#N/A,FALSE,"단축3";#N/A,#N/A,FALSE,"장축";#N/A,#N/A,FALSE,"4WD"}</definedName>
    <definedName localSheetId="5" name="ㅕㅑㅕ">{#N/A,#N/A,FALSE,"해외크레임";#N/A,#N/A,FALSE,"ACCENT현황";#N/A,#N/A,FALSE,"AVANTE";#N/A,#N/A,FALSE,"SONATA(3)";#N/A,#N/A,FALSE,"국내크레임"}</definedName>
    <definedName localSheetId="1" name="ㅕㅑㅕ">{#N/A,#N/A,FALSE,"해외크레임";#N/A,#N/A,FALSE,"ACCENT현황";#N/A,#N/A,FALSE,"AVANTE";#N/A,#N/A,FALSE,"SONATA(3)";#N/A,#N/A,FALSE,"국내크레임"}</definedName>
    <definedName name="ㅕㅑㅕ">{#N/A,#N/A,FALSE,"해외크레임";#N/A,#N/A,FALSE,"ACCENT현황";#N/A,#N/A,FALSE,"AVANTE";#N/A,#N/A,FALSE,"SONATA(3)";#N/A,#N/A,FALSE,"국내크레임"}</definedName>
    <definedName localSheetId="5" name="ㅕㅓㅗㅎㄹㅇ">{#N/A,#N/A,FALSE,"단축1";#N/A,#N/A,FALSE,"단축2";#N/A,#N/A,FALSE,"단축3";#N/A,#N/A,FALSE,"장축";#N/A,#N/A,FALSE,"4WD"}</definedName>
    <definedName localSheetId="7" name="ㅕㅓㅗㅎㄹㅇ">{#N/A,#N/A,FALSE,"단축1";#N/A,#N/A,FALSE,"단축2";#N/A,#N/A,FALSE,"단축3";#N/A,#N/A,FALSE,"장축";#N/A,#N/A,FALSE,"4WD"}</definedName>
    <definedName localSheetId="1" name="ㅕㅓㅗㅎㄹㅇ">{#N/A,#N/A,FALSE,"단축1";#N/A,#N/A,FALSE,"단축2";#N/A,#N/A,FALSE,"단축3";#N/A,#N/A,FALSE,"장축";#N/A,#N/A,FALSE,"4WD"}</definedName>
    <definedName name="ㅕㅓㅗㅎㄹㅇ">{#N/A,#N/A,FALSE,"단축1";#N/A,#N/A,FALSE,"단축2";#N/A,#N/A,FALSE,"단축3";#N/A,#N/A,FALSE,"장축";#N/A,#N/A,FALSE,"4WD"}</definedName>
    <definedName localSheetId="5" name="ㅕㅕㅕ">{#N/A,#N/A,FALSE,"을지 (4)";#N/A,#N/A,FALSE,"을지 (5)";#N/A,#N/A,FALSE,"을지 (6)"}</definedName>
    <definedName localSheetId="7" name="ㅕㅕㅕ">{#N/A,#N/A,FALSE,"을지 (4)";#N/A,#N/A,FALSE,"을지 (5)";#N/A,#N/A,FALSE,"을지 (6)"}</definedName>
    <definedName localSheetId="1" name="ㅕㅕㅕ">{#N/A,#N/A,FALSE,"을지 (4)";#N/A,#N/A,FALSE,"을지 (5)";#N/A,#N/A,FALSE,"을지 (6)"}</definedName>
    <definedName name="ㅕㅕㅕ">{#N/A,#N/A,FALSE,"을지 (4)";#N/A,#N/A,FALSE,"을지 (5)";#N/A,#N/A,FALSE,"을지 (6)"}</definedName>
    <definedName localSheetId="5" name="ㅕㅗ">{#N/A,#N/A,FALSE,"단축1";#N/A,#N/A,FALSE,"단축2";#N/A,#N/A,FALSE,"단축3";#N/A,#N/A,FALSE,"장축";#N/A,#N/A,FALSE,"4WD"}</definedName>
    <definedName localSheetId="7" name="ㅕㅗ">{#N/A,#N/A,FALSE,"단축1";#N/A,#N/A,FALSE,"단축2";#N/A,#N/A,FALSE,"단축3";#N/A,#N/A,FALSE,"장축";#N/A,#N/A,FALSE,"4WD"}</definedName>
    <definedName localSheetId="1" name="ㅕㅗ">{#N/A,#N/A,FALSE,"단축1";#N/A,#N/A,FALSE,"단축2";#N/A,#N/A,FALSE,"단축3";#N/A,#N/A,FALSE,"장축";#N/A,#N/A,FALSE,"4WD"}</definedName>
    <definedName name="ㅕㅗ">{#N/A,#N/A,FALSE,"단축1";#N/A,#N/A,FALSE,"단축2";#N/A,#N/A,FALSE,"단축3";#N/A,#N/A,FALSE,"장축";#N/A,#N/A,FALSE,"4WD"}</definedName>
    <definedName localSheetId="5" name="ㅕㅗㅕ">{#N/A,#N/A,FALSE,"단축1";#N/A,#N/A,FALSE,"단축2";#N/A,#N/A,FALSE,"단축3";#N/A,#N/A,FALSE,"장축";#N/A,#N/A,FALSE,"4WD"}</definedName>
    <definedName localSheetId="7" name="ㅕㅗㅕ">{#N/A,#N/A,FALSE,"단축1";#N/A,#N/A,FALSE,"단축2";#N/A,#N/A,FALSE,"단축3";#N/A,#N/A,FALSE,"장축";#N/A,#N/A,FALSE,"4WD"}</definedName>
    <definedName localSheetId="1" name="ㅕㅗㅕ">{#N/A,#N/A,FALSE,"단축1";#N/A,#N/A,FALSE,"단축2";#N/A,#N/A,FALSE,"단축3";#N/A,#N/A,FALSE,"장축";#N/A,#N/A,FALSE,"4WD"}</definedName>
    <definedName name="ㅕㅗㅕ">{#N/A,#N/A,FALSE,"단축1";#N/A,#N/A,FALSE,"단축2";#N/A,#N/A,FALSE,"단축3";#N/A,#N/A,FALSE,"장축";#N/A,#N/A,FALSE,"4WD"}</definedName>
    <definedName localSheetId="5" name="ㅕㅛㅅㄱㄷㄹ휴">{#N/A,#N/A,FALSE,"단축1";#N/A,#N/A,FALSE,"단축2";#N/A,#N/A,FALSE,"단축3";#N/A,#N/A,FALSE,"장축";#N/A,#N/A,FALSE,"4WD"}</definedName>
    <definedName localSheetId="7" name="ㅕㅛㅅㄱㄷㄹ휴">{#N/A,#N/A,FALSE,"단축1";#N/A,#N/A,FALSE,"단축2";#N/A,#N/A,FALSE,"단축3";#N/A,#N/A,FALSE,"장축";#N/A,#N/A,FALSE,"4WD"}</definedName>
    <definedName localSheetId="1" name="ㅕㅛㅅㄱㄷㄹ휴">{#N/A,#N/A,FALSE,"단축1";#N/A,#N/A,FALSE,"단축2";#N/A,#N/A,FALSE,"단축3";#N/A,#N/A,FALSE,"장축";#N/A,#N/A,FALSE,"4WD"}</definedName>
    <definedName name="ㅕㅛㅅㄱㄷㄹ휴">{#N/A,#N/A,FALSE,"단축1";#N/A,#N/A,FALSE,"단축2";#N/A,#N/A,FALSE,"단축3";#N/A,#N/A,FALSE,"장축";#N/A,#N/A,FALSE,"4WD"}</definedName>
    <definedName localSheetId="5" name="ㅕㅠㅅㄱㅍㅈㅁㅍ">{#N/A,#N/A,FALSE,"단축1";#N/A,#N/A,FALSE,"단축2";#N/A,#N/A,FALSE,"단축3";#N/A,#N/A,FALSE,"장축";#N/A,#N/A,FALSE,"4WD"}</definedName>
    <definedName localSheetId="7" name="ㅕㅠㅅㄱㅍㅈㅁㅍ">{#N/A,#N/A,FALSE,"단축1";#N/A,#N/A,FALSE,"단축2";#N/A,#N/A,FALSE,"단축3";#N/A,#N/A,FALSE,"장축";#N/A,#N/A,FALSE,"4WD"}</definedName>
    <definedName localSheetId="1" name="ㅕㅠㅅㄱㅍㅈㅁㅍ">{#N/A,#N/A,FALSE,"단축1";#N/A,#N/A,FALSE,"단축2";#N/A,#N/A,FALSE,"단축3";#N/A,#N/A,FALSE,"장축";#N/A,#N/A,FALSE,"4WD"}</definedName>
    <definedName name="ㅕㅠㅅㄱㅍㅈㅁㅍ">{#N/A,#N/A,FALSE,"단축1";#N/A,#N/A,FALSE,"단축2";#N/A,#N/A,FALSE,"단축3";#N/A,#N/A,FALSE,"장축";#N/A,#N/A,FALSE,"4WD"}</definedName>
    <definedName localSheetId="5" name="ㅖ">{#N/A,#N/A,FALSE,"단축1";#N/A,#N/A,FALSE,"단축2";#N/A,#N/A,FALSE,"단축3";#N/A,#N/A,FALSE,"장축";#N/A,#N/A,FALSE,"4WD"}</definedName>
    <definedName localSheetId="7" name="ㅖ">{#N/A,#N/A,FALSE,"단축1";#N/A,#N/A,FALSE,"단축2";#N/A,#N/A,FALSE,"단축3";#N/A,#N/A,FALSE,"장축";#N/A,#N/A,FALSE,"4WD"}</definedName>
    <definedName localSheetId="1" name="ㅖ">{#N/A,#N/A,FALSE,"단축1";#N/A,#N/A,FALSE,"단축2";#N/A,#N/A,FALSE,"단축3";#N/A,#N/A,FALSE,"장축";#N/A,#N/A,FALSE,"4WD"}</definedName>
    <definedName name="ㅖ">{#N/A,#N/A,FALSE,"단축1";#N/A,#N/A,FALSE,"단축2";#N/A,#N/A,FALSE,"단축3";#N/A,#N/A,FALSE,"장축";#N/A,#N/A,FALSE,"4WD"}</definedName>
    <definedName localSheetId="5" name="ㅗ">{#N/A,#N/A,FALSE,"단축1";#N/A,#N/A,FALSE,"단축2";#N/A,#N/A,FALSE,"단축3";#N/A,#N/A,FALSE,"장축";#N/A,#N/A,FALSE,"4WD"}</definedName>
    <definedName localSheetId="5" name="ㅗ1">{#N/A,#N/A,FALSE,"단축1";#N/A,#N/A,FALSE,"단축2";#N/A,#N/A,FALSE,"단축3";#N/A,#N/A,FALSE,"장축";#N/A,#N/A,FALSE,"4WD"}</definedName>
    <definedName localSheetId="7" name="ㅗ1">{#N/A,#N/A,FALSE,"단축1";#N/A,#N/A,FALSE,"단축2";#N/A,#N/A,FALSE,"단축3";#N/A,#N/A,FALSE,"장축";#N/A,#N/A,FALSE,"4WD"}</definedName>
    <definedName localSheetId="1" name="ㅗ1">{#N/A,#N/A,FALSE,"단축1";#N/A,#N/A,FALSE,"단축2";#N/A,#N/A,FALSE,"단축3";#N/A,#N/A,FALSE,"장축";#N/A,#N/A,FALSE,"4WD"}</definedName>
    <definedName name="ㅗ1">{#N/A,#N/A,FALSE,"단축1";#N/A,#N/A,FALSE,"단축2";#N/A,#N/A,FALSE,"단축3";#N/A,#N/A,FALSE,"장축";#N/A,#N/A,FALSE,"4WD"}</definedName>
    <definedName localSheetId="5" name="ㅗㄱㄴㅅㅎㄷ">{#N/A,#N/A,FALSE,"단축1";#N/A,#N/A,FALSE,"단축2";#N/A,#N/A,FALSE,"단축3";#N/A,#N/A,FALSE,"장축";#N/A,#N/A,FALSE,"4WD"}</definedName>
    <definedName localSheetId="7" name="ㅗㄱㄴㅅㅎㄷ">{#N/A,#N/A,FALSE,"단축1";#N/A,#N/A,FALSE,"단축2";#N/A,#N/A,FALSE,"단축3";#N/A,#N/A,FALSE,"장축";#N/A,#N/A,FALSE,"4WD"}</definedName>
    <definedName localSheetId="1" name="ㅗㄱㄴㅅㅎㄷ">{#N/A,#N/A,FALSE,"단축1";#N/A,#N/A,FALSE,"단축2";#N/A,#N/A,FALSE,"단축3";#N/A,#N/A,FALSE,"장축";#N/A,#N/A,FALSE,"4WD"}</definedName>
    <definedName name="ㅗㄱㄴㅅㅎㄷ">{#N/A,#N/A,FALSE,"단축1";#N/A,#N/A,FALSE,"단축2";#N/A,#N/A,FALSE,"단축3";#N/A,#N/A,FALSE,"장축";#N/A,#N/A,FALSE,"4WD"}</definedName>
    <definedName localSheetId="5" name="ㅗㄱㄴㅇㅁ">{#N/A,#N/A,TRUE,"일정"}</definedName>
    <definedName localSheetId="7" name="ㅗㄱㄴㅇㅁ">{#N/A,#N/A,TRUE,"일정"}</definedName>
    <definedName localSheetId="1" name="ㅗㄱㄴㅇㅁ">{#N/A,#N/A,TRUE,"일정"}</definedName>
    <definedName name="ㅗㄱㄴㅇㅁ">{#N/A,#N/A,TRUE,"일정"}</definedName>
    <definedName localSheetId="5" name="ㅗㄴㅇㄱㅎㅇㄹㄶㅇ">{#N/A,#N/A,FALSE,"단축1";#N/A,#N/A,FALSE,"단축2";#N/A,#N/A,FALSE,"단축3";#N/A,#N/A,FALSE,"장축";#N/A,#N/A,FALSE,"4WD"}</definedName>
    <definedName localSheetId="7" name="ㅗㄴㅇㄱㅎㅇㄹㄶㅇ">{#N/A,#N/A,FALSE,"단축1";#N/A,#N/A,FALSE,"단축2";#N/A,#N/A,FALSE,"단축3";#N/A,#N/A,FALSE,"장축";#N/A,#N/A,FALSE,"4WD"}</definedName>
    <definedName localSheetId="1" name="ㅗㄴㅇㄱㅎㅇㄹㄶㅇ">{#N/A,#N/A,FALSE,"단축1";#N/A,#N/A,FALSE,"단축2";#N/A,#N/A,FALSE,"단축3";#N/A,#N/A,FALSE,"장축";#N/A,#N/A,FALSE,"4WD"}</definedName>
    <definedName name="ㅗㄴㅇㄱㅎㅇㄹㄶㅇ">{#N/A,#N/A,FALSE,"단축1";#N/A,#N/A,FALSE,"단축2";#N/A,#N/A,FALSE,"단축3";#N/A,#N/A,FALSE,"장축";#N/A,#N/A,FALSE,"4WD"}</definedName>
    <definedName localSheetId="8" name="ㅗ돟ㄷ">{#N/A,#N/A,FALSE,"단축1";#N/A,#N/A,FALSE,"단축2";#N/A,#N/A,FALSE,"단축3";#N/A,#N/A,FALSE,"장축";#N/A,#N/A,FALSE,"4WD"}</definedName>
    <definedName localSheetId="5" name="ㅗ돟ㄷ">{#N/A,#N/A,FALSE,"단축1";#N/A,#N/A,FALSE,"단축2";#N/A,#N/A,FALSE,"단축3";#N/A,#N/A,FALSE,"장축";#N/A,#N/A,FALSE,"4WD"}</definedName>
    <definedName localSheetId="7" name="ㅗ돟ㄷ">{#N/A,#N/A,FALSE,"단축1";#N/A,#N/A,FALSE,"단축2";#N/A,#N/A,FALSE,"단축3";#N/A,#N/A,FALSE,"장축";#N/A,#N/A,FALSE,"4WD"}</definedName>
    <definedName localSheetId="1" name="ㅗ돟ㄷ">{#N/A,#N/A,FALSE,"단축1";#N/A,#N/A,FALSE,"단축2";#N/A,#N/A,FALSE,"단축3";#N/A,#N/A,FALSE,"장축";#N/A,#N/A,FALSE,"4WD"}</definedName>
    <definedName name="ㅗ돟ㄷ">{#N/A,#N/A,FALSE,"단축1";#N/A,#N/A,FALSE,"단축2";#N/A,#N/A,FALSE,"단축3";#N/A,#N/A,FALSE,"장축";#N/A,#N/A,FALSE,"4WD"}</definedName>
    <definedName localSheetId="5" name="ㅗㄹ허ㅗㅎ">{#N/A,#N/A,FALSE,"원가검토서"}</definedName>
    <definedName localSheetId="7" name="ㅗㄹ허ㅗㅎ">{#N/A,#N/A,FALSE,"원가검토서"}</definedName>
    <definedName localSheetId="1" name="ㅗㄹ허ㅗㅎ">{#N/A,#N/A,FALSE,"원가검토서"}</definedName>
    <definedName name="ㅗㄹ허ㅗㅎ">{#N/A,#N/A,FALSE,"원가검토서"}</definedName>
    <definedName localSheetId="5" name="ㅗㅁㄶㄹㄴㅇ">{#N/A,#N/A,FALSE,"단축1";#N/A,#N/A,FALSE,"단축2";#N/A,#N/A,FALSE,"단축3";#N/A,#N/A,FALSE,"장축";#N/A,#N/A,FALSE,"4WD"}</definedName>
    <definedName localSheetId="7" name="ㅗㅁㄶㄹㄴㅇ">{#N/A,#N/A,FALSE,"단축1";#N/A,#N/A,FALSE,"단축2";#N/A,#N/A,FALSE,"단축3";#N/A,#N/A,FALSE,"장축";#N/A,#N/A,FALSE,"4WD"}</definedName>
    <definedName localSheetId="1" name="ㅗㅁㄶㄹㄴㅇ">{#N/A,#N/A,FALSE,"단축1";#N/A,#N/A,FALSE,"단축2";#N/A,#N/A,FALSE,"단축3";#N/A,#N/A,FALSE,"장축";#N/A,#N/A,FALSE,"4WD"}</definedName>
    <definedName name="ㅗㅁㄶㄹㄴㅇ">{#N/A,#N/A,FALSE,"단축1";#N/A,#N/A,FALSE,"단축2";#N/A,#N/A,FALSE,"단축3";#N/A,#N/A,FALSE,"장축";#N/A,#N/A,FALSE,"4WD"}</definedName>
    <definedName localSheetId="8" name="ㅗㅁㅈ몸조">{#N/A,#N/A,FALSE,"단축1";#N/A,#N/A,FALSE,"단축2";#N/A,#N/A,FALSE,"단축3";#N/A,#N/A,FALSE,"장축";#N/A,#N/A,FALSE,"4WD"}</definedName>
    <definedName localSheetId="5" name="ㅗㅁㅈ몸조">{#N/A,#N/A,FALSE,"단축1";#N/A,#N/A,FALSE,"단축2";#N/A,#N/A,FALSE,"단축3";#N/A,#N/A,FALSE,"장축";#N/A,#N/A,FALSE,"4WD"}</definedName>
    <definedName localSheetId="7" name="ㅗㅁㅈ몸조">{#N/A,#N/A,FALSE,"단축1";#N/A,#N/A,FALSE,"단축2";#N/A,#N/A,FALSE,"단축3";#N/A,#N/A,FALSE,"장축";#N/A,#N/A,FALSE,"4WD"}</definedName>
    <definedName localSheetId="1" name="ㅗㅁㅈ몸조">{#N/A,#N/A,FALSE,"단축1";#N/A,#N/A,FALSE,"단축2";#N/A,#N/A,FALSE,"단축3";#N/A,#N/A,FALSE,"장축";#N/A,#N/A,FALSE,"4WD"}</definedName>
    <definedName name="ㅗㅁㅈ몸조">{#N/A,#N/A,FALSE,"단축1";#N/A,#N/A,FALSE,"단축2";#N/A,#N/A,FALSE,"단축3";#N/A,#N/A,FALSE,"장축";#N/A,#N/A,FALSE,"4WD"}</definedName>
    <definedName localSheetId="5" name="ㅗ퍼호ㅓㅗ">{#N/A,#N/A,FALSE,"신규dep";#N/A,#N/A,FALSE,"신규dep-금형상각후";#N/A,#N/A,FALSE,"신규dep-연구비상각후";#N/A,#N/A,FALSE,"신규dep-기계,공구상각후"}</definedName>
    <definedName localSheetId="7" name="ㅗ퍼호ㅓㅗ">{#N/A,#N/A,FALSE,"신규dep";#N/A,#N/A,FALSE,"신규dep-금형상각후";#N/A,#N/A,FALSE,"신규dep-연구비상각후";#N/A,#N/A,FALSE,"신규dep-기계,공구상각후"}</definedName>
    <definedName localSheetId="1" name="ㅗ퍼호ㅓㅗ">{#N/A,#N/A,FALSE,"신규dep";#N/A,#N/A,FALSE,"신규dep-금형상각후";#N/A,#N/A,FALSE,"신규dep-연구비상각후";#N/A,#N/A,FALSE,"신규dep-기계,공구상각후"}</definedName>
    <definedName name="ㅗ퍼호ㅓㅗ">{#N/A,#N/A,FALSE,"신규dep";#N/A,#N/A,FALSE,"신규dep-금형상각후";#N/A,#N/A,FALSE,"신규dep-연구비상각후";#N/A,#N/A,FALSE,"신규dep-기계,공구상각후"}</definedName>
    <definedName localSheetId="5" name="ㅗㅎ">{#N/A,#N/A,TRUE,"Y생산";#N/A,#N/A,TRUE,"Y판매";#N/A,#N/A,TRUE,"Y총물량";#N/A,#N/A,TRUE,"Y능력";#N/A,#N/A,TRUE,"YKD"}</definedName>
    <definedName localSheetId="7" name="ㅗㅎ">{#N/A,#N/A,TRUE,"Y생산";#N/A,#N/A,TRUE,"Y판매";#N/A,#N/A,TRUE,"Y총물량";#N/A,#N/A,TRUE,"Y능력";#N/A,#N/A,TRUE,"YKD"}</definedName>
    <definedName localSheetId="1" name="ㅗㅎ">{#N/A,#N/A,TRUE,"Y생산";#N/A,#N/A,TRUE,"Y판매";#N/A,#N/A,TRUE,"Y총물량";#N/A,#N/A,TRUE,"Y능력";#N/A,#N/A,TRUE,"YKD"}</definedName>
    <definedName name="ㅗㅎ">{#N/A,#N/A,TRUE,"Y생산";#N/A,#N/A,TRUE,"Y판매";#N/A,#N/A,TRUE,"Y총물량";#N/A,#N/A,TRUE,"Y능력";#N/A,#N/A,TRUE,"YKD"}</definedName>
    <definedName localSheetId="5" name="ㅗㅎㅓ">{#N/A,#N/A,FALSE,"단축1";#N/A,#N/A,FALSE,"단축2";#N/A,#N/A,FALSE,"단축3";#N/A,#N/A,FALSE,"장축";#N/A,#N/A,FALSE,"4WD"}</definedName>
    <definedName localSheetId="7" name="ㅗㅎㅓ">{#N/A,#N/A,FALSE,"단축1";#N/A,#N/A,FALSE,"단축2";#N/A,#N/A,FALSE,"단축3";#N/A,#N/A,FALSE,"장축";#N/A,#N/A,FALSE,"4WD"}</definedName>
    <definedName localSheetId="1" name="ㅗㅎㅓ">{#N/A,#N/A,FALSE,"단축1";#N/A,#N/A,FALSE,"단축2";#N/A,#N/A,FALSE,"단축3";#N/A,#N/A,FALSE,"장축";#N/A,#N/A,FALSE,"4WD"}</definedName>
    <definedName name="ㅗㅎㅓ">{#N/A,#N/A,FALSE,"단축1";#N/A,#N/A,FALSE,"단축2";#N/A,#N/A,FALSE,"단축3";#N/A,#N/A,FALSE,"장축";#N/A,#N/A,FALSE,"4WD"}</definedName>
    <definedName localSheetId="5" name="ㅗㅓ">{#N/A,#N/A,FALSE,"단축1";#N/A,#N/A,FALSE,"단축2";#N/A,#N/A,FALSE,"단축3";#N/A,#N/A,FALSE,"장축";#N/A,#N/A,FALSE,"4WD"}</definedName>
    <definedName localSheetId="7" name="ㅗㅓ">{#N/A,#N/A,FALSE,"단축1";#N/A,#N/A,FALSE,"단축2";#N/A,#N/A,FALSE,"단축3";#N/A,#N/A,FALSE,"장축";#N/A,#N/A,FALSE,"4WD"}</definedName>
    <definedName localSheetId="1" name="ㅗㅓ">{#N/A,#N/A,FALSE,"단축1";#N/A,#N/A,FALSE,"단축2";#N/A,#N/A,FALSE,"단축3";#N/A,#N/A,FALSE,"장축";#N/A,#N/A,FALSE,"4WD"}</definedName>
    <definedName name="ㅗㅓ">{#N/A,#N/A,FALSE,"단축1";#N/A,#N/A,FALSE,"단축2";#N/A,#N/A,FALSE,"단축3";#N/A,#N/A,FALSE,"장축";#N/A,#N/A,FALSE,"4WD"}</definedName>
    <definedName localSheetId="5" name="ㅗㅓ허ㅓㅏㅗㅓ">{#N/A,#N/A,FALSE,"단축1";#N/A,#N/A,FALSE,"단축2";#N/A,#N/A,FALSE,"단축3";#N/A,#N/A,FALSE,"장축";#N/A,#N/A,FALSE,"4WD"}</definedName>
    <definedName localSheetId="7" name="ㅗㅓ허ㅓㅏㅗㅓ">{#N/A,#N/A,FALSE,"단축1";#N/A,#N/A,FALSE,"단축2";#N/A,#N/A,FALSE,"단축3";#N/A,#N/A,FALSE,"장축";#N/A,#N/A,FALSE,"4WD"}</definedName>
    <definedName localSheetId="1" name="ㅗㅓ허ㅓㅏㅗㅓ">{#N/A,#N/A,FALSE,"단축1";#N/A,#N/A,FALSE,"단축2";#N/A,#N/A,FALSE,"단축3";#N/A,#N/A,FALSE,"장축";#N/A,#N/A,FALSE,"4WD"}</definedName>
    <definedName name="ㅗㅓ허ㅓㅏㅗㅓ">{#N/A,#N/A,FALSE,"단축1";#N/A,#N/A,FALSE,"단축2";#N/A,#N/A,FALSE,"단축3";#N/A,#N/A,FALSE,"장축";#N/A,#N/A,FALSE,"4WD"}</definedName>
    <definedName localSheetId="5" name="ㅗㅓㅏㅣ">{#N/A,#N/A,FALSE,"단축1";#N/A,#N/A,FALSE,"단축2";#N/A,#N/A,FALSE,"단축3";#N/A,#N/A,FALSE,"장축";#N/A,#N/A,FALSE,"4WD"}</definedName>
    <definedName localSheetId="7" name="ㅗㅓㅏㅣ">{#N/A,#N/A,FALSE,"단축1";#N/A,#N/A,FALSE,"단축2";#N/A,#N/A,FALSE,"단축3";#N/A,#N/A,FALSE,"장축";#N/A,#N/A,FALSE,"4WD"}</definedName>
    <definedName localSheetId="1" name="ㅗㅓㅏㅣ">{#N/A,#N/A,FALSE,"단축1";#N/A,#N/A,FALSE,"단축2";#N/A,#N/A,FALSE,"단축3";#N/A,#N/A,FALSE,"장축";#N/A,#N/A,FALSE,"4WD"}</definedName>
    <definedName name="ㅗㅓㅏㅣ">{#N/A,#N/A,FALSE,"단축1";#N/A,#N/A,FALSE,"단축2";#N/A,#N/A,FALSE,"단축3";#N/A,#N/A,FALSE,"장축";#N/A,#N/A,FALSE,"4WD"}</definedName>
    <definedName localSheetId="5" name="ㅗㅓㅓㅣㅗㅓ">{#N/A,#N/A,FALSE,"해외크레임";#N/A,#N/A,FALSE,"ACCENT현황";#N/A,#N/A,FALSE,"AVANTE";#N/A,#N/A,FALSE,"SONATA(3)";#N/A,#N/A,FALSE,"국내크레임"}</definedName>
    <definedName localSheetId="7" name="ㅗㅓㅓㅣㅗㅓ">{#N/A,#N/A,FALSE,"해외크레임";#N/A,#N/A,FALSE,"ACCENT현황";#N/A,#N/A,FALSE,"AVANTE";#N/A,#N/A,FALSE,"SONATA(3)";#N/A,#N/A,FALSE,"국내크레임"}</definedName>
    <definedName localSheetId="1" name="ㅗㅓㅓㅣㅗㅓ">{#N/A,#N/A,FALSE,"해외크레임";#N/A,#N/A,FALSE,"ACCENT현황";#N/A,#N/A,FALSE,"AVANTE";#N/A,#N/A,FALSE,"SONATA(3)";#N/A,#N/A,FALSE,"국내크레임"}</definedName>
    <definedName name="ㅗㅓㅓㅣㅗㅓ">{#N/A,#N/A,FALSE,"해외크레임";#N/A,#N/A,FALSE,"ACCENT현황";#N/A,#N/A,FALSE,"AVANTE";#N/A,#N/A,FALSE,"SONATA(3)";#N/A,#N/A,FALSE,"국내크레임"}</definedName>
    <definedName localSheetId="5" name="ㅗㅓㅜ">{#N/A,#N/A,FALSE,"단축1";#N/A,#N/A,FALSE,"단축2";#N/A,#N/A,FALSE,"단축3";#N/A,#N/A,FALSE,"장축";#N/A,#N/A,FALSE,"4WD"}</definedName>
    <definedName localSheetId="7" name="ㅗㅓㅜ">{#N/A,#N/A,FALSE,"단축1";#N/A,#N/A,FALSE,"단축2";#N/A,#N/A,FALSE,"단축3";#N/A,#N/A,FALSE,"장축";#N/A,#N/A,FALSE,"4WD"}</definedName>
    <definedName localSheetId="1" name="ㅗㅓㅜ">{#N/A,#N/A,FALSE,"단축1";#N/A,#N/A,FALSE,"단축2";#N/A,#N/A,FALSE,"단축3";#N/A,#N/A,FALSE,"장축";#N/A,#N/A,FALSE,"4WD"}</definedName>
    <definedName name="ㅗㅓㅜ">{#N/A,#N/A,FALSE,"단축1";#N/A,#N/A,FALSE,"단축2";#N/A,#N/A,FALSE,"단축3";#N/A,#N/A,FALSE,"장축";#N/A,#N/A,FALSE,"4WD"}</definedName>
    <definedName localSheetId="5" name="ㅗㅔ">{#N/A,#N/A,FALSE,"단축1";#N/A,#N/A,FALSE,"단축2";#N/A,#N/A,FALSE,"단축3";#N/A,#N/A,FALSE,"장축";#N/A,#N/A,FALSE,"4WD"}</definedName>
    <definedName localSheetId="1" name="ㅗㅔ">{#N/A,#N/A,FALSE,"단축1";#N/A,#N/A,FALSE,"단축2";#N/A,#N/A,FALSE,"단축3";#N/A,#N/A,FALSE,"장축";#N/A,#N/A,FALSE,"4WD"}</definedName>
    <definedName name="ㅗㅔ">{#N/A,#N/A,FALSE,"단축1";#N/A,#N/A,FALSE,"단축2";#N/A,#N/A,FALSE,"단축3";#N/A,#N/A,FALSE,"장축";#N/A,#N/A,FALSE,"4WD"}</definedName>
    <definedName localSheetId="5" name="ㅗㅕ">{#N/A,#N/A,FALSE,"단축1";#N/A,#N/A,FALSE,"단축2";#N/A,#N/A,FALSE,"단축3";#N/A,#N/A,FALSE,"장축";#N/A,#N/A,FALSE,"4WD"}</definedName>
    <definedName localSheetId="1" name="ㅗㅕ">{#N/A,#N/A,FALSE,"단축1";#N/A,#N/A,FALSE,"단축2";#N/A,#N/A,FALSE,"단축3";#N/A,#N/A,FALSE,"장축";#N/A,#N/A,FALSE,"4WD"}</definedName>
    <definedName name="ㅗㅕ">{#N/A,#N/A,FALSE,"단축1";#N/A,#N/A,FALSE,"단축2";#N/A,#N/A,FALSE,"단축3";#N/A,#N/A,FALSE,"장축";#N/A,#N/A,FALSE,"4WD"}</definedName>
    <definedName localSheetId="5" name="ㅗㅕㅕㅗㅕ">{#N/A,#N/A,FALSE,"단축1";#N/A,#N/A,FALSE,"단축2";#N/A,#N/A,FALSE,"단축3";#N/A,#N/A,FALSE,"장축";#N/A,#N/A,FALSE,"4WD"}</definedName>
    <definedName localSheetId="7" name="ㅗㅕㅕㅗㅕ">{#N/A,#N/A,FALSE,"단축1";#N/A,#N/A,FALSE,"단축2";#N/A,#N/A,FALSE,"단축3";#N/A,#N/A,FALSE,"장축";#N/A,#N/A,FALSE,"4WD"}</definedName>
    <definedName localSheetId="1" name="ㅗㅕㅕㅗㅕ">{#N/A,#N/A,FALSE,"단축1";#N/A,#N/A,FALSE,"단축2";#N/A,#N/A,FALSE,"단축3";#N/A,#N/A,FALSE,"장축";#N/A,#N/A,FALSE,"4WD"}</definedName>
    <definedName name="ㅗㅕㅕㅗㅕ">{#N/A,#N/A,FALSE,"단축1";#N/A,#N/A,FALSE,"단축2";#N/A,#N/A,FALSE,"단축3";#N/A,#N/A,FALSE,"장축";#N/A,#N/A,FALSE,"4WD"}</definedName>
    <definedName localSheetId="5" name="ㅗㅗ">{#N/A,#N/A,FALSE,"단축1";#N/A,#N/A,FALSE,"단축2";#N/A,#N/A,FALSE,"단축3";#N/A,#N/A,FALSE,"장축";#N/A,#N/A,FALSE,"4WD"}</definedName>
    <definedName localSheetId="7" name="ㅗㅗ">{#N/A,#N/A,FALSE,"초도품";#N/A,#N/A,FALSE,"초도품 (2)";#N/A,#N/A,FALSE,"초도품 (3)";#N/A,#N/A,FALSE,"초도품 (4)";#N/A,#N/A,FALSE,"초도품 (5)";#N/A,#N/A,FALSE,"초도품 (6)"}</definedName>
    <definedName localSheetId="1" name="ㅗㅗ">{#N/A,#N/A,FALSE,"초도품";#N/A,#N/A,FALSE,"초도품 (2)";#N/A,#N/A,FALSE,"초도품 (3)";#N/A,#N/A,FALSE,"초도품 (4)";#N/A,#N/A,FALSE,"초도품 (5)";#N/A,#N/A,FALSE,"초도품 (6)"}</definedName>
    <definedName name="ㅗㅗ">{#N/A,#N/A,FALSE,"초도품";#N/A,#N/A,FALSE,"초도품 (2)";#N/A,#N/A,FALSE,"초도품 (3)";#N/A,#N/A,FALSE,"초도품 (4)";#N/A,#N/A,FALSE,"초도품 (5)";#N/A,#N/A,FALSE,"초도품 (6)"}</definedName>
    <definedName localSheetId="5" name="ㅗㅗㅗㅗㅗ">{#N/A,#N/A,FALSE,"단축1";#N/A,#N/A,FALSE,"단축2";#N/A,#N/A,FALSE,"단축3";#N/A,#N/A,FALSE,"장축";#N/A,#N/A,FALSE,"4WD"}</definedName>
    <definedName localSheetId="7" name="ㅗㅗㅗㅗㅗ">{#N/A,#N/A,FALSE,"단축1";#N/A,#N/A,FALSE,"단축2";#N/A,#N/A,FALSE,"단축3";#N/A,#N/A,FALSE,"장축";#N/A,#N/A,FALSE,"4WD"}</definedName>
    <definedName localSheetId="1" name="ㅗㅗㅗㅗㅗ">{#N/A,#N/A,FALSE,"단축1";#N/A,#N/A,FALSE,"단축2";#N/A,#N/A,FALSE,"단축3";#N/A,#N/A,FALSE,"장축";#N/A,#N/A,FALSE,"4WD"}</definedName>
    <definedName name="ㅗㅗㅗㅗㅗ">{#N/A,#N/A,FALSE,"단축1";#N/A,#N/A,FALSE,"단축2";#N/A,#N/A,FALSE,"단축3";#N/A,#N/A,FALSE,"장축";#N/A,#N/A,FALSE,"4WD"}</definedName>
    <definedName localSheetId="5" name="ㅗㅛ서ㅛㅅ">{#N/A,#N/A,FALSE,"단축1";#N/A,#N/A,FALSE,"단축2";#N/A,#N/A,FALSE,"단축3";#N/A,#N/A,FALSE,"장축";#N/A,#N/A,FALSE,"4WD"}</definedName>
    <definedName localSheetId="7" name="ㅗㅛ서ㅛㅅ">{#N/A,#N/A,FALSE,"단축1";#N/A,#N/A,FALSE,"단축2";#N/A,#N/A,FALSE,"단축3";#N/A,#N/A,FALSE,"장축";#N/A,#N/A,FALSE,"4WD"}</definedName>
    <definedName localSheetId="1" name="ㅗㅛ서ㅛㅅ">{#N/A,#N/A,FALSE,"단축1";#N/A,#N/A,FALSE,"단축2";#N/A,#N/A,FALSE,"단축3";#N/A,#N/A,FALSE,"장축";#N/A,#N/A,FALSE,"4WD"}</definedName>
    <definedName name="ㅗㅛ서ㅛㅅ">{#N/A,#N/A,FALSE,"단축1";#N/A,#N/A,FALSE,"단축2";#N/A,#N/A,FALSE,"단축3";#N/A,#N/A,FALSE,"장축";#N/A,#N/A,FALSE,"4WD"}</definedName>
    <definedName localSheetId="5" name="ㅗㅛㅓㅕㅕ">{#N/A,#N/A,FALSE,"단축1";#N/A,#N/A,FALSE,"단축2";#N/A,#N/A,FALSE,"단축3";#N/A,#N/A,FALSE,"장축";#N/A,#N/A,FALSE,"4WD"}</definedName>
    <definedName localSheetId="1" name="ㅗㅛㅓㅕㅕ">{#N/A,#N/A,FALSE,"단축1";#N/A,#N/A,FALSE,"단축2";#N/A,#N/A,FALSE,"단축3";#N/A,#N/A,FALSE,"장축";#N/A,#N/A,FALSE,"4WD"}</definedName>
    <definedName name="ㅗㅛㅓㅕㅕ">{#N/A,#N/A,FALSE,"단축1";#N/A,#N/A,FALSE,"단축2";#N/A,#N/A,FALSE,"단축3";#N/A,#N/A,FALSE,"장축";#N/A,#N/A,FALSE,"4WD"}</definedName>
    <definedName localSheetId="5" name="ㅗㅠㄹ후ㅡㅗㅡ">{#N/A,#N/A,FALSE,"단축1";#N/A,#N/A,FALSE,"단축2";#N/A,#N/A,FALSE,"단축3";#N/A,#N/A,FALSE,"장축";#N/A,#N/A,FALSE,"4WD"}</definedName>
    <definedName localSheetId="7" name="ㅗㅠㄹ후ㅡㅗㅡ">{#N/A,#N/A,FALSE,"단축1";#N/A,#N/A,FALSE,"단축2";#N/A,#N/A,FALSE,"단축3";#N/A,#N/A,FALSE,"장축";#N/A,#N/A,FALSE,"4WD"}</definedName>
    <definedName localSheetId="1" name="ㅗㅠㄹ후ㅡㅗㅡ">{#N/A,#N/A,FALSE,"단축1";#N/A,#N/A,FALSE,"단축2";#N/A,#N/A,FALSE,"단축3";#N/A,#N/A,FALSE,"장축";#N/A,#N/A,FALSE,"4WD"}</definedName>
    <definedName name="ㅗㅠㄹ후ㅡㅗㅡ">{#N/A,#N/A,FALSE,"단축1";#N/A,#N/A,FALSE,"단축2";#N/A,#N/A,FALSE,"단축3";#N/A,#N/A,FALSE,"장축";#N/A,#N/A,FALSE,"4WD"}</definedName>
    <definedName localSheetId="5" name="ㅘ료ㅏㅛㅕㅏ">{#N/A,#N/A,FALSE,"원가검토서"}</definedName>
    <definedName localSheetId="7" name="ㅘ료ㅏㅛㅕㅏ">{#N/A,#N/A,FALSE,"원가검토서"}</definedName>
    <definedName localSheetId="1" name="ㅘ료ㅏㅛㅕㅏ">{#N/A,#N/A,FALSE,"원가검토서"}</definedName>
    <definedName name="ㅘ료ㅏㅛㅕㅏ">{#N/A,#N/A,FALSE,"원가검토서"}</definedName>
    <definedName localSheetId="5" name="ㅛ">{#N/A,#N/A,FALSE,"단축1";#N/A,#N/A,FALSE,"단축2";#N/A,#N/A,FALSE,"단축3";#N/A,#N/A,FALSE,"장축";#N/A,#N/A,FALSE,"4WD"}</definedName>
    <definedName localSheetId="7" name="ㅛ">{#N/A,#N/A,FALSE,"단축1";#N/A,#N/A,FALSE,"단축2";#N/A,#N/A,FALSE,"단축3";#N/A,#N/A,FALSE,"장축";#N/A,#N/A,FALSE,"4WD"}</definedName>
    <definedName localSheetId="1" name="ㅛ">{#N/A,#N/A,FALSE,"단축1";#N/A,#N/A,FALSE,"단축2";#N/A,#N/A,FALSE,"단축3";#N/A,#N/A,FALSE,"장축";#N/A,#N/A,FALSE,"4WD"}</definedName>
    <definedName name="ㅛ">{#N/A,#N/A,FALSE,"단축1";#N/A,#N/A,FALSE,"단축2";#N/A,#N/A,FALSE,"단축3";#N/A,#N/A,FALSE,"장축";#N/A,#N/A,FALSE,"4WD"}</definedName>
    <definedName localSheetId="5" name="ㅛㄱ됴ㄱㄷ죠ㅅㄱ됴ㅅㄱㄷ죡ㄷ죠">{#N/A,#N/A,TRUE,"일정"}</definedName>
    <definedName localSheetId="7" name="ㅛㄱ됴ㄱㄷ죠ㅅㄱ됴ㅅㄱㄷ죡ㄷ죠">{#N/A,#N/A,TRUE,"일정"}</definedName>
    <definedName localSheetId="1" name="ㅛㄱ됴ㄱㄷ죠ㅅㄱ됴ㅅㄱㄷ죡ㄷ죠">{#N/A,#N/A,TRUE,"일정"}</definedName>
    <definedName name="ㅛㄱ됴ㄱㄷ죠ㅅㄱ됴ㅅㄱㄷ죡ㄷ죠">{#N/A,#N/A,TRUE,"일정"}</definedName>
    <definedName localSheetId="5" name="ㅛㅅㄱㄷㅈ">{#N/A,#N/A,FALSE,"단축1";#N/A,#N/A,FALSE,"단축2";#N/A,#N/A,FALSE,"단축3";#N/A,#N/A,FALSE,"장축";#N/A,#N/A,FALSE,"4WD"}</definedName>
    <definedName localSheetId="7" name="ㅛㅅㄱㄷㅈ">{#N/A,#N/A,FALSE,"단축1";#N/A,#N/A,FALSE,"단축2";#N/A,#N/A,FALSE,"단축3";#N/A,#N/A,FALSE,"장축";#N/A,#N/A,FALSE,"4WD"}</definedName>
    <definedName localSheetId="1" name="ㅛㅅㄱㄷㅈ">{#N/A,#N/A,FALSE,"단축1";#N/A,#N/A,FALSE,"단축2";#N/A,#N/A,FALSE,"단축3";#N/A,#N/A,FALSE,"장축";#N/A,#N/A,FALSE,"4WD"}</definedName>
    <definedName name="ㅛㅅㄱㄷㅈ">{#N/A,#N/A,FALSE,"단축1";#N/A,#N/A,FALSE,"단축2";#N/A,#N/A,FALSE,"단축3";#N/A,#N/A,FALSE,"장축";#N/A,#N/A,FALSE,"4WD"}</definedName>
    <definedName localSheetId="5" name="ㅛ서욗ㄴㄷㅅㄱ둏ㅅ">{#N/A,#N/A,TRUE,"Y생산";#N/A,#N/A,TRUE,"Y판매";#N/A,#N/A,TRUE,"Y총물량";#N/A,#N/A,TRUE,"Y능력";#N/A,#N/A,TRUE,"YKD"}</definedName>
    <definedName localSheetId="7" name="ㅛ서욗ㄴㄷㅅㄱ둏ㅅ">{#N/A,#N/A,TRUE,"Y생산";#N/A,#N/A,TRUE,"Y판매";#N/A,#N/A,TRUE,"Y총물량";#N/A,#N/A,TRUE,"Y능력";#N/A,#N/A,TRUE,"YKD"}</definedName>
    <definedName localSheetId="1" name="ㅛ서욗ㄴㄷㅅㄱ둏ㅅ">{#N/A,#N/A,TRUE,"Y생산";#N/A,#N/A,TRUE,"Y판매";#N/A,#N/A,TRUE,"Y총물량";#N/A,#N/A,TRUE,"Y능력";#N/A,#N/A,TRUE,"YKD"}</definedName>
    <definedName name="ㅛ서욗ㄴㄷㅅㄱ둏ㅅ">{#N/A,#N/A,TRUE,"Y생산";#N/A,#N/A,TRUE,"Y판매";#N/A,#N/A,TRUE,"Y총물량";#N/A,#N/A,TRUE,"Y능력";#N/A,#N/A,TRUE,"YKD"}</definedName>
    <definedName localSheetId="5" name="ㅛ요">{#N/A,#N/A,FALSE,"단축1";#N/A,#N/A,FALSE,"단축2";#N/A,#N/A,FALSE,"단축3";#N/A,#N/A,FALSE,"장축";#N/A,#N/A,FALSE,"4WD"}</definedName>
    <definedName localSheetId="7" name="ㅛ요">{#N/A,#N/A,FALSE,"단축1";#N/A,#N/A,FALSE,"단축2";#N/A,#N/A,FALSE,"단축3";#N/A,#N/A,FALSE,"장축";#N/A,#N/A,FALSE,"4WD"}</definedName>
    <definedName localSheetId="1" name="ㅛ요">{#N/A,#N/A,FALSE,"단축1";#N/A,#N/A,FALSE,"단축2";#N/A,#N/A,FALSE,"단축3";#N/A,#N/A,FALSE,"장축";#N/A,#N/A,FALSE,"4WD"}</definedName>
    <definedName name="ㅛ요">{#N/A,#N/A,FALSE,"단축1";#N/A,#N/A,FALSE,"단축2";#N/A,#N/A,FALSE,"단축3";#N/A,#N/A,FALSE,"장축";#N/A,#N/A,FALSE,"4WD"}</definedName>
    <definedName localSheetId="5" name="ㅛ허ㅗ">{#N/A,#N/A,FALSE,"신규dep";#N/A,#N/A,FALSE,"신규dep-금형상각후";#N/A,#N/A,FALSE,"신규dep-연구비상각후";#N/A,#N/A,FALSE,"신규dep-기계,공구상각후"}</definedName>
    <definedName localSheetId="7" name="ㅛ허ㅗ">{#N/A,#N/A,FALSE,"신규dep";#N/A,#N/A,FALSE,"신규dep-금형상각후";#N/A,#N/A,FALSE,"신규dep-연구비상각후";#N/A,#N/A,FALSE,"신규dep-기계,공구상각후"}</definedName>
    <definedName localSheetId="1" name="ㅛ허ㅗ">{#N/A,#N/A,FALSE,"신규dep";#N/A,#N/A,FALSE,"신규dep-금형상각후";#N/A,#N/A,FALSE,"신규dep-연구비상각후";#N/A,#N/A,FALSE,"신규dep-기계,공구상각후"}</definedName>
    <definedName name="ㅛ허ㅗ">{#N/A,#N/A,FALSE,"신규dep";#N/A,#N/A,FALSE,"신규dep-금형상각후";#N/A,#N/A,FALSE,"신규dep-연구비상각후";#N/A,#N/A,FALSE,"신규dep-기계,공구상각후"}</definedName>
    <definedName localSheetId="5" name="ㅛㅕ">{#N/A,#N/A,FALSE,"단축1";#N/A,#N/A,FALSE,"단축2";#N/A,#N/A,FALSE,"단축3";#N/A,#N/A,FALSE,"장축";#N/A,#N/A,FALSE,"4WD"}</definedName>
    <definedName localSheetId="1" name="ㅛㅕ">{#N/A,#N/A,FALSE,"단축1";#N/A,#N/A,FALSE,"단축2";#N/A,#N/A,FALSE,"단축3";#N/A,#N/A,FALSE,"장축";#N/A,#N/A,FALSE,"4WD"}</definedName>
    <definedName name="ㅛㅕ">{#N/A,#N/A,FALSE,"단축1";#N/A,#N/A,FALSE,"단축2";#N/A,#N/A,FALSE,"단축3";#N/A,#N/A,FALSE,"장축";#N/A,#N/A,FALSE,"4WD"}</definedName>
    <definedName localSheetId="5" name="ㅛㅕ셔">{#N/A,#N/A,FALSE,"단축1";#N/A,#N/A,FALSE,"단축2";#N/A,#N/A,FALSE,"단축3";#N/A,#N/A,FALSE,"장축";#N/A,#N/A,FALSE,"4WD"}</definedName>
    <definedName localSheetId="7" name="ㅛㅕ셔">{#N/A,#N/A,FALSE,"단축1";#N/A,#N/A,FALSE,"단축2";#N/A,#N/A,FALSE,"단축3";#N/A,#N/A,FALSE,"장축";#N/A,#N/A,FALSE,"4WD"}</definedName>
    <definedName localSheetId="1" name="ㅛㅕ셔">{#N/A,#N/A,FALSE,"단축1";#N/A,#N/A,FALSE,"단축2";#N/A,#N/A,FALSE,"단축3";#N/A,#N/A,FALSE,"장축";#N/A,#N/A,FALSE,"4WD"}</definedName>
    <definedName name="ㅛㅕ셔">{#N/A,#N/A,FALSE,"단축1";#N/A,#N/A,FALSE,"단축2";#N/A,#N/A,FALSE,"단축3";#N/A,#N/A,FALSE,"장축";#N/A,#N/A,FALSE,"4WD"}</definedName>
    <definedName localSheetId="5" name="ㅛㅕㅗㅓㅕㅓㅕ">{#N/A,#N/A,FALSE,"단축1";#N/A,#N/A,FALSE,"단축2";#N/A,#N/A,FALSE,"단축3";#N/A,#N/A,FALSE,"장축";#N/A,#N/A,FALSE,"4WD"}</definedName>
    <definedName localSheetId="7" name="ㅛㅕㅗㅓㅕㅓㅕ">{#N/A,#N/A,FALSE,"단축1";#N/A,#N/A,FALSE,"단축2";#N/A,#N/A,FALSE,"단축3";#N/A,#N/A,FALSE,"장축";#N/A,#N/A,FALSE,"4WD"}</definedName>
    <definedName localSheetId="1" name="ㅛㅕㅗㅓㅕㅓㅕ">{#N/A,#N/A,FALSE,"단축1";#N/A,#N/A,FALSE,"단축2";#N/A,#N/A,FALSE,"단축3";#N/A,#N/A,FALSE,"장축";#N/A,#N/A,FALSE,"4WD"}</definedName>
    <definedName name="ㅛㅕㅗㅓㅕㅓㅕ">{#N/A,#N/A,FALSE,"단축1";#N/A,#N/A,FALSE,"단축2";#N/A,#N/A,FALSE,"단축3";#N/A,#N/A,FALSE,"장축";#N/A,#N/A,FALSE,"4WD"}</definedName>
    <definedName localSheetId="5" name="ㅛㅗㅎㅅㄺ">{#N/A,#N/A,FALSE,"단축1";#N/A,#N/A,FALSE,"단축2";#N/A,#N/A,FALSE,"단축3";#N/A,#N/A,FALSE,"장축";#N/A,#N/A,FALSE,"4WD"}</definedName>
    <definedName localSheetId="7" name="ㅛㅗㅎㅅㄺ">{#N/A,#N/A,FALSE,"단축1";#N/A,#N/A,FALSE,"단축2";#N/A,#N/A,FALSE,"단축3";#N/A,#N/A,FALSE,"장축";#N/A,#N/A,FALSE,"4WD"}</definedName>
    <definedName localSheetId="1" name="ㅛㅗㅎㅅㄺ">{#N/A,#N/A,FALSE,"단축1";#N/A,#N/A,FALSE,"단축2";#N/A,#N/A,FALSE,"단축3";#N/A,#N/A,FALSE,"장축";#N/A,#N/A,FALSE,"4WD"}</definedName>
    <definedName name="ㅛㅗㅎㅅㄺ">{#N/A,#N/A,FALSE,"단축1";#N/A,#N/A,FALSE,"단축2";#N/A,#N/A,FALSE,"단축3";#N/A,#N/A,FALSE,"장축";#N/A,#N/A,FALSE,"4WD"}</definedName>
    <definedName localSheetId="5" name="ㅛㅗㅛ">{#N/A,#N/A,FALSE,"96자동차사 계획";#N/A,#N/A,FALSE,"96자동차사 계획"}</definedName>
    <definedName localSheetId="7" name="ㅛㅗㅛ">{#N/A,#N/A,FALSE,"96자동차사 계획";#N/A,#N/A,FALSE,"96자동차사 계획"}</definedName>
    <definedName localSheetId="1" name="ㅛㅗㅛ">{#N/A,#N/A,FALSE,"96자동차사 계획";#N/A,#N/A,FALSE,"96자동차사 계획"}</definedName>
    <definedName name="ㅛㅗㅛ">{#N/A,#N/A,FALSE,"96자동차사 계획";#N/A,#N/A,FALSE,"96자동차사 계획"}</definedName>
    <definedName localSheetId="5" name="ㅛㅛ">{#N/A,#N/A,FALSE,"단축1";#N/A,#N/A,FALSE,"단축2";#N/A,#N/A,FALSE,"단축3";#N/A,#N/A,FALSE,"장축";#N/A,#N/A,FALSE,"4WD"}</definedName>
    <definedName localSheetId="7" name="ㅛㅛ">{#N/A,#N/A,FALSE,"단축1";#N/A,#N/A,FALSE,"단축2";#N/A,#N/A,FALSE,"단축3";#N/A,#N/A,FALSE,"장축";#N/A,#N/A,FALSE,"4WD"}</definedName>
    <definedName localSheetId="1" name="ㅛㅛ">{#N/A,#N/A,FALSE,"단축1";#N/A,#N/A,FALSE,"단축2";#N/A,#N/A,FALSE,"단축3";#N/A,#N/A,FALSE,"장축";#N/A,#N/A,FALSE,"4WD"}</definedName>
    <definedName name="ㅛㅛ">{#N/A,#N/A,FALSE,"단축1";#N/A,#N/A,FALSE,"단축2";#N/A,#N/A,FALSE,"단축3";#N/A,#N/A,FALSE,"장축";#N/A,#N/A,FALSE,"4WD"}</definedName>
    <definedName localSheetId="5" name="ㅛㅛㅕㅗㅓ">{#N/A,#N/A,FALSE,"단축1";#N/A,#N/A,FALSE,"단축2";#N/A,#N/A,FALSE,"단축3";#N/A,#N/A,FALSE,"장축";#N/A,#N/A,FALSE,"4WD"}</definedName>
    <definedName localSheetId="7" name="ㅛㅛㅕㅗㅓ">{#N/A,#N/A,FALSE,"단축1";#N/A,#N/A,FALSE,"단축2";#N/A,#N/A,FALSE,"단축3";#N/A,#N/A,FALSE,"장축";#N/A,#N/A,FALSE,"4WD"}</definedName>
    <definedName localSheetId="1" name="ㅛㅛㅕㅗㅓ">{#N/A,#N/A,FALSE,"단축1";#N/A,#N/A,FALSE,"단축2";#N/A,#N/A,FALSE,"단축3";#N/A,#N/A,FALSE,"장축";#N/A,#N/A,FALSE,"4WD"}</definedName>
    <definedName name="ㅛㅛㅕㅗㅓ">{#N/A,#N/A,FALSE,"단축1";#N/A,#N/A,FALSE,"단축2";#N/A,#N/A,FALSE,"단축3";#N/A,#N/A,FALSE,"장축";#N/A,#N/A,FALSE,"4WD"}</definedName>
    <definedName localSheetId="5" name="ㅛㅛㅛ">{#N/A,#N/A,FALSE,"초도품";#N/A,#N/A,FALSE,"초도품 (2)";#N/A,#N/A,FALSE,"초도품 (3)";#N/A,#N/A,FALSE,"초도품 (4)";#N/A,#N/A,FALSE,"초도품 (5)";#N/A,#N/A,FALSE,"초도품 (6)"}</definedName>
    <definedName localSheetId="7" name="ㅛㅛㅛ">{#N/A,#N/A,FALSE,"초도품";#N/A,#N/A,FALSE,"초도품 (2)";#N/A,#N/A,FALSE,"초도품 (3)";#N/A,#N/A,FALSE,"초도품 (4)";#N/A,#N/A,FALSE,"초도품 (5)";#N/A,#N/A,FALSE,"초도품 (6)"}</definedName>
    <definedName localSheetId="1" name="ㅛㅛㅛ">{#N/A,#N/A,FALSE,"초도품";#N/A,#N/A,FALSE,"초도품 (2)";#N/A,#N/A,FALSE,"초도품 (3)";#N/A,#N/A,FALSE,"초도품 (4)";#N/A,#N/A,FALSE,"초도품 (5)";#N/A,#N/A,FALSE,"초도품 (6)"}</definedName>
    <definedName name="ㅛㅛㅛ">{#N/A,#N/A,FALSE,"초도품";#N/A,#N/A,FALSE,"초도품 (2)";#N/A,#N/A,FALSE,"초도품 (3)";#N/A,#N/A,FALSE,"초도품 (4)";#N/A,#N/A,FALSE,"초도품 (5)";#N/A,#N/A,FALSE,"초도품 (6)"}</definedName>
    <definedName localSheetId="5" name="ㅛㅛㅛㅛ">{#N/A,#N/A,FALSE,"초도품";#N/A,#N/A,FALSE,"초도품 (2)";#N/A,#N/A,FALSE,"초도품 (3)";#N/A,#N/A,FALSE,"초도품 (4)";#N/A,#N/A,FALSE,"초도품 (5)";#N/A,#N/A,FALSE,"초도품 (6)"}</definedName>
    <definedName localSheetId="7" name="ㅛㅛㅛㅛ">{#N/A,#N/A,FALSE,"초도품";#N/A,#N/A,FALSE,"초도품 (2)";#N/A,#N/A,FALSE,"초도품 (3)";#N/A,#N/A,FALSE,"초도품 (4)";#N/A,#N/A,FALSE,"초도품 (5)";#N/A,#N/A,FALSE,"초도품 (6)"}</definedName>
    <definedName localSheetId="1" name="ㅛㅛㅛㅛ">{#N/A,#N/A,FALSE,"초도품";#N/A,#N/A,FALSE,"초도품 (2)";#N/A,#N/A,FALSE,"초도품 (3)";#N/A,#N/A,FALSE,"초도품 (4)";#N/A,#N/A,FALSE,"초도품 (5)";#N/A,#N/A,FALSE,"초도품 (6)"}</definedName>
    <definedName name="ㅛㅛㅛㅛ">{#N/A,#N/A,FALSE,"초도품";#N/A,#N/A,FALSE,"초도품 (2)";#N/A,#N/A,FALSE,"초도품 (3)";#N/A,#N/A,FALSE,"초도품 (4)";#N/A,#N/A,FALSE,"초도품 (5)";#N/A,#N/A,FALSE,"초도품 (6)"}</definedName>
    <definedName localSheetId="5" name="ㅛㅛㅛㅛㅛ">{#N/A,#N/A,FALSE,"단축1";#N/A,#N/A,FALSE,"단축2";#N/A,#N/A,FALSE,"단축3";#N/A,#N/A,FALSE,"장축";#N/A,#N/A,FALSE,"4WD"}</definedName>
    <definedName localSheetId="7" name="ㅛㅛㅛㅛㅛ">{#N/A,#N/A,FALSE,"단축1";#N/A,#N/A,FALSE,"단축2";#N/A,#N/A,FALSE,"단축3";#N/A,#N/A,FALSE,"장축";#N/A,#N/A,FALSE,"4WD"}</definedName>
    <definedName localSheetId="1" name="ㅛㅛㅛㅛㅛ">{#N/A,#N/A,FALSE,"단축1";#N/A,#N/A,FALSE,"단축2";#N/A,#N/A,FALSE,"단축3";#N/A,#N/A,FALSE,"장축";#N/A,#N/A,FALSE,"4WD"}</definedName>
    <definedName name="ㅛㅛㅛㅛㅛ">{#N/A,#N/A,FALSE,"단축1";#N/A,#N/A,FALSE,"단축2";#N/A,#N/A,FALSE,"단축3";#N/A,#N/A,FALSE,"장축";#N/A,#N/A,FALSE,"4WD"}</definedName>
    <definedName localSheetId="5" name="ㅜ">{#N/A,#N/A,FALSE,"단축1";#N/A,#N/A,FALSE,"단축2";#N/A,#N/A,FALSE,"단축3";#N/A,#N/A,FALSE,"장축";#N/A,#N/A,FALSE,"4WD"}</definedName>
    <definedName localSheetId="7" name="ㅜ">{"'매출'!$A$1:$I$22"}</definedName>
    <definedName localSheetId="1" name="ㅜ">{"'매출'!$A$1:$I$22"}</definedName>
    <definedName name="ㅜ">{"'매출'!$A$1:$I$22"}</definedName>
    <definedName localSheetId="5" name="ㅜㄷㅈ">{#N/A,#N/A,FALSE,"단축1";#N/A,#N/A,FALSE,"단축2";#N/A,#N/A,FALSE,"단축3";#N/A,#N/A,FALSE,"장축";#N/A,#N/A,FALSE,"4WD"}</definedName>
    <definedName localSheetId="7" name="ㅜㄷㅈ">{#N/A,#N/A,FALSE,"단축1";#N/A,#N/A,FALSE,"단축2";#N/A,#N/A,FALSE,"단축3";#N/A,#N/A,FALSE,"장축";#N/A,#N/A,FALSE,"4WD"}</definedName>
    <definedName localSheetId="1" name="ㅜㄷㅈ">{#N/A,#N/A,FALSE,"단축1";#N/A,#N/A,FALSE,"단축2";#N/A,#N/A,FALSE,"단축3";#N/A,#N/A,FALSE,"장축";#N/A,#N/A,FALSE,"4WD"}</definedName>
    <definedName name="ㅜㄷㅈ">{#N/A,#N/A,FALSE,"단축1";#N/A,#N/A,FALSE,"단축2";#N/A,#N/A,FALSE,"단축3";#N/A,#N/A,FALSE,"장축";#N/A,#N/A,FALSE,"4WD"}</definedName>
    <definedName localSheetId="5" name="ㅜ류ㅜㅇㅇㅎ">{#N/A,#N/A,FALSE,"인원";#N/A,#N/A,FALSE,"비용2";#N/A,#N/A,FALSE,"비용1";#N/A,#N/A,FALSE,"비용";#N/A,#N/A,FALSE,"보증2";#N/A,#N/A,FALSE,"보증1";#N/A,#N/A,FALSE,"보증";#N/A,#N/A,FALSE,"손익1";#N/A,#N/A,FALSE,"손익";#N/A,#N/A,FALSE,"부서별매출";#N/A,#N/A,FALSE,"매출"}</definedName>
    <definedName localSheetId="1" name="ㅜ류ㅜㅇㅇㅎ">{#N/A,#N/A,FALSE,"인원";#N/A,#N/A,FALSE,"비용2";#N/A,#N/A,FALSE,"비용1";#N/A,#N/A,FALSE,"비용";#N/A,#N/A,FALSE,"보증2";#N/A,#N/A,FALSE,"보증1";#N/A,#N/A,FALSE,"보증";#N/A,#N/A,FALSE,"손익1";#N/A,#N/A,FALSE,"손익";#N/A,#N/A,FALSE,"부서별매출";#N/A,#N/A,FALSE,"매출"}</definedName>
    <definedName name="ㅜ류ㅜㅇㅇㅎ">{#N/A,#N/A,FALSE,"인원";#N/A,#N/A,FALSE,"비용2";#N/A,#N/A,FALSE,"비용1";#N/A,#N/A,FALSE,"비용";#N/A,#N/A,FALSE,"보증2";#N/A,#N/A,FALSE,"보증1";#N/A,#N/A,FALSE,"보증";#N/A,#N/A,FALSE,"손익1";#N/A,#N/A,FALSE,"손익";#N/A,#N/A,FALSE,"부서별매출";#N/A,#N/A,FALSE,"매출"}</definedName>
    <definedName localSheetId="5" name="ㅜㅎ로ㅓ">{#N/A,#N/A,FALSE,"단축1";#N/A,#N/A,FALSE,"단축2";#N/A,#N/A,FALSE,"단축3";#N/A,#N/A,FALSE,"장축";#N/A,#N/A,FALSE,"4WD"}</definedName>
    <definedName localSheetId="7" name="ㅜㅎ로ㅓ">{#N/A,#N/A,FALSE,"단축1";#N/A,#N/A,FALSE,"단축2";#N/A,#N/A,FALSE,"단축3";#N/A,#N/A,FALSE,"장축";#N/A,#N/A,FALSE,"4WD"}</definedName>
    <definedName localSheetId="1" name="ㅜㅎ로ㅓ">{#N/A,#N/A,FALSE,"단축1";#N/A,#N/A,FALSE,"단축2";#N/A,#N/A,FALSE,"단축3";#N/A,#N/A,FALSE,"장축";#N/A,#N/A,FALSE,"4WD"}</definedName>
    <definedName name="ㅜㅎ로ㅓ">{#N/A,#N/A,FALSE,"단축1";#N/A,#N/A,FALSE,"단축2";#N/A,#N/A,FALSE,"단축3";#N/A,#N/A,FALSE,"장축";#N/A,#N/A,FALSE,"4WD"}</definedName>
    <definedName localSheetId="5" name="ㅜㅛㅅㄱ누ㅛㅅㄱ누ㅛㅅㄴ구ㅛㅅㄱㄴ">{#N/A,#N/A,TRUE,"일정"}</definedName>
    <definedName localSheetId="7" name="ㅜㅛㅅㄱ누ㅛㅅㄱ누ㅛㅅㄴ구ㅛㅅㄱㄴ">{#N/A,#N/A,TRUE,"일정"}</definedName>
    <definedName localSheetId="1" name="ㅜㅛㅅㄱ누ㅛㅅㄱ누ㅛㅅㄴ구ㅛㅅㄱㄴ">{#N/A,#N/A,TRUE,"일정"}</definedName>
    <definedName name="ㅜㅛㅅㄱ누ㅛㅅㄱ누ㅛㅅㄴ구ㅛㅅㄱㄴ">{#N/A,#N/A,TRUE,"일정"}</definedName>
    <definedName localSheetId="5" name="ㅜㅛㅜㅛㅗㅓ">{#N/A,#N/A,FALSE,"단축1";#N/A,#N/A,FALSE,"단축2";#N/A,#N/A,FALSE,"단축3";#N/A,#N/A,FALSE,"장축";#N/A,#N/A,FALSE,"4WD"}</definedName>
    <definedName localSheetId="7" name="ㅜㅛㅜㅛㅗㅓ">{#N/A,#N/A,FALSE,"단축1";#N/A,#N/A,FALSE,"단축2";#N/A,#N/A,FALSE,"단축3";#N/A,#N/A,FALSE,"장축";#N/A,#N/A,FALSE,"4WD"}</definedName>
    <definedName localSheetId="1" name="ㅜㅛㅜㅛㅗㅓ">{#N/A,#N/A,FALSE,"단축1";#N/A,#N/A,FALSE,"단축2";#N/A,#N/A,FALSE,"단축3";#N/A,#N/A,FALSE,"장축";#N/A,#N/A,FALSE,"4WD"}</definedName>
    <definedName name="ㅜㅛㅜㅛㅗㅓ">{#N/A,#N/A,FALSE,"단축1";#N/A,#N/A,FALSE,"단축2";#N/A,#N/A,FALSE,"단축3";#N/A,#N/A,FALSE,"장축";#N/A,#N/A,FALSE,"4WD"}</definedName>
    <definedName localSheetId="5" name="ㅜㅜㅜ">{#N/A,#N/A,FALSE,"단축1";#N/A,#N/A,FALSE,"단축2";#N/A,#N/A,FALSE,"단축3";#N/A,#N/A,FALSE,"장축";#N/A,#N/A,FALSE,"4WD"}</definedName>
    <definedName localSheetId="7" name="ㅜㅜㅜ">{#N/A,#N/A,FALSE,"단축1";#N/A,#N/A,FALSE,"단축2";#N/A,#N/A,FALSE,"단축3";#N/A,#N/A,FALSE,"장축";#N/A,#N/A,FALSE,"4WD"}</definedName>
    <definedName localSheetId="1" name="ㅜㅜㅜ">{#N/A,#N/A,FALSE,"단축1";#N/A,#N/A,FALSE,"단축2";#N/A,#N/A,FALSE,"단축3";#N/A,#N/A,FALSE,"장축";#N/A,#N/A,FALSE,"4WD"}</definedName>
    <definedName name="ㅜㅜㅜ">{#N/A,#N/A,FALSE,"단축1";#N/A,#N/A,FALSE,"단축2";#N/A,#N/A,FALSE,"단축3";#N/A,#N/A,FALSE,"장축";#N/A,#N/A,FALSE,"4WD"}</definedName>
    <definedName localSheetId="5" name="ㅜㅜㅜㅜㅜ">{#N/A,#N/A,FALSE,"단축1";#N/A,#N/A,FALSE,"단축2";#N/A,#N/A,FALSE,"단축3";#N/A,#N/A,FALSE,"장축";#N/A,#N/A,FALSE,"4WD"}</definedName>
    <definedName localSheetId="7" name="ㅜㅜㅜㅜㅜ">{#N/A,#N/A,FALSE,"단축1";#N/A,#N/A,FALSE,"단축2";#N/A,#N/A,FALSE,"단축3";#N/A,#N/A,FALSE,"장축";#N/A,#N/A,FALSE,"4WD"}</definedName>
    <definedName localSheetId="1" name="ㅜㅜㅜㅜㅜ">{#N/A,#N/A,FALSE,"단축1";#N/A,#N/A,FALSE,"단축2";#N/A,#N/A,FALSE,"단축3";#N/A,#N/A,FALSE,"장축";#N/A,#N/A,FALSE,"4WD"}</definedName>
    <definedName name="ㅜㅜㅜㅜㅜ">{#N/A,#N/A,FALSE,"단축1";#N/A,#N/A,FALSE,"단축2";#N/A,#N/A,FALSE,"단축3";#N/A,#N/A,FALSE,"장축";#N/A,#N/A,FALSE,"4WD"}</definedName>
    <definedName localSheetId="5" name="ㅜㅜㅜㅜㅜㅜ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ㅜㅜㅜㅜㅜㅜ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ㅜㅜㅜㅜㅜㅜ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ㅜㅜㅜㅜㅜㅜㅜ555">{#N/A,#N/A,FALSE,"단축1";#N/A,#N/A,FALSE,"단축2";#N/A,#N/A,FALSE,"단축3";#N/A,#N/A,FALSE,"장축";#N/A,#N/A,FALSE,"4WD"}</definedName>
    <definedName localSheetId="7" name="ㅜㅜㅜㅜㅜㅜㅜ555">{#N/A,#N/A,FALSE,"단축1";#N/A,#N/A,FALSE,"단축2";#N/A,#N/A,FALSE,"단축3";#N/A,#N/A,FALSE,"장축";#N/A,#N/A,FALSE,"4WD"}</definedName>
    <definedName localSheetId="1" name="ㅜㅜㅜㅜㅜㅜㅜ555">{#N/A,#N/A,FALSE,"단축1";#N/A,#N/A,FALSE,"단축2";#N/A,#N/A,FALSE,"단축3";#N/A,#N/A,FALSE,"장축";#N/A,#N/A,FALSE,"4WD"}</definedName>
    <definedName name="ㅜㅜㅜㅜㅜㅜㅜ555">{#N/A,#N/A,FALSE,"단축1";#N/A,#N/A,FALSE,"단축2";#N/A,#N/A,FALSE,"단축3";#N/A,#N/A,FALSE,"장축";#N/A,#N/A,FALSE,"4WD"}</definedName>
    <definedName localSheetId="5" name="ㅜㅜㅜㅜㅜㅜㅜㅜㅜㅜ">'1-4 PAD'!ㅜㅜㅜㅜㅜㅜㅜㅜㅜㅜ</definedName>
    <definedName localSheetId="7" name="ㅜㅜㅜㅜㅜㅜㅜㅜㅜㅜ">'1-6. 사상'!ㅜㅜㅜㅜㅜㅜㅜㅜㅜㅜ</definedName>
    <definedName name="ㅜㅜㅜㅜㅜㅜㅜㅜㅜㅜ">'1-6. 사상'!ㅜㅜㅜㅜㅜㅜㅜㅜㅜㅜ</definedName>
    <definedName localSheetId="5" name="ㅜㅡㅓㅗㅎ">{#N/A,#N/A,FALSE,"신규dep";#N/A,#N/A,FALSE,"신규dep-금형상각후";#N/A,#N/A,FALSE,"신규dep-연구비상각후";#N/A,#N/A,FALSE,"신규dep-기계,공구상각후"}</definedName>
    <definedName localSheetId="7" name="ㅜㅡㅓㅗㅎ">{#N/A,#N/A,FALSE,"신규dep";#N/A,#N/A,FALSE,"신규dep-금형상각후";#N/A,#N/A,FALSE,"신규dep-연구비상각후";#N/A,#N/A,FALSE,"신규dep-기계,공구상각후"}</definedName>
    <definedName localSheetId="1" name="ㅜㅡㅓㅗㅎ">{#N/A,#N/A,FALSE,"신규dep";#N/A,#N/A,FALSE,"신규dep-금형상각후";#N/A,#N/A,FALSE,"신규dep-연구비상각후";#N/A,#N/A,FALSE,"신규dep-기계,공구상각후"}</definedName>
    <definedName name="ㅜㅡㅓㅗㅎ">{#N/A,#N/A,FALSE,"신규dep";#N/A,#N/A,FALSE,"신규dep-금형상각후";#N/A,#N/A,FALSE,"신규dep-연구비상각후";#N/A,#N/A,FALSE,"신규dep-기계,공구상각후"}</definedName>
    <definedName localSheetId="5" name="ㅝㅑㅣ">{#N/A,#N/A,FALSE,"단축1";#N/A,#N/A,FALSE,"단축2";#N/A,#N/A,FALSE,"단축3";#N/A,#N/A,FALSE,"장축";#N/A,#N/A,FALSE,"4WD"}</definedName>
    <definedName localSheetId="1" name="ㅝㅑㅣ">{#N/A,#N/A,FALSE,"단축1";#N/A,#N/A,FALSE,"단축2";#N/A,#N/A,FALSE,"단축3";#N/A,#N/A,FALSE,"장축";#N/A,#N/A,FALSE,"4WD"}</definedName>
    <definedName name="ㅝㅑㅣ">{#N/A,#N/A,FALSE,"단축1";#N/A,#N/A,FALSE,"단축2";#N/A,#N/A,FALSE,"단축3";#N/A,#N/A,FALSE,"장축";#N/A,#N/A,FALSE,"4WD"}</definedName>
    <definedName localSheetId="5" name="ㅠ">{#N/A,#N/A,FALSE,"자금소요예측기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ㅠ">{#N/A,#N/A,FALSE,"자금소요예측기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ㅠ">{#N/A,#N/A,FALSE,"자금소요예측기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ㅠ쇼구ㅗㅛㅜ">{#N/A,#N/A,FALSE,"단축1";#N/A,#N/A,FALSE,"단축2";#N/A,#N/A,FALSE,"단축3";#N/A,#N/A,FALSE,"장축";#N/A,#N/A,FALSE,"4WD"}</definedName>
    <definedName localSheetId="7" name="ㅠ쇼구ㅗㅛㅜ">{#N/A,#N/A,FALSE,"단축1";#N/A,#N/A,FALSE,"단축2";#N/A,#N/A,FALSE,"단축3";#N/A,#N/A,FALSE,"장축";#N/A,#N/A,FALSE,"4WD"}</definedName>
    <definedName localSheetId="1" name="ㅠ쇼구ㅗㅛㅜ">{#N/A,#N/A,FALSE,"단축1";#N/A,#N/A,FALSE,"단축2";#N/A,#N/A,FALSE,"단축3";#N/A,#N/A,FALSE,"장축";#N/A,#N/A,FALSE,"4WD"}</definedName>
    <definedName name="ㅠ쇼구ㅗㅛㅜ">{#N/A,#N/A,FALSE,"단축1";#N/A,#N/A,FALSE,"단축2";#N/A,#N/A,FALSE,"단축3";#N/A,#N/A,FALSE,"장축";#N/A,#N/A,FALSE,"4WD"}</definedName>
    <definedName localSheetId="8" name="ㅠㅍㅇㅌㄹ">{#N/A,#N/A,FALSE,"단축1";#N/A,#N/A,FALSE,"단축2";#N/A,#N/A,FALSE,"단축3";#N/A,#N/A,FALSE,"장축";#N/A,#N/A,FALSE,"4WD"}</definedName>
    <definedName localSheetId="5" name="ㅠㅍㅇㅌㄹ">{#N/A,#N/A,FALSE,"단축1";#N/A,#N/A,FALSE,"단축2";#N/A,#N/A,FALSE,"단축3";#N/A,#N/A,FALSE,"장축";#N/A,#N/A,FALSE,"4WD"}</definedName>
    <definedName localSheetId="7" name="ㅠㅍㅇㅌㄹ">{#N/A,#N/A,FALSE,"단축1";#N/A,#N/A,FALSE,"단축2";#N/A,#N/A,FALSE,"단축3";#N/A,#N/A,FALSE,"장축";#N/A,#N/A,FALSE,"4WD"}</definedName>
    <definedName localSheetId="1" name="ㅠㅍㅇㅌㄹ">{#N/A,#N/A,FALSE,"단축1";#N/A,#N/A,FALSE,"단축2";#N/A,#N/A,FALSE,"단축3";#N/A,#N/A,FALSE,"장축";#N/A,#N/A,FALSE,"4WD"}</definedName>
    <definedName name="ㅠㅍㅇㅌㄹ">{#N/A,#N/A,FALSE,"단축1";#N/A,#N/A,FALSE,"단축2";#N/A,#N/A,FALSE,"단축3";#N/A,#N/A,FALSE,"장축";#N/A,#N/A,FALSE,"4WD"}</definedName>
    <definedName localSheetId="5" name="ㅠㅎㅀ">{#N/A,#N/A,FALSE,"단축1";#N/A,#N/A,FALSE,"단축2";#N/A,#N/A,FALSE,"단축3";#N/A,#N/A,FALSE,"장축";#N/A,#N/A,FALSE,"4WD"}</definedName>
    <definedName localSheetId="7" name="ㅠㅎㅀ">{#N/A,#N/A,FALSE,"단축1";#N/A,#N/A,FALSE,"단축2";#N/A,#N/A,FALSE,"단축3";#N/A,#N/A,FALSE,"장축";#N/A,#N/A,FALSE,"4WD"}</definedName>
    <definedName localSheetId="1" name="ㅠㅎㅀ">{#N/A,#N/A,FALSE,"단축1";#N/A,#N/A,FALSE,"단축2";#N/A,#N/A,FALSE,"단축3";#N/A,#N/A,FALSE,"장축";#N/A,#N/A,FALSE,"4WD"}</definedName>
    <definedName name="ㅠㅎㅀ">{#N/A,#N/A,FALSE,"단축1";#N/A,#N/A,FALSE,"단축2";#N/A,#N/A,FALSE,"단축3";#N/A,#N/A,FALSE,"장축";#N/A,#N/A,FALSE,"4WD"}</definedName>
    <definedName localSheetId="5" name="ㅠ흏로쇼">{#N/A,#N/A,FALSE,"신규dep";#N/A,#N/A,FALSE,"신규dep-금형상각후";#N/A,#N/A,FALSE,"신규dep-연구비상각후";#N/A,#N/A,FALSE,"신규dep-기계,공구상각후"}</definedName>
    <definedName localSheetId="7" name="ㅠ흏로쇼">{#N/A,#N/A,FALSE,"신규dep";#N/A,#N/A,FALSE,"신규dep-금형상각후";#N/A,#N/A,FALSE,"신규dep-연구비상각후";#N/A,#N/A,FALSE,"신규dep-기계,공구상각후"}</definedName>
    <definedName localSheetId="1" name="ㅠ흏로쇼">{#N/A,#N/A,FALSE,"신규dep";#N/A,#N/A,FALSE,"신규dep-금형상각후";#N/A,#N/A,FALSE,"신규dep-연구비상각후";#N/A,#N/A,FALSE,"신규dep-기계,공구상각후"}</definedName>
    <definedName name="ㅠ흏로쇼">{#N/A,#N/A,FALSE,"신규dep";#N/A,#N/A,FALSE,"신규dep-금형상각후";#N/A,#N/A,FALSE,"신규dep-연구비상각후";#N/A,#N/A,FALSE,"신규dep-기계,공구상각후"}</definedName>
    <definedName localSheetId="5" name="ㅠㅐㅡ">{#N/A,#N/A,FALSE,"단축1";#N/A,#N/A,FALSE,"단축2";#N/A,#N/A,FALSE,"단축3";#N/A,#N/A,FALSE,"장축";#N/A,#N/A,FALSE,"4WD"}</definedName>
    <definedName localSheetId="7" name="ㅠㅐㅡ">{#N/A,#N/A,FALSE,"단축1";#N/A,#N/A,FALSE,"단축2";#N/A,#N/A,FALSE,"단축3";#N/A,#N/A,FALSE,"장축";#N/A,#N/A,FALSE,"4WD"}</definedName>
    <definedName localSheetId="1" name="ㅠㅐㅡ">{#N/A,#N/A,FALSE,"단축1";#N/A,#N/A,FALSE,"단축2";#N/A,#N/A,FALSE,"단축3";#N/A,#N/A,FALSE,"장축";#N/A,#N/A,FALSE,"4WD"}</definedName>
    <definedName name="ㅠㅐㅡ">{#N/A,#N/A,FALSE,"단축1";#N/A,#N/A,FALSE,"단축2";#N/A,#N/A,FALSE,"단축3";#N/A,#N/A,FALSE,"장축";#N/A,#N/A,FALSE,"4WD"}</definedName>
    <definedName localSheetId="5" name="ㅠㅓㅣㅏ">{#N/A,#N/A,FALSE,"단축1";#N/A,#N/A,FALSE,"단축2";#N/A,#N/A,FALSE,"단축3";#N/A,#N/A,FALSE,"장축";#N/A,#N/A,FALSE,"4WD"}</definedName>
    <definedName localSheetId="7" name="ㅠㅓㅣㅏ">{#N/A,#N/A,FALSE,"단축1";#N/A,#N/A,FALSE,"단축2";#N/A,#N/A,FALSE,"단축3";#N/A,#N/A,FALSE,"장축";#N/A,#N/A,FALSE,"4WD"}</definedName>
    <definedName localSheetId="1" name="ㅠㅓㅣㅏ">{#N/A,#N/A,FALSE,"단축1";#N/A,#N/A,FALSE,"단축2";#N/A,#N/A,FALSE,"단축3";#N/A,#N/A,FALSE,"장축";#N/A,#N/A,FALSE,"4WD"}</definedName>
    <definedName name="ㅠㅓㅣㅏ">{#N/A,#N/A,FALSE,"단축1";#N/A,#N/A,FALSE,"단축2";#N/A,#N/A,FALSE,"단축3";#N/A,#N/A,FALSE,"장축";#N/A,#N/A,FALSE,"4WD"}</definedName>
    <definedName localSheetId="5" name="ㅠㅕㅛ">{#N/A,#N/A,FALSE,"단축1";#N/A,#N/A,FALSE,"단축2";#N/A,#N/A,FALSE,"단축3";#N/A,#N/A,FALSE,"장축";#N/A,#N/A,FALSE,"4WD"}</definedName>
    <definedName localSheetId="1" name="ㅠㅕㅛ">{#N/A,#N/A,FALSE,"단축1";#N/A,#N/A,FALSE,"단축2";#N/A,#N/A,FALSE,"단축3";#N/A,#N/A,FALSE,"장축";#N/A,#N/A,FALSE,"4WD"}</definedName>
    <definedName name="ㅠㅕㅛ">{#N/A,#N/A,FALSE,"단축1";#N/A,#N/A,FALSE,"단축2";#N/A,#N/A,FALSE,"단축3";#N/A,#N/A,FALSE,"장축";#N/A,#N/A,FALSE,"4WD"}</definedName>
    <definedName localSheetId="5" name="ㅠㅗ폭877호ㅔㅑ0ㅓ">{#N/A,#N/A,TRUE,"Y생산";#N/A,#N/A,TRUE,"Y판매";#N/A,#N/A,TRUE,"Y총물량";#N/A,#N/A,TRUE,"Y능력";#N/A,#N/A,TRUE,"YKD"}</definedName>
    <definedName localSheetId="7" name="ㅠㅗ폭877호ㅔㅑ0ㅓ">{#N/A,#N/A,TRUE,"Y생산";#N/A,#N/A,TRUE,"Y판매";#N/A,#N/A,TRUE,"Y총물량";#N/A,#N/A,TRUE,"Y능력";#N/A,#N/A,TRUE,"YKD"}</definedName>
    <definedName localSheetId="1" name="ㅠㅗ폭877호ㅔㅑ0ㅓ">{#N/A,#N/A,TRUE,"Y생산";#N/A,#N/A,TRUE,"Y판매";#N/A,#N/A,TRUE,"Y총물량";#N/A,#N/A,TRUE,"Y능력";#N/A,#N/A,TRUE,"YKD"}</definedName>
    <definedName name="ㅠㅗ폭877호ㅔㅑ0ㅓ">{#N/A,#N/A,TRUE,"Y생산";#N/A,#N/A,TRUE,"Y판매";#N/A,#N/A,TRUE,"Y총물량";#N/A,#N/A,TRUE,"Y능력";#N/A,#N/A,TRUE,"YKD"}</definedName>
    <definedName localSheetId="5" name="ㅠㅛㅎㅅㅅ">{#N/A,#N/A,FALSE,"단축1";#N/A,#N/A,FALSE,"단축2";#N/A,#N/A,FALSE,"단축3";#N/A,#N/A,FALSE,"장축";#N/A,#N/A,FALSE,"4WD"}</definedName>
    <definedName localSheetId="7" name="ㅠㅛㅎㅅㅅ">{#N/A,#N/A,FALSE,"단축1";#N/A,#N/A,FALSE,"단축2";#N/A,#N/A,FALSE,"단축3";#N/A,#N/A,FALSE,"장축";#N/A,#N/A,FALSE,"4WD"}</definedName>
    <definedName localSheetId="1" name="ㅠㅛㅎㅅㅅ">{#N/A,#N/A,FALSE,"단축1";#N/A,#N/A,FALSE,"단축2";#N/A,#N/A,FALSE,"단축3";#N/A,#N/A,FALSE,"장축";#N/A,#N/A,FALSE,"4WD"}</definedName>
    <definedName name="ㅠㅛㅎㅅㅅ">{#N/A,#N/A,FALSE,"단축1";#N/A,#N/A,FALSE,"단축2";#N/A,#N/A,FALSE,"단축3";#N/A,#N/A,FALSE,"장축";#N/A,#N/A,FALSE,"4WD"}</definedName>
    <definedName localSheetId="5" name="ㅠㅜㅊ">{#N/A,#N/A,FALSE,"단축1";#N/A,#N/A,FALSE,"단축2";#N/A,#N/A,FALSE,"단축3";#N/A,#N/A,FALSE,"장축";#N/A,#N/A,FALSE,"4WD"}</definedName>
    <definedName localSheetId="7" name="ㅠㅜㅊ">{#N/A,#N/A,FALSE,"단축1";#N/A,#N/A,FALSE,"단축2";#N/A,#N/A,FALSE,"단축3";#N/A,#N/A,FALSE,"장축";#N/A,#N/A,FALSE,"4WD"}</definedName>
    <definedName localSheetId="1" name="ㅠㅜㅊ">{#N/A,#N/A,FALSE,"단축1";#N/A,#N/A,FALSE,"단축2";#N/A,#N/A,FALSE,"단축3";#N/A,#N/A,FALSE,"장축";#N/A,#N/A,FALSE,"4WD"}</definedName>
    <definedName name="ㅠㅜㅊ">{#N/A,#N/A,FALSE,"단축1";#N/A,#N/A,FALSE,"단축2";#N/A,#N/A,FALSE,"단축3";#N/A,#N/A,FALSE,"장축";#N/A,#N/A,FALSE,"4WD"}</definedName>
    <definedName localSheetId="5" name="ㅠㅜ푸">{#N/A,#N/A,FALSE,"단축1";#N/A,#N/A,FALSE,"단축2";#N/A,#N/A,FALSE,"단축3";#N/A,#N/A,FALSE,"장축";#N/A,#N/A,FALSE,"4WD"}</definedName>
    <definedName localSheetId="7" name="ㅠㅜ푸">{#N/A,#N/A,FALSE,"단축1";#N/A,#N/A,FALSE,"단축2";#N/A,#N/A,FALSE,"단축3";#N/A,#N/A,FALSE,"장축";#N/A,#N/A,FALSE,"4WD"}</definedName>
    <definedName localSheetId="1" name="ㅠㅜ푸">{#N/A,#N/A,FALSE,"단축1";#N/A,#N/A,FALSE,"단축2";#N/A,#N/A,FALSE,"단축3";#N/A,#N/A,FALSE,"장축";#N/A,#N/A,FALSE,"4WD"}</definedName>
    <definedName name="ㅠㅜ푸">{#N/A,#N/A,FALSE,"단축1";#N/A,#N/A,FALSE,"단축2";#N/A,#N/A,FALSE,"단축3";#N/A,#N/A,FALSE,"장축";#N/A,#N/A,FALSE,"4WD"}</definedName>
    <definedName localSheetId="5" name="ㅠㅠㅜㅜㅜ">{#N/A,#N/A,FALSE,"신규dep";#N/A,#N/A,FALSE,"신규dep-금형상각후";#N/A,#N/A,FALSE,"신규dep-연구비상각후";#N/A,#N/A,FALSE,"신규dep-기계,공구상각후"}</definedName>
    <definedName localSheetId="7" name="ㅠㅠㅜㅜㅜ">{#N/A,#N/A,FALSE,"신규dep";#N/A,#N/A,FALSE,"신규dep-금형상각후";#N/A,#N/A,FALSE,"신규dep-연구비상각후";#N/A,#N/A,FALSE,"신규dep-기계,공구상각후"}</definedName>
    <definedName localSheetId="1" name="ㅠㅠㅜㅜㅜ">{#N/A,#N/A,FALSE,"신규dep";#N/A,#N/A,FALSE,"신규dep-금형상각후";#N/A,#N/A,FALSE,"신규dep-연구비상각후";#N/A,#N/A,FALSE,"신규dep-기계,공구상각후"}</definedName>
    <definedName name="ㅠㅠㅜㅜㅜ">{#N/A,#N/A,FALSE,"신규dep";#N/A,#N/A,FALSE,"신규dep-금형상각후";#N/A,#N/A,FALSE,"신규dep-연구비상각후";#N/A,#N/A,FALSE,"신규dep-기계,공구상각후"}</definedName>
    <definedName localSheetId="5" name="ㅠㅠㅠ">{#N/A,#N/A,FALSE,"자금소요예측기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7" name="ㅠㅠㅠ">{#N/A,#N/A,FALSE,"자금소요예측기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1" name="ㅠㅠㅠ">{#N/A,#N/A,FALSE,"자금소요예측기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ㅠㅠ">{#N/A,#N/A,FALSE,"자금소요예측기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localSheetId="5" name="ㅠㅠㅠㅠ">{#N/A,#N/A,FALSE,"인원";#N/A,#N/A,FALSE,"비용2";#N/A,#N/A,FALSE,"비용1";#N/A,#N/A,FALSE,"비용";#N/A,#N/A,FALSE,"보증2";#N/A,#N/A,FALSE,"보증1";#N/A,#N/A,FALSE,"보증";#N/A,#N/A,FALSE,"손익1";#N/A,#N/A,FALSE,"손익";#N/A,#N/A,FALSE,"부서별매출";#N/A,#N/A,FALSE,"매출"}</definedName>
    <definedName localSheetId="7" name="ㅠㅠㅠㅠ">{#N/A,#N/A,FALSE,"인원";#N/A,#N/A,FALSE,"비용2";#N/A,#N/A,FALSE,"비용1";#N/A,#N/A,FALSE,"비용";#N/A,#N/A,FALSE,"보증2";#N/A,#N/A,FALSE,"보증1";#N/A,#N/A,FALSE,"보증";#N/A,#N/A,FALSE,"손익1";#N/A,#N/A,FALSE,"손익";#N/A,#N/A,FALSE,"부서별매출";#N/A,#N/A,FALSE,"매출"}</definedName>
    <definedName localSheetId="1" name="ㅠㅠㅠㅠ">{#N/A,#N/A,FALSE,"인원";#N/A,#N/A,FALSE,"비용2";#N/A,#N/A,FALSE,"비용1";#N/A,#N/A,FALSE,"비용";#N/A,#N/A,FALSE,"보증2";#N/A,#N/A,FALSE,"보증1";#N/A,#N/A,FALSE,"보증";#N/A,#N/A,FALSE,"손익1";#N/A,#N/A,FALSE,"손익";#N/A,#N/A,FALSE,"부서별매출";#N/A,#N/A,FALSE,"매출"}</definedName>
    <definedName name="ㅠㅠㅠㅠ">{#N/A,#N/A,FALSE,"인원";#N/A,#N/A,FALSE,"비용2";#N/A,#N/A,FALSE,"비용1";#N/A,#N/A,FALSE,"비용";#N/A,#N/A,FALSE,"보증2";#N/A,#N/A,FALSE,"보증1";#N/A,#N/A,FALSE,"보증";#N/A,#N/A,FALSE,"손익1";#N/A,#N/A,FALSE,"손익";#N/A,#N/A,FALSE,"부서별매출";#N/A,#N/A,FALSE,"매출"}</definedName>
    <definedName localSheetId="5" name="ㅠㅠㅠㅠㅠㅠㅠㅠㅠㅠ">{#N/A,#N/A,FALSE,"인원";#N/A,#N/A,FALSE,"비용2";#N/A,#N/A,FALSE,"비용1";#N/A,#N/A,FALSE,"비용";#N/A,#N/A,FALSE,"보증2";#N/A,#N/A,FALSE,"보증1";#N/A,#N/A,FALSE,"보증";#N/A,#N/A,FALSE,"손익1";#N/A,#N/A,FALSE,"손익";#N/A,#N/A,FALSE,"부서별매출";#N/A,#N/A,FALSE,"매출"}</definedName>
    <definedName localSheetId="1" name="ㅠㅠㅠㅠㅠㅠㅠㅠㅠㅠ">{#N/A,#N/A,FALSE,"인원";#N/A,#N/A,FALSE,"비용2";#N/A,#N/A,FALSE,"비용1";#N/A,#N/A,FALSE,"비용";#N/A,#N/A,FALSE,"보증2";#N/A,#N/A,FALSE,"보증1";#N/A,#N/A,FALSE,"보증";#N/A,#N/A,FALSE,"손익1";#N/A,#N/A,FALSE,"손익";#N/A,#N/A,FALSE,"부서별매출";#N/A,#N/A,FALSE,"매출"}</definedName>
    <definedName name="ㅠㅠㅠㅠㅠㅠㅠㅠㅠㅠ">{#N/A,#N/A,FALSE,"인원";#N/A,#N/A,FALSE,"비용2";#N/A,#N/A,FALSE,"비용1";#N/A,#N/A,FALSE,"비용";#N/A,#N/A,FALSE,"보증2";#N/A,#N/A,FALSE,"보증1";#N/A,#N/A,FALSE,"보증";#N/A,#N/A,FALSE,"손익1";#N/A,#N/A,FALSE,"손익";#N/A,#N/A,FALSE,"부서별매출";#N/A,#N/A,FALSE,"매출"}</definedName>
    <definedName localSheetId="5" name="ㅡ">{#N/A,#N/A,FALSE,"단축1";#N/A,#N/A,FALSE,"단축2";#N/A,#N/A,FALSE,"단축3";#N/A,#N/A,FALSE,"장축";#N/A,#N/A,FALSE,"4WD"}</definedName>
    <definedName localSheetId="7" name="ㅡ">{#N/A,#N/A,FALSE,"단축1";#N/A,#N/A,FALSE,"단축2";#N/A,#N/A,FALSE,"단축3";#N/A,#N/A,FALSE,"장축";#N/A,#N/A,FALSE,"4WD"}</definedName>
    <definedName localSheetId="1" name="ㅡ">{#N/A,#N/A,FALSE,"단축1";#N/A,#N/A,FALSE,"단축2";#N/A,#N/A,FALSE,"단축3";#N/A,#N/A,FALSE,"장축";#N/A,#N/A,FALSE,"4WD"}</definedName>
    <definedName name="ㅡ">{#N/A,#N/A,FALSE,"단축1";#N/A,#N/A,FALSE,"단축2";#N/A,#N/A,FALSE,"단축3";#N/A,#N/A,FALSE,"장축";#N/A,#N/A,FALSE,"4WD"}</definedName>
    <definedName localSheetId="5" name="ㅡㅏㅓㅗㅓ">{#N/A,#N/A,FALSE,"단축1";#N/A,#N/A,FALSE,"단축2";#N/A,#N/A,FALSE,"단축3";#N/A,#N/A,FALSE,"장축";#N/A,#N/A,FALSE,"4WD"}</definedName>
    <definedName localSheetId="1" name="ㅡㅏㅓㅗㅓ">{#N/A,#N/A,FALSE,"단축1";#N/A,#N/A,FALSE,"단축2";#N/A,#N/A,FALSE,"단축3";#N/A,#N/A,FALSE,"장축";#N/A,#N/A,FALSE,"4WD"}</definedName>
    <definedName name="ㅡㅏㅓㅗㅓ">{#N/A,#N/A,FALSE,"단축1";#N/A,#N/A,FALSE,"단축2";#N/A,#N/A,FALSE,"단축3";#N/A,#N/A,FALSE,"장축";#N/A,#N/A,FALSE,"4WD"}</definedName>
    <definedName localSheetId="5" name="ㅡㅡ">{#N/A,#N/A,FALSE,"단축1";#N/A,#N/A,FALSE,"단축2";#N/A,#N/A,FALSE,"단축3";#N/A,#N/A,FALSE,"장축";#N/A,#N/A,FALSE,"4WD"}</definedName>
    <definedName localSheetId="7" name="ㅡㅡ">{#N/A,#N/A,FALSE,"단축1";#N/A,#N/A,FALSE,"단축2";#N/A,#N/A,FALSE,"단축3";#N/A,#N/A,FALSE,"장축";#N/A,#N/A,FALSE,"4WD"}</definedName>
    <definedName localSheetId="1" name="ㅡㅡ">{#N/A,#N/A,FALSE,"단축1";#N/A,#N/A,FALSE,"단축2";#N/A,#N/A,FALSE,"단축3";#N/A,#N/A,FALSE,"장축";#N/A,#N/A,FALSE,"4WD"}</definedName>
    <definedName name="ㅡㅡ">{#N/A,#N/A,FALSE,"단축1";#N/A,#N/A,FALSE,"단축2";#N/A,#N/A,FALSE,"단축3";#N/A,#N/A,FALSE,"장축";#N/A,#N/A,FALSE,"4WD"}</definedName>
    <definedName localSheetId="5" name="ㅣ">{#N/A,#N/A,FALSE,"신규dep";#N/A,#N/A,FALSE,"신규dep-금형상각후";#N/A,#N/A,FALSE,"신규dep-연구비상각후";#N/A,#N/A,FALSE,"신규dep-기계,공구상각후"}</definedName>
    <definedName localSheetId="5" name="ㅣ어ㅏ러럴">{#N/A,#N/A,FALSE,"단축1";#N/A,#N/A,FALSE,"단축2";#N/A,#N/A,FALSE,"단축3";#N/A,#N/A,FALSE,"장축";#N/A,#N/A,FALSE,"4WD"}</definedName>
    <definedName localSheetId="7" name="ㅣ어ㅏ러럴">{#N/A,#N/A,FALSE,"단축1";#N/A,#N/A,FALSE,"단축2";#N/A,#N/A,FALSE,"단축3";#N/A,#N/A,FALSE,"장축";#N/A,#N/A,FALSE,"4WD"}</definedName>
    <definedName localSheetId="1" name="ㅣ어ㅏ러럴">{#N/A,#N/A,FALSE,"단축1";#N/A,#N/A,FALSE,"단축2";#N/A,#N/A,FALSE,"단축3";#N/A,#N/A,FALSE,"장축";#N/A,#N/A,FALSE,"4WD"}</definedName>
    <definedName name="ㅣ어ㅏ러럴">{#N/A,#N/A,FALSE,"단축1";#N/A,#N/A,FALSE,"단축2";#N/A,#N/A,FALSE,"단축3";#N/A,#N/A,FALSE,"장축";#N/A,#N/A,FALSE,"4WD"}</definedName>
    <definedName localSheetId="5" name="ㅣㅏ">{#N/A,#N/A,FALSE,"단축1";#N/A,#N/A,FALSE,"단축2";#N/A,#N/A,FALSE,"단축3";#N/A,#N/A,FALSE,"장축";#N/A,#N/A,FALSE,"4WD"}</definedName>
    <definedName localSheetId="7" name="ㅣㅏ">{#N/A,#N/A,FALSE,"단축1";#N/A,#N/A,FALSE,"단축2";#N/A,#N/A,FALSE,"단축3";#N/A,#N/A,FALSE,"장축";#N/A,#N/A,FALSE,"4WD"}</definedName>
    <definedName localSheetId="1" name="ㅣㅏ">{#N/A,#N/A,FALSE,"단축1";#N/A,#N/A,FALSE,"단축2";#N/A,#N/A,FALSE,"단축3";#N/A,#N/A,FALSE,"장축";#N/A,#N/A,FALSE,"4WD"}</definedName>
    <definedName name="ㅣㅏ">{#N/A,#N/A,FALSE,"단축1";#N/A,#N/A,FALSE,"단축2";#N/A,#N/A,FALSE,"단축3";#N/A,#N/A,FALSE,"장축";#N/A,#N/A,FALSE,"4WD"}</definedName>
    <definedName localSheetId="5" name="ㅣㅏㄹㅇㅌㄱㅎ">{#N/A,#N/A,FALSE,"단축1";#N/A,#N/A,FALSE,"단축2";#N/A,#N/A,FALSE,"단축3";#N/A,#N/A,FALSE,"장축";#N/A,#N/A,FALSE,"4WD"}</definedName>
    <definedName localSheetId="7" name="ㅣㅏㄹㅇㅌㄱㅎ">{#N/A,#N/A,FALSE,"단축1";#N/A,#N/A,FALSE,"단축2";#N/A,#N/A,FALSE,"단축3";#N/A,#N/A,FALSE,"장축";#N/A,#N/A,FALSE,"4WD"}</definedName>
    <definedName localSheetId="1" name="ㅣㅏㄹㅇㅌㄱㅎ">{#N/A,#N/A,FALSE,"단축1";#N/A,#N/A,FALSE,"단축2";#N/A,#N/A,FALSE,"단축3";#N/A,#N/A,FALSE,"장축";#N/A,#N/A,FALSE,"4WD"}</definedName>
    <definedName name="ㅣㅏㄹㅇㅌㄱㅎ">{#N/A,#N/A,FALSE,"단축1";#N/A,#N/A,FALSE,"단축2";#N/A,#N/A,FALSE,"단축3";#N/A,#N/A,FALSE,"장축";#N/A,#N/A,FALSE,"4WD"}</definedName>
    <definedName localSheetId="5" name="ㅣㅏㅏ">{#N/A,#N/A,FALSE,"단축1";#N/A,#N/A,FALSE,"단축2";#N/A,#N/A,FALSE,"단축3";#N/A,#N/A,FALSE,"장축";#N/A,#N/A,FALSE,"4WD"}</definedName>
    <definedName localSheetId="7" name="ㅣㅏㅏ">{#N/A,#N/A,FALSE,"단축1";#N/A,#N/A,FALSE,"단축2";#N/A,#N/A,FALSE,"단축3";#N/A,#N/A,FALSE,"장축";#N/A,#N/A,FALSE,"4WD"}</definedName>
    <definedName localSheetId="1" name="ㅣㅏㅏ">{#N/A,#N/A,FALSE,"단축1";#N/A,#N/A,FALSE,"단축2";#N/A,#N/A,FALSE,"단축3";#N/A,#N/A,FALSE,"장축";#N/A,#N/A,FALSE,"4WD"}</definedName>
    <definedName name="ㅣㅏㅏ">{#N/A,#N/A,FALSE,"단축1";#N/A,#N/A,FALSE,"단축2";#N/A,#N/A,FALSE,"단축3";#N/A,#N/A,FALSE,"장축";#N/A,#N/A,FALSE,"4WD"}</definedName>
    <definedName localSheetId="1" name="ㅣㅏㅐㅏㅓㅓㅕ호ㅕㅑ형료">{#N/A,#N/A,FALSE,"신규dep";#N/A,#N/A,FALSE,"신규dep-금형상각후";#N/A,#N/A,FALSE,"신규dep-연구비상각후";#N/A,#N/A,FALSE,"신규dep-기계,공구상각후"}</definedName>
    <definedName name="ㅣㅏㅐㅏㅓㅓㅕ호ㅕㅑ형료">{#N/A,#N/A,FALSE,"신규dep";#N/A,#N/A,FALSE,"신규dep-금형상각후";#N/A,#N/A,FALSE,"신규dep-연구비상각후";#N/A,#N/A,FALSE,"신규dep-기계,공구상각후"}</definedName>
    <definedName localSheetId="8" name="ㅣㅏㅓ일ㄴ어">{#N/A,#N/A,FALSE,"Status";#N/A,#N/A,FALSE,"Deckblatt 1";#N/A,#N/A,FALSE,"Deckblatt2"}</definedName>
    <definedName localSheetId="5" name="ㅣㅏㅓ일ㄴ어">{#N/A,#N/A,FALSE,"Status";#N/A,#N/A,FALSE,"Deckblatt 1";#N/A,#N/A,FALSE,"Deckblatt2"}</definedName>
    <definedName localSheetId="7" name="ㅣㅏㅓ일ㄴ어">{#N/A,#N/A,FALSE,"Status";#N/A,#N/A,FALSE,"Deckblatt 1";#N/A,#N/A,FALSE,"Deckblatt2"}</definedName>
    <definedName localSheetId="1" name="ㅣㅏㅓ일ㄴ어">{#N/A,#N/A,FALSE,"Status";#N/A,#N/A,FALSE,"Deckblatt 1";#N/A,#N/A,FALSE,"Deckblatt2"}</definedName>
    <definedName name="ㅣㅏㅓ일ㄴ어">{#N/A,#N/A,FALSE,"Status";#N/A,#N/A,FALSE,"Deckblatt 1";#N/A,#N/A,FALSE,"Deckblatt2"}</definedName>
    <definedName localSheetId="5" name="ㅣㅏㅡ">{#N/A,#N/A,FALSE,"을지 (4)";#N/A,#N/A,FALSE,"을지 (5)";#N/A,#N/A,FALSE,"을지 (6)"}</definedName>
    <definedName localSheetId="7" name="ㅣㅏㅡ">{#N/A,#N/A,FALSE,"을지 (4)";#N/A,#N/A,FALSE,"을지 (5)";#N/A,#N/A,FALSE,"을지 (6)"}</definedName>
    <definedName localSheetId="1" name="ㅣㅏㅡ">{#N/A,#N/A,FALSE,"을지 (4)";#N/A,#N/A,FALSE,"을지 (5)";#N/A,#N/A,FALSE,"을지 (6)"}</definedName>
    <definedName name="ㅣㅏㅡ">{#N/A,#N/A,FALSE,"을지 (4)";#N/A,#N/A,FALSE,"을지 (5)";#N/A,#N/A,FALSE,"을지 (6)"}</definedName>
    <definedName localSheetId="5" name="ㅣㅣ">{#N/A,#N/A,FALSE,"단축1";#N/A,#N/A,FALSE,"단축2";#N/A,#N/A,FALSE,"단축3";#N/A,#N/A,FALSE,"장축";#N/A,#N/A,FALSE,"4WD"}</definedName>
    <definedName localSheetId="8" name="ㅣㅣㅣ">{#N/A,#N/A,FALSE,"단축1";#N/A,#N/A,FALSE,"단축2";#N/A,#N/A,FALSE,"단축3";#N/A,#N/A,FALSE,"장축";#N/A,#N/A,FALSE,"4WD"}</definedName>
    <definedName localSheetId="5" name="ㅣㅣㅣ">{#N/A,#N/A,FALSE,"단축1";#N/A,#N/A,FALSE,"단축2";#N/A,#N/A,FALSE,"단축3";#N/A,#N/A,FALSE,"장축";#N/A,#N/A,FALSE,"4WD"}</definedName>
    <definedName localSheetId="7" name="ㅣㅣㅣ">{#N/A,#N/A,FALSE,"단축1";#N/A,#N/A,FALSE,"단축2";#N/A,#N/A,FALSE,"단축3";#N/A,#N/A,FALSE,"장축";#N/A,#N/A,FALSE,"4WD"}</definedName>
    <definedName localSheetId="1" name="ㅣㅣㅣ">{#N/A,#N/A,FALSE,"단축1";#N/A,#N/A,FALSE,"단축2";#N/A,#N/A,FALSE,"단축3";#N/A,#N/A,FALSE,"장축";#N/A,#N/A,FALSE,"4WD"}</definedName>
    <definedName name="ㅣㅣㅣ">{#N/A,#N/A,FALSE,"단축1";#N/A,#N/A,FALSE,"단축2";#N/A,#N/A,FALSE,"단축3";#N/A,#N/A,FALSE,"장축";#N/A,#N/A,FALSE,"4WD"}</definedName>
    <definedName localSheetId="5" name="ㅣㅣㅣㅣ">'1-4 PAD'!ㅣㅣㅣㅣ</definedName>
    <definedName name="ㅣㅣㅣㅣ">[0]!ㅣㅣㅣㅣ</definedName>
    <definedName localSheetId="5" name="ㅣㅣㅣㅣㅣ">{#N/A,#N/A,FALSE,"인원";#N/A,#N/A,FALSE,"비용2";#N/A,#N/A,FALSE,"비용1";#N/A,#N/A,FALSE,"비용";#N/A,#N/A,FALSE,"보증2";#N/A,#N/A,FALSE,"보증1";#N/A,#N/A,FALSE,"보증";#N/A,#N/A,FALSE,"손익1";#N/A,#N/A,FALSE,"손익";#N/A,#N/A,FALSE,"부서별매출";#N/A,#N/A,FALSE,"매출"}</definedName>
    <definedName localSheetId="7" name="ㅣㅣㅣㅣㅣ">{#N/A,#N/A,FALSE,"인원";#N/A,#N/A,FALSE,"비용2";#N/A,#N/A,FALSE,"비용1";#N/A,#N/A,FALSE,"비용";#N/A,#N/A,FALSE,"보증2";#N/A,#N/A,FALSE,"보증1";#N/A,#N/A,FALSE,"보증";#N/A,#N/A,FALSE,"손익1";#N/A,#N/A,FALSE,"손익";#N/A,#N/A,FALSE,"부서별매출";#N/A,#N/A,FALSE,"매출"}</definedName>
    <definedName localSheetId="1" name="ㅣㅣㅣㅣㅣ">{#N/A,#N/A,FALSE,"인원";#N/A,#N/A,FALSE,"비용2";#N/A,#N/A,FALSE,"비용1";#N/A,#N/A,FALSE,"비용";#N/A,#N/A,FALSE,"보증2";#N/A,#N/A,FALSE,"보증1";#N/A,#N/A,FALSE,"보증";#N/A,#N/A,FALSE,"손익1";#N/A,#N/A,FALSE,"손익";#N/A,#N/A,FALSE,"부서별매출";#N/A,#N/A,FALSE,"매출"}</definedName>
    <definedName name="ㅣㅣㅣㅣㅣ">{#N/A,#N/A,FALSE,"인원";#N/A,#N/A,FALSE,"비용2";#N/A,#N/A,FALSE,"비용1";#N/A,#N/A,FALSE,"비용";#N/A,#N/A,FALSE,"보증2";#N/A,#N/A,FALSE,"보증1";#N/A,#N/A,FALSE,"보증";#N/A,#N/A,FALSE,"손익1";#N/A,#N/A,FALSE,"손익";#N/A,#N/A,FALSE,"부서별매출";#N/A,#N/A,FALSE,"매출"}</definedName>
    <definedName localSheetId="5" name="ㅣㅣㅣㅣㅣㅣㅣㅣㅣ">{#N/A,#N/A,FALSE,"단축1";#N/A,#N/A,FALSE,"단축2";#N/A,#N/A,FALSE,"단축3";#N/A,#N/A,FALSE,"장축";#N/A,#N/A,FALSE,"4WD"}</definedName>
    <definedName localSheetId="1" name="ㅣㅣㅣㅣㅣㅣㅣㅣㅣ">{#N/A,#N/A,FALSE,"단축1";#N/A,#N/A,FALSE,"단축2";#N/A,#N/A,FALSE,"단축3";#N/A,#N/A,FALSE,"장축";#N/A,#N/A,FALSE,"4WD"}</definedName>
    <definedName name="ㅣㅣㅣㅣㅣㅣㅣㅣㅣ">{#N/A,#N/A,FALSE,"단축1";#N/A,#N/A,FALSE,"단축2";#N/A,#N/A,FALSE,"단축3";#N/A,#N/A,FALSE,"장축";#N/A,#N/A,FALSE,"4WD"}</definedName>
    <definedName localSheetId="5" name="XRefCopy1">#REF!</definedName>
    <definedName localSheetId="5" name="abc">#REF!</definedName>
    <definedName localSheetId="7" name="XRefCopy35">#REF!</definedName>
    <definedName name="첫">#REF!</definedName>
    <definedName name="XRefPaste30">#REF!</definedName>
    <definedName localSheetId="5" name="XRefCopy96">#REF!</definedName>
    <definedName name="ㅁㅈㅂㅈㅂ">#REF!</definedName>
    <definedName localSheetId="7" name="XRefPaste52">#REF!</definedName>
    <definedName localSheetId="7" name="XRefCopy30">#REF!</definedName>
    <definedName localSheetId="1" name="MTYHYT">#REF!</definedName>
    <definedName localSheetId="5" name="_8A3_">#REF!</definedName>
    <definedName localSheetId="1" name="XRefCopy25Row">#REF!</definedName>
    <definedName localSheetId="7" name="AS2TickmarkLS">#REF!</definedName>
    <definedName localSheetId="5" name="XRefCopy42">#REF!</definedName>
    <definedName localSheetId="1" name="첫">#REF!</definedName>
    <definedName name="XRefPaste81Row">#REF!</definedName>
    <definedName localSheetId="1" name="PADWN">#REF!</definedName>
    <definedName name="__P2">#REF!</definedName>
    <definedName localSheetId="5" name="XRefPaste21">#REF!</definedName>
    <definedName localSheetId="5" name="XRefCopy35Row">#REF!</definedName>
    <definedName name="XREF_COLUMN_15">#REF!</definedName>
    <definedName name="XRefPaste20Row">#REF!</definedName>
    <definedName localSheetId="1" name="XREF_COLUMN_5">#REF!</definedName>
    <definedName localSheetId="1" name="LZZ">#REF!</definedName>
    <definedName localSheetId="1" name="XRefCopy17">#REF!</definedName>
    <definedName localSheetId="5" name="XRefPaste27">#REF!</definedName>
    <definedName localSheetId="7" name="XRefPaste31Row">#REF!</definedName>
    <definedName localSheetId="7" name="XRefPaste14">#REF!</definedName>
    <definedName name="_23P2_">#REF!</definedName>
    <definedName name="___HTW35">#REF!</definedName>
    <definedName localSheetId="5" name="XRefPaste74">#REF!</definedName>
    <definedName localSheetId="7" name="XRefPaste24">#REF!</definedName>
    <definedName localSheetId="1" name="_3__123Graph_Bｸﾞﾗﾌ_1">#REF!</definedName>
    <definedName localSheetId="1" name="XRefCopy21Row">#REF!</definedName>
    <definedName localSheetId="7" name="ㅇ러뱌렁ㄹ">#REF!</definedName>
    <definedName localSheetId="5" name="_3__123Graph_A차트_1">#REF!</definedName>
    <definedName localSheetId="5" name="XRefPaste87">#REF!</definedName>
    <definedName localSheetId="7" name="XRefCopy60">#REF!</definedName>
    <definedName localSheetId="1" name="호ㅓ햐ㅏㅗㅑㅕ">#REF!</definedName>
    <definedName localSheetId="5" name="XRefPaste23">#REF!</definedName>
    <definedName localSheetId="7" name="jpy">#REF!</definedName>
    <definedName localSheetId="7" name="XRefPaste15Row">#REF!</definedName>
    <definedName name="XRefPaste15Row">#REF!</definedName>
    <definedName name="XRefActiveRow">#REF!</definedName>
    <definedName localSheetId="5" name="과거">#REF!</definedName>
    <definedName name="YKY">#REF!</definedName>
    <definedName name="HTJQUJAT">#REF!</definedName>
    <definedName localSheetId="1" name="XRefCopy23Row">#REF!</definedName>
    <definedName name="XRefPaste1">#REF!</definedName>
    <definedName localSheetId="7" name="asad">#REF!</definedName>
    <definedName localSheetId="7" name="DTJ">#REF!</definedName>
    <definedName localSheetId="1" name="_35A3_">#REF!</definedName>
    <definedName name="XRefCopy54">#REF!</definedName>
    <definedName localSheetId="1" name="XRefPaste19">#REF!</definedName>
    <definedName localSheetId="1" name="_____HTW35">#REF!</definedName>
    <definedName name="XRefCopy28Row">#REF!</definedName>
    <definedName localSheetId="7" name="RRRRRRRR">#REF!</definedName>
    <definedName localSheetId="1" name="XRefPaste41">#REF!</definedName>
    <definedName name="향후방안">#REF!</definedName>
    <definedName localSheetId="7" name="금ㄴㅇ.">#REF!</definedName>
    <definedName localSheetId="5" name="시험">#REF!</definedName>
    <definedName localSheetId="5" name="_Parse_Out">#REF!</definedName>
    <definedName name="XREF_COLUMN_21">#REF!</definedName>
    <definedName localSheetId="5" name="XRefCopy85Row">#REF!</definedName>
    <definedName localSheetId="1" name="XRefPaste96Row">#REF!</definedName>
    <definedName localSheetId="7" name="ㅂㅈㅈ">#REF!</definedName>
    <definedName localSheetId="5" name="_____HTW35">#REF!</definedName>
    <definedName name="XRefPaste26Row">#REF!</definedName>
    <definedName name="ﾘﾌﾀｰ">#REF!</definedName>
    <definedName name="グラフ1">#REF!</definedName>
    <definedName localSheetId="5" name="XRefPaste25Row">#REF!</definedName>
    <definedName localSheetId="5" name="XRefCopy31Row">#REF!</definedName>
    <definedName localSheetId="7" name="XRefPaste5">#REF!</definedName>
    <definedName localSheetId="7" name="ㅎㄻ">#REF!</definedName>
    <definedName name="XRefPaste92Row">#REF!</definedName>
    <definedName localSheetId="5" name="XRefPaste96Row">#REF!</definedName>
    <definedName localSheetId="8" name="rrrrr">#REF!</definedName>
    <definedName name="XRefCopy27">#REF!</definedName>
    <definedName localSheetId="7" name="시험">#REF!</definedName>
    <definedName name="XRefPaste20">#REF!</definedName>
    <definedName localSheetId="7" name="XRefCopy34">#REF!</definedName>
    <definedName localSheetId="1" name="rrrrr">#REF!</definedName>
    <definedName localSheetId="7" name="XRefPaste23Row">#REF!</definedName>
    <definedName name="XRefPaste16">#REF!</definedName>
    <definedName localSheetId="1" name="BRAER">#REF!</definedName>
    <definedName localSheetId="7" name="_7A3_">#REF!</definedName>
    <definedName localSheetId="5" name="XRefCopy7">#REF!</definedName>
    <definedName name="XRefCopy21Row">#REF!</definedName>
    <definedName localSheetId="1" name="XRefCopy96">#REF!</definedName>
    <definedName localSheetId="7" name="XRefActiveRow">#REF!</definedName>
    <definedName localSheetId="5" name="대원4">#REF!</definedName>
    <definedName localSheetId="1" name="XREF_COLUMN_1">#REF!</definedName>
    <definedName localSheetId="5" name="ﾘﾌﾀｰ">#REF!</definedName>
    <definedName localSheetId="5" name="_53P2_">#REF!</definedName>
    <definedName localSheetId="7" name="XRefCopy83Row">#REF!</definedName>
    <definedName localSheetId="5" name="XRefCopy58">#REF!</definedName>
    <definedName localSheetId="7" name="XRefCopy21">#REF!</definedName>
    <definedName localSheetId="1" name="ENG">#REF!</definedName>
    <definedName localSheetId="5" name="XRefCopy77">#REF!</definedName>
    <definedName name="XRefCopy82">#REF!</definedName>
    <definedName name="_Fill">#REF!</definedName>
    <definedName name="XRefPaste48">#REF!</definedName>
    <definedName localSheetId="7" name="SVC기초자료">#REF!</definedName>
    <definedName localSheetId="5" name="XRefCopy83">#REF!</definedName>
    <definedName localSheetId="1" name="대원3">#REF!</definedName>
    <definedName localSheetId="5" name="XRefCopy28Row">#REF!</definedName>
    <definedName localSheetId="1" name="_5__123Graph_Xｸﾞﾗﾌ_1">#REF!</definedName>
    <definedName localSheetId="1" name="XRefPaste29Row">#REF!</definedName>
    <definedName localSheetId="5" name="XRefPaste29">#REF!</definedName>
    <definedName localSheetId="5" name="XRefPaste62">#REF!</definedName>
    <definedName localSheetId="1" name="XRefCopy66">#REF!</definedName>
    <definedName name="_46__123Graph_A차트_1">#REF!</definedName>
    <definedName localSheetId="7" name="XRefCopy97Row">#REF!</definedName>
    <definedName name="XRefCopy33">#REF!</definedName>
    <definedName name="XRefPaste31Row">#REF!</definedName>
    <definedName localSheetId="1" name="___AQ2">#REF!</definedName>
    <definedName name="XRefPaste66">#REF!</definedName>
    <definedName localSheetId="5" name="trim">#REF!</definedName>
    <definedName localSheetId="1" name="T신뢰성계획">#REF!</definedName>
    <definedName localSheetId="5" name="XRefPaste23Row">#REF!</definedName>
    <definedName localSheetId="7" name="XREF_COLUMN_6">#REF!</definedName>
    <definedName name="XRefCopy13">#REF!</definedName>
    <definedName name="금ㄴㅇ.">#REF!</definedName>
    <definedName localSheetId="1" name="RRRRRRRR">#REF!</definedName>
    <definedName name="ﾘﾌﾀ">#REF!</definedName>
    <definedName localSheetId="5" name="XRefCopy45">#REF!</definedName>
    <definedName localSheetId="7" name="공급자">#REF!</definedName>
    <definedName name="XREF_COLUMN_17">#REF!</definedName>
    <definedName localSheetId="1" name="ㄴㅁㅇㅎㅇ롱로">#REF!</definedName>
    <definedName localSheetId="1" name="HTW">#REF!</definedName>
    <definedName name="_Regression_Out">#REF!</definedName>
    <definedName localSheetId="5" name="_16P2_">#REF!</definedName>
    <definedName localSheetId="7" name="XRefCopy99Row">#REF!</definedName>
    <definedName localSheetId="5" name="グラフ">#REF!</definedName>
    <definedName localSheetId="7" name="XRefPaste22Row">#REF!</definedName>
    <definedName name="trim">#REF!</definedName>
    <definedName localSheetId="5" name="XRefPaste26Row">#REF!</definedName>
    <definedName name="GKSRNR">#REF!</definedName>
    <definedName localSheetId="1" name="HUT">#REF!</definedName>
    <definedName localSheetId="7" name="XREF_COLUMN_19">#REF!</definedName>
    <definedName name="XRefPaste22">#REF!</definedName>
    <definedName localSheetId="1" name="FC_신차_PERT">#REF!</definedName>
    <definedName localSheetId="1" name="XRefCopy30">#REF!</definedName>
    <definedName localSheetId="5" name="_7__123Graph_A차트_1">#REF!</definedName>
    <definedName localSheetId="1" name="XRefPaste28Row">#REF!</definedName>
    <definedName localSheetId="5" name="jpy">#REF!</definedName>
    <definedName localSheetId="7" name="ㄴㄴㅁ">#REF!</definedName>
    <definedName localSheetId="1" name="BNDTGYTR">#REF!</definedName>
    <definedName localSheetId="1" name="__mx1">#REF!</definedName>
    <definedName localSheetId="7" name="_Key2">#REF!</definedName>
    <definedName name="_______HTW35">#REF!</definedName>
    <definedName localSheetId="1" name="XRefPaste14">#REF!</definedName>
    <definedName localSheetId="1" name="__A3">#REF!</definedName>
    <definedName localSheetId="1" name="___P2">#REF!</definedName>
    <definedName localSheetId="7" name="XRefPaste68">#REF!</definedName>
    <definedName localSheetId="5" name="XREF_COLUMN_4">#REF!</definedName>
    <definedName localSheetId="5" name="XRefPaste17">#REF!</definedName>
    <definedName localSheetId="5" name="대원">#REF!</definedName>
    <definedName localSheetId="7" name="XRefPaste10">#REF!</definedName>
    <definedName name="XRefCopy28">#REF!</definedName>
    <definedName localSheetId="5" name="전제2">#REF!</definedName>
    <definedName localSheetId="7" name="_12A3_">#REF!</definedName>
    <definedName localSheetId="7" name="XRefPaste36">#REF!</definedName>
    <definedName localSheetId="1" name="XRefCopy104Row">#REF!</definedName>
    <definedName localSheetId="1" name="NEW">#REF!</definedName>
    <definedName localSheetId="1" name="RRWWRT">#REF!</definedName>
    <definedName localSheetId="5" name="_3__123Graph_Bｸﾞﾗﾌ_1">#REF!</definedName>
    <definedName localSheetId="1" name="QWQWQWQ">#REF!</definedName>
    <definedName localSheetId="7" name="______SDW1">#REF!</definedName>
    <definedName localSheetId="1" name="_253P2_">#REF!</definedName>
    <definedName localSheetId="7" name="DDDDDDD">#REF!</definedName>
    <definedName localSheetId="1" name="LUP">#REF!</definedName>
    <definedName localSheetId="8" name="ㅁㅈㅂㅈㅂ">#REF!</definedName>
    <definedName localSheetId="1" name="XRefCopy48">#REF!</definedName>
    <definedName name="투자세부">#REF!</definedName>
    <definedName localSheetId="5" name="____________SDW1">#REF!</definedName>
    <definedName localSheetId="5" name="XRefCopy71">#REF!</definedName>
    <definedName name="XRefCopy83">#REF!</definedName>
    <definedName localSheetId="5" name="XRefPaste24">#REF!</definedName>
    <definedName localSheetId="8" name="ㅎㄻ">#REF!</definedName>
    <definedName name="연ㄷ구소">#REF!</definedName>
    <definedName localSheetId="1" name="XRefPaste46">#REF!</definedName>
    <definedName localSheetId="5" name="___A3">#REF!</definedName>
    <definedName localSheetId="7" name="_8A3_">#REF!</definedName>
    <definedName localSheetId="1" name="티는ㄴㄴㄴ">#REF!</definedName>
    <definedName localSheetId="7" name="XRefCopy23">#REF!</definedName>
    <definedName localSheetId="1" name="XRefCopy82">#REF!</definedName>
    <definedName localSheetId="7" name="XREF_COLUMN_2">#REF!</definedName>
    <definedName localSheetId="5" name="EMC_종평보고">#REF!</definedName>
    <definedName localSheetId="5" name="XRefPaste95Row">#REF!</definedName>
    <definedName name="GQ0328종2">#REF!</definedName>
    <definedName name="XRefPaste76">#REF!</definedName>
    <definedName localSheetId="1" name="_SDW1">#REF!</definedName>
    <definedName name="XRefPaste19">#REF!</definedName>
    <definedName localSheetId="7" name="XRefCopy22Row">#REF!</definedName>
    <definedName localSheetId="1" name="_79__123Graph_Bｸﾞﾗﾌ_1">#REF!</definedName>
    <definedName localSheetId="1" name="RERERR">#REF!</definedName>
    <definedName name="쌍고방2">#REF!</definedName>
    <definedName localSheetId="1" name="XRefCopy20">#REF!</definedName>
    <definedName localSheetId="1" name="XRefCopy20Row">#REF!</definedName>
    <definedName localSheetId="8" name="ㄴㅁㅇㅎㅇ롱로">#REF!</definedName>
    <definedName localSheetId="5" name="XRefCopy54">#REF!</definedName>
    <definedName localSheetId="7" name="XRefPaste17Row">#REF!</definedName>
    <definedName localSheetId="7" name="XRefPaste4">#REF!</definedName>
    <definedName localSheetId="5" name="XRefPaste94">#REF!</definedName>
    <definedName localSheetId="1" name="일">#REF!</definedName>
    <definedName localSheetId="7" name="cover2">#REF!</definedName>
    <definedName localSheetId="5" name="XRefPaste3">#REF!</definedName>
    <definedName localSheetId="8" name="티는ㄴㄴㄴ">#REF!</definedName>
    <definedName localSheetId="1" name="_AQ2">#REF!</definedName>
    <definedName localSheetId="5" name="XRefCopy96Row">#REF!</definedName>
    <definedName localSheetId="1" name="グラフ1">#REF!</definedName>
    <definedName localSheetId="7" name="XRefCopy81">#REF!</definedName>
    <definedName localSheetId="1" name="__123Graph_B収益">#REF!</definedName>
    <definedName localSheetId="1" name="XRefCopy45">#REF!</definedName>
    <definedName localSheetId="1" name="XRefCopy99">#REF!</definedName>
    <definedName localSheetId="5" name="XRefCopy17">#REF!</definedName>
    <definedName name="XRefPaste32Row">#REF!</definedName>
    <definedName name="XREF_COLUMN_2">#REF!</definedName>
    <definedName name="________SDW1">#REF!</definedName>
    <definedName name="Z_030BCFA9_A76B_11D1_B759_08000E21FF8D_.wvu.PrintArea">#REF!</definedName>
    <definedName localSheetId="5" name="HYP">#REF!</definedName>
    <definedName name="XRefCopy36Row">#REF!</definedName>
    <definedName localSheetId="1" name="XRefPaste18">#REF!</definedName>
    <definedName localSheetId="7" name="XRefPaste25Row">#REF!</definedName>
    <definedName name="XRefPaste22Row">#REF!</definedName>
    <definedName localSheetId="5" name="ㄴㅁㅇㅎㅇ롱로">#REF!</definedName>
    <definedName name="_____________SDW1">#REF!</definedName>
    <definedName name="XRefPaste46">#REF!</definedName>
    <definedName localSheetId="5" name="XRefCopy3">#REF!</definedName>
    <definedName localSheetId="5" name="__123Graph_B収益">#REF!</definedName>
    <definedName localSheetId="5" name="XRefPaste31">#REF!</definedName>
    <definedName localSheetId="1" name="XRefCopy91Row">#REF!</definedName>
    <definedName name="_35A3_">#REF!</definedName>
    <definedName localSheetId="5" name="trim1">#REF!</definedName>
    <definedName localSheetId="5" name="SVC기초">#REF!</definedName>
    <definedName localSheetId="7" name="XRefCopy20">#REF!</definedName>
    <definedName localSheetId="7" name="ENG">#REF!</definedName>
    <definedName localSheetId="7" name="XRefCopy103">#REF!</definedName>
    <definedName localSheetId="7" name="___A3">#REF!</definedName>
    <definedName localSheetId="8" name="SDAD">#REF!</definedName>
    <definedName localSheetId="7" name="_193P2_">#REF!</definedName>
    <definedName localSheetId="5" name="XRefPaste97Row">#REF!</definedName>
    <definedName localSheetId="1" name="추진장기">#REF!</definedName>
    <definedName localSheetId="5" name="DDDDDDD">#REF!</definedName>
    <definedName localSheetId="5" name="XRefCopy26Row">#REF!</definedName>
    <definedName localSheetId="7" name="XRefCopy31Row">#REF!</definedName>
    <definedName localSheetId="1" name="XRefPaste52">#REF!</definedName>
    <definedName localSheetId="5" name="XRefCopy60">#REF!</definedName>
    <definedName localSheetId="5" name="XRefCopy16">#REF!</definedName>
    <definedName localSheetId="1" name="XRefCopy29Row">#REF!</definedName>
    <definedName localSheetId="5" name="XRefPaste21Row">#REF!</definedName>
    <definedName name="XRefCopy48">#REF!</definedName>
    <definedName localSheetId="1" name="XRefCopy33Row">#REF!</definedName>
    <definedName localSheetId="1" name="XRefCopy43">#REF!</definedName>
    <definedName localSheetId="7" name="XRefPaste56">#REF!</definedName>
    <definedName localSheetId="5" name="지그개발.">#REF!</definedName>
    <definedName localSheetId="1" name="XRefCopy18">#REF!</definedName>
    <definedName localSheetId="1" name="______AQ2">#REF!</definedName>
    <definedName localSheetId="1" name="SDGDSAGADFGHDAFG">#REF!</definedName>
    <definedName localSheetId="5" name="XRefCopy86">#REF!</definedName>
    <definedName localSheetId="5" name="XRefCopy32Row">#REF!</definedName>
    <definedName name="XRefCopy31">#REF!</definedName>
    <definedName name="ㅇ러뱌렁ㄹ">#REF!</definedName>
    <definedName localSheetId="7" name="Z_030BCFA9_A76B_11D1_B759_08000E21FF8D_.wvu.PrintTitles">#REF!</definedName>
    <definedName localSheetId="1" name="__123Graph_X収益">#REF!</definedName>
    <definedName localSheetId="5" name="XRefCopy52">#REF!</definedName>
    <definedName name="FC_신차_PERT">#REF!</definedName>
    <definedName localSheetId="5" name="____P2">#REF!</definedName>
    <definedName localSheetId="1" name="XRefPaste70">#REF!</definedName>
    <definedName name="XRefCopy29">#REF!</definedName>
    <definedName localSheetId="1" name="XRefPaste93">#REF!</definedName>
    <definedName name="XRefPaste86Row">#REF!</definedName>
    <definedName name="XRefPaste28">#REF!</definedName>
    <definedName localSheetId="1" name="XRefCopy58">#REF!</definedName>
    <definedName localSheetId="1" name="XRefPaste17Row">#REF!</definedName>
    <definedName localSheetId="5" name="상품성보고">#REF!</definedName>
    <definedName name="_46P2_">#REF!</definedName>
    <definedName localSheetId="5" name="XRefPaste11">#REF!</definedName>
    <definedName localSheetId="5" name="_11__123Graph_A차트_1">#REF!</definedName>
    <definedName name="_148A3_">#REF!</definedName>
    <definedName localSheetId="8" name="대원3">#REF!</definedName>
    <definedName localSheetId="1" name="셀리카">#REF!</definedName>
    <definedName localSheetId="7" name="__________SDW1">#REF!</definedName>
    <definedName localSheetId="5" name="XRefPaste13">#REF!</definedName>
    <definedName localSheetId="7" name="trim">#REF!</definedName>
    <definedName localSheetId="1" name="asad">#REF!</definedName>
    <definedName localSheetId="5" name="XRefPaste15Row">#REF!</definedName>
    <definedName localSheetId="1" name="cover2">#REF!</definedName>
    <definedName localSheetId="5" name="XRefCopy33Row">#REF!</definedName>
    <definedName localSheetId="1" name="SVC기초">#REF!</definedName>
    <definedName localSheetId="1" name="XRefPaste92Row">#REF!</definedName>
    <definedName localSheetId="7" name="연ㄷ구소">#REF!</definedName>
    <definedName localSheetId="1" name="KING">#REF!</definedName>
    <definedName localSheetId="7" name="XREF_COLUMN_16">#REF!</definedName>
    <definedName localSheetId="1" name="XRefPaste58">#REF!</definedName>
    <definedName name="_Parse_In">#REF!</definedName>
    <definedName localSheetId="7" name="ErrName018796324">#REF!</definedName>
    <definedName localSheetId="5" name="XRefPaste1">#REF!</definedName>
    <definedName localSheetId="1" name="XRefPaste65">#REF!</definedName>
    <definedName localSheetId="5" name="____A3">#REF!</definedName>
    <definedName localSheetId="1" name="__123Graph_A収益">#REF!</definedName>
    <definedName localSheetId="1" name="HJTW">#REF!</definedName>
    <definedName name="____HTW35">#REF!</definedName>
    <definedName localSheetId="5" name="CXV">#REF!</definedName>
    <definedName name="XRefPaste95">#REF!</definedName>
    <definedName localSheetId="1" name="XRefCopy32">#REF!</definedName>
    <definedName name="fgtujtjyt">#REF!</definedName>
    <definedName localSheetId="1" name="ㅣㅣㅣㅣ">#REF!</definedName>
    <definedName localSheetId="7" name="XRefPaste92">#REF!</definedName>
    <definedName name="_79__123Graph_Bｸﾞﾗﾌ_1">#REF!</definedName>
    <definedName localSheetId="7" name="XRefCopy54">#REF!</definedName>
    <definedName localSheetId="5" name="_253P2_">#REF!</definedName>
    <definedName localSheetId="7" name="XRefPaste1">#REF!</definedName>
    <definedName name="XRefPaste56">#REF!</definedName>
    <definedName localSheetId="7" name="XRefCopy17Row">#REF!</definedName>
    <definedName localSheetId="1" name="________________SDW1">#REF!</definedName>
    <definedName name="SVC기초">#REF!</definedName>
    <definedName localSheetId="7" name="XRefCopy103Row">#REF!</definedName>
    <definedName localSheetId="1" name="_______AQ2">#REF!</definedName>
    <definedName name="XRefCopy92">#REF!</definedName>
    <definedName localSheetId="5" name="Z_030BCFA9_A76B_11D1_B759_08000E21FF8D_.wvu.PrintArea">#REF!</definedName>
    <definedName localSheetId="7" name="투자세부">#REF!</definedName>
    <definedName localSheetId="7" name="XRefCopy14">#REF!</definedName>
    <definedName localSheetId="5" name="가동비">#REF!</definedName>
    <definedName localSheetId="1" name="kkkk">#REF!</definedName>
    <definedName name="Z_030BCFA9_A76B_11D1_B759_08000E21FF8D_.wvu.PrintTitles">#REF!</definedName>
    <definedName localSheetId="1" name="RTRTR">#REF!</definedName>
    <definedName localSheetId="1" name="XRefPaste66">#REF!</definedName>
    <definedName localSheetId="5" name="XRefPaste98Row">#REF!</definedName>
    <definedName localSheetId="1" name="TRETHY">#REF!</definedName>
    <definedName localSheetId="1" name="NETY">#REF!</definedName>
    <definedName localSheetId="1" name="XRefPaste26Row">#REF!</definedName>
    <definedName localSheetId="5" name="XRefPaste98">#REF!</definedName>
    <definedName name="프로젝트">#REF!</definedName>
    <definedName localSheetId="5" name="XRefCopy48">#REF!</definedName>
    <definedName localSheetId="7" name="abc">#REF!</definedName>
    <definedName localSheetId="1" name="XRefCopy86">#REF!</definedName>
    <definedName localSheetId="5" name="key">#REF!</definedName>
    <definedName localSheetId="1" name="ㅜㅜㅜㅜㅜㅜㅜㅜㅜㅜ">#REF!</definedName>
    <definedName name="XRefPaste9">#REF!</definedName>
    <definedName localSheetId="8" name="나는">#REF!</definedName>
    <definedName localSheetId="7" name="XRefPaste97">#REF!</definedName>
    <definedName localSheetId="1" name="공급자">#REF!</definedName>
    <definedName localSheetId="1" name="XRefCopy3">#REF!</definedName>
    <definedName localSheetId="1" name="XRefCopy96Row">#REF!</definedName>
    <definedName localSheetId="1" name="XREF_COLUMN_19">#REF!</definedName>
    <definedName localSheetId="1" name="XRefPaste15">#REF!</definedName>
    <definedName localSheetId="7" name="XRefCopy30Row">#REF!</definedName>
    <definedName localSheetId="1" name="_______SDW1">#REF!</definedName>
    <definedName localSheetId="5" name="_Sort">#REF!</definedName>
    <definedName localSheetId="1" name="XRefPaste20">#REF!</definedName>
    <definedName localSheetId="5" name="SES">#REF!</definedName>
    <definedName name="XRefCopy34Row">#REF!</definedName>
    <definedName localSheetId="5" name="XRefPaste32">#REF!</definedName>
    <definedName localSheetId="7" name="검협갑지">#REF!</definedName>
    <definedName localSheetId="7" name="SDAD">#REF!</definedName>
    <definedName localSheetId="5" name="XRefCopy25Row">#REF!</definedName>
    <definedName localSheetId="1" name="XRefPaste94Row">#REF!</definedName>
    <definedName localSheetId="8" name="대원4">#REF!</definedName>
    <definedName localSheetId="5" name="견적">#REF!</definedName>
    <definedName name="XRefCopy2">#REF!</definedName>
    <definedName localSheetId="7" name="XRefPaste17">#REF!</definedName>
    <definedName localSheetId="5" name="XRefPaste24Row">#REF!</definedName>
    <definedName localSheetId="7" name="_SDW1">#REF!</definedName>
    <definedName localSheetId="7" name="AS2StaticLS">#REF!</definedName>
    <definedName name="_1__123Graph_Aｸﾞﾗﾌ_1">#REF!</definedName>
    <definedName name="도어">#REF!</definedName>
    <definedName localSheetId="7" name="XRefCopy18Row">#REF!</definedName>
    <definedName localSheetId="7" name="XRefCopy13">#REF!</definedName>
    <definedName localSheetId="5" name="XRefCopy11">#REF!</definedName>
    <definedName localSheetId="1" name="XRefPaste11">#REF!</definedName>
    <definedName localSheetId="1" name="_11__123Graph_A차트_1">#REF!</definedName>
    <definedName localSheetId="1" name="SSSSSSSSSSSSSSSS">#REF!</definedName>
    <definedName localSheetId="1" name="XRefCopy19Row">#REF!</definedName>
    <definedName localSheetId="7" name="전제2">#REF!</definedName>
    <definedName localSheetId="5" name="XRefCopy30Row">#REF!</definedName>
    <definedName name="__A3">#REF!</definedName>
    <definedName localSheetId="7" name="XRefPaste27Row">#REF!</definedName>
    <definedName name="XRefPaste91">#REF!</definedName>
    <definedName localSheetId="5" name="XRefPaste18Row">#REF!</definedName>
    <definedName localSheetId="5" name="XRefCopy100">#REF!</definedName>
    <definedName localSheetId="5" name="XRefCopy22Row">#REF!</definedName>
    <definedName localSheetId="5" name="XRefPaste32Row">#REF!</definedName>
    <definedName localSheetId="8" name="프로젝트">#REF!</definedName>
    <definedName localSheetId="5" name="EO계획">#REF!</definedName>
    <definedName localSheetId="1" name="GKD">#REF!</definedName>
    <definedName localSheetId="1" name="ㅗㅓㅐㅓㅐ">#REF!</definedName>
    <definedName name="XRefPaste29Row">#REF!</definedName>
    <definedName localSheetId="5" name="ㅗㅓㅏ">#REF!</definedName>
    <definedName name="_47A3_">#REF!</definedName>
    <definedName localSheetId="5" name="グラフ1">#REF!</definedName>
    <definedName localSheetId="7" name="XRefPaste46">#REF!</definedName>
    <definedName name="쌍고">#REF!</definedName>
    <definedName name="XRefCopy15">#REF!</definedName>
    <definedName localSheetId="1" name="EMC_종평보고">#REF!</definedName>
    <definedName localSheetId="5" name="_139P2_">#REF!</definedName>
    <definedName localSheetId="1" name="진상인">#REF!</definedName>
    <definedName localSheetId="5" name="첫장">#REF!</definedName>
    <definedName localSheetId="7" name="XRefPaste58">#REF!</definedName>
    <definedName localSheetId="5" name="_5__123Graph_Xｸﾞﾗﾌ_1">#REF!</definedName>
    <definedName localSheetId="5" name="XRefPaste6">#REF!</definedName>
    <definedName localSheetId="1" name="XRefPaste54">#REF!</definedName>
    <definedName name="XRefCopy71">#REF!</definedName>
    <definedName localSheetId="1" name="나는">#REF!</definedName>
    <definedName localSheetId="1" name="LV仕様">#REF!</definedName>
    <definedName localSheetId="5" name="kkkk">#REF!</definedName>
    <definedName localSheetId="1" name="Fill1">#REF!</definedName>
    <definedName name="XRefPaste68">#REF!</definedName>
    <definedName name="XRefPaste79">#REF!</definedName>
    <definedName name="XRefPaste60">#REF!</definedName>
    <definedName localSheetId="5" name="XRefPaste4">#REF!</definedName>
    <definedName name="_5__123Graph_Xｸﾞﾗﾌ_1">#REF!</definedName>
    <definedName name="XRefPaste95Row">#REF!</definedName>
    <definedName localSheetId="1" name="fgtujtjyt">#REF!</definedName>
    <definedName localSheetId="5" name="XRefCopy104Row">#REF!</definedName>
    <definedName localSheetId="1" name="XRefCopy67">#REF!</definedName>
    <definedName localSheetId="1" name="HW">#REF!</definedName>
    <definedName name="XRefCopy21">#REF!</definedName>
    <definedName name="정승원">#REF!</definedName>
    <definedName localSheetId="1" name="XRefPaste62">#REF!</definedName>
    <definedName localSheetId="5" name="XRefCopy24">#REF!</definedName>
    <definedName name="견적">#REF!</definedName>
    <definedName localSheetId="1" name="SVC기초자료">#REF!</definedName>
    <definedName name="XRefCopy102Row">#REF!</definedName>
    <definedName localSheetId="7" name="_Fill">#REF!</definedName>
    <definedName localSheetId="7" name="ㅗㅗㅗㅗㅗㅗㅗ">#REF!</definedName>
    <definedName localSheetId="1" name="Z_030BCFA9_A76B_11D1_B759_08000E21FF8D_.wvu.PrintArea">#REF!</definedName>
    <definedName name="___A3">#REF!</definedName>
    <definedName localSheetId="5" name="____HTW35">#REF!</definedName>
    <definedName localSheetId="5" name="ㅗㅓㅐㅓㅐ">#REF!</definedName>
    <definedName localSheetId="1" name="_______________SDW1">#REF!</definedName>
    <definedName name="가동비">#REF!</definedName>
    <definedName localSheetId="5" name="_87P2_">#REF!</definedName>
    <definedName localSheetId="5" name="XRefCopy98Row">#REF!</definedName>
    <definedName name="XRefCopy32">#REF!</definedName>
    <definedName localSheetId="1" name="XRefPaste91Row">#REF!</definedName>
    <definedName localSheetId="5" name="SSSSSSSSSSSSSSSS">#REF!</definedName>
    <definedName name="addd">#REF!</definedName>
    <definedName localSheetId="7" name="XRefPaste20">#REF!</definedName>
    <definedName name="ㅗㅓㅏ">#REF!</definedName>
    <definedName name="XRefPaste92">#REF!</definedName>
    <definedName name="__123Graph_B収益">#REF!</definedName>
    <definedName localSheetId="7" name="XRefCopy64">#REF!</definedName>
    <definedName localSheetId="7" name="XRefCopy43">#REF!</definedName>
    <definedName localSheetId="1" name="XRefCopy10">#REF!</definedName>
    <definedName localSheetId="1" name="XREF_COLUMN_17">#REF!</definedName>
    <definedName localSheetId="7" name="XRefCopy101">#REF!</definedName>
    <definedName localSheetId="7" name="XRefPaste30Row">#REF!</definedName>
    <definedName localSheetId="7" name="XRefCopy15">#REF!</definedName>
    <definedName localSheetId="1" name="ㅗㅗㅗㅗㅗㅗㅗ">#REF!</definedName>
    <definedName localSheetId="1" name="TTTT">#REF!</definedName>
    <definedName localSheetId="5" name="XRefPaste92Row">#REF!</definedName>
    <definedName localSheetId="1" name="XRefCopy13">#REF!</definedName>
    <definedName localSheetId="5" name="XRefPaste60">#REF!</definedName>
    <definedName localSheetId="1" name="NEYH">#REF!</definedName>
    <definedName localSheetId="5" name="XRefPaste79Row">#REF!</definedName>
    <definedName name="TOTAL">#REF!</definedName>
    <definedName localSheetId="1" name="ㅗㅓㅏ">#REF!</definedName>
    <definedName localSheetId="1" name="GRGR">#REF!</definedName>
    <definedName localSheetId="1" name="XRefPaste22">#REF!</definedName>
    <definedName localSheetId="5" name="구상안">#REF!</definedName>
    <definedName localSheetId="5" name="XRefCopy29">#REF!</definedName>
    <definedName localSheetId="7" name="XRefCopy48">#REF!</definedName>
    <definedName localSheetId="7" name="XRefCopy96">#REF!</definedName>
    <definedName localSheetId="7" name="XRefCopy11">#REF!</definedName>
    <definedName localSheetId="1" name="XRefPaste97Row">#REF!</definedName>
    <definedName localSheetId="1" name="XRefCopy25">#REF!</definedName>
    <definedName localSheetId="1" name="XRefPaste17">#REF!</definedName>
    <definedName localSheetId="7" name="_HTW35">#REF!</definedName>
    <definedName name="카니발">#REF!</definedName>
    <definedName localSheetId="1" name="RYWER">#REF!</definedName>
    <definedName name="AF">#REF!</definedName>
    <definedName name="XRefPaste87Row">#REF!</definedName>
    <definedName localSheetId="7" name="XRefPaste87">#REF!</definedName>
    <definedName localSheetId="7" name="XRefCopy38">#REF!</definedName>
    <definedName localSheetId="5" name="ErrName018796324">#REF!</definedName>
    <definedName name="XRefPaste58">#REF!</definedName>
    <definedName name="XRefCopy12">#REF!</definedName>
    <definedName localSheetId="5" name="_MatInverse_Out">#REF!</definedName>
    <definedName localSheetId="1" name="TL">#REF!</definedName>
    <definedName localSheetId="5" name="XRefCopy26">#REF!</definedName>
    <definedName name="XREF_COLUMN_20">#REF!</definedName>
    <definedName localSheetId="1" name="XRefCopy97Row">#REF!</definedName>
    <definedName localSheetId="1" name="XRefCopy85">#REF!</definedName>
    <definedName name="___________SDW1">#REF!</definedName>
    <definedName localSheetId="5" name="XRefCopy67">#REF!</definedName>
    <definedName localSheetId="5" name="_46P2_">#REF!</definedName>
    <definedName localSheetId="7" name="대원4">#REF!</definedName>
    <definedName localSheetId="7" name="XRefCopy24Row">#REF!</definedName>
    <definedName localSheetId="1" name="_______HTW35">#REF!</definedName>
    <definedName localSheetId="7" name="XRefPaste28Row">#REF!</definedName>
    <definedName name="XRefPaste18">#REF!</definedName>
    <definedName localSheetId="1" name="XRefPaste50">#REF!</definedName>
    <definedName localSheetId="1" name="ㅇ러뱌렁ㄹ">#REF!</definedName>
    <definedName localSheetId="1" name="_Sort">#REF!</definedName>
    <definedName localSheetId="1" name="_wer">#REF!</definedName>
    <definedName localSheetId="7" name="ㅗㅓㅏ">#REF!</definedName>
    <definedName name="_16P2_">#REF!</definedName>
    <definedName name="승원">#REF!</definedName>
    <definedName localSheetId="1" name="key">#REF!</definedName>
    <definedName localSheetId="1" name="XREF_COLUMN_16">#REF!</definedName>
    <definedName localSheetId="1" name="XRefCopy5">#REF!</definedName>
    <definedName localSheetId="7" name="XRefPaste28">#REF!</definedName>
    <definedName name="XRefCopy38">#REF!</definedName>
    <definedName localSheetId="5" name="XRefCopy36Row">#REF!</definedName>
    <definedName name="지그개발.">#REF!</definedName>
    <definedName localSheetId="7" name="_MatInverse_In">#REF!</definedName>
    <definedName localSheetId="5" name="XRefPaste91">#REF!</definedName>
    <definedName localSheetId="1" name="XRefPaste32Row">#REF!</definedName>
    <definedName localSheetId="5" name="XRefPaste48">#REF!</definedName>
    <definedName name="EMC_종평보고">#REF!</definedName>
    <definedName localSheetId="5" name="XRefCopy92">#REF!</definedName>
    <definedName localSheetId="5" name="XRefPaste10">#REF!</definedName>
    <definedName localSheetId="5" name="XRefPaste14Row">#REF!</definedName>
    <definedName localSheetId="7" name="XRefCopy32Row">#REF!</definedName>
    <definedName localSheetId="5" name="XRefCopy81">#REF!</definedName>
    <definedName localSheetId="1" name="XRefCopy31">#REF!</definedName>
    <definedName localSheetId="7" name="XRefCopy75">#REF!</definedName>
    <definedName localSheetId="7" name="XRefPaste62">#REF!</definedName>
    <definedName name="영업">#REF!</definedName>
    <definedName localSheetId="7" name="XRefPaste86Row">#REF!</definedName>
    <definedName localSheetId="5" name="XREF_COLUMN_5">#REF!</definedName>
    <definedName localSheetId="1" name="__AQ2">#REF!</definedName>
    <definedName name="생산실적반영">#REF!</definedName>
    <definedName name="XRefPaste97">#REF!</definedName>
    <definedName localSheetId="7" name="XRefCopy29">#REF!</definedName>
    <definedName name="_9__123Graph_A차트_1">#REF!</definedName>
    <definedName localSheetId="1" name="__P2">#REF!</definedName>
    <definedName name="XRefPaste19Row">#REF!</definedName>
    <definedName localSheetId="1" name="ERER">#REF!</definedName>
    <definedName localSheetId="8" name="T">#REF!</definedName>
    <definedName localSheetId="1" name="XREF_COLUMN_14">#REF!</definedName>
    <definedName localSheetId="7" name="XRefCopy27">#REF!</definedName>
    <definedName localSheetId="5" name="나는">#REF!</definedName>
    <definedName name="内製日程">#REF!</definedName>
    <definedName name="XRefCopy36">#REF!</definedName>
    <definedName name="XRefPaste18Row">#REF!</definedName>
    <definedName localSheetId="1" name="YUHJ">#REF!</definedName>
    <definedName localSheetId="5" name="_Regression_X">#REF!</definedName>
    <definedName localSheetId="7" name="XRefPaste95">#REF!</definedName>
    <definedName localSheetId="1" name="_Dist_Values">#REF!</definedName>
    <definedName localSheetId="5" name="___P2">#REF!</definedName>
    <definedName localSheetId="5" name="XRefCopy64">#REF!</definedName>
    <definedName localSheetId="7" name="XRefPaste96">#REF!</definedName>
    <definedName localSheetId="5" name="XRefCopy103Row">#REF!</definedName>
    <definedName name="XREF_COLUMN_5">#REF!</definedName>
    <definedName localSheetId="8" name="ㅇ러뱌렁ㄹ">#REF!</definedName>
    <definedName name="NEW">#REF!</definedName>
    <definedName localSheetId="1" name="XREF_COLUMN_3">#REF!</definedName>
    <definedName localSheetId="1" name="지그개발.">#REF!</definedName>
    <definedName localSheetId="5" name="XRefPaste96">#REF!</definedName>
    <definedName name="XRefCopy98Row">#REF!</definedName>
    <definedName name="XRefCopy79">#REF!</definedName>
    <definedName localSheetId="7" name="Z_030BCFA9_A76B_11D1_B759_08000E21FF8D_.wvu.PrintArea">#REF!</definedName>
    <definedName name="jpy">#REF!</definedName>
    <definedName name="XRefCopy103">#REF!</definedName>
    <definedName name="XREF_COLUMN_9">#REF!</definedName>
    <definedName localSheetId="5" name="XRefCopy79">#REF!</definedName>
    <definedName name="XRefPaste96">#REF!</definedName>
    <definedName localSheetId="8" name="SES">#REF!</definedName>
    <definedName name="XRefPaste98">#REF!</definedName>
    <definedName localSheetId="5" name="XRefCopy15">#REF!</definedName>
    <definedName localSheetId="5" name="XREF_COLUMN_14">#REF!</definedName>
    <definedName localSheetId="1" name="___A3">#REF!</definedName>
    <definedName localSheetId="1" name="AF">#REF!</definedName>
    <definedName localSheetId="1" name="XRefCopy40">#REF!</definedName>
    <definedName localSheetId="7" name="XRefCopy25">#REF!</definedName>
    <definedName name="XRefCopy85">#REF!</definedName>
    <definedName name="XRefCopy29Row">#REF!</definedName>
    <definedName localSheetId="5" name="XRefCopy98">#REF!</definedName>
    <definedName name="ㅣ">#REF!</definedName>
    <definedName localSheetId="1" name="XRefCopy7">#REF!</definedName>
    <definedName localSheetId="1" name="GAERE">#REF!</definedName>
    <definedName name="_HTW35">#REF!</definedName>
    <definedName name="PADWN">#REF!</definedName>
    <definedName name="XRefPaste96Row">#REF!</definedName>
    <definedName name="XRefPaste24">#REF!</definedName>
    <definedName localSheetId="7" name="XRefPaste16Row">#REF!</definedName>
    <definedName localSheetId="5" name="ㅁㅈㅂㅈㅂ">#REF!</definedName>
    <definedName localSheetId="5" name="SVC기초자료">#REF!</definedName>
    <definedName localSheetId="7" name="_1__123Graph_Aｸﾞﾗﾌ_1">#REF!</definedName>
    <definedName localSheetId="5" name="XRefPaste16Row">#REF!</definedName>
    <definedName localSheetId="1" name="_MatInverse_Out">#REF!</definedName>
    <definedName localSheetId="1" name="RTWWR">#REF!</definedName>
    <definedName name="XRefPaste81">#REF!</definedName>
    <definedName name="XRefCopy22Row">#REF!</definedName>
    <definedName name="XRefPaste24Row">#REF!</definedName>
    <definedName localSheetId="1" name="XRefPaste60">#REF!</definedName>
    <definedName localSheetId="1" name="XREF_COLUMN_6">#REF!</definedName>
    <definedName name="XRefCopy30">#REF!</definedName>
    <definedName name="_____HTW35">#REF!</definedName>
    <definedName name="CXV">#REF!</definedName>
    <definedName localSheetId="1" name="XRefPaste93Row">#REF!</definedName>
    <definedName name="XRefCopy103Row">#REF!</definedName>
    <definedName name="XRefCopy10">#REF!</definedName>
    <definedName localSheetId="1" name="ㄴㄴㅁ">#REF!</definedName>
    <definedName localSheetId="7" name="SVC기초">#REF!</definedName>
    <definedName localSheetId="5" name="가산율2">#REF!</definedName>
    <definedName name="XRefCopy104">#REF!</definedName>
    <definedName localSheetId="7" name="XRefCopy79">#REF!</definedName>
    <definedName name="XRefPaste91Row">#REF!</definedName>
    <definedName localSheetId="5" name="XRefPaste81Row">#REF!</definedName>
    <definedName name="XRefPaste3">#REF!</definedName>
    <definedName localSheetId="1" name="TRYTW">#REF!</definedName>
    <definedName localSheetId="5" name="XRefCopy38">#REF!</definedName>
    <definedName name="XRefCopy35">#REF!</definedName>
    <definedName localSheetId="5" name="XRefPaste19Row">#REF!</definedName>
    <definedName localSheetId="1" name="XRefCopy26">#REF!</definedName>
    <definedName localSheetId="1" name="XRefPaste8">#REF!</definedName>
    <definedName localSheetId="1" name="_139P2_">#REF!</definedName>
    <definedName localSheetId="8" name="대원">#REF!</definedName>
    <definedName localSheetId="7" name="XRefPaste87Row">#REF!</definedName>
    <definedName localSheetId="1" name="XRefPaste26">#REF!</definedName>
    <definedName localSheetId="8" name="_sort2">#REF!</definedName>
    <definedName localSheetId="5" name="티는ㄴㄴㄴ">#REF!</definedName>
    <definedName localSheetId="7" name="XRefCopy33">#REF!</definedName>
    <definedName localSheetId="1" name="SDFDFA">#REF!</definedName>
    <definedName localSheetId="5" name="PADWN">#REF!</definedName>
    <definedName name="ㅗㅗㅗㅗㅗㅗㅗ">#REF!</definedName>
    <definedName localSheetId="1" name="XRefCopy6">#REF!</definedName>
    <definedName localSheetId="5" name="_______SDW1">#REF!</definedName>
    <definedName localSheetId="7" name="XRefCopy52">#REF!</definedName>
    <definedName localSheetId="5" name="XRefCopy5">#REF!</definedName>
    <definedName localSheetId="1" name="XRefPaste87">#REF!</definedName>
    <definedName localSheetId="7" name="XRefCopy85">#REF!</definedName>
    <definedName name="_MatInverse_In">#REF!</definedName>
    <definedName localSheetId="1" name="_____AQ2">#REF!</definedName>
    <definedName localSheetId="5" name="XRefCopy20Row">#REF!</definedName>
    <definedName localSheetId="1" name="__IG2">#REF!</definedName>
    <definedName localSheetId="7" name="오광석">#REF!</definedName>
    <definedName localSheetId="5" name="카니발연료누유">#REF!</definedName>
    <definedName localSheetId="7" name="XRefCopy8">#REF!</definedName>
    <definedName localSheetId="1" name="ㅎㄻ">#REF!</definedName>
    <definedName name="XRefPaste8">#REF!</definedName>
    <definedName localSheetId="1" name="SDAD">#REF!</definedName>
    <definedName localSheetId="1" name="_sort2">#REF!</definedName>
    <definedName localSheetId="5" name="_Dist_Values">#REF!</definedName>
    <definedName localSheetId="5" name="rrrrr">#REF!</definedName>
    <definedName localSheetId="1" name="NBTR">#REF!</definedName>
    <definedName localSheetId="7" name="XRefCopy98Row">#REF!</definedName>
    <definedName localSheetId="7" name="fds">#REF!</definedName>
    <definedName localSheetId="8" name="__SDW1">#REF!</definedName>
    <definedName name="XREF_COLUMN_18">#REF!</definedName>
    <definedName name="っＫ">#REF!</definedName>
    <definedName localSheetId="1" name="______mx1">#REF!</definedName>
    <definedName name="XRefCopy23">#REF!</definedName>
    <definedName name="ㅂㅈㅈ">#REF!</definedName>
    <definedName localSheetId="5" name="addd">#REF!</definedName>
    <definedName localSheetId="7" name="__A3">#REF!</definedName>
    <definedName name="_3__123Graph_A차트_1">#REF!</definedName>
    <definedName localSheetId="1" name="XRefCopy23">#REF!</definedName>
    <definedName localSheetId="5" name="XRefPaste41">#REF!</definedName>
    <definedName name="추진장기">#REF!</definedName>
    <definedName localSheetId="7" name="_Dist_Bin">#REF!</definedName>
    <definedName localSheetId="7" name="XRefCopy40">#REF!</definedName>
    <definedName localSheetId="7" name="티는ㄴㄴㄴ">#REF!</definedName>
    <definedName localSheetId="1" name="XRefCopy64">#REF!</definedName>
    <definedName localSheetId="5" name="개발시험종합">#REF!</definedName>
    <definedName localSheetId="1" name="_Fill">#REF!</definedName>
    <definedName localSheetId="5" name="XRefPaste72">#REF!</definedName>
    <definedName localSheetId="7" name="ㅀㅇ">#REF!</definedName>
    <definedName localSheetId="1" name="XRefCopy27Row">#REF!</definedName>
    <definedName name="XRefCopy20">#REF!</definedName>
    <definedName name="XRefCopy67">#REF!</definedName>
    <definedName localSheetId="7" name="과거">#REF!</definedName>
    <definedName localSheetId="5" name="XRefCopy66">#REF!</definedName>
    <definedName localSheetId="7" name="_______SDW1">#REF!</definedName>
    <definedName localSheetId="1" name="XRefPaste33">#REF!</definedName>
    <definedName name="XRefCopy1">#REF!</definedName>
    <definedName name="XRefPaste21">#REF!</definedName>
    <definedName localSheetId="5" name="AS2StaticLS">#REF!</definedName>
    <definedName name="XRefCopy42">#REF!</definedName>
    <definedName localSheetId="1" name="abc">#REF!</definedName>
    <definedName localSheetId="1" name="XRefPaste16">#REF!</definedName>
    <definedName localSheetId="7" name="XRefCopy19">#REF!</definedName>
    <definedName localSheetId="1" name="XREF_COLUMN_20">#REF!</definedName>
    <definedName localSheetId="1" name="XRefPaste87Row">#REF!</definedName>
    <definedName localSheetId="5" name="XRefCopy92Row">#REF!</definedName>
    <definedName localSheetId="1" name="HHH">#REF!</definedName>
    <definedName localSheetId="1" name="YKY">#REF!</definedName>
    <definedName localSheetId="7" name="캐">#REF!</definedName>
    <definedName localSheetId="5" name="KING">#REF!</definedName>
    <definedName localSheetId="7" name="XRefPaste97Row">#REF!</definedName>
    <definedName localSheetId="7" name="XRefCopy86">#REF!</definedName>
    <definedName name="XRefPaste7">#REF!</definedName>
    <definedName name="AS2TickmarkLS">#REF!</definedName>
    <definedName localSheetId="7" name="XRefPaste94">#REF!</definedName>
    <definedName localSheetId="1" name="_43P2_">#REF!</definedName>
    <definedName name="ENG">#REF!</definedName>
    <definedName localSheetId="7" name="XRefPaste93">#REF!</definedName>
    <definedName name="XRefCopy11">#REF!</definedName>
    <definedName localSheetId="1" name="XRefCopy71">#REF!</definedName>
    <definedName localSheetId="1" name="GHGSDT">#REF!</definedName>
    <definedName name="XRefCopy25Row">#REF!</definedName>
    <definedName localSheetId="1" name="XRefCopy102Row">#REF!</definedName>
    <definedName localSheetId="7" name="XRefPaste16">#REF!</definedName>
    <definedName localSheetId="7" name="__P2">#REF!</definedName>
    <definedName name="XRefCopy66">#REF!</definedName>
    <definedName name="_Key3">#REF!</definedName>
    <definedName localSheetId="7" name="XREF_COLUMN_20">#REF!</definedName>
    <definedName localSheetId="7" name="CXV">#REF!</definedName>
    <definedName localSheetId="5" name="XRefPaste66">#REF!</definedName>
    <definedName localSheetId="5" name="XRefCopy34">#REF!</definedName>
    <definedName localSheetId="1" name="XRefCopy79">#REF!</definedName>
    <definedName localSheetId="5" name="XRefCopy19">#REF!</definedName>
    <definedName localSheetId="1" name="_23P2_">#REF!</definedName>
    <definedName localSheetId="5" name="NEW">#REF!</definedName>
    <definedName localSheetId="1" name="XRefPaste14Row">#REF!</definedName>
    <definedName localSheetId="1" name="_7A3_">#REF!</definedName>
    <definedName localSheetId="5" name="XRefPaste91Row">#REF!</definedName>
    <definedName localSheetId="7" name="XRefPaste94Row">#REF!</definedName>
    <definedName localSheetId="7" name="XRefPaste2">#REF!</definedName>
    <definedName localSheetId="1" name="ㅀㅇ">#REF!</definedName>
    <definedName name="카니발연료누유">#REF!</definedName>
    <definedName localSheetId="7" name="_139P2_">#REF!</definedName>
    <definedName localSheetId="1" name="XRefCopy104">#REF!</definedName>
    <definedName localSheetId="1" name="____HTW35">#REF!</definedName>
    <definedName name="XRefCopy35Row">#REF!</definedName>
    <definedName localSheetId="5" name="HP">#REF!</definedName>
    <definedName localSheetId="1" name="ERWW">#REF!</definedName>
    <definedName name="AS2StaticLS">#REF!</definedName>
    <definedName name="구상안">#REF!</definedName>
    <definedName localSheetId="5" name="内製日程">#REF!</definedName>
    <definedName name="XRefCopy83Row">#REF!</definedName>
    <definedName localSheetId="5" name="asad">#REF!</definedName>
    <definedName localSheetId="7" name="XRefCopy35Row">#REF!</definedName>
    <definedName name="XRefPaste6">#REF!</definedName>
    <definedName localSheetId="5" name="XRefCopy62">#REF!</definedName>
    <definedName name="XRefCopy4">#REF!</definedName>
    <definedName name="XRefCopy27Row">#REF!</definedName>
    <definedName localSheetId="1" name="ﾘﾌﾀ">#REF!</definedName>
    <definedName localSheetId="1" name="_12A3_">#REF!</definedName>
    <definedName localSheetId="7" name="_______HTW35">#REF!</definedName>
    <definedName name="ㄴㄴㅁ">#REF!</definedName>
    <definedName localSheetId="1" name="XRefCopy102">#REF!</definedName>
    <definedName localSheetId="8" name="_Sort">#REF!</definedName>
    <definedName localSheetId="1" name="XRefCopy100Row">#REF!</definedName>
    <definedName localSheetId="1" name="XRefCopy62">#REF!</definedName>
    <definedName localSheetId="1" name="타사부품비교분석표">#REF!</definedName>
    <definedName localSheetId="1" name="_Dist_Bin">#REF!</definedName>
    <definedName localSheetId="1" name="HRTY">#REF!</definedName>
    <definedName name="XRefCopy91">#REF!</definedName>
    <definedName name="ㅀㅇ">#REF!</definedName>
    <definedName name="XRefCopy24Row">#REF!</definedName>
    <definedName localSheetId="7" name="첫장">#REF!</definedName>
    <definedName localSheetId="5" name="XRefCopy10">#REF!</definedName>
    <definedName name="_76__123Graph_Aｸﾞﾗﾌ_1">#REF!</definedName>
    <definedName localSheetId="1" name="ErrName018796324">#REF!</definedName>
    <definedName name="_wer">#REF!</definedName>
    <definedName localSheetId="1" name="가동비">#REF!</definedName>
    <definedName name="XRefPaste17">#REF!</definedName>
    <definedName localSheetId="7" name="XRefPaste14Row">#REF!</definedName>
    <definedName localSheetId="1" name="투자세부">#REF!</definedName>
    <definedName localSheetId="1" name="XRefPaste29">#REF!</definedName>
    <definedName localSheetId="5" name="XREF_COLUMN_2">#REF!</definedName>
    <definedName localSheetId="5" name="ㅡㅡㅡ">#REF!</definedName>
    <definedName localSheetId="7" name="XRefPaste15">#REF!</definedName>
    <definedName localSheetId="7" name="XRefCopy102Row">#REF!</definedName>
    <definedName name="_Key2">#REF!</definedName>
    <definedName localSheetId="7" name="XRefCopy100Row">#REF!</definedName>
    <definedName localSheetId="1" name="XRefPaste68">#REF!</definedName>
    <definedName localSheetId="1" name="XRefPaste12">#REF!</definedName>
    <definedName localSheetId="5" name="__123Graph_A収益">#REF!</definedName>
    <definedName localSheetId="7" name="XREF_COLUMN_8">#REF!</definedName>
    <definedName localSheetId="7" name="XRefPaste92Row">#REF!</definedName>
    <definedName localSheetId="5" name="XREF_COLUMN_20">#REF!</definedName>
    <definedName localSheetId="7" name="HYP">#REF!</definedName>
    <definedName localSheetId="1" name="GRGAR">#REF!</definedName>
    <definedName localSheetId="5" name="오광석">#REF!</definedName>
    <definedName name="XREF_COLUMN_19">#REF!</definedName>
    <definedName name="_240P2_">#REF!</definedName>
    <definedName localSheetId="5" name="XRefCopy8">#REF!</definedName>
    <definedName localSheetId="8" name="DDDDDDD">#REF!</definedName>
    <definedName localSheetId="1" name="XRefCopy26Row">#REF!</definedName>
    <definedName localSheetId="7" name="_7__123Graph_A차트_1">#REF!</definedName>
    <definedName localSheetId="7" name="key">#REF!</definedName>
    <definedName localSheetId="1" name="XRefCopy36">#REF!</definedName>
    <definedName localSheetId="7" name="XRefCopy42">#REF!</definedName>
    <definedName localSheetId="7" name="XRefPaste33Row">#REF!</definedName>
    <definedName localSheetId="5" name="XRefCopy27Row">#REF!</definedName>
    <definedName localSheetId="8" name="SSSSSSSSSSSSSSSS">#REF!</definedName>
    <definedName localSheetId="5" name="XRefPaste20Row">#REF!</definedName>
    <definedName localSheetId="1" name="___HTW35">#REF!</definedName>
    <definedName localSheetId="1" name="fxhdjfjkhfjk">#REF!</definedName>
    <definedName localSheetId="1" name="XRefPaste95Row">#REF!</definedName>
    <definedName localSheetId="1" name="_46P2_">#REF!</definedName>
    <definedName localSheetId="7" name="XRefPaste12">#REF!</definedName>
    <definedName localSheetId="5" name="XRefCopy23">#REF!</definedName>
    <definedName localSheetId="5" name="TOTAL">#REF!</definedName>
    <definedName localSheetId="1" name="가산율2">#REF!</definedName>
    <definedName name="XRefCopy99">#REF!</definedName>
    <definedName name="XRefPaste29">#REF!</definedName>
    <definedName localSheetId="7" name="___P2">#REF!</definedName>
    <definedName localSheetId="7" name="TOFHDNS">#REF!</definedName>
    <definedName localSheetId="1" name="JTW">#REF!</definedName>
    <definedName localSheetId="7" name="구상안">#REF!</definedName>
    <definedName localSheetId="7" name="XREF_COLUMN_14">#REF!</definedName>
    <definedName localSheetId="1" name="__SDW1">#REF!</definedName>
    <definedName localSheetId="5" name="_______HTW35">#REF!</definedName>
    <definedName localSheetId="5" name="XRefCopy18">#REF!</definedName>
    <definedName localSheetId="1" name="____IG2">#REF!</definedName>
    <definedName name="FREEWHEEL">#REF!</definedName>
    <definedName localSheetId="5" name="XRefPaste2">#REF!</definedName>
    <definedName localSheetId="7" name="프로젝트">#REF!</definedName>
    <definedName localSheetId="7" name="XRefCopy9">#REF!</definedName>
    <definedName localSheetId="7" name="_253P2_">#REF!</definedName>
    <definedName name="LUP">#REF!</definedName>
    <definedName localSheetId="7" name="_53P2_">#REF!</definedName>
    <definedName localSheetId="7" name="_sort2">#REF!</definedName>
    <definedName name="XRefCopy81">#REF!</definedName>
    <definedName localSheetId="1" name="_Parse_Out">#REF!</definedName>
    <definedName localSheetId="7" name="XREF_COLUMN_9">#REF!</definedName>
    <definedName localSheetId="1" name="_____mx1">#REF!</definedName>
    <definedName localSheetId="7" name="요약">#REF!</definedName>
    <definedName localSheetId="1" name="_Regression_X">#REF!</definedName>
    <definedName localSheetId="1" name="XRefCopy99Row">#REF!</definedName>
    <definedName name="XRefCopy101">#REF!</definedName>
    <definedName localSheetId="8" name="NEW">#REF!</definedName>
    <definedName name="XRefCopy19Row">#REF!</definedName>
    <definedName name="XRefPaste16Row">#REF!</definedName>
    <definedName localSheetId="7" name="XRefPaste24Row">#REF!</definedName>
    <definedName name="_______SDW1">#REF!</definedName>
    <definedName localSheetId="1" name="AS2StaticLS">#REF!</definedName>
    <definedName localSheetId="7" name="XREF_COLUMN_18">#REF!</definedName>
    <definedName name="__________SDW1">#REF!</definedName>
    <definedName localSheetId="5" name="캐">#REF!</definedName>
    <definedName name="XRefPaste27">#REF!</definedName>
    <definedName localSheetId="1" name="XRefPaste18Row">#REF!</definedName>
    <definedName localSheetId="7" name="PADWN">#REF!</definedName>
    <definedName localSheetId="5" name="검협갑지">#REF!</definedName>
    <definedName localSheetId="5" name="XRefPaste93Row">#REF!</definedName>
    <definedName localSheetId="1" name="프로젝트">#REF!</definedName>
    <definedName localSheetId="5" name="XRefCopy28">#REF!</definedName>
    <definedName name="XRefCopy31Row">#REF!</definedName>
    <definedName name="XRefPaste12">#REF!</definedName>
    <definedName localSheetId="1" name="XRefCopy85Row">#REF!</definedName>
    <definedName localSheetId="1" name="XRefCopy98">#REF!</definedName>
    <definedName localSheetId="1" name="XRefPaste2">#REF!</definedName>
    <definedName localSheetId="7" name="XREF_COLUMN_15">#REF!</definedName>
    <definedName localSheetId="7" name="XRefPaste3">#REF!</definedName>
    <definedName localSheetId="1" name="XRefPaste23Row">#REF!</definedName>
    <definedName name="XRefPaste94Row">#REF!</definedName>
    <definedName localSheetId="5" name="투자세부">#REF!</definedName>
    <definedName name="ㄴㅁㅇㅎㅇ롱로">#REF!</definedName>
    <definedName localSheetId="5" name="XRefCopy19Row">#REF!</definedName>
    <definedName name="____A3">#REF!</definedName>
    <definedName name="_8A3_">#REF!</definedName>
    <definedName localSheetId="1" name="HTGSRE">#REF!</definedName>
    <definedName localSheetId="1" name="XRefCopy56">#REF!</definedName>
    <definedName name="HYP">#REF!</definedName>
    <definedName localSheetId="1" name="ㅂㅈㅈ">#REF!</definedName>
    <definedName name="XRefPaste52">#REF!</definedName>
    <definedName localSheetId="1" name="XRefCopy19">#REF!</definedName>
    <definedName name="SDAD">#REF!</definedName>
    <definedName localSheetId="5" name="요약">#REF!</definedName>
    <definedName localSheetId="5" name="TOFHDNS">#REF!</definedName>
    <definedName localSheetId="7" name="____P2">#REF!</definedName>
    <definedName localSheetId="1" name="XRefCopy92Row">#REF!</definedName>
    <definedName name="_11__123Graph_A차트_1">#REF!</definedName>
    <definedName localSheetId="5" name="_23P2_">#REF!</definedName>
    <definedName localSheetId="1" name="XRefCopy15">#REF!</definedName>
    <definedName localSheetId="5" name="___HTW35">#REF!</definedName>
    <definedName localSheetId="7" name="XRefPaste96Row">#REF!</definedName>
    <definedName localSheetId="1" name="ㅡㅡㅡ">#REF!</definedName>
    <definedName name="DTJ">#REF!</definedName>
    <definedName localSheetId="7" name="XRefCopy91Row">#REF!</definedName>
    <definedName localSheetId="5" name="XRefPaste86">#REF!</definedName>
    <definedName localSheetId="5" name="LV仕様">#REF!</definedName>
    <definedName name="RRRRRRRR">#REF!</definedName>
    <definedName localSheetId="1" name="XRefCopy14">#REF!</definedName>
    <definedName localSheetId="5" name="kkkkkkkkk">#REF!</definedName>
    <definedName localSheetId="7" name="XRefCopy96Row">#REF!</definedName>
    <definedName localSheetId="7" name="XRefCopy66">#REF!</definedName>
    <definedName name="개발시험종합">#REF!</definedName>
    <definedName localSheetId="1" name="RWETTR">#REF!</definedName>
    <definedName name="오광석">#REF!</definedName>
    <definedName name="XRefPaste94">#REF!</definedName>
    <definedName localSheetId="1" name="XRefPaste95">#REF!</definedName>
    <definedName localSheetId="5" name="XRefPaste36">#REF!</definedName>
    <definedName localSheetId="1" name="XRefCopy28Row">#REF!</definedName>
    <definedName name="_12A3_">#REF!</definedName>
    <definedName name="XRefCopy18">#REF!</definedName>
    <definedName localSheetId="5" name="XRefPaste58">#REF!</definedName>
    <definedName localSheetId="1" name="XRefPaste43">#REF!</definedName>
    <definedName localSheetId="1" name="っＫ">#REF!</definedName>
    <definedName localSheetId="5" name="XRefCopy30">#REF!</definedName>
    <definedName localSheetId="7" name="XRefCopy34Row">#REF!</definedName>
    <definedName localSheetId="7" name="XRefCopy26">#REF!</definedName>
    <definedName localSheetId="5" name="XREF_COLUMN_15">#REF!</definedName>
    <definedName localSheetId="1" name="XRefCopy98Row">#REF!</definedName>
    <definedName localSheetId="1" name="_16P2_">#REF!</definedName>
    <definedName localSheetId="1" name="_Key2">#REF!</definedName>
    <definedName name="_Dist_Values">#REF!</definedName>
    <definedName name="Fill1">#REF!</definedName>
    <definedName localSheetId="5" name="XRefPaste52">#REF!</definedName>
    <definedName localSheetId="7" name="XRefCopy17">#REF!</definedName>
    <definedName localSheetId="1" name="GSREE">#REF!</definedName>
    <definedName localSheetId="8" name="개발시험종합">#REF!</definedName>
    <definedName localSheetId="1" name="XRefPaste7">#REF!</definedName>
    <definedName name="XRefPaste26">#REF!</definedName>
    <definedName localSheetId="5" name="XRefPaste18">#REF!</definedName>
    <definedName name="XRefPaste98Row">#REF!</definedName>
    <definedName localSheetId="5" name="XRefActiveRow">#REF!</definedName>
    <definedName localSheetId="5" name="XRefCopy12">#REF!</definedName>
    <definedName name="XRefCopy16">#REF!</definedName>
    <definedName localSheetId="1" name="_193P2_">#REF!</definedName>
    <definedName name="XRefCopy52">#REF!</definedName>
    <definedName localSheetId="7" name="_3__123Graph_Bｸﾞﾗﾌ_1">#REF!</definedName>
    <definedName localSheetId="5" name="대원3">#REF!</definedName>
    <definedName name="XRefCopy50">#REF!</definedName>
    <definedName localSheetId="1" name="ERTR">#REF!</definedName>
    <definedName name="_53P2_">#REF!</definedName>
    <definedName localSheetId="1" name="SAMWOO_">#REF!</definedName>
    <definedName localSheetId="5" name="XRefPaste46">#REF!</definedName>
    <definedName localSheetId="5" name="XRefPaste14">#REF!</definedName>
    <definedName name="XREF_COLUMN_8">#REF!</definedName>
    <definedName name="kuyfkytfkjytfk">#REF!</definedName>
    <definedName localSheetId="5" name="XRefCopy35">#REF!</definedName>
    <definedName localSheetId="1" name="_______mx1">#REF!</definedName>
    <definedName localSheetId="7" name="XRefPaste13">#REF!</definedName>
    <definedName localSheetId="7" name="XRefPaste27">#REF!</definedName>
    <definedName localSheetId="1" name="XRefCopy38">#REF!</definedName>
    <definedName localSheetId="1" name="XRefPaste36">#REF!</definedName>
    <definedName localSheetId="1" name="bccccc">#REF!</definedName>
    <definedName localSheetId="7" name="KING">#REF!</definedName>
    <definedName localSheetId="5" name="XRefCopy40">#REF!</definedName>
    <definedName localSheetId="7" name="T신뢰성계획">#REF!</definedName>
    <definedName localSheetId="5" name="XRefCopy36">#REF!</definedName>
    <definedName localSheetId="7" name="XRefCopy83">#REF!</definedName>
    <definedName localSheetId="7" name="XRefPaste26Row">#REF!</definedName>
    <definedName localSheetId="1" name="제원종합">#REF!</definedName>
    <definedName localSheetId="1" name="XRefPaste31Row">#REF!</definedName>
    <definedName localSheetId="1" name="RTWRE">#REF!</definedName>
    <definedName localSheetId="5" name="LUP">#REF!</definedName>
    <definedName localSheetId="1" name="HP">#REF!</definedName>
    <definedName name="XRefCopy96Row">#REF!</definedName>
    <definedName localSheetId="1" name="trim1">#REF!</definedName>
    <definedName localSheetId="1" name="_Key1">#REF!</definedName>
    <definedName localSheetId="7" name="_Key1">#REF!</definedName>
    <definedName localSheetId="1" name="_1__123Graph_Aｸﾞﾗﾌ_1">#REF!</definedName>
    <definedName name="XRefCopy45">#REF!</definedName>
    <definedName name="____P2">#REF!</definedName>
    <definedName name="EO계획">#REF!</definedName>
    <definedName localSheetId="7" name="_Dist_Values">#REF!</definedName>
    <definedName localSheetId="1" name="ㅣ">#REF!</definedName>
    <definedName name="XREF_COLUMN_14">#REF!</definedName>
    <definedName localSheetId="5" name="_Dist_Bin">#REF!</definedName>
    <definedName localSheetId="1" name="전제2">#REF!</definedName>
    <definedName localSheetId="1" name="XRefCopy28">#REF!</definedName>
    <definedName localSheetId="7" name="XRefCopy6">#REF!</definedName>
    <definedName name="XRefPaste33Row">#REF!</definedName>
    <definedName name="KING">#REF!</definedName>
    <definedName localSheetId="7" name="XRefCopy12">#REF!</definedName>
    <definedName localSheetId="7" name="XRefPaste86">#REF!</definedName>
    <definedName localSheetId="7" name="개발시험종합">#REF!</definedName>
    <definedName localSheetId="1" name="HSTRW">#REF!</definedName>
    <definedName name="XRefPaste2">#REF!</definedName>
    <definedName localSheetId="7" name="XRefCopy27Row">#REF!</definedName>
    <definedName localSheetId="1" name="XRefPaste81">#REF!</definedName>
    <definedName localSheetId="5" name="SDAD">#REF!</definedName>
    <definedName localSheetId="1" name="XRefPaste91">#REF!</definedName>
    <definedName localSheetId="7" name="XRefPaste79">#REF!</definedName>
    <definedName localSheetId="1" name="DDDDDDD">#REF!</definedName>
    <definedName localSheetId="1" name="RGRETH">#REF!</definedName>
    <definedName localSheetId="1" name="XRefPaste27Row">#REF!</definedName>
    <definedName name="XRefCopy97Row">#REF!</definedName>
    <definedName name="XRefCopy26">#REF!</definedName>
    <definedName localSheetId="1" name="_Regression_Out">#REF!</definedName>
    <definedName localSheetId="1" name="AGFRE">#REF!</definedName>
    <definedName name="XRefPaste25">#REF!</definedName>
    <definedName localSheetId="1" name="RTGH">#REF!</definedName>
    <definedName localSheetId="7" name="제원종합">#REF!</definedName>
    <definedName name="_92P2_">#REF!</definedName>
    <definedName localSheetId="5" name="XRefCopy14">#REF!</definedName>
    <definedName name="XRefCopy104Row">#REF!</definedName>
    <definedName name="abc">#REF!</definedName>
    <definedName localSheetId="7" name="________SDW1">#REF!</definedName>
    <definedName localSheetId="7" name="NEW">#REF!</definedName>
    <definedName localSheetId="1" name="XRefPaste27">#REF!</definedName>
    <definedName localSheetId="7" name="XRefPaste72">#REF!</definedName>
    <definedName name="XRefPaste27Row">#REF!</definedName>
    <definedName localSheetId="7" name="XRefCopy28">#REF!</definedName>
    <definedName name="_MatInverse_Out">#REF!</definedName>
    <definedName name="XRefPaste43">#REF!</definedName>
    <definedName localSheetId="5" name="XRefPaste15">#REF!</definedName>
    <definedName localSheetId="1" name="jpy">#REF!</definedName>
    <definedName localSheetId="5" name="XRefPaste76">#REF!</definedName>
    <definedName localSheetId="5" name="XRefCopy43">#REF!</definedName>
    <definedName name="XRefPaste87">#REF!</definedName>
    <definedName localSheetId="1" name="XRefCopy24Row">#REF!</definedName>
    <definedName localSheetId="7" name="XRefCopy104">#REF!</definedName>
    <definedName name="XRefCopy34">#REF!</definedName>
    <definedName localSheetId="1" name="__________SDW1">#REF!</definedName>
    <definedName localSheetId="1" name="XRefPaste76">#REF!</definedName>
    <definedName localSheetId="5" name="XRefPaste27Row">#REF!</definedName>
    <definedName localSheetId="5" name="XREF_COLUMN_19">#REF!</definedName>
    <definedName localSheetId="1" name="GERHJ">#REF!</definedName>
    <definedName name="XRefCopy18Row">#REF!</definedName>
    <definedName localSheetId="1" name="XRefPaste48">#REF!</definedName>
    <definedName localSheetId="1" name="_53P2_">#REF!</definedName>
    <definedName localSheetId="7" name="대원">#REF!</definedName>
    <definedName localSheetId="1" name="XRefPaste38">#REF!</definedName>
    <definedName localSheetId="1" name="JERTYHE">#REF!</definedName>
    <definedName localSheetId="7" name="XRefPaste79Row">#REF!</definedName>
    <definedName localSheetId="7" name="XRefCopy10">#REF!</definedName>
    <definedName localSheetId="8" name="ㅗㅓㅏ">#REF!</definedName>
    <definedName localSheetId="7" name="지그개발.">#REF!</definedName>
    <definedName localSheetId="1" name="검협갑지">#REF!</definedName>
    <definedName name="DDDDDDD">#REF!</definedName>
    <definedName name="_193P2_">#REF!</definedName>
    <definedName name="cover2">#REF!</definedName>
    <definedName localSheetId="7" name="XRefCopy62">#REF!</definedName>
    <definedName localSheetId="5" name="XRefPaste16">#REF!</definedName>
    <definedName name="XRefCopy19">#REF!</definedName>
    <definedName localSheetId="7" name="XRefPaste29">#REF!</definedName>
    <definedName localSheetId="5" name="utyfdcgj">#REF!</definedName>
    <definedName localSheetId="5" name="__SDW1">#REF!</definedName>
    <definedName localSheetId="5" name="_12A3_">#REF!</definedName>
    <definedName localSheetId="1" name="대원4">#REF!</definedName>
    <definedName localSheetId="7" name="XRefPaste8">#REF!</definedName>
    <definedName localSheetId="1" name="XRefCopy21">#REF!</definedName>
    <definedName localSheetId="5" name="첫">#REF!</definedName>
    <definedName localSheetId="7" name="XREF_COLUMN_4">#REF!</definedName>
    <definedName localSheetId="7" name="XRefPaste81">#REF!</definedName>
    <definedName localSheetId="7" name="XRefCopy2">#REF!</definedName>
    <definedName name="XRefPaste5">#REF!</definedName>
    <definedName name="_sort2">#REF!</definedName>
    <definedName localSheetId="1" name="XRefCopy9">#REF!</definedName>
    <definedName name="XRefCopy58">#REF!</definedName>
    <definedName localSheetId="7" name="XRefCopy23Row">#REF!</definedName>
    <definedName name="XRefPaste21Row">#REF!</definedName>
    <definedName localSheetId="7" name="__SDW1">#REF!</definedName>
    <definedName name="_Regression_Y">#REF!</definedName>
    <definedName localSheetId="5" name="XRefCopy50">#REF!</definedName>
    <definedName localSheetId="7" name="XRefCopy4">#REF!</definedName>
    <definedName localSheetId="1" name="첨부.">#REF!</definedName>
    <definedName localSheetId="1" name="HJTYTR">#REF!</definedName>
    <definedName localSheetId="1" name="____mx1">#REF!</definedName>
    <definedName name="________________SDW1">#REF!</definedName>
    <definedName localSheetId="5" name="XRefCopy23Row">#REF!</definedName>
    <definedName localSheetId="5" name="AS2TickmarkLS">#REF!</definedName>
    <definedName localSheetId="1" name="XRefPaste79Row">#REF!</definedName>
    <definedName localSheetId="5" name="_35A3_">#REF!</definedName>
    <definedName localSheetId="5" name="XRefPaste56">#REF!</definedName>
    <definedName name="검협갑지">#REF!</definedName>
    <definedName localSheetId="1" name="RTRWR">#REF!</definedName>
    <definedName name="XRefPaste54">#REF!</definedName>
    <definedName name="XRefPaste23">#REF!</definedName>
    <definedName localSheetId="1" name="内製日程">#REF!</definedName>
    <definedName localSheetId="1" name="TREY">#REF!</definedName>
    <definedName name="_Sort">#REF!</definedName>
    <definedName localSheetId="5" name="ㅗㅗㅗㅗㅗㅗㅗ">#REF!</definedName>
    <definedName name="_3__123Graph_Bｸﾞﾗﾌ_1">#REF!</definedName>
    <definedName name="trim1">#REF!</definedName>
    <definedName localSheetId="1" name="XRefCopy83">#REF!</definedName>
    <definedName name="______SDW1">#REF!</definedName>
    <definedName localSheetId="1" name="XRefPaste16Row">#REF!</definedName>
    <definedName localSheetId="1" name="XRefPaste98Row">#REF!</definedName>
    <definedName name="XRefCopy7">#REF!</definedName>
    <definedName localSheetId="5" name="_7A3_">#REF!</definedName>
    <definedName localSheetId="8" name="_SDW1">#REF!</definedName>
    <definedName name="XRefCopy100Row">#REF!</definedName>
    <definedName localSheetId="1" name="XRefCopy2">#REF!</definedName>
    <definedName localSheetId="7" name="XRefCopy67">#REF!</definedName>
    <definedName localSheetId="1" name="이리이러알">#REF!</definedName>
    <definedName localSheetId="5" name="XRefCopy97Row">#REF!</definedName>
    <definedName localSheetId="7" name="가동비">#REF!</definedName>
    <definedName localSheetId="1" name="S분리형">#REF!</definedName>
    <definedName localSheetId="1" name="JYETHE">#REF!</definedName>
    <definedName localSheetId="1" name="QWEE">#REF!</definedName>
    <definedName localSheetId="7" name="XRefCopy92Row">#REF!</definedName>
    <definedName localSheetId="7" name="XRefPaste70">#REF!</definedName>
    <definedName localSheetId="1" name="XRefCopy81">#REF!</definedName>
    <definedName name="_______________SDW1">#REF!</definedName>
    <definedName localSheetId="1" name="XRefPaste9">#REF!</definedName>
    <definedName localSheetId="8" name="영업">#REF!</definedName>
    <definedName name="_Key1">#REF!</definedName>
    <definedName localSheetId="7" name="XRefCopy29Row">#REF!</definedName>
    <definedName name="HP">#REF!</definedName>
    <definedName name="XRefPaste30Row">#REF!</definedName>
    <definedName localSheetId="1" name="카니발연료누유">#REF!</definedName>
    <definedName localSheetId="1" name="XRefCopy73">#REF!</definedName>
    <definedName localSheetId="1" name="대원">#REF!</definedName>
    <definedName name="XRefCopy24">#REF!</definedName>
    <definedName localSheetId="7" name="XRefCopy85Row">#REF!</definedName>
    <definedName localSheetId="1" name="XREF_COLUMN_9">#REF!</definedName>
    <definedName name="LV仕様">#REF!</definedName>
    <definedName name="카니">#REF!</definedName>
    <definedName name="XRefCopy56">#REF!</definedName>
    <definedName name="XRefPaste17Row">#REF!</definedName>
    <definedName localSheetId="5" name="XRefCopy99">#REF!</definedName>
    <definedName localSheetId="7" name="XRefPaste29Row">#REF!</definedName>
    <definedName localSheetId="1" name="___IG2">#REF!</definedName>
    <definedName localSheetId="7" name="셀리카">#REF!</definedName>
    <definedName localSheetId="5" name="__HTW35">#REF!</definedName>
    <definedName localSheetId="1" name="XRefPaste79">#REF!</definedName>
    <definedName localSheetId="7" name="XRefCopy77">#REF!</definedName>
    <definedName localSheetId="7" name="영업">#REF!</definedName>
    <definedName name="XRefCopy102">#REF!</definedName>
    <definedName localSheetId="1" name="TOTAL">#REF!</definedName>
    <definedName name="_7A3_">#REF!</definedName>
    <definedName name="BOOK">#REF!</definedName>
    <definedName localSheetId="5" name="XRefCopy21Row">#REF!</definedName>
    <definedName localSheetId="1" name="XRefCopy8">#REF!</definedName>
    <definedName localSheetId="7" name="XRefCopy3">#REF!</definedName>
    <definedName name="utyfdcgj">#REF!</definedName>
    <definedName localSheetId="7" name="XRefCopy58">#REF!</definedName>
    <definedName localSheetId="7" name="XRefPaste19Row">#REF!</definedName>
    <definedName localSheetId="7" name="XRefPaste31">#REF!</definedName>
    <definedName localSheetId="5" name="_Parse_In">#REF!</definedName>
    <definedName localSheetId="1" name="첫장">#REF!</definedName>
    <definedName name="XRefCopy75">#REF!</definedName>
    <definedName localSheetId="5" name="XRefPaste12">#REF!</definedName>
    <definedName localSheetId="1" name="영업">#REF!</definedName>
    <definedName localSheetId="5" name="__________SDW1">#REF!</definedName>
    <definedName name="efewf">#REF!</definedName>
    <definedName name="XREF_COLUMN_6">#REF!</definedName>
    <definedName localSheetId="1" name="생산실적반영">#REF!</definedName>
    <definedName localSheetId="1" name="_47A3_">#REF!</definedName>
    <definedName localSheetId="7" name="XRefCopy20Row">#REF!</definedName>
    <definedName localSheetId="1" name="XRefCopy77">#REF!</definedName>
    <definedName name="XREF_COLUMN_4">#REF!</definedName>
    <definedName localSheetId="7" name="XRefPaste25">#REF!</definedName>
    <definedName localSheetId="7" name="XRefCopy36">#REF!</definedName>
    <definedName localSheetId="1" name="FDGDS">#REF!</definedName>
    <definedName localSheetId="1" name="XRefCopy36Row">#REF!</definedName>
    <definedName localSheetId="5" name="XRefPaste43">#REF!</definedName>
    <definedName localSheetId="7" name="XRefCopy91">#REF!</definedName>
    <definedName name="__123Graph_A収益">#REF!</definedName>
    <definedName localSheetId="5" name="영업">#REF!</definedName>
    <definedName name="XRefPaste74">#REF!</definedName>
    <definedName localSheetId="7" name="kkkkkkkkk">#REF!</definedName>
    <definedName localSheetId="5" name="_Key2">#REF!</definedName>
    <definedName localSheetId="1" name="XRefCopy16">#REF!</definedName>
    <definedName localSheetId="7" name="XRefCopy47">#REF!</definedName>
    <definedName name="가산율2">#REF!</definedName>
    <definedName localSheetId="5" name="XREF_COLUMN_21">#REF!</definedName>
    <definedName localSheetId="7" name="_9__123Graph_A차트_1">#REF!</definedName>
    <definedName localSheetId="5" name="XREF_COLUMN_1">#REF!</definedName>
    <definedName localSheetId="1" name="XRefPaste31">#REF!</definedName>
    <definedName localSheetId="1" name="DFAG">#REF!</definedName>
    <definedName name="_253P2_">#REF!</definedName>
    <definedName localSheetId="1" name="XRefCopy1">#REF!</definedName>
    <definedName name="_Dist_Bin">#REF!</definedName>
    <definedName localSheetId="7" name="추진장기">#REF!</definedName>
    <definedName localSheetId="8" name="ㄴㄴㅁ">#REF!</definedName>
    <definedName localSheetId="5" name="생산실적반영">#REF!</definedName>
    <definedName localSheetId="7" name="XRefPaste54">#REF!</definedName>
    <definedName localSheetId="1" name="XRefPaste30Row">#REF!</definedName>
    <definedName name="XRefCopy25">#REF!</definedName>
    <definedName localSheetId="7" name="XRefCopy71">#REF!</definedName>
    <definedName localSheetId="5" name="XRefCopy47">#REF!</definedName>
    <definedName localSheetId="1" name="XRefPaste24Row">#REF!</definedName>
    <definedName localSheetId="5" name="돌리기">#REF!</definedName>
    <definedName localSheetId="1" name="XRefCopy17Row">#REF!</definedName>
    <definedName localSheetId="5" name="fgtujtjyt">#REF!</definedName>
    <definedName localSheetId="7" name="____________SDW1">#REF!</definedName>
    <definedName name="_7__123Graph_A차트_1">#REF!</definedName>
    <definedName name="돌리기">#REF!</definedName>
    <definedName localSheetId="1" name="_87P2_">#REF!</definedName>
    <definedName localSheetId="8" name="전제2">#REF!</definedName>
    <definedName localSheetId="5" name="ㅎㄻ">#REF!</definedName>
    <definedName localSheetId="7" name="XRefPaste30">#REF!</definedName>
    <definedName localSheetId="7" name="XRefPaste11">#REF!</definedName>
    <definedName localSheetId="1" name="_MatInverse_In">#REF!</definedName>
    <definedName localSheetId="1" name="타사부품">#REF!</definedName>
    <definedName localSheetId="7" name="XRefPaste66">#REF!</definedName>
    <definedName localSheetId="1" name="trim">#REF!</definedName>
    <definedName localSheetId="5" name="XRefCopy31">#REF!</definedName>
    <definedName localSheetId="7" name="XRefCopy102">#REF!</definedName>
    <definedName localSheetId="7" name="상품성보고">#REF!</definedName>
    <definedName localSheetId="7" name="ㅡㅡㅡ">#REF!</definedName>
    <definedName name="XRefPaste79Row">#REF!</definedName>
    <definedName name="제원종합">#REF!</definedName>
    <definedName name="SSSSSSSSSSSSSSSS">#REF!</definedName>
    <definedName localSheetId="1" name="TRTRWE">#REF!</definedName>
    <definedName localSheetId="7" name="XRefPaste95Row">#REF!</definedName>
    <definedName localSheetId="5" name="프로젝트">#REF!</definedName>
    <definedName localSheetId="7" name="XRefCopy26Row">#REF!</definedName>
    <definedName localSheetId="5" name="XRefPaste93">#REF!</definedName>
    <definedName localSheetId="1" name="_3__123Graph_A차트_1">#REF!</definedName>
    <definedName localSheetId="1" name="BERW">#REF!</definedName>
    <definedName localSheetId="7" name="XRefPaste9">#REF!</definedName>
    <definedName name="XRefCopy33Row">#REF!</definedName>
    <definedName localSheetId="5" name="XRefPaste19">#REF!</definedName>
    <definedName localSheetId="1" name="XRefCopy22Row">#REF!</definedName>
    <definedName localSheetId="5" name="XRefPaste7">#REF!</definedName>
    <definedName localSheetId="7" name="YKY">#REF!</definedName>
    <definedName localSheetId="1" name="___mx1">#REF!</definedName>
    <definedName localSheetId="1" name="실시계획_상용">#REF!</definedName>
    <definedName localSheetId="1" name="XREF_COLUMN_4">#REF!</definedName>
    <definedName localSheetId="7" name="XRefCopy21Row">#REF!</definedName>
    <definedName localSheetId="5" name="YKY">#REF!</definedName>
    <definedName localSheetId="8" name="Z_030BCFA9_A76B_11D1_B759_08000E21FF8D_.wvu.PrintArea">#REF!</definedName>
    <definedName localSheetId="1" name="_92P2_">#REF!</definedName>
    <definedName localSheetId="5" name="_MatInverse_In">#REF!</definedName>
    <definedName name="asad">#REF!</definedName>
    <definedName localSheetId="5" name="SDGDSAGADFGHDAFG">#REF!</definedName>
    <definedName localSheetId="5" name="Z_030BCFA9_A76B_11D1_B759_08000E21FF8D_.wvu.PrintTitles">#REF!</definedName>
    <definedName localSheetId="5" name="ㅀㅇ">#REF!</definedName>
    <definedName localSheetId="1" name="DTJ">#REF!</definedName>
    <definedName localSheetId="5" name="XRefPaste94Row">#REF!</definedName>
    <definedName localSheetId="7" name="XRefCopy24">#REF!</definedName>
    <definedName localSheetId="5" name="XRefPaste92">#REF!</definedName>
    <definedName name="SDGDSAGADFGHDAFG">#REF!</definedName>
    <definedName localSheetId="1" name="XRefPaste30">#REF!</definedName>
    <definedName localSheetId="1" name="_9__123Graph_A차트_1">#REF!</definedName>
    <definedName localSheetId="1" name="XRefCopy34Row">#REF!</definedName>
    <definedName localSheetId="7" name="XRefPaste65">#REF!</definedName>
    <definedName localSheetId="5" name="XRefCopy75">#REF!</definedName>
    <definedName localSheetId="7" name="_23P2_">#REF!</definedName>
    <definedName localSheetId="7" name="대원3">#REF!</definedName>
    <definedName name="rrrrr">#REF!</definedName>
    <definedName localSheetId="7" name="XRefPaste98Row">#REF!</definedName>
    <definedName localSheetId="7" name="trim1">#REF!</definedName>
    <definedName localSheetId="1" name="_HTW35">#REF!</definedName>
    <definedName localSheetId="5" name="XRefCopy9">#REF!</definedName>
    <definedName localSheetId="7" name="XRefCopy73">#REF!</definedName>
    <definedName name="fxhdjfjkhfjk">#REF!</definedName>
    <definedName localSheetId="1" name="XRefCopy27">#REF!</definedName>
    <definedName localSheetId="7" name="XRefPaste32">#REF!</definedName>
    <definedName localSheetId="7" name="나는">#REF!</definedName>
    <definedName localSheetId="1" name="DASDF">#REF!</definedName>
    <definedName localSheetId="1" name="_7__123Graph_A차트_1">#REF!</definedName>
    <definedName name="ㅎㄻ">#REF!</definedName>
    <definedName localSheetId="5" name="XRefCopy27">#REF!</definedName>
    <definedName localSheetId="7" name="XRefPaste91Row">#REF!</definedName>
    <definedName localSheetId="7" name="_16P2_">#REF!</definedName>
    <definedName name="도어1">#REF!</definedName>
    <definedName localSheetId="7" name="XRefPaste32Row">#REF!</definedName>
    <definedName localSheetId="7" name="EMC_종평보고">#REF!</definedName>
    <definedName localSheetId="7" name="___HTW35">#REF!</definedName>
    <definedName localSheetId="1" name="XRefPaste19Row">#REF!</definedName>
    <definedName localSheetId="7" name="XRefPaste76">#REF!</definedName>
    <definedName localSheetId="5" name="XRefCopy83Row">#REF!</definedName>
    <definedName localSheetId="7" name="__HTW35">#REF!</definedName>
    <definedName name="XRefCopy64">#REF!</definedName>
    <definedName localSheetId="1" name="GRAET">#REF!</definedName>
    <definedName localSheetId="7" name="HP">#REF!</definedName>
    <definedName localSheetId="1" name="au">#REF!</definedName>
    <definedName localSheetId="1" name="XRefCopy100">#REF!</definedName>
    <definedName localSheetId="5" name="______SDW1">#REF!</definedName>
    <definedName localSheetId="5" name="__123Graph_X収益">#REF!</definedName>
    <definedName name="ErrName018796324">#REF!</definedName>
    <definedName localSheetId="1" name="HUYT">#REF!</definedName>
    <definedName localSheetId="7" name="카니발연료누유">#REF!</definedName>
    <definedName localSheetId="5" name="ㅂㅈㅈ">#REF!</definedName>
    <definedName localSheetId="1" name="견적">#REF!</definedName>
    <definedName localSheetId="5" name="XRefPaste28">#REF!</definedName>
    <definedName localSheetId="7" name="SES">#REF!</definedName>
    <definedName name="XRefPaste32">#REF!</definedName>
    <definedName localSheetId="5" name="XRefPaste54">#REF!</definedName>
    <definedName name="시험">#REF!</definedName>
    <definedName localSheetId="1" name="XRefCopy52">#REF!</definedName>
    <definedName localSheetId="7" name="XRefPaste38">#REF!</definedName>
    <definedName localSheetId="7" name="XRefPaste41">#REF!</definedName>
    <definedName localSheetId="7" name="XRefPaste18Row">#REF!</definedName>
    <definedName localSheetId="1" name="XREF_COLUMN_15">#REF!</definedName>
    <definedName localSheetId="7" name="XRefCopy36Row">#REF!</definedName>
    <definedName name="XRefCopy17">#REF!</definedName>
    <definedName name="HHH">#REF!</definedName>
    <definedName localSheetId="1" name="___________SDW1">#REF!</definedName>
    <definedName localSheetId="5" name="XRefPaste26">#REF!</definedName>
    <definedName localSheetId="5" name="XRefCopy2">#REF!</definedName>
    <definedName localSheetId="1" name="HTR">#REF!</definedName>
    <definedName localSheetId="5" name="추진장기">#REF!</definedName>
    <definedName localSheetId="5" name="っＫ">#REF!</definedName>
    <definedName name="_SDW1">#REF!</definedName>
    <definedName localSheetId="5" name="XRefCopy17Row">#REF!</definedName>
    <definedName localSheetId="1" name="XRefCopy18Row">#REF!</definedName>
    <definedName localSheetId="1" name="XRefCopy24">#REF!</definedName>
    <definedName localSheetId="5" name="XRefPaste81">#REF!</definedName>
    <definedName localSheetId="7" name="XREF_COLUMN_1">#REF!</definedName>
    <definedName localSheetId="5" name="XRefPaste38">#REF!</definedName>
    <definedName localSheetId="7" name="XRefCopy99">#REF!</definedName>
    <definedName localSheetId="1" name="____P2">#REF!</definedName>
    <definedName localSheetId="7" name="rrrrr">#REF!</definedName>
    <definedName localSheetId="5" name="XRefCopy82">#REF!</definedName>
    <definedName localSheetId="1" name="XRefPaste56">#REF!</definedName>
    <definedName name="XRefPaste31">#REF!</definedName>
    <definedName localSheetId="1" name="XRefPaste5">#REF!</definedName>
    <definedName localSheetId="5" name="XRefCopy102">#REF!</definedName>
    <definedName localSheetId="5" name="XRefCopy18Row">#REF!</definedName>
    <definedName name="XREF_COLUMN_3">#REF!</definedName>
    <definedName name="XRefCopy96">#REF!</definedName>
    <definedName localSheetId="5" name="_193P2_">#REF!</definedName>
    <definedName localSheetId="7" name="LUP">#REF!</definedName>
    <definedName name="XRefPaste10">#REF!</definedName>
    <definedName localSheetId="7" name="FD">#REF!</definedName>
    <definedName name="___P2">#REF!</definedName>
    <definedName localSheetId="5" name="_HTW35">#REF!</definedName>
    <definedName name="_87P2_">#REF!</definedName>
    <definedName name="공급자">#REF!</definedName>
    <definedName localSheetId="7" name="XRefCopy98">#REF!</definedName>
    <definedName localSheetId="1" name="개발시험종합">#REF!</definedName>
    <definedName localSheetId="5" name="ﾘﾌﾀ">#REF!</definedName>
    <definedName localSheetId="5" name="GKD">#REF!</definedName>
    <definedName name="XRefPaste13">#REF!</definedName>
    <definedName localSheetId="7" name="XRefPaste48">#REF!</definedName>
    <definedName localSheetId="1" name="XRefCopy83Row">#REF!</definedName>
    <definedName name="XRefPaste14">#REF!</definedName>
    <definedName localSheetId="1" name="XRefCopy35Row">#REF!</definedName>
    <definedName localSheetId="1" name="kkkkkkkkk">#REF!</definedName>
    <definedName name="__HTW35">#REF!</definedName>
    <definedName localSheetId="5" name="XRefPaste9">#REF!</definedName>
    <definedName name="대원4">#REF!</definedName>
    <definedName localSheetId="5" name="XREF_COLUMN_18">#REF!</definedName>
    <definedName localSheetId="5" name="_wer">#REF!</definedName>
    <definedName localSheetId="5" name="_Regression_Out">#REF!</definedName>
    <definedName name="XRefPaste70">#REF!</definedName>
    <definedName name="kkkk">#REF!</definedName>
    <definedName localSheetId="5" name="XREF_COLUMN_17">#REF!</definedName>
    <definedName localSheetId="5" name="fxhdjfjkhfjk">#REF!</definedName>
    <definedName localSheetId="1" name="XRefPaste25">#REF!</definedName>
    <definedName localSheetId="8" name="요약">#REF!</definedName>
    <definedName localSheetId="1" name="PB재질변경">#REF!</definedName>
    <definedName localSheetId="7" name="XREF_COLUMN_21">#REF!</definedName>
    <definedName localSheetId="5" name="XRefPaste22Row">#REF!</definedName>
    <definedName localSheetId="5" name="__P2">#REF!</definedName>
    <definedName name="XRefPaste28Row">#REF!</definedName>
    <definedName name="XRefCopy100">#REF!</definedName>
    <definedName localSheetId="5" name="XRefPaste28Row">#REF!</definedName>
    <definedName localSheetId="1" name="XRefPaste22Row">#REF!</definedName>
    <definedName name="XRefCopy85Row">#REF!</definedName>
    <definedName name="GQ0328종">#REF!</definedName>
    <definedName localSheetId="5" name="제원종합">#REF!</definedName>
    <definedName localSheetId="1" name="_IG2">#REF!</definedName>
    <definedName localSheetId="1" name="XRefPaste10">#REF!</definedName>
    <definedName localSheetId="1" name="XRefCopy47">#REF!</definedName>
    <definedName localSheetId="7" name="____SDW1">#REF!</definedName>
    <definedName localSheetId="7" name="SSSSSSSSSSSSSSSS">#REF!</definedName>
    <definedName name="XRefCopy73">#REF!</definedName>
    <definedName localSheetId="7" name="FC_신차_PERT">#REF!</definedName>
    <definedName localSheetId="1" name="____AQ2">#REF!</definedName>
    <definedName localSheetId="5" name="XRefCopy33">#REF!</definedName>
    <definedName localSheetId="5" name="XRefPaste86Row">#REF!</definedName>
    <definedName name="XRefCopy14">#REF!</definedName>
    <definedName name="XRefCopy99Row">#REF!</definedName>
    <definedName localSheetId="1" name="XRefPaste86">#REF!</definedName>
    <definedName localSheetId="7" name="_3__123Graph_A차트_1">#REF!</definedName>
    <definedName localSheetId="1" name="XRefPaste13">#REF!</definedName>
    <definedName localSheetId="1" name="요약">#REF!</definedName>
    <definedName localSheetId="7" name="XRefPaste26">#REF!</definedName>
    <definedName localSheetId="1" name="XRefPaste20Row">#REF!</definedName>
    <definedName name="key">#REF!</definedName>
    <definedName localSheetId="5" name="_SDW1">#REF!</definedName>
    <definedName localSheetId="1" name="NETHYE">#REF!</definedName>
    <definedName localSheetId="1" name="_8A3_">#REF!</definedName>
    <definedName localSheetId="1" name="상품성보고">#REF!</definedName>
    <definedName name="XRefCopy92Row">#REF!</definedName>
    <definedName name="첨부.">#REF!</definedName>
    <definedName localSheetId="7" name="XRefCopy97">#REF!</definedName>
    <definedName name="XRefPaste62">#REF!</definedName>
    <definedName localSheetId="8" name="상품성보고">#REF!</definedName>
    <definedName localSheetId="7" name="XRefPaste21">#REF!</definedName>
    <definedName localSheetId="1" name="XRefPaste24">#REF!</definedName>
    <definedName localSheetId="5" name="_79__123Graph_Bｸﾞﾗﾌ_1">#REF!</definedName>
    <definedName name="XRefPaste65">#REF!</definedName>
    <definedName localSheetId="1" name="XRefPaste98">#REF!</definedName>
    <definedName localSheetId="1" name="XRefPaste4">#REF!</definedName>
    <definedName localSheetId="1" name="____SDW1">#REF!</definedName>
    <definedName localSheetId="1" name="XRefCopy91">#REF!</definedName>
    <definedName name="TOFHDNS">#REF!</definedName>
    <definedName localSheetId="1" name="XRefCopy42">#REF!</definedName>
    <definedName localSheetId="1" name="XREF_COLUMN_8">#REF!</definedName>
    <definedName localSheetId="1" name="XRefCopy97">#REF!</definedName>
    <definedName name="XRefCopy23Row">#REF!</definedName>
    <definedName localSheetId="1" name="XRefCopy50">#REF!</definedName>
    <definedName localSheetId="1" name="XREF_COLUMN_21">#REF!</definedName>
    <definedName localSheetId="5" name="XRefPaste70">#REF!</definedName>
    <definedName localSheetId="7" name="XRefCopy28Row">#REF!</definedName>
    <definedName localSheetId="5" name="XRefCopy99Row">#REF!</definedName>
    <definedName localSheetId="5" name="XRefCopy101">#REF!</definedName>
    <definedName localSheetId="5" name="T신뢰성계획">#REF!</definedName>
    <definedName localSheetId="1" name="NJYTE">#REF!</definedName>
    <definedName name="요약">#REF!</definedName>
    <definedName localSheetId="1" name="WERT">#REF!</definedName>
    <definedName localSheetId="1" name="캐">#REF!</definedName>
    <definedName name="XRefPaste97Row">#REF!</definedName>
    <definedName name="첫장">#REF!</definedName>
    <definedName localSheetId="7" name="ㅣ">#REF!</definedName>
    <definedName localSheetId="5" name="XRefCopy25">#REF!</definedName>
    <definedName localSheetId="5" name="_1__123Graph_Aｸﾞﾗﾌ_1">#REF!</definedName>
    <definedName localSheetId="5" name="XRefPaste31Row">#REF!</definedName>
    <definedName localSheetId="5" name="XRefPaste5">#REF!</definedName>
    <definedName localSheetId="5" name="XREF_COLUMN_3">#REF!</definedName>
    <definedName localSheetId="1" name="_____IG2">#REF!</definedName>
    <definedName localSheetId="1" name="XRefCopy92">#REF!</definedName>
    <definedName localSheetId="1" name="_Regression_Y">#REF!</definedName>
    <definedName localSheetId="1" name="グラフ">#REF!</definedName>
    <definedName localSheetId="1" name="XRefCopy103Row">#REF!</definedName>
    <definedName localSheetId="5" name="XRefPaste17Row">#REF!</definedName>
    <definedName localSheetId="1" name="THEME개요1">#REF!</definedName>
    <definedName localSheetId="1" name="XRefPaste81Row">#REF!</definedName>
    <definedName localSheetId="8" name="_Parse_Out">#REF!</definedName>
    <definedName localSheetId="5" name="공급자">#REF!</definedName>
    <definedName localSheetId="1" name="_____________SDW1">#REF!</definedName>
    <definedName localSheetId="5" name="XRefCopy24Row">#REF!</definedName>
    <definedName name="XRefCopy26Row">#REF!</definedName>
    <definedName localSheetId="1" name="ERWWTT">#REF!</definedName>
    <definedName localSheetId="1" name="XRefPaste97">#REF!</definedName>
    <definedName localSheetId="7" name="XRefPaste19">#REF!</definedName>
    <definedName localSheetId="1" name="filerneck">#REF!</definedName>
    <definedName localSheetId="1" name="XRefCopy35">#REF!</definedName>
    <definedName name="XRefPaste72">#REF!</definedName>
    <definedName name="XRefCopy3">#REF!</definedName>
    <definedName localSheetId="5" name="RRRRRRRR">#REF!</definedName>
    <definedName name="XRefCopy30Row">#REF!</definedName>
    <definedName localSheetId="5" name="XRefCopy104">#REF!</definedName>
    <definedName localSheetId="7" name="_Parse_Out">#REF!</definedName>
    <definedName localSheetId="1" name="XRefCopy12">#REF!</definedName>
    <definedName name="XRefCopy9">#REF!</definedName>
    <definedName localSheetId="5" name="XRefCopy20">#REF!</definedName>
    <definedName localSheetId="5" name="_9__123Graph_A차트_1">#REF!</definedName>
    <definedName name="__123Graph_X収益">#REF!</definedName>
    <definedName localSheetId="1" name="GHGYHFGYFYFY">#REF!</definedName>
    <definedName localSheetId="1" name="WERTW">#REF!</definedName>
    <definedName name="GKD">#REF!</definedName>
    <definedName localSheetId="1" name="XRefActiveRow">#REF!</definedName>
    <definedName localSheetId="1" name="______SDW1">#REF!</definedName>
    <definedName localSheetId="7" name="XRefCopy19Row">#REF!</definedName>
    <definedName localSheetId="7" name="XRefPaste21Row">#REF!</definedName>
    <definedName localSheetId="5" name="XREF_COLUMN_6">#REF!</definedName>
    <definedName localSheetId="7" name="_5__123Graph_Xｸﾞﾗﾌ_1">#REF!</definedName>
    <definedName localSheetId="1" name="RTRT">#REF!</definedName>
    <definedName localSheetId="7" name="XRefPaste43">#REF!</definedName>
    <definedName localSheetId="1" name="XRefCopy30Row">#REF!</definedName>
    <definedName localSheetId="1" name="XRefPaste72">#REF!</definedName>
    <definedName localSheetId="7" name="kkkk">#REF!</definedName>
    <definedName localSheetId="7" name="XRefCopy104Row">#REF!</definedName>
    <definedName name="XRefPaste38">#REF!</definedName>
    <definedName localSheetId="1" name="RTWERT">#REF!</definedName>
    <definedName localSheetId="1" name="________SDW1">#REF!</definedName>
    <definedName localSheetId="7" name="____HTW35">#REF!</definedName>
    <definedName localSheetId="5" name="ㅇ러뱌렁ㄹ">#REF!</definedName>
    <definedName name="XRefCopy20Row">#REF!</definedName>
    <definedName localSheetId="5" name="DTJ">#REF!</definedName>
    <definedName name="SVC기초자료">#REF!</definedName>
    <definedName localSheetId="7" name="XRefCopy100">#REF!</definedName>
    <definedName name="XRefPaste14Row">#REF!</definedName>
    <definedName name="_43P2_">#REF!</definedName>
    <definedName localSheetId="7" name="XRefCopy18">#REF!</definedName>
    <definedName localSheetId="5" name="XRefCopy21">#REF!</definedName>
    <definedName localSheetId="5" name="_43P2_">#REF!</definedName>
    <definedName name="XRefCopy86">#REF!</definedName>
    <definedName localSheetId="1" name="ㅁㅈㅂㅈㅂ">#REF!</definedName>
    <definedName name="____SDW1">#REF!</definedName>
    <definedName localSheetId="5" name="XRefCopy91Row">#REF!</definedName>
    <definedName localSheetId="7" name="_MatInverse_Out">#REF!</definedName>
    <definedName localSheetId="5" name="XRefPaste22">#REF!</definedName>
    <definedName localSheetId="1" name="XRefPaste1">#REF!</definedName>
    <definedName localSheetId="1" name="시험">#REF!</definedName>
    <definedName localSheetId="1" name="NBERTY">#REF!</definedName>
    <definedName name="대원">#REF!</definedName>
    <definedName name="XRefPaste86">#REF!</definedName>
    <definedName localSheetId="1" name="_______IG2">#REF!</definedName>
    <definedName localSheetId="5" name="HHH">#REF!</definedName>
    <definedName localSheetId="7" name="XRefPaste7">#REF!</definedName>
    <definedName localSheetId="1" name="XRefCopy101">#REF!</definedName>
    <definedName name="XREF_COLUMN_16">#REF!</definedName>
    <definedName localSheetId="1" name="Z_030BCFA9_A76B_11D1_B759_08000E21FF8D_.wvu.PrintTitles">#REF!</definedName>
    <definedName localSheetId="1" name="utyfdcgj">#REF!</definedName>
    <definedName localSheetId="1" name="HYP">#REF!</definedName>
    <definedName localSheetId="1" name="XRefPaste92">#REF!</definedName>
    <definedName localSheetId="5" name="XRefPaste30Row">#REF!</definedName>
    <definedName localSheetId="7" name="SDGDSAGADFGHDAFG">#REF!</definedName>
    <definedName name="XRefCopy47">#REF!</definedName>
    <definedName localSheetId="7" name="XRefCopy25Row">#REF!</definedName>
    <definedName localSheetId="5" name="XRefCopy102Row">#REF!</definedName>
    <definedName localSheetId="5" name="FC_신차_PERT">#REF!</definedName>
    <definedName localSheetId="5" name="ㅁㅁㅁ">#REF!</definedName>
    <definedName localSheetId="7" name="ㄴㅁㅇㅎㅇ롱로">#REF!</definedName>
    <definedName name="_Parse_Out">#REF!</definedName>
    <definedName name="_Regression_X">#REF!</definedName>
    <definedName name="XRefCopy40">#REF!</definedName>
    <definedName localSheetId="8" name="셀리카">#REF!</definedName>
    <definedName localSheetId="1" name="XRefPaste21">#REF!</definedName>
    <definedName localSheetId="1" name="보바아">#REF!</definedName>
    <definedName name="XRefCopy32Row">#REF!</definedName>
    <definedName localSheetId="7" name="XRefCopy50">#REF!</definedName>
    <definedName localSheetId="5" name="Fill1">#REF!</definedName>
    <definedName localSheetId="7" name="XRefCopy82">#REF!</definedName>
    <definedName localSheetId="5" name="XRefPaste87Row">#REF!</definedName>
    <definedName localSheetId="7" name="_____HTW35">#REF!</definedName>
    <definedName localSheetId="5" name="XRefCopy56">#REF!</definedName>
    <definedName name="XRefPaste50">#REF!</definedName>
    <definedName localSheetId="5" name="________SDW1">#REF!</definedName>
    <definedName localSheetId="1" name="_Parse_In">#REF!</definedName>
    <definedName localSheetId="5" name="_76__123Graph_Aｸﾞﾗﾌ_1">#REF!</definedName>
    <definedName localSheetId="1" name="LPP">#REF!</definedName>
    <definedName localSheetId="1" name="XREF_COLUMN_18">#REF!</definedName>
    <definedName localSheetId="1" name="XRefPaste23">#REF!</definedName>
    <definedName name="XRefPaste23Row">#REF!</definedName>
    <definedName localSheetId="7" name="ㅁㅈㅂㅈㅂ">#REF!</definedName>
    <definedName name="XRefPaste36">#REF!</definedName>
    <definedName localSheetId="1" name="XRefPaste28">#REF!</definedName>
    <definedName localSheetId="1" name="WLSTKDL">#REF!</definedName>
    <definedName localSheetId="1" name="CXV">#REF!</definedName>
    <definedName localSheetId="7" name="AF">#REF!</definedName>
    <definedName localSheetId="1" name="박진용">#REF!</definedName>
    <definedName localSheetId="1" name="XREF_COLUMN_2">#REF!</definedName>
    <definedName localSheetId="1" name="XRefPaste94">#REF!</definedName>
    <definedName name="GQ0328중">#REF!</definedName>
    <definedName localSheetId="5" name="XRefPaste25">#REF!</definedName>
    <definedName localSheetId="1" name="AS2TickmarkLS">#REF!</definedName>
    <definedName localSheetId="1" name="XRefPaste6">#REF!</definedName>
    <definedName name="ㅗㅓㅐㅓㅐ">#REF!</definedName>
    <definedName localSheetId="7" name="___SDW1">#REF!</definedName>
    <definedName name="XRefCopy77">#REF!</definedName>
    <definedName localSheetId="7" name="XRefCopy1">#REF!</definedName>
    <definedName localSheetId="1" name="XRefCopy29">#REF!</definedName>
    <definedName localSheetId="1" name="XRefPaste32">#REF!</definedName>
    <definedName localSheetId="1" name="____________SDW1">#REF!</definedName>
    <definedName localSheetId="1" name="XRefCopy32Row">#REF!</definedName>
    <definedName localSheetId="1" name="XRefCopy75">#REF!</definedName>
    <definedName name="___SDW1">#REF!</definedName>
    <definedName localSheetId="1" name="SES">#REF!</definedName>
    <definedName localSheetId="8" name="견적">#REF!</definedName>
    <definedName name="상품성보고">#REF!</definedName>
    <definedName localSheetId="7" name="XRefPaste60">#REF!</definedName>
    <definedName name="캐">#REF!</definedName>
    <definedName localSheetId="5" name="XRefPaste95">#REF!</definedName>
    <definedName localSheetId="1" name="XRefCopy103">#REF!</definedName>
    <definedName localSheetId="5" name="ENG">#REF!</definedName>
    <definedName localSheetId="1" name="SAMWOO">#REF!</definedName>
    <definedName localSheetId="5" name="XRefCopy100Row">#REF!</definedName>
    <definedName localSheetId="1" name="_mx1">#REF!</definedName>
    <definedName name="XRefCopy6">#REF!</definedName>
    <definedName name="XRefPaste15">#REF!</definedName>
    <definedName localSheetId="5" name="___SDW1">#REF!</definedName>
    <definedName localSheetId="5" name="cover2">#REF!</definedName>
    <definedName localSheetId="7" name="ㅗㅓㅐㅓㅐ">#REF!</definedName>
    <definedName localSheetId="1" name="JREHYUTR">#REF!</definedName>
    <definedName name="_139P2_">#REF!</definedName>
    <definedName localSheetId="1" name="금ㄴㅇ.">#REF!</definedName>
    <definedName localSheetId="7" name="XRefPaste18">#REF!</definedName>
    <definedName localSheetId="1" name="XRefPaste3">#REF!</definedName>
    <definedName localSheetId="7" name="XRefPaste23">#REF!</definedName>
    <definedName name="____________SDW1">#REF!</definedName>
    <definedName localSheetId="7" name="XRefCopy32">#REF!</definedName>
    <definedName name="전제2">#REF!</definedName>
    <definedName localSheetId="5" name="XRefPaste33Row">#REF!</definedName>
    <definedName localSheetId="7" name="XRefPaste50">#REF!</definedName>
    <definedName localSheetId="1" name="XRefPaste86Row">#REF!</definedName>
    <definedName localSheetId="1" name="pq">#REF!</definedName>
    <definedName name="XRefPaste93">#REF!</definedName>
    <definedName localSheetId="7" name="XRefCopy22">#REF!</definedName>
    <definedName name="ㅡㅡㅡ">#REF!</definedName>
    <definedName localSheetId="7" name="XRefCopy31">#REF!</definedName>
    <definedName localSheetId="1" name="XRefCopy31Row">#REF!</definedName>
    <definedName localSheetId="7" name="XRefCopy16">#REF!</definedName>
    <definedName localSheetId="5" name="XRefPaste30">#REF!</definedName>
    <definedName localSheetId="7" name="____A3">#REF!</definedName>
    <definedName localSheetId="5" name="_sort2">#REF!</definedName>
    <definedName localSheetId="7" name="XRefCopy7">#REF!</definedName>
    <definedName localSheetId="5" name="XRefPaste79">#REF!</definedName>
    <definedName localSheetId="5" name="ㄴㄴㅁ">#REF!</definedName>
    <definedName name="XRefCopy22">#REF!</definedName>
    <definedName localSheetId="8" name="Z_030BCFA9_A76B_11D1_B759_08000E21FF8D_.wvu.PrintTitles">#REF!</definedName>
    <definedName localSheetId="1" name="addd">#REF!</definedName>
    <definedName localSheetId="5" name="XRefPaste33">#REF!</definedName>
    <definedName localSheetId="7" name="XRefPaste20Row">#REF!</definedName>
    <definedName localSheetId="1" name="오광석">#REF!</definedName>
    <definedName localSheetId="1" name="XRefCopy60">#REF!</definedName>
    <definedName name="SES">#REF!</definedName>
    <definedName name="XRefPaste4">#REF!</definedName>
    <definedName localSheetId="7" name="addd">#REF!</definedName>
    <definedName localSheetId="5" name="XREF_COLUMN_16">#REF!</definedName>
    <definedName localSheetId="1" name="___SDW1">#REF!</definedName>
    <definedName localSheetId="1" name="DFFD">#REF!</definedName>
    <definedName localSheetId="5" name="XREF_COLUMN_8">#REF!</definedName>
    <definedName name="kkkkkkkkk">#REF!</definedName>
    <definedName localSheetId="1" name="NTHRE">#REF!</definedName>
    <definedName name="XRefPaste93Row">#REF!</definedName>
    <definedName localSheetId="7" name="XRefCopy33Row">#REF!</definedName>
    <definedName localSheetId="5" name="XRefCopy85">#REF!</definedName>
    <definedName localSheetId="7" name="XRefPaste81Row">#REF!</definedName>
    <definedName localSheetId="1" name="TOFHDNS">#REF!</definedName>
    <definedName name="XRefCopy17Row">#REF!</definedName>
    <definedName name="XRefCopy97">#REF!</definedName>
    <definedName name="XRefCopy98">#REF!</definedName>
    <definedName localSheetId="7" name="_Sort">#REF!</definedName>
    <definedName localSheetId="5" name="XRefPaste65">#REF!</definedName>
    <definedName name="XRefCopy62">#REF!</definedName>
    <definedName localSheetId="1" name="XRefPaste25Row">#REF!</definedName>
    <definedName localSheetId="7" name="HHH">#REF!</definedName>
    <definedName localSheetId="1" name="XRefCopy33">#REF!</definedName>
    <definedName localSheetId="1" name="구상안">#REF!</definedName>
    <definedName localSheetId="7" name="XRefPaste22">#REF!</definedName>
    <definedName localSheetId="7" name="XREF_COLUMN_3">#REF!</definedName>
    <definedName localSheetId="5" name="XRefPaste20">#REF!</definedName>
    <definedName localSheetId="1" name="_76__123Graph_Aｸﾞﾗﾌ_1">#REF!</definedName>
    <definedName localSheetId="1" name="RRWEWT">#REF!</definedName>
    <definedName localSheetId="7" name="XREF_COLUMN_5">#REF!</definedName>
    <definedName localSheetId="1" name="IDEA3">#REF!</definedName>
    <definedName localSheetId="7" name="XRefCopy92">#REF!</definedName>
    <definedName localSheetId="5" name="XRefCopy22">#REF!</definedName>
    <definedName localSheetId="1" name="XRefCopy22">#REF!</definedName>
    <definedName localSheetId="5" name="XRefCopy103">#REF!</definedName>
    <definedName name="XREF_COLUMN_1">#REF!</definedName>
    <definedName name="과거">#REF!</definedName>
    <definedName localSheetId="1" name="XRefPaste74">#REF!</definedName>
    <definedName name="나는">#REF!</definedName>
    <definedName localSheetId="1" name="TRWERGT">#REF!</definedName>
    <definedName localSheetId="7" name="XRefPaste6">#REF!</definedName>
    <definedName name="대원3">#REF!</definedName>
    <definedName localSheetId="1" name="__HTW35">#REF!</definedName>
    <definedName localSheetId="1" name="XRefPaste21Row">#REF!</definedName>
    <definedName localSheetId="5" name="금ㄴㅇ.">#REF!</definedName>
    <definedName localSheetId="7" name="XRefPaste98">#REF!</definedName>
    <definedName localSheetId="8" name="RRRRRRRR">#REF!</definedName>
    <definedName localSheetId="5" name="XRefCopy6">#REF!</definedName>
    <definedName localSheetId="7" name="XRefCopy5">#REF!</definedName>
    <definedName localSheetId="7" name="_Parse_In">#REF!</definedName>
    <definedName name="XRefCopy8">#REF!</definedName>
    <definedName localSheetId="5" name="_Regression_Y">#REF!</definedName>
    <definedName localSheetId="1" name="EO계획">#REF!</definedName>
    <definedName localSheetId="5" name="XRefCopy32">#REF!</definedName>
    <definedName name="셀리카">#REF!</definedName>
    <definedName name="XRefPaste11">#REF!</definedName>
    <definedName localSheetId="7" name="XRefPaste74">#REF!</definedName>
    <definedName localSheetId="7" name="XRefPaste93Row">#REF!</definedName>
    <definedName localSheetId="5" name="셀리카">#REF!</definedName>
    <definedName localSheetId="5" name="XRefCopy91">#REF!</definedName>
    <definedName localSheetId="5" name="XRefPaste68">#REF!</definedName>
    <definedName name="XRefCopy43">#REF!</definedName>
    <definedName localSheetId="1" name="돌리기">#REF!</definedName>
    <definedName localSheetId="7" name="XRefCopy45">#REF!</definedName>
    <definedName localSheetId="7" name="XREF_COLUMN_17">#REF!</definedName>
    <definedName name="T신뢰성계획">#REF!</definedName>
    <definedName name="XRefPaste41">#REF!</definedName>
    <definedName localSheetId="7" name="XRefPaste33">#REF!</definedName>
    <definedName name="XRefCopy91Row">#REF!</definedName>
    <definedName name="XRefPaste33">#REF!</definedName>
    <definedName localSheetId="5" name="XRefCopy4">#REF!</definedName>
    <definedName localSheetId="1" name="XRefCopy11">#REF!</definedName>
    <definedName localSheetId="5" name="XRefPaste50">#REF!</definedName>
    <definedName localSheetId="7" name="EO계획">#REF!</definedName>
    <definedName localSheetId="5" name="XRefPaste29Row">#REF!</definedName>
    <definedName localSheetId="5" name="XRefCopy34Row">#REF!</definedName>
    <definedName localSheetId="1" name="TEHER">#REF!</definedName>
    <definedName localSheetId="1" name="RWTERH">#REF!</definedName>
    <definedName name="ZKSLQKF">#REF!</definedName>
    <definedName localSheetId="7" name="생산실적반영">#REF!</definedName>
    <definedName localSheetId="5" name="XRefCopy13">#REF!</definedName>
    <definedName localSheetId="5" name="XRefCopy97">#REF!</definedName>
    <definedName localSheetId="7" name="돌리기">#REF!</definedName>
    <definedName localSheetId="1" name="______IG2">#REF!</definedName>
    <definedName name="XRefCopy60">#REF!</definedName>
    <definedName name="XRefPaste25Row">#REF!</definedName>
    <definedName localSheetId="7" name="XRefCopy56">#REF!</definedName>
    <definedName localSheetId="5" name="XRefPaste97">#REF!</definedName>
    <definedName localSheetId="1" name="XRefCopy54">#REF!</definedName>
    <definedName localSheetId="7" name="견적">#REF!</definedName>
    <definedName localSheetId="1" name="XRefPaste96">#REF!</definedName>
    <definedName name="__SDW1">#REF!</definedName>
    <definedName name="티는ㄴㄴㄴ">#REF!</definedName>
    <definedName name="グラフ">#REF!</definedName>
    <definedName localSheetId="5" name="XRefCopy73">#REF!</definedName>
    <definedName localSheetId="1" name="XRefPaste15Row">#REF!</definedName>
    <definedName localSheetId="5" name="XRefPaste8">#REF!</definedName>
    <definedName localSheetId="1" name="XRefCopy4">#REF!</definedName>
    <definedName localSheetId="5" name="XREF_COLUMN_9">#REF!</definedName>
    <definedName localSheetId="7" name="XRefPaste91">#REF!</definedName>
    <definedName localSheetId="7" name="_46P2_">#REF!</definedName>
    <definedName localSheetId="5" name="XRefCopy29Row">#REF!</definedName>
    <definedName localSheetId="5" name="____SDW1">#REF!</definedName>
    <definedName localSheetId="1" name="XRefCopy34">#REF!</definedName>
    <definedName name="XRefCopy5">#REF!</definedName>
    <definedName localSheetId="1" name="____A3">#REF!</definedName>
    <definedName localSheetId="1" name="과거">#REF!</definedName>
    <definedName localSheetId="1" name="ﾘﾌﾀｰ">#REF!</definedName>
    <definedName localSheetId="1" name="XRefPaste33Row">#REF!</definedName>
  </definedNames>
  <calcPr/>
  <extLst>
    <ext uri="GoogleSheetsCustomDataVersion2">
      <go:sheetsCustomData xmlns:go="http://customooxmlschemas.google.com/" r:id="rId25" roundtripDataChecksum="ehA96tsRoG6HN6PfdisIMoChA04UvqdmzE6sSzk9P2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9">
      <text>
        <t xml:space="preserve">======
ID#AAAB1iwMT3E
단가기준    (2026-03-10 07:11:43)
￦/1t</t>
      </text>
    </comment>
    <comment authorId="0" ref="Q9">
      <text>
        <t xml:space="preserve">======
ID#AAAB1iwMT3A
김민석    (2026-03-10 07:11:43)
[양면적착 PAD인 경우만 적용]
- AUTO CUT, PRESS CUT 적용시 ▶ 前TAP'G-ROLL
-      ROLL CUT 적용시           ▶ 前TAP'G-SHEET</t>
      </text>
    </comment>
  </commentList>
  <extLst>
    <ext uri="GoogleSheetsCustomDataVersion2">
      <go:sheetsCustomData xmlns:go="http://customooxmlschemas.google.com/" r:id="rId1" roundtripDataSignature="AMtx7mhMi1mJFbWPsBcDcUWP2DFLW4kHT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9">
      <text>
        <t xml:space="preserve">======
ID#AAAB1iwMT3I
단가기준    (2026-03-10 07:11:43)
￦/1t</t>
      </text>
    </comment>
  </commentList>
  <extLst>
    <ext uri="GoogleSheetsCustomDataVersion2">
      <go:sheetsCustomData xmlns:go="http://customooxmlschemas.google.com/" r:id="rId1" roundtripDataSignature="AMtx7mihrb2mUOZ1cuMjOngCveops8Dvqg=="/>
    </ext>
  </extLst>
</comments>
</file>

<file path=xl/sharedStrings.xml><?xml version="1.0" encoding="utf-8"?>
<sst xmlns="http://schemas.openxmlformats.org/spreadsheetml/2006/main" count="1966" uniqueCount="782">
  <si>
    <t>비 교 원 가 계 산 서</t>
  </si>
  <si>
    <t>품      번 : 55648-98655</t>
  </si>
  <si>
    <t>차     종 : qq5</t>
  </si>
  <si>
    <t>품      명 : GANH ASY RASPAD D/SIDE</t>
  </si>
  <si>
    <t>업     체 : 지-텍텍텍(DDDD)</t>
  </si>
  <si>
    <t>EO NO : ABC564</t>
  </si>
  <si>
    <t>작성일자 : 22.1.21</t>
  </si>
  <si>
    <t>구  분</t>
  </si>
  <si>
    <t xml:space="preserve"> T 초도가 제출
(A)</t>
  </si>
  <si>
    <t>입찰가
(A)</t>
  </si>
  <si>
    <t>초도가
(B)</t>
  </si>
  <si>
    <t>차이
(C-A)</t>
  </si>
  <si>
    <t>차이
(B-A)</t>
  </si>
  <si>
    <t>비 고</t>
  </si>
  <si>
    <t>재     질</t>
  </si>
  <si>
    <t>LOSS율</t>
  </si>
  <si>
    <t>재.관</t>
  </si>
  <si>
    <t>U/S</t>
  </si>
  <si>
    <t>단위</t>
  </si>
  <si>
    <t>소요량</t>
  </si>
  <si>
    <t>단가</t>
  </si>
  <si>
    <t>금액</t>
  </si>
  <si>
    <t>※년 생산 50,000대</t>
  </si>
  <si>
    <t>①</t>
  </si>
  <si>
    <t>재</t>
  </si>
  <si>
    <t>GANH ASY RASPAD D/SIDE</t>
  </si>
  <si>
    <t>55591-10000</t>
  </si>
  <si>
    <t>사출</t>
  </si>
  <si>
    <t>MS215-08 TB</t>
  </si>
  <si>
    <t>g</t>
  </si>
  <si>
    <t>MS214-04 TA</t>
  </si>
  <si>
    <t xml:space="preserve">▶ MS SPEC 표준가 미결정 </t>
  </si>
  <si>
    <t>료</t>
  </si>
  <si>
    <t>B/S</t>
  </si>
  <si>
    <t>분쇄비</t>
  </si>
  <si>
    <t>PC+PBT</t>
  </si>
  <si>
    <t>- 롯데첨단소재 견적가 적용</t>
  </si>
  <si>
    <t>비</t>
  </si>
  <si>
    <t>일반부품</t>
  </si>
  <si>
    <t>MOBIS 사급</t>
  </si>
  <si>
    <t>EA</t>
  </si>
  <si>
    <t>▶옵션사양 변경 (사급부품 → 메탈도장) , 입찰당시 사급가 적용</t>
  </si>
  <si>
    <t>GANH ASY RASPAD D/SIDE 도장재료비</t>
  </si>
  <si>
    <t>도장재료비</t>
  </si>
  <si>
    <t>메탈도장</t>
  </si>
  <si>
    <t>d㎡</t>
  </si>
  <si>
    <t>└ 1-1. 도장재료비 참조</t>
  </si>
  <si>
    <t>GANH ASY RASPAD D/SIDE 도장가공비</t>
  </si>
  <si>
    <t>도장가공비</t>
  </si>
  <si>
    <t>MS655-11 TC</t>
  </si>
  <si>
    <t>└1-2. 도장가공비 참조</t>
  </si>
  <si>
    <t>GANH ASY RASPAD D/SIDE 도장폐기비</t>
  </si>
  <si>
    <t>도장폐기비</t>
  </si>
  <si>
    <t>PLACTIC CILP</t>
  </si>
  <si>
    <t>55547-2L000</t>
  </si>
  <si>
    <t>C/O</t>
  </si>
  <si>
    <t>▶ 입찰당시 H/W 단가 적용 → 현재 인정가 적용</t>
  </si>
  <si>
    <t>PAD ANTINOSE NO.3</t>
  </si>
  <si>
    <t>84520-98020</t>
  </si>
  <si>
    <t>흑색부직포(10*10*0.5T)</t>
  </si>
  <si>
    <t>흑색부직포(22*15*0.5T)</t>
  </si>
  <si>
    <t>▶1-4.PAD 참조 (입찰기준 적용기준 변경 18년 → 21년)</t>
  </si>
  <si>
    <t>PAD ANTINOSE NO.5</t>
  </si>
  <si>
    <t>55596-98020</t>
  </si>
  <si>
    <t>흑색부직포(50*15*0.5T)</t>
  </si>
  <si>
    <t>↑</t>
  </si>
  <si>
    <t>PAD ANTINOSE NO.7</t>
  </si>
  <si>
    <t>55591-98110</t>
  </si>
  <si>
    <t>흑색부직포(25*15*0.5T)</t>
  </si>
  <si>
    <t>BAR CODE</t>
  </si>
  <si>
    <t>▶ 입찰 比 바코드 부착 도면명기 (사양추가)</t>
  </si>
  <si>
    <t>보호랩</t>
  </si>
  <si>
    <t>237*46</t>
  </si>
  <si>
    <t xml:space="preserve">▶ 생산공장 요청사항 반영 보호랩 적용 </t>
  </si>
  <si>
    <t>재료비 소계</t>
  </si>
  <si>
    <t>준비시간</t>
  </si>
  <si>
    <t>LOT</t>
  </si>
  <si>
    <t>일.관</t>
  </si>
  <si>
    <t>C/V</t>
  </si>
  <si>
    <t>인원</t>
  </si>
  <si>
    <t>C/T</t>
  </si>
  <si>
    <t>임율</t>
  </si>
  <si>
    <t>②</t>
  </si>
  <si>
    <t>조립공수</t>
  </si>
  <si>
    <t>AA 초도가 제출</t>
  </si>
  <si>
    <t>입찰가</t>
  </si>
  <si>
    <t>초도가</t>
  </si>
  <si>
    <t>비고</t>
  </si>
  <si>
    <t>노</t>
  </si>
  <si>
    <t>▶ 입찰기준 연동 (입찰기준 임율 20,700 比 -15.9% 적용)</t>
  </si>
  <si>
    <t>NO</t>
  </si>
  <si>
    <t>P/NO</t>
  </si>
  <si>
    <t>총공수</t>
  </si>
  <si>
    <t>무</t>
  </si>
  <si>
    <t>ASSY</t>
  </si>
  <si>
    <t>ASS'Y</t>
  </si>
  <si>
    <t>▶ 입찰 比 H/W 및 PAD U/S 증가에 따른 조립시간 적용</t>
  </si>
  <si>
    <t>사상</t>
  </si>
  <si>
    <t>▶ 1-6. 사상 참조  (도면 명기 사상공수 반영)</t>
  </si>
  <si>
    <t>노무비 소계</t>
  </si>
  <si>
    <t>기종</t>
  </si>
  <si>
    <t>경비</t>
  </si>
  <si>
    <t>검사</t>
  </si>
  <si>
    <t>③</t>
  </si>
  <si>
    <t>소계</t>
  </si>
  <si>
    <t>D/SIDE 12초</t>
  </si>
  <si>
    <t>경</t>
  </si>
  <si>
    <t>▶ 제품형상 및 원재료특성에 따른 형체력 적용</t>
  </si>
  <si>
    <t>경비 소계</t>
  </si>
  <si>
    <t>④</t>
  </si>
  <si>
    <t>가    공    비</t>
  </si>
  <si>
    <t>②+③</t>
  </si>
  <si>
    <t>⑤</t>
  </si>
  <si>
    <t>제  조  원  가</t>
  </si>
  <si>
    <t>①+④</t>
  </si>
  <si>
    <t>⑥</t>
  </si>
  <si>
    <t>일 반 관 리 비</t>
  </si>
  <si>
    <t>④*</t>
  </si>
  <si>
    <t>▶ 입찰기준 연동 (재료관리비 25% → 22% 적용)</t>
  </si>
  <si>
    <t>⑦</t>
  </si>
  <si>
    <t>이          윤</t>
  </si>
  <si>
    <t>(④+⑥)*</t>
  </si>
  <si>
    <t>▶ 입찰기준 연동 (이윤 15% → 10% 적용)</t>
  </si>
  <si>
    <t>⑧</t>
  </si>
  <si>
    <t>재 료 관 리 비</t>
  </si>
  <si>
    <t xml:space="preserve">① * </t>
  </si>
  <si>
    <t>⑨</t>
  </si>
  <si>
    <t>외주재료관리비</t>
  </si>
  <si>
    <t>외주재료비*</t>
  </si>
  <si>
    <t>⑩</t>
  </si>
  <si>
    <t>금    형    비</t>
  </si>
  <si>
    <t>금형비</t>
  </si>
  <si>
    <t>▶중소기업 일시불 지급 完(금형/검사구)</t>
  </si>
  <si>
    <t>⑪</t>
  </si>
  <si>
    <t>R &amp; D  비  용</t>
  </si>
  <si>
    <t>(⑤+⑥+⑦+⑧+⑨)*</t>
  </si>
  <si>
    <t>▶ 입찰기준 연동 (R&amp;D비 1.7% → 1.1% 적용)</t>
  </si>
  <si>
    <t>⑫</t>
  </si>
  <si>
    <t>폐    기    비</t>
  </si>
  <si>
    <t>⑬</t>
  </si>
  <si>
    <t>운    반    비</t>
  </si>
  <si>
    <t>불    량    비</t>
  </si>
  <si>
    <t>⑭</t>
  </si>
  <si>
    <t>조  사  가  격</t>
  </si>
  <si>
    <t>조    정    가</t>
  </si>
  <si>
    <t>⑮</t>
  </si>
  <si>
    <t>결    정    가</t>
  </si>
  <si>
    <t>특이사항</t>
  </si>
  <si>
    <t>AA 초도가 제출 (A)</t>
  </si>
  <si>
    <t>입찰가 (A)</t>
  </si>
  <si>
    <t>초도가 (B)</t>
  </si>
  <si>
    <t>품  목</t>
  </si>
  <si>
    <t>CAV</t>
  </si>
  <si>
    <t>상각수량</t>
  </si>
  <si>
    <t>상각비 (원)</t>
  </si>
  <si>
    <t>GANH ASY RASPAD D/SIDE 1호</t>
  </si>
  <si>
    <t>▶I-CMIS 산출가 적용</t>
  </si>
  <si>
    <t>GANH ASY RASPAD D/SIDE(LASER)</t>
  </si>
  <si>
    <t>▶#레이저엠보 원가 적용</t>
  </si>
  <si>
    <t>C/F</t>
  </si>
  <si>
    <t>합  계</t>
  </si>
  <si>
    <t>품      번 : 55648-98855</t>
  </si>
  <si>
    <t>품      명 : GANH ASY RASPAD D/SIDE (RHD)</t>
  </si>
  <si>
    <t>T 초도가 제출
(A)</t>
  </si>
  <si>
    <t>55648-98655
결정가
(A)</t>
  </si>
  <si>
    <t>※년 생산 5,000대</t>
  </si>
  <si>
    <t>55591-98500</t>
  </si>
  <si>
    <t>▶ LOSS율 차이 / 제품중량 차이 적용</t>
  </si>
  <si>
    <t>▶ 생산 LOT차이</t>
  </si>
  <si>
    <t>결정가 (A)</t>
  </si>
  <si>
    <t>수량</t>
  </si>
  <si>
    <t>옵션율</t>
  </si>
  <si>
    <t>메탈페인트(M2P)</t>
  </si>
  <si>
    <t>▶옵션별 상각수량 적용 차이</t>
  </si>
  <si>
    <t>SRP(AY8)</t>
  </si>
  <si>
    <t>수압전사(AY9)</t>
  </si>
  <si>
    <t>■ qq5 적용 도장재료비</t>
  </si>
  <si>
    <t>*내장PAINT 재료비 (참조용) → SVR, 도막두께, 도료단가, 희석비율 구매팀 최종 확인 후 적용 할 것</t>
  </si>
  <si>
    <t>P/NAME</t>
  </si>
  <si>
    <t>칼라코드</t>
  </si>
  <si>
    <t>QC1</t>
  </si>
  <si>
    <t>도장구분</t>
  </si>
  <si>
    <t>고휘도 메탈도장</t>
  </si>
  <si>
    <t>도착효율</t>
  </si>
  <si>
    <t>도장특성</t>
  </si>
  <si>
    <t>C</t>
  </si>
  <si>
    <t>엠보무</t>
  </si>
  <si>
    <t>불량율</t>
  </si>
  <si>
    <t>공정명</t>
  </si>
  <si>
    <t>재료명</t>
  </si>
  <si>
    <t>제품명</t>
  </si>
  <si>
    <t>단가
(\)</t>
  </si>
  <si>
    <t>SVR</t>
  </si>
  <si>
    <t>도막두께
(㎛)</t>
  </si>
  <si>
    <t>이론도포율
(㎡/ℓ)</t>
  </si>
  <si>
    <t>재료비
 (\/d㎡)</t>
  </si>
  <si>
    <t>전처리</t>
  </si>
  <si>
    <t>IPA</t>
  </si>
  <si>
    <t>ℓ</t>
  </si>
  <si>
    <t>TACK RAG (끈적천)</t>
  </si>
  <si>
    <t>무광 미적용</t>
  </si>
  <si>
    <t>枚</t>
  </si>
  <si>
    <t>소 계</t>
  </si>
  <si>
    <t>도장</t>
  </si>
  <si>
    <t>PRIMER</t>
  </si>
  <si>
    <t>SPZ#4900(TX-F)</t>
  </si>
  <si>
    <t xml:space="preserve"> 희석제</t>
  </si>
  <si>
    <t>A/T#570(TX-F)</t>
  </si>
  <si>
    <t xml:space="preserve">희석비율 = </t>
  </si>
  <si>
    <t>BASE</t>
  </si>
  <si>
    <t>RESOTHANE-HT#800</t>
  </si>
  <si>
    <t>A/T#800(TX-F)</t>
  </si>
  <si>
    <t>CLEAR</t>
  </si>
  <si>
    <t>폐수처리비 (PL BPR도장 동일)</t>
  </si>
  <si>
    <t>건조연료비 (PL BPR도장 동일)</t>
  </si>
  <si>
    <t>도장재료비 (\/d㎡)</t>
  </si>
  <si>
    <t>▣도장가공비 산출식</t>
  </si>
  <si>
    <t xml:space="preserve">▣ 임율기준 : </t>
  </si>
  <si>
    <t xml:space="preserve">▣ CVT기준 : </t>
  </si>
  <si>
    <t>노무비</t>
  </si>
  <si>
    <t>가공비</t>
  </si>
  <si>
    <t>일반
관리비</t>
  </si>
  <si>
    <t>이윤</t>
  </si>
  <si>
    <t>공정
총원가</t>
  </si>
  <si>
    <t>▣ 1TONE PITCH 당 가공비(BASE)</t>
  </si>
  <si>
    <t>구분</t>
  </si>
  <si>
    <t>라인스피드</t>
  </si>
  <si>
    <t>PITCH</t>
  </si>
  <si>
    <t>C/TIME</t>
  </si>
  <si>
    <t>일반관리비
/이윤</t>
  </si>
  <si>
    <t>불량률</t>
  </si>
  <si>
    <t>계</t>
  </si>
  <si>
    <t>합계
(/1+2%)</t>
  </si>
  <si>
    <t>전력단가</t>
  </si>
  <si>
    <t>A TYPE</t>
  </si>
  <si>
    <t>건축비</t>
  </si>
  <si>
    <t>B TYPE</t>
  </si>
  <si>
    <t>용적률</t>
  </si>
  <si>
    <t>C TYPE</t>
  </si>
  <si>
    <t>건물년수</t>
  </si>
  <si>
    <t>D TYPE</t>
  </si>
  <si>
    <t>설비년수</t>
  </si>
  <si>
    <t>E TYPE</t>
  </si>
  <si>
    <t>간접비율</t>
  </si>
  <si>
    <t>F TYPE</t>
  </si>
  <si>
    <t>수선비율</t>
  </si>
  <si>
    <t>년가동일</t>
  </si>
  <si>
    <t>▣ 1TONE PITCH 당 가공비(PRIMER+BASE)</t>
  </si>
  <si>
    <t>일가동시간</t>
  </si>
  <si>
    <t>제품특성</t>
  </si>
  <si>
    <t>소비율</t>
  </si>
  <si>
    <t>전력용량</t>
  </si>
  <si>
    <t>설치면적</t>
  </si>
  <si>
    <t>기계가액</t>
  </si>
  <si>
    <t>직접경비</t>
  </si>
  <si>
    <t>전력비</t>
  </si>
  <si>
    <t>건물상각비</t>
  </si>
  <si>
    <t>기계상각비</t>
  </si>
  <si>
    <t>수선비</t>
  </si>
  <si>
    <r>
      <rPr>
        <rFont val="현대하모니 L"/>
        <color rgb="FFFF0000"/>
        <sz val="24.0"/>
      </rPr>
      <t xml:space="preserve">일반 PAD </t>
    </r>
    <r>
      <rPr>
        <rFont val="현대하모니 L"/>
        <color rgb="FFFF0000"/>
        <sz val="24.0"/>
      </rPr>
      <t>부품계산서</t>
    </r>
  </si>
  <si>
    <t>기</t>
  </si>
  <si>
    <t>차종</t>
  </si>
  <si>
    <t>년생산댓수</t>
  </si>
  <si>
    <t>총수량</t>
  </si>
  <si>
    <t>작성자</t>
  </si>
  <si>
    <t>김민석</t>
  </si>
  <si>
    <t>계산근거</t>
  </si>
  <si>
    <t>HMK-P-G-TR-03 일반PAD 원가계산 표준</t>
  </si>
  <si>
    <t>임율기준</t>
  </si>
  <si>
    <t>임률</t>
  </si>
  <si>
    <t>일반관리비율</t>
  </si>
  <si>
    <t>부대설비비율</t>
  </si>
  <si>
    <t>기계내용년수</t>
  </si>
  <si>
    <t>건물상각년수</t>
  </si>
  <si>
    <t>년간가동일수</t>
  </si>
  <si>
    <t>일일가동시간</t>
  </si>
  <si>
    <t>경영비율</t>
  </si>
  <si>
    <t>↓ 입력</t>
  </si>
  <si>
    <t>준</t>
  </si>
  <si>
    <t>qq5</t>
  </si>
  <si>
    <t>작성일</t>
  </si>
  <si>
    <t>2019.08.09</t>
  </si>
  <si>
    <t>개 정 일</t>
  </si>
  <si>
    <t>2018.12.10(18차개정)</t>
  </si>
  <si>
    <t>'21년도</t>
  </si>
  <si>
    <t>1]부품Spec</t>
  </si>
  <si>
    <t>※재질단가는 최신기준 확인후 수정사용</t>
  </si>
  <si>
    <t>재료비</t>
  </si>
  <si>
    <t>S/N</t>
  </si>
  <si>
    <t>부번</t>
  </si>
  <si>
    <t>품명</t>
  </si>
  <si>
    <t>제품Size(mm)</t>
  </si>
  <si>
    <t>적용공정</t>
  </si>
  <si>
    <t>년간수량
(부품)</t>
  </si>
  <si>
    <t>제품Net</t>
  </si>
  <si>
    <t>스폰지</t>
  </si>
  <si>
    <t>테이핑</t>
  </si>
  <si>
    <t>기타</t>
  </si>
  <si>
    <t>설계원가</t>
  </si>
  <si>
    <r>
      <rPr>
        <rFont val="현대하모니 L"/>
        <b/>
        <color theme="1"/>
        <sz val="11.0"/>
      </rPr>
      <t xml:space="preserve">공정
</t>
    </r>
    <r>
      <rPr>
        <rFont val="현대하모니 L"/>
        <b/>
        <color theme="1"/>
        <sz val="9.0"/>
      </rPr>
      <t>(두께기준
산출)</t>
    </r>
  </si>
  <si>
    <t>Loss율</t>
  </si>
  <si>
    <t>Cavity</t>
  </si>
  <si>
    <t>Sheet규격(mm)</t>
  </si>
  <si>
    <t>LOT수량</t>
  </si>
  <si>
    <t>면적(㎠)</t>
  </si>
  <si>
    <t>Sheet규격</t>
  </si>
  <si>
    <t>여유규격</t>
  </si>
  <si>
    <t>Cavity1</t>
  </si>
  <si>
    <t>Cavity2</t>
  </si>
  <si>
    <t>결정
Cavity</t>
  </si>
  <si>
    <t>가로(장변)</t>
  </si>
  <si>
    <t>세로(단변)</t>
  </si>
  <si>
    <t>두께(T)</t>
  </si>
  <si>
    <t>형태</t>
  </si>
  <si>
    <t>사양</t>
  </si>
  <si>
    <t>세부재질(선택)</t>
  </si>
  <si>
    <t>스폰지단가</t>
  </si>
  <si>
    <t>비중</t>
  </si>
  <si>
    <t>테이프사양</t>
  </si>
  <si>
    <t>테이핑구분</t>
  </si>
  <si>
    <t>후테이핑횟수</t>
  </si>
  <si>
    <t>테이프단가</t>
  </si>
  <si>
    <t>트리밍횟수</t>
  </si>
  <si>
    <t>V/CUT길이(㎝)</t>
  </si>
  <si>
    <t>Pad</t>
  </si>
  <si>
    <t>Tape</t>
  </si>
  <si>
    <t>가로</t>
  </si>
  <si>
    <t>세로</t>
  </si>
  <si>
    <t>기준</t>
  </si>
  <si>
    <t>제품면적</t>
  </si>
  <si>
    <t>투입면적</t>
  </si>
  <si>
    <t>Scrap면적</t>
  </si>
  <si>
    <t>형상컷팅</t>
  </si>
  <si>
    <t>재단</t>
  </si>
  <si>
    <t>가로 ⓐ</t>
  </si>
  <si>
    <t>세로 ⓑ</t>
  </si>
  <si>
    <t>Sheet ⓒ</t>
  </si>
  <si>
    <t>제품간 ⓓ</t>
  </si>
  <si>
    <t>직형</t>
  </si>
  <si>
    <t>흑색부직포(100g/㎡)</t>
  </si>
  <si>
    <t>P-300</t>
  </si>
  <si>
    <t>55596-P1020</t>
  </si>
  <si>
    <t>55591-P1010</t>
  </si>
  <si>
    <t>2]계산결과</t>
  </si>
  <si>
    <t>재료관리비(2%)</t>
  </si>
  <si>
    <t>일반관리비</t>
  </si>
  <si>
    <t>총원가</t>
  </si>
  <si>
    <t>상각비</t>
  </si>
  <si>
    <r>
      <rPr>
        <rFont val="현대하모니 L"/>
        <color theme="1"/>
        <sz val="11.0"/>
      </rPr>
      <t xml:space="preserve">기타비
</t>
    </r>
    <r>
      <rPr>
        <rFont val="현대하모니 L"/>
        <color theme="1"/>
        <sz val="9.0"/>
      </rPr>
      <t>(산폐비외)</t>
    </r>
  </si>
  <si>
    <t>라미비</t>
  </si>
  <si>
    <t>형구비</t>
  </si>
  <si>
    <t>전테이핑</t>
  </si>
  <si>
    <t>버티컬컷팅</t>
  </si>
  <si>
    <t>기타가공</t>
  </si>
  <si>
    <t>테이프</t>
  </si>
  <si>
    <t>합계</t>
  </si>
  <si>
    <t>버티컬</t>
  </si>
  <si>
    <t>트리밍</t>
  </si>
  <si>
    <t>후테이핑</t>
  </si>
  <si>
    <t>포장</t>
  </si>
  <si>
    <t>(천원)</t>
  </si>
  <si>
    <t>(개)</t>
  </si>
  <si>
    <t>(\/hr)</t>
  </si>
  <si>
    <t>Net C/Time</t>
  </si>
  <si>
    <t># 참고</t>
  </si>
  <si>
    <t>공정</t>
  </si>
  <si>
    <t>투입인원</t>
  </si>
  <si>
    <t>전력소비율</t>
  </si>
  <si>
    <t>투영면적</t>
  </si>
  <si>
    <t>제조경비</t>
  </si>
  <si>
    <t>년 생산갯수</t>
  </si>
  <si>
    <t>적용LOT</t>
  </si>
  <si>
    <t>년도</t>
  </si>
  <si>
    <t>설비</t>
  </si>
  <si>
    <t>금형</t>
  </si>
  <si>
    <t>前TAP'G</t>
  </si>
  <si>
    <t>ROLL</t>
  </si>
  <si>
    <t>'13년도</t>
  </si>
  <si>
    <t>가로(mm)</t>
  </si>
  <si>
    <t>세로(mm)</t>
  </si>
  <si>
    <t>SHEET</t>
  </si>
  <si>
    <t>'14년도</t>
  </si>
  <si>
    <t>오토컷팅</t>
  </si>
  <si>
    <t>SLIT'G</t>
  </si>
  <si>
    <t>슬릿팅</t>
  </si>
  <si>
    <t>'15년도</t>
  </si>
  <si>
    <t>롤컷팅</t>
  </si>
  <si>
    <t>SHEAR'G</t>
  </si>
  <si>
    <t>쉐어링(프레스)</t>
  </si>
  <si>
    <t>'16년도</t>
  </si>
  <si>
    <t>쉐어링(롤컷)</t>
  </si>
  <si>
    <t>'17년도</t>
  </si>
  <si>
    <t>파워프레스</t>
  </si>
  <si>
    <t>PRESS CUT</t>
  </si>
  <si>
    <t>'18년도</t>
  </si>
  <si>
    <t>ROLL CUT</t>
  </si>
  <si>
    <t>'19년도</t>
  </si>
  <si>
    <t>A/CUT</t>
  </si>
  <si>
    <t>'20년도</t>
  </si>
  <si>
    <t>VERTICAL</t>
  </si>
  <si>
    <t>HOLE 제거</t>
  </si>
  <si>
    <t>홀트리밍</t>
  </si>
  <si>
    <t>'22년도</t>
  </si>
  <si>
    <t>後TAP'G</t>
  </si>
  <si>
    <t>두께범위</t>
  </si>
  <si>
    <t>PU FOAM</t>
  </si>
  <si>
    <t>PE FOAM</t>
  </si>
  <si>
    <t>롤컷</t>
  </si>
  <si>
    <t>EVA FOAM</t>
  </si>
  <si>
    <t>PVC FOAM</t>
  </si>
  <si>
    <t>EPDM FOAM</t>
  </si>
  <si>
    <t>일반 FOAM</t>
  </si>
  <si>
    <t>점착Tape</t>
  </si>
  <si>
    <t>3.1  PAD재질 단가</t>
  </si>
  <si>
    <t>재질명</t>
  </si>
  <si>
    <t>GRADE</t>
  </si>
  <si>
    <t>밀도</t>
  </si>
  <si>
    <t>MS SPEC</t>
  </si>
  <si>
    <t>MAKER</t>
  </si>
  <si>
    <t>비    고</t>
  </si>
  <si>
    <t>규 격</t>
  </si>
  <si>
    <t>(g/㎤)</t>
  </si>
  <si>
    <t>(\/㎡,1t)</t>
  </si>
  <si>
    <t>[PE FOAM]</t>
  </si>
  <si>
    <t>S 0500(TYPE1)</t>
  </si>
  <si>
    <t xml:space="preserve"> 252-8,T1</t>
  </si>
  <si>
    <t>S 0800(8배)</t>
  </si>
  <si>
    <t xml:space="preserve"> 252-8</t>
  </si>
  <si>
    <t xml:space="preserve"> ·폭1,000㎜ROLL(15t이하)</t>
  </si>
  <si>
    <t>S 1000(10배)</t>
  </si>
  <si>
    <t xml:space="preserve"> TYPE 2</t>
  </si>
  <si>
    <t xml:space="preserve">  - 16t이상은 SHEET.</t>
  </si>
  <si>
    <t>S 1500(15배)</t>
  </si>
  <si>
    <t xml:space="preserve"> TYPE 3</t>
  </si>
  <si>
    <t>영  보</t>
  </si>
  <si>
    <t xml:space="preserve"> ·16t이상은 생산안됨.</t>
  </si>
  <si>
    <t>S 2000(20배)</t>
  </si>
  <si>
    <t xml:space="preserve"> TYPE 4</t>
  </si>
  <si>
    <t>케미칼</t>
  </si>
  <si>
    <t xml:space="preserve"> (합지에 대한 추가금액은</t>
  </si>
  <si>
    <t>S 3000(30배)</t>
  </si>
  <si>
    <t xml:space="preserve"> TYPE 5</t>
  </si>
  <si>
    <t xml:space="preserve">   없음)</t>
  </si>
  <si>
    <t>S 3500(35배)</t>
  </si>
  <si>
    <t># 개정이력</t>
  </si>
  <si>
    <t>S 4000(40배)</t>
  </si>
  <si>
    <t xml:space="preserve"> TYPE 6</t>
  </si>
  <si>
    <t xml:space="preserve"> - ver3 : TAPE CAVITY 산정시 LOSS율 반영 → 미반영 / 2019.08.09</t>
  </si>
  <si>
    <t>전자선가교PE 15배</t>
  </si>
  <si>
    <t xml:space="preserve"> - ver3 : SHEET 규격 수식 수정 / 2019.08.09</t>
  </si>
  <si>
    <t>전자선가교PE 20배</t>
  </si>
  <si>
    <t xml:space="preserve"> - ver3 : 산폐비 수식 수정 / 2019.08.09</t>
  </si>
  <si>
    <t>전자선가교PP 20배</t>
  </si>
  <si>
    <t>무가교PE 비난연</t>
  </si>
  <si>
    <t>한비</t>
  </si>
  <si>
    <t>무가교PE 난연</t>
  </si>
  <si>
    <t>우레탄</t>
  </si>
  <si>
    <t>[PU FOAM]</t>
  </si>
  <si>
    <t>난연(흑색)</t>
  </si>
  <si>
    <t>백난연</t>
  </si>
  <si>
    <t>비난연(백색)</t>
  </si>
  <si>
    <t>비난연(흑색)</t>
  </si>
  <si>
    <t>일반BLACK</t>
  </si>
  <si>
    <t>일반WHITE</t>
  </si>
  <si>
    <t>특A WHITE</t>
  </si>
  <si>
    <t>흑난연</t>
  </si>
  <si>
    <t>HR BLACK</t>
  </si>
  <si>
    <t>SF-1</t>
  </si>
  <si>
    <t>UF-1</t>
  </si>
  <si>
    <t>UF-2</t>
  </si>
  <si>
    <t>UF-4</t>
  </si>
  <si>
    <t>특A WHITE(UF-4)</t>
  </si>
  <si>
    <t>[PVC FOAM]</t>
  </si>
  <si>
    <t>P 80(1t)</t>
  </si>
  <si>
    <t>P 80(2t)</t>
  </si>
  <si>
    <t>LG화학</t>
  </si>
  <si>
    <t>·16t이상 생산되지않음.</t>
  </si>
  <si>
    <t>P 80(3t)</t>
  </si>
  <si>
    <t xml:space="preserve">  (합지금액 별도 추가)</t>
  </si>
  <si>
    <t>P 80(4t)</t>
  </si>
  <si>
    <t>P 80(5t∼6t)</t>
  </si>
  <si>
    <t>P 80(7t∼15t)</t>
  </si>
  <si>
    <t>[PVC SHEET]</t>
  </si>
  <si>
    <t>PVC SHEET</t>
  </si>
  <si>
    <t>PVC 0.4t</t>
  </si>
  <si>
    <t>우일기업</t>
  </si>
  <si>
    <t>PVC 0.8t</t>
  </si>
  <si>
    <t>[EVA FOAM]</t>
  </si>
  <si>
    <t>연질</t>
  </si>
  <si>
    <t xml:space="preserve"> 252-2</t>
  </si>
  <si>
    <t>대흥기업</t>
  </si>
  <si>
    <t xml:space="preserve"> · 폭900×1200</t>
  </si>
  <si>
    <t>경질</t>
  </si>
  <si>
    <t>무취</t>
  </si>
  <si>
    <t>[EPDM FOAM]</t>
  </si>
  <si>
    <t>저발포</t>
  </si>
  <si>
    <t xml:space="preserve"> 260-13</t>
  </si>
  <si>
    <t>연 우</t>
  </si>
  <si>
    <t xml:space="preserve"> · 폭900×2000</t>
  </si>
  <si>
    <t>고발포(NITTO 686)</t>
  </si>
  <si>
    <t xml:space="preserve">  (두께 제한없음)</t>
  </si>
  <si>
    <t>[기 타]</t>
  </si>
  <si>
    <t>기 타</t>
  </si>
  <si>
    <t>마블 SPONGE</t>
  </si>
  <si>
    <t xml:space="preserve"> 257-8</t>
  </si>
  <si>
    <t xml:space="preserve"> 단가 단위 : \/Kg</t>
  </si>
  <si>
    <t xml:space="preserve"> 341-4</t>
  </si>
  <si>
    <t>보성산업</t>
  </si>
  <si>
    <t>N/FELT</t>
  </si>
  <si>
    <t>PET FELT 300G</t>
  </si>
  <si>
    <t>영보화학</t>
  </si>
  <si>
    <t>YOUNG BOARD BN2000</t>
  </si>
  <si>
    <t>YOUNG BOARD BN2500</t>
  </si>
  <si>
    <t>AL FOIL</t>
  </si>
  <si>
    <t>Tape only</t>
  </si>
  <si>
    <t>3.2  TAPE재료 단가</t>
  </si>
  <si>
    <t xml:space="preserve">      비   고</t>
  </si>
  <si>
    <t xml:space="preserve">  점착</t>
  </si>
  <si>
    <t>단면TAPE P-100</t>
  </si>
  <si>
    <t xml:space="preserve"> 715-1,2,3</t>
  </si>
  <si>
    <t xml:space="preserve"> · SPEC상 양면TAPE</t>
  </si>
  <si>
    <t>양면TAPE P-200</t>
  </si>
  <si>
    <t xml:space="preserve"> 711-5</t>
  </si>
  <si>
    <t xml:space="preserve">  TAPE</t>
  </si>
  <si>
    <t xml:space="preserve"> · 폭500mm로 입고</t>
  </si>
  <si>
    <t>P-400</t>
  </si>
  <si>
    <t>SEAT BACK/CUSION 용</t>
  </si>
  <si>
    <t>H-100</t>
  </si>
  <si>
    <t>양면전사 467MP</t>
  </si>
  <si>
    <t>양면전사 468MP</t>
  </si>
  <si>
    <t>부직포양면 9070</t>
  </si>
  <si>
    <t>부직포양면 9080HL</t>
  </si>
  <si>
    <t>부직포양면 9448HK</t>
  </si>
  <si>
    <t>부직포양면 9448BK</t>
  </si>
  <si>
    <t>아크릴폼 양면 4215</t>
  </si>
  <si>
    <t>아크릴폼 양면 4213</t>
  </si>
  <si>
    <t>아크릴폼 양면 4255</t>
  </si>
  <si>
    <t>TAPE</t>
  </si>
  <si>
    <t>아크릴폼 양면 5344</t>
  </si>
  <si>
    <t>아크릴폼 양면 5761</t>
  </si>
  <si>
    <t>아크릴폼 양면 4211</t>
  </si>
  <si>
    <t>아크릴폼 양면 5305</t>
  </si>
  <si>
    <t>아크릴폼 양면 5356</t>
  </si>
  <si>
    <t>아크릴폼 양면 5668</t>
  </si>
  <si>
    <t>아크릴폼(0.25t)</t>
  </si>
  <si>
    <t>MS711-10 TYPE B</t>
  </si>
  <si>
    <t>아크릴폼(0.4t∼0.8t)</t>
  </si>
  <si>
    <t>아크릴폼(1.0t∼1.2t)</t>
  </si>
  <si>
    <t>PP BOND</t>
  </si>
  <si>
    <t>919L</t>
  </si>
  <si>
    <t>PU BOND Y1500</t>
  </si>
  <si>
    <t>PU BOND 1470G-3</t>
  </si>
  <si>
    <t>PU BOND 1470H</t>
  </si>
  <si>
    <t>PU BOND 3035</t>
  </si>
  <si>
    <t>CLOTH+PVC</t>
  </si>
  <si>
    <t>PU BOND CLOTH PE FOAM용</t>
  </si>
  <si>
    <t>H/LING용</t>
  </si>
  <si>
    <t>양면특수폼 5371</t>
  </si>
  <si>
    <t>양면특수폼 4237</t>
  </si>
  <si>
    <t>열경양면 E-9275</t>
  </si>
  <si>
    <t>열경양면 E-9259</t>
  </si>
  <si>
    <t>양면PE</t>
  </si>
  <si>
    <t>SONY NP303</t>
  </si>
  <si>
    <t>DR'G 1795(12mm×m)</t>
  </si>
  <si>
    <t>SILICON TAPE</t>
  </si>
  <si>
    <t xml:space="preserve"> 715-5</t>
  </si>
  <si>
    <t>NITTO 525K</t>
  </si>
  <si>
    <t>373-12-B</t>
  </si>
  <si>
    <t>두께 : 50μm</t>
  </si>
  <si>
    <t>NITTO 5000N</t>
  </si>
  <si>
    <t>MODERN 5208</t>
  </si>
  <si>
    <t xml:space="preserve"> AL METALIZING PE FILM(50M)</t>
  </si>
  <si>
    <t xml:space="preserve"> AL METALIZING PE FILM(80M)</t>
  </si>
  <si>
    <t>두께 : 80μm</t>
  </si>
  <si>
    <t xml:space="preserve"> 부틸 TAPE</t>
  </si>
  <si>
    <t>무점착</t>
  </si>
  <si>
    <t>품 명</t>
  </si>
  <si>
    <t>GARNISH-CRASH PAD D_SIDE(M/PAINT)</t>
  </si>
  <si>
    <t>품 번</t>
  </si>
  <si>
    <t>55591-P1100</t>
  </si>
  <si>
    <t>EO NO</t>
  </si>
  <si>
    <t>재질</t>
  </si>
  <si>
    <t>PC+PBT-008 TYPE B
(MS215-08)</t>
  </si>
  <si>
    <t>투 영 사이즈 (mm)</t>
  </si>
  <si>
    <t>DATA중량(g)</t>
  </si>
  <si>
    <t>제품두께</t>
  </si>
  <si>
    <t>높이</t>
  </si>
  <si>
    <t>VOL</t>
  </si>
  <si>
    <t>중량(g)</t>
  </si>
  <si>
    <t>제품 두께</t>
  </si>
  <si>
    <t>투 영 면적(mm²)</t>
  </si>
  <si>
    <t>표면처리 면적(도금/도장/EMBO)</t>
  </si>
  <si>
    <t>내/외곽 길이</t>
  </si>
  <si>
    <t>면적
(Dm²)</t>
  </si>
  <si>
    <t>면적(㎟)</t>
  </si>
  <si>
    <t>면적(cm²)</t>
  </si>
  <si>
    <t>면적(m²)</t>
  </si>
  <si>
    <t>면적(Dm²)</t>
  </si>
  <si>
    <t>합계 (cm²기준)</t>
  </si>
  <si>
    <t>투영 면적</t>
  </si>
  <si>
    <t>㎟</t>
  </si>
  <si>
    <t>cm²</t>
  </si>
  <si>
    <t>외부길이</t>
  </si>
  <si>
    <t>내부길이</t>
  </si>
  <si>
    <t>금형사진</t>
  </si>
  <si>
    <t>P/LINE 사상 길이</t>
  </si>
  <si>
    <t>P/LINE 사상길이(mm)</t>
  </si>
  <si>
    <t>■사상공정</t>
  </si>
  <si>
    <t>55591-P1200</t>
  </si>
  <si>
    <t>GARNISH-CRASH PAD D_SIDE</t>
  </si>
  <si>
    <t>사상길이
(mm)</t>
  </si>
  <si>
    <t>도면주기</t>
  </si>
  <si>
    <t>TOTAL</t>
  </si>
  <si>
    <t>▣ 부식비 산출계산서</t>
  </si>
  <si>
    <t>품  번</t>
  </si>
  <si>
    <t>55648-98655</t>
  </si>
  <si>
    <t>품  명</t>
  </si>
  <si>
    <t>SUB 품번</t>
  </si>
  <si>
    <t>SUB 품명</t>
  </si>
  <si>
    <t>▣ 부식비 산출내역</t>
  </si>
  <si>
    <t>부식면적(㎠)
(A)</t>
  </si>
  <si>
    <t>CAVITY
(B)</t>
  </si>
  <si>
    <t>부식난이도
(C)</t>
  </si>
  <si>
    <t>면적당 부식비 (원)
(D)</t>
  </si>
  <si>
    <t>산출가 (원)</t>
  </si>
  <si>
    <t>▶레이저엠보</t>
  </si>
  <si>
    <t xml:space="preserve"> </t>
  </si>
  <si>
    <t>산출기준 :</t>
  </si>
  <si>
    <t xml:space="preserve"> 금형원가표준 부식비 산출기준 적용</t>
  </si>
  <si>
    <t xml:space="preserve"> 납입용기 (설정,변경)서 </t>
  </si>
  <si>
    <t>단프라박스 변경</t>
  </si>
  <si>
    <r>
      <rPr>
        <rFont val="Dotum"/>
        <color theme="1"/>
        <sz val="11.0"/>
      </rPr>
      <t xml:space="preserve">   1.  공  장  명     : </t>
    </r>
    <r>
      <rPr>
        <rFont val="돋움"/>
        <color theme="1"/>
        <sz val="11.0"/>
      </rPr>
      <t xml:space="preserve"> MOBIS 광주모듈공장</t>
    </r>
  </si>
  <si>
    <r>
      <rPr>
        <rFont val="Dotum"/>
        <color theme="1"/>
        <sz val="11.0"/>
      </rPr>
      <t>2. 업     체  :</t>
    </r>
    <r>
      <rPr>
        <rFont val="돋움"/>
        <color theme="1"/>
        <sz val="11.0"/>
      </rPr>
      <t xml:space="preserve"> RIED</t>
    </r>
  </si>
  <si>
    <t>14. 제품적입된 입체 COLOR 사진부착(PALLET 도면첨부)</t>
  </si>
  <si>
    <t xml:space="preserve">   3.  업  체  명     :  ㈜G-텍텍텍</t>
  </si>
  <si>
    <t>4. 차     종  :  qq5</t>
  </si>
  <si>
    <r>
      <rPr>
        <rFont val="Dotum"/>
        <color theme="1"/>
        <sz val="11.0"/>
      </rPr>
      <t xml:space="preserve">   5.  업체담당자   :</t>
    </r>
    <r>
      <rPr>
        <rFont val="돋움"/>
        <color theme="1"/>
        <sz val="11.0"/>
      </rPr>
      <t xml:space="preserve"> 최영</t>
    </r>
  </si>
  <si>
    <t>(☎ 062-570-0941)</t>
  </si>
  <si>
    <t xml:space="preserve">   6.  PART NO     :   </t>
  </si>
  <si>
    <t>55648-98655 外</t>
  </si>
  <si>
    <t xml:space="preserve">7. 이원화 업체명 : </t>
  </si>
  <si>
    <t xml:space="preserve">   8.  PART NAME  :  GARNISH ASSY D/SIDE</t>
  </si>
  <si>
    <r>
      <rPr>
        <rFont val="Dotum"/>
        <color theme="1"/>
        <sz val="11.0"/>
      </rPr>
      <t xml:space="preserve">   9.  용  기  명     :  BOX (    ○</t>
    </r>
    <r>
      <rPr>
        <rFont val="돋움"/>
        <color theme="1"/>
        <sz val="11.0"/>
      </rPr>
      <t xml:space="preserve">    ),   PALLET(       )</t>
    </r>
  </si>
  <si>
    <t>a</t>
  </si>
  <si>
    <t>색상</t>
  </si>
  <si>
    <r>
      <rPr>
        <rFont val="Dotum"/>
        <color theme="1"/>
        <sz val="11.0"/>
      </rPr>
      <t>밝은 하늘색</t>
    </r>
    <r>
      <rPr>
        <rFont val="돋움"/>
        <color theme="1"/>
        <sz val="11.0"/>
      </rPr>
      <t>(13호)</t>
    </r>
  </si>
  <si>
    <t>I</t>
  </si>
  <si>
    <t>방청유 도포</t>
  </si>
  <si>
    <r>
      <rPr>
        <rFont val="Dotum"/>
        <color theme="1"/>
        <sz val="11.0"/>
      </rPr>
      <t>Y</t>
    </r>
    <r>
      <rPr>
        <rFont val="돋움"/>
        <color theme="1"/>
        <sz val="11.0"/>
      </rPr>
      <t>ES,</t>
    </r>
    <r>
      <rPr>
        <rFont val="돋움"/>
        <color theme="1"/>
        <sz val="11.0"/>
      </rPr>
      <t xml:space="preserve"> NO</t>
    </r>
  </si>
  <si>
    <t>b</t>
  </si>
  <si>
    <t>길이(L)</t>
  </si>
  <si>
    <r>
      <rPr>
        <rFont val="Dotum"/>
        <color theme="1"/>
        <sz val="11.0"/>
      </rPr>
      <t xml:space="preserve">        </t>
    </r>
    <r>
      <rPr>
        <rFont val="돋움"/>
        <color theme="1"/>
        <sz val="11.0"/>
      </rPr>
      <t xml:space="preserve">     </t>
    </r>
    <r>
      <rPr>
        <rFont val="돋움"/>
        <color theme="1"/>
        <sz val="11.0"/>
      </rPr>
      <t xml:space="preserve">     590(mm)</t>
    </r>
  </si>
  <si>
    <t>j</t>
  </si>
  <si>
    <t>세정 BOX</t>
  </si>
  <si>
    <t>YES, NO</t>
  </si>
  <si>
    <t>c</t>
  </si>
  <si>
    <t>폭(W)</t>
  </si>
  <si>
    <t xml:space="preserve">                  360(mm)</t>
  </si>
  <si>
    <t>k</t>
  </si>
  <si>
    <t>부품세정 여부</t>
  </si>
  <si>
    <t>d</t>
  </si>
  <si>
    <t>높이(H)</t>
  </si>
  <si>
    <t xml:space="preserve">                  120(mm)</t>
  </si>
  <si>
    <t>10. 부품 적입요령</t>
  </si>
  <si>
    <t>e</t>
  </si>
  <si>
    <t>적입수량</t>
  </si>
  <si>
    <r>
      <rPr>
        <rFont val="Dotum"/>
        <color theme="1"/>
        <sz val="11.0"/>
      </rPr>
      <t xml:space="preserve">             </t>
    </r>
    <r>
      <rPr>
        <rFont val="돋움"/>
        <color theme="1"/>
        <sz val="11.0"/>
      </rPr>
      <t xml:space="preserve">    </t>
    </r>
    <r>
      <rPr>
        <rFont val="돋움"/>
        <color theme="1"/>
        <sz val="11.0"/>
      </rPr>
      <t xml:space="preserve">     </t>
    </r>
    <r>
      <rPr>
        <rFont val="돋움"/>
        <color theme="1"/>
        <sz val="11.0"/>
      </rPr>
      <t xml:space="preserve"> 16</t>
    </r>
    <r>
      <rPr>
        <rFont val="돋움"/>
        <color theme="1"/>
        <sz val="11.0"/>
      </rPr>
      <t>(EA)</t>
    </r>
  </si>
  <si>
    <t>항목</t>
  </si>
  <si>
    <t>적입수량(EA)</t>
  </si>
  <si>
    <t>f</t>
  </si>
  <si>
    <t>부품중량</t>
  </si>
  <si>
    <r>
      <rPr>
        <rFont val="Dotum"/>
        <color theme="1"/>
        <sz val="11.0"/>
      </rPr>
      <t xml:space="preserve">         </t>
    </r>
    <r>
      <rPr>
        <rFont val="돋움"/>
        <color theme="1"/>
        <sz val="11.0"/>
      </rPr>
      <t xml:space="preserve">  </t>
    </r>
    <r>
      <rPr>
        <rFont val="돋움"/>
        <color theme="1"/>
        <sz val="11.0"/>
      </rPr>
      <t xml:space="preserve">   </t>
    </r>
    <r>
      <rPr>
        <rFont val="돋움"/>
        <color theme="1"/>
        <sz val="11.0"/>
      </rPr>
      <t xml:space="preserve">   </t>
    </r>
    <r>
      <rPr>
        <rFont val="돋움"/>
        <color theme="1"/>
        <sz val="11.0"/>
      </rPr>
      <t xml:space="preserve">    </t>
    </r>
    <r>
      <rPr>
        <rFont val="돋움"/>
        <color theme="1"/>
        <sz val="11.0"/>
      </rPr>
      <t xml:space="preserve"> </t>
    </r>
    <r>
      <rPr>
        <rFont val="돋움"/>
        <color theme="1"/>
        <sz val="11.0"/>
      </rPr>
      <t xml:space="preserve"> 0.06(kg)</t>
    </r>
  </si>
  <si>
    <t>공용기 중량</t>
  </si>
  <si>
    <r>
      <rPr>
        <rFont val="Dotum"/>
        <color theme="1"/>
        <sz val="11.0"/>
      </rPr>
      <t xml:space="preserve">                </t>
    </r>
    <r>
      <rPr>
        <rFont val="돋움"/>
        <color theme="1"/>
        <sz val="11.0"/>
      </rPr>
      <t xml:space="preserve">  </t>
    </r>
    <r>
      <rPr>
        <rFont val="돋움"/>
        <color theme="1"/>
        <sz val="11.0"/>
      </rPr>
      <t xml:space="preserve">   </t>
    </r>
    <r>
      <rPr>
        <rFont val="돋움"/>
        <color theme="1"/>
        <sz val="11.0"/>
      </rPr>
      <t xml:space="preserve"> </t>
    </r>
    <r>
      <rPr>
        <rFont val="돋움"/>
        <color theme="1"/>
        <sz val="11.0"/>
      </rPr>
      <t xml:space="preserve"> 2.35(kg)</t>
    </r>
  </si>
  <si>
    <t>h</t>
  </si>
  <si>
    <t>총용기 중량</t>
  </si>
  <si>
    <r>
      <rPr>
        <rFont val="Dotum"/>
        <color theme="1"/>
        <sz val="11.0"/>
      </rPr>
      <t xml:space="preserve">              </t>
    </r>
    <r>
      <rPr>
        <rFont val="돋움"/>
        <color theme="1"/>
        <sz val="11.0"/>
      </rPr>
      <t xml:space="preserve">   </t>
    </r>
    <r>
      <rPr>
        <rFont val="돋움"/>
        <color theme="1"/>
        <sz val="11.0"/>
      </rPr>
      <t xml:space="preserve"> </t>
    </r>
    <r>
      <rPr>
        <rFont val="돋움"/>
        <color theme="1"/>
        <sz val="11.0"/>
      </rPr>
      <t xml:space="preserve"> </t>
    </r>
    <r>
      <rPr>
        <rFont val="돋움"/>
        <color theme="1"/>
        <sz val="11.0"/>
      </rPr>
      <t xml:space="preserve">    3.31(kg)</t>
    </r>
  </si>
  <si>
    <t>적입단수</t>
  </si>
  <si>
    <t>11. 납입용기(설정,변경)사유</t>
  </si>
  <si>
    <t>12. 특기사항</t>
  </si>
  <si>
    <t xml:space="preserve"> 적용시점   :</t>
  </si>
  <si>
    <t>신규(qq5)</t>
  </si>
  <si>
    <t xml:space="preserve"> 설변사유   :</t>
  </si>
  <si>
    <t>신규</t>
  </si>
  <si>
    <t xml:space="preserve"> 변경내용   :</t>
  </si>
  <si>
    <t>13. 납입 DATA</t>
  </si>
  <si>
    <t>순위</t>
  </si>
  <si>
    <t>PART NO</t>
  </si>
  <si>
    <t>납입
TYPE</t>
  </si>
  <si>
    <t>선행
시간</t>
  </si>
  <si>
    <t>주간단위</t>
  </si>
  <si>
    <t>일간단위</t>
  </si>
  <si>
    <t>월</t>
  </si>
  <si>
    <t>화</t>
  </si>
  <si>
    <t>수</t>
  </si>
  <si>
    <t>목</t>
  </si>
  <si>
    <t>금</t>
  </si>
  <si>
    <t>토</t>
  </si>
  <si>
    <t>08시</t>
  </si>
  <si>
    <t>10시</t>
  </si>
  <si>
    <t>13시</t>
  </si>
  <si>
    <t>15시</t>
  </si>
  <si>
    <t>18시</t>
  </si>
  <si>
    <t>21시</t>
  </si>
  <si>
    <t>23시</t>
  </si>
  <si>
    <t>02시</t>
  </si>
  <si>
    <t>04시</t>
  </si>
  <si>
    <t>06시</t>
  </si>
  <si>
    <t>비납입지시</t>
  </si>
  <si>
    <t>○</t>
  </si>
  <si>
    <t>55590-P1100</t>
  </si>
  <si>
    <t>55590-P1200</t>
  </si>
  <si>
    <t>55648-98855</t>
  </si>
  <si>
    <t>55590-P1600</t>
  </si>
  <si>
    <r>
      <rPr>
        <rFont val="Gulimche"/>
        <color theme="1"/>
        <sz val="11.0"/>
      </rPr>
      <t>MQF-0</t>
    </r>
    <r>
      <rPr>
        <rFont val="굴림체"/>
        <color theme="1"/>
        <sz val="11.0"/>
      </rPr>
      <t>4</t>
    </r>
    <r>
      <rPr>
        <rFont val="굴림체"/>
        <color theme="1"/>
        <sz val="11.0"/>
      </rPr>
      <t>-</t>
    </r>
    <r>
      <rPr>
        <rFont val="굴림체"/>
        <color theme="1"/>
        <sz val="11.0"/>
      </rPr>
      <t>65</t>
    </r>
    <r>
      <rPr>
        <rFont val="굴림체"/>
        <color theme="1"/>
        <sz val="11.0"/>
      </rPr>
      <t>(A-0</t>
    </r>
    <r>
      <rPr>
        <rFont val="굴림체"/>
        <color theme="1"/>
        <sz val="11.0"/>
      </rPr>
      <t>1</t>
    </r>
    <r>
      <rPr>
        <rFont val="굴림체"/>
        <color theme="1"/>
        <sz val="11.0"/>
      </rPr>
      <t>)</t>
    </r>
  </si>
  <si>
    <t>현대모비스㈜</t>
  </si>
  <si>
    <r>
      <rPr>
        <rFont val="Dotum"/>
        <color theme="1"/>
        <sz val="11.0"/>
      </rPr>
      <t>A4(297</t>
    </r>
    <r>
      <rPr>
        <rFont val="돋움"/>
        <color theme="1"/>
        <sz val="11.0"/>
      </rPr>
      <t>X</t>
    </r>
    <r>
      <rPr>
        <rFont val="돋움"/>
        <color theme="1"/>
        <sz val="11.0"/>
      </rPr>
      <t>210)</t>
    </r>
  </si>
  <si>
    <t>■ 지-텍텍텍 차종별 보호WRAP 추가 소요비용 현황</t>
  </si>
  <si>
    <t>순</t>
  </si>
  <si>
    <t>품   번</t>
  </si>
  <si>
    <t>품   명</t>
  </si>
  <si>
    <t>SUB품</t>
  </si>
  <si>
    <t xml:space="preserve"> SIZE
(mm*mm)</t>
  </si>
  <si>
    <t>소요량
(M2)</t>
  </si>
  <si>
    <t>C/T
(초)</t>
  </si>
  <si>
    <t>원수</t>
  </si>
  <si>
    <t>원가</t>
  </si>
  <si>
    <t>결정가</t>
  </si>
  <si>
    <t>計</t>
  </si>
  <si>
    <t>GARNISH C/PAD D/SIDE</t>
  </si>
  <si>
    <t>WRAP</t>
  </si>
  <si>
    <t>㎡</t>
  </si>
  <si>
    <t>320\/㎡</t>
  </si>
  <si>
    <t>소  계</t>
  </si>
  <si>
    <t>■ PAD류 견적서</t>
  </si>
  <si>
    <t>임률기준</t>
  </si>
  <si>
    <t>일관비율</t>
  </si>
  <si>
    <t>현대모비스</t>
  </si>
  <si>
    <t>2020.05.26</t>
  </si>
  <si>
    <t>제품Size</t>
  </si>
  <si>
    <t>년간수량</t>
  </si>
  <si>
    <t>컷팅구분</t>
  </si>
  <si>
    <t>견적가</t>
  </si>
  <si>
    <r>
      <rPr>
        <rFont val="현대하모니 L"/>
        <color theme="1"/>
        <sz val="11.0"/>
      </rPr>
      <t xml:space="preserve">공정
</t>
    </r>
    <r>
      <rPr>
        <rFont val="현대하모니 L"/>
        <color theme="1"/>
        <sz val="9.0"/>
      </rPr>
      <t>(두께기준)</t>
    </r>
  </si>
  <si>
    <t>가로(W)</t>
  </si>
  <si>
    <t>세로(L)</t>
  </si>
  <si>
    <t>타입</t>
  </si>
  <si>
    <t>(MM)</t>
  </si>
  <si>
    <t>세부재질</t>
  </si>
  <si>
    <t>롤전테이핑</t>
  </si>
  <si>
    <t>(㎠)</t>
  </si>
  <si>
    <t>84796-P1020</t>
  </si>
  <si>
    <t>84791-P1110</t>
  </si>
  <si>
    <t>A롤컷팅</t>
  </si>
  <si>
    <t>쉐어링(P)</t>
  </si>
  <si>
    <t>쉐어링(R1)</t>
  </si>
  <si>
    <t>쉐어링(R2)</t>
  </si>
  <si>
    <r>
      <rPr>
        <rFont val="현대하모니 L"/>
        <color theme="1"/>
        <sz val="11.0"/>
      </rPr>
      <t xml:space="preserve">기타비
</t>
    </r>
    <r>
      <rPr>
        <rFont val="현대하모니 L"/>
        <color theme="1"/>
        <sz val="9.0"/>
      </rPr>
      <t>(산폐비외)</t>
    </r>
  </si>
  <si>
    <t>쉐어링</t>
  </si>
  <si>
    <t>컷팅</t>
  </si>
  <si>
    <t>재료관리비</t>
  </si>
  <si>
    <t>설비상각년수</t>
  </si>
  <si>
    <t>전력</t>
  </si>
  <si>
    <t>년간작업일수</t>
  </si>
  <si>
    <t>일작업시간</t>
  </si>
  <si>
    <t>부대면적</t>
  </si>
  <si>
    <t>생산갯수</t>
  </si>
  <si>
    <t>TAPE압착기</t>
  </si>
  <si>
    <t>SLIT MC</t>
  </si>
  <si>
    <t>SHEAR MC</t>
  </si>
  <si>
    <t>PRESS</t>
  </si>
  <si>
    <t>ROLL MC</t>
  </si>
  <si>
    <t>B롤컷팅</t>
  </si>
  <si>
    <t>AUTO CUT MC</t>
  </si>
  <si>
    <t>VERTICAL MC</t>
  </si>
  <si>
    <t>미적용</t>
  </si>
  <si>
    <t>프레스</t>
  </si>
  <si>
    <t>오토컷</t>
  </si>
  <si>
    <t>3.1  PAD재질 단가(2009년11월)</t>
  </si>
  <si>
    <t>미계산</t>
  </si>
  <si>
    <t>P-100</t>
  </si>
  <si>
    <t>P-200</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</si>
</sst>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_-* #,##0.00_-;\-* #,##0.00_-;_-* &quot;-&quot;_-;_-@"/>
    <numFmt numFmtId="165" formatCode="#,##0.00_ ;[Red]\-#,##0.00\ "/>
    <numFmt numFmtId="166" formatCode="#,##0.000_ ;[Red]\-#,##0.000\ "/>
    <numFmt numFmtId="167" formatCode="#,##0.00_ "/>
    <numFmt numFmtId="168" formatCode="0.00_);[Red]\(0.00\)"/>
    <numFmt numFmtId="169" formatCode="_-* #,##0.0_-;\-* #,##0.0_-;_-* &quot;-&quot;_-;_-@"/>
    <numFmt numFmtId="170" formatCode="#,##0.000_ "/>
    <numFmt numFmtId="171" formatCode="#,##0.0_ ;[Red]\-#,##0.0\ "/>
    <numFmt numFmtId="172" formatCode="#,##0_ ;[Red]\-#,##0\ "/>
    <numFmt numFmtId="173" formatCode="_-* #,##0.000_-;\-* #,##0.000_-;_-* &quot;-&quot;_-;_-@"/>
    <numFmt numFmtId="174" formatCode="0.0%"/>
    <numFmt numFmtId="175" formatCode="_-* #,##0.0_-;\-* #,##0.0_-;_-* &quot;-&quot;?_-;_-@"/>
    <numFmt numFmtId="176" formatCode="#,##0_ "/>
    <numFmt numFmtId="177" formatCode="_-* #,##0_-;\-* #,##0_-;_-* &quot;-&quot;_-;_-@"/>
    <numFmt numFmtId="178" formatCode="0.0"/>
    <numFmt numFmtId="179" formatCode="_-* #,##0.00_-;\-* #,##0.00_-;_-* &quot;-&quot;??_-;_-@"/>
    <numFmt numFmtId="180" formatCode="0.00_ "/>
    <numFmt numFmtId="181" formatCode="0.0_ "/>
    <numFmt numFmtId="182" formatCode="#,##0.0_ "/>
    <numFmt numFmtId="183" formatCode="#,##0.0000_ "/>
    <numFmt numFmtId="184" formatCode="\~_-* #,##0_-;\-* #,##0_-;_-* &quot;-&quot;_-;_-@"/>
    <numFmt numFmtId="185" formatCode="#,###\ &quot;mm&quot;"/>
    <numFmt numFmtId="186" formatCode="#,##0.0_);[Red]\(#,##0.0\)"/>
  </numFmts>
  <fonts count="49">
    <font>
      <sz val="11.0"/>
      <color rgb="FF000000"/>
      <name val="Calibri"/>
      <scheme val="minor"/>
    </font>
    <font>
      <b/>
      <sz val="40.0"/>
      <color theme="1"/>
      <name val="현대하모니 L"/>
    </font>
    <font>
      <b/>
      <sz val="28.0"/>
      <color theme="1"/>
      <name val="현대하모니 L"/>
    </font>
    <font>
      <sz val="11.0"/>
      <color theme="1"/>
      <name val="현대하모니 L"/>
    </font>
    <font>
      <b/>
      <sz val="11.0"/>
      <color theme="1"/>
      <name val="현대하모니 L"/>
    </font>
    <font>
      <b/>
      <sz val="12.0"/>
      <color theme="1"/>
      <name val="현대하모니 L"/>
    </font>
    <font/>
    <font>
      <u/>
      <sz val="11.0"/>
      <color theme="1"/>
      <name val="현대하모니 L"/>
    </font>
    <font>
      <u/>
      <sz val="11.0"/>
      <color theme="1"/>
      <name val="현대하모니 L"/>
    </font>
    <font>
      <u/>
      <sz val="11.0"/>
      <color theme="1"/>
      <name val="현대하모니 L"/>
    </font>
    <font>
      <sz val="11.0"/>
      <color rgb="FF000000"/>
      <name val="현대하모니 L"/>
    </font>
    <font>
      <b/>
      <sz val="18.0"/>
      <color theme="1"/>
      <name val="현대하모니 L"/>
    </font>
    <font>
      <b/>
      <sz val="10.0"/>
      <color rgb="FFFF0000"/>
      <name val="현대하모니 L"/>
    </font>
    <font>
      <sz val="10.0"/>
      <color theme="1"/>
      <name val="현대하모니 L"/>
    </font>
    <font>
      <sz val="11.0"/>
      <color rgb="FFFF0000"/>
      <name val="현대하모니 L"/>
    </font>
    <font>
      <b/>
      <sz val="18.0"/>
      <color theme="1"/>
      <name val="현대하모니 M"/>
    </font>
    <font>
      <sz val="11.0"/>
      <color theme="1"/>
      <name val="현대하모니 M"/>
    </font>
    <font>
      <sz val="14.0"/>
      <color theme="1"/>
      <name val="현대하모니 M"/>
    </font>
    <font>
      <sz val="11.0"/>
      <color rgb="FF000000"/>
      <name val="현대하모니 M"/>
    </font>
    <font>
      <b/>
      <sz val="14.0"/>
      <color theme="1"/>
      <name val="현대하모니 M"/>
    </font>
    <font>
      <sz val="11.0"/>
      <color rgb="FF003300"/>
      <name val="현대하모니 M"/>
    </font>
    <font>
      <b/>
      <sz val="11.0"/>
      <color theme="1"/>
      <name val="현대하모니 M"/>
    </font>
    <font>
      <sz val="12.0"/>
      <color theme="1"/>
      <name val="현대하모니 M"/>
    </font>
    <font>
      <sz val="24.0"/>
      <color rgb="FFFF0000"/>
      <name val="현대하모니 L"/>
    </font>
    <font>
      <b/>
      <sz val="11.0"/>
      <color rgb="FF0000FF"/>
      <name val="현대하모니 L"/>
    </font>
    <font>
      <sz val="16.0"/>
      <color theme="1"/>
      <name val="현대하모니 L"/>
    </font>
    <font>
      <sz val="10.0"/>
      <color rgb="FFFF0000"/>
      <name val="현대하모니 L"/>
    </font>
    <font>
      <b/>
      <sz val="10.0"/>
      <color theme="1"/>
      <name val="현대하모니 L"/>
    </font>
    <font>
      <sz val="10.0"/>
      <color rgb="FF0000FF"/>
      <name val="현대하모니 L"/>
    </font>
    <font>
      <sz val="20.0"/>
      <color theme="1"/>
      <name val="현대하모니 L"/>
    </font>
    <font>
      <sz val="11.0"/>
      <color rgb="FF003300"/>
      <name val="현대하모니 L"/>
    </font>
    <font>
      <b/>
      <sz val="11.0"/>
      <color rgb="FF003300"/>
      <name val="현대하모니 L"/>
    </font>
    <font>
      <sz val="12.0"/>
      <color theme="1"/>
      <name val="현대하모니 L"/>
    </font>
    <font>
      <b/>
      <sz val="16.0"/>
      <color theme="1"/>
      <name val="현대하모니 L"/>
    </font>
    <font>
      <sz val="18.0"/>
      <color theme="1"/>
      <name val="현대하모니 B"/>
    </font>
    <font>
      <b/>
      <sz val="16.0"/>
      <color theme="1"/>
      <name val="현대하모니 M"/>
    </font>
    <font>
      <sz val="10.0"/>
      <color theme="1"/>
      <name val="현대하모니 M"/>
    </font>
    <font>
      <b/>
      <sz val="12.0"/>
      <color theme="1"/>
      <name val="현대하모니 M"/>
    </font>
    <font>
      <b/>
      <sz val="10.0"/>
      <color theme="1"/>
      <name val="현대하모니 M"/>
    </font>
    <font>
      <b/>
      <u/>
      <sz val="22.0"/>
      <color theme="1"/>
      <name val="Dotum"/>
    </font>
    <font>
      <sz val="11.0"/>
      <color theme="1"/>
      <name val="Dotum"/>
    </font>
    <font>
      <b/>
      <sz val="11.0"/>
      <color theme="1"/>
      <name val="Dotum"/>
    </font>
    <font>
      <sz val="10.0"/>
      <color theme="1"/>
      <name val="Dotum"/>
    </font>
    <font>
      <sz val="8.0"/>
      <color theme="1"/>
      <name val="Dotum"/>
    </font>
    <font>
      <sz val="11.0"/>
      <color theme="1"/>
      <name val="Gulimche"/>
    </font>
    <font>
      <b/>
      <sz val="18.0"/>
      <color rgb="FF000000"/>
      <name val="현대하모니 M"/>
    </font>
    <font>
      <b/>
      <sz val="20.0"/>
      <color theme="1"/>
      <name val="현대하모니 L"/>
    </font>
    <font>
      <sz val="18.0"/>
      <color theme="1"/>
      <name val="현대하모니 L"/>
    </font>
    <font>
      <sz val="11.0"/>
      <color rgb="FF0000FF"/>
      <name val="현대하모니 L"/>
    </font>
  </fonts>
  <fills count="24">
    <fill>
      <patternFill patternType="none"/>
    </fill>
    <fill>
      <patternFill patternType="lightGray"/>
    </fill>
    <fill>
      <patternFill patternType="solid">
        <fgColor rgb="FFFFFFFF"/>
        <bgColor rgb="FFFFFFFF"/>
      </patternFill>
    </fill>
    <fill>
      <patternFill patternType="solid">
        <fgColor rgb="FFCCFFFF"/>
        <bgColor rgb="FFCCFFFF"/>
      </patternFill>
    </fill>
    <fill>
      <patternFill patternType="solid">
        <fgColor rgb="FFFEF2CB"/>
        <bgColor rgb="FFFEF2CB"/>
      </patternFill>
    </fill>
    <fill>
      <patternFill patternType="solid">
        <fgColor theme="0"/>
        <bgColor theme="0"/>
      </patternFill>
    </fill>
    <fill>
      <patternFill patternType="solid">
        <fgColor rgb="FFFFFF00"/>
        <bgColor rgb="FFFFFF00"/>
      </patternFill>
    </fill>
    <fill>
      <patternFill patternType="solid">
        <fgColor rgb="FF92D050"/>
        <bgColor rgb="FF92D050"/>
      </patternFill>
    </fill>
    <fill>
      <patternFill patternType="solid">
        <fgColor rgb="FFE2EFD9"/>
        <bgColor rgb="FFE2EFD9"/>
      </patternFill>
    </fill>
    <fill>
      <patternFill patternType="solid">
        <fgColor rgb="FFFF99FF"/>
        <bgColor rgb="FFFF99FF"/>
      </patternFill>
    </fill>
    <fill>
      <patternFill patternType="solid">
        <fgColor rgb="FFCCFFCC"/>
        <bgColor rgb="FFCCFFCC"/>
      </patternFill>
    </fill>
    <fill>
      <patternFill patternType="solid">
        <fgColor rgb="FFFFFF99"/>
        <bgColor rgb="FFFFFF99"/>
      </patternFill>
    </fill>
    <fill>
      <patternFill patternType="solid">
        <fgColor rgb="FFD8D8D8"/>
        <bgColor rgb="FFD8D8D8"/>
      </patternFill>
    </fill>
    <fill>
      <patternFill patternType="solid">
        <fgColor rgb="FF99CCFF"/>
        <bgColor rgb="FF99CCFF"/>
      </patternFill>
    </fill>
    <fill>
      <patternFill patternType="solid">
        <fgColor rgb="FFFFFFCC"/>
        <bgColor rgb="FFFFFFCC"/>
      </patternFill>
    </fill>
    <fill>
      <patternFill patternType="solid">
        <fgColor rgb="FFC0C0C0"/>
        <bgColor rgb="FFC0C0C0"/>
      </patternFill>
    </fill>
    <fill>
      <patternFill patternType="solid">
        <fgColor rgb="FFC5E0B3"/>
        <bgColor rgb="FFC5E0B3"/>
      </patternFill>
    </fill>
    <fill>
      <patternFill patternType="solid">
        <fgColor rgb="FFF2F2F2"/>
        <bgColor rgb="FFF2F2F2"/>
      </patternFill>
    </fill>
    <fill>
      <patternFill patternType="solid">
        <fgColor rgb="FFB4C6E7"/>
        <bgColor rgb="FFB4C6E7"/>
      </patternFill>
    </fill>
    <fill>
      <patternFill patternType="solid">
        <fgColor rgb="FFFFC000"/>
        <bgColor rgb="FFFFC000"/>
      </patternFill>
    </fill>
    <fill>
      <patternFill patternType="solid">
        <fgColor rgb="FFD9E2F3"/>
        <bgColor rgb="FFD9E2F3"/>
      </patternFill>
    </fill>
    <fill>
      <patternFill patternType="solid">
        <fgColor rgb="FFFFFFE9"/>
        <bgColor rgb="FFFFFFE9"/>
      </patternFill>
    </fill>
    <fill>
      <patternFill patternType="solid">
        <fgColor rgb="FFDEEAF6"/>
        <bgColor rgb="FFDEEAF6"/>
      </patternFill>
    </fill>
    <fill>
      <patternFill patternType="solid">
        <fgColor theme="1"/>
        <bgColor theme="1"/>
      </patternFill>
    </fill>
  </fills>
  <borders count="347">
    <border/>
    <border>
      <bottom style="thin">
        <color rgb="FF000000"/>
      </bottom>
    </border>
    <border>
      <left/>
      <right/>
      <top/>
      <bottom style="thin">
        <color rgb="FF000000"/>
      </bottom>
    </border>
    <border>
      <top style="thin">
        <color rgb="FF000000"/>
      </top>
      <bottom style="thin">
        <color rgb="FF000000"/>
      </bottom>
    </border>
    <border>
      <left/>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right style="medium">
        <color rgb="FF000000"/>
      </right>
      <bottom style="medium">
        <color rgb="FF000000"/>
      </bottom>
    </border>
    <border>
      <left style="medium">
        <color rgb="FF000000"/>
      </left>
      <right style="thin">
        <color rgb="FF000000"/>
      </right>
      <top style="medium">
        <color rgb="FF000000"/>
      </top>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medium">
        <color rgb="FF000000"/>
      </right>
      <top/>
      <bottom style="thin">
        <color rgb="FF000000"/>
      </bottom>
    </border>
    <border>
      <left/>
      <right style="medium">
        <color rgb="FF000000"/>
      </right>
      <top/>
      <bottom style="thin">
        <color rgb="FF000000"/>
      </bottom>
    </border>
    <border>
      <right style="medium">
        <color rgb="FF000000"/>
      </right>
      <top style="medium">
        <color rgb="FF000000"/>
      </top>
      <bottom style="thin">
        <color rgb="FF000000"/>
      </bottom>
    </border>
    <border>
      <left style="medium">
        <color rgb="FF000000"/>
      </left>
      <right style="thin">
        <color rgb="FF000000"/>
      </right>
    </border>
    <border>
      <left style="medium">
        <color rgb="FF000000"/>
      </left>
      <right/>
      <top/>
      <bottom/>
    </border>
    <border>
      <left/>
      <right/>
      <top/>
      <bottom/>
    </border>
    <border>
      <left style="thin">
        <color rgb="FF000000"/>
      </left>
      <right style="thin">
        <color rgb="FF000000"/>
      </right>
      <top/>
      <bottom/>
    </border>
    <border>
      <left/>
      <right style="thin">
        <color rgb="FF000000"/>
      </right>
      <top/>
      <bottom/>
    </border>
    <border>
      <right style="medium">
        <color rgb="FF000000"/>
      </right>
    </border>
    <border>
      <left style="thin">
        <color rgb="FF000000"/>
      </left>
    </border>
    <border>
      <left style="medium">
        <color rgb="FF000000"/>
      </left>
      <top/>
      <bottom/>
    </border>
    <border>
      <right/>
      <top/>
      <bottom/>
    </border>
    <border>
      <right style="thin">
        <color rgb="FF000000"/>
      </right>
      <top/>
      <bottom/>
    </border>
    <border>
      <left style="thin">
        <color rgb="FF000000"/>
      </left>
      <right style="thin">
        <color rgb="FF000000"/>
      </right>
    </border>
    <border>
      <right style="thin">
        <color rgb="FF000000"/>
      </right>
    </border>
    <border>
      <left style="medium">
        <color rgb="FF000000"/>
      </left>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rder>
    <border>
      <left style="medium">
        <color rgb="FF000000"/>
      </left>
      <right/>
      <top/>
      <bottom style="thin">
        <color rgb="FF000000"/>
      </bottom>
    </border>
    <border>
      <left style="medium">
        <color rgb="FF000000"/>
      </left>
      <right style="medium">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style="medium">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rder>
    <border>
      <top style="thin">
        <color rgb="FF000000"/>
      </top>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style="medium">
        <color rgb="FF000000"/>
      </right>
      <top/>
      <bottom/>
    </border>
    <border>
      <left/>
      <right style="medium">
        <color rgb="FF000000"/>
      </right>
      <top/>
      <bottom/>
    </border>
    <border>
      <left style="medium">
        <color rgb="FF000000"/>
      </left>
      <right style="thin">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medium">
        <color rgb="FF000000"/>
      </left>
      <right style="medium">
        <color rgb="FF000000"/>
      </right>
      <top style="thin">
        <color rgb="FF000000"/>
      </top>
      <bottom style="thin">
        <color rgb="FF000000"/>
      </bottom>
    </border>
    <border>
      <left style="medium">
        <color rgb="FF000000"/>
      </lef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BFBFBF"/>
      </bottom>
    </border>
    <border>
      <left style="thin">
        <color rgb="FF000000"/>
      </left>
      <right style="thin">
        <color rgb="FF000000"/>
      </right>
      <top style="thin">
        <color rgb="FFBFBFBF"/>
      </top>
      <bottom style="thin">
        <color rgb="FF000000"/>
      </bottom>
    </border>
    <border>
      <top style="thin">
        <color rgb="FFBFBFBF"/>
      </top>
      <bottom style="thin">
        <color rgb="FF000000"/>
      </bottom>
    </border>
    <border>
      <left/>
      <right/>
      <top style="thin">
        <color rgb="FFBFBFBF"/>
      </top>
      <bottom style="thin">
        <color rgb="FF000000"/>
      </bottom>
    </border>
    <border>
      <left style="thin">
        <color rgb="FF000000"/>
      </left>
      <top style="thin">
        <color rgb="FF000000"/>
      </top>
      <bottom style="thin">
        <color rgb="FFBFBFBF"/>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808080"/>
      </left>
      <right style="thin">
        <color rgb="FF808080"/>
      </right>
      <top style="thin">
        <color rgb="FF808080"/>
      </top>
      <bottom style="thin">
        <color rgb="FF808080"/>
      </bottom>
    </border>
    <border>
      <left/>
      <top/>
      <bottom style="thin">
        <color rgb="FF000000"/>
      </bottom>
    </border>
    <border>
      <top/>
      <bottom style="thin">
        <color rgb="FF000000"/>
      </bottom>
    </border>
    <border>
      <right/>
      <top/>
      <bottom style="thin">
        <color rgb="FF000000"/>
      </bottom>
    </border>
    <border>
      <left style="thin">
        <color rgb="FF969696"/>
      </left>
      <right style="thin">
        <color rgb="FF969696"/>
      </right>
      <top style="thin">
        <color rgb="FF969696"/>
      </top>
      <bottom style="thin">
        <color rgb="FF969696"/>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969696"/>
      </left>
      <right style="thin">
        <color rgb="FF969696"/>
      </right>
      <top style="thin">
        <color rgb="FF000000"/>
      </top>
      <bottom style="thin">
        <color rgb="FF969696"/>
      </bottom>
    </border>
    <border>
      <right style="thin">
        <color rgb="FF7F7F7F"/>
      </right>
      <top style="thin">
        <color rgb="FF000000"/>
      </top>
      <bottom style="thin">
        <color rgb="FF7F7F7F"/>
      </bottom>
    </border>
    <border>
      <left style="thin">
        <color rgb="FF7F7F7F"/>
      </left>
      <top style="thin">
        <color rgb="FF000000"/>
      </top>
      <bottom style="thin">
        <color rgb="FF7F7F7F"/>
      </bottom>
    </border>
    <border>
      <top style="thin">
        <color rgb="FF000000"/>
      </top>
      <bottom style="thin">
        <color rgb="FF7F7F7F"/>
      </bottom>
    </border>
    <border>
      <left style="thin">
        <color rgb="FF7F7F7F"/>
      </left>
      <right style="thin">
        <color rgb="FF7F7F7F"/>
      </right>
      <top style="thin">
        <color rgb="FF000000"/>
      </top>
      <bottom style="thin">
        <color rgb="FF7F7F7F"/>
      </bottom>
    </border>
    <border>
      <left style="medium">
        <color theme="1"/>
      </left>
      <right style="thin">
        <color rgb="FF7F7F7F"/>
      </right>
      <top style="medium">
        <color theme="1"/>
      </top>
      <bottom style="thin">
        <color rgb="FF7F7F7F"/>
      </bottom>
    </border>
    <border>
      <left style="thin">
        <color rgb="FF7F7F7F"/>
      </left>
      <right style="thin">
        <color rgb="FF7F7F7F"/>
      </right>
      <top style="medium">
        <color theme="1"/>
      </top>
      <bottom style="thin">
        <color rgb="FF7F7F7F"/>
      </bottom>
    </border>
    <border>
      <left style="thin">
        <color rgb="FF7F7F7F"/>
      </left>
      <right style="medium">
        <color theme="1"/>
      </right>
      <top style="medium">
        <color theme="1"/>
      </top>
      <bottom style="thin">
        <color rgb="FF7F7F7F"/>
      </bottom>
    </border>
    <border>
      <left style="thin">
        <color rgb="FF969696"/>
      </left>
      <right style="thin">
        <color rgb="FF969696"/>
      </right>
      <top style="thin">
        <color rgb="FF969696"/>
      </top>
      <bottom style="thin">
        <color rgb="FF000000"/>
      </bottom>
    </border>
    <border>
      <right style="thin">
        <color rgb="FF7F7F7F"/>
      </right>
      <top style="thin">
        <color rgb="FF7F7F7F"/>
      </top>
      <bottom style="thin">
        <color rgb="FF000000"/>
      </bottom>
    </border>
    <border>
      <left style="thin">
        <color rgb="FF7F7F7F"/>
      </left>
      <top style="thin">
        <color rgb="FF7F7F7F"/>
      </top>
      <bottom style="thin">
        <color rgb="FF000000"/>
      </bottom>
    </border>
    <border>
      <top style="thin">
        <color rgb="FF7F7F7F"/>
      </top>
      <bottom style="thin">
        <color rgb="FF000000"/>
      </bottom>
    </border>
    <border>
      <left style="thin">
        <color rgb="FF7F7F7F"/>
      </left>
      <right style="thin">
        <color rgb="FF7F7F7F"/>
      </right>
      <top style="thin">
        <color rgb="FF7F7F7F"/>
      </top>
      <bottom style="thin">
        <color rgb="FF000000"/>
      </bottom>
    </border>
    <border>
      <left style="medium">
        <color theme="1"/>
      </left>
      <right style="thin">
        <color rgb="FF7F7F7F"/>
      </right>
      <top style="thin">
        <color rgb="FF7F7F7F"/>
      </top>
      <bottom style="medium">
        <color theme="1"/>
      </bottom>
    </border>
    <border>
      <left style="thin">
        <color rgb="FF7F7F7F"/>
      </left>
      <right style="thin">
        <color rgb="FF7F7F7F"/>
      </right>
      <top style="thin">
        <color rgb="FF7F7F7F"/>
      </top>
      <bottom style="medium">
        <color theme="1"/>
      </bottom>
    </border>
    <border>
      <left style="thin">
        <color rgb="FF7F7F7F"/>
      </left>
      <right style="medium">
        <color theme="1"/>
      </right>
      <top style="thin">
        <color rgb="FF7F7F7F"/>
      </top>
      <bottom style="medium">
        <color theme="1"/>
      </bottom>
    </border>
    <border>
      <left style="medium">
        <color theme="1"/>
      </left>
      <right style="medium">
        <color theme="1"/>
      </right>
      <top style="medium">
        <color theme="1"/>
      </top>
      <bottom style="medium">
        <color theme="1"/>
      </bottom>
    </border>
    <border>
      <left style="thin">
        <color rgb="FF969696"/>
      </left>
      <top style="thin">
        <color rgb="FF7F7F7F"/>
      </top>
      <bottom style="thin">
        <color rgb="FF969696"/>
      </bottom>
    </border>
    <border>
      <right style="thin">
        <color rgb="FF969696"/>
      </right>
      <top style="thin">
        <color rgb="FF7F7F7F"/>
      </top>
      <bottom style="thin">
        <color rgb="FF969696"/>
      </bottom>
    </border>
    <border>
      <left style="thin">
        <color rgb="FF000000"/>
      </left>
      <right style="thin">
        <color rgb="FF969696"/>
      </right>
      <top style="thin">
        <color rgb="FF000000"/>
      </top>
    </border>
    <border>
      <left style="thin">
        <color rgb="FF969696"/>
      </left>
      <right style="thin">
        <color rgb="FF969696"/>
      </right>
      <top style="thin">
        <color rgb="FF000000"/>
      </top>
    </border>
    <border>
      <left style="thin">
        <color rgb="FF969696"/>
      </left>
      <top style="thin">
        <color rgb="FF000000"/>
      </top>
      <bottom style="thin">
        <color rgb="FF969696"/>
      </bottom>
    </border>
    <border>
      <top style="thin">
        <color rgb="FF000000"/>
      </top>
      <bottom style="thin">
        <color rgb="FF969696"/>
      </bottom>
    </border>
    <border>
      <right style="thin">
        <color rgb="FF969696"/>
      </right>
      <top style="thin">
        <color rgb="FF000000"/>
      </top>
      <bottom style="thin">
        <color rgb="FF969696"/>
      </bottom>
    </border>
    <border>
      <left style="thin">
        <color rgb="FF969696"/>
      </left>
      <right style="thin">
        <color rgb="FF969696"/>
      </right>
      <top style="thin">
        <color rgb="FF000000"/>
      </top>
      <bottom/>
    </border>
    <border>
      <right/>
      <top style="thin">
        <color rgb="FF000000"/>
      </top>
      <bottom style="thin">
        <color rgb="FF969696"/>
      </bottom>
    </border>
    <border>
      <left style="medium">
        <color rgb="FFFF0000"/>
      </left>
      <right style="medium">
        <color rgb="FFFF0000"/>
      </right>
      <top style="medium">
        <color rgb="FFFF0000"/>
      </top>
    </border>
    <border>
      <left/>
      <right style="thin">
        <color rgb="FF969696"/>
      </right>
      <top style="thin">
        <color rgb="FF7F7F7F"/>
      </top>
    </border>
    <border>
      <left style="thin">
        <color rgb="FF969696"/>
      </left>
      <right/>
      <top style="thin">
        <color rgb="FF7F7F7F"/>
      </top>
      <bottom style="thin">
        <color rgb="FF969696"/>
      </bottom>
    </border>
    <border>
      <top style="thin">
        <color rgb="FF7F7F7F"/>
      </top>
      <bottom style="thin">
        <color rgb="FF969696"/>
      </bottom>
    </border>
    <border>
      <right/>
      <top style="thin">
        <color rgb="FF7F7F7F"/>
      </top>
      <bottom style="thin">
        <color rgb="FF969696"/>
      </bottom>
    </border>
    <border>
      <left style="thin">
        <color rgb="FF7F7F7F"/>
      </left>
      <right/>
      <top style="thin">
        <color rgb="FF7F7F7F"/>
      </top>
      <bottom style="thin">
        <color rgb="FF969696"/>
      </bottom>
    </border>
    <border>
      <left/>
      <right/>
      <top style="thin">
        <color rgb="FF7F7F7F"/>
      </top>
      <bottom style="thin">
        <color rgb="FF969696"/>
      </bottom>
    </border>
    <border>
      <left/>
      <right style="thin">
        <color rgb="FF7F7F7F"/>
      </right>
      <top style="thin">
        <color rgb="FF7F7F7F"/>
      </top>
      <bottom style="thin">
        <color rgb="FF969696"/>
      </bottom>
    </border>
    <border>
      <right style="thin">
        <color rgb="FF7F7F7F"/>
      </right>
      <top style="thin">
        <color rgb="FF7F7F7F"/>
      </top>
      <bottom style="thin">
        <color rgb="FF969696"/>
      </bottom>
    </border>
    <border>
      <left style="thin">
        <color rgb="FF7F7F7F"/>
      </left>
      <top style="thin">
        <color rgb="FF7F7F7F"/>
      </top>
      <bottom/>
    </border>
    <border>
      <top style="thin">
        <color rgb="FF7F7F7F"/>
      </top>
      <bottom/>
    </border>
    <border>
      <right style="thin">
        <color rgb="FF969696"/>
      </right>
      <top style="thin">
        <color rgb="FF7F7F7F"/>
      </top>
      <bottom/>
    </border>
    <border>
      <left style="thin">
        <color rgb="FF969696"/>
      </left>
      <top style="thin">
        <color rgb="FF7F7F7F"/>
      </top>
      <bottom/>
    </border>
    <border>
      <left style="thin">
        <color rgb="FF969696"/>
      </left>
      <right style="thin">
        <color rgb="FF969696"/>
      </right>
      <top style="thin">
        <color rgb="FF7F7F7F"/>
      </top>
    </border>
    <border>
      <left style="thin">
        <color rgb="FF000000"/>
      </left>
      <right style="thin">
        <color rgb="FF969696"/>
      </right>
      <bottom style="thin">
        <color rgb="FF7F7F7F"/>
      </bottom>
    </border>
    <border>
      <left style="thin">
        <color rgb="FF969696"/>
      </left>
      <right style="thin">
        <color rgb="FF969696"/>
      </right>
      <bottom style="thin">
        <color rgb="FF7F7F7F"/>
      </bottom>
    </border>
    <border>
      <left style="thin">
        <color rgb="FF969696"/>
      </left>
      <right style="thin">
        <color rgb="FF969696"/>
      </right>
      <top/>
      <bottom style="thin">
        <color rgb="FF7F7F7F"/>
      </bottom>
    </border>
    <border>
      <left style="thin">
        <color rgb="FF969696"/>
      </left>
      <right/>
      <top/>
      <bottom style="thin">
        <color rgb="FF7F7F7F"/>
      </bottom>
    </border>
    <border>
      <left style="medium">
        <color rgb="FFFF0000"/>
      </left>
      <right style="medium">
        <color rgb="FFFF0000"/>
      </right>
      <bottom style="thin">
        <color rgb="FF7F7F7F"/>
      </bottom>
    </border>
    <border>
      <left/>
      <right style="thin">
        <color rgb="FF969696"/>
      </right>
      <bottom style="thin">
        <color rgb="FF7F7F7F"/>
      </bottom>
    </border>
    <border>
      <left style="thin">
        <color rgb="FF7F7F7F"/>
      </left>
      <right style="thin">
        <color rgb="FF969696"/>
      </right>
      <top style="thin">
        <color rgb="FF969696"/>
      </top>
      <bottom style="thin">
        <color rgb="FF7F7F7F"/>
      </bottom>
    </border>
    <border>
      <left style="thin">
        <color rgb="FF969696"/>
      </left>
      <right style="thin">
        <color rgb="FF969696"/>
      </right>
      <top style="thin">
        <color rgb="FF969696"/>
      </top>
      <bottom style="thin">
        <color rgb="FF7F7F7F"/>
      </bottom>
    </border>
    <border>
      <left style="thin">
        <color rgb="FF969696"/>
      </left>
      <right style="thin">
        <color rgb="FF7F7F7F"/>
      </right>
      <top style="thin">
        <color rgb="FF969696"/>
      </top>
      <bottom style="thin">
        <color rgb="FF7F7F7F"/>
      </bottom>
    </border>
    <border>
      <left style="thin">
        <color rgb="FF969696"/>
      </left>
      <right style="thin">
        <color rgb="FF7F7F7F"/>
      </right>
      <top/>
      <bottom style="thin">
        <color rgb="FF7F7F7F"/>
      </bottom>
    </border>
    <border>
      <left style="thin">
        <color rgb="FF7F7F7F"/>
      </left>
      <right style="thin">
        <color rgb="FF969696"/>
      </right>
      <top/>
      <bottom style="thin">
        <color rgb="FF7F7F7F"/>
      </bottom>
    </border>
    <border>
      <left style="thin">
        <color rgb="FF000000"/>
      </left>
      <right style="thin">
        <color rgb="FF969696"/>
      </right>
      <bottom style="thin">
        <color rgb="FF969696"/>
      </bottom>
    </border>
    <border>
      <left style="thin">
        <color rgb="FF969696"/>
      </left>
      <right style="thin">
        <color rgb="FF969696"/>
      </right>
      <top/>
      <bottom style="thin">
        <color rgb="FF969696"/>
      </bottom>
    </border>
    <border>
      <left style="thin">
        <color rgb="FF969696"/>
      </left>
      <right style="thin">
        <color rgb="FF000000"/>
      </right>
      <top style="thin">
        <color rgb="FF7F7F7F"/>
      </top>
      <bottom style="thin">
        <color rgb="FF969696"/>
      </bottom>
    </border>
    <border>
      <left/>
      <right style="thin">
        <color rgb="FF969696"/>
      </right>
      <top style="thin">
        <color rgb="FF7F7F7F"/>
      </top>
      <bottom style="thin">
        <color rgb="FF969696"/>
      </bottom>
    </border>
    <border>
      <left style="thin">
        <color rgb="FF969696"/>
      </left>
      <right style="thin">
        <color rgb="FF969696"/>
      </right>
      <bottom style="thin">
        <color rgb="FF969696"/>
      </bottom>
    </border>
    <border>
      <left style="thin">
        <color rgb="FF969696"/>
      </left>
      <right/>
      <top/>
      <bottom style="thin">
        <color rgb="FF969696"/>
      </bottom>
    </border>
    <border>
      <left style="medium">
        <color rgb="FFFF0000"/>
      </left>
      <right style="medium">
        <color rgb="FFFF0000"/>
      </right>
      <top/>
      <bottom style="thin">
        <color rgb="FF969696"/>
      </bottom>
    </border>
    <border>
      <bottom style="thin">
        <color rgb="FF969696"/>
      </bottom>
    </border>
    <border>
      <left style="thin">
        <color rgb="FF969696"/>
      </left>
      <bottom style="thin">
        <color rgb="FF969696"/>
      </bottom>
    </border>
    <border>
      <left style="thin">
        <color rgb="FF7F7F7F"/>
      </left>
      <right style="thin">
        <color rgb="FF969696"/>
      </right>
      <top/>
      <bottom style="thin">
        <color rgb="FF969696"/>
      </bottom>
    </border>
    <border>
      <left style="thin">
        <color rgb="FF969696"/>
      </left>
      <right style="thin">
        <color rgb="FF7F7F7F"/>
      </right>
      <bottom style="thin">
        <color rgb="FF969696"/>
      </bottom>
    </border>
    <border>
      <left style="thin">
        <color rgb="FF969696"/>
      </left>
      <right style="thin">
        <color rgb="FF7F7F7F"/>
      </right>
      <top/>
      <bottom style="thin">
        <color rgb="FF969696"/>
      </bottom>
    </border>
    <border>
      <left style="thin">
        <color rgb="FF7F7F7F"/>
      </left>
      <right style="thin">
        <color rgb="FF969696"/>
      </right>
      <bottom style="thin">
        <color rgb="FF969696"/>
      </bottom>
    </border>
    <border>
      <left style="thin">
        <color rgb="FF969696"/>
      </left>
      <right/>
      <top style="thin">
        <color rgb="FF969696"/>
      </top>
      <bottom style="thin">
        <color rgb="FF969696"/>
      </bottom>
    </border>
    <border>
      <left style="medium">
        <color rgb="FFFF0000"/>
      </left>
      <right style="medium">
        <color rgb="FFFF0000"/>
      </right>
      <top style="thin">
        <color rgb="FF969696"/>
      </top>
      <bottom style="thin">
        <color rgb="FF969696"/>
      </bottom>
    </border>
    <border>
      <left style="thin">
        <color rgb="FF7F7F7F"/>
      </left>
      <right style="thin">
        <color rgb="FF969696"/>
      </right>
      <top style="thin">
        <color rgb="FF969696"/>
      </top>
      <bottom style="thin">
        <color rgb="FF969696"/>
      </bottom>
    </border>
    <border>
      <left style="thin">
        <color rgb="FF969696"/>
      </left>
      <right style="thin">
        <color rgb="FF7F7F7F"/>
      </right>
      <top style="thin">
        <color rgb="FF969696"/>
      </top>
      <bottom style="thin">
        <color rgb="FF969696"/>
      </bottom>
    </border>
    <border>
      <left style="medium">
        <color rgb="FFFF0000"/>
      </left>
      <right style="medium">
        <color rgb="FFFF0000"/>
      </right>
      <top style="thin">
        <color rgb="FF969696"/>
      </top>
      <bottom style="medium">
        <color rgb="FFFF0000"/>
      </bottom>
    </border>
    <border>
      <left/>
      <right style="thin">
        <color rgb="FF969696"/>
      </right>
      <top style="thin">
        <color rgb="FF000000"/>
      </top>
      <bottom/>
    </border>
    <border>
      <left/>
      <right/>
      <top style="thin">
        <color rgb="FF000000"/>
      </top>
    </border>
    <border>
      <left style="thin">
        <color rgb="FF969696"/>
      </left>
      <right/>
      <top style="thin">
        <color rgb="FF000000"/>
      </top>
      <bottom/>
    </border>
    <border>
      <left style="thin">
        <color rgb="FF969696"/>
      </left>
      <right style="thin">
        <color rgb="FF000000"/>
      </right>
      <top style="thin">
        <color rgb="FF000000"/>
      </top>
    </border>
    <border>
      <left/>
      <right/>
      <top style="thin">
        <color rgb="FF7F7F7F"/>
      </top>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top style="thin">
        <color rgb="FF7F7F7F"/>
      </top>
      <bottom style="thin">
        <color rgb="FF7F7F7F"/>
      </bottom>
    </border>
    <border>
      <right/>
      <top style="thin">
        <color rgb="FF7F7F7F"/>
      </top>
      <bottom style="thin">
        <color rgb="FF7F7F7F"/>
      </bottom>
    </border>
    <border>
      <left/>
      <right style="thin">
        <color rgb="FF969696"/>
      </right>
      <top/>
      <bottom style="thin">
        <color rgb="FF7F7F7F"/>
      </bottom>
    </border>
    <border>
      <left/>
      <right/>
      <bottom style="thin">
        <color rgb="FF7F7F7F"/>
      </bottom>
    </border>
    <border>
      <left style="thin">
        <color rgb="FF969696"/>
      </left>
      <right style="thin">
        <color rgb="FF000000"/>
      </right>
      <bottom style="thin">
        <color rgb="FF7F7F7F"/>
      </bottom>
    </border>
    <border>
      <left/>
      <right/>
      <top/>
      <bottom style="thin">
        <color rgb="FF7F7F7F"/>
      </bottom>
    </border>
    <border>
      <left style="thin">
        <color rgb="FF7F7F7F"/>
      </left>
      <right style="thin">
        <color rgb="FF7F7F7F"/>
      </right>
      <top style="thin">
        <color rgb="FF7F7F7F"/>
      </top>
      <bottom style="thin">
        <color rgb="FF7F7F7F"/>
      </bottom>
    </border>
    <border>
      <left/>
      <right style="thin">
        <color rgb="FF969696"/>
      </right>
      <top/>
      <bottom style="thin">
        <color rgb="FF969696"/>
      </bottom>
    </border>
    <border>
      <left style="thin">
        <color rgb="FF969696"/>
      </left>
      <right style="thin">
        <color rgb="FF000000"/>
      </right>
      <top/>
      <bottom style="thin">
        <color rgb="FF969696"/>
      </bottom>
    </border>
    <border>
      <right style="thin">
        <color rgb="FF7F7F7F"/>
      </right>
      <bottom style="thin">
        <color rgb="FF7F7F7F"/>
      </bottom>
    </border>
    <border>
      <left style="thin">
        <color rgb="FF7F7F7F"/>
      </left>
      <right style="thin">
        <color rgb="FF7F7F7F"/>
      </right>
      <bottom style="thin">
        <color rgb="FF7F7F7F"/>
      </bottom>
    </border>
    <border>
      <left style="thin">
        <color rgb="FF000000"/>
      </left>
      <right style="thin">
        <color rgb="FF969696"/>
      </right>
      <top style="thin">
        <color rgb="FF969696"/>
      </top>
      <bottom style="thin">
        <color rgb="FF969696"/>
      </bottom>
    </border>
    <border>
      <left/>
      <right style="thin">
        <color rgb="FF969696"/>
      </right>
      <top style="thin">
        <color rgb="FF969696"/>
      </top>
      <bottom style="thin">
        <color rgb="FF969696"/>
      </bottom>
    </border>
    <border>
      <left style="thin">
        <color rgb="FF969696"/>
      </left>
      <right style="thin">
        <color rgb="FF000000"/>
      </right>
      <top style="thin">
        <color rgb="FF969696"/>
      </top>
      <bottom style="thin">
        <color rgb="FF969696"/>
      </bottom>
    </border>
    <border>
      <left style="medium">
        <color rgb="FF000000"/>
      </left>
      <right style="thin">
        <color rgb="FF808080"/>
      </right>
      <top style="medium">
        <color rgb="FF000000"/>
      </top>
      <bottom style="thin">
        <color rgb="FF808080"/>
      </bottom>
    </border>
    <border>
      <left style="thin">
        <color rgb="FF808080"/>
      </left>
      <right style="thin">
        <color rgb="FF808080"/>
      </right>
      <top style="medium">
        <color rgb="FF000000"/>
      </top>
      <bottom style="thin">
        <color rgb="FF808080"/>
      </bottom>
    </border>
    <border>
      <left style="thin">
        <color rgb="FF808080"/>
      </left>
      <right/>
      <top style="medium">
        <color rgb="FF000000"/>
      </top>
      <bottom style="thin">
        <color rgb="FF808080"/>
      </bottom>
    </border>
    <border>
      <left style="thin">
        <color rgb="FF808080"/>
      </left>
      <right style="medium">
        <color rgb="FF000000"/>
      </right>
      <top style="medium">
        <color rgb="FF000000"/>
      </top>
      <bottom style="thin">
        <color rgb="FF808080"/>
      </bottom>
    </border>
    <border>
      <left style="medium">
        <color rgb="FF000000"/>
      </left>
      <right style="thin">
        <color rgb="FF808080"/>
      </right>
      <top style="medium">
        <color rgb="FF000000"/>
      </top>
    </border>
    <border>
      <left style="thin">
        <color rgb="FF808080"/>
      </left>
      <top style="medium">
        <color rgb="FF000000"/>
      </top>
      <bottom style="thin">
        <color rgb="FF808080"/>
      </bottom>
    </border>
    <border>
      <right style="thin">
        <color rgb="FF808080"/>
      </right>
      <top style="medium">
        <color rgb="FF000000"/>
      </top>
      <bottom style="thin">
        <color rgb="FF808080"/>
      </bottom>
    </border>
    <border>
      <left style="thin">
        <color rgb="FF808080"/>
      </left>
      <right style="medium">
        <color rgb="FF000000"/>
      </right>
      <top style="medium">
        <color rgb="FF000000"/>
      </top>
    </border>
    <border>
      <left style="medium">
        <color rgb="FF000000"/>
      </left>
      <right style="thin">
        <color rgb="FF808080"/>
      </right>
      <top style="thin">
        <color rgb="FF808080"/>
      </top>
      <bottom style="thin">
        <color rgb="FF808080"/>
      </bottom>
    </border>
    <border>
      <left style="thin">
        <color rgb="FF808080"/>
      </left>
      <right/>
      <top style="thin">
        <color rgb="FF808080"/>
      </top>
      <bottom style="thin">
        <color rgb="FF808080"/>
      </bottom>
    </border>
    <border>
      <left style="thin">
        <color rgb="FF808080"/>
      </left>
      <right style="medium">
        <color rgb="FF000000"/>
      </right>
      <top style="thin">
        <color rgb="FF808080"/>
      </top>
      <bottom style="thin">
        <color rgb="FF808080"/>
      </bottom>
    </border>
    <border>
      <left style="medium">
        <color rgb="FF000000"/>
      </left>
      <right style="thin">
        <color rgb="FF808080"/>
      </right>
      <bottom style="thin">
        <color rgb="FF808080"/>
      </bottom>
    </border>
    <border>
      <left style="thin">
        <color rgb="FF808080"/>
      </left>
      <right style="medium">
        <color rgb="FF000000"/>
      </right>
      <bottom style="thin">
        <color rgb="FF808080"/>
      </bottom>
    </border>
    <border>
      <left style="medium">
        <color rgb="FF000000"/>
      </left>
      <right style="thin">
        <color rgb="FF808080"/>
      </right>
      <top style="thin">
        <color rgb="FF808080"/>
      </top>
      <bottom/>
    </border>
    <border>
      <left style="thin">
        <color rgb="FF808080"/>
      </left>
      <right/>
      <top style="thin">
        <color rgb="FF808080"/>
      </top>
      <bottom/>
    </border>
    <border>
      <left style="medium">
        <color rgb="FF000000"/>
      </left>
      <right style="thin">
        <color rgb="FF808080"/>
      </right>
      <top style="thin">
        <color rgb="FF808080"/>
      </top>
      <bottom style="medium">
        <color rgb="FF000000"/>
      </bottom>
    </border>
    <border>
      <left style="thin">
        <color rgb="FF808080"/>
      </left>
      <right style="thin">
        <color rgb="FF808080"/>
      </right>
      <top style="thin">
        <color rgb="FF808080"/>
      </top>
      <bottom style="medium">
        <color rgb="FF000000"/>
      </bottom>
    </border>
    <border>
      <left style="thin">
        <color rgb="FF808080"/>
      </left>
      <right style="medium">
        <color rgb="FF000000"/>
      </right>
      <top style="thin">
        <color rgb="FF808080"/>
      </top>
      <bottom style="medium">
        <color rgb="FF000000"/>
      </bottom>
    </border>
    <border>
      <left style="thin">
        <color rgb="FF808080"/>
      </left>
      <right/>
      <top style="thin">
        <color rgb="FF808080"/>
      </top>
      <bottom style="medium">
        <color rgb="FF000000"/>
      </bottom>
    </border>
    <border>
      <left/>
      <right style="thin">
        <color rgb="FF000000"/>
      </right>
      <top style="medium">
        <color theme="1"/>
      </top>
      <bottom style="thin">
        <color rgb="FF000000"/>
      </bottom>
    </border>
    <border>
      <left/>
      <right style="medium">
        <color theme="1"/>
      </right>
      <top style="medium">
        <color theme="1"/>
      </top>
      <bottom style="thin">
        <color rgb="FF000000"/>
      </bottom>
    </border>
    <border>
      <left style="medium">
        <color theme="1"/>
      </left>
      <right style="thin">
        <color rgb="FF000000"/>
      </right>
      <top/>
      <bottom style="thin">
        <color rgb="FF000000"/>
      </bottom>
    </border>
    <border>
      <left/>
      <right style="medium">
        <color theme="1"/>
      </right>
      <top/>
      <bottom style="thin">
        <color rgb="FF000000"/>
      </bottom>
    </border>
    <border>
      <left style="medium">
        <color theme="1"/>
      </left>
      <right style="thin">
        <color rgb="FF000000"/>
      </right>
      <top/>
      <bottom style="medium">
        <color theme="1"/>
      </bottom>
    </border>
    <border>
      <left/>
      <right style="thin">
        <color rgb="FF000000"/>
      </right>
      <top/>
      <bottom style="medium">
        <color theme="1"/>
      </bottom>
    </border>
    <border>
      <left/>
      <right style="medium">
        <color theme="1"/>
      </right>
      <top/>
      <bottom style="medium">
        <color theme="1"/>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top style="dotted">
        <color rgb="FF000000"/>
      </top>
      <bottom style="thin">
        <color rgb="FF000000"/>
      </bottom>
    </border>
    <border>
      <right style="thin">
        <color rgb="FF000000"/>
      </right>
      <bottom style="thin">
        <color rgb="FF000000"/>
      </bottom>
    </border>
    <border>
      <left/>
      <right/>
      <top style="dotted">
        <color rgb="FF000000"/>
      </top>
      <bottom style="thin">
        <color rgb="FF000000"/>
      </bottom>
    </border>
    <border>
      <right style="thin">
        <color rgb="FF000000"/>
      </right>
      <top style="dotted">
        <color rgb="FF000000"/>
      </top>
      <bottom style="thin">
        <color rgb="FF000000"/>
      </bottom>
    </border>
    <border>
      <left style="thin">
        <color rgb="FF000000"/>
      </left>
      <right/>
      <top style="hair">
        <color rgb="FF000000"/>
      </top>
      <bottom/>
    </border>
    <border>
      <left style="thin">
        <color rgb="FF000000"/>
      </left>
      <right style="thin">
        <color rgb="FF000000"/>
      </right>
      <top style="hair">
        <color rgb="FF000000"/>
      </top>
    </border>
    <border>
      <left style="thin">
        <color rgb="FF000000"/>
      </left>
      <right/>
      <top style="hair">
        <color rgb="FF000000"/>
      </top>
      <bottom style="thin">
        <color rgb="FF000000"/>
      </bottom>
    </border>
    <border>
      <left style="medium">
        <color rgb="FF000000"/>
      </left>
      <right style="medium">
        <color rgb="FF000000"/>
      </right>
    </border>
    <border>
      <left/>
      <top style="medium">
        <color rgb="FF000000"/>
      </top>
      <bottom style="thin">
        <color rgb="FF000000"/>
      </bottom>
    </border>
    <border>
      <right/>
      <top style="medium">
        <color rgb="FF000000"/>
      </top>
      <bottom style="thin">
        <color rgb="FF000000"/>
      </bottom>
    </border>
    <border>
      <left style="medium">
        <color rgb="FF000000"/>
      </left>
      <right/>
      <top style="thin">
        <color rgb="FF000000"/>
      </top>
      <bottom/>
    </border>
    <border>
      <left/>
      <right/>
      <top style="thin">
        <color rgb="FF000000"/>
      </top>
      <bottom/>
    </border>
    <border>
      <left/>
      <right style="medium">
        <color rgb="FF000000"/>
      </right>
      <top style="thin">
        <color rgb="FF000000"/>
      </top>
      <bottom/>
    </border>
    <border>
      <left/>
      <right/>
      <top/>
      <bottom style="medium">
        <color rgb="FF000000"/>
      </bottom>
    </border>
    <border>
      <left style="medium">
        <color rgb="FF000000"/>
      </left>
      <right style="thin">
        <color rgb="FF000000"/>
      </right>
      <top/>
      <bottom style="medium">
        <color rgb="FF000000"/>
      </bottom>
    </border>
    <border>
      <left style="medium">
        <color rgb="FF000000"/>
      </left>
      <right style="thin">
        <color rgb="FF000000"/>
      </right>
      <top style="thin">
        <color rgb="FF000000"/>
      </top>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medium">
        <color rgb="FF000000"/>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ttom/>
    </border>
    <border>
      <bottom/>
    </border>
    <border>
      <right style="medium">
        <color rgb="FF000000"/>
      </right>
      <bottom/>
    </border>
    <border>
      <right style="thin">
        <color rgb="FF000000"/>
      </right>
      <top style="medium">
        <color rgb="FF000000"/>
      </top>
    </border>
    <border>
      <left/>
      <top style="medium">
        <color rgb="FF000000"/>
      </top>
    </border>
    <border>
      <left style="medium">
        <color rgb="FF000000"/>
      </left>
      <right/>
      <top/>
      <bottom style="medium">
        <color rgb="FF000000"/>
      </bottom>
    </border>
    <border>
      <left/>
      <bottom style="medium">
        <color rgb="FF000000"/>
      </bottom>
    </border>
    <border>
      <right/>
      <top style="thin">
        <color rgb="FF000000"/>
      </top>
      <bottom style="thin">
        <color rgb="FF000000"/>
      </bottom>
    </border>
    <border>
      <left style="medium">
        <color rgb="FFFF0000"/>
      </left>
      <top style="medium">
        <color rgb="FFFF0000"/>
      </top>
      <bottom style="medium">
        <color rgb="FFFF0000"/>
      </bottom>
    </border>
    <border>
      <right style="medium">
        <color rgb="FFFF0000"/>
      </right>
      <top style="medium">
        <color rgb="FFFF0000"/>
      </top>
      <bottom style="medium">
        <color rgb="FFFF0000"/>
      </bottom>
    </border>
    <border>
      <left style="thin">
        <color rgb="FF000000"/>
      </left>
      <top style="thin">
        <color rgb="FF000000"/>
      </top>
      <bottom/>
    </border>
    <border>
      <right style="thin">
        <color rgb="FF000000"/>
      </right>
      <top style="thin">
        <color rgb="FF000000"/>
      </top>
      <bottom/>
    </border>
    <border>
      <left style="thin">
        <color rgb="FF000000"/>
      </left>
      <right/>
      <top/>
      <bottom/>
    </border>
    <border>
      <bottom style="hair">
        <color rgb="FF000000"/>
      </bottom>
    </border>
    <border>
      <left style="hair">
        <color rgb="FF000000"/>
      </left>
      <right style="hair">
        <color rgb="FF000000"/>
      </right>
    </border>
    <border>
      <left style="hair">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right style="hair">
        <color rgb="FF000000"/>
      </right>
      <top style="thin">
        <color rgb="FF000000"/>
      </top>
      <bottom style="hair">
        <color rgb="FF000000"/>
      </bottom>
    </border>
    <border>
      <left style="thin">
        <color rgb="FF000000"/>
      </lef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hair">
        <color rgb="FF000000"/>
      </right>
      <top style="hair">
        <color rgb="FF000000"/>
      </top>
      <bottom style="hair">
        <color rgb="FF000000"/>
      </bottom>
    </border>
    <border>
      <left style="thin">
        <color rgb="FF000000"/>
      </left>
      <bottom style="hair">
        <color rgb="FF000000"/>
      </bottom>
    </border>
    <border>
      <left style="hair">
        <color rgb="FF000000"/>
      </left>
      <right style="hair">
        <color rgb="FF000000"/>
      </right>
      <bottom style="hair">
        <color rgb="FF000000"/>
      </bottom>
    </border>
    <border>
      <left style="hair">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right style="thin">
        <color rgb="FF000000"/>
      </right>
      <top style="hair">
        <color rgb="FF000000"/>
      </top>
      <bottom style="thin">
        <color rgb="FF000000"/>
      </bottom>
    </border>
    <border>
      <left style="hair">
        <color rgb="FF000000"/>
      </left>
      <right style="hair">
        <color rgb="FF000000"/>
      </right>
      <bottom style="thin">
        <color rgb="FF000000"/>
      </bottom>
    </border>
    <border>
      <left style="hair">
        <color rgb="FF000000"/>
      </left>
      <top style="thin">
        <color rgb="FF000000"/>
      </top>
    </border>
    <border>
      <left style="hair">
        <color rgb="FF000000"/>
      </left>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thin">
        <color rgb="FF000000"/>
      </right>
      <top style="thin">
        <color rgb="FF000000"/>
      </top>
    </border>
    <border>
      <left style="thin">
        <color rgb="FF000000"/>
      </left>
      <top style="thin">
        <color rgb="FF000000"/>
      </top>
      <bottom style="hair">
        <color rgb="FF000000"/>
      </bottom>
    </border>
    <border>
      <left style="thin">
        <color rgb="FF000000"/>
      </left>
      <right style="hair">
        <color rgb="FF000000"/>
      </right>
      <bottom style="hair">
        <color rgb="FF000000"/>
      </bottom>
    </border>
    <border>
      <left style="hair">
        <color rgb="FF000000"/>
      </left>
      <right style="thin">
        <color rgb="FF000000"/>
      </right>
      <bottom style="hair">
        <color rgb="FF000000"/>
      </bottom>
    </border>
    <border>
      <right style="hair">
        <color rgb="FF000000"/>
      </right>
      <bottom style="hair">
        <color rgb="FF000000"/>
      </bottom>
    </border>
    <border>
      <right style="thin">
        <color rgb="FF000000"/>
      </right>
      <bottom style="hair">
        <color rgb="FF000000"/>
      </bottom>
    </border>
    <border>
      <right style="hair">
        <color rgb="FF000000"/>
      </right>
      <bottom style="thin">
        <color rgb="FF000000"/>
      </bottom>
    </border>
    <border>
      <left style="thin">
        <color rgb="FF000000"/>
      </left>
      <right style="medium">
        <color rgb="FF000000"/>
      </right>
      <top style="medium">
        <color rgb="FF000000"/>
      </top>
    </border>
    <border>
      <left style="thin">
        <color rgb="FF000000"/>
      </left>
      <right style="medium">
        <color rgb="FF000000"/>
      </right>
      <top/>
    </border>
    <border>
      <left style="thin">
        <color rgb="FF000000"/>
      </left>
      <right/>
      <top style="thin">
        <color rgb="FF000000"/>
      </top>
      <bottom style="medium">
        <color rgb="FF000000"/>
      </bottom>
    </border>
    <border>
      <left style="thin">
        <color rgb="FF969696"/>
      </left>
      <top style="thin">
        <color rgb="FF000000"/>
      </top>
    </border>
    <border>
      <right style="thin">
        <color rgb="FF969696"/>
      </right>
      <top style="thin">
        <color rgb="FF000000"/>
      </top>
    </border>
    <border>
      <left style="thin">
        <color rgb="FF969696"/>
      </left>
      <right/>
      <top style="thin">
        <color rgb="FF000000"/>
      </top>
    </border>
    <border>
      <left style="thin">
        <color rgb="FFA5A5A5"/>
      </left>
      <right style="thin">
        <color rgb="FFA5A5A5"/>
      </right>
      <top style="thin">
        <color rgb="FFA5A5A5"/>
      </top>
    </border>
    <border>
      <left/>
      <right style="thin">
        <color rgb="FF969696"/>
      </right>
      <top style="thin">
        <color rgb="FF000000"/>
      </top>
    </border>
    <border>
      <left style="thin">
        <color rgb="FF969696"/>
      </left>
      <top style="thin">
        <color rgb="FF000000"/>
      </top>
      <bottom/>
    </border>
    <border>
      <top style="thin">
        <color rgb="FF000000"/>
      </top>
      <bottom/>
    </border>
    <border>
      <right style="thin">
        <color rgb="FF969696"/>
      </right>
      <top style="thin">
        <color rgb="FF000000"/>
      </top>
      <bottom/>
    </border>
    <border>
      <left style="thin">
        <color rgb="FF969696"/>
      </left>
      <right style="thin">
        <color rgb="FF000000"/>
      </right>
      <top style="thin">
        <color rgb="FF000000"/>
      </top>
      <bottom/>
    </border>
    <border>
      <left style="thin">
        <color rgb="FF000000"/>
      </left>
      <right style="thin">
        <color rgb="FF969696"/>
      </right>
      <bottom style="thin">
        <color rgb="FF000000"/>
      </bottom>
    </border>
    <border>
      <left style="thin">
        <color rgb="FF969696"/>
      </left>
      <right style="thin">
        <color rgb="FF969696"/>
      </right>
      <bottom style="thin">
        <color rgb="FF000000"/>
      </bottom>
    </border>
    <border>
      <left style="thin">
        <color rgb="FF969696"/>
      </left>
      <bottom style="thin">
        <color rgb="FF000000"/>
      </bottom>
    </border>
    <border>
      <right style="thin">
        <color rgb="FF969696"/>
      </right>
      <bottom style="thin">
        <color rgb="FF000000"/>
      </bottom>
    </border>
    <border>
      <left style="thin">
        <color rgb="FF969696"/>
      </left>
      <right style="thin">
        <color rgb="FF969696"/>
      </right>
      <top/>
      <bottom style="thin">
        <color rgb="FF000000"/>
      </bottom>
    </border>
    <border>
      <left style="thin">
        <color rgb="FF969696"/>
      </left>
      <right/>
      <bottom style="thin">
        <color rgb="FF000000"/>
      </bottom>
    </border>
    <border>
      <left style="thin">
        <color rgb="FFA5A5A5"/>
      </left>
      <right style="thin">
        <color rgb="FFA5A5A5"/>
      </right>
      <bottom style="thin">
        <color rgb="FF000000"/>
      </bottom>
    </border>
    <border>
      <left/>
      <right style="thin">
        <color rgb="FF969696"/>
      </right>
      <bottom style="thin">
        <color rgb="FF000000"/>
      </bottom>
    </border>
    <border>
      <left style="thin">
        <color rgb="FF969696"/>
      </left>
      <right style="thin">
        <color rgb="FF000000"/>
      </right>
      <top/>
      <bottom style="thin">
        <color rgb="FF000000"/>
      </bottom>
    </border>
    <border>
      <left style="thin">
        <color rgb="FF969696"/>
      </left>
      <top style="thin">
        <color rgb="FF969696"/>
      </top>
      <bottom style="thin">
        <color rgb="FF969696"/>
      </bottom>
    </border>
    <border>
      <right style="thin">
        <color rgb="FF969696"/>
      </right>
      <top style="thin">
        <color rgb="FF969696"/>
      </top>
      <bottom style="thin">
        <color rgb="FF969696"/>
      </bottom>
    </border>
    <border>
      <left style="thin">
        <color rgb="FFA5A5A5"/>
      </left>
      <right style="thin">
        <color rgb="FFA5A5A5"/>
      </right>
      <top style="thin">
        <color rgb="FF000000"/>
      </top>
      <bottom style="thin">
        <color rgb="FF969696"/>
      </bottom>
    </border>
    <border>
      <top style="thin">
        <color rgb="FF969696"/>
      </top>
      <bottom style="thin">
        <color rgb="FF969696"/>
      </bottom>
    </border>
    <border>
      <left style="thin">
        <color rgb="FF969696"/>
      </left>
      <right style="thin">
        <color rgb="FF000000"/>
      </right>
      <bottom style="thin">
        <color rgb="FF969696"/>
      </bottom>
    </border>
    <border>
      <left style="thin">
        <color rgb="FFA5A5A5"/>
      </left>
      <right style="thin">
        <color rgb="FFA5A5A5"/>
      </right>
      <top style="thin">
        <color rgb="FF969696"/>
      </top>
      <bottom style="thin">
        <color rgb="FF969696"/>
      </bottom>
    </border>
    <border>
      <left style="thin">
        <color rgb="FF000000"/>
      </left>
      <right style="thin">
        <color rgb="FF969696"/>
      </right>
      <top style="thin">
        <color rgb="FF969696"/>
      </top>
      <bottom style="thin">
        <color rgb="FF000000"/>
      </bottom>
    </border>
    <border>
      <left style="thin">
        <color rgb="FF969696"/>
      </left>
      <right style="thin">
        <color rgb="FF000000"/>
      </right>
      <top style="thin">
        <color rgb="FF969696"/>
      </top>
      <bottom style="thin">
        <color rgb="FF000000"/>
      </bottom>
    </border>
    <border>
      <left style="thin">
        <color rgb="FF969696"/>
      </left>
      <top style="thin">
        <color rgb="FF969696"/>
      </top>
      <bottom style="thin">
        <color rgb="FF000000"/>
      </bottom>
    </border>
    <border>
      <right style="thin">
        <color rgb="FF969696"/>
      </right>
      <top style="thin">
        <color rgb="FF969696"/>
      </top>
      <bottom style="thin">
        <color rgb="FF000000"/>
      </bottom>
    </border>
    <border>
      <left style="thin">
        <color rgb="FF969696"/>
      </left>
      <right/>
      <top style="thin">
        <color rgb="FF969696"/>
      </top>
      <bottom style="thin">
        <color rgb="FF000000"/>
      </bottom>
    </border>
    <border>
      <left style="thin">
        <color rgb="FFA5A5A5"/>
      </left>
      <right style="thin">
        <color rgb="FFA5A5A5"/>
      </right>
      <top style="thin">
        <color rgb="FF969696"/>
      </top>
      <bottom style="thin">
        <color rgb="FF000000"/>
      </bottom>
    </border>
    <border>
      <top style="thin">
        <color rgb="FF969696"/>
      </top>
      <bottom style="thin">
        <color rgb="FF000000"/>
      </bottom>
    </border>
    <border>
      <left/>
      <top style="thin">
        <color rgb="FF000000"/>
      </top>
      <bottom/>
    </border>
    <border>
      <right/>
      <top style="thin">
        <color rgb="FF000000"/>
      </top>
      <bottom/>
    </border>
    <border>
      <left/>
      <right style="thin">
        <color rgb="FF969696"/>
      </right>
      <top/>
      <bottom style="thin">
        <color rgb="FF000000"/>
      </bottom>
    </border>
    <border>
      <left/>
      <right/>
      <bottom style="thin">
        <color rgb="FF000000"/>
      </bottom>
    </border>
    <border>
      <left style="thin">
        <color rgb="FF000000"/>
      </left>
      <right style="thin">
        <color rgb="FF969696"/>
      </right>
      <top style="thin">
        <color rgb="FF000000"/>
      </top>
      <bottom style="thin">
        <color rgb="FF969696"/>
      </bottom>
    </border>
    <border>
      <left/>
      <right style="thin">
        <color rgb="FF969696"/>
      </right>
      <top style="thin">
        <color rgb="FF000000"/>
      </top>
      <bottom style="thin">
        <color rgb="FF969696"/>
      </bottom>
    </border>
    <border>
      <left style="thin">
        <color rgb="FF969696"/>
      </left>
      <right style="thin">
        <color rgb="FF000000"/>
      </right>
      <top style="thin">
        <color rgb="FF000000"/>
      </top>
      <bottom style="thin">
        <color rgb="FF969696"/>
      </bottom>
    </border>
    <border>
      <left/>
      <right style="thin">
        <color rgb="FF969696"/>
      </right>
      <top style="thin">
        <color rgb="FF969696"/>
      </top>
      <bottom style="thin">
        <color rgb="FF000000"/>
      </bottom>
    </border>
    <border>
      <left style="thin">
        <color rgb="FF000000"/>
      </left>
      <right style="thin">
        <color rgb="FF808080"/>
      </right>
      <top style="thin">
        <color rgb="FF000000"/>
      </top>
      <bottom style="thin">
        <color rgb="FF808080"/>
      </bottom>
    </border>
    <border>
      <left style="thin">
        <color rgb="FF808080"/>
      </left>
      <right style="thin">
        <color rgb="FF808080"/>
      </right>
      <top style="thin">
        <color rgb="FF000000"/>
      </top>
      <bottom style="thin">
        <color rgb="FF808080"/>
      </bottom>
    </border>
    <border>
      <left style="thin">
        <color rgb="FF808080"/>
      </left>
      <right style="thin">
        <color rgb="FF000000"/>
      </right>
      <top style="thin">
        <color rgb="FF000000"/>
      </top>
      <bottom style="thin">
        <color rgb="FF808080"/>
      </bottom>
    </border>
    <border>
      <left style="thin">
        <color rgb="FF000000"/>
      </left>
      <right style="thin">
        <color rgb="FF969696"/>
      </right>
      <top style="thin">
        <color rgb="FF000000"/>
      </top>
      <bottom style="thin">
        <color rgb="FF000000"/>
      </bottom>
    </border>
    <border>
      <left style="thin">
        <color rgb="FF969696"/>
      </left>
      <right style="thin">
        <color rgb="FF000000"/>
      </right>
      <top style="thin">
        <color rgb="FF000000"/>
      </top>
      <bottom style="thin">
        <color rgb="FF000000"/>
      </bottom>
    </border>
    <border>
      <left style="thin">
        <color rgb="FF000000"/>
      </left>
      <right style="thin">
        <color rgb="FF808080"/>
      </right>
      <top style="thin">
        <color rgb="FF808080"/>
      </top>
      <bottom style="thin">
        <color rgb="FF808080"/>
      </bottom>
    </border>
    <border>
      <left style="thin">
        <color rgb="FF808080"/>
      </left>
      <right style="thin">
        <color rgb="FF000000"/>
      </right>
      <top style="thin">
        <color rgb="FF808080"/>
      </top>
      <bottom style="thin">
        <color rgb="FF808080"/>
      </bottom>
    </border>
    <border>
      <left style="thin">
        <color rgb="FF000000"/>
      </left>
      <right style="thin">
        <color rgb="FF969696"/>
      </right>
      <top style="thin">
        <color rgb="FF808080"/>
      </top>
      <bottom style="thin">
        <color rgb="FF808080"/>
      </bottom>
    </border>
    <border>
      <left style="thin">
        <color rgb="FF969696"/>
      </left>
      <right style="thin">
        <color rgb="FF000000"/>
      </right>
      <top style="thin">
        <color rgb="FF808080"/>
      </top>
      <bottom style="thin">
        <color rgb="FF808080"/>
      </bottom>
    </border>
    <border>
      <left style="thin">
        <color rgb="FF000000"/>
      </left>
      <right style="thin">
        <color rgb="FF969696"/>
      </right>
      <top style="thin">
        <color rgb="FF808080"/>
      </top>
      <bottom style="thin">
        <color rgb="FF000000"/>
      </bottom>
    </border>
    <border>
      <left style="thin">
        <color rgb="FF969696"/>
      </left>
      <right style="thin">
        <color rgb="FF000000"/>
      </right>
      <top style="thin">
        <color rgb="FF808080"/>
      </top>
      <bottom style="thin">
        <color rgb="FF000000"/>
      </bottom>
    </border>
    <border>
      <left style="thin">
        <color rgb="FF000000"/>
      </left>
      <right style="thin">
        <color rgb="FF808080"/>
      </right>
      <top style="thin">
        <color rgb="FF808080"/>
      </top>
      <bottom style="thin">
        <color rgb="FF000000"/>
      </bottom>
    </border>
    <border>
      <left style="thin">
        <color rgb="FF808080"/>
      </left>
      <right style="thin">
        <color rgb="FF808080"/>
      </right>
      <top style="thin">
        <color rgb="FF808080"/>
      </top>
      <bottom style="thin">
        <color rgb="FF000000"/>
      </bottom>
    </border>
    <border>
      <left style="thin">
        <color rgb="FF808080"/>
      </left>
      <right style="thin">
        <color rgb="FF000000"/>
      </right>
      <top style="thin">
        <color rgb="FF808080"/>
      </top>
      <bottom style="thin">
        <color rgb="FF000000"/>
      </bottom>
    </border>
    <border>
      <left style="thin">
        <color rgb="FF000000"/>
      </left>
      <right style="thin">
        <color rgb="FF000000"/>
      </right>
      <top style="hair">
        <color rgb="FF000000"/>
      </top>
      <bottom/>
    </border>
    <border>
      <left style="thin">
        <color rgb="FF000000"/>
      </left>
      <right style="thin">
        <color rgb="FF000000"/>
      </right>
      <top style="hair">
        <color rgb="FF000000"/>
      </top>
      <bottom style="thin">
        <color rgb="FF000000"/>
      </bottom>
    </border>
    <border>
      <left style="thin">
        <color rgb="FF000000"/>
      </left>
      <right/>
      <top style="dotted">
        <color rgb="FF000000"/>
      </top>
      <bottom style="thin">
        <color rgb="FF000000"/>
      </bottom>
    </border>
    <border>
      <left style="thin">
        <color rgb="FF000000"/>
      </left>
      <right/>
      <top/>
      <bottom style="thin">
        <color rgb="FF000000"/>
      </bottom>
    </border>
  </borders>
  <cellStyleXfs count="1">
    <xf borderId="0" fillId="0" fontId="0" numFmtId="0" applyAlignment="1" applyFont="1"/>
  </cellStyleXfs>
  <cellXfs count="1146">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vertical="center"/>
    </xf>
    <xf borderId="0" fillId="0" fontId="3" numFmtId="0" xfId="0" applyAlignment="1" applyFont="1">
      <alignment horizontal="right" vertical="bottom"/>
    </xf>
    <xf borderId="0" fillId="0" fontId="3" numFmtId="0" xfId="0" applyAlignment="1" applyFont="1">
      <alignment horizontal="center" vertical="center"/>
    </xf>
    <xf borderId="1" fillId="0" fontId="3" numFmtId="0" xfId="0" applyAlignment="1" applyBorder="1" applyFont="1">
      <alignment vertical="center"/>
    </xf>
    <xf borderId="1" fillId="0" fontId="4" numFmtId="0" xfId="0" applyAlignment="1" applyBorder="1" applyFont="1">
      <alignment vertical="center"/>
    </xf>
    <xf borderId="0" fillId="0" fontId="4" numFmtId="0" xfId="0" applyAlignment="1" applyFont="1">
      <alignment horizontal="center" vertical="center"/>
    </xf>
    <xf borderId="0" fillId="0" fontId="4" numFmtId="0" xfId="0" applyAlignment="1" applyFont="1">
      <alignment vertical="center"/>
    </xf>
    <xf borderId="2" fillId="2" fontId="5" numFmtId="0" xfId="0" applyAlignment="1" applyBorder="1" applyFill="1" applyFont="1">
      <alignment vertical="center"/>
    </xf>
    <xf borderId="3" fillId="0" fontId="4" numFmtId="0" xfId="0" applyAlignment="1" applyBorder="1" applyFont="1">
      <alignment vertical="center"/>
    </xf>
    <xf borderId="1" fillId="0" fontId="4" numFmtId="0" xfId="0" applyAlignment="1" applyBorder="1" applyFont="1">
      <alignment horizontal="right" vertical="center"/>
    </xf>
    <xf borderId="0" fillId="0" fontId="4" numFmtId="0" xfId="0" applyAlignment="1" applyFont="1">
      <alignment horizontal="right" vertical="center"/>
    </xf>
    <xf borderId="4" fillId="2" fontId="5" numFmtId="0" xfId="0" applyAlignment="1" applyBorder="1" applyFont="1">
      <alignment vertical="center"/>
    </xf>
    <xf borderId="5" fillId="3" fontId="5" numFmtId="0" xfId="0" applyAlignment="1" applyBorder="1" applyFill="1" applyFont="1">
      <alignment horizontal="center" vertical="center"/>
    </xf>
    <xf borderId="6" fillId="0" fontId="6" numFmtId="0" xfId="0" applyAlignment="1" applyBorder="1" applyFont="1">
      <alignment vertical="center"/>
    </xf>
    <xf borderId="7" fillId="0" fontId="6" numFmtId="0" xfId="0" applyAlignment="1" applyBorder="1" applyFont="1">
      <alignment vertical="center"/>
    </xf>
    <xf borderId="5" fillId="3" fontId="5" numFmtId="0" xfId="0" applyAlignment="1" applyBorder="1" applyFont="1">
      <alignment horizontal="center" shrinkToFit="0" vertical="center" wrapText="1"/>
    </xf>
    <xf borderId="8" fillId="3" fontId="5" numFmtId="0" xfId="0" applyAlignment="1" applyBorder="1" applyFont="1">
      <alignment horizontal="center" shrinkToFit="0" vertical="center" wrapText="1"/>
    </xf>
    <xf borderId="9" fillId="3" fontId="5" numFmtId="0" xfId="0" applyAlignment="1" applyBorder="1" applyFont="1">
      <alignment horizontal="center" shrinkToFit="0" vertical="center" wrapText="1"/>
    </xf>
    <xf borderId="10" fillId="0" fontId="6" numFmtId="0" xfId="0" applyAlignment="1" applyBorder="1" applyFont="1">
      <alignment vertical="center"/>
    </xf>
    <xf borderId="11" fillId="0" fontId="6" numFmtId="0" xfId="0" applyAlignment="1" applyBorder="1" applyFont="1">
      <alignment vertical="center"/>
    </xf>
    <xf borderId="12" fillId="0" fontId="6" numFmtId="0" xfId="0" applyAlignment="1" applyBorder="1" applyFont="1">
      <alignment vertical="center"/>
    </xf>
    <xf borderId="13" fillId="0" fontId="6" numFmtId="0" xfId="0" applyAlignment="1" applyBorder="1" applyFont="1">
      <alignment vertical="center"/>
    </xf>
    <xf borderId="14" fillId="0" fontId="6" numFmtId="0" xfId="0" applyAlignment="1" applyBorder="1" applyFont="1">
      <alignment vertical="center"/>
    </xf>
    <xf borderId="15" fillId="0" fontId="3" numFmtId="0" xfId="0" applyAlignment="1" applyBorder="1" applyFont="1">
      <alignment horizontal="center" vertical="center"/>
    </xf>
    <xf borderId="6" fillId="0" fontId="3" numFmtId="0" xfId="0" applyAlignment="1" applyBorder="1" applyFont="1">
      <alignment horizontal="right" vertical="center"/>
    </xf>
    <xf borderId="16" fillId="4" fontId="7" numFmtId="164" xfId="0" applyAlignment="1" applyBorder="1" applyFill="1" applyFont="1" applyNumberFormat="1">
      <alignment horizontal="center" shrinkToFit="1" vertical="center" wrapText="0"/>
    </xf>
    <xf borderId="17" fillId="0" fontId="6" numFmtId="0" xfId="0" applyAlignment="1" applyBorder="1" applyFont="1">
      <alignment vertical="center"/>
    </xf>
    <xf borderId="18" fillId="4" fontId="3" numFmtId="0" xfId="0" applyAlignment="1" applyBorder="1" applyFont="1">
      <alignment horizontal="center" shrinkToFit="1" vertical="center" wrapText="0"/>
    </xf>
    <xf borderId="19" fillId="4" fontId="3" numFmtId="0" xfId="0" applyAlignment="1" applyBorder="1" applyFont="1">
      <alignment horizontal="center" shrinkToFit="1" vertical="center" wrapText="0"/>
    </xf>
    <xf borderId="20" fillId="4" fontId="3" numFmtId="0" xfId="0" applyAlignment="1" applyBorder="1" applyFont="1">
      <alignment horizontal="center" shrinkToFit="1" vertical="center" wrapText="0"/>
    </xf>
    <xf borderId="21" fillId="4" fontId="3" numFmtId="165" xfId="0" applyAlignment="1" applyBorder="1" applyFont="1" applyNumberFormat="1">
      <alignment horizontal="center" shrinkToFit="1" vertical="center" wrapText="0"/>
    </xf>
    <xf borderId="22" fillId="4" fontId="3" numFmtId="165" xfId="0" applyAlignment="1" applyBorder="1" applyFont="1" applyNumberFormat="1">
      <alignment horizontal="center" shrinkToFit="1" vertical="center" wrapText="0"/>
    </xf>
    <xf borderId="23" fillId="0" fontId="3" numFmtId="0" xfId="0" applyAlignment="1" applyBorder="1" applyFont="1">
      <alignment horizontal="left" vertical="center"/>
    </xf>
    <xf borderId="24" fillId="0" fontId="3" numFmtId="0" xfId="0" applyAlignment="1" applyBorder="1" applyFont="1">
      <alignment horizontal="center" vertical="center"/>
    </xf>
    <xf borderId="0" fillId="0" fontId="3" numFmtId="0" xfId="0" applyAlignment="1" applyFont="1">
      <alignment horizontal="right" vertical="center"/>
    </xf>
    <xf borderId="25" fillId="5" fontId="3" numFmtId="0" xfId="0" applyAlignment="1" applyBorder="1" applyFill="1" applyFont="1">
      <alignment horizontal="center" shrinkToFit="0" vertical="center" wrapText="1"/>
    </xf>
    <xf borderId="26" fillId="5" fontId="3" numFmtId="0" xfId="0" applyAlignment="1" applyBorder="1" applyFont="1">
      <alignment horizontal="center" shrinkToFit="0" vertical="center" wrapText="1"/>
    </xf>
    <xf borderId="27" fillId="5" fontId="3" numFmtId="10" xfId="0" applyAlignment="1" applyBorder="1" applyFont="1" applyNumberFormat="1">
      <alignment horizontal="center" vertical="center"/>
    </xf>
    <xf borderId="27" fillId="5" fontId="3" numFmtId="9" xfId="0" applyAlignment="1" applyBorder="1" applyFont="1" applyNumberFormat="1">
      <alignment horizontal="center" vertical="center"/>
    </xf>
    <xf borderId="27" fillId="5" fontId="3" numFmtId="0" xfId="0" applyAlignment="1" applyBorder="1" applyFont="1">
      <alignment horizontal="center" vertical="center"/>
    </xf>
    <xf borderId="28" fillId="5" fontId="3" numFmtId="0" xfId="0" applyAlignment="1" applyBorder="1" applyFont="1">
      <alignment horizontal="center" vertical="center"/>
    </xf>
    <xf borderId="27" fillId="5" fontId="3" numFmtId="165" xfId="0" applyAlignment="1" applyBorder="1" applyFont="1" applyNumberFormat="1">
      <alignment horizontal="right" vertical="center"/>
    </xf>
    <xf borderId="27" fillId="5" fontId="3" numFmtId="166" xfId="0" applyAlignment="1" applyBorder="1" applyFont="1" applyNumberFormat="1">
      <alignment horizontal="right" vertical="center"/>
    </xf>
    <xf borderId="29" fillId="0" fontId="3" numFmtId="167" xfId="0" applyAlignment="1" applyBorder="1" applyFont="1" applyNumberFormat="1">
      <alignment horizontal="right" vertical="center"/>
    </xf>
    <xf borderId="29" fillId="0" fontId="3" numFmtId="164" xfId="0" applyAlignment="1" applyBorder="1" applyFont="1" applyNumberFormat="1">
      <alignment vertical="center"/>
    </xf>
    <xf borderId="30" fillId="0" fontId="3" numFmtId="0" xfId="0" applyAlignment="1" applyBorder="1" applyFont="1">
      <alignment horizontal="left" vertical="center"/>
    </xf>
    <xf borderId="31" fillId="5" fontId="3" numFmtId="0" xfId="0" applyAlignment="1" applyBorder="1" applyFont="1">
      <alignment horizontal="center" shrinkToFit="0" vertical="center" wrapText="1"/>
    </xf>
    <xf borderId="32" fillId="0" fontId="6" numFmtId="0" xfId="0" applyAlignment="1" applyBorder="1" applyFont="1">
      <alignment vertical="center"/>
    </xf>
    <xf quotePrefix="1" borderId="29" fillId="0" fontId="3" numFmtId="164" xfId="0" applyAlignment="1" applyBorder="1" applyFont="1" applyNumberFormat="1">
      <alignment vertical="center"/>
    </xf>
    <xf borderId="33" fillId="0" fontId="6" numFmtId="0" xfId="0" applyAlignment="1" applyBorder="1" applyFont="1">
      <alignment vertical="center"/>
    </xf>
    <xf borderId="34" fillId="0" fontId="3" numFmtId="10" xfId="0" applyAlignment="1" applyBorder="1" applyFont="1" applyNumberFormat="1">
      <alignment horizontal="center" vertical="center"/>
    </xf>
    <xf borderId="34" fillId="0" fontId="3" numFmtId="9" xfId="0" applyAlignment="1" applyBorder="1" applyFont="1" applyNumberFormat="1">
      <alignment horizontal="center" vertical="center"/>
    </xf>
    <xf borderId="34" fillId="0" fontId="3" numFmtId="0" xfId="0" applyAlignment="1" applyBorder="1" applyFont="1">
      <alignment horizontal="center" vertical="center"/>
    </xf>
    <xf borderId="35" fillId="0" fontId="3" numFmtId="0" xfId="0" applyAlignment="1" applyBorder="1" applyFont="1">
      <alignment horizontal="center" vertical="center"/>
    </xf>
    <xf borderId="34" fillId="0" fontId="3" numFmtId="165" xfId="0" applyAlignment="1" applyBorder="1" applyFont="1" applyNumberFormat="1">
      <alignment horizontal="right" vertical="center"/>
    </xf>
    <xf borderId="34" fillId="0" fontId="3" numFmtId="168" xfId="0" applyAlignment="1" applyBorder="1" applyFont="1" applyNumberFormat="1">
      <alignment horizontal="right" vertical="center"/>
    </xf>
    <xf borderId="36"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left" vertical="center"/>
    </xf>
    <xf borderId="10" fillId="0" fontId="3" numFmtId="0" xfId="0" applyAlignment="1" applyBorder="1" applyFont="1">
      <alignment vertical="center"/>
    </xf>
    <xf borderId="37" fillId="0" fontId="3" numFmtId="0" xfId="0" applyAlignment="1" applyBorder="1" applyFont="1">
      <alignment horizontal="center" vertical="center"/>
    </xf>
    <xf borderId="37" fillId="0" fontId="6" numFmtId="0" xfId="0" applyAlignment="1" applyBorder="1" applyFont="1">
      <alignment vertical="center"/>
    </xf>
    <xf borderId="38" fillId="0" fontId="6" numFmtId="0" xfId="0" applyAlignment="1" applyBorder="1" applyFont="1">
      <alignment vertical="center"/>
    </xf>
    <xf borderId="39" fillId="0" fontId="3" numFmtId="0" xfId="0" applyAlignment="1" applyBorder="1" applyFont="1">
      <alignment horizontal="center" shrinkToFit="0" vertical="center" wrapText="1"/>
    </xf>
    <xf borderId="40" fillId="0" fontId="3" numFmtId="0" xfId="0" applyAlignment="1" applyBorder="1" applyFont="1">
      <alignment horizontal="center" shrinkToFit="0" vertical="center" wrapText="1"/>
    </xf>
    <xf borderId="41" fillId="0" fontId="3" numFmtId="169" xfId="0" applyAlignment="1" applyBorder="1" applyFont="1" applyNumberFormat="1">
      <alignment vertical="center"/>
    </xf>
    <xf borderId="42" fillId="0" fontId="3" numFmtId="169" xfId="0" applyAlignment="1" applyBorder="1" applyFont="1" applyNumberFormat="1">
      <alignment vertical="center"/>
    </xf>
    <xf borderId="42" fillId="0" fontId="3" numFmtId="164" xfId="0" applyAlignment="1" applyBorder="1" applyFont="1" applyNumberFormat="1">
      <alignment vertical="center"/>
    </xf>
    <xf borderId="40" fillId="0" fontId="3" numFmtId="0" xfId="0" applyAlignment="1" applyBorder="1" applyFont="1">
      <alignment vertical="center"/>
    </xf>
    <xf borderId="41" fillId="0" fontId="3" numFmtId="170" xfId="0" applyAlignment="1" applyBorder="1" applyFont="1" applyNumberFormat="1">
      <alignment horizontal="right" vertical="center"/>
    </xf>
    <xf borderId="42" fillId="0" fontId="3" numFmtId="171" xfId="0" applyAlignment="1" applyBorder="1" applyFont="1" applyNumberFormat="1">
      <alignment horizontal="right" vertical="center"/>
    </xf>
    <xf borderId="38" fillId="0" fontId="3" numFmtId="167" xfId="0" applyAlignment="1" applyBorder="1" applyFont="1" applyNumberFormat="1">
      <alignment horizontal="right" vertical="center"/>
    </xf>
    <xf borderId="43" fillId="0" fontId="3" numFmtId="167" xfId="0" applyAlignment="1" applyBorder="1" applyFont="1" applyNumberFormat="1">
      <alignment horizontal="right" vertical="center"/>
    </xf>
    <xf borderId="43" fillId="0" fontId="3" numFmtId="164" xfId="0" applyAlignment="1" applyBorder="1" applyFont="1" applyNumberFormat="1">
      <alignment vertical="center"/>
    </xf>
    <xf borderId="44" fillId="4" fontId="8" numFmtId="172" xfId="0" applyAlignment="1" applyBorder="1" applyFont="1" applyNumberFormat="1">
      <alignment horizontal="center" shrinkToFit="1" vertical="center" wrapText="0"/>
    </xf>
    <xf borderId="20" fillId="4" fontId="9" numFmtId="172" xfId="0" applyAlignment="1" applyBorder="1" applyFont="1" applyNumberFormat="1">
      <alignment horizontal="center" shrinkToFit="1" vertical="center" wrapText="0"/>
    </xf>
    <xf borderId="21" fillId="4" fontId="3" numFmtId="167" xfId="0" applyAlignment="1" applyBorder="1" applyFont="1" applyNumberFormat="1">
      <alignment horizontal="center" shrinkToFit="1" vertical="center" wrapText="0"/>
    </xf>
    <xf borderId="45" fillId="4" fontId="3" numFmtId="167" xfId="0" applyAlignment="1" applyBorder="1" applyFont="1" applyNumberFormat="1">
      <alignment horizontal="center" shrinkToFit="1" vertical="center" wrapText="0"/>
    </xf>
    <xf borderId="46" fillId="4" fontId="3" numFmtId="167" xfId="0" applyAlignment="1" applyBorder="1" applyFont="1" applyNumberFormat="1">
      <alignment horizontal="center" shrinkToFit="1" vertical="center" wrapText="0"/>
    </xf>
    <xf borderId="23" fillId="0" fontId="3" numFmtId="164" xfId="0" applyAlignment="1" applyBorder="1" applyFont="1" applyNumberFormat="1">
      <alignment vertical="center"/>
    </xf>
    <xf borderId="47" fillId="0" fontId="3" numFmtId="167" xfId="0" applyAlignment="1" applyBorder="1" applyFont="1" applyNumberFormat="1">
      <alignment horizontal="right" vertical="center"/>
    </xf>
    <xf borderId="48" fillId="0" fontId="3" numFmtId="0" xfId="0" applyAlignment="1" applyBorder="1" applyFont="1">
      <alignment horizontal="center" vertical="center"/>
    </xf>
    <xf borderId="49" fillId="0" fontId="6" numFmtId="0" xfId="0" applyAlignment="1" applyBorder="1" applyFont="1">
      <alignment vertical="center"/>
    </xf>
    <xf borderId="3" fillId="0" fontId="6" numFmtId="0" xfId="0" applyAlignment="1" applyBorder="1" applyFont="1">
      <alignment vertical="center"/>
    </xf>
    <xf borderId="50" fillId="0" fontId="3" numFmtId="0" xfId="0" applyAlignment="1" applyBorder="1" applyFont="1">
      <alignment horizontal="center" vertical="center"/>
    </xf>
    <xf borderId="0" fillId="0" fontId="3" numFmtId="172" xfId="0" applyAlignment="1" applyFont="1" applyNumberFormat="1">
      <alignment horizontal="center" vertical="center"/>
    </xf>
    <xf borderId="27" fillId="5" fontId="10" numFmtId="9" xfId="0" applyAlignment="1" applyBorder="1" applyFont="1" applyNumberFormat="1">
      <alignment horizontal="center" vertical="center"/>
    </xf>
    <xf borderId="28" fillId="5" fontId="3" numFmtId="171" xfId="0" applyAlignment="1" applyBorder="1" applyFont="1" applyNumberFormat="1">
      <alignment horizontal="center" vertical="center"/>
    </xf>
    <xf borderId="28" fillId="5" fontId="3" numFmtId="164" xfId="0" applyAlignment="1" applyBorder="1" applyFont="1" applyNumberFormat="1">
      <alignment horizontal="right" vertical="center"/>
    </xf>
    <xf borderId="34" fillId="0" fontId="3" numFmtId="172" xfId="0" applyAlignment="1" applyBorder="1" applyFont="1" applyNumberFormat="1">
      <alignment horizontal="right" vertical="center"/>
    </xf>
    <xf borderId="26" fillId="5" fontId="3" numFmtId="172" xfId="0" applyAlignment="1" applyBorder="1" applyFont="1" applyNumberFormat="1">
      <alignment horizontal="center" vertical="center"/>
    </xf>
    <xf borderId="34" fillId="0" fontId="10" numFmtId="9" xfId="0" applyAlignment="1" applyBorder="1" applyFont="1" applyNumberFormat="1">
      <alignment horizontal="center" vertical="center"/>
    </xf>
    <xf borderId="35" fillId="0" fontId="3" numFmtId="171" xfId="0" applyAlignment="1" applyBorder="1" applyFont="1" applyNumberFormat="1">
      <alignment horizontal="center" vertical="center"/>
    </xf>
    <xf borderId="35" fillId="0" fontId="3" numFmtId="164" xfId="0" applyAlignment="1" applyBorder="1" applyFont="1" applyNumberFormat="1">
      <alignment horizontal="right" vertical="center"/>
    </xf>
    <xf borderId="27" fillId="5" fontId="3" numFmtId="172" xfId="0" applyAlignment="1" applyBorder="1" applyFont="1" applyNumberFormat="1">
      <alignment horizontal="right" vertical="center"/>
    </xf>
    <xf borderId="51" fillId="0" fontId="3" numFmtId="0" xfId="0" applyAlignment="1" applyBorder="1" applyFont="1">
      <alignment horizontal="center" vertical="center"/>
    </xf>
    <xf borderId="3" fillId="0" fontId="3" numFmtId="0" xfId="0" applyAlignment="1" applyBorder="1" applyFont="1">
      <alignment horizontal="center" vertical="center"/>
    </xf>
    <xf borderId="52" fillId="0" fontId="6" numFmtId="0" xfId="0" applyAlignment="1" applyBorder="1" applyFont="1">
      <alignment vertical="center"/>
    </xf>
    <xf borderId="53" fillId="0"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50" fillId="0" fontId="3" numFmtId="0" xfId="0" applyAlignment="1" applyBorder="1" applyFont="1">
      <alignment horizontal="right" vertical="center"/>
    </xf>
    <xf borderId="50" fillId="0" fontId="3" numFmtId="0" xfId="0" applyAlignment="1" applyBorder="1" applyFont="1">
      <alignment vertical="center"/>
    </xf>
    <xf borderId="49" fillId="0" fontId="3" numFmtId="0" xfId="0" applyAlignment="1" applyBorder="1" applyFont="1">
      <alignment vertical="center"/>
    </xf>
    <xf borderId="50" fillId="0" fontId="3" numFmtId="173" xfId="0" applyAlignment="1" applyBorder="1" applyFont="1" applyNumberFormat="1">
      <alignment vertical="center"/>
    </xf>
    <xf borderId="49" fillId="0" fontId="3" numFmtId="164" xfId="0" applyAlignment="1" applyBorder="1" applyFont="1" applyNumberFormat="1">
      <alignment vertical="center"/>
    </xf>
    <xf borderId="52" fillId="0" fontId="3" numFmtId="167" xfId="0" applyAlignment="1" applyBorder="1" applyFont="1" applyNumberFormat="1">
      <alignment horizontal="right" vertical="center"/>
    </xf>
    <xf borderId="52" fillId="0" fontId="3" numFmtId="164" xfId="0" applyAlignment="1" applyBorder="1" applyFont="1" applyNumberFormat="1">
      <alignment vertical="center"/>
    </xf>
    <xf borderId="54" fillId="0" fontId="3" numFmtId="0" xfId="0" applyAlignment="1" applyBorder="1" applyFont="1">
      <alignment horizontal="center" vertical="center"/>
    </xf>
    <xf borderId="55" fillId="0" fontId="3" numFmtId="0" xfId="0" applyAlignment="1" applyBorder="1" applyFont="1">
      <alignment vertical="center"/>
    </xf>
    <xf borderId="55" fillId="0" fontId="3" numFmtId="0" xfId="0" applyAlignment="1" applyBorder="1" applyFont="1">
      <alignment horizontal="right" vertical="center"/>
    </xf>
    <xf borderId="50" fillId="4" fontId="3" numFmtId="0" xfId="0" applyAlignment="1" applyBorder="1" applyFont="1">
      <alignment horizontal="center" shrinkToFit="1" vertical="center" wrapText="0"/>
    </xf>
    <xf borderId="56" fillId="4" fontId="3" numFmtId="0" xfId="0" applyAlignment="1" applyBorder="1" applyFont="1">
      <alignment horizontal="center" shrinkToFit="1" vertical="center" wrapText="0"/>
    </xf>
    <xf borderId="50" fillId="4" fontId="3" numFmtId="173" xfId="0" applyAlignment="1" applyBorder="1" applyFont="1" applyNumberFormat="1">
      <alignment horizontal="center" shrinkToFit="1" vertical="center" wrapText="0"/>
    </xf>
    <xf borderId="50" fillId="4" fontId="3" numFmtId="164" xfId="0" applyAlignment="1" applyBorder="1" applyFont="1" applyNumberFormat="1">
      <alignment horizontal="center" shrinkToFit="1" vertical="center" wrapText="0"/>
    </xf>
    <xf borderId="57" fillId="4" fontId="3" numFmtId="167" xfId="0" applyAlignment="1" applyBorder="1" applyFont="1" applyNumberFormat="1">
      <alignment horizontal="center" shrinkToFit="1" vertical="center" wrapText="0"/>
    </xf>
    <xf borderId="58" fillId="4" fontId="3" numFmtId="167" xfId="0" applyAlignment="1" applyBorder="1" applyFont="1" applyNumberFormat="1">
      <alignment horizontal="center" shrinkToFit="1" vertical="center" wrapText="0"/>
    </xf>
    <xf borderId="34" fillId="0" fontId="3" numFmtId="0" xfId="0" applyAlignment="1" applyBorder="1" applyFont="1">
      <alignment vertical="center"/>
    </xf>
    <xf borderId="35" fillId="0" fontId="3" numFmtId="0" xfId="0" applyAlignment="1" applyBorder="1" applyFont="1">
      <alignment vertical="center"/>
    </xf>
    <xf borderId="34" fillId="0" fontId="3" numFmtId="173" xfId="0" applyAlignment="1" applyBorder="1" applyFont="1" applyNumberFormat="1">
      <alignment horizontal="center" vertical="center"/>
    </xf>
    <xf borderId="34" fillId="0" fontId="3" numFmtId="164" xfId="0" applyAlignment="1" applyBorder="1" applyFont="1" applyNumberFormat="1">
      <alignment horizontal="center" vertical="center"/>
    </xf>
    <xf borderId="28" fillId="5" fontId="3" numFmtId="165" xfId="0" applyAlignment="1" applyBorder="1" applyFont="1" applyNumberFormat="1">
      <alignment horizontal="right" vertical="center"/>
    </xf>
    <xf borderId="59" fillId="5" fontId="3" numFmtId="167" xfId="0" applyAlignment="1" applyBorder="1" applyFont="1" applyNumberFormat="1">
      <alignment horizontal="right" vertical="center"/>
    </xf>
    <xf borderId="60" fillId="5" fontId="3" numFmtId="167" xfId="0" applyAlignment="1" applyBorder="1" applyFont="1" applyNumberFormat="1">
      <alignment horizontal="right" vertical="center"/>
    </xf>
    <xf borderId="51" fillId="0" fontId="3" numFmtId="0" xfId="0" applyAlignment="1" applyBorder="1" applyFont="1">
      <alignment vertical="center"/>
    </xf>
    <xf borderId="48" fillId="0" fontId="3" numFmtId="173" xfId="0" applyAlignment="1" applyBorder="1" applyFont="1" applyNumberFormat="1">
      <alignment vertical="center"/>
    </xf>
    <xf borderId="52" fillId="0" fontId="3" numFmtId="167" xfId="0" applyAlignment="1" applyBorder="1" applyFont="1" applyNumberFormat="1">
      <alignment vertical="center"/>
    </xf>
    <xf borderId="61" fillId="0" fontId="3" numFmtId="0" xfId="0" applyAlignment="1" applyBorder="1" applyFont="1">
      <alignment horizontal="right" vertical="center"/>
    </xf>
    <xf borderId="41" fillId="0" fontId="3" numFmtId="0" xfId="0" applyAlignment="1" applyBorder="1" applyFont="1">
      <alignment horizontal="center" vertical="center"/>
    </xf>
    <xf borderId="37" fillId="0" fontId="3" numFmtId="0" xfId="0" applyAlignment="1" applyBorder="1" applyFont="1">
      <alignment horizontal="center" shrinkToFit="0" vertical="center" wrapText="1"/>
    </xf>
    <xf borderId="42" fillId="0" fontId="3" numFmtId="0" xfId="0" applyAlignment="1" applyBorder="1" applyFont="1">
      <alignment horizontal="center" vertical="center"/>
    </xf>
    <xf borderId="40" fillId="0" fontId="6" numFmtId="0" xfId="0" applyAlignment="1" applyBorder="1" applyFont="1">
      <alignment vertical="center"/>
    </xf>
    <xf borderId="38" fillId="0" fontId="3" numFmtId="167" xfId="0" applyAlignment="1" applyBorder="1" applyFont="1" applyNumberFormat="1">
      <alignment vertical="center"/>
    </xf>
    <xf borderId="38" fillId="0" fontId="3" numFmtId="164" xfId="0" applyAlignment="1" applyBorder="1" applyFont="1" applyNumberFormat="1">
      <alignment vertical="center"/>
    </xf>
    <xf borderId="62" fillId="0" fontId="3" numFmtId="0" xfId="0" applyAlignment="1" applyBorder="1" applyFont="1">
      <alignment horizontal="right" vertical="center"/>
    </xf>
    <xf borderId="63" fillId="0" fontId="3" numFmtId="0" xfId="0" applyAlignment="1" applyBorder="1" applyFont="1">
      <alignment horizontal="center" vertical="center"/>
    </xf>
    <xf borderId="64" fillId="0" fontId="6" numFmtId="0" xfId="0" applyAlignment="1" applyBorder="1" applyFont="1">
      <alignment vertical="center"/>
    </xf>
    <xf borderId="23" fillId="0" fontId="6" numFmtId="0" xfId="0" applyAlignment="1" applyBorder="1" applyFont="1">
      <alignment vertical="center"/>
    </xf>
    <xf borderId="51"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65" fillId="0" fontId="3" numFmtId="0" xfId="0" applyAlignment="1" applyBorder="1" applyFont="1">
      <alignment horizontal="center" vertical="center"/>
    </xf>
    <xf borderId="66" fillId="0" fontId="3" numFmtId="0" xfId="0" applyAlignment="1" applyBorder="1" applyFont="1">
      <alignment horizontal="center" vertical="center"/>
    </xf>
    <xf borderId="67" fillId="0" fontId="3" numFmtId="167" xfId="0" applyAlignment="1" applyBorder="1" applyFont="1" applyNumberFormat="1">
      <alignment vertical="center"/>
    </xf>
    <xf borderId="68" fillId="0" fontId="3" numFmtId="167" xfId="0" applyAlignment="1" applyBorder="1" applyFont="1" applyNumberFormat="1">
      <alignment vertical="center"/>
    </xf>
    <xf borderId="68" fillId="0" fontId="3" numFmtId="164" xfId="0" applyAlignment="1" applyBorder="1" applyFont="1" applyNumberFormat="1">
      <alignment vertical="center"/>
    </xf>
    <xf borderId="69" fillId="0" fontId="3" numFmtId="0" xfId="0" applyAlignment="1" applyBorder="1" applyFont="1">
      <alignment horizontal="right" vertical="center"/>
    </xf>
    <xf borderId="48" fillId="0" fontId="3" numFmtId="0" xfId="0" applyAlignment="1" applyBorder="1" applyFont="1">
      <alignment horizontal="right" vertical="center"/>
    </xf>
    <xf borderId="49" fillId="0" fontId="10" numFmtId="174" xfId="0" applyAlignment="1" applyBorder="1" applyFont="1" applyNumberFormat="1">
      <alignment horizontal="left" vertical="center"/>
    </xf>
    <xf borderId="57" fillId="0" fontId="3" numFmtId="167" xfId="0" applyAlignment="1" applyBorder="1" applyFont="1" applyNumberFormat="1">
      <alignment vertical="center"/>
    </xf>
    <xf borderId="49" fillId="0" fontId="3" numFmtId="174" xfId="0" applyAlignment="1" applyBorder="1" applyFont="1" applyNumberFormat="1">
      <alignment horizontal="left" vertical="center"/>
    </xf>
    <xf borderId="57" fillId="0" fontId="3" numFmtId="167" xfId="0" applyAlignment="1" applyBorder="1" applyFont="1" applyNumberFormat="1">
      <alignment horizontal="right" vertical="center"/>
    </xf>
    <xf borderId="57" fillId="5" fontId="3" numFmtId="167" xfId="0" applyAlignment="1" applyBorder="1" applyFont="1" applyNumberFormat="1">
      <alignment vertical="center"/>
    </xf>
    <xf borderId="58" fillId="5" fontId="3" numFmtId="167" xfId="0" applyAlignment="1" applyBorder="1" applyFont="1" applyNumberFormat="1">
      <alignment vertical="center"/>
    </xf>
    <xf borderId="58" fillId="5" fontId="3" numFmtId="167" xfId="0" applyAlignment="1" applyBorder="1" applyFont="1" applyNumberFormat="1">
      <alignment horizontal="right" vertical="center"/>
    </xf>
    <xf borderId="57" fillId="5" fontId="3" numFmtId="167" xfId="0" applyAlignment="1" applyBorder="1" applyFont="1" applyNumberFormat="1">
      <alignment horizontal="right" vertical="center"/>
    </xf>
    <xf borderId="70" fillId="0" fontId="3" numFmtId="0" xfId="0" applyAlignment="1" applyBorder="1" applyFont="1">
      <alignment horizontal="center" vertical="center"/>
    </xf>
    <xf borderId="70" fillId="0" fontId="3" numFmtId="0" xfId="0" applyAlignment="1" applyBorder="1" applyFont="1">
      <alignment horizontal="left" vertical="center"/>
    </xf>
    <xf borderId="55" fillId="0" fontId="3" numFmtId="0" xfId="0" applyAlignment="1" applyBorder="1" applyFont="1">
      <alignment horizontal="left" vertical="center"/>
    </xf>
    <xf borderId="71" fillId="0" fontId="3" numFmtId="174" xfId="0" applyAlignment="1" applyBorder="1" applyFont="1" applyNumberFormat="1">
      <alignment horizontal="left" vertical="center"/>
    </xf>
    <xf borderId="72" fillId="2" fontId="3" numFmtId="0" xfId="0" applyAlignment="1" applyBorder="1" applyFont="1">
      <alignment horizontal="left" vertical="center"/>
    </xf>
    <xf borderId="48" fillId="0" fontId="3" numFmtId="0" xfId="0" applyAlignment="1" applyBorder="1" applyFont="1">
      <alignment horizontal="left" vertical="center"/>
    </xf>
    <xf borderId="54" fillId="0" fontId="3" numFmtId="0" xfId="0" applyAlignment="1" applyBorder="1" applyFont="1">
      <alignment horizontal="right" vertical="center"/>
    </xf>
    <xf borderId="73" fillId="0" fontId="3" numFmtId="0" xfId="0" applyAlignment="1" applyBorder="1" applyFont="1">
      <alignment horizontal="center" shrinkToFit="0" vertical="center" wrapText="1"/>
    </xf>
    <xf borderId="55" fillId="0" fontId="3" numFmtId="0" xfId="0" applyAlignment="1" applyBorder="1" applyFont="1">
      <alignment horizontal="center" shrinkToFit="0" vertical="center" wrapText="1"/>
    </xf>
    <xf borderId="74" fillId="0" fontId="3" numFmtId="0" xfId="0" applyAlignment="1" applyBorder="1" applyFont="1">
      <alignment horizontal="center" vertical="center"/>
    </xf>
    <xf borderId="75" fillId="0" fontId="3" numFmtId="167" xfId="0" applyAlignment="1" applyBorder="1" applyFont="1" applyNumberFormat="1">
      <alignment vertical="center"/>
    </xf>
    <xf borderId="43" fillId="0" fontId="3" numFmtId="167" xfId="0" applyAlignment="1" applyBorder="1" applyFont="1" applyNumberFormat="1">
      <alignment vertical="center"/>
    </xf>
    <xf borderId="41" fillId="0" fontId="4" numFmtId="0" xfId="0" applyAlignment="1" applyBorder="1" applyFont="1">
      <alignment horizontal="center" vertical="center"/>
    </xf>
    <xf borderId="41" fillId="0" fontId="3" numFmtId="0" xfId="0" applyAlignment="1" applyBorder="1" applyFont="1">
      <alignment vertical="center"/>
    </xf>
    <xf borderId="37" fillId="0" fontId="3" numFmtId="0" xfId="0" applyAlignment="1" applyBorder="1" applyFont="1">
      <alignment vertical="center"/>
    </xf>
    <xf borderId="40" fillId="0" fontId="3" numFmtId="175" xfId="0" applyAlignment="1" applyBorder="1" applyFont="1" applyNumberFormat="1">
      <alignment vertical="center"/>
    </xf>
    <xf borderId="76" fillId="0" fontId="4" numFmtId="167" xfId="0" applyAlignment="1" applyBorder="1" applyFont="1" applyNumberFormat="1">
      <alignment vertical="center"/>
    </xf>
    <xf borderId="38" fillId="0" fontId="4" numFmtId="167" xfId="0" applyAlignment="1" applyBorder="1" applyFont="1" applyNumberFormat="1">
      <alignment vertical="center"/>
    </xf>
    <xf borderId="77" fillId="0" fontId="3" numFmtId="0" xfId="0" applyAlignment="1" applyBorder="1" applyFont="1">
      <alignment horizontal="right" vertical="center"/>
    </xf>
    <xf borderId="16" fillId="0" fontId="3" numFmtId="0" xfId="0" applyAlignment="1" applyBorder="1" applyFont="1">
      <alignment horizontal="center" shrinkToFit="0" vertical="center" wrapText="1"/>
    </xf>
    <xf borderId="64" fillId="0" fontId="3" numFmtId="0" xfId="0" applyAlignment="1" applyBorder="1" applyFont="1">
      <alignment horizontal="center" shrinkToFit="0" vertical="center" wrapText="1"/>
    </xf>
    <xf borderId="18" fillId="0" fontId="3" numFmtId="0" xfId="0" applyAlignment="1" applyBorder="1" applyFont="1">
      <alignment horizontal="center" vertical="center"/>
    </xf>
    <xf borderId="63" fillId="0" fontId="4" numFmtId="0" xfId="0" applyAlignment="1" applyBorder="1" applyFont="1">
      <alignment horizontal="center" vertical="center"/>
    </xf>
    <xf borderId="78" fillId="0" fontId="4" numFmtId="165" xfId="0" applyAlignment="1" applyBorder="1" applyFont="1" applyNumberFormat="1">
      <alignment vertical="center"/>
    </xf>
    <xf borderId="23" fillId="0" fontId="4" numFmtId="165" xfId="0" applyAlignment="1" applyBorder="1" applyFont="1" applyNumberFormat="1">
      <alignment vertical="center"/>
    </xf>
    <xf borderId="45" fillId="0" fontId="3" numFmtId="164" xfId="0" applyAlignment="1" applyBorder="1" applyFont="1" applyNumberFormat="1">
      <alignment vertical="center"/>
    </xf>
    <xf borderId="24" fillId="0" fontId="3" numFmtId="0" xfId="0" applyAlignment="1" applyBorder="1" applyFont="1">
      <alignment horizontal="right" vertical="center"/>
    </xf>
    <xf borderId="10" fillId="0" fontId="3"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79" fillId="0" fontId="3" numFmtId="0" xfId="0" applyAlignment="1" applyBorder="1" applyFont="1">
      <alignment horizontal="center" vertical="center"/>
    </xf>
    <xf borderId="80" fillId="0" fontId="3" numFmtId="0" xfId="0" applyAlignment="1" applyBorder="1" applyFont="1">
      <alignment horizontal="center" vertical="center"/>
    </xf>
    <xf borderId="80" fillId="0" fontId="3" numFmtId="0" xfId="0" applyAlignment="1" applyBorder="1" applyFont="1">
      <alignment vertical="center"/>
    </xf>
    <xf borderId="11" fillId="0" fontId="3" numFmtId="0" xfId="0" applyAlignment="1" applyBorder="1" applyFont="1">
      <alignment vertical="center"/>
    </xf>
    <xf borderId="81" fillId="0" fontId="3" numFmtId="173" xfId="0" applyAlignment="1" applyBorder="1" applyFont="1" applyNumberFormat="1">
      <alignment vertical="center"/>
    </xf>
    <xf borderId="82" fillId="6" fontId="4" numFmtId="165" xfId="0" applyAlignment="1" applyBorder="1" applyFill="1" applyFont="1" applyNumberFormat="1">
      <alignment horizontal="right" vertical="center"/>
    </xf>
    <xf borderId="83" fillId="6" fontId="4" numFmtId="165" xfId="0" applyAlignment="1" applyBorder="1" applyFont="1" applyNumberFormat="1">
      <alignment horizontal="right" vertical="center"/>
    </xf>
    <xf borderId="84" fillId="0" fontId="3" numFmtId="164" xfId="0" applyAlignment="1" applyBorder="1" applyFont="1" applyNumberFormat="1">
      <alignment vertical="center"/>
    </xf>
    <xf borderId="16" fillId="0" fontId="4" numFmtId="0" xfId="0" applyAlignment="1" applyBorder="1" applyFont="1">
      <alignment horizontal="center" vertical="center"/>
    </xf>
    <xf borderId="6" fillId="0" fontId="4" numFmtId="0" xfId="0" applyAlignment="1" applyBorder="1" applyFont="1">
      <alignment horizontal="right" vertical="center"/>
    </xf>
    <xf borderId="0" fillId="0" fontId="4" numFmtId="0" xfId="0" applyAlignment="1" applyFont="1">
      <alignment horizontal="center" shrinkToFit="0" vertical="center" wrapText="1"/>
    </xf>
    <xf borderId="0" fillId="0" fontId="4" numFmtId="175" xfId="0" applyAlignment="1" applyFont="1" applyNumberFormat="1">
      <alignment vertical="center"/>
    </xf>
    <xf borderId="0" fillId="0" fontId="4" numFmtId="38" xfId="0" applyAlignment="1" applyFont="1" applyNumberFormat="1">
      <alignment vertical="center"/>
    </xf>
    <xf borderId="29" fillId="0" fontId="4" numFmtId="0" xfId="0" applyAlignment="1" applyBorder="1" applyFont="1">
      <alignment vertical="center"/>
    </xf>
    <xf borderId="36" fillId="0" fontId="4" numFmtId="0" xfId="0" applyAlignment="1" applyBorder="1" applyFont="1">
      <alignment horizontal="center" vertical="center"/>
    </xf>
    <xf borderId="48" fillId="3" fontId="3" numFmtId="0" xfId="0" applyAlignment="1" applyBorder="1" applyFont="1">
      <alignment horizontal="center" shrinkToFit="0" vertical="center" wrapText="1"/>
    </xf>
    <xf borderId="74" fillId="3" fontId="3" numFmtId="0" xfId="0" applyAlignment="1" applyBorder="1" applyFont="1">
      <alignment horizontal="center" shrinkToFit="0" vertical="center" wrapText="1"/>
    </xf>
    <xf borderId="85" fillId="3" fontId="3" numFmtId="0" xfId="0" applyAlignment="1" applyBorder="1" applyFont="1">
      <alignment horizontal="center" shrinkToFit="0" vertical="center" wrapText="1"/>
    </xf>
    <xf borderId="50" fillId="3" fontId="3" numFmtId="0" xfId="0" applyAlignment="1" applyBorder="1" applyFont="1">
      <alignment horizontal="center" shrinkToFit="0" vertical="center" wrapText="1"/>
    </xf>
    <xf borderId="50" fillId="3" fontId="3" numFmtId="174" xfId="0" applyAlignment="1" applyBorder="1" applyFont="1" applyNumberFormat="1">
      <alignment horizontal="center" shrinkToFit="0" vertical="center" wrapText="1"/>
    </xf>
    <xf borderId="65" fillId="0" fontId="6" numFmtId="0" xfId="0" applyAlignment="1" applyBorder="1" applyFont="1">
      <alignment vertical="center"/>
    </xf>
    <xf borderId="48" fillId="0" fontId="3" numFmtId="0" xfId="0" applyAlignment="1" applyBorder="1" applyFont="1">
      <alignment horizontal="center" shrinkToFit="1" vertical="center" wrapText="0"/>
    </xf>
    <xf borderId="48" fillId="0" fontId="3" numFmtId="0" xfId="0" applyAlignment="1" applyBorder="1" applyFont="1">
      <alignment horizontal="center" shrinkToFit="0" vertical="center" wrapText="1"/>
    </xf>
    <xf borderId="50" fillId="0" fontId="3" numFmtId="0" xfId="0" applyAlignment="1" applyBorder="1" applyFont="1">
      <alignment horizontal="center" shrinkToFit="0" vertical="center" wrapText="1"/>
    </xf>
    <xf borderId="48" fillId="5" fontId="3" numFmtId="176" xfId="0" applyAlignment="1" applyBorder="1" applyFont="1" applyNumberFormat="1">
      <alignment horizontal="center" shrinkToFit="0" vertical="center" wrapText="1"/>
    </xf>
    <xf borderId="50" fillId="0" fontId="3" numFmtId="167" xfId="0" applyAlignment="1" applyBorder="1" applyFont="1" applyNumberFormat="1">
      <alignment horizontal="center" shrinkToFit="0" vertical="center" wrapText="1"/>
    </xf>
    <xf borderId="36" fillId="0" fontId="3" numFmtId="0" xfId="0" applyAlignment="1" applyBorder="1" applyFont="1">
      <alignment horizontal="right" vertical="center"/>
    </xf>
    <xf borderId="48" fillId="7" fontId="3" numFmtId="0" xfId="0" applyAlignment="1" applyBorder="1" applyFill="1" applyFont="1">
      <alignment horizontal="center" shrinkToFit="0" vertical="center" wrapText="1"/>
    </xf>
    <xf borderId="85" fillId="7" fontId="3" numFmtId="0" xfId="0" applyAlignment="1" applyBorder="1" applyFont="1">
      <alignment horizontal="center" shrinkToFit="0" vertical="center" wrapText="1"/>
    </xf>
    <xf borderId="50" fillId="7" fontId="3" numFmtId="0" xfId="0" applyAlignment="1" applyBorder="1" applyFont="1">
      <alignment horizontal="center" shrinkToFit="0" vertical="center" wrapText="1"/>
    </xf>
    <xf borderId="50" fillId="7" fontId="3" numFmtId="167" xfId="0" applyAlignment="1" applyBorder="1" applyFont="1" applyNumberFormat="1">
      <alignment horizontal="center" shrinkToFit="0" vertical="center" wrapText="1"/>
    </xf>
    <xf borderId="29" fillId="0" fontId="3" numFmtId="0" xfId="0" applyAlignment="1" applyBorder="1" applyFont="1">
      <alignment vertical="center"/>
    </xf>
    <xf borderId="11" fillId="0" fontId="3" numFmtId="0" xfId="0" applyAlignment="1" applyBorder="1" applyFont="1">
      <alignment horizontal="right" vertical="bottom"/>
    </xf>
    <xf borderId="11" fillId="0" fontId="3" numFmtId="0" xfId="0" applyAlignment="1" applyBorder="1" applyFont="1">
      <alignment horizontal="center" vertical="bottom"/>
    </xf>
    <xf borderId="12" fillId="0" fontId="3" numFmtId="0" xfId="0" applyAlignment="1" applyBorder="1" applyFont="1">
      <alignment vertical="center"/>
    </xf>
    <xf borderId="50" fillId="0" fontId="3" numFmtId="167" xfId="0" applyAlignment="1" applyBorder="1" applyFont="1" applyNumberFormat="1">
      <alignment vertical="center"/>
    </xf>
    <xf borderId="50" fillId="0" fontId="3" numFmtId="177" xfId="0" applyAlignment="1" applyBorder="1" applyFont="1" applyNumberFormat="1">
      <alignment horizontal="center" vertical="center"/>
    </xf>
    <xf borderId="50" fillId="0" fontId="3" numFmtId="9" xfId="0" applyAlignment="1" applyBorder="1" applyFont="1" applyNumberFormat="1">
      <alignment horizontal="center" vertical="center"/>
    </xf>
    <xf borderId="50" fillId="0" fontId="4" numFmtId="0" xfId="0" applyAlignment="1" applyBorder="1" applyFont="1">
      <alignment horizontal="center" vertical="center"/>
    </xf>
    <xf borderId="50" fillId="0" fontId="4" numFmtId="177" xfId="0" applyAlignment="1" applyBorder="1" applyFont="1" applyNumberFormat="1">
      <alignment horizontal="center" vertical="center"/>
    </xf>
    <xf borderId="50" fillId="0" fontId="4" numFmtId="9" xfId="0" applyAlignment="1" applyBorder="1" applyFont="1" applyNumberFormat="1">
      <alignment horizontal="center" vertical="center"/>
    </xf>
    <xf borderId="0" fillId="0" fontId="11" numFmtId="0" xfId="0" applyAlignment="1" applyFont="1">
      <alignment vertical="center"/>
    </xf>
    <xf quotePrefix="1" borderId="0" fillId="0" fontId="12" numFmtId="0" xfId="0" applyAlignment="1" applyFont="1">
      <alignment horizontal="left" vertical="center"/>
    </xf>
    <xf quotePrefix="1" borderId="50" fillId="8" fontId="13" numFmtId="0" xfId="0" applyAlignment="1" applyBorder="1" applyFill="1" applyFont="1">
      <alignment horizontal="center" vertical="center"/>
    </xf>
    <xf borderId="50" fillId="6" fontId="3" numFmtId="0" xfId="0" applyAlignment="1" applyBorder="1" applyFont="1">
      <alignment horizontal="center" vertical="center"/>
    </xf>
    <xf borderId="50" fillId="6" fontId="3" numFmtId="9" xfId="0" applyAlignment="1" applyBorder="1" applyFont="1" applyNumberFormat="1">
      <alignment vertical="center"/>
    </xf>
    <xf borderId="50" fillId="6" fontId="14" numFmtId="0" xfId="0" applyAlignment="1" applyBorder="1" applyFont="1">
      <alignment horizontal="center" vertical="center"/>
    </xf>
    <xf borderId="50" fillId="6" fontId="14" numFmtId="174" xfId="0" applyAlignment="1" applyBorder="1" applyFont="1" applyNumberFormat="1">
      <alignment vertical="center"/>
    </xf>
    <xf borderId="50" fillId="8" fontId="3" numFmtId="0" xfId="0" applyAlignment="1" applyBorder="1" applyFont="1">
      <alignment horizontal="center" vertical="center"/>
    </xf>
    <xf borderId="50" fillId="8" fontId="3" numFmtId="0" xfId="0" applyAlignment="1" applyBorder="1" applyFont="1">
      <alignment horizontal="center" shrinkToFit="0" vertical="center" wrapText="1"/>
    </xf>
    <xf borderId="70" fillId="0" fontId="3" numFmtId="0" xfId="0" applyAlignment="1" applyBorder="1" applyFont="1">
      <alignment vertical="center"/>
    </xf>
    <xf borderId="50" fillId="0" fontId="3" numFmtId="176" xfId="0" applyAlignment="1" applyBorder="1" applyFont="1" applyNumberFormat="1">
      <alignment vertical="center"/>
    </xf>
    <xf borderId="71" fillId="0" fontId="3" numFmtId="0" xfId="0" applyAlignment="1" applyBorder="1" applyFont="1">
      <alignment vertical="center"/>
    </xf>
    <xf borderId="30" fillId="0" fontId="3" numFmtId="0" xfId="0" applyAlignment="1" applyBorder="1" applyFont="1">
      <alignment vertical="center"/>
    </xf>
    <xf borderId="50" fillId="0" fontId="14" numFmtId="0" xfId="0" applyAlignment="1" applyBorder="1" applyFont="1">
      <alignment vertical="center"/>
    </xf>
    <xf borderId="48" fillId="0" fontId="3" numFmtId="0" xfId="0" applyAlignment="1" applyBorder="1" applyFont="1">
      <alignment vertical="center"/>
    </xf>
    <xf borderId="3" fillId="0" fontId="3" numFmtId="0" xfId="0" applyAlignment="1" applyBorder="1" applyFont="1">
      <alignment vertical="center"/>
    </xf>
    <xf borderId="50" fillId="5" fontId="3" numFmtId="167" xfId="0" applyAlignment="1" applyBorder="1" applyFont="1" applyNumberFormat="1">
      <alignment vertical="center"/>
    </xf>
    <xf borderId="66" fillId="0" fontId="3" numFmtId="0" xfId="0" applyAlignment="1" applyBorder="1" applyFont="1">
      <alignment vertical="center"/>
    </xf>
    <xf borderId="3" fillId="0" fontId="3" numFmtId="176" xfId="0" applyAlignment="1" applyBorder="1" applyFont="1" applyNumberFormat="1">
      <alignment vertical="center"/>
    </xf>
    <xf borderId="49" fillId="0" fontId="3" numFmtId="167" xfId="0" applyAlignment="1" applyBorder="1" applyFont="1" applyNumberFormat="1">
      <alignment vertical="center"/>
    </xf>
    <xf borderId="86" fillId="0" fontId="3" numFmtId="0" xfId="0" applyAlignment="1" applyBorder="1" applyFont="1">
      <alignment vertical="center"/>
    </xf>
    <xf borderId="86" fillId="0" fontId="3" numFmtId="0" xfId="0" applyAlignment="1" applyBorder="1" applyFont="1">
      <alignment horizontal="center" vertical="center"/>
    </xf>
    <xf borderId="86" fillId="6" fontId="14" numFmtId="176" xfId="0" applyAlignment="1" applyBorder="1" applyFont="1" applyNumberFormat="1">
      <alignment vertical="center"/>
    </xf>
    <xf borderId="86" fillId="0" fontId="3" numFmtId="178" xfId="0" applyAlignment="1" applyBorder="1" applyFont="1" applyNumberFormat="1">
      <alignment vertical="center"/>
    </xf>
    <xf borderId="26" fillId="6" fontId="4" numFmtId="2" xfId="0" applyAlignment="1" applyBorder="1" applyFont="1" applyNumberFormat="1">
      <alignment vertical="center"/>
    </xf>
    <xf borderId="86" fillId="0" fontId="3" numFmtId="167" xfId="0" applyAlignment="1" applyBorder="1" applyFont="1" applyNumberFormat="1">
      <alignment vertical="center"/>
    </xf>
    <xf borderId="87" fillId="0" fontId="3" numFmtId="0" xfId="0" applyAlignment="1" applyBorder="1" applyFont="1">
      <alignment vertical="center"/>
    </xf>
    <xf borderId="87" fillId="0" fontId="3" numFmtId="0" xfId="0" applyAlignment="1" applyBorder="1" applyFont="1">
      <alignment horizontal="center" vertical="center"/>
    </xf>
    <xf borderId="87" fillId="6" fontId="14" numFmtId="176" xfId="0" applyAlignment="1" applyBorder="1" applyFont="1" applyNumberFormat="1">
      <alignment vertical="center"/>
    </xf>
    <xf borderId="88" fillId="0" fontId="3" numFmtId="0" xfId="0" applyAlignment="1" applyBorder="1" applyFont="1">
      <alignment vertical="center"/>
    </xf>
    <xf borderId="88" fillId="0" fontId="3" numFmtId="0" xfId="0" applyAlignment="1" applyBorder="1" applyFont="1">
      <alignment horizontal="right" vertical="center"/>
    </xf>
    <xf borderId="89" fillId="6" fontId="4" numFmtId="9" xfId="0" applyAlignment="1" applyBorder="1" applyFont="1" applyNumberFormat="1">
      <alignment vertical="center"/>
    </xf>
    <xf borderId="87" fillId="0" fontId="3" numFmtId="167" xfId="0" applyAlignment="1" applyBorder="1" applyFont="1" applyNumberFormat="1">
      <alignment vertical="center"/>
    </xf>
    <xf borderId="86" fillId="6" fontId="3" numFmtId="176" xfId="0" applyAlignment="1" applyBorder="1" applyFont="1" applyNumberFormat="1">
      <alignment vertical="center"/>
    </xf>
    <xf borderId="86" fillId="6" fontId="3" numFmtId="178" xfId="0" applyAlignment="1" applyBorder="1" applyFont="1" applyNumberFormat="1">
      <alignment vertical="center"/>
    </xf>
    <xf borderId="90" fillId="0" fontId="3" numFmtId="178" xfId="0" applyAlignment="1" applyBorder="1" applyFont="1" applyNumberFormat="1">
      <alignment vertical="center"/>
    </xf>
    <xf borderId="87" fillId="6" fontId="3" numFmtId="176" xfId="0" applyAlignment="1" applyBorder="1" applyFont="1" applyNumberFormat="1">
      <alignment vertical="center"/>
    </xf>
    <xf borderId="89" fillId="6" fontId="3" numFmtId="9" xfId="0" applyAlignment="1" applyBorder="1" applyFont="1" applyNumberFormat="1">
      <alignment vertical="center"/>
    </xf>
    <xf borderId="1" fillId="0" fontId="3" numFmtId="176" xfId="0" applyAlignment="1" applyBorder="1" applyFont="1" applyNumberFormat="1">
      <alignment vertical="center"/>
    </xf>
    <xf borderId="65" fillId="0" fontId="14" numFmtId="167" xfId="0" applyAlignment="1" applyBorder="1" applyFont="1" applyNumberFormat="1">
      <alignment vertical="center"/>
    </xf>
    <xf borderId="85" fillId="8" fontId="3" numFmtId="0" xfId="0" applyAlignment="1" applyBorder="1" applyFont="1">
      <alignment vertical="center"/>
    </xf>
    <xf borderId="4" fillId="8" fontId="3" numFmtId="0" xfId="0" applyAlignment="1" applyBorder="1" applyFont="1">
      <alignment vertical="center"/>
    </xf>
    <xf borderId="56" fillId="8" fontId="5" numFmtId="0" xfId="0" applyAlignment="1" applyBorder="1" applyFont="1">
      <alignment horizontal="right" vertical="center"/>
    </xf>
    <xf borderId="56" fillId="8" fontId="5" numFmtId="167" xfId="0" applyAlignment="1" applyBorder="1" applyFont="1" applyNumberFormat="1">
      <alignment vertical="center"/>
    </xf>
    <xf borderId="50" fillId="0" fontId="4" numFmtId="167" xfId="0" applyAlignment="1" applyBorder="1" applyFont="1" applyNumberFormat="1">
      <alignment vertical="center"/>
    </xf>
    <xf borderId="50" fillId="9" fontId="4" numFmtId="167" xfId="0" applyAlignment="1" applyBorder="1" applyFill="1" applyFont="1" applyNumberFormat="1">
      <alignment vertical="center"/>
    </xf>
    <xf borderId="0" fillId="0" fontId="3" numFmtId="178" xfId="0" applyAlignment="1" applyFont="1" applyNumberFormat="1">
      <alignment vertical="center"/>
    </xf>
    <xf borderId="26" fillId="2" fontId="15" numFmtId="0" xfId="0" applyAlignment="1" applyBorder="1" applyFont="1">
      <alignment horizontal="left" vertical="center"/>
    </xf>
    <xf borderId="26" fillId="2" fontId="16" numFmtId="4" xfId="0" applyAlignment="1" applyBorder="1" applyFont="1" applyNumberFormat="1">
      <alignment horizontal="center" vertical="center"/>
    </xf>
    <xf borderId="26" fillId="2" fontId="16" numFmtId="0" xfId="0" applyAlignment="1" applyBorder="1" applyFont="1">
      <alignment horizontal="center" vertical="center"/>
    </xf>
    <xf borderId="91" fillId="10" fontId="17" numFmtId="0" xfId="0" applyAlignment="1" applyBorder="1" applyFill="1" applyFont="1">
      <alignment vertical="center"/>
    </xf>
    <xf borderId="92" fillId="10" fontId="17" numFmtId="0" xfId="0" applyAlignment="1" applyBorder="1" applyFont="1">
      <alignment vertical="center"/>
    </xf>
    <xf borderId="93" fillId="6" fontId="17" numFmtId="177" xfId="0" applyAlignment="1" applyBorder="1" applyFont="1" applyNumberFormat="1">
      <alignment vertical="center"/>
    </xf>
    <xf borderId="26" fillId="2" fontId="17" numFmtId="0" xfId="0" applyAlignment="1" applyBorder="1" applyFont="1">
      <alignment vertical="center"/>
    </xf>
    <xf borderId="0" fillId="0" fontId="18" numFmtId="177" xfId="0" applyAlignment="1" applyFont="1" applyNumberFormat="1">
      <alignment vertical="center"/>
    </xf>
    <xf borderId="94" fillId="10" fontId="3" numFmtId="0" xfId="0" applyAlignment="1" applyBorder="1" applyFont="1">
      <alignment horizontal="center" vertical="center"/>
    </xf>
    <xf borderId="94" fillId="10" fontId="3" numFmtId="0" xfId="0" applyAlignment="1" applyBorder="1" applyFont="1">
      <alignment horizontal="center" shrinkToFit="0" vertical="center" wrapText="1"/>
    </xf>
    <xf borderId="0" fillId="0" fontId="18" numFmtId="0" xfId="0" applyAlignment="1" applyFont="1">
      <alignment vertical="center"/>
    </xf>
    <xf borderId="94" fillId="11" fontId="18" numFmtId="179" xfId="0" applyAlignment="1" applyBorder="1" applyFill="1" applyFont="1" applyNumberFormat="1">
      <alignment shrinkToFit="1" vertical="center" wrapText="0"/>
    </xf>
    <xf borderId="94" fillId="11" fontId="18" numFmtId="179" xfId="0" applyAlignment="1" applyBorder="1" applyFont="1" applyNumberFormat="1">
      <alignment vertical="center"/>
    </xf>
    <xf borderId="94" fillId="11" fontId="18" numFmtId="180" xfId="0" applyAlignment="1" applyBorder="1" applyFont="1" applyNumberFormat="1">
      <alignment vertical="center"/>
    </xf>
    <xf borderId="95" fillId="2" fontId="19" numFmtId="0" xfId="0" applyAlignment="1" applyBorder="1" applyFont="1">
      <alignment horizontal="left" vertical="center"/>
    </xf>
    <xf borderId="96" fillId="0" fontId="6" numFmtId="0" xfId="0" applyAlignment="1" applyBorder="1" applyFont="1">
      <alignment vertical="center"/>
    </xf>
    <xf borderId="97" fillId="0" fontId="6" numFmtId="0" xfId="0" applyAlignment="1" applyBorder="1" applyFont="1">
      <alignment vertical="center"/>
    </xf>
    <xf borderId="48" fillId="12" fontId="16" numFmtId="0" xfId="0" applyAlignment="1" applyBorder="1" applyFill="1" applyFont="1">
      <alignment horizontal="center" vertical="center"/>
    </xf>
    <xf borderId="50" fillId="12" fontId="16" numFmtId="0" xfId="0" applyAlignment="1" applyBorder="1" applyFont="1">
      <alignment horizontal="center" vertical="center"/>
    </xf>
    <xf borderId="50" fillId="12" fontId="16" numFmtId="177" xfId="0" applyAlignment="1" applyBorder="1" applyFont="1" applyNumberFormat="1">
      <alignment horizontal="center" vertical="center"/>
    </xf>
    <xf borderId="50" fillId="12" fontId="16" numFmtId="0" xfId="0" applyAlignment="1" applyBorder="1" applyFont="1">
      <alignment horizontal="center" shrinkToFit="0" vertical="center" wrapText="1"/>
    </xf>
    <xf borderId="98" fillId="12" fontId="20" numFmtId="0" xfId="0" applyAlignment="1" applyBorder="1" applyFont="1">
      <alignment horizontal="center" shrinkToFit="1" vertical="center" wrapText="0"/>
    </xf>
    <xf borderId="98" fillId="13" fontId="16" numFmtId="176" xfId="0" applyAlignment="1" applyBorder="1" applyFill="1" applyFont="1" applyNumberFormat="1">
      <alignment horizontal="center" shrinkToFit="1" vertical="center" wrapText="0"/>
    </xf>
    <xf borderId="48" fillId="0" fontId="16" numFmtId="0" xfId="0" applyAlignment="1" applyBorder="1" applyFont="1">
      <alignment horizontal="center" vertical="center"/>
    </xf>
    <xf borderId="50" fillId="0" fontId="16" numFmtId="0" xfId="0" applyAlignment="1" applyBorder="1" applyFont="1">
      <alignment vertical="center"/>
    </xf>
    <xf borderId="74" fillId="0" fontId="16" numFmtId="181" xfId="0" applyAlignment="1" applyBorder="1" applyFont="1" applyNumberFormat="1">
      <alignment vertical="center"/>
    </xf>
    <xf borderId="74" fillId="0" fontId="16" numFmtId="0" xfId="0" applyAlignment="1" applyBorder="1" applyFont="1">
      <alignment vertical="center"/>
    </xf>
    <xf borderId="74" fillId="0" fontId="16" numFmtId="177" xfId="0" applyAlignment="1" applyBorder="1" applyFont="1" applyNumberFormat="1">
      <alignment vertical="center"/>
    </xf>
    <xf borderId="74" fillId="0" fontId="16" numFmtId="180" xfId="0" applyAlignment="1" applyBorder="1" applyFont="1" applyNumberFormat="1">
      <alignment vertical="center"/>
    </xf>
    <xf borderId="74" fillId="0" fontId="16" numFmtId="167" xfId="0" applyAlignment="1" applyBorder="1" applyFont="1" applyNumberFormat="1">
      <alignment vertical="center"/>
    </xf>
    <xf borderId="74" fillId="0" fontId="16" numFmtId="9" xfId="0" applyAlignment="1" applyBorder="1" applyFont="1" applyNumberFormat="1">
      <alignment vertical="center"/>
    </xf>
    <xf borderId="98" fillId="6" fontId="20" numFmtId="176" xfId="0" applyAlignment="1" applyBorder="1" applyFont="1" applyNumberFormat="1">
      <alignment horizontal="center" shrinkToFit="1" vertical="center" wrapText="0"/>
    </xf>
    <xf borderId="50" fillId="0" fontId="16" numFmtId="181" xfId="0" applyAlignment="1" applyBorder="1" applyFont="1" applyNumberFormat="1">
      <alignment vertical="center"/>
    </xf>
    <xf borderId="50" fillId="0" fontId="16" numFmtId="177" xfId="0" applyAlignment="1" applyBorder="1" applyFont="1" applyNumberFormat="1">
      <alignment vertical="center"/>
    </xf>
    <xf borderId="50" fillId="0" fontId="16" numFmtId="180" xfId="0" applyAlignment="1" applyBorder="1" applyFont="1" applyNumberFormat="1">
      <alignment vertical="center"/>
    </xf>
    <xf borderId="50" fillId="0" fontId="16" numFmtId="167" xfId="0" applyAlignment="1" applyBorder="1" applyFont="1" applyNumberFormat="1">
      <alignment vertical="center"/>
    </xf>
    <xf borderId="50" fillId="0" fontId="16" numFmtId="9" xfId="0" applyAlignment="1" applyBorder="1" applyFont="1" applyNumberFormat="1">
      <alignment vertical="center"/>
    </xf>
    <xf borderId="98" fillId="2" fontId="20" numFmtId="182" xfId="0" applyAlignment="1" applyBorder="1" applyFont="1" applyNumberFormat="1">
      <alignment horizontal="center" shrinkToFit="1" vertical="center" wrapText="0"/>
    </xf>
    <xf borderId="48" fillId="6" fontId="16" numFmtId="0" xfId="0" applyAlignment="1" applyBorder="1" applyFont="1">
      <alignment horizontal="center" vertical="center"/>
    </xf>
    <xf borderId="50" fillId="6" fontId="16" numFmtId="0" xfId="0" applyAlignment="1" applyBorder="1" applyFont="1">
      <alignment vertical="center"/>
    </xf>
    <xf borderId="19" fillId="6" fontId="16" numFmtId="181" xfId="0" applyAlignment="1" applyBorder="1" applyFont="1" applyNumberFormat="1">
      <alignment vertical="center"/>
    </xf>
    <xf borderId="19" fillId="6" fontId="16" numFmtId="0" xfId="0" applyAlignment="1" applyBorder="1" applyFont="1">
      <alignment vertical="center"/>
    </xf>
    <xf borderId="50" fillId="6" fontId="16" numFmtId="177" xfId="0" applyAlignment="1" applyBorder="1" applyFont="1" applyNumberFormat="1">
      <alignment vertical="center"/>
    </xf>
    <xf borderId="19" fillId="6" fontId="16" numFmtId="180" xfId="0" applyAlignment="1" applyBorder="1" applyFont="1" applyNumberFormat="1">
      <alignment vertical="center"/>
    </xf>
    <xf borderId="19" fillId="6" fontId="16" numFmtId="167" xfId="0" applyAlignment="1" applyBorder="1" applyFont="1" applyNumberFormat="1">
      <alignment vertical="center"/>
    </xf>
    <xf borderId="19" fillId="6" fontId="16" numFmtId="9" xfId="0" applyAlignment="1" applyBorder="1" applyFont="1" applyNumberFormat="1">
      <alignment vertical="center"/>
    </xf>
    <xf borderId="99" fillId="6" fontId="16" numFmtId="180" xfId="0" applyAlignment="1" applyBorder="1" applyFont="1" applyNumberFormat="1">
      <alignment vertical="center"/>
    </xf>
    <xf borderId="98" fillId="2" fontId="20" numFmtId="176" xfId="0" applyAlignment="1" applyBorder="1" applyFont="1" applyNumberFormat="1">
      <alignment horizontal="center" shrinkToFit="1" vertical="center" wrapText="0"/>
    </xf>
    <xf borderId="98" fillId="2" fontId="16" numFmtId="176" xfId="0" applyAlignment="1" applyBorder="1" applyFont="1" applyNumberFormat="1">
      <alignment horizontal="center" shrinkToFit="1" vertical="center" wrapText="0"/>
    </xf>
    <xf borderId="98" fillId="2" fontId="16" numFmtId="9" xfId="0" applyAlignment="1" applyBorder="1" applyFont="1" applyNumberFormat="1">
      <alignment horizontal="center" shrinkToFit="1" vertical="center" wrapText="0"/>
    </xf>
    <xf borderId="48" fillId="2" fontId="16" numFmtId="0" xfId="0" applyAlignment="1" applyBorder="1" applyFont="1">
      <alignment horizontal="center" vertical="center"/>
    </xf>
    <xf borderId="50" fillId="2" fontId="16" numFmtId="0" xfId="0" applyAlignment="1" applyBorder="1" applyFont="1">
      <alignment vertical="center"/>
    </xf>
    <xf borderId="19" fillId="2" fontId="16" numFmtId="181" xfId="0" applyAlignment="1" applyBorder="1" applyFont="1" applyNumberFormat="1">
      <alignment vertical="center"/>
    </xf>
    <xf borderId="19" fillId="2" fontId="16" numFmtId="0" xfId="0" applyAlignment="1" applyBorder="1" applyFont="1">
      <alignment vertical="center"/>
    </xf>
    <xf borderId="50" fillId="2" fontId="16" numFmtId="177" xfId="0" applyAlignment="1" applyBorder="1" applyFont="1" applyNumberFormat="1">
      <alignment vertical="center"/>
    </xf>
    <xf borderId="19" fillId="2" fontId="16" numFmtId="180" xfId="0" applyAlignment="1" applyBorder="1" applyFont="1" applyNumberFormat="1">
      <alignment vertical="center"/>
    </xf>
    <xf borderId="19" fillId="2" fontId="16" numFmtId="167" xfId="0" applyAlignment="1" applyBorder="1" applyFont="1" applyNumberFormat="1">
      <alignment vertical="center"/>
    </xf>
    <xf borderId="19" fillId="2" fontId="16" numFmtId="9" xfId="0" applyAlignment="1" applyBorder="1" applyFont="1" applyNumberFormat="1">
      <alignment vertical="center"/>
    </xf>
    <xf borderId="50" fillId="2" fontId="16" numFmtId="180" xfId="0" applyAlignment="1" applyBorder="1" applyFont="1" applyNumberFormat="1">
      <alignment vertical="center"/>
    </xf>
    <xf borderId="98" fillId="2" fontId="20" numFmtId="9" xfId="0" applyAlignment="1" applyBorder="1" applyFont="1" applyNumberFormat="1">
      <alignment horizontal="center" shrinkToFit="1" vertical="center" wrapText="0"/>
    </xf>
    <xf borderId="26" fillId="2" fontId="21" numFmtId="0" xfId="0" applyAlignment="1" applyBorder="1" applyFont="1">
      <alignment horizontal="left" vertical="center"/>
    </xf>
    <xf borderId="26" fillId="2" fontId="22" numFmtId="0" xfId="0" applyAlignment="1" applyBorder="1" applyFont="1">
      <alignment horizontal="center" vertical="center"/>
    </xf>
    <xf borderId="100" fillId="6" fontId="16" numFmtId="180" xfId="0" applyAlignment="1" applyBorder="1" applyFont="1" applyNumberFormat="1">
      <alignment vertical="center"/>
    </xf>
    <xf borderId="50" fillId="6" fontId="16" numFmtId="180" xfId="0" applyAlignment="1" applyBorder="1" applyFont="1" applyNumberFormat="1">
      <alignment vertical="center"/>
    </xf>
    <xf borderId="34" fillId="0" fontId="16" numFmtId="180" xfId="0" applyAlignment="1" applyBorder="1" applyFont="1" applyNumberFormat="1">
      <alignment vertical="center"/>
    </xf>
    <xf borderId="50" fillId="12" fontId="20" numFmtId="9" xfId="0" applyAlignment="1" applyBorder="1" applyFont="1" applyNumberFormat="1">
      <alignment horizontal="center" shrinkToFit="1" vertical="center" wrapText="0"/>
    </xf>
    <xf borderId="50" fillId="12" fontId="20" numFmtId="182" xfId="0" applyAlignment="1" applyBorder="1" applyFont="1" applyNumberFormat="1">
      <alignment shrinkToFit="1" vertical="center" wrapText="0"/>
    </xf>
    <xf borderId="50" fillId="12" fontId="16" numFmtId="182" xfId="0" applyAlignment="1" applyBorder="1" applyFont="1" applyNumberFormat="1">
      <alignment horizontal="center" shrinkToFit="1" vertical="center" wrapText="0"/>
    </xf>
    <xf borderId="48" fillId="12" fontId="16" numFmtId="176" xfId="0" applyAlignment="1" applyBorder="1" applyFont="1" applyNumberFormat="1">
      <alignment horizontal="center" shrinkToFit="1" vertical="center" wrapText="0"/>
    </xf>
    <xf borderId="50" fillId="5" fontId="20" numFmtId="9" xfId="0" applyAlignment="1" applyBorder="1" applyFont="1" applyNumberFormat="1">
      <alignment horizontal="center" shrinkToFit="1" vertical="center" wrapText="0"/>
    </xf>
    <xf borderId="50" fillId="5" fontId="20" numFmtId="176" xfId="0" applyAlignment="1" applyBorder="1" applyFont="1" applyNumberFormat="1">
      <alignment shrinkToFit="1" vertical="center" wrapText="0"/>
    </xf>
    <xf borderId="50" fillId="5" fontId="16" numFmtId="176" xfId="0" applyAlignment="1" applyBorder="1" applyFont="1" applyNumberFormat="1">
      <alignment shrinkToFit="1" vertical="center" wrapText="0"/>
    </xf>
    <xf borderId="48" fillId="5" fontId="16" numFmtId="176" xfId="0" applyAlignment="1" applyBorder="1" applyFont="1" applyNumberFormat="1">
      <alignment horizontal="center" shrinkToFit="1" vertical="center" wrapText="0"/>
    </xf>
    <xf borderId="48" fillId="14" fontId="16" numFmtId="176" xfId="0" applyAlignment="1" applyBorder="1" applyFill="1" applyFont="1" applyNumberFormat="1">
      <alignment horizontal="center" shrinkToFit="1" vertical="center" wrapText="0"/>
    </xf>
    <xf borderId="26" fillId="2" fontId="16" numFmtId="176" xfId="0" applyAlignment="1" applyBorder="1" applyFont="1" applyNumberFormat="1">
      <alignment horizontal="center" vertical="center"/>
    </xf>
    <xf borderId="50" fillId="6" fontId="20" numFmtId="9" xfId="0" applyAlignment="1" applyBorder="1" applyFont="1" applyNumberFormat="1">
      <alignment horizontal="center" shrinkToFit="1" vertical="center" wrapText="0"/>
    </xf>
    <xf borderId="50" fillId="6" fontId="20" numFmtId="176" xfId="0" applyAlignment="1" applyBorder="1" applyFont="1" applyNumberFormat="1">
      <alignment shrinkToFit="1" vertical="center" wrapText="0"/>
    </xf>
    <xf borderId="50" fillId="6" fontId="16" numFmtId="176" xfId="0" applyAlignment="1" applyBorder="1" applyFont="1" applyNumberFormat="1">
      <alignment shrinkToFit="1" vertical="center" wrapText="0"/>
    </xf>
    <xf borderId="48" fillId="6" fontId="16" numFmtId="176" xfId="0" applyAlignment="1" applyBorder="1" applyFont="1" applyNumberFormat="1">
      <alignment horizontal="center" shrinkToFit="1" vertical="center" wrapText="0"/>
    </xf>
    <xf borderId="0" fillId="0" fontId="23" numFmtId="0" xfId="0" applyAlignment="1" applyFont="1">
      <alignment vertical="center"/>
    </xf>
    <xf borderId="26" fillId="15" fontId="3" numFmtId="0" xfId="0" applyAlignment="1" applyBorder="1" applyFill="1" applyFont="1">
      <alignment vertical="center"/>
    </xf>
    <xf borderId="101" fillId="0" fontId="4" numFmtId="0" xfId="0" applyAlignment="1" applyBorder="1" applyFont="1">
      <alignment horizontal="center" shrinkToFit="1" vertical="center" wrapText="0"/>
    </xf>
    <xf borderId="101" fillId="0" fontId="4" numFmtId="0" xfId="0" applyAlignment="1" applyBorder="1" applyFont="1">
      <alignment horizontal="center" vertical="center"/>
    </xf>
    <xf borderId="102" fillId="0" fontId="4" numFmtId="0" xfId="0" applyAlignment="1" applyBorder="1" applyFont="1">
      <alignment horizontal="center" vertical="center"/>
    </xf>
    <xf borderId="103" fillId="0" fontId="4" numFmtId="0" xfId="0" applyAlignment="1" applyBorder="1" applyFont="1">
      <alignment horizontal="center" shrinkToFit="1" vertical="center" wrapText="0"/>
    </xf>
    <xf borderId="104" fillId="0" fontId="6" numFmtId="0" xfId="0" applyAlignment="1" applyBorder="1" applyFont="1">
      <alignment vertical="center"/>
    </xf>
    <xf borderId="102" fillId="0" fontId="6" numFmtId="0" xfId="0" applyAlignment="1" applyBorder="1" applyFont="1">
      <alignment vertical="center"/>
    </xf>
    <xf borderId="105" fillId="0" fontId="4" numFmtId="0" xfId="0" applyAlignment="1" applyBorder="1" applyFont="1">
      <alignment horizontal="center" shrinkToFit="1" vertical="center" wrapText="0"/>
    </xf>
    <xf borderId="106" fillId="16" fontId="4" numFmtId="0" xfId="0" applyAlignment="1" applyBorder="1" applyFill="1" applyFont="1">
      <alignment horizontal="center" shrinkToFit="1" vertical="center" wrapText="0"/>
    </xf>
    <xf borderId="107" fillId="16" fontId="4" numFmtId="0" xfId="0" applyAlignment="1" applyBorder="1" applyFont="1">
      <alignment horizontal="center" shrinkToFit="1" vertical="center" wrapText="0"/>
    </xf>
    <xf borderId="108" fillId="16" fontId="4" numFmtId="0" xfId="0" applyAlignment="1" applyBorder="1" applyFont="1">
      <alignment horizontal="center" shrinkToFit="1" vertical="center" wrapText="0"/>
    </xf>
    <xf borderId="109" fillId="14" fontId="24" numFmtId="0" xfId="0" applyAlignment="1" applyBorder="1" applyFont="1">
      <alignment horizontal="center" shrinkToFit="1" vertical="center" wrapText="0"/>
    </xf>
    <xf borderId="109" fillId="14" fontId="24" numFmtId="172" xfId="0" applyAlignment="1" applyBorder="1" applyFont="1" applyNumberFormat="1">
      <alignment horizontal="center" shrinkToFit="1" vertical="center" wrapText="0"/>
    </xf>
    <xf borderId="109" fillId="0" fontId="24" numFmtId="172" xfId="0" applyAlignment="1" applyBorder="1" applyFont="1" applyNumberFormat="1">
      <alignment horizontal="center" shrinkToFit="1" vertical="center" wrapText="0"/>
    </xf>
    <xf borderId="109" fillId="0" fontId="3" numFmtId="0" xfId="0" applyAlignment="1" applyBorder="1" applyFont="1">
      <alignment horizontal="center" vertical="center"/>
    </xf>
    <xf borderId="101" fillId="0" fontId="14" numFmtId="0" xfId="0" applyAlignment="1" applyBorder="1" applyFont="1">
      <alignment horizontal="center" vertical="center"/>
    </xf>
    <xf borderId="110" fillId="0" fontId="3" numFmtId="0" xfId="0" applyAlignment="1" applyBorder="1" applyFont="1">
      <alignment horizontal="center" vertical="center"/>
    </xf>
    <xf borderId="111" fillId="0" fontId="14" numFmtId="0" xfId="0" applyAlignment="1" applyBorder="1" applyFont="1">
      <alignment horizontal="center" shrinkToFit="1" vertical="center" wrapText="0"/>
    </xf>
    <xf borderId="112" fillId="0" fontId="6" numFmtId="0" xfId="0" applyAlignment="1" applyBorder="1" applyFont="1">
      <alignment vertical="center"/>
    </xf>
    <xf borderId="110" fillId="0" fontId="6" numFmtId="0" xfId="0" applyAlignment="1" applyBorder="1" applyFont="1">
      <alignment vertical="center"/>
    </xf>
    <xf borderId="113" fillId="14" fontId="24" numFmtId="172" xfId="0" applyAlignment="1" applyBorder="1" applyFont="1" applyNumberFormat="1">
      <alignment horizontal="center" shrinkToFit="1" vertical="center" wrapText="0"/>
    </xf>
    <xf borderId="111" fillId="0" fontId="3" numFmtId="172" xfId="0" applyAlignment="1" applyBorder="1" applyFont="1" applyNumberFormat="1">
      <alignment horizontal="center" shrinkToFit="1" vertical="center" wrapText="0"/>
    </xf>
    <xf borderId="114" fillId="16" fontId="4" numFmtId="174" xfId="0" applyAlignment="1" applyBorder="1" applyFont="1" applyNumberFormat="1">
      <alignment horizontal="center" vertical="center"/>
    </xf>
    <xf borderId="115" fillId="16" fontId="4" numFmtId="174" xfId="0" applyAlignment="1" applyBorder="1" applyFont="1" applyNumberFormat="1">
      <alignment horizontal="center" vertical="center"/>
    </xf>
    <xf borderId="115" fillId="16" fontId="24" numFmtId="176" xfId="0" applyAlignment="1" applyBorder="1" applyFont="1" applyNumberFormat="1">
      <alignment horizontal="center" vertical="center"/>
    </xf>
    <xf borderId="115" fillId="16" fontId="3" numFmtId="172" xfId="0" applyAlignment="1" applyBorder="1" applyFont="1" applyNumberFormat="1">
      <alignment horizontal="center" vertical="center"/>
    </xf>
    <xf borderId="115" fillId="16" fontId="3" numFmtId="171" xfId="0" applyAlignment="1" applyBorder="1" applyFont="1" applyNumberFormat="1">
      <alignment horizontal="center" vertical="center"/>
    </xf>
    <xf borderId="115" fillId="16" fontId="3" numFmtId="0" xfId="0" applyAlignment="1" applyBorder="1" applyFont="1">
      <alignment horizontal="center" vertical="center"/>
    </xf>
    <xf borderId="116" fillId="16" fontId="3" numFmtId="174" xfId="0" applyAlignment="1" applyBorder="1" applyFont="1" applyNumberFormat="1">
      <alignment horizontal="center" vertical="center"/>
    </xf>
    <xf borderId="117" fillId="14" fontId="13" numFmtId="182" xfId="0" applyAlignment="1" applyBorder="1" applyFont="1" applyNumberFormat="1">
      <alignment horizontal="center" shrinkToFit="1" vertical="center" wrapText="0"/>
    </xf>
    <xf borderId="0" fillId="0" fontId="3" numFmtId="0" xfId="0" applyAlignment="1" applyFont="1">
      <alignment horizontal="center" shrinkToFit="1" vertical="center" wrapText="0"/>
    </xf>
    <xf borderId="0" fillId="0" fontId="3" numFmtId="172" xfId="0" applyAlignment="1" applyFont="1" applyNumberFormat="1">
      <alignment horizontal="center" shrinkToFit="1" vertical="center" wrapText="0"/>
    </xf>
    <xf borderId="0" fillId="0" fontId="25" numFmtId="0" xfId="0" applyAlignment="1" applyFont="1">
      <alignment vertical="center"/>
    </xf>
    <xf borderId="0" fillId="0" fontId="3" numFmtId="49" xfId="0" applyAlignment="1" applyFont="1" applyNumberFormat="1">
      <alignment vertical="center"/>
    </xf>
    <xf borderId="118" fillId="17" fontId="4" numFmtId="0" xfId="0" applyAlignment="1" applyBorder="1" applyFill="1" applyFont="1">
      <alignment horizontal="center" shrinkToFit="1" vertical="center" wrapText="0"/>
    </xf>
    <xf borderId="119" fillId="0" fontId="6" numFmtId="0" xfId="0" applyAlignment="1" applyBorder="1" applyFont="1">
      <alignment vertical="center"/>
    </xf>
    <xf borderId="120" fillId="17" fontId="4" numFmtId="0" xfId="0" applyAlignment="1" applyBorder="1" applyFont="1">
      <alignment horizontal="center" shrinkToFit="1" vertical="center" wrapText="0"/>
    </xf>
    <xf borderId="121" fillId="17" fontId="4" numFmtId="0" xfId="0" applyAlignment="1" applyBorder="1" applyFont="1">
      <alignment horizontal="center" shrinkToFit="1" vertical="center" wrapText="0"/>
    </xf>
    <xf borderId="122" fillId="17" fontId="4" numFmtId="0" xfId="0" applyAlignment="1" applyBorder="1" applyFont="1">
      <alignment horizontal="center" shrinkToFit="1" vertical="center" wrapText="0"/>
    </xf>
    <xf borderId="123" fillId="0" fontId="6" numFmtId="0" xfId="0" applyAlignment="1" applyBorder="1" applyFont="1">
      <alignment vertical="center"/>
    </xf>
    <xf borderId="124" fillId="0" fontId="6" numFmtId="0" xfId="0" applyAlignment="1" applyBorder="1" applyFont="1">
      <alignment vertical="center"/>
    </xf>
    <xf borderId="121" fillId="17" fontId="4" numFmtId="49" xfId="0" applyAlignment="1" applyBorder="1" applyFont="1" applyNumberFormat="1">
      <alignment horizontal="center" shrinkToFit="1" vertical="center" wrapText="0"/>
    </xf>
    <xf borderId="125" fillId="17" fontId="4" numFmtId="0" xfId="0" applyAlignment="1" applyBorder="1" applyFont="1">
      <alignment horizontal="center" shrinkToFit="1" vertical="center" wrapText="0"/>
    </xf>
    <xf borderId="126" fillId="0" fontId="6" numFmtId="0" xfId="0" applyAlignment="1" applyBorder="1" applyFont="1">
      <alignment vertical="center"/>
    </xf>
    <xf borderId="127" fillId="17" fontId="4" numFmtId="0" xfId="0" applyAlignment="1" applyBorder="1" applyFont="1">
      <alignment horizontal="center" shrinkToFit="1" vertical="center" wrapText="0"/>
    </xf>
    <xf borderId="128" fillId="17" fontId="4" numFmtId="0" xfId="0" applyAlignment="1" applyBorder="1" applyFont="1">
      <alignment horizontal="center" shrinkToFit="1" vertical="center" wrapText="0"/>
    </xf>
    <xf borderId="118" fillId="17" fontId="4" numFmtId="0" xfId="0" applyAlignment="1" applyBorder="1" applyFont="1">
      <alignment horizontal="center" vertical="center"/>
    </xf>
    <xf borderId="129" fillId="17" fontId="4" numFmtId="0" xfId="0" applyAlignment="1" applyBorder="1" applyFont="1">
      <alignment horizontal="center" shrinkToFit="1" vertical="center" wrapText="0"/>
    </xf>
    <xf borderId="130" fillId="0" fontId="6" numFmtId="0" xfId="0" applyAlignment="1" applyBorder="1" applyFont="1">
      <alignment vertical="center"/>
    </xf>
    <xf borderId="131" fillId="0" fontId="6" numFmtId="0" xfId="0" applyAlignment="1" applyBorder="1" applyFont="1">
      <alignment vertical="center"/>
    </xf>
    <xf borderId="132" fillId="17" fontId="4" numFmtId="0" xfId="0" applyAlignment="1" applyBorder="1" applyFont="1">
      <alignment horizontal="center" shrinkToFit="1" vertical="center" wrapText="0"/>
    </xf>
    <xf borderId="133" fillId="17" fontId="4" numFmtId="0" xfId="0" applyAlignment="1" applyBorder="1" applyFont="1">
      <alignment horizontal="center" shrinkToFit="1" vertical="center" wrapText="0"/>
    </xf>
    <xf borderId="134" fillId="17" fontId="4" numFmtId="0" xfId="0" applyAlignment="1" applyBorder="1" applyFont="1">
      <alignment horizontal="center" shrinkToFit="1" vertical="center" wrapText="0"/>
    </xf>
    <xf borderId="135" fillId="0" fontId="6" numFmtId="0" xfId="0" applyAlignment="1" applyBorder="1" applyFont="1">
      <alignment vertical="center"/>
    </xf>
    <xf borderId="136" fillId="17" fontId="4" numFmtId="0" xfId="0" applyAlignment="1" applyBorder="1" applyFont="1">
      <alignment horizontal="center" shrinkToFit="1" vertical="center" wrapText="0"/>
    </xf>
    <xf borderId="137" fillId="0" fontId="6" numFmtId="0" xfId="0" applyAlignment="1" applyBorder="1" applyFont="1">
      <alignment vertical="center"/>
    </xf>
    <xf borderId="138" fillId="0" fontId="6" numFmtId="0" xfId="0" applyAlignment="1" applyBorder="1" applyFont="1">
      <alignment vertical="center"/>
    </xf>
    <xf borderId="139" fillId="17" fontId="4" numFmtId="0" xfId="0" applyAlignment="1" applyBorder="1" applyFont="1">
      <alignment horizontal="center" shrinkToFit="1" vertical="center" wrapText="0"/>
    </xf>
    <xf borderId="140" fillId="17" fontId="4" numFmtId="0" xfId="0" applyAlignment="1" applyBorder="1" applyFont="1">
      <alignment horizontal="center" shrinkToFit="1" vertical="center" wrapText="0"/>
    </xf>
    <xf borderId="141" fillId="0" fontId="6" numFmtId="0" xfId="0" applyAlignment="1" applyBorder="1" applyFont="1">
      <alignment vertical="center"/>
    </xf>
    <xf borderId="142" fillId="0" fontId="6" numFmtId="0" xfId="0" applyAlignment="1" applyBorder="1" applyFont="1">
      <alignment vertical="center"/>
    </xf>
    <xf borderId="143" fillId="17" fontId="4" numFmtId="0" xfId="0" applyAlignment="1" applyBorder="1" applyFont="1">
      <alignment horizontal="center" shrinkToFit="1" vertical="center" wrapText="0"/>
    </xf>
    <xf borderId="144" fillId="17" fontId="4" numFmtId="49" xfId="0" applyAlignment="1" applyBorder="1" applyFont="1" applyNumberFormat="1">
      <alignment horizontal="center" shrinkToFit="1" vertical="center" wrapText="0"/>
    </xf>
    <xf borderId="145" fillId="0" fontId="6" numFmtId="0" xfId="0" applyAlignment="1" applyBorder="1" applyFont="1">
      <alignment vertical="center"/>
    </xf>
    <xf borderId="146" fillId="0" fontId="6" numFmtId="0" xfId="0" applyAlignment="1" applyBorder="1" applyFont="1">
      <alignment vertical="center"/>
    </xf>
    <xf borderId="143" fillId="17" fontId="4" numFmtId="0" xfId="0" applyAlignment="1" applyBorder="1" applyFont="1">
      <alignment horizontal="center" vertical="center"/>
    </xf>
    <xf borderId="144" fillId="17" fontId="4" numFmtId="0" xfId="0" applyAlignment="1" applyBorder="1" applyFont="1">
      <alignment horizontal="center" shrinkToFit="1" vertical="center" wrapText="0"/>
    </xf>
    <xf borderId="147" fillId="17" fontId="4" numFmtId="0" xfId="0" applyAlignment="1" applyBorder="1" applyFont="1">
      <alignment horizontal="center" shrinkToFit="1" vertical="center" wrapText="0"/>
    </xf>
    <xf borderId="148" fillId="17" fontId="4" numFmtId="0" xfId="0" applyAlignment="1" applyBorder="1" applyFont="1">
      <alignment horizontal="center" shrinkToFit="1" vertical="center" wrapText="0"/>
    </xf>
    <xf borderId="149" fillId="17" fontId="4" numFmtId="0" xfId="0" applyAlignment="1" applyBorder="1" applyFont="1">
      <alignment horizontal="center" shrinkToFit="1" vertical="center" wrapText="0"/>
    </xf>
    <xf borderId="150" fillId="17" fontId="4" numFmtId="0" xfId="0" applyAlignment="1" applyBorder="1" applyFont="1">
      <alignment horizontal="center" shrinkToFit="1" vertical="center" wrapText="0"/>
    </xf>
    <xf borderId="151" fillId="17" fontId="4" numFmtId="0" xfId="0" applyAlignment="1" applyBorder="1" applyFont="1">
      <alignment horizontal="center" shrinkToFit="1" vertical="center" wrapText="0"/>
    </xf>
    <xf borderId="152" fillId="0" fontId="13" numFmtId="0" xfId="0" applyAlignment="1" applyBorder="1" applyFont="1">
      <alignment horizontal="center" vertical="center"/>
    </xf>
    <xf borderId="153" fillId="14" fontId="13" numFmtId="0" xfId="0" applyAlignment="1" applyBorder="1" applyFont="1">
      <alignment horizontal="center" shrinkToFit="1" vertical="center" wrapText="0"/>
    </xf>
    <xf borderId="154" fillId="14" fontId="13" numFmtId="0" xfId="0" applyAlignment="1" applyBorder="1" applyFont="1">
      <alignment vertical="center"/>
    </xf>
    <xf borderId="155" fillId="14" fontId="13" numFmtId="0" xfId="0" applyAlignment="1" applyBorder="1" applyFont="1">
      <alignment horizontal="center" shrinkToFit="1" vertical="center" wrapText="0"/>
    </xf>
    <xf borderId="98" fillId="14" fontId="3" numFmtId="171" xfId="0" applyAlignment="1" applyBorder="1" applyFont="1" applyNumberFormat="1">
      <alignment horizontal="center" shrinkToFit="1" vertical="center" wrapText="0"/>
    </xf>
    <xf borderId="153" fillId="14" fontId="3" numFmtId="171" xfId="0" applyAlignment="1" applyBorder="1" applyFont="1" applyNumberFormat="1">
      <alignment horizontal="center" shrinkToFit="1" vertical="center" wrapText="0"/>
    </xf>
    <xf borderId="153" fillId="14" fontId="3" numFmtId="165" xfId="0" applyAlignment="1" applyBorder="1" applyFont="1" applyNumberFormat="1">
      <alignment horizontal="center" shrinkToFit="1" vertical="center" wrapText="0"/>
    </xf>
    <xf borderId="153" fillId="18" fontId="26" numFmtId="0" xfId="0" applyAlignment="1" applyBorder="1" applyFill="1" applyFont="1">
      <alignment horizontal="center" shrinkToFit="1" vertical="center" wrapText="0"/>
    </xf>
    <xf borderId="156" fillId="0" fontId="13" numFmtId="172" xfId="0" applyAlignment="1" applyBorder="1" applyFont="1" applyNumberFormat="1">
      <alignment horizontal="center" shrinkToFit="1" vertical="center" wrapText="0"/>
    </xf>
    <xf borderId="156" fillId="0" fontId="13" numFmtId="165" xfId="0" applyAlignment="1" applyBorder="1" applyFont="1" applyNumberFormat="1">
      <alignment horizontal="center" shrinkToFit="1" vertical="center" wrapText="0"/>
    </xf>
    <xf borderId="153" fillId="2" fontId="13" numFmtId="176" xfId="0" applyAlignment="1" applyBorder="1" applyFont="1" applyNumberFormat="1">
      <alignment horizontal="center" shrinkToFit="1" vertical="center" wrapText="0"/>
    </xf>
    <xf borderId="153" fillId="2" fontId="13" numFmtId="172" xfId="0" applyAlignment="1" applyBorder="1" applyFont="1" applyNumberFormat="1">
      <alignment shrinkToFit="1" vertical="center" wrapText="0"/>
    </xf>
    <xf borderId="153" fillId="2" fontId="13" numFmtId="183" xfId="0" applyAlignment="1" applyBorder="1" applyFont="1" applyNumberFormat="1">
      <alignment shrinkToFit="1" vertical="center" wrapText="0"/>
    </xf>
    <xf borderId="156" fillId="0" fontId="13" numFmtId="0" xfId="0" applyAlignment="1" applyBorder="1" applyFont="1">
      <alignment horizontal="center" shrinkToFit="1" vertical="center" wrapText="0"/>
    </xf>
    <xf borderId="153" fillId="14" fontId="13" numFmtId="172" xfId="0" applyAlignment="1" applyBorder="1" applyFont="1" applyNumberFormat="1">
      <alignment horizontal="center" shrinkToFit="1" vertical="center" wrapText="0"/>
    </xf>
    <xf borderId="157" fillId="14" fontId="13" numFmtId="172" xfId="0" applyAlignment="1" applyBorder="1" applyFont="1" applyNumberFormat="1">
      <alignment horizontal="center" shrinkToFit="1" vertical="center" wrapText="0"/>
    </xf>
    <xf borderId="158" fillId="19" fontId="27" numFmtId="165" xfId="0" applyAlignment="1" applyBorder="1" applyFill="1" applyFont="1" applyNumberFormat="1">
      <alignment horizontal="right" shrinkToFit="1" vertical="center" wrapText="0"/>
    </xf>
    <xf borderId="159" fillId="0" fontId="28" numFmtId="0" xfId="0" applyAlignment="1" applyBorder="1" applyFont="1">
      <alignment horizontal="center" shrinkToFit="1" vertical="center" wrapText="0"/>
    </xf>
    <xf borderId="156" fillId="0" fontId="13" numFmtId="9" xfId="0" applyAlignment="1" applyBorder="1" applyFont="1" applyNumberFormat="1">
      <alignment horizontal="center" shrinkToFit="1" vertical="center" wrapText="0"/>
    </xf>
    <xf borderId="156" fillId="0" fontId="13" numFmtId="176" xfId="0" applyAlignment="1" applyBorder="1" applyFont="1" applyNumberFormat="1">
      <alignment horizontal="center" shrinkToFit="1" vertical="center" wrapText="0"/>
    </xf>
    <xf borderId="156" fillId="0" fontId="13" numFmtId="172" xfId="0" applyAlignment="1" applyBorder="1" applyFont="1" applyNumberFormat="1">
      <alignment shrinkToFit="1" vertical="center" wrapText="0"/>
    </xf>
    <xf borderId="156" fillId="0" fontId="13" numFmtId="167" xfId="0" applyAlignment="1" applyBorder="1" applyFont="1" applyNumberFormat="1">
      <alignment horizontal="center" vertical="center"/>
    </xf>
    <xf borderId="156" fillId="0" fontId="13" numFmtId="167" xfId="0" applyAlignment="1" applyBorder="1" applyFont="1" applyNumberFormat="1">
      <alignment shrinkToFit="1" vertical="center" wrapText="0"/>
    </xf>
    <xf borderId="160" fillId="0" fontId="13" numFmtId="167" xfId="0" applyAlignment="1" applyBorder="1" applyFont="1" applyNumberFormat="1">
      <alignment horizontal="center" vertical="center"/>
    </xf>
    <xf borderId="161" fillId="17" fontId="13" numFmtId="172" xfId="0" applyAlignment="1" applyBorder="1" applyFont="1" applyNumberFormat="1">
      <alignment horizontal="center" shrinkToFit="1" vertical="center" wrapText="0"/>
    </xf>
    <xf borderId="162" fillId="0" fontId="13" numFmtId="172" xfId="0" applyAlignment="1" applyBorder="1" applyFont="1" applyNumberFormat="1">
      <alignment horizontal="center" vertical="center"/>
    </xf>
    <xf borderId="156" fillId="0" fontId="13" numFmtId="176" xfId="0" applyAlignment="1" applyBorder="1" applyFont="1" applyNumberFormat="1">
      <alignment vertical="center"/>
    </xf>
    <xf borderId="153" fillId="18" fontId="13" numFmtId="176" xfId="0" applyAlignment="1" applyBorder="1" applyFont="1" applyNumberFormat="1">
      <alignment vertical="center"/>
    </xf>
    <xf borderId="163" fillId="18" fontId="13" numFmtId="176" xfId="0" applyAlignment="1" applyBorder="1" applyFont="1" applyNumberFormat="1">
      <alignment vertical="center"/>
    </xf>
    <xf borderId="164" fillId="0" fontId="13" numFmtId="176" xfId="0" applyAlignment="1" applyBorder="1" applyFont="1" applyNumberFormat="1">
      <alignment horizontal="center" shrinkToFit="1" vertical="center" wrapText="0"/>
    </xf>
    <xf borderId="0" fillId="0" fontId="13" numFmtId="0" xfId="0" applyAlignment="1" applyFont="1">
      <alignment vertical="center"/>
    </xf>
    <xf borderId="153" fillId="14" fontId="13" numFmtId="171" xfId="0" applyAlignment="1" applyBorder="1" applyFont="1" applyNumberFormat="1">
      <alignment horizontal="center" shrinkToFit="1" vertical="center" wrapText="0"/>
    </xf>
    <xf borderId="153" fillId="2" fontId="13" numFmtId="0" xfId="0" applyAlignment="1" applyBorder="1" applyFont="1">
      <alignment horizontal="center" shrinkToFit="1" vertical="center" wrapText="0"/>
    </xf>
    <xf borderId="153" fillId="18" fontId="13" numFmtId="0" xfId="0" applyAlignment="1" applyBorder="1" applyFont="1">
      <alignment horizontal="center" shrinkToFit="1" vertical="center" wrapText="0"/>
    </xf>
    <xf borderId="98" fillId="14" fontId="13" numFmtId="0" xfId="0" applyAlignment="1" applyBorder="1" applyFont="1">
      <alignment horizontal="center" shrinkToFit="1" vertical="center" wrapText="0"/>
    </xf>
    <xf borderId="98" fillId="14" fontId="13" numFmtId="171" xfId="0" applyAlignment="1" applyBorder="1" applyFont="1" applyNumberFormat="1">
      <alignment horizontal="center" shrinkToFit="1" vertical="center" wrapText="0"/>
    </xf>
    <xf borderId="98" fillId="0" fontId="13" numFmtId="172" xfId="0" applyAlignment="1" applyBorder="1" applyFont="1" applyNumberFormat="1">
      <alignment horizontal="center" shrinkToFit="1" vertical="center" wrapText="0"/>
    </xf>
    <xf borderId="98" fillId="2" fontId="13" numFmtId="0" xfId="0" applyAlignment="1" applyBorder="1" applyFont="1">
      <alignment horizontal="center" shrinkToFit="1" vertical="center" wrapText="0"/>
    </xf>
    <xf borderId="98" fillId="2" fontId="13" numFmtId="172" xfId="0" applyAlignment="1" applyBorder="1" applyFont="1" applyNumberFormat="1">
      <alignment shrinkToFit="1" vertical="center" wrapText="0"/>
    </xf>
    <xf borderId="98" fillId="2" fontId="13" numFmtId="183" xfId="0" applyAlignment="1" applyBorder="1" applyFont="1" applyNumberFormat="1">
      <alignment shrinkToFit="1" vertical="center" wrapText="0"/>
    </xf>
    <xf borderId="98" fillId="14" fontId="13" numFmtId="172" xfId="0" applyAlignment="1" applyBorder="1" applyFont="1" applyNumberFormat="1">
      <alignment horizontal="center" shrinkToFit="1" vertical="center" wrapText="0"/>
    </xf>
    <xf borderId="165" fillId="14" fontId="13" numFmtId="172" xfId="0" applyAlignment="1" applyBorder="1" applyFont="1" applyNumberFormat="1">
      <alignment horizontal="center" shrinkToFit="1" vertical="center" wrapText="0"/>
    </xf>
    <xf borderId="166" fillId="19" fontId="27" numFmtId="165" xfId="0" applyAlignment="1" applyBorder="1" applyFont="1" applyNumberFormat="1">
      <alignment horizontal="right" shrinkToFit="1" vertical="center" wrapText="0"/>
    </xf>
    <xf borderId="98" fillId="0" fontId="13" numFmtId="9" xfId="0" applyAlignment="1" applyBorder="1" applyFont="1" applyNumberFormat="1">
      <alignment horizontal="center" shrinkToFit="1" vertical="center" wrapText="0"/>
    </xf>
    <xf borderId="98" fillId="0" fontId="13" numFmtId="176" xfId="0" applyAlignment="1" applyBorder="1" applyFont="1" applyNumberFormat="1">
      <alignment horizontal="center" shrinkToFit="1" vertical="center" wrapText="0"/>
    </xf>
    <xf borderId="98" fillId="0" fontId="13" numFmtId="172" xfId="0" applyAlignment="1" applyBorder="1" applyFont="1" applyNumberFormat="1">
      <alignment shrinkToFit="1" vertical="center" wrapText="0"/>
    </xf>
    <xf borderId="98" fillId="0" fontId="13" numFmtId="167" xfId="0" applyAlignment="1" applyBorder="1" applyFont="1" applyNumberFormat="1">
      <alignment horizontal="center" vertical="center"/>
    </xf>
    <xf borderId="167" fillId="17" fontId="13" numFmtId="172" xfId="0" applyAlignment="1" applyBorder="1" applyFont="1" applyNumberFormat="1">
      <alignment horizontal="center" shrinkToFit="1" vertical="center" wrapText="0"/>
    </xf>
    <xf borderId="168" fillId="0" fontId="13" numFmtId="172" xfId="0" applyAlignment="1" applyBorder="1" applyFont="1" applyNumberFormat="1">
      <alignment horizontal="center" vertical="center"/>
    </xf>
    <xf borderId="98" fillId="18" fontId="13" numFmtId="176" xfId="0" applyAlignment="1" applyBorder="1" applyFont="1" applyNumberFormat="1">
      <alignment vertical="center"/>
    </xf>
    <xf borderId="168" fillId="18" fontId="13" numFmtId="176" xfId="0" applyAlignment="1" applyBorder="1" applyFont="1" applyNumberFormat="1">
      <alignment vertical="center"/>
    </xf>
    <xf borderId="148" fillId="18" fontId="13" numFmtId="176" xfId="0" applyAlignment="1" applyBorder="1" applyFont="1" applyNumberFormat="1">
      <alignment vertical="center"/>
    </xf>
    <xf borderId="149" fillId="18" fontId="13" numFmtId="176" xfId="0" applyAlignment="1" applyBorder="1" applyFont="1" applyNumberFormat="1">
      <alignment vertical="center"/>
    </xf>
    <xf borderId="169" fillId="19" fontId="27" numFmtId="165" xfId="0" applyAlignment="1" applyBorder="1" applyFont="1" applyNumberFormat="1">
      <alignment horizontal="right" shrinkToFit="1" vertical="center" wrapText="0"/>
    </xf>
    <xf borderId="148" fillId="0" fontId="13" numFmtId="176" xfId="0" applyAlignment="1" applyBorder="1" applyFont="1" applyNumberFormat="1">
      <alignment vertical="center"/>
    </xf>
    <xf borderId="0" fillId="0" fontId="13" numFmtId="0" xfId="0" applyAlignment="1" applyFont="1">
      <alignment horizontal="center" vertical="center"/>
    </xf>
    <xf borderId="0" fillId="0" fontId="13" numFmtId="0" xfId="0" applyAlignment="1" applyFont="1">
      <alignment horizontal="center" shrinkToFit="1" vertical="center" wrapText="0"/>
    </xf>
    <xf borderId="0" fillId="0" fontId="13" numFmtId="171" xfId="0" applyAlignment="1" applyFont="1" applyNumberFormat="1">
      <alignment horizontal="center" shrinkToFit="1" vertical="center" wrapText="0"/>
    </xf>
    <xf borderId="0" fillId="0" fontId="13" numFmtId="172" xfId="0" applyAlignment="1" applyFont="1" applyNumberFormat="1">
      <alignment horizontal="center" shrinkToFit="1" vertical="center" wrapText="0"/>
    </xf>
    <xf borderId="0" fillId="0" fontId="13" numFmtId="172" xfId="0" applyAlignment="1" applyFont="1" applyNumberFormat="1">
      <alignment shrinkToFit="1" vertical="center" wrapText="0"/>
    </xf>
    <xf borderId="0" fillId="0" fontId="13" numFmtId="183" xfId="0" applyAlignment="1" applyFont="1" applyNumberFormat="1">
      <alignment shrinkToFit="1" vertical="center" wrapText="0"/>
    </xf>
    <xf borderId="0" fillId="0" fontId="27" numFmtId="165" xfId="0" applyAlignment="1" applyFont="1" applyNumberFormat="1">
      <alignment horizontal="right" shrinkToFit="1" vertical="center" wrapText="0"/>
    </xf>
    <xf borderId="0" fillId="0" fontId="28" numFmtId="0" xfId="0" applyAlignment="1" applyFont="1">
      <alignment horizontal="center" shrinkToFit="1" vertical="center" wrapText="0"/>
    </xf>
    <xf borderId="0" fillId="0" fontId="13" numFmtId="9" xfId="0" applyAlignment="1" applyFont="1" applyNumberFormat="1">
      <alignment horizontal="center" shrinkToFit="1" vertical="center" wrapText="0"/>
    </xf>
    <xf borderId="0" fillId="0" fontId="13" numFmtId="176" xfId="0" applyAlignment="1" applyFont="1" applyNumberFormat="1">
      <alignment horizontal="center" shrinkToFit="1" vertical="center" wrapText="0"/>
    </xf>
    <xf borderId="0" fillId="0" fontId="13" numFmtId="167" xfId="0" applyAlignment="1" applyFont="1" applyNumberFormat="1">
      <alignment horizontal="center" vertical="center"/>
    </xf>
    <xf borderId="0" fillId="0" fontId="13" numFmtId="167" xfId="0" applyAlignment="1" applyFont="1" applyNumberFormat="1">
      <alignment shrinkToFit="1" vertical="center" wrapText="0"/>
    </xf>
    <xf borderId="0" fillId="0" fontId="13" numFmtId="172" xfId="0" applyAlignment="1" applyFont="1" applyNumberFormat="1">
      <alignment horizontal="center" vertical="center"/>
    </xf>
    <xf borderId="0" fillId="0" fontId="13" numFmtId="176" xfId="0" applyAlignment="1" applyFont="1" applyNumberFormat="1">
      <alignment vertical="center"/>
    </xf>
    <xf borderId="0" fillId="0" fontId="3" numFmtId="3" xfId="0" applyAlignment="1" applyFont="1" applyNumberFormat="1">
      <alignment vertical="center"/>
    </xf>
    <xf borderId="0" fillId="0" fontId="29" numFmtId="0" xfId="0" applyAlignment="1" applyFont="1">
      <alignment vertical="center"/>
    </xf>
    <xf borderId="120" fillId="17" fontId="3" numFmtId="0" xfId="0" applyAlignment="1" applyBorder="1" applyFont="1">
      <alignment horizontal="center" shrinkToFit="1" vertical="center" wrapText="0"/>
    </xf>
    <xf borderId="122" fillId="17" fontId="3" numFmtId="0" xfId="0" applyAlignment="1" applyBorder="1" applyFont="1">
      <alignment horizontal="center" shrinkToFit="1" vertical="center" wrapText="0"/>
    </xf>
    <xf borderId="170" fillId="17" fontId="3" numFmtId="0" xfId="0" applyAlignment="1" applyBorder="1" applyFont="1">
      <alignment horizontal="center" shrinkToFit="1" vertical="center" wrapText="0"/>
    </xf>
    <xf borderId="121" fillId="17" fontId="3" numFmtId="0" xfId="0" applyAlignment="1" applyBorder="1" applyFont="1">
      <alignment horizontal="center" shrinkToFit="1" vertical="center" wrapText="0"/>
    </xf>
    <xf borderId="171" fillId="17" fontId="4" numFmtId="0" xfId="0" applyAlignment="1" applyBorder="1" applyFont="1">
      <alignment horizontal="center" shrinkToFit="1" vertical="center" wrapText="0"/>
    </xf>
    <xf borderId="172" fillId="17" fontId="3" numFmtId="0" xfId="0" applyAlignment="1" applyBorder="1" applyFont="1">
      <alignment horizontal="center" shrinkToFit="1" vertical="center" wrapText="0"/>
    </xf>
    <xf borderId="173" fillId="17" fontId="3" numFmtId="0" xfId="0" applyAlignment="1" applyBorder="1" applyFont="1">
      <alignment horizontal="center" shrinkToFit="1" vertical="center" wrapText="0"/>
    </xf>
    <xf borderId="174" fillId="17" fontId="3" numFmtId="0" xfId="0" applyAlignment="1" applyBorder="1" applyFont="1">
      <alignment horizontal="center" shrinkToFit="1" vertical="center" wrapText="0"/>
    </xf>
    <xf borderId="175" fillId="17" fontId="4" numFmtId="0" xfId="0" applyAlignment="1" applyBorder="1" applyFont="1">
      <alignment horizontal="center" shrinkToFit="1" vertical="center" wrapText="0"/>
    </xf>
    <xf borderId="176" fillId="0" fontId="6" numFmtId="0" xfId="0" applyAlignment="1" applyBorder="1" applyFont="1">
      <alignment vertical="center"/>
    </xf>
    <xf borderId="177" fillId="0" fontId="6" numFmtId="0" xfId="0" applyAlignment="1" applyBorder="1" applyFont="1">
      <alignment vertical="center"/>
    </xf>
    <xf borderId="178" fillId="17" fontId="4" numFmtId="0" xfId="0" applyAlignment="1" applyBorder="1" applyFont="1">
      <alignment horizontal="center" shrinkToFit="1" vertical="center" wrapText="0"/>
    </xf>
    <xf borderId="179" fillId="0" fontId="6" numFmtId="0" xfId="0" applyAlignment="1" applyBorder="1" applyFont="1">
      <alignment vertical="center"/>
    </xf>
    <xf borderId="148" fillId="17" fontId="3" numFmtId="0" xfId="0" applyAlignment="1" applyBorder="1" applyFont="1">
      <alignment horizontal="center" shrinkToFit="1" vertical="center" wrapText="0"/>
    </xf>
    <xf borderId="180" fillId="17" fontId="3" numFmtId="0" xfId="0" applyAlignment="1" applyBorder="1" applyFont="1">
      <alignment horizontal="center" shrinkToFit="1" vertical="center" wrapText="0"/>
    </xf>
    <xf borderId="181" fillId="0" fontId="6" numFmtId="0" xfId="0" applyAlignment="1" applyBorder="1" applyFont="1">
      <alignment vertical="center"/>
    </xf>
    <xf borderId="144" fillId="17" fontId="3" numFmtId="0" xfId="0" applyAlignment="1" applyBorder="1" applyFont="1">
      <alignment horizontal="center" shrinkToFit="1" vertical="center" wrapText="0"/>
    </xf>
    <xf borderId="182" fillId="0" fontId="6" numFmtId="0" xfId="0" applyAlignment="1" applyBorder="1" applyFont="1">
      <alignment vertical="center"/>
    </xf>
    <xf borderId="183" fillId="17" fontId="3" numFmtId="0" xfId="0" applyAlignment="1" applyBorder="1" applyFont="1">
      <alignment horizontal="center" shrinkToFit="1" vertical="center" wrapText="0"/>
    </xf>
    <xf borderId="184" fillId="17" fontId="3" numFmtId="0" xfId="0" applyAlignment="1" applyBorder="1" applyFont="1">
      <alignment horizontal="center" shrinkToFit="1" vertical="center" wrapText="0"/>
    </xf>
    <xf borderId="184" fillId="17" fontId="3" numFmtId="0" xfId="0" applyAlignment="1" applyBorder="1" applyFont="1">
      <alignment horizontal="center" vertical="center"/>
    </xf>
    <xf borderId="152" fillId="0" fontId="3" numFmtId="0" xfId="0" applyAlignment="1" applyBorder="1" applyFont="1">
      <alignment horizontal="center" shrinkToFit="1" vertical="center" wrapText="0"/>
    </xf>
    <xf borderId="156" fillId="0" fontId="3" numFmtId="165" xfId="0" applyAlignment="1" applyBorder="1" applyFont="1" applyNumberFormat="1">
      <alignment horizontal="center" shrinkToFit="1" vertical="center" wrapText="0"/>
    </xf>
    <xf borderId="156" fillId="0" fontId="4" numFmtId="165" xfId="0" applyAlignment="1" applyBorder="1" applyFont="1" applyNumberFormat="1">
      <alignment horizontal="center" shrinkToFit="1" vertical="center" wrapText="0"/>
    </xf>
    <xf borderId="153" fillId="14" fontId="3" numFmtId="166" xfId="0" applyAlignment="1" applyBorder="1" applyFont="1" applyNumberFormat="1">
      <alignment horizontal="center" shrinkToFit="1" vertical="center" wrapText="0"/>
    </xf>
    <xf borderId="153" fillId="14" fontId="3" numFmtId="172" xfId="0" applyAlignment="1" applyBorder="1" applyFont="1" applyNumberFormat="1">
      <alignment shrinkToFit="1" vertical="center" wrapText="0"/>
    </xf>
    <xf borderId="185" fillId="14" fontId="3" numFmtId="172" xfId="0" applyAlignment="1" applyBorder="1" applyFont="1" applyNumberFormat="1">
      <alignment shrinkToFit="1" vertical="center" wrapText="0"/>
    </xf>
    <xf borderId="157" fillId="14" fontId="3" numFmtId="172" xfId="0" applyAlignment="1" applyBorder="1" applyFont="1" applyNumberFormat="1">
      <alignment shrinkToFit="1" vertical="center" wrapText="0"/>
    </xf>
    <xf borderId="186" fillId="14" fontId="3" numFmtId="172" xfId="0" applyAlignment="1" applyBorder="1" applyFont="1" applyNumberFormat="1">
      <alignment shrinkToFit="1" vertical="center" wrapText="0"/>
    </xf>
    <xf borderId="187" fillId="0" fontId="3" numFmtId="176" xfId="0" applyAlignment="1" applyBorder="1" applyFont="1" applyNumberFormat="1">
      <alignment horizontal="center" shrinkToFit="1" vertical="center" wrapText="0"/>
    </xf>
    <xf borderId="188" fillId="0" fontId="3" numFmtId="167" xfId="0" applyAlignment="1" applyBorder="1" applyFont="1" applyNumberFormat="1">
      <alignment horizontal="center" shrinkToFit="1" vertical="center" wrapText="0"/>
    </xf>
    <xf borderId="188" fillId="0" fontId="3" numFmtId="176" xfId="0" applyAlignment="1" applyBorder="1" applyFont="1" applyNumberFormat="1">
      <alignment horizontal="center" shrinkToFit="1" vertical="center" wrapText="0"/>
    </xf>
    <xf borderId="188" fillId="0" fontId="3" numFmtId="182" xfId="0" applyAlignment="1" applyBorder="1" applyFont="1" applyNumberFormat="1">
      <alignment horizontal="center" shrinkToFit="1" vertical="center" wrapText="0"/>
    </xf>
    <xf borderId="188" fillId="0" fontId="3" numFmtId="167" xfId="0" applyAlignment="1" applyBorder="1" applyFont="1" applyNumberFormat="1">
      <alignment horizontal="center" vertical="center"/>
    </xf>
    <xf borderId="188" fillId="0" fontId="3" numFmtId="176" xfId="0" applyAlignment="1" applyBorder="1" applyFont="1" applyNumberFormat="1">
      <alignment horizontal="center" vertical="center"/>
    </xf>
    <xf borderId="189" fillId="0" fontId="3" numFmtId="0" xfId="0" applyAlignment="1" applyBorder="1" applyFont="1">
      <alignment horizontal="center" shrinkToFit="1" vertical="center" wrapText="0"/>
    </xf>
    <xf borderId="98" fillId="0" fontId="3" numFmtId="165" xfId="0" applyAlignment="1" applyBorder="1" applyFont="1" applyNumberFormat="1">
      <alignment horizontal="center" shrinkToFit="1" vertical="center" wrapText="0"/>
    </xf>
    <xf borderId="98" fillId="14" fontId="3" numFmtId="166" xfId="0" applyAlignment="1" applyBorder="1" applyFont="1" applyNumberFormat="1">
      <alignment horizontal="center" shrinkToFit="1" vertical="center" wrapText="0"/>
    </xf>
    <xf borderId="98" fillId="14" fontId="3" numFmtId="172" xfId="0" applyAlignment="1" applyBorder="1" applyFont="1" applyNumberFormat="1">
      <alignment shrinkToFit="1" vertical="center" wrapText="0"/>
    </xf>
    <xf borderId="190" fillId="14" fontId="3" numFmtId="172" xfId="0" applyAlignment="1" applyBorder="1" applyFont="1" applyNumberFormat="1">
      <alignment shrinkToFit="1" vertical="center" wrapText="0"/>
    </xf>
    <xf borderId="165" fillId="14" fontId="3" numFmtId="172" xfId="0" applyAlignment="1" applyBorder="1" applyFont="1" applyNumberFormat="1">
      <alignment shrinkToFit="1" vertical="center" wrapText="0"/>
    </xf>
    <xf borderId="191" fillId="14" fontId="3" numFmtId="172" xfId="0" applyAlignment="1" applyBorder="1" applyFont="1" applyNumberFormat="1">
      <alignment shrinkToFit="1" vertical="center" wrapText="0"/>
    </xf>
    <xf borderId="177" fillId="0" fontId="3" numFmtId="176" xfId="0" applyAlignment="1" applyBorder="1" applyFont="1" applyNumberFormat="1">
      <alignment horizontal="center" shrinkToFit="1" vertical="center" wrapText="0"/>
    </xf>
    <xf borderId="184" fillId="0" fontId="3" numFmtId="167" xfId="0" applyAlignment="1" applyBorder="1" applyFont="1" applyNumberFormat="1">
      <alignment horizontal="center" shrinkToFit="1" vertical="center" wrapText="0"/>
    </xf>
    <xf borderId="184" fillId="0" fontId="3" numFmtId="176" xfId="0" applyAlignment="1" applyBorder="1" applyFont="1" applyNumberFormat="1">
      <alignment horizontal="center" shrinkToFit="1" vertical="center" wrapText="0"/>
    </xf>
    <xf borderId="184" fillId="0" fontId="3" numFmtId="182" xfId="0" applyAlignment="1" applyBorder="1" applyFont="1" applyNumberFormat="1">
      <alignment horizontal="center" shrinkToFit="1" vertical="center" wrapText="0"/>
    </xf>
    <xf borderId="184" fillId="0" fontId="3" numFmtId="167" xfId="0" applyAlignment="1" applyBorder="1" applyFont="1" applyNumberFormat="1">
      <alignment horizontal="center" vertical="center"/>
    </xf>
    <xf borderId="98" fillId="14" fontId="3" numFmtId="165" xfId="0" applyAlignment="1" applyBorder="1" applyFont="1" applyNumberFormat="1">
      <alignment horizontal="center" shrinkToFit="1" vertical="center" wrapText="0"/>
    </xf>
    <xf borderId="192" fillId="20" fontId="4" numFmtId="0" xfId="0" applyAlignment="1" applyBorder="1" applyFill="1" applyFont="1">
      <alignment horizontal="center" vertical="center"/>
    </xf>
    <xf borderId="193" fillId="20" fontId="4" numFmtId="0" xfId="0" applyAlignment="1" applyBorder="1" applyFont="1">
      <alignment horizontal="center" vertical="center"/>
    </xf>
    <xf borderId="194" fillId="20" fontId="4" numFmtId="0" xfId="0" applyAlignment="1" applyBorder="1" applyFont="1">
      <alignment horizontal="center" vertical="center"/>
    </xf>
    <xf borderId="195" fillId="20" fontId="4" numFmtId="0" xfId="0" applyAlignment="1" applyBorder="1" applyFont="1">
      <alignment horizontal="center" vertical="center"/>
    </xf>
    <xf borderId="196" fillId="20" fontId="4" numFmtId="0" xfId="0" applyAlignment="1" applyBorder="1" applyFont="1">
      <alignment horizontal="center" vertical="center"/>
    </xf>
    <xf borderId="197" fillId="20" fontId="4" numFmtId="0" xfId="0" applyAlignment="1" applyBorder="1" applyFont="1">
      <alignment horizontal="center" vertical="center"/>
    </xf>
    <xf borderId="198" fillId="0" fontId="6" numFmtId="0" xfId="0" applyAlignment="1" applyBorder="1" applyFont="1">
      <alignment vertical="center"/>
    </xf>
    <xf borderId="199" fillId="20" fontId="4" numFmtId="0" xfId="0" applyAlignment="1" applyBorder="1" applyFont="1">
      <alignment horizontal="center" vertical="center"/>
    </xf>
    <xf borderId="200" fillId="0" fontId="10" numFmtId="0" xfId="0" applyAlignment="1" applyBorder="1" applyFont="1">
      <alignment vertical="center"/>
    </xf>
    <xf borderId="94" fillId="16" fontId="3" numFmtId="172" xfId="0" applyAlignment="1" applyBorder="1" applyFont="1" applyNumberFormat="1">
      <alignment horizontal="center" vertical="center"/>
    </xf>
    <xf borderId="94" fillId="16" fontId="3" numFmtId="165" xfId="0" applyAlignment="1" applyBorder="1" applyFont="1" applyNumberFormat="1">
      <alignment horizontal="center" vertical="center"/>
    </xf>
    <xf borderId="94" fillId="16" fontId="3" numFmtId="9" xfId="0" applyAlignment="1" applyBorder="1" applyFont="1" applyNumberFormat="1">
      <alignment horizontal="center" vertical="center"/>
    </xf>
    <xf borderId="94" fillId="16" fontId="3" numFmtId="171" xfId="0" applyAlignment="1" applyBorder="1" applyFont="1" applyNumberFormat="1">
      <alignment horizontal="center" vertical="center"/>
    </xf>
    <xf borderId="94" fillId="16" fontId="3" numFmtId="176" xfId="0" applyAlignment="1" applyBorder="1" applyFont="1" applyNumberFormat="1">
      <alignment vertical="center"/>
    </xf>
    <xf borderId="94" fillId="16" fontId="3" numFmtId="172" xfId="0" applyAlignment="1" applyBorder="1" applyFont="1" applyNumberFormat="1">
      <alignment vertical="center"/>
    </xf>
    <xf borderId="94" fillId="16" fontId="3" numFmtId="171" xfId="0" applyAlignment="1" applyBorder="1" applyFont="1" applyNumberFormat="1">
      <alignment vertical="center"/>
    </xf>
    <xf borderId="201" fillId="16" fontId="3" numFmtId="171" xfId="0" applyAlignment="1" applyBorder="1" applyFont="1" applyNumberFormat="1">
      <alignment vertical="center"/>
    </xf>
    <xf borderId="200" fillId="16" fontId="3" numFmtId="184" xfId="0" applyAlignment="1" applyBorder="1" applyFont="1" applyNumberFormat="1">
      <alignment shrinkToFit="1" vertical="center" wrapText="0"/>
    </xf>
    <xf borderId="202" fillId="16" fontId="3" numFmtId="177" xfId="0" applyAlignment="1" applyBorder="1" applyFont="1" applyNumberFormat="1">
      <alignment shrinkToFit="1" vertical="center" wrapText="0"/>
    </xf>
    <xf quotePrefix="1" borderId="200" fillId="16" fontId="3" numFmtId="49" xfId="0" applyAlignment="1" applyBorder="1" applyFont="1" applyNumberFormat="1">
      <alignment horizontal="center" vertical="center"/>
    </xf>
    <xf borderId="201" fillId="16" fontId="3" numFmtId="176" xfId="0" applyAlignment="1" applyBorder="1" applyFont="1" applyNumberFormat="1">
      <alignment vertical="center"/>
    </xf>
    <xf borderId="203" fillId="0" fontId="6" numFmtId="0" xfId="0" applyAlignment="1" applyBorder="1" applyFont="1">
      <alignment vertical="center"/>
    </xf>
    <xf borderId="94" fillId="20" fontId="4" numFmtId="0" xfId="0" applyAlignment="1" applyBorder="1" applyFont="1">
      <alignment horizontal="center" vertical="center"/>
    </xf>
    <xf borderId="204" fillId="0" fontId="6" numFmtId="0" xfId="0" applyAlignment="1" applyBorder="1" applyFont="1">
      <alignment vertical="center"/>
    </xf>
    <xf borderId="200" fillId="16" fontId="3" numFmtId="0" xfId="0" applyAlignment="1" applyBorder="1" applyFont="1">
      <alignment shrinkToFit="1" vertical="center" wrapText="0"/>
    </xf>
    <xf borderId="94" fillId="16" fontId="3" numFmtId="172" xfId="0" applyAlignment="1" applyBorder="1" applyFont="1" applyNumberFormat="1">
      <alignment shrinkToFit="1" vertical="center" wrapText="0"/>
    </xf>
    <xf borderId="202" fillId="16" fontId="3" numFmtId="172" xfId="0" applyAlignment="1" applyBorder="1" applyFont="1" applyNumberFormat="1">
      <alignment shrinkToFit="1" vertical="center" wrapText="0"/>
    </xf>
    <xf borderId="200" fillId="0" fontId="3" numFmtId="49" xfId="0" applyAlignment="1" applyBorder="1" applyFont="1" applyNumberFormat="1">
      <alignment vertical="center"/>
    </xf>
    <xf borderId="94" fillId="18" fontId="3" numFmtId="171" xfId="0" applyAlignment="1" applyBorder="1" applyFont="1" applyNumberFormat="1">
      <alignment vertical="center"/>
    </xf>
    <xf borderId="75" fillId="0" fontId="3" numFmtId="0" xfId="0" applyAlignment="1" applyBorder="1" applyFont="1">
      <alignment horizontal="center" vertical="center"/>
    </xf>
    <xf borderId="200" fillId="0" fontId="3" numFmtId="0" xfId="0" applyAlignment="1" applyBorder="1" applyFont="1">
      <alignment vertical="center"/>
    </xf>
    <xf borderId="67" fillId="0" fontId="6" numFmtId="0" xfId="0" applyAlignment="1" applyBorder="1" applyFont="1">
      <alignment vertical="center"/>
    </xf>
    <xf borderId="200" fillId="2" fontId="3" numFmtId="0" xfId="0" applyAlignment="1" applyBorder="1" applyFont="1">
      <alignment vertical="center"/>
    </xf>
    <xf borderId="94" fillId="16" fontId="10" numFmtId="9" xfId="0" applyAlignment="1" applyBorder="1" applyFont="1" applyNumberFormat="1">
      <alignment horizontal="center" vertical="center"/>
    </xf>
    <xf borderId="94" fillId="16" fontId="10" numFmtId="172" xfId="0" applyAlignment="1" applyBorder="1" applyFont="1" applyNumberFormat="1">
      <alignment vertical="center"/>
    </xf>
    <xf borderId="94" fillId="18" fontId="3" numFmtId="172" xfId="0" applyAlignment="1" applyBorder="1" applyFont="1" applyNumberFormat="1">
      <alignment shrinkToFit="1" vertical="center" wrapText="0"/>
    </xf>
    <xf borderId="75" fillId="0" fontId="3" numFmtId="0" xfId="0" applyAlignment="1" applyBorder="1" applyFont="1">
      <alignment vertical="center"/>
    </xf>
    <xf quotePrefix="1" borderId="205" fillId="16" fontId="3" numFmtId="49" xfId="0" applyAlignment="1" applyBorder="1" applyFont="1" applyNumberFormat="1">
      <alignment horizontal="center" vertical="center"/>
    </xf>
    <xf borderId="206" fillId="16" fontId="3" numFmtId="176" xfId="0" applyAlignment="1" applyBorder="1" applyFont="1" applyNumberFormat="1">
      <alignment vertical="center"/>
    </xf>
    <xf borderId="207" fillId="16" fontId="3" numFmtId="0" xfId="0" applyAlignment="1" applyBorder="1" applyFont="1">
      <alignment shrinkToFit="1" vertical="center" wrapText="0"/>
    </xf>
    <xf borderId="208" fillId="16" fontId="3" numFmtId="172" xfId="0" applyAlignment="1" applyBorder="1" applyFont="1" applyNumberFormat="1">
      <alignment shrinkToFit="1" vertical="center" wrapText="0"/>
    </xf>
    <xf borderId="209" fillId="16" fontId="3" numFmtId="172" xfId="0" applyAlignment="1" applyBorder="1" applyFont="1" applyNumberFormat="1">
      <alignment shrinkToFit="1" vertical="center" wrapText="0"/>
    </xf>
    <xf borderId="94" fillId="16" fontId="3" numFmtId="167" xfId="0" applyAlignment="1" applyBorder="1" applyFont="1" applyNumberFormat="1">
      <alignment vertical="center"/>
    </xf>
    <xf quotePrefix="1" borderId="207" fillId="16" fontId="3" numFmtId="49" xfId="0" applyAlignment="1" applyBorder="1" applyFont="1" applyNumberFormat="1">
      <alignment horizontal="center" vertical="center"/>
    </xf>
    <xf borderId="210" fillId="16" fontId="3" numFmtId="176" xfId="0" applyAlignment="1" applyBorder="1" applyFont="1" applyNumberFormat="1">
      <alignment vertical="center"/>
    </xf>
    <xf borderId="207" fillId="0" fontId="3" numFmtId="0" xfId="0" applyAlignment="1" applyBorder="1" applyFont="1">
      <alignment vertical="center"/>
    </xf>
    <xf borderId="208" fillId="16" fontId="3" numFmtId="172" xfId="0" applyAlignment="1" applyBorder="1" applyFont="1" applyNumberFormat="1">
      <alignment horizontal="center" vertical="center"/>
    </xf>
    <xf borderId="208" fillId="16" fontId="3" numFmtId="165" xfId="0" applyAlignment="1" applyBorder="1" applyFont="1" applyNumberFormat="1">
      <alignment horizontal="center" vertical="center"/>
    </xf>
    <xf borderId="208" fillId="16" fontId="3" numFmtId="9" xfId="0" applyAlignment="1" applyBorder="1" applyFont="1" applyNumberFormat="1">
      <alignment horizontal="center" vertical="center"/>
    </xf>
    <xf borderId="208" fillId="16" fontId="3" numFmtId="172" xfId="0" applyAlignment="1" applyBorder="1" applyFont="1" applyNumberFormat="1">
      <alignment vertical="center"/>
    </xf>
    <xf borderId="208" fillId="16" fontId="3" numFmtId="167" xfId="0" applyAlignment="1" applyBorder="1" applyFont="1" applyNumberFormat="1">
      <alignment vertical="center"/>
    </xf>
    <xf borderId="208" fillId="16" fontId="3" numFmtId="171" xfId="0" applyAlignment="1" applyBorder="1" applyFont="1" applyNumberFormat="1">
      <alignment vertical="center"/>
    </xf>
    <xf borderId="210" fillId="16" fontId="3" numFmtId="171" xfId="0" applyAlignment="1" applyBorder="1" applyFont="1" applyNumberFormat="1">
      <alignment vertical="center"/>
    </xf>
    <xf borderId="48" fillId="0" fontId="30" numFmtId="0" xfId="0" applyAlignment="1" applyBorder="1" applyFont="1">
      <alignment vertical="center"/>
    </xf>
    <xf borderId="211" fillId="20" fontId="30" numFmtId="0" xfId="0" applyAlignment="1" applyBorder="1" applyFont="1">
      <alignment horizontal="center" vertical="center"/>
    </xf>
    <xf borderId="211" fillId="20" fontId="30" numFmtId="1" xfId="0" applyAlignment="1" applyBorder="1" applyFont="1" applyNumberFormat="1">
      <alignment horizontal="center" vertical="center"/>
    </xf>
    <xf borderId="212" fillId="20" fontId="30" numFmtId="1" xfId="0" applyAlignment="1" applyBorder="1" applyFont="1" applyNumberFormat="1">
      <alignment horizontal="center" vertical="center"/>
    </xf>
    <xf borderId="0" fillId="0" fontId="30" numFmtId="0" xfId="0" applyAlignment="1" applyFont="1">
      <alignment horizontal="center" vertical="center"/>
    </xf>
    <xf borderId="213" fillId="18" fontId="30" numFmtId="0" xfId="0" applyAlignment="1" applyBorder="1" applyFont="1">
      <alignment vertical="center"/>
    </xf>
    <xf borderId="20" fillId="18" fontId="30" numFmtId="0" xfId="0" applyAlignment="1" applyBorder="1" applyFont="1">
      <alignment horizontal="center" vertical="center"/>
    </xf>
    <xf borderId="214" fillId="18" fontId="30" numFmtId="0" xfId="0" applyAlignment="1" applyBorder="1" applyFont="1">
      <alignment horizontal="center" vertical="center"/>
    </xf>
    <xf borderId="215" fillId="18" fontId="30" numFmtId="0" xfId="0" applyAlignment="1" applyBorder="1" applyFont="1">
      <alignment vertical="center"/>
    </xf>
    <xf borderId="216" fillId="18" fontId="30" numFmtId="0" xfId="0" applyAlignment="1" applyBorder="1" applyFont="1">
      <alignment horizontal="center" vertical="center"/>
    </xf>
    <xf borderId="217" fillId="18" fontId="30" numFmtId="0" xfId="0" applyAlignment="1" applyBorder="1" applyFont="1">
      <alignment horizontal="center" vertical="center"/>
    </xf>
    <xf quotePrefix="1" borderId="0" fillId="0" fontId="30" numFmtId="0" xfId="0" applyAlignment="1" applyFont="1">
      <alignment horizontal="left" vertical="bottom"/>
    </xf>
    <xf borderId="0" fillId="0" fontId="30" numFmtId="0" xfId="0" applyAlignment="1" applyFont="1">
      <alignment vertical="center"/>
    </xf>
    <xf borderId="70" fillId="0" fontId="30" numFmtId="0" xfId="0" applyAlignment="1" applyBorder="1" applyFont="1">
      <alignment horizontal="center" vertical="bottom"/>
    </xf>
    <xf borderId="55" fillId="0" fontId="6" numFmtId="0" xfId="0" applyAlignment="1" applyBorder="1" applyFont="1">
      <alignment vertical="center"/>
    </xf>
    <xf borderId="74" fillId="0" fontId="30" numFmtId="0" xfId="0" applyAlignment="1" applyBorder="1" applyFont="1">
      <alignment horizontal="center" vertical="bottom"/>
    </xf>
    <xf borderId="55" fillId="0" fontId="30" numFmtId="0" xfId="0" applyAlignment="1" applyBorder="1" applyFont="1">
      <alignment horizontal="center" vertical="bottom"/>
    </xf>
    <xf borderId="66" fillId="0" fontId="30" numFmtId="0" xfId="0" applyAlignment="1" applyBorder="1" applyFont="1">
      <alignment vertical="center"/>
    </xf>
    <xf borderId="66" fillId="0" fontId="30" numFmtId="0" xfId="0" applyAlignment="1" applyBorder="1" applyFont="1">
      <alignment horizontal="center" vertical="bottom"/>
    </xf>
    <xf borderId="1" fillId="0" fontId="6" numFmtId="0" xfId="0" applyAlignment="1" applyBorder="1" applyFont="1">
      <alignment vertical="center"/>
    </xf>
    <xf borderId="65" fillId="0" fontId="30" numFmtId="0" xfId="0" applyAlignment="1" applyBorder="1" applyFont="1">
      <alignment vertical="center"/>
    </xf>
    <xf borderId="1" fillId="0" fontId="30" numFmtId="0" xfId="0" applyAlignment="1" applyBorder="1" applyFont="1">
      <alignment vertical="center"/>
    </xf>
    <xf borderId="30" fillId="0" fontId="30" numFmtId="0" xfId="0" applyAlignment="1" applyBorder="1" applyFont="1">
      <alignment vertical="center"/>
    </xf>
    <xf borderId="30" fillId="0" fontId="31" numFmtId="49" xfId="0" applyAlignment="1" applyBorder="1" applyFont="1" applyNumberFormat="1">
      <alignment horizontal="left" shrinkToFit="1" vertical="bottom" wrapText="0"/>
    </xf>
    <xf borderId="1" fillId="0" fontId="30" numFmtId="0" xfId="0" applyAlignment="1" applyBorder="1" applyFont="1">
      <alignment horizontal="center" vertical="bottom"/>
    </xf>
    <xf borderId="34" fillId="0" fontId="30" numFmtId="0" xfId="0" applyAlignment="1" applyBorder="1" applyFont="1">
      <alignment vertical="center"/>
    </xf>
    <xf borderId="30" fillId="0" fontId="30" numFmtId="49" xfId="0" applyAlignment="1" applyBorder="1" applyFont="1" applyNumberFormat="1">
      <alignment horizontal="left" vertical="bottom"/>
    </xf>
    <xf borderId="65" fillId="0" fontId="30" numFmtId="49" xfId="0" applyAlignment="1" applyBorder="1" applyFont="1" applyNumberFormat="1">
      <alignment horizontal="left" shrinkToFit="1" vertical="bottom" wrapText="0"/>
    </xf>
    <xf borderId="1" fillId="0" fontId="30" numFmtId="170" xfId="0" applyAlignment="1" applyBorder="1" applyFont="1" applyNumberFormat="1">
      <alignment horizontal="center" vertical="bottom"/>
    </xf>
    <xf borderId="65" fillId="0" fontId="30" numFmtId="176" xfId="0" applyAlignment="1" applyBorder="1" applyFont="1" applyNumberFormat="1">
      <alignment vertical="center"/>
    </xf>
    <xf borderId="1" fillId="0" fontId="30" numFmtId="176" xfId="0" applyAlignment="1" applyBorder="1" applyFont="1" applyNumberFormat="1">
      <alignment vertical="center"/>
    </xf>
    <xf borderId="1" fillId="0" fontId="30" numFmtId="0" xfId="0" applyAlignment="1" applyBorder="1" applyFont="1">
      <alignment horizontal="left" vertical="bottom"/>
    </xf>
    <xf borderId="34" fillId="0" fontId="30" numFmtId="0" xfId="0" applyAlignment="1" applyBorder="1" applyFont="1">
      <alignment horizontal="left" vertical="bottom"/>
    </xf>
    <xf borderId="207" fillId="16" fontId="3" numFmtId="184" xfId="0" applyAlignment="1" applyBorder="1" applyFont="1" applyNumberFormat="1">
      <alignment shrinkToFit="1" vertical="center" wrapText="0"/>
    </xf>
    <xf borderId="209" fillId="16" fontId="3" numFmtId="177" xfId="0" applyAlignment="1" applyBorder="1" applyFont="1" applyNumberFormat="1">
      <alignment shrinkToFit="1" vertical="center" wrapText="0"/>
    </xf>
    <xf borderId="218" fillId="0" fontId="30" numFmtId="49" xfId="0" applyAlignment="1" applyBorder="1" applyFont="1" applyNumberFormat="1">
      <alignment horizontal="left" shrinkToFit="1" vertical="bottom" wrapText="0"/>
    </xf>
    <xf borderId="219" fillId="0" fontId="30" numFmtId="170" xfId="0" applyAlignment="1" applyBorder="1" applyFont="1" applyNumberFormat="1">
      <alignment horizontal="center" vertical="bottom"/>
    </xf>
    <xf borderId="218" fillId="0" fontId="30" numFmtId="176" xfId="0" applyAlignment="1" applyBorder="1" applyFont="1" applyNumberFormat="1">
      <alignment vertical="center"/>
    </xf>
    <xf borderId="219" fillId="0" fontId="30" numFmtId="0" xfId="0" applyAlignment="1" applyBorder="1" applyFont="1">
      <alignment horizontal="left" vertical="bottom"/>
    </xf>
    <xf borderId="30" fillId="0" fontId="30" numFmtId="0" xfId="0" applyAlignment="1" applyBorder="1" applyFont="1">
      <alignment horizontal="center" vertical="bottom"/>
    </xf>
    <xf quotePrefix="1" borderId="34" fillId="0" fontId="30" numFmtId="0" xfId="0" applyAlignment="1" applyBorder="1" applyFont="1">
      <alignment horizontal="left" vertical="bottom"/>
    </xf>
    <xf borderId="219" fillId="0" fontId="30" numFmtId="0" xfId="0" applyAlignment="1" applyBorder="1" applyFont="1">
      <alignment vertical="center"/>
    </xf>
    <xf borderId="220" fillId="0" fontId="30" numFmtId="49" xfId="0" applyAlignment="1" applyBorder="1" applyFont="1" applyNumberFormat="1">
      <alignment horizontal="left" shrinkToFit="1" vertical="bottom" wrapText="0"/>
    </xf>
    <xf borderId="220" fillId="0" fontId="30" numFmtId="170" xfId="0" applyAlignment="1" applyBorder="1" applyFont="1" applyNumberFormat="1">
      <alignment horizontal="center" vertical="bottom"/>
    </xf>
    <xf borderId="74" fillId="0" fontId="30" numFmtId="0" xfId="0" applyAlignment="1" applyBorder="1" applyFont="1">
      <alignment vertical="center"/>
    </xf>
    <xf borderId="66" fillId="0" fontId="30" numFmtId="49" xfId="0" applyAlignment="1" applyBorder="1" applyFont="1" applyNumberFormat="1">
      <alignment horizontal="left" vertical="bottom"/>
    </xf>
    <xf borderId="19" fillId="2" fontId="3" numFmtId="176" xfId="0" applyAlignment="1" applyBorder="1" applyFont="1" applyNumberFormat="1">
      <alignment vertical="center"/>
    </xf>
    <xf borderId="30" fillId="0" fontId="30" numFmtId="0" xfId="0" applyAlignment="1" applyBorder="1" applyFont="1">
      <alignment horizontal="left" vertical="bottom"/>
    </xf>
    <xf borderId="219" fillId="0" fontId="30" numFmtId="0" xfId="0" applyAlignment="1" applyBorder="1" applyFont="1">
      <alignment horizontal="center" vertical="bottom"/>
    </xf>
    <xf borderId="218" fillId="2" fontId="3" numFmtId="176" xfId="0" applyAlignment="1" applyBorder="1" applyFont="1" applyNumberFormat="1">
      <alignment vertical="center"/>
    </xf>
    <xf borderId="34" fillId="0" fontId="30" numFmtId="49" xfId="0" applyAlignment="1" applyBorder="1" applyFont="1" applyNumberFormat="1">
      <alignment horizontal="left" vertical="bottom"/>
    </xf>
    <xf borderId="65" fillId="0" fontId="30" numFmtId="3" xfId="0" applyAlignment="1" applyBorder="1" applyFont="1" applyNumberFormat="1">
      <alignment vertical="center"/>
    </xf>
    <xf borderId="218" fillId="6" fontId="3" numFmtId="176" xfId="0" applyAlignment="1" applyBorder="1" applyFont="1" applyNumberFormat="1">
      <alignment vertical="center"/>
    </xf>
    <xf borderId="65" fillId="0" fontId="30" numFmtId="49" xfId="0" applyAlignment="1" applyBorder="1" applyFont="1" applyNumberFormat="1">
      <alignment horizontal="left" vertical="bottom"/>
    </xf>
    <xf borderId="34" fillId="0" fontId="30" numFmtId="3" xfId="0" applyAlignment="1" applyBorder="1" applyFont="1" applyNumberFormat="1">
      <alignment vertical="center"/>
    </xf>
    <xf borderId="1" fillId="0" fontId="30" numFmtId="3" xfId="0" applyAlignment="1" applyBorder="1" applyFont="1" applyNumberFormat="1">
      <alignment vertical="center"/>
    </xf>
    <xf borderId="219" fillId="0" fontId="30" numFmtId="3" xfId="0" applyAlignment="1" applyBorder="1" applyFont="1" applyNumberFormat="1">
      <alignment vertical="center"/>
    </xf>
    <xf borderId="65" fillId="0" fontId="30" numFmtId="0" xfId="0" applyAlignment="1" applyBorder="1" applyFont="1">
      <alignment horizontal="left" vertical="bottom"/>
    </xf>
    <xf borderId="34" fillId="0" fontId="31" numFmtId="49" xfId="0" applyAlignment="1" applyBorder="1" applyFont="1" applyNumberFormat="1">
      <alignment horizontal="left" shrinkToFit="1" vertical="bottom" wrapText="0"/>
    </xf>
    <xf borderId="221" fillId="0" fontId="30" numFmtId="176" xfId="0" applyAlignment="1" applyBorder="1" applyFont="1" applyNumberFormat="1">
      <alignment vertical="center"/>
    </xf>
    <xf borderId="35" fillId="0" fontId="30" numFmtId="0" xfId="0" applyAlignment="1" applyBorder="1" applyFont="1">
      <alignment horizontal="left" vertical="bottom"/>
    </xf>
    <xf borderId="221" fillId="0" fontId="30" numFmtId="49" xfId="0" applyAlignment="1" applyBorder="1" applyFont="1" applyNumberFormat="1">
      <alignment shrinkToFit="1" vertical="bottom" wrapText="0"/>
    </xf>
    <xf borderId="221" fillId="0" fontId="30" numFmtId="0" xfId="0" applyAlignment="1" applyBorder="1" applyFont="1">
      <alignment horizontal="center" vertical="bottom"/>
    </xf>
    <xf borderId="221" fillId="0" fontId="30" numFmtId="0" xfId="0" applyAlignment="1" applyBorder="1" applyFont="1">
      <alignment horizontal="left" vertical="bottom"/>
    </xf>
    <xf borderId="35" fillId="0" fontId="30" numFmtId="0" xfId="0" applyAlignment="1" applyBorder="1" applyFont="1">
      <alignment vertical="center"/>
    </xf>
    <xf borderId="20" fillId="15" fontId="30" numFmtId="49" xfId="0" applyAlignment="1" applyBorder="1" applyFont="1" applyNumberFormat="1">
      <alignment shrinkToFit="1" vertical="bottom" wrapText="0"/>
    </xf>
    <xf borderId="20" fillId="15" fontId="30" numFmtId="0" xfId="0" applyAlignment="1" applyBorder="1" applyFont="1">
      <alignment horizontal="center" vertical="bottom"/>
    </xf>
    <xf borderId="20" fillId="15" fontId="30" numFmtId="176" xfId="0" applyAlignment="1" applyBorder="1" applyFont="1" applyNumberFormat="1">
      <alignment vertical="center"/>
    </xf>
    <xf borderId="20" fillId="15" fontId="30" numFmtId="0" xfId="0" applyAlignment="1" applyBorder="1" applyFont="1">
      <alignment horizontal="left" vertical="bottom"/>
    </xf>
    <xf borderId="221" fillId="0" fontId="30" numFmtId="0" xfId="0" applyAlignment="1" applyBorder="1" applyFont="1">
      <alignment vertical="center"/>
    </xf>
    <xf borderId="35" fillId="0" fontId="30" numFmtId="0" xfId="0" applyAlignment="1" applyBorder="1" applyFont="1">
      <alignment horizontal="center" vertical="bottom"/>
    </xf>
    <xf quotePrefix="1" borderId="221" fillId="0" fontId="30" numFmtId="0" xfId="0" applyAlignment="1" applyBorder="1" applyFont="1">
      <alignment horizontal="left" vertical="bottom"/>
    </xf>
    <xf borderId="50" fillId="0" fontId="30" numFmtId="49" xfId="0" applyAlignment="1" applyBorder="1" applyFont="1" applyNumberFormat="1">
      <alignment horizontal="left" shrinkToFit="1" vertical="bottom" wrapText="0"/>
    </xf>
    <xf borderId="0" fillId="0" fontId="30" numFmtId="0" xfId="0" applyAlignment="1" applyFont="1">
      <alignment horizontal="left" vertical="bottom"/>
    </xf>
    <xf borderId="70" fillId="0" fontId="30" numFmtId="0" xfId="0" applyAlignment="1" applyBorder="1" applyFont="1">
      <alignment horizontal="left" vertical="bottom"/>
    </xf>
    <xf borderId="71" fillId="0" fontId="30" numFmtId="0" xfId="0" applyAlignment="1" applyBorder="1" applyFont="1">
      <alignment horizontal="center" vertical="bottom"/>
    </xf>
    <xf borderId="65" fillId="0" fontId="30" numFmtId="0" xfId="0" applyAlignment="1" applyBorder="1" applyFont="1">
      <alignment horizontal="center" vertical="bottom"/>
    </xf>
    <xf borderId="0" fillId="0" fontId="30" numFmtId="0" xfId="0" applyAlignment="1" applyFont="1">
      <alignment horizontal="center" vertical="bottom"/>
    </xf>
    <xf borderId="74" fillId="0" fontId="30" numFmtId="49" xfId="0" applyAlignment="1" applyBorder="1" applyFont="1" applyNumberFormat="1">
      <alignment horizontal="left" vertical="bottom"/>
    </xf>
    <xf borderId="2" fillId="6" fontId="30" numFmtId="176" xfId="0" applyAlignment="1" applyBorder="1" applyFont="1" applyNumberFormat="1">
      <alignment vertical="center"/>
    </xf>
    <xf borderId="71" fillId="0" fontId="30" numFmtId="0" xfId="0" applyAlignment="1" applyBorder="1" applyFont="1">
      <alignment horizontal="left" vertical="bottom"/>
    </xf>
    <xf borderId="70" fillId="0" fontId="30" numFmtId="0" xfId="0" applyAlignment="1" applyBorder="1" applyFont="1">
      <alignment vertical="center"/>
    </xf>
    <xf borderId="50" fillId="0" fontId="30" numFmtId="49" xfId="0" applyAlignment="1" applyBorder="1" applyFont="1" applyNumberFormat="1">
      <alignment horizontal="left" vertical="bottom"/>
    </xf>
    <xf borderId="222" fillId="6" fontId="30" numFmtId="176" xfId="0" applyAlignment="1" applyBorder="1" applyFont="1" applyNumberFormat="1">
      <alignment vertical="center"/>
    </xf>
    <xf borderId="48" fillId="0" fontId="30" numFmtId="0" xfId="0" applyAlignment="1" applyBorder="1" applyFont="1">
      <alignment horizontal="left" vertical="bottom"/>
    </xf>
    <xf borderId="71" fillId="0" fontId="30" numFmtId="0" xfId="0" applyAlignment="1" applyBorder="1" applyFont="1">
      <alignment vertical="center"/>
    </xf>
    <xf borderId="218" fillId="0" fontId="30" numFmtId="49" xfId="0" applyAlignment="1" applyBorder="1" applyFont="1" applyNumberFormat="1">
      <alignment horizontal="left" vertical="bottom"/>
    </xf>
    <xf borderId="222" fillId="21" fontId="30" numFmtId="176" xfId="0" applyAlignment="1" applyBorder="1" applyFill="1" applyFont="1" applyNumberFormat="1">
      <alignment vertical="center"/>
    </xf>
    <xf borderId="220" fillId="0" fontId="30" numFmtId="0" xfId="0" applyAlignment="1" applyBorder="1" applyFont="1">
      <alignment horizontal="left" vertical="bottom"/>
    </xf>
    <xf borderId="219" fillId="0" fontId="30" numFmtId="176" xfId="0" applyAlignment="1" applyBorder="1" applyFont="1" applyNumberFormat="1">
      <alignment vertical="center"/>
    </xf>
    <xf quotePrefix="1" borderId="220" fillId="0" fontId="30" numFmtId="0" xfId="0" applyAlignment="1" applyBorder="1" applyFont="1">
      <alignment horizontal="left" vertical="bottom"/>
    </xf>
    <xf borderId="220" fillId="0" fontId="30" numFmtId="3" xfId="0" applyAlignment="1" applyBorder="1" applyFont="1" applyNumberFormat="1">
      <alignment vertical="center"/>
    </xf>
    <xf borderId="30" fillId="0" fontId="30" numFmtId="3" xfId="0" applyAlignment="1" applyBorder="1" applyFont="1" applyNumberFormat="1">
      <alignment vertical="center"/>
    </xf>
    <xf borderId="35" fillId="0" fontId="30" numFmtId="3" xfId="0" applyAlignment="1" applyBorder="1" applyFont="1" applyNumberFormat="1">
      <alignment vertical="center"/>
    </xf>
    <xf borderId="66" fillId="0" fontId="30" numFmtId="3" xfId="0" applyAlignment="1" applyBorder="1" applyFont="1" applyNumberFormat="1">
      <alignment vertical="center"/>
    </xf>
    <xf borderId="221" fillId="0" fontId="30" numFmtId="3" xfId="0" applyAlignment="1" applyBorder="1" applyFont="1" applyNumberFormat="1">
      <alignment vertical="center"/>
    </xf>
    <xf borderId="66" fillId="0" fontId="30" numFmtId="0" xfId="0" applyAlignment="1" applyBorder="1" applyFont="1">
      <alignment horizontal="left" vertical="bottom"/>
    </xf>
    <xf borderId="66" fillId="0" fontId="30" numFmtId="176" xfId="0" applyAlignment="1" applyBorder="1" applyFont="1" applyNumberFormat="1">
      <alignment vertical="center"/>
    </xf>
    <xf borderId="223" fillId="0" fontId="30" numFmtId="0" xfId="0" applyAlignment="1" applyBorder="1" applyFont="1">
      <alignment horizontal="left" vertical="bottom"/>
    </xf>
    <xf borderId="220" fillId="0" fontId="30" numFmtId="0" xfId="0" applyAlignment="1" applyBorder="1" applyFont="1">
      <alignment horizontal="center" vertical="bottom"/>
    </xf>
    <xf borderId="223" fillId="0" fontId="30" numFmtId="0" xfId="0" applyAlignment="1" applyBorder="1" applyFont="1">
      <alignment horizontal="center" vertical="bottom"/>
    </xf>
    <xf borderId="224" fillId="6" fontId="3" numFmtId="0" xfId="0" applyAlignment="1" applyBorder="1" applyFont="1">
      <alignment horizontal="left" shrinkToFit="1" vertical="center" wrapText="0"/>
    </xf>
    <xf borderId="225" fillId="6" fontId="3" numFmtId="0" xfId="0" applyAlignment="1" applyBorder="1" applyFont="1">
      <alignment shrinkToFit="0" vertical="center" wrapText="1"/>
    </xf>
    <xf borderId="34" fillId="0" fontId="6" numFmtId="0" xfId="0" applyAlignment="1" applyBorder="1" applyFont="1">
      <alignment vertical="center"/>
    </xf>
    <xf borderId="226" fillId="6" fontId="3" numFmtId="0" xfId="0" applyAlignment="1" applyBorder="1" applyFont="1">
      <alignment horizontal="left" shrinkToFit="1" vertical="center" wrapText="0"/>
    </xf>
    <xf borderId="220" fillId="0" fontId="30" numFmtId="0" xfId="0" applyAlignment="1" applyBorder="1" applyFont="1">
      <alignment vertical="center"/>
    </xf>
    <xf borderId="223" fillId="0" fontId="30" numFmtId="0" xfId="0" applyAlignment="1" applyBorder="1" applyFont="1">
      <alignment vertical="center"/>
    </xf>
    <xf borderId="26" fillId="5" fontId="32" numFmtId="0" xfId="0" applyAlignment="1" applyBorder="1" applyFont="1">
      <alignment vertical="center"/>
    </xf>
    <xf borderId="8" fillId="22" fontId="33" numFmtId="0" xfId="0" applyAlignment="1" applyBorder="1" applyFill="1" applyFont="1">
      <alignment horizontal="center" vertical="center"/>
    </xf>
    <xf borderId="5" fillId="5" fontId="33" numFmtId="0" xfId="0" applyAlignment="1" applyBorder="1" applyFont="1">
      <alignment horizontal="left" vertical="center"/>
    </xf>
    <xf borderId="5" fillId="5" fontId="33" numFmtId="0" xfId="0" applyAlignment="1" applyBorder="1" applyFont="1">
      <alignment horizontal="center" vertical="center"/>
    </xf>
    <xf borderId="5" fillId="5" fontId="33" numFmtId="0" xfId="0" applyAlignment="1" applyBorder="1" applyFont="1">
      <alignment horizontal="center" shrinkToFit="0" vertical="center" wrapText="1"/>
    </xf>
    <xf borderId="8" fillId="5" fontId="33" numFmtId="164" xfId="0" applyAlignment="1" applyBorder="1" applyFont="1" applyNumberFormat="1">
      <alignment horizontal="center" vertical="center"/>
    </xf>
    <xf borderId="227" fillId="0" fontId="6" numFmtId="0" xfId="0" applyAlignment="1" applyBorder="1" applyFont="1">
      <alignment vertical="center"/>
    </xf>
    <xf borderId="36" fillId="0" fontId="6" numFmtId="0" xfId="0" applyAlignment="1" applyBorder="1" applyFont="1">
      <alignment vertical="center"/>
    </xf>
    <xf borderId="29" fillId="0" fontId="6" numFmtId="0" xfId="0" applyAlignment="1" applyBorder="1" applyFont="1">
      <alignment vertical="center"/>
    </xf>
    <xf borderId="16" fillId="22" fontId="33" numFmtId="0" xfId="0" applyAlignment="1" applyBorder="1" applyFont="1">
      <alignment horizontal="center" vertical="center"/>
    </xf>
    <xf borderId="228" fillId="22" fontId="33" numFmtId="0" xfId="0" applyAlignment="1" applyBorder="1" applyFont="1">
      <alignment horizontal="center" vertical="center"/>
    </xf>
    <xf borderId="229" fillId="0" fontId="6" numFmtId="0" xfId="0" applyAlignment="1" applyBorder="1" applyFont="1">
      <alignment vertical="center"/>
    </xf>
    <xf borderId="230" fillId="5" fontId="25" numFmtId="0" xfId="0" applyAlignment="1" applyBorder="1" applyFont="1">
      <alignment vertical="center"/>
    </xf>
    <xf borderId="231" fillId="5" fontId="25" numFmtId="0" xfId="0" applyAlignment="1" applyBorder="1" applyFont="1">
      <alignment vertical="center"/>
    </xf>
    <xf borderId="232" fillId="5" fontId="25" numFmtId="0" xfId="0" applyAlignment="1" applyBorder="1" applyFont="1">
      <alignment vertical="center"/>
    </xf>
    <xf borderId="25" fillId="5" fontId="25" numFmtId="0" xfId="0" applyAlignment="1" applyBorder="1" applyFont="1">
      <alignment vertical="center"/>
    </xf>
    <xf borderId="26" fillId="5" fontId="25" numFmtId="0" xfId="0" applyAlignment="1" applyBorder="1" applyFont="1">
      <alignment vertical="center"/>
    </xf>
    <xf borderId="60" fillId="5" fontId="25" numFmtId="0" xfId="0" applyAlignment="1" applyBorder="1" applyFont="1">
      <alignment vertical="center"/>
    </xf>
    <xf borderId="69" fillId="22" fontId="25" numFmtId="0" xfId="0" applyAlignment="1" applyBorder="1" applyFont="1">
      <alignment horizontal="center" vertical="center"/>
    </xf>
    <xf borderId="50" fillId="22" fontId="25" numFmtId="0" xfId="0" applyAlignment="1" applyBorder="1" applyFont="1">
      <alignment horizontal="center" vertical="center"/>
    </xf>
    <xf borderId="61" fillId="5" fontId="25" numFmtId="177" xfId="0" applyAlignment="1" applyBorder="1" applyFont="1" applyNumberFormat="1">
      <alignment horizontal="center" shrinkToFit="1" vertical="center" wrapText="0"/>
    </xf>
    <xf borderId="42" fillId="5" fontId="25" numFmtId="177" xfId="0" applyAlignment="1" applyBorder="1" applyFont="1" applyNumberFormat="1">
      <alignment horizontal="center" shrinkToFit="1" vertical="center" wrapText="0"/>
    </xf>
    <xf borderId="233" fillId="5" fontId="25" numFmtId="0" xfId="0" applyAlignment="1" applyBorder="1" applyFont="1">
      <alignment shrinkToFit="1" vertical="center" wrapText="0"/>
    </xf>
    <xf borderId="83" fillId="5" fontId="25" numFmtId="0" xfId="0" applyAlignment="1" applyBorder="1" applyFont="1">
      <alignment shrinkToFit="1" vertical="center" wrapText="0"/>
    </xf>
    <xf borderId="42" fillId="5" fontId="25" numFmtId="164" xfId="0" applyAlignment="1" applyBorder="1" applyFont="1" applyNumberFormat="1">
      <alignment horizontal="center" shrinkToFit="1" vertical="center" wrapText="0"/>
    </xf>
    <xf borderId="42" fillId="5" fontId="25" numFmtId="179" xfId="0" applyAlignment="1" applyBorder="1" applyFont="1" applyNumberFormat="1">
      <alignment horizontal="center" shrinkToFit="1" vertical="center" wrapText="0"/>
    </xf>
    <xf borderId="234" fillId="5" fontId="25" numFmtId="169" xfId="0" applyAlignment="1" applyBorder="1" applyFont="1" applyNumberFormat="1">
      <alignment horizontal="center" shrinkToFit="1" vertical="center" wrapText="0"/>
    </xf>
    <xf borderId="26" fillId="5" fontId="25" numFmtId="0" xfId="0" applyAlignment="1" applyBorder="1" applyFont="1">
      <alignment shrinkToFit="0" vertical="center" wrapText="1"/>
    </xf>
    <xf borderId="26" fillId="5" fontId="25" numFmtId="0" xfId="0" applyAlignment="1" applyBorder="1" applyFont="1">
      <alignment horizontal="center" shrinkToFit="1" vertical="center" wrapText="0"/>
    </xf>
    <xf borderId="233" fillId="5" fontId="25" numFmtId="0" xfId="0" applyAlignment="1" applyBorder="1" applyFont="1">
      <alignment shrinkToFit="0" vertical="center" wrapText="1"/>
    </xf>
    <xf borderId="233" fillId="5" fontId="25" numFmtId="177" xfId="0" applyAlignment="1" applyBorder="1" applyFont="1" applyNumberFormat="1">
      <alignment horizontal="right" shrinkToFit="1" vertical="center" wrapText="0"/>
    </xf>
    <xf borderId="233" fillId="5" fontId="25" numFmtId="164" xfId="0" applyAlignment="1" applyBorder="1" applyFont="1" applyNumberFormat="1">
      <alignment horizontal="right" shrinkToFit="1" vertical="center" wrapText="0"/>
    </xf>
    <xf borderId="233" fillId="5" fontId="25" numFmtId="164" xfId="0" applyAlignment="1" applyBorder="1" applyFont="1" applyNumberFormat="1">
      <alignment horizontal="center" shrinkToFit="1" vertical="center" wrapText="0"/>
    </xf>
    <xf borderId="233" fillId="5" fontId="25" numFmtId="167" xfId="0" applyAlignment="1" applyBorder="1" applyFont="1" applyNumberFormat="1">
      <alignment shrinkToFit="1" vertical="center" wrapText="0"/>
    </xf>
    <xf borderId="15" fillId="22" fontId="25" numFmtId="0" xfId="0" applyAlignment="1" applyBorder="1" applyFont="1">
      <alignment horizontal="center" shrinkToFit="0" vertical="center" wrapText="1"/>
    </xf>
    <xf borderId="18" fillId="22" fontId="25" numFmtId="0" xfId="0" applyAlignment="1" applyBorder="1" applyFont="1">
      <alignment horizontal="center" shrinkToFit="1" vertical="center" wrapText="0"/>
    </xf>
    <xf borderId="78" fillId="22" fontId="25" numFmtId="0" xfId="0" applyAlignment="1" applyBorder="1" applyFont="1">
      <alignment horizontal="center" shrinkToFit="1" vertical="center" wrapText="0"/>
    </xf>
    <xf borderId="53" fillId="22" fontId="25" numFmtId="0" xfId="0" applyAlignment="1" applyBorder="1" applyFont="1">
      <alignment horizontal="center" vertical="center"/>
    </xf>
    <xf borderId="24" fillId="0" fontId="6" numFmtId="0" xfId="0" applyAlignment="1" applyBorder="1" applyFont="1">
      <alignment vertical="center"/>
    </xf>
    <xf borderId="50" fillId="5" fontId="25" numFmtId="177" xfId="0" applyAlignment="1" applyBorder="1" applyFont="1" applyNumberFormat="1">
      <alignment horizontal="right" shrinkToFit="1" vertical="center" wrapText="0"/>
    </xf>
    <xf borderId="50" fillId="5" fontId="25" numFmtId="164" xfId="0" applyAlignment="1" applyBorder="1" applyFont="1" applyNumberFormat="1">
      <alignment horizontal="right" shrinkToFit="1" vertical="center" wrapText="0"/>
    </xf>
    <xf borderId="75" fillId="16" fontId="25" numFmtId="167" xfId="0" applyAlignment="1" applyBorder="1" applyFont="1" applyNumberFormat="1">
      <alignment horizontal="center" shrinkToFit="1" vertical="center" wrapText="0"/>
    </xf>
    <xf borderId="235" fillId="22" fontId="25" numFmtId="0" xfId="0" applyAlignment="1" applyBorder="1" applyFont="1">
      <alignment horizontal="center" vertical="center"/>
    </xf>
    <xf borderId="99" fillId="22" fontId="25" numFmtId="0" xfId="0" applyAlignment="1" applyBorder="1" applyFont="1">
      <alignment horizontal="center" vertical="center"/>
    </xf>
    <xf borderId="47" fillId="0" fontId="6" numFmtId="0" xfId="0" applyAlignment="1" applyBorder="1" applyFont="1">
      <alignment vertical="center"/>
    </xf>
    <xf borderId="77" fillId="22" fontId="25" numFmtId="0" xfId="0" applyAlignment="1" applyBorder="1" applyFont="1">
      <alignment horizontal="center" vertical="center"/>
    </xf>
    <xf borderId="63" fillId="5" fontId="25" numFmtId="0" xfId="0" applyAlignment="1" applyBorder="1" applyFont="1">
      <alignment horizontal="right" vertical="center"/>
    </xf>
    <xf borderId="42" fillId="0" fontId="25" numFmtId="177" xfId="0" applyAlignment="1" applyBorder="1" applyFont="1" applyNumberFormat="1">
      <alignment horizontal="center" vertical="center"/>
    </xf>
    <xf borderId="233" fillId="5" fontId="25" numFmtId="0" xfId="0" applyAlignment="1" applyBorder="1" applyFont="1">
      <alignment vertical="center"/>
    </xf>
    <xf borderId="83" fillId="5" fontId="25" numFmtId="0" xfId="0" applyAlignment="1" applyBorder="1" applyFont="1">
      <alignment vertical="center"/>
    </xf>
    <xf borderId="236" fillId="0" fontId="6" numFmtId="0" xfId="0" applyAlignment="1" applyBorder="1" applyFont="1">
      <alignment vertical="center"/>
    </xf>
    <xf borderId="42" fillId="5" fontId="25" numFmtId="177" xfId="0" applyAlignment="1" applyBorder="1" applyFont="1" applyNumberFormat="1">
      <alignment horizontal="right" shrinkToFit="1" vertical="center" wrapText="0"/>
    </xf>
    <xf borderId="42" fillId="5" fontId="25" numFmtId="164" xfId="0" applyAlignment="1" applyBorder="1" applyFont="1" applyNumberFormat="1">
      <alignment horizontal="right" shrinkToFit="1" vertical="center" wrapText="0"/>
    </xf>
    <xf borderId="237" fillId="0" fontId="6" numFmtId="0" xfId="0" applyAlignment="1" applyBorder="1" applyFont="1">
      <alignment vertical="center"/>
    </xf>
    <xf borderId="61" fillId="22" fontId="25" numFmtId="0" xfId="0" applyAlignment="1" applyBorder="1" applyFont="1">
      <alignment horizontal="center" vertical="center"/>
    </xf>
    <xf borderId="238" fillId="5" fontId="25" numFmtId="0" xfId="0" applyAlignment="1" applyBorder="1" applyFont="1">
      <alignment vertical="center"/>
    </xf>
    <xf borderId="239" fillId="5" fontId="25" numFmtId="0" xfId="0" applyAlignment="1" applyBorder="1" applyFont="1">
      <alignment vertical="center"/>
    </xf>
    <xf borderId="240" fillId="5" fontId="32" numFmtId="0" xfId="0" applyAlignment="1" applyBorder="1" applyFont="1">
      <alignment vertical="center"/>
    </xf>
    <xf borderId="241" fillId="22" fontId="33" numFmtId="0" xfId="0" applyAlignment="1" applyBorder="1" applyFont="1">
      <alignment horizontal="center" vertical="center"/>
    </xf>
    <xf borderId="242" fillId="0" fontId="6" numFmtId="0" xfId="0" applyAlignment="1" applyBorder="1" applyFont="1">
      <alignment vertical="center"/>
    </xf>
    <xf borderId="243" fillId="0" fontId="6" numFmtId="0" xfId="0" applyAlignment="1" applyBorder="1" applyFont="1">
      <alignment vertical="center"/>
    </xf>
    <xf borderId="230" fillId="5" fontId="32" numFmtId="0" xfId="0" applyAlignment="1" applyBorder="1" applyFont="1">
      <alignment vertical="center"/>
    </xf>
    <xf borderId="231" fillId="5" fontId="32" numFmtId="0" xfId="0" applyAlignment="1" applyBorder="1" applyFont="1">
      <alignment vertical="center"/>
    </xf>
    <xf borderId="232" fillId="5" fontId="32" numFmtId="0" xfId="0" applyAlignment="1" applyBorder="1" applyFont="1">
      <alignment vertical="center"/>
    </xf>
    <xf borderId="73" fillId="5" fontId="25" numFmtId="0" xfId="0" applyAlignment="1" applyBorder="1" applyFont="1">
      <alignment horizontal="center" vertical="center"/>
    </xf>
    <xf borderId="43" fillId="0" fontId="6" numFmtId="0" xfId="0" applyAlignment="1" applyBorder="1" applyFont="1">
      <alignment vertical="center"/>
    </xf>
    <xf borderId="25" fillId="5" fontId="32" numFmtId="0" xfId="0" applyAlignment="1" applyBorder="1" applyFont="1">
      <alignment vertical="center"/>
    </xf>
    <xf borderId="60" fillId="5" fontId="32" numFmtId="0" xfId="0" applyAlignment="1" applyBorder="1" applyFont="1">
      <alignment vertical="center"/>
    </xf>
    <xf borderId="244" fillId="0" fontId="6" numFmtId="0" xfId="0" applyAlignment="1" applyBorder="1" applyFont="1">
      <alignment vertical="center"/>
    </xf>
    <xf borderId="245" fillId="0" fontId="6" numFmtId="0" xfId="0" applyAlignment="1" applyBorder="1" applyFont="1">
      <alignment vertical="center"/>
    </xf>
    <xf borderId="246" fillId="0" fontId="6" numFmtId="0" xfId="0" applyAlignment="1" applyBorder="1" applyFont="1">
      <alignment vertical="center"/>
    </xf>
    <xf borderId="5" fillId="22" fontId="25" numFmtId="0" xfId="0" applyAlignment="1" applyBorder="1" applyFont="1">
      <alignment horizontal="center" vertical="center"/>
    </xf>
    <xf borderId="247" fillId="0" fontId="6" numFmtId="0" xfId="0" applyAlignment="1" applyBorder="1" applyFont="1">
      <alignment vertical="center"/>
    </xf>
    <xf borderId="248" fillId="5" fontId="25" numFmtId="0" xfId="0" applyAlignment="1" applyBorder="1" applyFont="1">
      <alignment horizontal="center" vertical="center"/>
    </xf>
    <xf borderId="249" fillId="5" fontId="32" numFmtId="0" xfId="0" applyAlignment="1" applyBorder="1" applyFont="1">
      <alignment vertical="center"/>
    </xf>
    <xf borderId="233" fillId="5" fontId="32" numFmtId="0" xfId="0" applyAlignment="1" applyBorder="1" applyFont="1">
      <alignment vertical="center"/>
    </xf>
    <xf borderId="83" fillId="5" fontId="32" numFmtId="0" xfId="0" applyAlignment="1" applyBorder="1" applyFont="1">
      <alignment vertical="center"/>
    </xf>
    <xf borderId="81" fillId="0" fontId="6" numFmtId="0" xfId="0" applyAlignment="1" applyBorder="1" applyFont="1">
      <alignment vertical="center"/>
    </xf>
    <xf borderId="250" fillId="0" fontId="6" numFmtId="0" xfId="0" applyAlignment="1" applyBorder="1" applyFont="1">
      <alignment vertical="center"/>
    </xf>
    <xf borderId="0" fillId="0" fontId="34" numFmtId="0" xfId="0" applyAlignment="1" applyFont="1">
      <alignment vertical="center"/>
    </xf>
    <xf borderId="48" fillId="12" fontId="4" numFmtId="0" xfId="0" applyAlignment="1" applyBorder="1" applyFont="1">
      <alignment horizontal="center" vertical="center"/>
    </xf>
    <xf borderId="48" fillId="14" fontId="4" numFmtId="0" xfId="0" applyAlignment="1" applyBorder="1" applyFont="1">
      <alignment horizontal="center" vertical="center"/>
    </xf>
    <xf borderId="48" fillId="12" fontId="4" numFmtId="0" xfId="0" applyAlignment="1" applyBorder="1" applyFont="1">
      <alignment horizontal="center" shrinkToFit="0" vertical="center" wrapText="1"/>
    </xf>
    <xf borderId="74" fillId="12" fontId="4" numFmtId="0" xfId="0" applyAlignment="1" applyBorder="1" applyFont="1">
      <alignment horizontal="center" vertical="center"/>
    </xf>
    <xf borderId="71" fillId="0" fontId="6" numFmtId="0" xfId="0" applyAlignment="1" applyBorder="1" applyFont="1">
      <alignment vertical="center"/>
    </xf>
    <xf borderId="50" fillId="0" fontId="3" numFmtId="176" xfId="0" applyAlignment="1" applyBorder="1" applyFont="1" applyNumberFormat="1">
      <alignment horizontal="center" vertical="center"/>
    </xf>
    <xf borderId="30" fillId="0" fontId="6" numFmtId="0" xfId="0" applyAlignment="1" applyBorder="1" applyFont="1">
      <alignment vertical="center"/>
    </xf>
    <xf borderId="35" fillId="0" fontId="6" numFmtId="0" xfId="0" applyAlignment="1" applyBorder="1" applyFont="1">
      <alignment vertical="center"/>
    </xf>
    <xf borderId="50" fillId="0" fontId="3" numFmtId="180" xfId="0" applyAlignment="1" applyBorder="1" applyFont="1" applyNumberFormat="1">
      <alignment horizontal="center" vertical="center"/>
    </xf>
    <xf borderId="66" fillId="0" fontId="6" numFmtId="0" xfId="0" applyAlignment="1" applyBorder="1" applyFont="1">
      <alignment vertical="center"/>
    </xf>
    <xf borderId="221" fillId="0" fontId="6" numFmtId="0" xfId="0" applyAlignment="1" applyBorder="1" applyFont="1">
      <alignment vertical="center"/>
    </xf>
    <xf borderId="74" fillId="0" fontId="3" numFmtId="180" xfId="0" applyAlignment="1" applyBorder="1" applyFont="1" applyNumberFormat="1">
      <alignment horizontal="center" vertical="center"/>
    </xf>
    <xf borderId="251" fillId="0" fontId="6" numFmtId="0" xfId="0" applyAlignment="1" applyBorder="1" applyFont="1">
      <alignment vertical="center"/>
    </xf>
    <xf borderId="252" fillId="6" fontId="4" numFmtId="185" xfId="0" applyAlignment="1" applyBorder="1" applyFont="1" applyNumberFormat="1">
      <alignment horizontal="center" vertical="center"/>
    </xf>
    <xf borderId="253" fillId="0" fontId="6" numFmtId="0" xfId="0" applyAlignment="1" applyBorder="1" applyFont="1">
      <alignment vertical="center"/>
    </xf>
    <xf borderId="0" fillId="0" fontId="35" numFmtId="0" xfId="0" applyAlignment="1" applyFont="1">
      <alignment vertical="center"/>
    </xf>
    <xf borderId="0" fillId="0" fontId="16" numFmtId="0" xfId="0" applyAlignment="1" applyFont="1">
      <alignment vertical="center"/>
    </xf>
    <xf borderId="0" fillId="0" fontId="19" numFmtId="0" xfId="0" applyAlignment="1" applyFont="1">
      <alignment vertical="center"/>
    </xf>
    <xf borderId="254" fillId="13" fontId="22" numFmtId="0" xfId="0" applyAlignment="1" applyBorder="1" applyFont="1">
      <alignment horizontal="center" vertical="center"/>
    </xf>
    <xf borderId="255" fillId="0" fontId="6" numFmtId="0" xfId="0" applyAlignment="1" applyBorder="1" applyFont="1">
      <alignment vertical="center"/>
    </xf>
    <xf borderId="48" fillId="0" fontId="22" numFmtId="49" xfId="0" applyAlignment="1" applyBorder="1" applyFont="1" applyNumberFormat="1">
      <alignment horizontal="center" vertical="center"/>
    </xf>
    <xf borderId="85" fillId="13" fontId="22" numFmtId="0" xfId="0" applyAlignment="1" applyBorder="1" applyFont="1">
      <alignment horizontal="center" vertical="center"/>
    </xf>
    <xf borderId="48" fillId="0" fontId="22" numFmtId="177" xfId="0" applyAlignment="1" applyBorder="1" applyFont="1" applyNumberFormat="1">
      <alignment horizontal="center" shrinkToFit="1" vertical="center" wrapText="0"/>
    </xf>
    <xf borderId="0" fillId="0" fontId="36" numFmtId="0" xfId="0" applyAlignment="1" applyFont="1">
      <alignment vertical="center"/>
    </xf>
    <xf borderId="256" fillId="13" fontId="22" numFmtId="0" xfId="0" applyAlignment="1" applyBorder="1" applyFont="1">
      <alignment horizontal="center" vertical="center"/>
    </xf>
    <xf borderId="48" fillId="0" fontId="37" numFmtId="0" xfId="0" applyAlignment="1" applyBorder="1" applyFont="1">
      <alignment vertical="center"/>
    </xf>
    <xf borderId="3" fillId="0" fontId="16" numFmtId="0" xfId="0" applyAlignment="1" applyBorder="1" applyFont="1">
      <alignment vertical="center"/>
    </xf>
    <xf borderId="49" fillId="0" fontId="16" numFmtId="0" xfId="0" applyAlignment="1" applyBorder="1" applyFont="1">
      <alignment vertical="center"/>
    </xf>
    <xf borderId="48" fillId="13" fontId="22" numFmtId="0" xfId="0" applyAlignment="1" applyBorder="1" applyFont="1">
      <alignment horizontal="center" shrinkToFit="0" vertical="center" wrapText="1"/>
    </xf>
    <xf borderId="56" fillId="13" fontId="16" numFmtId="0" xfId="0" applyAlignment="1" applyBorder="1" applyFont="1">
      <alignment horizontal="center" vertical="center"/>
    </xf>
    <xf borderId="0" fillId="0" fontId="36" numFmtId="0" xfId="0" applyAlignment="1" applyFont="1">
      <alignment horizontal="center" vertical="center"/>
    </xf>
    <xf borderId="48" fillId="0" fontId="16" numFmtId="165" xfId="0" applyAlignment="1" applyBorder="1" applyFont="1" applyNumberFormat="1">
      <alignment horizontal="center" vertical="center"/>
    </xf>
    <xf borderId="48" fillId="0" fontId="16" numFmtId="186" xfId="0" applyAlignment="1" applyBorder="1" applyFont="1" applyNumberFormat="1">
      <alignment horizontal="center" vertical="center"/>
    </xf>
    <xf borderId="3" fillId="0" fontId="16" numFmtId="186" xfId="0" applyAlignment="1" applyBorder="1" applyFont="1" applyNumberFormat="1">
      <alignment horizontal="center" vertical="center"/>
    </xf>
    <xf borderId="48" fillId="0" fontId="16" numFmtId="38" xfId="0" applyAlignment="1" applyBorder="1" applyFont="1" applyNumberFormat="1">
      <alignment horizontal="center" vertical="center"/>
    </xf>
    <xf borderId="48" fillId="6" fontId="16" numFmtId="38" xfId="0" applyAlignment="1" applyBorder="1" applyFont="1" applyNumberFormat="1">
      <alignment horizontal="center" vertical="center"/>
    </xf>
    <xf borderId="30" fillId="0" fontId="16" numFmtId="0" xfId="0" applyAlignment="1" applyBorder="1" applyFont="1">
      <alignment vertical="center"/>
    </xf>
    <xf borderId="35" fillId="0" fontId="16" numFmtId="0" xfId="0" applyAlignment="1" applyBorder="1" applyFont="1">
      <alignment vertical="center"/>
    </xf>
    <xf borderId="48" fillId="13" fontId="37" numFmtId="0" xfId="0" applyAlignment="1" applyBorder="1" applyFont="1">
      <alignment horizontal="center" vertical="center"/>
    </xf>
    <xf borderId="56" fillId="13" fontId="21" numFmtId="0" xfId="0" applyAlignment="1" applyBorder="1" applyFont="1">
      <alignment vertical="center"/>
    </xf>
    <xf borderId="50" fillId="13" fontId="16" numFmtId="0" xfId="0" applyAlignment="1" applyBorder="1" applyFont="1">
      <alignment vertical="center"/>
    </xf>
    <xf borderId="55" fillId="0" fontId="16" numFmtId="0" xfId="0" applyAlignment="1" applyBorder="1" applyFont="1">
      <alignment vertical="center"/>
    </xf>
    <xf borderId="71" fillId="0" fontId="16" numFmtId="0" xfId="0" applyAlignment="1" applyBorder="1" applyFont="1">
      <alignment vertical="center"/>
    </xf>
    <xf borderId="0" fillId="0" fontId="21" numFmtId="0" xfId="0" applyAlignment="1" applyFont="1">
      <alignment vertical="center"/>
    </xf>
    <xf borderId="0" fillId="0" fontId="38" numFmtId="0" xfId="0" applyAlignment="1" applyFont="1">
      <alignment horizontal="center" vertical="center"/>
    </xf>
    <xf borderId="66" fillId="0" fontId="16" numFmtId="0" xfId="0" applyAlignment="1" applyBorder="1" applyFont="1">
      <alignment vertical="center"/>
    </xf>
    <xf borderId="1" fillId="0" fontId="16" numFmtId="0" xfId="0" applyAlignment="1" applyBorder="1" applyFont="1">
      <alignment vertical="center"/>
    </xf>
    <xf borderId="221" fillId="0" fontId="16" numFmtId="0" xfId="0" applyAlignment="1" applyBorder="1" applyFont="1">
      <alignment vertical="center"/>
    </xf>
    <xf borderId="0" fillId="0" fontId="39" numFmtId="0" xfId="0" applyAlignment="1" applyFont="1">
      <alignment horizontal="center" vertical="center"/>
    </xf>
    <xf borderId="0" fillId="0" fontId="40" numFmtId="0" xfId="0" applyAlignment="1" applyFont="1">
      <alignment vertical="center"/>
    </xf>
    <xf borderId="0" fillId="0" fontId="40" numFmtId="0" xfId="0" applyAlignment="1" applyFont="1">
      <alignment shrinkToFit="0" vertical="bottom" wrapText="1"/>
    </xf>
    <xf borderId="0" fillId="0" fontId="40" numFmtId="0" xfId="0" applyAlignment="1" applyFont="1">
      <alignment vertical="bottom"/>
    </xf>
    <xf borderId="30" fillId="0" fontId="40" numFmtId="0" xfId="0" applyAlignment="1" applyBorder="1" applyFont="1">
      <alignment vertical="center"/>
    </xf>
    <xf borderId="55" fillId="0" fontId="40" numFmtId="0" xfId="0" applyAlignment="1" applyBorder="1" applyFont="1">
      <alignment vertical="center"/>
    </xf>
    <xf borderId="71" fillId="0" fontId="40" numFmtId="0" xfId="0" applyAlignment="1" applyBorder="1" applyFont="1">
      <alignment vertical="center"/>
    </xf>
    <xf borderId="257" fillId="0" fontId="40" numFmtId="0" xfId="0" applyAlignment="1" applyBorder="1" applyFont="1">
      <alignment horizontal="left" vertical="bottom"/>
    </xf>
    <xf borderId="257" fillId="0" fontId="40" numFmtId="0" xfId="0" applyAlignment="1" applyBorder="1" applyFont="1">
      <alignment vertical="center"/>
    </xf>
    <xf borderId="1" fillId="0" fontId="40" numFmtId="0" xfId="0" applyAlignment="1" applyBorder="1" applyFont="1">
      <alignment horizontal="left" vertical="bottom"/>
    </xf>
    <xf borderId="35" fillId="0" fontId="40" numFmtId="0" xfId="0" applyAlignment="1" applyBorder="1" applyFont="1">
      <alignment vertical="center"/>
    </xf>
    <xf borderId="257" fillId="0" fontId="40" numFmtId="0" xfId="0" applyAlignment="1" applyBorder="1" applyFont="1">
      <alignment horizontal="left" vertical="center"/>
    </xf>
    <xf borderId="1" fillId="0" fontId="40" numFmtId="0" xfId="0" applyAlignment="1" applyBorder="1" applyFont="1">
      <alignment vertical="center"/>
    </xf>
    <xf borderId="30" fillId="0" fontId="40" numFmtId="0" xfId="0" applyAlignment="1" applyBorder="1" applyFont="1">
      <alignment horizontal="center" vertical="center"/>
    </xf>
    <xf borderId="258" fillId="0" fontId="40" numFmtId="0" xfId="0" applyAlignment="1" applyBorder="1" applyFont="1">
      <alignment horizontal="center" vertical="center"/>
    </xf>
    <xf borderId="259" fillId="0" fontId="40" numFmtId="0" xfId="0" applyAlignment="1" applyBorder="1" applyFont="1">
      <alignment horizontal="center" vertical="center"/>
    </xf>
    <xf borderId="260" fillId="0" fontId="6" numFmtId="0" xfId="0" applyAlignment="1" applyBorder="1" applyFont="1">
      <alignment vertical="center"/>
    </xf>
    <xf borderId="261" fillId="0" fontId="6" numFmtId="0" xfId="0" applyAlignment="1" applyBorder="1" applyFont="1">
      <alignment vertical="center"/>
    </xf>
    <xf borderId="35" fillId="0" fontId="40" numFmtId="0" xfId="0" applyAlignment="1" applyBorder="1" applyFont="1">
      <alignment vertical="bottom"/>
    </xf>
    <xf borderId="0" fillId="0" fontId="40" numFmtId="0" xfId="0" applyAlignment="1" applyFont="1">
      <alignment horizontal="center" vertical="center"/>
    </xf>
    <xf borderId="262" fillId="0" fontId="6" numFmtId="0" xfId="0" applyAlignment="1" applyBorder="1" applyFont="1">
      <alignment vertical="center"/>
    </xf>
    <xf borderId="263" fillId="0" fontId="40" numFmtId="0" xfId="0" applyAlignment="1" applyBorder="1" applyFont="1">
      <alignment horizontal="center" vertical="center"/>
    </xf>
    <xf borderId="264" fillId="0" fontId="40" numFmtId="0" xfId="0" applyAlignment="1" applyBorder="1" applyFont="1">
      <alignment horizontal="center" vertical="center"/>
    </xf>
    <xf borderId="265" fillId="0" fontId="40" numFmtId="0" xfId="0" applyAlignment="1" applyBorder="1" applyFont="1">
      <alignment vertical="center"/>
    </xf>
    <xf borderId="266" fillId="0" fontId="6" numFmtId="0" xfId="0" applyAlignment="1" applyBorder="1" applyFont="1">
      <alignment vertical="center"/>
    </xf>
    <xf borderId="267" fillId="0" fontId="6" numFmtId="0" xfId="0" applyAlignment="1" applyBorder="1" applyFont="1">
      <alignment vertical="center"/>
    </xf>
    <xf borderId="266" fillId="0" fontId="40" numFmtId="0" xfId="0" applyAlignment="1" applyBorder="1" applyFont="1">
      <alignment horizontal="center" vertical="center"/>
    </xf>
    <xf borderId="265" fillId="0" fontId="40" numFmtId="0" xfId="0" applyAlignment="1" applyBorder="1" applyFont="1">
      <alignment horizontal="center" vertical="center"/>
    </xf>
    <xf borderId="268" fillId="0" fontId="6" numFmtId="0" xfId="0" applyAlignment="1" applyBorder="1" applyFont="1">
      <alignment vertical="center"/>
    </xf>
    <xf borderId="269" fillId="0" fontId="40" numFmtId="0" xfId="0" applyAlignment="1" applyBorder="1" applyFont="1">
      <alignment horizontal="center" vertical="center"/>
    </xf>
    <xf borderId="270" fillId="0" fontId="40" numFmtId="0" xfId="0" applyAlignment="1" applyBorder="1" applyFont="1">
      <alignment horizontal="center" vertical="center"/>
    </xf>
    <xf borderId="1" fillId="0" fontId="40" numFmtId="0" xfId="0" applyAlignment="1" applyBorder="1" applyFont="1">
      <alignment horizontal="center" vertical="center"/>
    </xf>
    <xf borderId="271" fillId="0" fontId="40" numFmtId="0" xfId="0" applyAlignment="1" applyBorder="1" applyFont="1">
      <alignment horizontal="center" vertical="center"/>
    </xf>
    <xf borderId="272" fillId="0" fontId="6" numFmtId="0" xfId="0" applyAlignment="1" applyBorder="1" applyFont="1">
      <alignment vertical="center"/>
    </xf>
    <xf borderId="273" fillId="0" fontId="6" numFmtId="0" xfId="0" applyAlignment="1" applyBorder="1" applyFont="1">
      <alignment vertical="center"/>
    </xf>
    <xf borderId="274" fillId="0" fontId="6" numFmtId="0" xfId="0" applyAlignment="1" applyBorder="1" applyFont="1">
      <alignment vertical="center"/>
    </xf>
    <xf borderId="3" fillId="0" fontId="40" numFmtId="0" xfId="0" applyAlignment="1" applyBorder="1" applyFont="1">
      <alignment vertical="center"/>
    </xf>
    <xf borderId="30" fillId="0" fontId="41" numFmtId="0" xfId="0" applyAlignment="1" applyBorder="1" applyFont="1">
      <alignment horizontal="center" vertical="bottom"/>
    </xf>
    <xf borderId="257" fillId="0" fontId="40" numFmtId="0" xfId="0" applyAlignment="1" applyBorder="1" applyFont="1">
      <alignment horizontal="center" vertical="center"/>
    </xf>
    <xf borderId="66" fillId="0" fontId="40" numFmtId="0" xfId="0" applyAlignment="1" applyBorder="1" applyFont="1">
      <alignment horizontal="center" vertical="center"/>
    </xf>
    <xf borderId="275" fillId="0" fontId="40" numFmtId="0" xfId="0" applyAlignment="1" applyBorder="1" applyFont="1">
      <alignment horizontal="center" vertical="center"/>
    </xf>
    <xf borderId="271" fillId="0" fontId="40" numFmtId="0" xfId="0" applyAlignment="1" applyBorder="1" applyFont="1">
      <alignment vertical="center"/>
    </xf>
    <xf borderId="30" fillId="0" fontId="42" numFmtId="0" xfId="0" applyAlignment="1" applyBorder="1" applyFont="1">
      <alignment vertical="center"/>
    </xf>
    <xf borderId="0" fillId="0" fontId="42" numFmtId="0" xfId="0" applyAlignment="1" applyFont="1">
      <alignment vertical="center"/>
    </xf>
    <xf borderId="35" fillId="0" fontId="42" numFmtId="0" xfId="0" applyAlignment="1" applyBorder="1" applyFont="1">
      <alignment vertical="center"/>
    </xf>
    <xf borderId="70" fillId="0" fontId="40" numFmtId="0" xfId="0" applyAlignment="1" applyBorder="1" applyFont="1">
      <alignment horizontal="center" vertical="center"/>
    </xf>
    <xf borderId="276" fillId="0" fontId="40" numFmtId="0" xfId="0" applyAlignment="1" applyBorder="1" applyFont="1">
      <alignment vertical="center"/>
    </xf>
    <xf borderId="260" fillId="0" fontId="40" numFmtId="0" xfId="0" applyAlignment="1" applyBorder="1" applyFont="1">
      <alignment vertical="center"/>
    </xf>
    <xf borderId="70" fillId="0" fontId="40" numFmtId="0" xfId="0" applyAlignment="1" applyBorder="1" applyFont="1">
      <alignment vertical="center"/>
    </xf>
    <xf borderId="266" fillId="0" fontId="40" numFmtId="0" xfId="0" applyAlignment="1" applyBorder="1" applyFont="1">
      <alignment vertical="center"/>
    </xf>
    <xf borderId="277" fillId="0" fontId="40" numFmtId="0" xfId="0" applyAlignment="1" applyBorder="1" applyFont="1">
      <alignment vertical="center"/>
    </xf>
    <xf borderId="272" fillId="0" fontId="40" numFmtId="0" xfId="0" applyAlignment="1" applyBorder="1" applyFont="1">
      <alignment vertical="center"/>
    </xf>
    <xf borderId="66" fillId="0" fontId="40" numFmtId="0" xfId="0" applyAlignment="1" applyBorder="1" applyFont="1">
      <alignment vertical="center"/>
    </xf>
    <xf borderId="221" fillId="0" fontId="40" numFmtId="0" xfId="0" applyAlignment="1" applyBorder="1" applyFont="1">
      <alignment vertical="center"/>
    </xf>
    <xf borderId="278" fillId="0" fontId="40" numFmtId="0" xfId="0" applyAlignment="1" applyBorder="1" applyFont="1">
      <alignment horizontal="center" vertical="center"/>
    </xf>
    <xf borderId="279" fillId="0" fontId="40" numFmtId="0" xfId="0" applyAlignment="1" applyBorder="1" applyFont="1">
      <alignment horizontal="center" vertical="center"/>
    </xf>
    <xf borderId="279" fillId="0" fontId="40" numFmtId="0" xfId="0" applyAlignment="1" applyBorder="1" applyFont="1">
      <alignment horizontal="center" shrinkToFit="0" vertical="center" wrapText="1"/>
    </xf>
    <xf borderId="280" fillId="0" fontId="40" numFmtId="0" xfId="0" applyAlignment="1" applyBorder="1" applyFont="1">
      <alignment horizontal="center" vertical="center"/>
    </xf>
    <xf borderId="281" fillId="0" fontId="40" numFmtId="0" xfId="0" applyAlignment="1" applyBorder="1" applyFont="1">
      <alignment horizontal="center" vertical="center"/>
    </xf>
    <xf borderId="282" fillId="0" fontId="6" numFmtId="0" xfId="0" applyAlignment="1" applyBorder="1" applyFont="1">
      <alignment vertical="center"/>
    </xf>
    <xf borderId="270" fillId="0" fontId="6" numFmtId="0" xfId="0" applyAlignment="1" applyBorder="1" applyFont="1">
      <alignment vertical="center"/>
    </xf>
    <xf borderId="283" fillId="0" fontId="6" numFmtId="0" xfId="0" applyAlignment="1" applyBorder="1" applyFont="1">
      <alignment vertical="center"/>
    </xf>
    <xf borderId="284" fillId="0" fontId="40" numFmtId="0" xfId="0" applyAlignment="1" applyBorder="1" applyFont="1">
      <alignment horizontal="center" vertical="center"/>
    </xf>
    <xf borderId="285" fillId="0" fontId="40" numFmtId="0" xfId="0" applyAlignment="1" applyBorder="1" applyFont="1">
      <alignment horizontal="center" vertical="center"/>
    </xf>
    <xf borderId="270" fillId="0" fontId="42" numFmtId="0" xfId="0" applyAlignment="1" applyBorder="1" applyFont="1">
      <alignment horizontal="center" vertical="center"/>
    </xf>
    <xf borderId="284" fillId="0" fontId="43" numFmtId="0" xfId="0" applyAlignment="1" applyBorder="1" applyFont="1">
      <alignment horizontal="center" vertical="center"/>
    </xf>
    <xf borderId="275" fillId="0" fontId="42" numFmtId="0" xfId="0" applyAlignment="1" applyBorder="1" applyFont="1">
      <alignment horizontal="center" vertical="center"/>
    </xf>
    <xf borderId="286" fillId="0" fontId="43" numFmtId="0" xfId="0" applyAlignment="1" applyBorder="1" applyFont="1">
      <alignment horizontal="center" vertical="center"/>
    </xf>
    <xf borderId="286" fillId="0" fontId="40" numFmtId="0" xfId="0" applyAlignment="1" applyBorder="1" applyFont="1">
      <alignment horizontal="center" vertical="center"/>
    </xf>
    <xf borderId="221" fillId="0" fontId="40" numFmtId="0" xfId="0" applyAlignment="1" applyBorder="1" applyFont="1">
      <alignment horizontal="center" vertical="center"/>
    </xf>
    <xf borderId="55" fillId="0" fontId="44" numFmtId="0" xfId="0" applyAlignment="1" applyBorder="1" applyFont="1">
      <alignment vertical="bottom"/>
    </xf>
    <xf borderId="55" fillId="0" fontId="41" numFmtId="0" xfId="0" applyAlignment="1" applyBorder="1" applyFont="1">
      <alignment vertical="center"/>
    </xf>
    <xf borderId="55" fillId="0" fontId="40" numFmtId="0" xfId="0" applyAlignment="1" applyBorder="1" applyFont="1">
      <alignment horizontal="right" vertical="center"/>
    </xf>
    <xf borderId="0" fillId="0" fontId="45" numFmtId="0" xfId="0" applyAlignment="1" applyFont="1">
      <alignment horizontal="left" readingOrder="1" vertical="center"/>
    </xf>
    <xf borderId="0" fillId="0" fontId="22" numFmtId="0" xfId="0" applyAlignment="1" applyFont="1">
      <alignment vertical="bottom"/>
    </xf>
    <xf borderId="26" fillId="23" fontId="22" numFmtId="0" xfId="0" applyAlignment="1" applyBorder="1" applyFill="1" applyFont="1">
      <alignment vertical="bottom"/>
    </xf>
    <xf borderId="0" fillId="0" fontId="38" numFmtId="0" xfId="0" applyAlignment="1" applyFont="1">
      <alignment horizontal="left" vertical="center"/>
    </xf>
    <xf borderId="26" fillId="2" fontId="38" numFmtId="0" xfId="0" applyAlignment="1" applyBorder="1" applyFont="1">
      <alignment horizontal="center" vertical="center"/>
    </xf>
    <xf borderId="26" fillId="2" fontId="38" numFmtId="170" xfId="0" applyAlignment="1" applyBorder="1" applyFont="1" applyNumberFormat="1">
      <alignment vertical="center"/>
    </xf>
    <xf borderId="26" fillId="2" fontId="38" numFmtId="176" xfId="0" applyAlignment="1" applyBorder="1" applyFont="1" applyNumberFormat="1">
      <alignment horizontal="center" vertical="center"/>
    </xf>
    <xf borderId="26" fillId="2" fontId="38" numFmtId="176" xfId="0" applyAlignment="1" applyBorder="1" applyFont="1" applyNumberFormat="1">
      <alignment vertical="center"/>
    </xf>
    <xf borderId="0" fillId="0" fontId="38" numFmtId="176" xfId="0" applyAlignment="1" applyFont="1" applyNumberFormat="1">
      <alignment vertical="center"/>
    </xf>
    <xf borderId="233" fillId="2" fontId="36" numFmtId="9" xfId="0" applyAlignment="1" applyBorder="1" applyFont="1" applyNumberFormat="1">
      <alignment horizontal="center" shrinkToFit="1" vertical="center" wrapText="0"/>
    </xf>
    <xf borderId="26" fillId="2" fontId="22" numFmtId="0" xfId="0" applyAlignment="1" applyBorder="1" applyFont="1">
      <alignment vertical="bottom"/>
    </xf>
    <xf borderId="74" fillId="8" fontId="21" numFmtId="0" xfId="0" applyAlignment="1" applyBorder="1" applyFont="1">
      <alignment horizontal="center" vertical="center"/>
    </xf>
    <xf borderId="70" fillId="8" fontId="21" numFmtId="0" xfId="0" applyAlignment="1" applyBorder="1" applyFont="1">
      <alignment horizontal="center" shrinkToFit="0" vertical="center" wrapText="1"/>
    </xf>
    <xf borderId="74" fillId="8" fontId="21" numFmtId="0" xfId="0" applyAlignment="1" applyBorder="1" applyFont="1">
      <alignment horizontal="center" shrinkToFit="0" vertical="center" wrapText="1"/>
    </xf>
    <xf borderId="48" fillId="8" fontId="21" numFmtId="0" xfId="0" applyAlignment="1" applyBorder="1" applyFont="1">
      <alignment horizontal="center" shrinkToFit="0" vertical="center" wrapText="1"/>
    </xf>
    <xf borderId="74" fillId="8" fontId="21" numFmtId="0" xfId="0" applyAlignment="1" applyBorder="1" applyFont="1">
      <alignment horizontal="center" shrinkToFit="1" vertical="center" wrapText="0"/>
    </xf>
    <xf borderId="287" fillId="8" fontId="21" numFmtId="0" xfId="0" applyAlignment="1" applyBorder="1" applyFont="1">
      <alignment horizontal="center" vertical="center"/>
    </xf>
    <xf borderId="50" fillId="8" fontId="21" numFmtId="0" xfId="0" applyAlignment="1" applyBorder="1" applyFont="1">
      <alignment horizontal="center" vertical="center"/>
    </xf>
    <xf borderId="50" fillId="2" fontId="36" numFmtId="0" xfId="0" applyAlignment="1" applyBorder="1" applyFont="1">
      <alignment horizontal="center" vertical="center"/>
    </xf>
    <xf borderId="50" fillId="2" fontId="36" numFmtId="0" xfId="0" applyAlignment="1" applyBorder="1" applyFont="1">
      <alignment horizontal="center" shrinkToFit="1" vertical="center" wrapText="0"/>
    </xf>
    <xf borderId="50" fillId="2" fontId="36" numFmtId="177" xfId="0" applyAlignment="1" applyBorder="1" applyFont="1" applyNumberFormat="1">
      <alignment horizontal="center" shrinkToFit="1" vertical="center" wrapText="0"/>
    </xf>
    <xf borderId="50" fillId="2" fontId="36" numFmtId="170" xfId="0" applyAlignment="1" applyBorder="1" applyFont="1" applyNumberFormat="1">
      <alignment vertical="center"/>
    </xf>
    <xf borderId="50" fillId="2" fontId="36" numFmtId="176" xfId="0" applyAlignment="1" applyBorder="1" applyFont="1" applyNumberFormat="1">
      <alignment horizontal="center" vertical="center"/>
    </xf>
    <xf borderId="50" fillId="2" fontId="36" numFmtId="176" xfId="0" applyAlignment="1" applyBorder="1" applyFont="1" applyNumberFormat="1">
      <alignment vertical="center"/>
    </xf>
    <xf borderId="50" fillId="0" fontId="36" numFmtId="176" xfId="0" applyAlignment="1" applyBorder="1" applyFont="1" applyNumberFormat="1">
      <alignment vertical="center"/>
    </xf>
    <xf borderId="288" fillId="2" fontId="36" numFmtId="9" xfId="0" applyAlignment="1" applyBorder="1" applyFont="1" applyNumberFormat="1">
      <alignment horizontal="center" shrinkToFit="1" vertical="center" wrapText="0"/>
    </xf>
    <xf borderId="39" fillId="8" fontId="38" numFmtId="0" xfId="0" applyAlignment="1" applyBorder="1" applyFont="1">
      <alignment horizontal="center" vertical="center"/>
    </xf>
    <xf borderId="42" fillId="8" fontId="38" numFmtId="0" xfId="0" applyAlignment="1" applyBorder="1" applyFont="1">
      <alignment horizontal="center" vertical="center"/>
    </xf>
    <xf borderId="42" fillId="8" fontId="38" numFmtId="170" xfId="0" applyAlignment="1" applyBorder="1" applyFont="1" applyNumberFormat="1">
      <alignment vertical="center"/>
    </xf>
    <xf borderId="42" fillId="8" fontId="38" numFmtId="176" xfId="0" applyAlignment="1" applyBorder="1" applyFont="1" applyNumberFormat="1">
      <alignment horizontal="center" vertical="center"/>
    </xf>
    <xf borderId="289" fillId="8" fontId="38" numFmtId="176" xfId="0" applyAlignment="1" applyBorder="1" applyFont="1" applyNumberFormat="1">
      <alignment vertical="center"/>
    </xf>
    <xf borderId="0" fillId="0" fontId="46" numFmtId="0" xfId="0" applyAlignment="1" applyFont="1">
      <alignment vertical="center"/>
    </xf>
    <xf borderId="101" fillId="0" fontId="3" numFmtId="0" xfId="0" applyAlignment="1" applyBorder="1" applyFont="1">
      <alignment horizontal="center" shrinkToFit="1" vertical="center" wrapText="0"/>
    </xf>
    <xf borderId="101" fillId="0" fontId="3" numFmtId="0" xfId="0" applyAlignment="1" applyBorder="1" applyFont="1">
      <alignment horizontal="center" vertical="center"/>
    </xf>
    <xf borderId="122" fillId="14" fontId="3" numFmtId="0" xfId="0" applyAlignment="1" applyBorder="1" applyFont="1">
      <alignment horizontal="center" vertical="center"/>
    </xf>
    <xf borderId="109" fillId="14" fontId="4" numFmtId="172" xfId="0" applyAlignment="1" applyBorder="1" applyFont="1" applyNumberFormat="1">
      <alignment horizontal="center" shrinkToFit="1" vertical="center" wrapText="0"/>
    </xf>
    <xf borderId="109" fillId="14" fontId="4" numFmtId="174" xfId="0" applyAlignment="1" applyBorder="1" applyFont="1" applyNumberFormat="1">
      <alignment horizontal="center" vertical="center"/>
    </xf>
    <xf borderId="109" fillId="14" fontId="4" numFmtId="176" xfId="0" applyAlignment="1" applyBorder="1" applyFont="1" applyNumberFormat="1">
      <alignment horizontal="center" vertical="center"/>
    </xf>
    <xf borderId="0" fillId="0" fontId="47" numFmtId="0" xfId="0" applyAlignment="1" applyFont="1">
      <alignment vertical="center"/>
    </xf>
    <xf borderId="1" fillId="0" fontId="3" numFmtId="0" xfId="0" applyAlignment="1" applyBorder="1" applyFont="1">
      <alignment horizontal="center" vertical="center"/>
    </xf>
    <xf borderId="120" fillId="3" fontId="3" numFmtId="0" xfId="0" applyAlignment="1" applyBorder="1" applyFont="1">
      <alignment horizontal="center" shrinkToFit="1" vertical="center" wrapText="0"/>
    </xf>
    <xf borderId="121" fillId="3" fontId="3" numFmtId="0" xfId="0" applyAlignment="1" applyBorder="1" applyFont="1">
      <alignment horizontal="center" shrinkToFit="1" vertical="center" wrapText="0"/>
    </xf>
    <xf borderId="290" fillId="3" fontId="3" numFmtId="0" xfId="0" applyAlignment="1" applyBorder="1" applyFont="1">
      <alignment horizontal="center" shrinkToFit="1" vertical="center" wrapText="0"/>
    </xf>
    <xf borderId="291" fillId="0" fontId="6" numFmtId="0" xfId="0" applyAlignment="1" applyBorder="1" applyFont="1">
      <alignment vertical="center"/>
    </xf>
    <xf borderId="122" fillId="3" fontId="3" numFmtId="0" xfId="0" applyAlignment="1" applyBorder="1" applyFont="1">
      <alignment horizontal="center" shrinkToFit="1" vertical="center" wrapText="0"/>
    </xf>
    <xf borderId="125" fillId="3" fontId="3" numFmtId="0" xfId="0" applyAlignment="1" applyBorder="1" applyFont="1">
      <alignment horizontal="center" shrinkToFit="1" vertical="center" wrapText="0"/>
    </xf>
    <xf borderId="292" fillId="3" fontId="3" numFmtId="49" xfId="0" applyAlignment="1" applyBorder="1" applyFont="1" applyNumberFormat="1">
      <alignment horizontal="center" shrinkToFit="1" vertical="center" wrapText="0"/>
    </xf>
    <xf borderId="293" fillId="3" fontId="3" numFmtId="0" xfId="0" applyAlignment="1" applyBorder="1" applyFont="1">
      <alignment horizontal="center" shrinkToFit="1" vertical="center" wrapText="0"/>
    </xf>
    <xf borderId="294" fillId="3" fontId="3" numFmtId="0" xfId="0" applyAlignment="1" applyBorder="1" applyFont="1">
      <alignment horizontal="center" shrinkToFit="1" vertical="center" wrapText="0"/>
    </xf>
    <xf borderId="125" fillId="3" fontId="3" numFmtId="0" xfId="0" applyAlignment="1" applyBorder="1" applyFont="1">
      <alignment horizontal="center" vertical="center"/>
    </xf>
    <xf borderId="295" fillId="3" fontId="3" numFmtId="0" xfId="0" applyAlignment="1" applyBorder="1" applyFont="1">
      <alignment horizontal="center" shrinkToFit="1" vertical="center" wrapText="0"/>
    </xf>
    <xf borderId="296" fillId="0" fontId="6" numFmtId="0" xfId="0" applyAlignment="1" applyBorder="1" applyFont="1">
      <alignment vertical="center"/>
    </xf>
    <xf borderId="297" fillId="0" fontId="6" numFmtId="0" xfId="0" applyAlignment="1" applyBorder="1" applyFont="1">
      <alignment vertical="center"/>
    </xf>
    <xf borderId="298" fillId="3" fontId="3" numFmtId="0" xfId="0" applyAlignment="1" applyBorder="1" applyFont="1">
      <alignment horizontal="center" shrinkToFit="1" vertical="center" wrapText="0"/>
    </xf>
    <xf borderId="120" fillId="3" fontId="3" numFmtId="0" xfId="0" applyAlignment="1" applyBorder="1" applyFont="1">
      <alignment horizontal="center" vertical="center"/>
    </xf>
    <xf borderId="122" fillId="3" fontId="3" numFmtId="0" xfId="0" applyAlignment="1" applyBorder="1" applyFont="1">
      <alignment horizontal="center" vertical="center"/>
    </xf>
    <xf borderId="170" fillId="3" fontId="3" numFmtId="0" xfId="0" applyAlignment="1" applyBorder="1" applyFont="1">
      <alignment horizontal="center" vertical="center"/>
    </xf>
    <xf borderId="298" fillId="3" fontId="3" numFmtId="0" xfId="0" applyAlignment="1" applyBorder="1" applyFont="1">
      <alignment horizontal="center" vertical="center"/>
    </xf>
    <xf borderId="299" fillId="0" fontId="6" numFmtId="0" xfId="0" applyAlignment="1" applyBorder="1" applyFont="1">
      <alignment vertical="center"/>
    </xf>
    <xf borderId="300" fillId="0" fontId="6" numFmtId="0" xfId="0" applyAlignment="1" applyBorder="1" applyFont="1">
      <alignment vertical="center"/>
    </xf>
    <xf borderId="301" fillId="0" fontId="6" numFmtId="0" xfId="0" applyAlignment="1" applyBorder="1" applyFont="1">
      <alignment vertical="center"/>
    </xf>
    <xf borderId="302" fillId="0" fontId="6" numFmtId="0" xfId="0" applyAlignment="1" applyBorder="1" applyFont="1">
      <alignment vertical="center"/>
    </xf>
    <xf borderId="303" fillId="3" fontId="3" numFmtId="0" xfId="0" applyAlignment="1" applyBorder="1" applyFont="1">
      <alignment horizontal="center" shrinkToFit="1" vertical="center" wrapText="0"/>
    </xf>
    <xf borderId="303" fillId="3" fontId="3" numFmtId="49" xfId="0" applyAlignment="1" applyBorder="1" applyFont="1" applyNumberFormat="1">
      <alignment horizontal="center" shrinkToFit="1" vertical="center" wrapText="0"/>
    </xf>
    <xf borderId="304" fillId="0" fontId="6" numFmtId="0" xfId="0" applyAlignment="1" applyBorder="1" applyFont="1">
      <alignment vertical="center"/>
    </xf>
    <xf borderId="305" fillId="0" fontId="6" numFmtId="0" xfId="0" applyAlignment="1" applyBorder="1" applyFont="1">
      <alignment vertical="center"/>
    </xf>
    <xf borderId="306" fillId="0" fontId="6" numFmtId="0" xfId="0" applyAlignment="1" applyBorder="1" applyFont="1">
      <alignment vertical="center"/>
    </xf>
    <xf borderId="303" fillId="3" fontId="3" numFmtId="0" xfId="0" applyAlignment="1" applyBorder="1" applyFont="1">
      <alignment horizontal="center" vertical="center"/>
    </xf>
    <xf borderId="109" fillId="3" fontId="3" numFmtId="0" xfId="0" applyAlignment="1" applyBorder="1" applyFont="1">
      <alignment horizontal="center" shrinkToFit="1" vertical="center" wrapText="0"/>
    </xf>
    <xf borderId="307" fillId="3" fontId="3" numFmtId="0" xfId="0" applyAlignment="1" applyBorder="1" applyFont="1">
      <alignment horizontal="center" shrinkToFit="1" vertical="center" wrapText="0"/>
    </xf>
    <xf borderId="307" fillId="3" fontId="3" numFmtId="0" xfId="0" applyAlignment="1" applyBorder="1" applyFont="1">
      <alignment horizontal="center" vertical="center"/>
    </xf>
    <xf borderId="152" fillId="0" fontId="3" numFmtId="0" xfId="0" applyAlignment="1" applyBorder="1" applyFont="1">
      <alignment horizontal="center" vertical="center"/>
    </xf>
    <xf borderId="98" fillId="14" fontId="3" numFmtId="0" xfId="0" applyAlignment="1" applyBorder="1" applyFont="1">
      <alignment horizontal="center" shrinkToFit="1" vertical="center" wrapText="0"/>
    </xf>
    <xf borderId="308" fillId="14" fontId="3" numFmtId="0" xfId="0" applyAlignment="1" applyBorder="1" applyFont="1">
      <alignment horizontal="center" shrinkToFit="1" vertical="center" wrapText="0"/>
    </xf>
    <xf borderId="309" fillId="0" fontId="6" numFmtId="0" xfId="0" applyAlignment="1" applyBorder="1" applyFont="1">
      <alignment vertical="center"/>
    </xf>
    <xf borderId="98" fillId="14" fontId="3" numFmtId="172" xfId="0" applyAlignment="1" applyBorder="1" applyFont="1" applyNumberFormat="1">
      <alignment horizontal="center" shrinkToFit="1" vertical="center" wrapText="0"/>
    </xf>
    <xf borderId="309" fillId="0" fontId="3" numFmtId="172" xfId="0" applyAlignment="1" applyBorder="1" applyFont="1" applyNumberFormat="1">
      <alignment horizontal="center" shrinkToFit="1" vertical="center" wrapText="0"/>
    </xf>
    <xf borderId="98" fillId="2" fontId="3" numFmtId="176" xfId="0" applyAlignment="1" applyBorder="1" applyFont="1" applyNumberFormat="1">
      <alignment horizontal="center" shrinkToFit="1" vertical="center" wrapText="0"/>
    </xf>
    <xf borderId="153" fillId="2" fontId="3" numFmtId="172" xfId="0" applyAlignment="1" applyBorder="1" applyFont="1" applyNumberFormat="1">
      <alignment shrinkToFit="1" vertical="center" wrapText="0"/>
    </xf>
    <xf borderId="153" fillId="2" fontId="3" numFmtId="183" xfId="0" applyAlignment="1" applyBorder="1" applyFont="1" applyNumberFormat="1">
      <alignment shrinkToFit="1" vertical="center" wrapText="0"/>
    </xf>
    <xf borderId="153" fillId="14" fontId="3" numFmtId="0" xfId="0" applyAlignment="1" applyBorder="1" applyFont="1">
      <alignment horizontal="center" shrinkToFit="1" vertical="center" wrapText="0"/>
    </xf>
    <xf borderId="156" fillId="0" fontId="3" numFmtId="0" xfId="0" applyAlignment="1" applyBorder="1" applyFont="1">
      <alignment horizontal="center" shrinkToFit="1" vertical="center" wrapText="0"/>
    </xf>
    <xf borderId="153" fillId="14" fontId="3" numFmtId="172" xfId="0" applyAlignment="1" applyBorder="1" applyFont="1" applyNumberFormat="1">
      <alignment horizontal="center" shrinkToFit="1" vertical="center" wrapText="0"/>
    </xf>
    <xf borderId="157" fillId="14" fontId="3" numFmtId="49" xfId="0" applyAlignment="1" applyBorder="1" applyFont="1" applyNumberFormat="1">
      <alignment shrinkToFit="1" vertical="center" wrapText="0"/>
    </xf>
    <xf borderId="310" fillId="2" fontId="4" numFmtId="165" xfId="0" applyAlignment="1" applyBorder="1" applyFont="1" applyNumberFormat="1">
      <alignment horizontal="right" shrinkToFit="1" vertical="center" wrapText="0"/>
    </xf>
    <xf borderId="311" fillId="0" fontId="48" numFmtId="165" xfId="0" applyAlignment="1" applyBorder="1" applyFont="1" applyNumberFormat="1">
      <alignment horizontal="center" shrinkToFit="1" vertical="center" wrapText="0"/>
    </xf>
    <xf borderId="156" fillId="0" fontId="3" numFmtId="174" xfId="0" applyAlignment="1" applyBorder="1" applyFont="1" applyNumberFormat="1">
      <alignment horizontal="center" shrinkToFit="1" vertical="center" wrapText="0"/>
    </xf>
    <xf borderId="156" fillId="0" fontId="3" numFmtId="9" xfId="0" applyAlignment="1" applyBorder="1" applyFont="1" applyNumberFormat="1">
      <alignment horizontal="center" shrinkToFit="1" vertical="center" wrapText="0"/>
    </xf>
    <xf borderId="156" fillId="0" fontId="3" numFmtId="172" xfId="0" applyAlignment="1" applyBorder="1" applyFont="1" applyNumberFormat="1">
      <alignment shrinkToFit="1" vertical="center" wrapText="0"/>
    </xf>
    <xf borderId="156" fillId="0" fontId="3" numFmtId="167" xfId="0" applyAlignment="1" applyBorder="1" applyFont="1" applyNumberFormat="1">
      <alignment shrinkToFit="1" vertical="center" wrapText="0"/>
    </xf>
    <xf borderId="153" fillId="15" fontId="3" numFmtId="172" xfId="0" applyAlignment="1" applyBorder="1" applyFont="1" applyNumberFormat="1">
      <alignment horizontal="center" shrinkToFit="1" vertical="center" wrapText="0"/>
    </xf>
    <xf borderId="156" fillId="0" fontId="3" numFmtId="176" xfId="0" applyAlignment="1" applyBorder="1" applyFont="1" applyNumberFormat="1">
      <alignment shrinkToFit="1" vertical="center" wrapText="0"/>
    </xf>
    <xf borderId="156" fillId="0" fontId="3" numFmtId="172" xfId="0" applyAlignment="1" applyBorder="1" applyFont="1" applyNumberFormat="1">
      <alignment horizontal="center" vertical="center"/>
    </xf>
    <xf borderId="156" fillId="0" fontId="3" numFmtId="167" xfId="0" applyAlignment="1" applyBorder="1" applyFont="1" applyNumberFormat="1">
      <alignment horizontal="center" vertical="center"/>
    </xf>
    <xf borderId="312" fillId="0" fontId="3" numFmtId="167" xfId="0" applyAlignment="1" applyBorder="1" applyFont="1" applyNumberFormat="1">
      <alignment horizontal="center" vertical="center"/>
    </xf>
    <xf borderId="152" fillId="0" fontId="3" numFmtId="0" xfId="0" applyAlignment="1" applyBorder="1" applyFont="1">
      <alignment shrinkToFit="1" vertical="center" wrapText="0"/>
    </xf>
    <xf borderId="156" fillId="0" fontId="3" numFmtId="176" xfId="0" applyAlignment="1" applyBorder="1" applyFont="1" applyNumberFormat="1">
      <alignment vertical="center"/>
    </xf>
    <xf borderId="312" fillId="0" fontId="3" numFmtId="176" xfId="0" applyAlignment="1" applyBorder="1" applyFont="1" applyNumberFormat="1">
      <alignment vertical="center"/>
    </xf>
    <xf borderId="189" fillId="0" fontId="3" numFmtId="0" xfId="0" applyAlignment="1" applyBorder="1" applyFont="1">
      <alignment horizontal="center" vertical="center"/>
    </xf>
    <xf borderId="313" fillId="2" fontId="4" numFmtId="165" xfId="0" applyAlignment="1" applyBorder="1" applyFont="1" applyNumberFormat="1">
      <alignment horizontal="right" shrinkToFit="1" vertical="center" wrapText="0"/>
    </xf>
    <xf borderId="98" fillId="0" fontId="3" numFmtId="174" xfId="0" applyAlignment="1" applyBorder="1" applyFont="1" applyNumberFormat="1">
      <alignment horizontal="center" shrinkToFit="1" vertical="center" wrapText="0"/>
    </xf>
    <xf borderId="98" fillId="0" fontId="3" numFmtId="9" xfId="0" applyAlignment="1" applyBorder="1" applyFont="1" applyNumberFormat="1">
      <alignment horizontal="center" shrinkToFit="1" vertical="center" wrapText="0"/>
    </xf>
    <xf borderId="98" fillId="0" fontId="3" numFmtId="172" xfId="0" applyAlignment="1" applyBorder="1" applyFont="1" applyNumberFormat="1">
      <alignment shrinkToFit="1" vertical="center" wrapText="0"/>
    </xf>
    <xf borderId="98" fillId="0" fontId="3" numFmtId="167" xfId="0" applyAlignment="1" applyBorder="1" applyFont="1" applyNumberFormat="1">
      <alignment shrinkToFit="1" vertical="center" wrapText="0"/>
    </xf>
    <xf borderId="98" fillId="15" fontId="3" numFmtId="172" xfId="0" applyAlignment="1" applyBorder="1" applyFont="1" applyNumberFormat="1">
      <alignment horizontal="center" shrinkToFit="1" vertical="center" wrapText="0"/>
    </xf>
    <xf borderId="98" fillId="0" fontId="3" numFmtId="176" xfId="0" applyAlignment="1" applyBorder="1" applyFont="1" applyNumberFormat="1">
      <alignment shrinkToFit="1" vertical="center" wrapText="0"/>
    </xf>
    <xf borderId="98" fillId="0" fontId="3" numFmtId="172" xfId="0" applyAlignment="1" applyBorder="1" applyFont="1" applyNumberFormat="1">
      <alignment horizontal="center" vertical="center"/>
    </xf>
    <xf borderId="98" fillId="0" fontId="3" numFmtId="167" xfId="0" applyAlignment="1" applyBorder="1" applyFont="1" applyNumberFormat="1">
      <alignment horizontal="center" vertical="center"/>
    </xf>
    <xf borderId="191" fillId="0" fontId="3" numFmtId="167" xfId="0" applyAlignment="1" applyBorder="1" applyFont="1" applyNumberFormat="1">
      <alignment horizontal="center" vertical="center"/>
    </xf>
    <xf borderId="189" fillId="0" fontId="3" numFmtId="0" xfId="0" applyAlignment="1" applyBorder="1" applyFont="1">
      <alignment shrinkToFit="1" vertical="center" wrapText="0"/>
    </xf>
    <xf borderId="98" fillId="0" fontId="3" numFmtId="176" xfId="0" applyAlignment="1" applyBorder="1" applyFont="1" applyNumberFormat="1">
      <alignment vertical="center"/>
    </xf>
    <xf borderId="191" fillId="0" fontId="3" numFmtId="176" xfId="0" applyAlignment="1" applyBorder="1" applyFont="1" applyNumberFormat="1">
      <alignment vertical="center"/>
    </xf>
    <xf borderId="98" fillId="2" fontId="3" numFmtId="0" xfId="0" applyAlignment="1" applyBorder="1" applyFont="1">
      <alignment horizontal="center" shrinkToFit="1" vertical="center" wrapText="0"/>
    </xf>
    <xf borderId="98" fillId="2" fontId="3" numFmtId="172" xfId="0" applyAlignment="1" applyBorder="1" applyFont="1" applyNumberFormat="1">
      <alignment shrinkToFit="1" vertical="center" wrapText="0"/>
    </xf>
    <xf borderId="98" fillId="2" fontId="3" numFmtId="183" xfId="0" applyAlignment="1" applyBorder="1" applyFont="1" applyNumberFormat="1">
      <alignment shrinkToFit="1" vertical="center" wrapText="0"/>
    </xf>
    <xf borderId="98" fillId="0" fontId="3" numFmtId="0" xfId="0" applyAlignment="1" applyBorder="1" applyFont="1">
      <alignment horizontal="center" shrinkToFit="1" vertical="center" wrapText="0"/>
    </xf>
    <xf borderId="165" fillId="14" fontId="3" numFmtId="0" xfId="0" applyAlignment="1" applyBorder="1" applyFont="1">
      <alignment shrinkToFit="1" vertical="center" wrapText="0"/>
    </xf>
    <xf borderId="190" fillId="14" fontId="3" numFmtId="0" xfId="0" applyAlignment="1" applyBorder="1" applyFont="1">
      <alignment shrinkToFit="1" vertical="center" wrapText="0"/>
    </xf>
    <xf borderId="165" fillId="14" fontId="3" numFmtId="49" xfId="0" applyAlignment="1" applyBorder="1" applyFont="1" applyNumberFormat="1">
      <alignment shrinkToFit="1" vertical="center" wrapText="0"/>
    </xf>
    <xf borderId="314" fillId="0" fontId="3" numFmtId="0" xfId="0" applyAlignment="1" applyBorder="1" applyFont="1">
      <alignment shrinkToFit="1" vertical="center" wrapText="0"/>
    </xf>
    <xf borderId="109" fillId="0" fontId="3" numFmtId="172" xfId="0" applyAlignment="1" applyBorder="1" applyFont="1" applyNumberFormat="1">
      <alignment shrinkToFit="1" vertical="center" wrapText="0"/>
    </xf>
    <xf borderId="109" fillId="0" fontId="3" numFmtId="176" xfId="0" applyAlignment="1" applyBorder="1" applyFont="1" applyNumberFormat="1">
      <alignment vertical="center"/>
    </xf>
    <xf borderId="315" fillId="0" fontId="3" numFmtId="176" xfId="0" applyAlignment="1" applyBorder="1" applyFont="1" applyNumberFormat="1">
      <alignment vertical="center"/>
    </xf>
    <xf borderId="314" fillId="0" fontId="3" numFmtId="0" xfId="0" applyAlignment="1" applyBorder="1" applyFont="1">
      <alignment horizontal="center" vertical="center"/>
    </xf>
    <xf borderId="109" fillId="14" fontId="3" numFmtId="0" xfId="0" applyAlignment="1" applyBorder="1" applyFont="1">
      <alignment horizontal="center" shrinkToFit="1" vertical="center" wrapText="0"/>
    </xf>
    <xf borderId="316" fillId="14" fontId="3" numFmtId="0" xfId="0" applyAlignment="1" applyBorder="1" applyFont="1">
      <alignment shrinkToFit="1" vertical="center" wrapText="0"/>
    </xf>
    <xf borderId="317" fillId="0" fontId="6" numFmtId="0" xfId="0" applyAlignment="1" applyBorder="1" applyFont="1">
      <alignment vertical="center"/>
    </xf>
    <xf borderId="109" fillId="14" fontId="3" numFmtId="171" xfId="0" applyAlignment="1" applyBorder="1" applyFont="1" applyNumberFormat="1">
      <alignment horizontal="center" shrinkToFit="1" vertical="center" wrapText="0"/>
    </xf>
    <xf borderId="109" fillId="14" fontId="3" numFmtId="172" xfId="0" applyAlignment="1" applyBorder="1" applyFont="1" applyNumberFormat="1">
      <alignment horizontal="center" shrinkToFit="1" vertical="center" wrapText="0"/>
    </xf>
    <xf borderId="317" fillId="0" fontId="3" numFmtId="172" xfId="0" applyAlignment="1" applyBorder="1" applyFont="1" applyNumberFormat="1">
      <alignment horizontal="center" shrinkToFit="1" vertical="center" wrapText="0"/>
    </xf>
    <xf borderId="109" fillId="2" fontId="3" numFmtId="172" xfId="0" applyAlignment="1" applyBorder="1" applyFont="1" applyNumberFormat="1">
      <alignment shrinkToFit="1" vertical="center" wrapText="0"/>
    </xf>
    <xf borderId="109" fillId="2" fontId="3" numFmtId="183" xfId="0" applyAlignment="1" applyBorder="1" applyFont="1" applyNumberFormat="1">
      <alignment shrinkToFit="1" vertical="center" wrapText="0"/>
    </xf>
    <xf borderId="109" fillId="0" fontId="3" numFmtId="0" xfId="0" applyAlignment="1" applyBorder="1" applyFont="1">
      <alignment horizontal="center" shrinkToFit="1" vertical="center" wrapText="0"/>
    </xf>
    <xf borderId="318" fillId="14" fontId="3" numFmtId="49" xfId="0" applyAlignment="1" applyBorder="1" applyFont="1" applyNumberFormat="1">
      <alignment shrinkToFit="1" vertical="center" wrapText="0"/>
    </xf>
    <xf borderId="319" fillId="2" fontId="4" numFmtId="165" xfId="0" applyAlignment="1" applyBorder="1" applyFont="1" applyNumberFormat="1">
      <alignment horizontal="right" shrinkToFit="1" vertical="center" wrapText="0"/>
    </xf>
    <xf borderId="320" fillId="0" fontId="48" numFmtId="165" xfId="0" applyAlignment="1" applyBorder="1" applyFont="1" applyNumberFormat="1">
      <alignment horizontal="center" shrinkToFit="1" vertical="center" wrapText="0"/>
    </xf>
    <xf borderId="109" fillId="0" fontId="3" numFmtId="174" xfId="0" applyAlignment="1" applyBorder="1" applyFont="1" applyNumberFormat="1">
      <alignment horizontal="center" shrinkToFit="1" vertical="center" wrapText="0"/>
    </xf>
    <xf borderId="109" fillId="0" fontId="3" numFmtId="9" xfId="0" applyAlignment="1" applyBorder="1" applyFont="1" applyNumberFormat="1">
      <alignment horizontal="center" shrinkToFit="1" vertical="center" wrapText="0"/>
    </xf>
    <xf borderId="109" fillId="0" fontId="3" numFmtId="167" xfId="0" applyAlignment="1" applyBorder="1" applyFont="1" applyNumberFormat="1">
      <alignment shrinkToFit="1" vertical="center" wrapText="0"/>
    </xf>
    <xf borderId="109" fillId="15" fontId="3" numFmtId="172" xfId="0" applyAlignment="1" applyBorder="1" applyFont="1" applyNumberFormat="1">
      <alignment horizontal="center" shrinkToFit="1" vertical="center" wrapText="0"/>
    </xf>
    <xf borderId="109" fillId="0" fontId="3" numFmtId="176" xfId="0" applyAlignment="1" applyBorder="1" applyFont="1" applyNumberFormat="1">
      <alignment shrinkToFit="1" vertical="center" wrapText="0"/>
    </xf>
    <xf borderId="109" fillId="0" fontId="3" numFmtId="172" xfId="0" applyAlignment="1" applyBorder="1" applyFont="1" applyNumberFormat="1">
      <alignment horizontal="center" vertical="center"/>
    </xf>
    <xf borderId="109" fillId="0" fontId="3" numFmtId="167" xfId="0" applyAlignment="1" applyBorder="1" applyFont="1" applyNumberFormat="1">
      <alignment horizontal="center" vertical="center"/>
    </xf>
    <xf borderId="315" fillId="0" fontId="3" numFmtId="167" xfId="0" applyAlignment="1" applyBorder="1" applyFont="1" applyNumberFormat="1">
      <alignment horizontal="center" vertical="center"/>
    </xf>
    <xf borderId="0" fillId="0" fontId="3" numFmtId="171" xfId="0" applyAlignment="1" applyFont="1" applyNumberFormat="1">
      <alignment horizontal="center" shrinkToFit="1" vertical="center" wrapText="0"/>
    </xf>
    <xf borderId="0" fillId="0" fontId="3" numFmtId="165" xfId="0" applyAlignment="1" applyFont="1" applyNumberFormat="1">
      <alignment horizontal="center" shrinkToFit="1" vertical="center" wrapText="0"/>
    </xf>
    <xf borderId="0" fillId="0" fontId="3" numFmtId="0" xfId="0" applyAlignment="1" applyFont="1">
      <alignment shrinkToFit="1" vertical="center" wrapText="0"/>
    </xf>
    <xf borderId="0" fillId="0" fontId="3" numFmtId="172" xfId="0" applyAlignment="1" applyFont="1" applyNumberFormat="1">
      <alignment shrinkToFit="1" vertical="center" wrapText="0"/>
    </xf>
    <xf borderId="0" fillId="0" fontId="3" numFmtId="9" xfId="0" applyAlignment="1" applyFont="1" applyNumberFormat="1">
      <alignment horizontal="center" shrinkToFit="1" vertical="center" wrapText="0"/>
    </xf>
    <xf borderId="0" fillId="0" fontId="3" numFmtId="171" xfId="0" applyAlignment="1" applyFont="1" applyNumberFormat="1">
      <alignment shrinkToFit="1" vertical="center" wrapText="0"/>
    </xf>
    <xf borderId="120" fillId="0" fontId="3" numFmtId="0" xfId="0" applyAlignment="1" applyBorder="1" applyFont="1">
      <alignment horizontal="center" shrinkToFit="1" vertical="center" wrapText="0"/>
    </xf>
    <xf borderId="321" fillId="0" fontId="3" numFmtId="0" xfId="0" applyAlignment="1" applyBorder="1" applyFont="1">
      <alignment horizontal="center" shrinkToFit="1" vertical="center" wrapText="0"/>
    </xf>
    <xf borderId="322" fillId="0" fontId="6" numFmtId="0" xfId="0" applyAlignment="1" applyBorder="1" applyFont="1">
      <alignment vertical="center"/>
    </xf>
    <xf borderId="170" fillId="0" fontId="3" numFmtId="0" xfId="0" applyAlignment="1" applyBorder="1" applyFont="1">
      <alignment horizontal="center" shrinkToFit="1" vertical="center" wrapText="0"/>
    </xf>
    <xf borderId="122" fillId="0" fontId="3" numFmtId="0" xfId="0" applyAlignment="1" applyBorder="1" applyFont="1">
      <alignment horizontal="center" shrinkToFit="1" vertical="center" wrapText="0"/>
    </xf>
    <xf borderId="231" fillId="0" fontId="3" numFmtId="0" xfId="0" applyAlignment="1" applyBorder="1" applyFont="1">
      <alignment horizontal="center" shrinkToFit="1" vertical="center" wrapText="0"/>
    </xf>
    <xf borderId="171" fillId="0" fontId="3" numFmtId="0" xfId="0" applyAlignment="1" applyBorder="1" applyFont="1">
      <alignment horizontal="center" shrinkToFit="1" vertical="center" wrapText="0"/>
    </xf>
    <xf borderId="121" fillId="0" fontId="3" numFmtId="0" xfId="0" applyAlignment="1" applyBorder="1" applyFont="1">
      <alignment horizontal="center" shrinkToFit="1" vertical="center" wrapText="0"/>
    </xf>
    <xf borderId="298" fillId="0" fontId="3" numFmtId="0" xfId="0" applyAlignment="1" applyBorder="1" applyFont="1">
      <alignment horizontal="center" shrinkToFit="1" vertical="center" wrapText="0"/>
    </xf>
    <xf borderId="323" fillId="0" fontId="3" numFmtId="0" xfId="0" applyAlignment="1" applyBorder="1" applyFont="1">
      <alignment horizontal="center" shrinkToFit="1" vertical="center" wrapText="0"/>
    </xf>
    <xf borderId="324" fillId="0" fontId="6" numFmtId="0" xfId="0" applyAlignment="1" applyBorder="1" applyFont="1">
      <alignment vertical="center"/>
    </xf>
    <xf borderId="307" fillId="0" fontId="3" numFmtId="0" xfId="0" applyAlignment="1" applyBorder="1" applyFont="1">
      <alignment horizontal="center" shrinkToFit="1" vertical="center" wrapText="0"/>
    </xf>
    <xf borderId="325" fillId="0" fontId="3" numFmtId="0" xfId="0" applyAlignment="1" applyBorder="1" applyFont="1">
      <alignment horizontal="center" shrinkToFit="1" vertical="center" wrapText="0"/>
    </xf>
    <xf borderId="101" fillId="0" fontId="3" numFmtId="165" xfId="0" applyAlignment="1" applyBorder="1" applyFont="1" applyNumberFormat="1">
      <alignment horizontal="center" shrinkToFit="1" vertical="center" wrapText="0"/>
    </xf>
    <xf borderId="101" fillId="14" fontId="3" numFmtId="165" xfId="0" applyAlignment="1" applyBorder="1" applyFont="1" applyNumberFormat="1">
      <alignment horizontal="center" shrinkToFit="1" vertical="center" wrapText="0"/>
    </xf>
    <xf borderId="101" fillId="14" fontId="3" numFmtId="172" xfId="0" applyAlignment="1" applyBorder="1" applyFont="1" applyNumberFormat="1">
      <alignment shrinkToFit="1" vertical="center" wrapText="0"/>
    </xf>
    <xf borderId="326" fillId="14" fontId="3" numFmtId="172" xfId="0" applyAlignment="1" applyBorder="1" applyFont="1" applyNumberFormat="1">
      <alignment shrinkToFit="1" vertical="center" wrapText="0"/>
    </xf>
    <xf borderId="327" fillId="14" fontId="3" numFmtId="172" xfId="0" applyAlignment="1" applyBorder="1" applyFont="1" applyNumberFormat="1">
      <alignment shrinkToFit="1" vertical="center" wrapText="0"/>
    </xf>
    <xf borderId="314" fillId="0" fontId="3" numFmtId="0" xfId="0" applyAlignment="1" applyBorder="1" applyFont="1">
      <alignment horizontal="center" shrinkToFit="1" vertical="center" wrapText="0"/>
    </xf>
    <xf borderId="109" fillId="0" fontId="3" numFmtId="165" xfId="0" applyAlignment="1" applyBorder="1" applyFont="1" applyNumberFormat="1">
      <alignment horizontal="center" shrinkToFit="1" vertical="center" wrapText="0"/>
    </xf>
    <xf borderId="109" fillId="14" fontId="3" numFmtId="165" xfId="0" applyAlignment="1" applyBorder="1" applyFont="1" applyNumberFormat="1">
      <alignment horizontal="center" shrinkToFit="1" vertical="center" wrapText="0"/>
    </xf>
    <xf borderId="109" fillId="14" fontId="3" numFmtId="172" xfId="0" applyAlignment="1" applyBorder="1" applyFont="1" applyNumberFormat="1">
      <alignment shrinkToFit="1" vertical="center" wrapText="0"/>
    </xf>
    <xf borderId="328" fillId="14" fontId="3" numFmtId="172" xfId="0" applyAlignment="1" applyBorder="1" applyFont="1" applyNumberFormat="1">
      <alignment shrinkToFit="1" vertical="center" wrapText="0"/>
    </xf>
    <xf borderId="315" fillId="14" fontId="3" numFmtId="172" xfId="0" applyAlignment="1" applyBorder="1" applyFont="1" applyNumberFormat="1">
      <alignment shrinkToFit="1" vertical="center" wrapText="0"/>
    </xf>
    <xf borderId="50" fillId="0" fontId="3" numFmtId="0" xfId="0" applyAlignment="1" applyBorder="1" applyFont="1">
      <alignment horizontal="center" shrinkToFit="1" vertical="center" wrapText="0"/>
    </xf>
    <xf borderId="50" fillId="2" fontId="3" numFmtId="176" xfId="0" applyAlignment="1" applyBorder="1" applyFont="1" applyNumberFormat="1">
      <alignment horizontal="center" vertical="center"/>
    </xf>
    <xf borderId="50" fillId="0" fontId="3" numFmtId="172" xfId="0" applyAlignment="1" applyBorder="1" applyFont="1" applyNumberFormat="1">
      <alignment horizontal="center" vertical="center"/>
    </xf>
    <xf borderId="50" fillId="0" fontId="3" numFmtId="174" xfId="0" applyAlignment="1" applyBorder="1" applyFont="1" applyNumberFormat="1">
      <alignment horizontal="center" vertical="center"/>
    </xf>
    <xf borderId="50" fillId="0" fontId="3" numFmtId="171" xfId="0" applyAlignment="1" applyBorder="1" applyFont="1" applyNumberFormat="1">
      <alignment horizontal="center" vertical="center"/>
    </xf>
    <xf borderId="329" fillId="3" fontId="3" numFmtId="0" xfId="0" applyAlignment="1" applyBorder="1" applyFont="1">
      <alignment horizontal="center" vertical="center"/>
    </xf>
    <xf borderId="330" fillId="3" fontId="3" numFmtId="0" xfId="0" applyAlignment="1" applyBorder="1" applyFont="1">
      <alignment horizontal="center" vertical="center"/>
    </xf>
    <xf borderId="331" fillId="3" fontId="3" numFmtId="0" xfId="0" applyAlignment="1" applyBorder="1" applyFont="1">
      <alignment horizontal="center" vertical="center"/>
    </xf>
    <xf borderId="332" fillId="3" fontId="3" numFmtId="0" xfId="0" applyAlignment="1" applyBorder="1" applyFont="1">
      <alignment vertical="center"/>
    </xf>
    <xf borderId="333" fillId="3" fontId="3" numFmtId="0" xfId="0" applyAlignment="1" applyBorder="1" applyFont="1">
      <alignment vertical="center"/>
    </xf>
    <xf borderId="332" fillId="3" fontId="3" numFmtId="0" xfId="0" applyAlignment="1" applyBorder="1" applyFont="1">
      <alignment horizontal="center" vertical="center"/>
    </xf>
    <xf borderId="333" fillId="3" fontId="3" numFmtId="0" xfId="0" applyAlignment="1" applyBorder="1" applyFont="1">
      <alignment horizontal="center" vertical="center"/>
    </xf>
    <xf borderId="334" fillId="0" fontId="10" numFmtId="0" xfId="0" applyAlignment="1" applyBorder="1" applyFont="1">
      <alignment vertical="center"/>
    </xf>
    <xf borderId="94" fillId="0" fontId="3" numFmtId="171" xfId="0" applyAlignment="1" applyBorder="1" applyFont="1" applyNumberFormat="1">
      <alignment horizontal="center" vertical="center"/>
    </xf>
    <xf borderId="94" fillId="0" fontId="3" numFmtId="165" xfId="0" applyAlignment="1" applyBorder="1" applyFont="1" applyNumberFormat="1">
      <alignment horizontal="center" vertical="center"/>
    </xf>
    <xf borderId="94" fillId="0" fontId="3" numFmtId="9" xfId="0" applyAlignment="1" applyBorder="1" applyFont="1" applyNumberFormat="1">
      <alignment horizontal="center" vertical="center"/>
    </xf>
    <xf borderId="94" fillId="0" fontId="3" numFmtId="172" xfId="0" applyAlignment="1" applyBorder="1" applyFont="1" applyNumberFormat="1">
      <alignment horizontal="right" vertical="center"/>
    </xf>
    <xf borderId="94" fillId="6" fontId="3" numFmtId="167" xfId="0" applyAlignment="1" applyBorder="1" applyFont="1" applyNumberFormat="1">
      <alignment vertical="center"/>
    </xf>
    <xf borderId="94" fillId="0" fontId="3" numFmtId="172" xfId="0" applyAlignment="1" applyBorder="1" applyFont="1" applyNumberFormat="1">
      <alignment vertical="center"/>
    </xf>
    <xf borderId="94" fillId="6" fontId="3" numFmtId="171" xfId="0" applyAlignment="1" applyBorder="1" applyFont="1" applyNumberFormat="1">
      <alignment vertical="center"/>
    </xf>
    <xf borderId="335" fillId="0" fontId="3" numFmtId="171" xfId="0" applyAlignment="1" applyBorder="1" applyFont="1" applyNumberFormat="1">
      <alignment vertical="center"/>
    </xf>
    <xf borderId="325" fillId="0" fontId="3" numFmtId="176" xfId="0" applyAlignment="1" applyBorder="1" applyFont="1" applyNumberFormat="1">
      <alignment horizontal="center" vertical="center"/>
    </xf>
    <xf borderId="327" fillId="0" fontId="3" numFmtId="177" xfId="0" applyAlignment="1" applyBorder="1" applyFont="1" applyNumberFormat="1">
      <alignment vertical="center"/>
    </xf>
    <xf borderId="336" fillId="0" fontId="3" numFmtId="0" xfId="0" applyAlignment="1" applyBorder="1" applyFont="1">
      <alignment horizontal="center" vertical="center"/>
    </xf>
    <xf borderId="337" fillId="0" fontId="3" numFmtId="176" xfId="0" applyAlignment="1" applyBorder="1" applyFont="1" applyNumberFormat="1">
      <alignment vertical="center"/>
    </xf>
    <xf borderId="94" fillId="0" fontId="10" numFmtId="171" xfId="0" applyAlignment="1" applyBorder="1" applyFont="1" applyNumberFormat="1">
      <alignment horizontal="center" vertical="center"/>
    </xf>
    <xf borderId="189" fillId="0" fontId="3" numFmtId="176" xfId="0" applyAlignment="1" applyBorder="1" applyFont="1" applyNumberFormat="1">
      <alignment horizontal="center" vertical="center"/>
    </xf>
    <xf borderId="191" fillId="0" fontId="3" numFmtId="177" xfId="0" applyAlignment="1" applyBorder="1" applyFont="1" applyNumberFormat="1">
      <alignment vertical="center"/>
    </xf>
    <xf borderId="334" fillId="0" fontId="3" numFmtId="49" xfId="0" applyAlignment="1" applyBorder="1" applyFont="1" applyNumberFormat="1">
      <alignment vertical="center"/>
    </xf>
    <xf borderId="189" fillId="0" fontId="3" numFmtId="172" xfId="0" applyAlignment="1" applyBorder="1" applyFont="1" applyNumberFormat="1">
      <alignment horizontal="center" vertical="center"/>
    </xf>
    <xf borderId="334" fillId="0" fontId="3" numFmtId="0" xfId="0" applyAlignment="1" applyBorder="1" applyFont="1">
      <alignment vertical="center"/>
    </xf>
    <xf borderId="94" fillId="0" fontId="10" numFmtId="165" xfId="0" applyAlignment="1" applyBorder="1" applyFont="1" applyNumberFormat="1">
      <alignment horizontal="center" vertical="center"/>
    </xf>
    <xf borderId="94" fillId="0" fontId="10" numFmtId="9" xfId="0" applyAlignment="1" applyBorder="1" applyFont="1" applyNumberFormat="1">
      <alignment horizontal="center" vertical="center"/>
    </xf>
    <xf borderId="94" fillId="0" fontId="10" numFmtId="172" xfId="0" applyAlignment="1" applyBorder="1" applyFont="1" applyNumberFormat="1">
      <alignment vertical="center"/>
    </xf>
    <xf borderId="94" fillId="0" fontId="3" numFmtId="171" xfId="0" applyAlignment="1" applyBorder="1" applyFont="1" applyNumberFormat="1">
      <alignment vertical="center"/>
    </xf>
    <xf borderId="94" fillId="0" fontId="3" numFmtId="167" xfId="0" applyAlignment="1" applyBorder="1" applyFont="1" applyNumberFormat="1">
      <alignment vertical="center"/>
    </xf>
    <xf borderId="338" fillId="0" fontId="3" numFmtId="0" xfId="0" applyAlignment="1" applyBorder="1" applyFont="1">
      <alignment horizontal="center" vertical="center"/>
    </xf>
    <xf borderId="339" fillId="0" fontId="3" numFmtId="176" xfId="0" applyAlignment="1" applyBorder="1" applyFont="1" applyNumberFormat="1">
      <alignment vertical="center"/>
    </xf>
    <xf borderId="340" fillId="0" fontId="3" numFmtId="0" xfId="0" applyAlignment="1" applyBorder="1" applyFont="1">
      <alignment vertical="center"/>
    </xf>
    <xf borderId="341" fillId="0" fontId="3" numFmtId="171" xfId="0" applyAlignment="1" applyBorder="1" applyFont="1" applyNumberFormat="1">
      <alignment horizontal="center" vertical="center"/>
    </xf>
    <xf borderId="341" fillId="0" fontId="3" numFmtId="165" xfId="0" applyAlignment="1" applyBorder="1" applyFont="1" applyNumberFormat="1">
      <alignment horizontal="center" vertical="center"/>
    </xf>
    <xf borderId="341" fillId="0" fontId="3" numFmtId="9" xfId="0" applyAlignment="1" applyBorder="1" applyFont="1" applyNumberFormat="1">
      <alignment horizontal="center" vertical="center"/>
    </xf>
    <xf borderId="341" fillId="0" fontId="3" numFmtId="172" xfId="0" applyAlignment="1" applyBorder="1" applyFont="1" applyNumberFormat="1">
      <alignment vertical="center"/>
    </xf>
    <xf borderId="341" fillId="0" fontId="3" numFmtId="167" xfId="0" applyAlignment="1" applyBorder="1" applyFont="1" applyNumberFormat="1">
      <alignment vertical="center"/>
    </xf>
    <xf borderId="341" fillId="0" fontId="3" numFmtId="171" xfId="0" applyAlignment="1" applyBorder="1" applyFont="1" applyNumberFormat="1">
      <alignment vertical="center"/>
    </xf>
    <xf borderId="342" fillId="0" fontId="3" numFmtId="171" xfId="0" applyAlignment="1" applyBorder="1" applyFont="1" applyNumberFormat="1">
      <alignment vertical="center"/>
    </xf>
    <xf borderId="314" fillId="0" fontId="3" numFmtId="172" xfId="0" applyAlignment="1" applyBorder="1" applyFont="1" applyNumberFormat="1">
      <alignment horizontal="center" vertical="center"/>
    </xf>
    <xf borderId="315" fillId="0" fontId="3" numFmtId="177" xfId="0" applyAlignment="1" applyBorder="1" applyFont="1" applyNumberFormat="1">
      <alignment vertical="center"/>
    </xf>
    <xf borderId="50" fillId="0" fontId="30" numFmtId="0" xfId="0" applyAlignment="1" applyBorder="1" applyFont="1">
      <alignment vertical="center"/>
    </xf>
    <xf borderId="49" fillId="0" fontId="30" numFmtId="0" xfId="0" applyAlignment="1" applyBorder="1" applyFont="1">
      <alignment horizontal="center" vertical="center"/>
    </xf>
    <xf borderId="221" fillId="0" fontId="30" numFmtId="0" xfId="0" applyAlignment="1" applyBorder="1" applyFont="1">
      <alignment horizontal="center" vertical="center"/>
    </xf>
    <xf borderId="55" fillId="0" fontId="30" numFmtId="176" xfId="0" applyAlignment="1" applyBorder="1" applyFont="1" applyNumberFormat="1">
      <alignment vertical="center"/>
    </xf>
    <xf borderId="3" fillId="0" fontId="30" numFmtId="176" xfId="0" applyAlignment="1" applyBorder="1" applyFont="1" applyNumberFormat="1">
      <alignment vertical="center"/>
    </xf>
    <xf borderId="343" fillId="6" fontId="3" numFmtId="176" xfId="0" applyAlignment="1" applyBorder="1" applyFont="1" applyNumberFormat="1">
      <alignment vertical="center"/>
    </xf>
    <xf borderId="344" fillId="6" fontId="3" numFmtId="176" xfId="0" applyAlignment="1" applyBorder="1" applyFont="1" applyNumberFormat="1">
      <alignment vertical="center"/>
    </xf>
    <xf borderId="345" fillId="15" fontId="30" numFmtId="0" xfId="0" applyAlignment="1" applyBorder="1" applyFont="1">
      <alignment horizontal="left" vertical="bottom"/>
    </xf>
    <xf borderId="218" fillId="15" fontId="30" numFmtId="176" xfId="0" applyAlignment="1" applyBorder="1" applyFont="1" applyNumberFormat="1">
      <alignment vertical="center"/>
    </xf>
    <xf borderId="222" fillId="15" fontId="30" numFmtId="0" xfId="0" applyAlignment="1" applyBorder="1" applyFont="1">
      <alignment vertical="center"/>
    </xf>
    <xf borderId="346" fillId="15" fontId="30" numFmtId="0" xfId="0" applyAlignment="1" applyBorder="1" applyFont="1">
      <alignment vertical="center"/>
    </xf>
    <xf borderId="20" fillId="15" fontId="30" numFmtId="0" xfId="0" applyAlignment="1" applyBorder="1" applyFont="1">
      <alignment vertical="center"/>
    </xf>
    <xf quotePrefix="1" borderId="345" fillId="15" fontId="30" numFmtId="0" xfId="0" applyAlignment="1" applyBorder="1" applyFont="1">
      <alignment horizontal="left" vertical="bottom"/>
    </xf>
    <xf borderId="222" fillId="15" fontId="30" numFmtId="0" xfId="0" applyAlignment="1" applyBorder="1" applyFont="1">
      <alignment horizontal="left" vertical="bottom"/>
    </xf>
    <xf quotePrefix="1" borderId="346" fillId="15" fontId="30" numFmtId="0" xfId="0" applyAlignment="1" applyBorder="1" applyFont="1">
      <alignment horizontal="left" vertical="bottom"/>
    </xf>
    <xf borderId="2" fillId="15" fontId="30" numFmtId="0" xfId="0" applyAlignment="1" applyBorder="1" applyFont="1">
      <alignment horizontal="left" vertical="bottom"/>
    </xf>
    <xf borderId="19" fillId="15" fontId="30" numFmtId="176" xfId="0" applyAlignment="1" applyBorder="1" applyFont="1" applyNumberFormat="1">
      <alignment vertical="center"/>
    </xf>
    <xf borderId="346" fillId="15" fontId="30" numFmtId="0" xfId="0" applyAlignment="1" applyBorder="1" applyFont="1">
      <alignment horizontal="lef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externalLink" Target="externalLinks/externalLink4.xml"/><Relationship Id="rId22" Type="http://schemas.openxmlformats.org/officeDocument/2006/relationships/externalLink" Target="externalLinks/externalLink6.xml"/><Relationship Id="rId21" Type="http://schemas.openxmlformats.org/officeDocument/2006/relationships/externalLink" Target="externalLinks/externalLink5.xml"/><Relationship Id="rId24" Type="http://schemas.openxmlformats.org/officeDocument/2006/relationships/externalLink" Target="externalLinks/externalLink8.xml"/><Relationship Id="rId23" Type="http://schemas.openxmlformats.org/officeDocument/2006/relationships/externalLink" Target="externalLinks/externalLink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externalLink" Target="externalLinks/externalLink1.xml"/><Relationship Id="rId16" Type="http://schemas.openxmlformats.org/officeDocument/2006/relationships/worksheet" Target="worksheets/sheet13.xml"/><Relationship Id="rId19" Type="http://schemas.openxmlformats.org/officeDocument/2006/relationships/externalLink" Target="externalLinks/externalLink3.xml"/><Relationship Id="rId18"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png"/><Relationship Id="rId5"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42.png"/><Relationship Id="rId3" Type="http://schemas.openxmlformats.org/officeDocument/2006/relationships/image" Target="../media/image4.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8.png"/><Relationship Id="rId3"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3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4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8.png"/><Relationship Id="rId3" Type="http://schemas.openxmlformats.org/officeDocument/2006/relationships/image" Target="../media/image19.png"/><Relationship Id="rId4" Type="http://schemas.openxmlformats.org/officeDocument/2006/relationships/image" Target="../media/image12.png"/><Relationship Id="rId11" Type="http://schemas.openxmlformats.org/officeDocument/2006/relationships/image" Target="../media/image20.png"/><Relationship Id="rId10" Type="http://schemas.openxmlformats.org/officeDocument/2006/relationships/image" Target="../media/image14.png"/><Relationship Id="rId9" Type="http://schemas.openxmlformats.org/officeDocument/2006/relationships/image" Target="../media/image15.png"/><Relationship Id="rId5" Type="http://schemas.openxmlformats.org/officeDocument/2006/relationships/image" Target="../media/image17.png"/><Relationship Id="rId6" Type="http://schemas.openxmlformats.org/officeDocument/2006/relationships/image" Target="../media/image13.png"/><Relationship Id="rId7" Type="http://schemas.openxmlformats.org/officeDocument/2006/relationships/image" Target="../media/image31.png"/><Relationship Id="rId8"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9.png"/><Relationship Id="rId3" Type="http://schemas.openxmlformats.org/officeDocument/2006/relationships/image" Target="../media/image2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4.png"/><Relationship Id="rId3" Type="http://schemas.openxmlformats.org/officeDocument/2006/relationships/image" Target="../media/image26.png"/><Relationship Id="rId4" Type="http://schemas.openxmlformats.org/officeDocument/2006/relationships/image" Target="../media/image28.png"/><Relationship Id="rId5" Type="http://schemas.openxmlformats.org/officeDocument/2006/relationships/image" Target="../media/image30.png"/><Relationship Id="rId6" Type="http://schemas.openxmlformats.org/officeDocument/2006/relationships/image" Target="../media/image18.png"/><Relationship Id="rId7" Type="http://schemas.openxmlformats.org/officeDocument/2006/relationships/image" Target="../media/image27.png"/><Relationship Id="rId8" Type="http://schemas.openxmlformats.org/officeDocument/2006/relationships/image" Target="../media/image2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3.png"/><Relationship Id="rId2" Type="http://schemas.openxmlformats.org/officeDocument/2006/relationships/image" Target="../media/image41.png"/><Relationship Id="rId3" Type="http://schemas.openxmlformats.org/officeDocument/2006/relationships/image" Target="../media/image3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35.png"/><Relationship Id="rId3" Type="http://schemas.openxmlformats.org/officeDocument/2006/relationships/image" Target="../media/image3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41</xdr:col>
      <xdr:colOff>647700</xdr:colOff>
      <xdr:row>0</xdr:row>
      <xdr:rowOff>447675</xdr:rowOff>
    </xdr:from>
    <xdr:ext cx="4143375" cy="6000750"/>
    <xdr:grpSp>
      <xdr:nvGrpSpPr>
        <xdr:cNvPr id="2" name="Shape 2"/>
        <xdr:cNvGrpSpPr/>
      </xdr:nvGrpSpPr>
      <xdr:grpSpPr>
        <a:xfrm>
          <a:off x="3274313" y="779625"/>
          <a:ext cx="4143375" cy="6000750"/>
          <a:chOff x="3274313" y="779625"/>
          <a:chExt cx="4143375" cy="6000750"/>
        </a:xfrm>
      </xdr:grpSpPr>
      <xdr:grpSp>
        <xdr:nvGrpSpPr>
          <xdr:cNvPr id="3" name="Shape 3"/>
          <xdr:cNvGrpSpPr/>
        </xdr:nvGrpSpPr>
        <xdr:grpSpPr>
          <a:xfrm>
            <a:off x="3274313" y="779625"/>
            <a:ext cx="4143375" cy="6000750"/>
            <a:chOff x="30775835" y="5262282"/>
            <a:chExt cx="8844324" cy="13881052"/>
          </a:xfrm>
        </xdr:grpSpPr>
        <xdr:sp>
          <xdr:nvSpPr>
            <xdr:cNvPr id="4" name="Shape 4"/>
            <xdr:cNvSpPr/>
          </xdr:nvSpPr>
          <xdr:spPr>
            <a:xfrm>
              <a:off x="30775835" y="5262282"/>
              <a:ext cx="8844300" cy="13881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30775835" y="5262282"/>
              <a:ext cx="8844324" cy="13881052"/>
              <a:chOff x="30775835" y="5262282"/>
              <a:chExt cx="8844324" cy="13881052"/>
            </a:xfrm>
          </xdr:grpSpPr>
          <xdr:pic>
            <xdr:nvPicPr>
              <xdr:cNvPr id="6" name="Shape 6"/>
              <xdr:cNvPicPr preferRelativeResize="0"/>
            </xdr:nvPicPr>
            <xdr:blipFill rotWithShape="1">
              <a:blip r:embed="rId1">
                <a:alphaModFix/>
              </a:blip>
              <a:srcRect b="0" l="0" r="0" t="0"/>
              <a:stretch/>
            </xdr:blipFill>
            <xdr:spPr>
              <a:xfrm>
                <a:off x="30775835" y="5262282"/>
                <a:ext cx="8844324" cy="13881052"/>
              </a:xfrm>
              <a:prstGeom prst="rect">
                <a:avLst/>
              </a:prstGeom>
              <a:noFill/>
              <a:ln>
                <a:noFill/>
              </a:ln>
            </xdr:spPr>
          </xdr:pic>
          <xdr:sp>
            <xdr:nvSpPr>
              <xdr:cNvPr id="7" name="Shape 7"/>
              <xdr:cNvSpPr/>
            </xdr:nvSpPr>
            <xdr:spPr>
              <a:xfrm>
                <a:off x="32032876" y="9163141"/>
                <a:ext cx="1340283" cy="200663"/>
              </a:xfrm>
              <a:prstGeom prst="rect">
                <a:avLst/>
              </a:prstGeom>
              <a:no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8" name="Shape 8"/>
              <xdr:cNvSpPr/>
            </xdr:nvSpPr>
            <xdr:spPr>
              <a:xfrm>
                <a:off x="32019337" y="10335004"/>
                <a:ext cx="4345767" cy="256847"/>
              </a:xfrm>
              <a:prstGeom prst="rect">
                <a:avLst/>
              </a:prstGeom>
              <a:no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9" name="Shape 9"/>
              <xdr:cNvSpPr/>
            </xdr:nvSpPr>
            <xdr:spPr>
              <a:xfrm>
                <a:off x="32059952" y="12518202"/>
                <a:ext cx="1340283" cy="200663"/>
              </a:xfrm>
              <a:prstGeom prst="rect">
                <a:avLst/>
              </a:prstGeom>
              <a:no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0" name="Shape 10"/>
              <xdr:cNvSpPr/>
            </xdr:nvSpPr>
            <xdr:spPr>
              <a:xfrm>
                <a:off x="32026107" y="13794409"/>
                <a:ext cx="4345767" cy="256847"/>
              </a:xfrm>
              <a:prstGeom prst="rect">
                <a:avLst/>
              </a:prstGeom>
              <a:no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sp>
          <xdr:nvSpPr>
            <xdr:cNvPr id="11" name="Shape 11"/>
            <xdr:cNvSpPr/>
          </xdr:nvSpPr>
          <xdr:spPr>
            <a:xfrm>
              <a:off x="32030896" y="7637928"/>
              <a:ext cx="1335740" cy="224119"/>
            </a:xfrm>
            <a:prstGeom prst="rect">
              <a:avLst/>
            </a:prstGeom>
            <a:no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38</xdr:col>
      <xdr:colOff>95250</xdr:colOff>
      <xdr:row>20</xdr:row>
      <xdr:rowOff>38100</xdr:rowOff>
    </xdr:from>
    <xdr:ext cx="2352675" cy="228600"/>
    <xdr:sp>
      <xdr:nvSpPr>
        <xdr:cNvPr id="12" name="Shape 12"/>
        <xdr:cNvSpPr/>
      </xdr:nvSpPr>
      <xdr:spPr>
        <a:xfrm>
          <a:off x="4188713" y="3684750"/>
          <a:ext cx="2314575" cy="190500"/>
        </a:xfrm>
        <a:prstGeom prst="rect">
          <a:avLst/>
        </a:prstGeom>
        <a:noFill/>
        <a:ln cap="flat" cmpd="sng" w="38100">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35</xdr:col>
      <xdr:colOff>0</xdr:colOff>
      <xdr:row>14</xdr:row>
      <xdr:rowOff>57150</xdr:rowOff>
    </xdr:from>
    <xdr:ext cx="5153025" cy="26574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47</xdr:col>
      <xdr:colOff>85725</xdr:colOff>
      <xdr:row>9</xdr:row>
      <xdr:rowOff>152400</xdr:rowOff>
    </xdr:from>
    <xdr:ext cx="7629525" cy="37719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123825</xdr:colOff>
      <xdr:row>1</xdr:row>
      <xdr:rowOff>0</xdr:rowOff>
    </xdr:from>
    <xdr:ext cx="1343025" cy="7620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59</xdr:col>
      <xdr:colOff>352425</xdr:colOff>
      <xdr:row>0</xdr:row>
      <xdr:rowOff>161925</xdr:rowOff>
    </xdr:from>
    <xdr:ext cx="14077950" cy="75247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42</xdr:col>
      <xdr:colOff>95250</xdr:colOff>
      <xdr:row>0</xdr:row>
      <xdr:rowOff>28575</xdr:rowOff>
    </xdr:from>
    <xdr:ext cx="4895850" cy="6610350"/>
    <xdr:grpSp>
      <xdr:nvGrpSpPr>
        <xdr:cNvPr id="2" name="Shape 2"/>
        <xdr:cNvGrpSpPr/>
      </xdr:nvGrpSpPr>
      <xdr:grpSpPr>
        <a:xfrm>
          <a:off x="2898075" y="474825"/>
          <a:ext cx="4895850" cy="6610350"/>
          <a:chOff x="2898075" y="474825"/>
          <a:chExt cx="4895850" cy="6610350"/>
        </a:xfrm>
      </xdr:grpSpPr>
      <xdr:grpSp>
        <xdr:nvGrpSpPr>
          <xdr:cNvPr id="13" name="Shape 13"/>
          <xdr:cNvGrpSpPr/>
        </xdr:nvGrpSpPr>
        <xdr:grpSpPr>
          <a:xfrm>
            <a:off x="2898075" y="474825"/>
            <a:ext cx="4895850" cy="6610350"/>
            <a:chOff x="30775835" y="5262282"/>
            <a:chExt cx="8844324" cy="13881052"/>
          </a:xfrm>
        </xdr:grpSpPr>
        <xdr:sp>
          <xdr:nvSpPr>
            <xdr:cNvPr id="4" name="Shape 4"/>
            <xdr:cNvSpPr/>
          </xdr:nvSpPr>
          <xdr:spPr>
            <a:xfrm>
              <a:off x="30775835" y="5262282"/>
              <a:ext cx="8844300" cy="13881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 name="Shape 14"/>
            <xdr:cNvGrpSpPr/>
          </xdr:nvGrpSpPr>
          <xdr:grpSpPr>
            <a:xfrm>
              <a:off x="30775835" y="5262282"/>
              <a:ext cx="8844324" cy="13881052"/>
              <a:chOff x="30775835" y="5262282"/>
              <a:chExt cx="8844324" cy="13881052"/>
            </a:xfrm>
          </xdr:grpSpPr>
          <xdr:pic>
            <xdr:nvPicPr>
              <xdr:cNvPr id="15" name="Shape 15"/>
              <xdr:cNvPicPr preferRelativeResize="0"/>
            </xdr:nvPicPr>
            <xdr:blipFill rotWithShape="1">
              <a:blip r:embed="rId1">
                <a:alphaModFix/>
              </a:blip>
              <a:srcRect b="0" l="0" r="0" t="0"/>
              <a:stretch/>
            </xdr:blipFill>
            <xdr:spPr>
              <a:xfrm>
                <a:off x="30775835" y="5262282"/>
                <a:ext cx="8844324" cy="13881052"/>
              </a:xfrm>
              <a:prstGeom prst="rect">
                <a:avLst/>
              </a:prstGeom>
              <a:noFill/>
              <a:ln>
                <a:noFill/>
              </a:ln>
            </xdr:spPr>
          </xdr:pic>
          <xdr:sp>
            <xdr:nvSpPr>
              <xdr:cNvPr id="16" name="Shape 16"/>
              <xdr:cNvSpPr/>
            </xdr:nvSpPr>
            <xdr:spPr>
              <a:xfrm>
                <a:off x="32032876" y="9163141"/>
                <a:ext cx="1340283" cy="200663"/>
              </a:xfrm>
              <a:prstGeom prst="rect">
                <a:avLst/>
              </a:prstGeom>
              <a:no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7" name="Shape 17"/>
              <xdr:cNvSpPr/>
            </xdr:nvSpPr>
            <xdr:spPr>
              <a:xfrm>
                <a:off x="32019337" y="10335004"/>
                <a:ext cx="4345767" cy="256847"/>
              </a:xfrm>
              <a:prstGeom prst="rect">
                <a:avLst/>
              </a:prstGeom>
              <a:no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8" name="Shape 18"/>
              <xdr:cNvSpPr/>
            </xdr:nvSpPr>
            <xdr:spPr>
              <a:xfrm>
                <a:off x="32059952" y="12518202"/>
                <a:ext cx="1340283" cy="200663"/>
              </a:xfrm>
              <a:prstGeom prst="rect">
                <a:avLst/>
              </a:prstGeom>
              <a:no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9" name="Shape 19"/>
              <xdr:cNvSpPr/>
            </xdr:nvSpPr>
            <xdr:spPr>
              <a:xfrm>
                <a:off x="32026107" y="13794409"/>
                <a:ext cx="4345767" cy="256847"/>
              </a:xfrm>
              <a:prstGeom prst="rect">
                <a:avLst/>
              </a:prstGeom>
              <a:no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sp>
          <xdr:nvSpPr>
            <xdr:cNvPr id="20" name="Shape 20"/>
            <xdr:cNvSpPr/>
          </xdr:nvSpPr>
          <xdr:spPr>
            <a:xfrm>
              <a:off x="32030896" y="7637928"/>
              <a:ext cx="1335740" cy="224119"/>
            </a:xfrm>
            <a:prstGeom prst="rect">
              <a:avLst/>
            </a:prstGeom>
            <a:no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35</xdr:col>
      <xdr:colOff>28575</xdr:colOff>
      <xdr:row>11</xdr:row>
      <xdr:rowOff>66675</xdr:rowOff>
    </xdr:from>
    <xdr:ext cx="5324475" cy="3648075"/>
    <xdr:grpSp>
      <xdr:nvGrpSpPr>
        <xdr:cNvPr id="2" name="Shape 2"/>
        <xdr:cNvGrpSpPr/>
      </xdr:nvGrpSpPr>
      <xdr:grpSpPr>
        <a:xfrm>
          <a:off x="2683763" y="1955963"/>
          <a:ext cx="5324475" cy="3648075"/>
          <a:chOff x="2683763" y="1955963"/>
          <a:chExt cx="5324475" cy="3648075"/>
        </a:xfrm>
      </xdr:grpSpPr>
      <xdr:grpSp>
        <xdr:nvGrpSpPr>
          <xdr:cNvPr id="21" name="Shape 21"/>
          <xdr:cNvGrpSpPr/>
        </xdr:nvGrpSpPr>
        <xdr:grpSpPr>
          <a:xfrm>
            <a:off x="2683763" y="1955963"/>
            <a:ext cx="5324475" cy="3648075"/>
            <a:chOff x="16708121" y="3263175"/>
            <a:chExt cx="5820308" cy="3383642"/>
          </a:xfrm>
        </xdr:grpSpPr>
        <xdr:sp>
          <xdr:nvSpPr>
            <xdr:cNvPr id="4" name="Shape 4"/>
            <xdr:cNvSpPr/>
          </xdr:nvSpPr>
          <xdr:spPr>
            <a:xfrm>
              <a:off x="16708121" y="3263175"/>
              <a:ext cx="5820300" cy="3383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22" name="Shape 22"/>
            <xdr:cNvPicPr preferRelativeResize="0"/>
          </xdr:nvPicPr>
          <xdr:blipFill rotWithShape="1">
            <a:blip r:embed="rId2">
              <a:alphaModFix/>
            </a:blip>
            <a:srcRect b="0" l="0" r="0" t="0"/>
            <a:stretch/>
          </xdr:blipFill>
          <xdr:spPr>
            <a:xfrm>
              <a:off x="16708121" y="3263175"/>
              <a:ext cx="5820308" cy="3383642"/>
            </a:xfrm>
            <a:prstGeom prst="rect">
              <a:avLst/>
            </a:prstGeom>
            <a:noFill/>
            <a:ln>
              <a:noFill/>
            </a:ln>
          </xdr:spPr>
        </xdr:pic>
        <xdr:sp>
          <xdr:nvSpPr>
            <xdr:cNvPr id="23" name="Shape 23"/>
            <xdr:cNvSpPr/>
          </xdr:nvSpPr>
          <xdr:spPr>
            <a:xfrm>
              <a:off x="19513732" y="5147855"/>
              <a:ext cx="2601685" cy="181791"/>
            </a:xfrm>
            <a:prstGeom prst="rect">
              <a:avLst/>
            </a:prstGeom>
            <a:noFill/>
            <a:ln cap="flat" cmpd="sng" w="38100">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47</xdr:col>
      <xdr:colOff>866775</xdr:colOff>
      <xdr:row>11</xdr:row>
      <xdr:rowOff>123825</xdr:rowOff>
    </xdr:from>
    <xdr:ext cx="5505450" cy="35242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152400</xdr:colOff>
      <xdr:row>0</xdr:row>
      <xdr:rowOff>561975</xdr:rowOff>
    </xdr:from>
    <xdr:ext cx="1343025" cy="7620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466725</xdr:colOff>
      <xdr:row>19</xdr:row>
      <xdr:rowOff>114300</xdr:rowOff>
    </xdr:from>
    <xdr:ext cx="828675" cy="238125"/>
    <xdr:sp>
      <xdr:nvSpPr>
        <xdr:cNvPr id="24" name="Shape 24"/>
        <xdr:cNvSpPr/>
      </xdr:nvSpPr>
      <xdr:spPr>
        <a:xfrm>
          <a:off x="4950713" y="3679988"/>
          <a:ext cx="790575" cy="200025"/>
        </a:xfrm>
        <a:prstGeom prst="rect">
          <a:avLst/>
        </a:prstGeom>
        <a:noFill/>
        <a:ln cap="flat" cmpd="sng" w="38100">
          <a:solidFill>
            <a:srgbClr val="C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485775</xdr:colOff>
      <xdr:row>28</xdr:row>
      <xdr:rowOff>104775</xdr:rowOff>
    </xdr:from>
    <xdr:ext cx="828675" cy="228600"/>
    <xdr:sp>
      <xdr:nvSpPr>
        <xdr:cNvPr id="25" name="Shape 25"/>
        <xdr:cNvSpPr/>
      </xdr:nvSpPr>
      <xdr:spPr>
        <a:xfrm>
          <a:off x="4950713" y="3684750"/>
          <a:ext cx="790575" cy="190500"/>
        </a:xfrm>
        <a:prstGeom prst="rect">
          <a:avLst/>
        </a:prstGeom>
        <a:noFill/>
        <a:ln cap="flat" cmpd="sng" w="38100">
          <a:solidFill>
            <a:srgbClr val="C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438150</xdr:colOff>
      <xdr:row>36</xdr:row>
      <xdr:rowOff>85725</xdr:rowOff>
    </xdr:from>
    <xdr:ext cx="828675" cy="228600"/>
    <xdr:sp>
      <xdr:nvSpPr>
        <xdr:cNvPr id="26" name="Shape 26"/>
        <xdr:cNvSpPr/>
      </xdr:nvSpPr>
      <xdr:spPr>
        <a:xfrm>
          <a:off x="4950713" y="3684750"/>
          <a:ext cx="790575" cy="190500"/>
        </a:xfrm>
        <a:prstGeom prst="rect">
          <a:avLst/>
        </a:prstGeom>
        <a:noFill/>
        <a:ln cap="flat" cmpd="sng" w="38100">
          <a:solidFill>
            <a:srgbClr val="C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15</xdr:col>
      <xdr:colOff>457200</xdr:colOff>
      <xdr:row>36</xdr:row>
      <xdr:rowOff>85725</xdr:rowOff>
    </xdr:from>
    <xdr:ext cx="1123950" cy="247650"/>
    <xdr:sp>
      <xdr:nvSpPr>
        <xdr:cNvPr id="27" name="Shape 27"/>
        <xdr:cNvSpPr/>
      </xdr:nvSpPr>
      <xdr:spPr>
        <a:xfrm>
          <a:off x="4803075" y="3675225"/>
          <a:ext cx="1085850" cy="209550"/>
        </a:xfrm>
        <a:prstGeom prst="rect">
          <a:avLst/>
        </a:prstGeom>
        <a:noFill/>
        <a:ln cap="flat" cmpd="sng" w="38100">
          <a:solidFill>
            <a:srgbClr val="C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16</xdr:col>
      <xdr:colOff>190500</xdr:colOff>
      <xdr:row>16</xdr:row>
      <xdr:rowOff>171450</xdr:rowOff>
    </xdr:from>
    <xdr:ext cx="895350" cy="238125"/>
    <xdr:sp>
      <xdr:nvSpPr>
        <xdr:cNvPr id="28" name="Shape 28"/>
        <xdr:cNvSpPr/>
      </xdr:nvSpPr>
      <xdr:spPr>
        <a:xfrm>
          <a:off x="4917375" y="3679988"/>
          <a:ext cx="857250" cy="200025"/>
        </a:xfrm>
        <a:prstGeom prst="rect">
          <a:avLst/>
        </a:prstGeom>
        <a:noFill/>
        <a:ln cap="flat" cmpd="sng" w="38100">
          <a:solidFill>
            <a:srgbClr val="C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16</xdr:col>
      <xdr:colOff>285750</xdr:colOff>
      <xdr:row>24</xdr:row>
      <xdr:rowOff>9525</xdr:rowOff>
    </xdr:from>
    <xdr:ext cx="828675" cy="228600"/>
    <xdr:sp>
      <xdr:nvSpPr>
        <xdr:cNvPr id="25" name="Shape 25"/>
        <xdr:cNvSpPr/>
      </xdr:nvSpPr>
      <xdr:spPr>
        <a:xfrm>
          <a:off x="4950713" y="3684750"/>
          <a:ext cx="790575" cy="190500"/>
        </a:xfrm>
        <a:prstGeom prst="rect">
          <a:avLst/>
        </a:prstGeom>
        <a:noFill/>
        <a:ln cap="flat" cmpd="sng" w="38100">
          <a:solidFill>
            <a:srgbClr val="C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104775</xdr:colOff>
      <xdr:row>0</xdr:row>
      <xdr:rowOff>76200</xdr:rowOff>
    </xdr:from>
    <xdr:ext cx="6543675" cy="17430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514350</xdr:colOff>
      <xdr:row>9</xdr:row>
      <xdr:rowOff>47625</xdr:rowOff>
    </xdr:from>
    <xdr:ext cx="3819525" cy="70675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47625</xdr:colOff>
      <xdr:row>8</xdr:row>
      <xdr:rowOff>276225</xdr:rowOff>
    </xdr:from>
    <xdr:ext cx="5191125" cy="70485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276225</xdr:colOff>
      <xdr:row>4</xdr:row>
      <xdr:rowOff>142875</xdr:rowOff>
    </xdr:from>
    <xdr:ext cx="2714625" cy="44005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05350" cy="50482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323850</xdr:colOff>
      <xdr:row>0</xdr:row>
      <xdr:rowOff>76200</xdr:rowOff>
    </xdr:from>
    <xdr:ext cx="4333875" cy="497205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85725</xdr:colOff>
      <xdr:row>29</xdr:row>
      <xdr:rowOff>114300</xdr:rowOff>
    </xdr:from>
    <xdr:ext cx="14335125" cy="35909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78</xdr:row>
      <xdr:rowOff>133350</xdr:rowOff>
    </xdr:from>
    <xdr:ext cx="6981825" cy="6781800"/>
    <xdr:grpSp>
      <xdr:nvGrpSpPr>
        <xdr:cNvPr id="2" name="Shape 2"/>
        <xdr:cNvGrpSpPr/>
      </xdr:nvGrpSpPr>
      <xdr:grpSpPr>
        <a:xfrm>
          <a:off x="1855088" y="389100"/>
          <a:ext cx="6981825" cy="6781800"/>
          <a:chOff x="1855088" y="389100"/>
          <a:chExt cx="6981825" cy="6781800"/>
        </a:xfrm>
      </xdr:grpSpPr>
      <xdr:grpSp>
        <xdr:nvGrpSpPr>
          <xdr:cNvPr id="29" name="Shape 29"/>
          <xdr:cNvGrpSpPr/>
        </xdr:nvGrpSpPr>
        <xdr:grpSpPr>
          <a:xfrm>
            <a:off x="1855088" y="389100"/>
            <a:ext cx="6981825" cy="6781800"/>
            <a:chOff x="305761" y="12942794"/>
            <a:chExt cx="7934964" cy="5793121"/>
          </a:xfrm>
        </xdr:grpSpPr>
        <xdr:sp>
          <xdr:nvSpPr>
            <xdr:cNvPr id="4" name="Shape 4"/>
            <xdr:cNvSpPr/>
          </xdr:nvSpPr>
          <xdr:spPr>
            <a:xfrm>
              <a:off x="305761" y="12942794"/>
              <a:ext cx="7934950" cy="5793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30" name="Shape 30"/>
            <xdr:cNvPicPr preferRelativeResize="0"/>
          </xdr:nvPicPr>
          <xdr:blipFill rotWithShape="1">
            <a:blip r:embed="rId1">
              <a:alphaModFix/>
            </a:blip>
            <a:srcRect b="0" l="0" r="0" t="0"/>
            <a:stretch/>
          </xdr:blipFill>
          <xdr:spPr>
            <a:xfrm>
              <a:off x="305761" y="12942794"/>
              <a:ext cx="7934964" cy="5793121"/>
            </a:xfrm>
            <a:prstGeom prst="rect">
              <a:avLst/>
            </a:prstGeom>
            <a:noFill/>
            <a:ln cap="flat" cmpd="sng" w="9525">
              <a:solidFill>
                <a:schemeClr val="dk1"/>
              </a:solidFill>
              <a:prstDash val="solid"/>
              <a:round/>
              <a:headEnd len="sm" w="sm" type="none"/>
              <a:tailEnd len="sm" w="sm" type="none"/>
            </a:ln>
          </xdr:spPr>
        </xdr:pic>
        <xdr:sp>
          <xdr:nvSpPr>
            <xdr:cNvPr id="31" name="Shape 31"/>
            <xdr:cNvSpPr/>
          </xdr:nvSpPr>
          <xdr:spPr>
            <a:xfrm>
              <a:off x="786093" y="13477315"/>
              <a:ext cx="6377267" cy="513789"/>
            </a:xfrm>
            <a:prstGeom prst="rect">
              <a:avLst/>
            </a:prstGeom>
            <a:noFill/>
            <a:ln cap="flat" cmpd="sng" w="28575">
              <a:solidFill>
                <a:srgbClr val="FF0000"/>
              </a:solidFill>
              <a:prstDash val="dot"/>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161925</xdr:colOff>
      <xdr:row>17</xdr:row>
      <xdr:rowOff>238125</xdr:rowOff>
    </xdr:from>
    <xdr:ext cx="619125" cy="638175"/>
    <xdr:sp>
      <xdr:nvSpPr>
        <xdr:cNvPr id="32" name="Shape 32"/>
        <xdr:cNvSpPr/>
      </xdr:nvSpPr>
      <xdr:spPr>
        <a:xfrm>
          <a:off x="5055488" y="3479963"/>
          <a:ext cx="581025" cy="600075"/>
        </a:xfrm>
        <a:prstGeom prst="ellipse">
          <a:avLst/>
        </a:prstGeom>
        <a:noFill/>
        <a:ln cap="flat" cmpd="sng" w="38100">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7</xdr:col>
      <xdr:colOff>942975</xdr:colOff>
      <xdr:row>39</xdr:row>
      <xdr:rowOff>200025</xdr:rowOff>
    </xdr:from>
    <xdr:ext cx="981075" cy="333375"/>
    <xdr:sp>
      <xdr:nvSpPr>
        <xdr:cNvPr id="33" name="Shape 33"/>
        <xdr:cNvSpPr/>
      </xdr:nvSpPr>
      <xdr:spPr>
        <a:xfrm>
          <a:off x="4874513" y="3627600"/>
          <a:ext cx="942975" cy="304800"/>
        </a:xfrm>
        <a:prstGeom prst="rect">
          <a:avLst/>
        </a:prstGeom>
        <a:noFill/>
        <a:ln cap="flat" cmpd="sng" w="38100">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7</xdr:col>
      <xdr:colOff>895350</xdr:colOff>
      <xdr:row>19</xdr:row>
      <xdr:rowOff>219075</xdr:rowOff>
    </xdr:from>
    <xdr:ext cx="4619625" cy="9525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1066800</xdr:colOff>
      <xdr:row>23</xdr:row>
      <xdr:rowOff>200025</xdr:rowOff>
    </xdr:from>
    <xdr:ext cx="4524375" cy="1285875"/>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1190625</xdr:colOff>
      <xdr:row>6</xdr:row>
      <xdr:rowOff>0</xdr:rowOff>
    </xdr:from>
    <xdr:ext cx="4867275" cy="2895600"/>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981075</xdr:colOff>
      <xdr:row>34</xdr:row>
      <xdr:rowOff>114300</xdr:rowOff>
    </xdr:from>
    <xdr:ext cx="4143375" cy="3552825"/>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600075</xdr:colOff>
      <xdr:row>36</xdr:row>
      <xdr:rowOff>200025</xdr:rowOff>
    </xdr:from>
    <xdr:ext cx="6515100" cy="1971675"/>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152400</xdr:colOff>
      <xdr:row>5</xdr:row>
      <xdr:rowOff>219075</xdr:rowOff>
    </xdr:from>
    <xdr:ext cx="6086475" cy="2971800"/>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323850</xdr:colOff>
      <xdr:row>6</xdr:row>
      <xdr:rowOff>114300</xdr:rowOff>
    </xdr:from>
    <xdr:ext cx="3867150" cy="1209675"/>
    <xdr:pic>
      <xdr:nvPicPr>
        <xdr:cNvPr id="0" name="image31.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133350</xdr:colOff>
      <xdr:row>10</xdr:row>
      <xdr:rowOff>133350</xdr:rowOff>
    </xdr:from>
    <xdr:ext cx="4057650" cy="1524000"/>
    <xdr:pic>
      <xdr:nvPicPr>
        <xdr:cNvPr id="0" name="image16.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409575</xdr:colOff>
      <xdr:row>21</xdr:row>
      <xdr:rowOff>47625</xdr:rowOff>
    </xdr:from>
    <xdr:ext cx="5762625" cy="1009650"/>
    <xdr:pic>
      <xdr:nvPicPr>
        <xdr:cNvPr id="0" name="image15.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857250</xdr:colOff>
      <xdr:row>25</xdr:row>
      <xdr:rowOff>9525</xdr:rowOff>
    </xdr:from>
    <xdr:ext cx="4695825" cy="1343025"/>
    <xdr:pic>
      <xdr:nvPicPr>
        <xdr:cNvPr id="0" name="image14.png"/>
        <xdr:cNvPicPr preferRelativeResize="0"/>
      </xdr:nvPicPr>
      <xdr:blipFill>
        <a:blip cstate="print" r:embed="rId10"/>
        <a:stretch>
          <a:fillRect/>
        </a:stretch>
      </xdr:blipFill>
      <xdr:spPr>
        <a:prstGeom prst="rect">
          <a:avLst/>
        </a:prstGeom>
        <a:noFill/>
      </xdr:spPr>
    </xdr:pic>
    <xdr:clientData fLocksWithSheet="0"/>
  </xdr:oneCellAnchor>
  <xdr:oneCellAnchor>
    <xdr:from>
      <xdr:col>13</xdr:col>
      <xdr:colOff>190500</xdr:colOff>
      <xdr:row>21</xdr:row>
      <xdr:rowOff>257175</xdr:rowOff>
    </xdr:from>
    <xdr:ext cx="5934075" cy="1562100"/>
    <xdr:pic>
      <xdr:nvPicPr>
        <xdr:cNvPr id="0" name="image20.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457200</xdr:colOff>
      <xdr:row>19</xdr:row>
      <xdr:rowOff>19050</xdr:rowOff>
    </xdr:from>
    <xdr:ext cx="1847850" cy="1104900"/>
    <xdr:sp>
      <xdr:nvSpPr>
        <xdr:cNvPr id="34" name="Shape 34"/>
        <xdr:cNvSpPr/>
      </xdr:nvSpPr>
      <xdr:spPr>
        <a:xfrm>
          <a:off x="4426838" y="3232313"/>
          <a:ext cx="1838325" cy="1095375"/>
        </a:xfrm>
        <a:prstGeom prst="rect">
          <a:avLst/>
        </a:prstGeom>
        <a:noFill/>
        <a:ln cap="flat" cmpd="sng" w="12700">
          <a:solidFill>
            <a:srgbClr val="FF0000"/>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28575</xdr:colOff>
      <xdr:row>17</xdr:row>
      <xdr:rowOff>85725</xdr:rowOff>
    </xdr:from>
    <xdr:ext cx="5867400" cy="3590925"/>
    <xdr:pic>
      <xdr:nvPicPr>
        <xdr:cNvPr id="0" name="image2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123825</xdr:colOff>
      <xdr:row>5</xdr:row>
      <xdr:rowOff>104775</xdr:rowOff>
    </xdr:from>
    <xdr:ext cx="2590800" cy="2295525"/>
    <xdr:pic>
      <xdr:nvPicPr>
        <xdr:cNvPr id="0" name="image2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7</xdr:row>
      <xdr:rowOff>28575</xdr:rowOff>
    </xdr:from>
    <xdr:ext cx="3562350" cy="1266825"/>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38</xdr:row>
      <xdr:rowOff>123825</xdr:rowOff>
    </xdr:from>
    <xdr:ext cx="4200525" cy="295275"/>
    <xdr:sp>
      <xdr:nvSpPr>
        <xdr:cNvPr id="35" name="Shape 35"/>
        <xdr:cNvSpPr/>
      </xdr:nvSpPr>
      <xdr:spPr>
        <a:xfrm>
          <a:off x="3260025" y="3646650"/>
          <a:ext cx="4171950" cy="266700"/>
        </a:xfrm>
        <a:prstGeom prst="rect">
          <a:avLst/>
        </a:prstGeom>
        <a:noFill/>
        <a:ln cap="flat" cmpd="sng" w="25400">
          <a:solidFill>
            <a:srgbClr val="FF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152400</xdr:colOff>
      <xdr:row>19</xdr:row>
      <xdr:rowOff>85725</xdr:rowOff>
    </xdr:from>
    <xdr:ext cx="5438775" cy="13239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0</xdr:row>
      <xdr:rowOff>0</xdr:rowOff>
    </xdr:from>
    <xdr:ext cx="5381625" cy="0"/>
    <xdr:pic>
      <xdr:nvPicPr>
        <xdr:cNvPr id="0" name="image2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28575</xdr:colOff>
      <xdr:row>28</xdr:row>
      <xdr:rowOff>66675</xdr:rowOff>
    </xdr:from>
    <xdr:ext cx="4991100" cy="1419225"/>
    <xdr:pic>
      <xdr:nvPicPr>
        <xdr:cNvPr id="0" name="image26.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35</xdr:row>
      <xdr:rowOff>76200</xdr:rowOff>
    </xdr:from>
    <xdr:ext cx="4819650" cy="1971675"/>
    <xdr:pic>
      <xdr:nvPicPr>
        <xdr:cNvPr id="0" name="image28.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152400</xdr:colOff>
      <xdr:row>8</xdr:row>
      <xdr:rowOff>228600</xdr:rowOff>
    </xdr:from>
    <xdr:ext cx="5286375" cy="904875"/>
    <xdr:pic>
      <xdr:nvPicPr>
        <xdr:cNvPr id="0" name="image30.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161925</xdr:colOff>
      <xdr:row>14</xdr:row>
      <xdr:rowOff>142875</xdr:rowOff>
    </xdr:from>
    <xdr:ext cx="5362575" cy="857250"/>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152400</xdr:colOff>
      <xdr:row>19</xdr:row>
      <xdr:rowOff>85725</xdr:rowOff>
    </xdr:from>
    <xdr:ext cx="5429250" cy="1323975"/>
    <xdr:pic>
      <xdr:nvPicPr>
        <xdr:cNvPr id="0" name="image27.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95250</xdr:colOff>
      <xdr:row>0</xdr:row>
      <xdr:rowOff>85725</xdr:rowOff>
    </xdr:from>
    <xdr:ext cx="4752975" cy="8143875"/>
    <xdr:pic>
      <xdr:nvPicPr>
        <xdr:cNvPr id="0" name="image2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1</xdr:row>
      <xdr:rowOff>85725</xdr:rowOff>
    </xdr:from>
    <xdr:ext cx="561975" cy="247650"/>
    <xdr:sp>
      <xdr:nvSpPr>
        <xdr:cNvPr id="36" name="Shape 36"/>
        <xdr:cNvSpPr/>
      </xdr:nvSpPr>
      <xdr:spPr>
        <a:xfrm>
          <a:off x="5074538" y="3670463"/>
          <a:ext cx="542925" cy="219075"/>
        </a:xfrm>
        <a:prstGeom prst="ellipse">
          <a:avLst/>
        </a:prstGeom>
        <a:noFill/>
        <a:ln cap="flat" cmpd="sng" w="222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457200</xdr:colOff>
      <xdr:row>11</xdr:row>
      <xdr:rowOff>9525</xdr:rowOff>
    </xdr:from>
    <xdr:ext cx="342900" cy="180975"/>
    <xdr:sp>
      <xdr:nvSpPr>
        <xdr:cNvPr id="37" name="Shape 37"/>
        <xdr:cNvSpPr/>
      </xdr:nvSpPr>
      <xdr:spPr>
        <a:xfrm>
          <a:off x="5188838" y="3699038"/>
          <a:ext cx="314325" cy="161925"/>
        </a:xfrm>
        <a:prstGeom prst="ellipse">
          <a:avLst/>
        </a:prstGeom>
        <a:noFill/>
        <a:ln cap="flat" cmpd="sng" w="222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457200</xdr:colOff>
      <xdr:row>12</xdr:row>
      <xdr:rowOff>0</xdr:rowOff>
    </xdr:from>
    <xdr:ext cx="342900" cy="190500"/>
    <xdr:sp>
      <xdr:nvSpPr>
        <xdr:cNvPr id="38" name="Shape 38"/>
        <xdr:cNvSpPr/>
      </xdr:nvSpPr>
      <xdr:spPr>
        <a:xfrm>
          <a:off x="5188838" y="3694275"/>
          <a:ext cx="314325" cy="171450"/>
        </a:xfrm>
        <a:prstGeom prst="ellipse">
          <a:avLst/>
        </a:prstGeom>
        <a:noFill/>
        <a:ln cap="flat" cmpd="sng" w="222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457200</xdr:colOff>
      <xdr:row>13</xdr:row>
      <xdr:rowOff>9525</xdr:rowOff>
    </xdr:from>
    <xdr:ext cx="342900" cy="180975"/>
    <xdr:sp>
      <xdr:nvSpPr>
        <xdr:cNvPr id="37" name="Shape 37"/>
        <xdr:cNvSpPr/>
      </xdr:nvSpPr>
      <xdr:spPr>
        <a:xfrm>
          <a:off x="5188838" y="3699038"/>
          <a:ext cx="314325" cy="161925"/>
        </a:xfrm>
        <a:prstGeom prst="ellipse">
          <a:avLst/>
        </a:prstGeom>
        <a:noFill/>
        <a:ln cap="flat" cmpd="sng" w="222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28575</xdr:colOff>
      <xdr:row>7</xdr:row>
      <xdr:rowOff>66675</xdr:rowOff>
    </xdr:from>
    <xdr:ext cx="3581400" cy="2924175"/>
    <xdr:grpSp>
      <xdr:nvGrpSpPr>
        <xdr:cNvPr id="2" name="Shape 2"/>
        <xdr:cNvGrpSpPr/>
      </xdr:nvGrpSpPr>
      <xdr:grpSpPr>
        <a:xfrm>
          <a:off x="3555300" y="2317913"/>
          <a:ext cx="3581400" cy="2924175"/>
          <a:chOff x="3555300" y="2317913"/>
          <a:chExt cx="3581400" cy="2924175"/>
        </a:xfrm>
      </xdr:grpSpPr>
      <xdr:grpSp>
        <xdr:nvGrpSpPr>
          <xdr:cNvPr id="39" name="Shape 39"/>
          <xdr:cNvGrpSpPr/>
        </xdr:nvGrpSpPr>
        <xdr:grpSpPr>
          <a:xfrm>
            <a:off x="3555300" y="2317913"/>
            <a:ext cx="3581400" cy="2924175"/>
            <a:chOff x="6638925" y="2103001"/>
            <a:chExt cx="4885550" cy="2468999"/>
          </a:xfrm>
        </xdr:grpSpPr>
        <xdr:sp>
          <xdr:nvSpPr>
            <xdr:cNvPr id="4" name="Shape 4"/>
            <xdr:cNvSpPr/>
          </xdr:nvSpPr>
          <xdr:spPr>
            <a:xfrm>
              <a:off x="6638925" y="2103001"/>
              <a:ext cx="4885550" cy="2468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40" name="Shape 40"/>
            <xdr:cNvPicPr preferRelativeResize="0"/>
          </xdr:nvPicPr>
          <xdr:blipFill rotWithShape="1">
            <a:blip r:embed="rId1">
              <a:alphaModFix/>
            </a:blip>
            <a:srcRect b="0" l="0" r="0" t="0"/>
            <a:stretch/>
          </xdr:blipFill>
          <xdr:spPr>
            <a:xfrm>
              <a:off x="6638925" y="2103001"/>
              <a:ext cx="2514140" cy="2468547"/>
            </a:xfrm>
            <a:prstGeom prst="rect">
              <a:avLst/>
            </a:prstGeom>
            <a:noFill/>
            <a:ln>
              <a:noFill/>
            </a:ln>
          </xdr:spPr>
        </xdr:pic>
        <xdr:pic>
          <xdr:nvPicPr>
            <xdr:cNvPr id="41" name="Shape 41"/>
            <xdr:cNvPicPr preferRelativeResize="0"/>
          </xdr:nvPicPr>
          <xdr:blipFill rotWithShape="1">
            <a:blip r:embed="rId2">
              <a:alphaModFix/>
            </a:blip>
            <a:srcRect b="0" l="0" r="0" t="0"/>
            <a:stretch/>
          </xdr:blipFill>
          <xdr:spPr>
            <a:xfrm>
              <a:off x="9220200" y="2114550"/>
              <a:ext cx="2304275" cy="2457450"/>
            </a:xfrm>
            <a:prstGeom prst="rect">
              <a:avLst/>
            </a:prstGeom>
            <a:noFill/>
            <a:ln>
              <a:noFill/>
            </a:ln>
          </xdr:spPr>
        </xdr:pic>
      </xdr:grpSp>
    </xdr:grpSp>
    <xdr:clientData fLocksWithSheet="0"/>
  </xdr:oneCellAnchor>
  <xdr:oneCellAnchor>
    <xdr:from>
      <xdr:col>10</xdr:col>
      <xdr:colOff>161925</xdr:colOff>
      <xdr:row>0</xdr:row>
      <xdr:rowOff>0</xdr:rowOff>
    </xdr:from>
    <xdr:ext cx="5791200" cy="733425"/>
    <xdr:pic>
      <xdr:nvPicPr>
        <xdr:cNvPr id="0" name="image3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7</xdr:row>
      <xdr:rowOff>95250</xdr:rowOff>
    </xdr:from>
    <xdr:ext cx="2886075" cy="2276475"/>
    <xdr:pic>
      <xdr:nvPicPr>
        <xdr:cNvPr id="0" name="image36.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1266825</xdr:colOff>
      <xdr:row>7</xdr:row>
      <xdr:rowOff>123825</xdr:rowOff>
    </xdr:from>
    <xdr:ext cx="4067175" cy="2209800"/>
    <xdr:pic>
      <xdr:nvPicPr>
        <xdr:cNvPr id="0" name="image35.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428625</xdr:colOff>
      <xdr:row>7</xdr:row>
      <xdr:rowOff>152400</xdr:rowOff>
    </xdr:from>
    <xdr:ext cx="4133850" cy="2181225"/>
    <xdr:pic>
      <xdr:nvPicPr>
        <xdr:cNvPr id="0" name="image3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7</xdr:row>
      <xdr:rowOff>152400</xdr:rowOff>
    </xdr:from>
    <xdr:ext cx="5848350" cy="2390775"/>
    <xdr:pic>
      <xdr:nvPicPr>
        <xdr:cNvPr id="0" name="image3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104775</xdr:colOff>
      <xdr:row>7</xdr:row>
      <xdr:rowOff>66675</xdr:rowOff>
    </xdr:from>
    <xdr:ext cx="6534150" cy="2171700"/>
    <xdr:pic>
      <xdr:nvPicPr>
        <xdr:cNvPr id="0" name="image3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A100&#51333;&#54217;\&#44608;&#47564;&#49688;\USERS\YKJ\T&amp;D&#51221;&#47532;\USERS\A_YKM\FLEET\V_FL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obiscloud.sharepoint.com/temp/Book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CAP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ida305\c\&#44608;&#45209;&#54872;\&#44592;&#50500;&#51088;&#46041;&#52264;\&#51064;&#49688;&#45800;(&#44608;&#45209;&#54872;GJ)\dmpro\DOWN\&#48149;&#46041;&#54616;\&#49892;&#53468;\My%20Documents\&#50808;&#51452;&#54788;&#54889;.WQ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46020;&#51109;&#48708;\&#46020;&#51109;&#48708;\PAINT25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45432;&#54805;&#44512;\C\AS_CLAIM\MYCAR\PRDW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0504;&#51652;&#50689;\C\AS_CLAIM\MYCAR\PRDW3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My%20Documents\VT\25VT_Deck.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진행 DATA (2)"/>
      <sheetName val="Sheet1"/>
      <sheetName val="Sheet2"/>
      <sheetName val="Sheet3"/>
      <sheetName val="Cover"/>
      <sheetName val="관리방안"/>
      <sheetName val="부서별 진행계획(부평프레스)"/>
      <sheetName val="부서별 진행계획(Team용)"/>
      <sheetName val="#REF"/>
      <sheetName val="등록의뢰"/>
      <sheetName val="PV6 3.5L LX5 GMX170"/>
      <sheetName val="Changes in Costbook - Base FWD"/>
      <sheetName val="W-현원가"/>
      <sheetName val="V_FLEET"/>
      <sheetName val="7 (2)"/>
      <sheetName val="MC&amp;다변화"/>
      <sheetName val="제조부문배부"/>
      <sheetName val="Calc"/>
      <sheetName val="?? DATA (2)"/>
      <sheetName val="FTR MACRo"/>
      <sheetName val="sedan"/>
      <sheetName val="winstorm"/>
      <sheetName val="BOM"/>
      <sheetName val="Data"/>
      <sheetName val="4.1불량율"/>
      <sheetName val="WEIGHT"/>
      <sheetName val="A-100전제"/>
      <sheetName val="FUEL FILLER"/>
      <sheetName val="건수"/>
      <sheetName val="추이도"/>
      <sheetName val="시설투자"/>
      <sheetName val="__ DATA (2)"/>
      <sheetName val="사양조정"/>
      <sheetName val="매출대비 수선 비율"/>
      <sheetName val="가동율그래프"/>
      <sheetName val="Financial Model"/>
      <sheetName val="Nov 05"/>
      <sheetName val="SP Summary"/>
      <sheetName val="SourcingPlan"/>
      <sheetName val="P-4 Equipment Walk"/>
      <sheetName val="완성차 미수금"/>
      <sheetName val="Sheet"/>
      <sheetName val="생산전망"/>
      <sheetName val="위험요소적출(공장)"/>
      <sheetName val="공반추이"/>
      <sheetName val="법인세신고자료"/>
      <sheetName val="CASE ASM"/>
      <sheetName val="3.일반사상"/>
      <sheetName val="효율계획(당월)"/>
      <sheetName val="T진도"/>
      <sheetName val="지정공장"/>
      <sheetName val="서울정비"/>
      <sheetName val="차체"/>
      <sheetName val="EXP-COST"/>
      <sheetName val="TOTAL LIST"/>
      <sheetName val="전체실적"/>
      <sheetName val="Price Range"/>
      <sheetName val="BRAKE"/>
      <sheetName val="LIST"/>
      <sheetName val="J150 승인진도관리 LIST"/>
      <sheetName val="MH_생산"/>
      <sheetName val="받check"/>
      <sheetName val="재해자그래프"/>
      <sheetName val="CD-실적"/>
      <sheetName val="진행_DATA_(2)"/>
      <sheetName val="부서별_진행계획(부평프레스)"/>
      <sheetName val="부서별_진행계획(Team용)"/>
      <sheetName val="PV6_3_5L_LX5_GMX170"/>
      <sheetName val="Changes_in_Costbook_-_Base_FWD"/>
      <sheetName val="7_(2)"/>
      <sheetName val="FTR_MACRo"/>
      <sheetName val="??_DATA_(2)"/>
      <sheetName val="4_1불량율"/>
      <sheetName val="FUEL_FILLER"/>
      <sheetName val="___DATA_(2)"/>
      <sheetName val="Financial_Model"/>
      <sheetName val="매출대비_수선_비율"/>
      <sheetName val="Nov_05"/>
      <sheetName val="Value_Analysis_-_Sheet_1"/>
      <sheetName val="PIVOT"/>
      <sheetName val="PROCEDURE_LIST"/>
      <sheetName val="제품"/>
      <sheetName val="전략"/>
      <sheetName val="LL"/>
      <sheetName val="부품LIST"/>
      <sheetName val="실적(Q11)"/>
      <sheetName val="예산(Q11)"/>
      <sheetName val="작업명"/>
      <sheetName val="초기화면"/>
      <sheetName val="고불량TREND"/>
      <sheetName val="KXV01"/>
      <sheetName val="Q13"/>
      <sheetName val="검토서"/>
      <sheetName val="계DATA"/>
      <sheetName val="99정부과제종합"/>
      <sheetName val="체재비"/>
      <sheetName val="PV"/>
      <sheetName val="귀책별TOP"/>
      <sheetName val="실DATA_"/>
      <sheetName val="RHTV"/>
      <sheetName val="RHTV실적"/>
      <sheetName val="RHW"/>
      <sheetName val="Q11(자체)"/>
      <sheetName val="부서별1월"/>
      <sheetName val="부서별2월"/>
      <sheetName val="부서별3월"/>
      <sheetName val="Q11"/>
      <sheetName val="직급별인건비"/>
      <sheetName val="Q23"/>
      <sheetName val="Q12"/>
      <sheetName val="99실적"/>
      <sheetName val="result0927"/>
      <sheetName val="Team_종합"/>
      <sheetName val="99예산"/>
      <sheetName val="Data입력"/>
      <sheetName val="BRAKE미주입"/>
      <sheetName val="기타자료"/>
      <sheetName val="종합표"/>
      <sheetName val="Changes in C_x0000__x0000_tbook - Base FWD"/>
      <sheetName val="2.대외공문"/>
      <sheetName val="engline"/>
      <sheetName val="진행_DATA_(2)1"/>
      <sheetName val="부서별_진행계획(부평프레스)1"/>
      <sheetName val="부서별_진행계획(Team용)1"/>
      <sheetName val="PV6_3_5L_LX5_GMX1701"/>
      <sheetName val="Changes_in_Costbook_-_Base_FWD1"/>
      <sheetName val="7_(2)1"/>
      <sheetName val="FTR_MACRo1"/>
      <sheetName val="??_DATA_(2)1"/>
      <sheetName val="4_1불량율1"/>
      <sheetName val="FUEL_FILLER1"/>
      <sheetName val="___DATA_(2)1"/>
      <sheetName val="매출대비_수선_비율1"/>
      <sheetName val="Nov_051"/>
      <sheetName val="Financial_Model1"/>
      <sheetName val="SP_Summary"/>
      <sheetName val="P-4_Equipment_Walk"/>
      <sheetName val="완성차_미수금"/>
      <sheetName val="CASE_ASM"/>
      <sheetName val="3_일반사상"/>
      <sheetName val="TOTAL_LIST"/>
      <sheetName val="Price_Range"/>
      <sheetName val="J150_승인진도관리_LIST"/>
      <sheetName val="Changes_in_Ctbook_-_Base_FWD"/>
      <sheetName val="주행"/>
      <sheetName val="SP_Summary1"/>
      <sheetName val="P-4_Equipment_Walk1"/>
      <sheetName val="완성차_미수금1"/>
      <sheetName val="CASE_ASM1"/>
      <sheetName val="전산다운_0205_11시"/>
      <sheetName val="1st"/>
      <sheetName val="추이CHART "/>
      <sheetName val="첨부5"/>
      <sheetName val="Group"/>
      <sheetName val="MH_??"/>
      <sheetName val="LX3.0 RR"/>
      <sheetName val="여주,이천(명세)"/>
      <sheetName val="삭제금지"/>
      <sheetName val="2.????"/>
      <sheetName val="1139"/>
      <sheetName val="1st Sum"/>
      <sheetName val="손익(sum)"/>
      <sheetName val="ANALYSIS"/>
      <sheetName val="Sheet4"/>
      <sheetName val="V1"/>
      <sheetName val="Changes in C"/>
      <sheetName val="Changes in C_x005f_x0000__x005f_x0000_tbook"/>
      <sheetName val="resume"/>
      <sheetName val="Main Model"/>
      <sheetName val="BND"/>
      <sheetName val="해외부품"/>
      <sheetName val="부산정비"/>
      <sheetName val="대구정비"/>
      <sheetName val="구로정비"/>
      <sheetName val="전체"/>
      <sheetName val="창동정비"/>
      <sheetName val="광주정비"/>
      <sheetName val="대전정비"/>
      <sheetName val="성남정비"/>
      <sheetName val="정비지원"/>
      <sheetName val="정비기술"/>
      <sheetName val="인천정비"/>
      <sheetName val="업무팀"/>
      <sheetName val="양산정비"/>
      <sheetName val="부품운영"/>
      <sheetName val="부품물류"/>
      <sheetName val="부품마케"/>
      <sheetName val="MOTO"/>
      <sheetName val="RD제품개발투자비(매가)"/>
      <sheetName val="PP%계산"/>
      <sheetName val="진행_DATA_(2)2"/>
      <sheetName val="부서별_진행계획(부평프레스)2"/>
      <sheetName val="부서별_진행계획(Team용)2"/>
      <sheetName val="PV6_3_5L_LX5_GMX1702"/>
      <sheetName val="Changes_in_Costbook_-_Base_FWD2"/>
      <sheetName val="7_(2)2"/>
      <sheetName val="FTR_MACRo2"/>
      <sheetName val="??_DATA_(2)2"/>
      <sheetName val="4_1불량율2"/>
      <sheetName val="FUEL_FILLER2"/>
      <sheetName val="___DATA_(2)2"/>
      <sheetName val="Nov_052"/>
      <sheetName val="Financial_Model2"/>
      <sheetName val="매출대비_수선_비율2"/>
      <sheetName val="P-4_Equipment_Walk2"/>
      <sheetName val="완성차_미수금2"/>
      <sheetName val="SP_Summary2"/>
      <sheetName val="CASE_ASM2"/>
      <sheetName val="TOTAL_LIST1"/>
      <sheetName val="Price_Range1"/>
      <sheetName val="J150_승인진도관리_LIST1"/>
      <sheetName val="3_일반사상1"/>
      <sheetName val="2_대외공문"/>
      <sheetName val="LX3_0_RR"/>
      <sheetName val="Changes_in_C"/>
      <sheetName val="추이CHART_"/>
      <sheetName val="1st_Sum"/>
      <sheetName val="2_????"/>
      <sheetName val="Drop Down Data - DO NOT MODIFY"/>
      <sheetName val="Changes in C_x005f_x005f_x005f_x0000__x005f"/>
      <sheetName val="계산program"/>
      <sheetName val="Variables"/>
      <sheetName val="MH___"/>
      <sheetName val="계열사현황종합"/>
      <sheetName val="Validation"/>
      <sheetName val="02.25"/>
      <sheetName val="매출생산"/>
      <sheetName val="Roll Out - Limit"/>
      <sheetName val="p2-1"/>
      <sheetName val="採否比較金額"/>
      <sheetName val="評価比較件数"/>
      <sheetName val="(ROUTING)"/>
      <sheetName val="Data Validation"/>
      <sheetName val="More Info"/>
      <sheetName val="품질지수 실적"/>
      <sheetName val="협조전"/>
      <sheetName val="Threat Category"/>
      <sheetName val="Drop Down List"/>
      <sheetName val="PVE Master_old"/>
      <sheetName val="PVE Master"/>
      <sheetName val="模拟"/>
      <sheetName val="Changes in C_x005f_x005f_x005f_x005f_x005f_x005f_"/>
      <sheetName val="신규DEP"/>
      <sheetName val="2.____"/>
      <sheetName val="Introduction"/>
      <sheetName val="Data Validations"/>
      <sheetName val="summary"/>
      <sheetName val="생산성"/>
      <sheetName val="불량율"/>
      <sheetName val="목록"/>
      <sheetName val="MACRO1.XLM"/>
      <sheetName val="M1master"/>
      <sheetName val="DW 라인(현재)"/>
      <sheetName val="DW 라인(개선2 DW 1)"/>
      <sheetName val="Changes_in_C_x005f_x0000__x005f_x0000_tbook"/>
      <sheetName val="무쏘도장"/>
      <sheetName val="무쏘조립"/>
      <sheetName val="무쏘차체"/>
      <sheetName val="부품도장"/>
      <sheetName val="동명재고"/>
      <sheetName val="이스타나도장"/>
      <sheetName val="이스타나조립"/>
      <sheetName val="이스타나차체"/>
      <sheetName val="체어맨도장"/>
      <sheetName val="체어맨조립"/>
      <sheetName val="체어맨차체"/>
      <sheetName val="코란도도장"/>
      <sheetName val="코란도조립"/>
      <sheetName val="코란도차체"/>
      <sheetName val="検査状況"/>
      <sheetName val="担当者リンク表"/>
      <sheetName val="品質保証責任者届"/>
      <sheetName val="#REF!"/>
      <sheetName val="129346部番リスト"/>
      <sheetName val="集計ﾘｽﾄ"/>
      <sheetName val="Macro1"/>
      <sheetName val="평가자13"/>
      <sheetName val="SMT_CT Master"/>
      <sheetName val="Category Master"/>
      <sheetName val="Vehicle Master"/>
      <sheetName val="Calculation"/>
      <sheetName val="TEMP1"/>
      <sheetName val="은행"/>
      <sheetName val="시산표"/>
      <sheetName val="Jun Daily Plan"/>
      <sheetName val="Daily WS-RT"/>
      <sheetName val="By Qualter"/>
      <sheetName val="Ranking"/>
      <sheetName val="By DLRs"/>
      <sheetName val="WS_Model"/>
      <sheetName val="RT_Model"/>
      <sheetName val="WS"/>
      <sheetName val="RT"/>
      <sheetName val="STK"/>
      <sheetName val="DLR base"/>
      <sheetName val="Changes in C_x0000__x0000_tbook"/>
      <sheetName val="Changes in C_x005f_x0000__x005f"/>
      <sheetName val="투자-국내2"/>
      <sheetName val="full (2)"/>
      <sheetName val="Drop_List"/>
      <sheetName val="Option code"/>
      <sheetName val="CFLOW"/>
      <sheetName val="MPL 技連"/>
      <sheetName val="342E BLOCK"/>
      <sheetName val="A"/>
      <sheetName val="Part Inputs"/>
      <sheetName val="TCA"/>
      <sheetName val="진행_DATA_(2)3"/>
      <sheetName val="부서별_진행계획(부평프레스)3"/>
      <sheetName val="부서별_진행계획(Team용)3"/>
      <sheetName val="PV6_3_5L_LX5_GMX1703"/>
      <sheetName val="Changes_in_Costbook_-_Base_FWD3"/>
      <sheetName val="7_(2)3"/>
      <sheetName val="FTR_MACRo3"/>
      <sheetName val="??_DATA_(2)3"/>
      <sheetName val="SP_Summary3"/>
      <sheetName val="4_1불량율3"/>
      <sheetName val="FUEL_FILLER3"/>
      <sheetName val="___DATA_(2)3"/>
      <sheetName val="Financial_Model3"/>
      <sheetName val="P-4_Equipment_Walk3"/>
      <sheetName val="완성차_미수금3"/>
      <sheetName val="매출대비_수선_비율3"/>
      <sheetName val="Nov_053"/>
      <sheetName val="CASE_ASM3"/>
      <sheetName val="3_일반사상2"/>
      <sheetName val="TOTAL_LIST2"/>
      <sheetName val="Price_Range2"/>
      <sheetName val="J150_승인진도관리_LIST2"/>
      <sheetName val="DROP_DOWN_DATA_-_DO_NOT_MODIFY"/>
      <sheetName val="PVE_Master_old"/>
      <sheetName val="PVE_Master"/>
      <sheetName val="2_대외공문1"/>
      <sheetName val="추이CHART_1"/>
      <sheetName val="LX3_0_RR1"/>
      <sheetName val="1st_Sum1"/>
      <sheetName val="Changes_in_C1"/>
      <sheetName val="2_????1"/>
      <sheetName val="Main_Model"/>
      <sheetName val="Changes_in_C_x005f_x005f_x005f_x0000__x005f"/>
      <sheetName val="02_25"/>
      <sheetName val="Roll_Out_-_Limit"/>
      <sheetName val="More_Info"/>
      <sheetName val="Data_Validation"/>
      <sheetName val="2_____"/>
      <sheetName val="품질지수_실적"/>
      <sheetName val="Threat_Category"/>
      <sheetName val="Changes_in_C_x005f_x005f_x005f_x005f_x005f_x005f_"/>
      <sheetName val="Drop_Down_List"/>
      <sheetName val="Data_Validations"/>
      <sheetName val="Changes_in_Ctbook"/>
      <sheetName val="Changes_in_C_x005f_x0000__x005f"/>
      <sheetName val="MACRO1_XLM"/>
      <sheetName val="SMT_CT_Master"/>
      <sheetName val="Category_Master"/>
      <sheetName val="Vehicle_Master"/>
      <sheetName val="Variablen"/>
      <sheetName val="e-1810_A"/>
      <sheetName val="RATING"/>
      <sheetName val="Bid_Sheet"/>
      <sheetName val="Diesel 2,4 l coldend 4 WD"/>
      <sheetName val="Market Data"/>
      <sheetName val="Jun_Daily_Plan"/>
      <sheetName val="Daily_WS-RT"/>
      <sheetName val="By_Qualter"/>
      <sheetName val="By_DLRs"/>
      <sheetName val="DLR_base"/>
      <sheetName val="List of Operation"/>
      <sheetName val="CAUDIT"/>
      <sheetName val="업종별"/>
      <sheetName val="CPK"/>
      <sheetName val="품의서"/>
      <sheetName val="MX628EX"/>
      <sheetName val="11"/>
      <sheetName val="표지★"/>
      <sheetName val="BASE"/>
      <sheetName val="Legend"/>
      <sheetName val="현금경비중역"/>
      <sheetName val="major"/>
      <sheetName val="진행_DATA_(2)4"/>
      <sheetName val="부서별_진행계획(부평프레스)4"/>
      <sheetName val="부서별_진행계획(Team용)4"/>
      <sheetName val="PV6_3_5L_LX5_GMX1704"/>
      <sheetName val="Changes_in_Costbook_-_Base_FWD4"/>
      <sheetName val="7_(2)4"/>
      <sheetName val="??_DATA_(2)4"/>
      <sheetName val="FTR_MACRo4"/>
      <sheetName val="4_1불량율4"/>
      <sheetName val="FUEL_FILLER4"/>
      <sheetName val="___DATA_(2)4"/>
      <sheetName val="Financial_Model4"/>
      <sheetName val="매출대비_수선_비율4"/>
      <sheetName val="Nov_054"/>
      <sheetName val="P-4_Equipment_Walk4"/>
      <sheetName val="완성차_미수금4"/>
      <sheetName val="SP_Summary4"/>
      <sheetName val="CASE_ASM4"/>
      <sheetName val="3_일반사상3"/>
      <sheetName val="TOTAL_LIST3"/>
      <sheetName val="Price_Range3"/>
      <sheetName val="J150_승인진도관리_LIST3"/>
      <sheetName val="2_대외공문2"/>
      <sheetName val="LX3_0_RR2"/>
      <sheetName val="추이CHART_2"/>
      <sheetName val="1st_Sum2"/>
      <sheetName val="2_????2"/>
      <sheetName val="Changes_in_C2"/>
      <sheetName val="Main_Model1"/>
      <sheetName val="Changes_in_C_x005f_x0000__x005f_x0000_tboo1"/>
      <sheetName val="Changes_in_C_x005f_x005f_x005f_x0000__x0051"/>
      <sheetName val="Drop_Down_Data_-_DO_NOT_MODIFY1"/>
      <sheetName val="02_251"/>
      <sheetName val="Roll_Out_-_Limit1"/>
      <sheetName val="Data_Validation1"/>
      <sheetName val="More_Info1"/>
      <sheetName val="품질지수_실적1"/>
      <sheetName val="Threat_Category1"/>
      <sheetName val="PVE_Master_old1"/>
      <sheetName val="PVE_Master1"/>
      <sheetName val="2_____1"/>
      <sheetName val="Changes_in_C_x005f_x005f_x005f_x005f_x005f1"/>
      <sheetName val="Drop_Down_List1"/>
      <sheetName val="Data_Validations1"/>
      <sheetName val="Vehicle_Master1"/>
      <sheetName val="MACRO1_XLM1"/>
      <sheetName val="SMT_CT_Master1"/>
      <sheetName val="Category_Master1"/>
      <sheetName val="Jun_Daily_Plan1"/>
      <sheetName val="Daily_WS-RT1"/>
      <sheetName val="By_Qualter1"/>
      <sheetName val="By_DLRs1"/>
      <sheetName val="DLR_base1"/>
      <sheetName val="Changes_in_C_x005f_x0000__x005f1"/>
      <sheetName val="full_(2)"/>
      <sheetName val="DW_라인(현재)"/>
      <sheetName val="DW_라인(개선2_DW_1)"/>
      <sheetName val="Option_code"/>
      <sheetName val="MPL_技連"/>
      <sheetName val="342E_BLOCK"/>
      <sheetName val="Part_Inputs"/>
      <sheetName val="Diesel_2,4_l_coldend_4_WD"/>
      <sheetName val="Market_Data"/>
      <sheetName val="List_of_Operation"/>
      <sheetName val="적중율"/>
      <sheetName val="Import"/>
      <sheetName val="暂作价清单"/>
      <sheetName val="PROG현황"/>
      <sheetName val="총 괄"/>
      <sheetName val="X3ATRH.CR"/>
      <sheetName val="BOX"/>
      <sheetName val="SEQ"/>
      <sheetName val="b_spec_ph2(batch5)"/>
      <sheetName val="ÔÚ¸Þ×Ì"/>
      <sheetName val="원가절감 사업계획2014합계"/>
      <sheetName val="2014.10매출계획"/>
      <sheetName val="2014.10매출실적"/>
      <sheetName val="LMO"/>
      <sheetName val="Tabelle1"/>
      <sheetName val="Drop"/>
      <sheetName val="YTD"/>
      <sheetName val="H1"/>
      <sheetName val="F4-F7"/>
      <sheetName val="Calculation Premises"/>
      <sheetName val="125  Kalkulaton Produktion"/>
      <sheetName val="9BUx PFI PT Lineup"/>
      <sheetName val="Drop down"/>
      <sheetName val="DropDown"/>
      <sheetName val="Code"/>
      <sheetName val="Lists"/>
      <sheetName val="진행 DATA (2) _x0000__x0000__x0000__x0000__x0000__x0000__x0000__x0000_"/>
      <sheetName val="대구"/>
      <sheetName val="부산"/>
      <sheetName val="인천"/>
      <sheetName val="ORIGIN"/>
      <sheetName val="Tbom-tot"/>
      <sheetName val="신규list master list"/>
      <sheetName val="prdt-line-up"/>
      <sheetName val="Constant"/>
      <sheetName val="国产工装"/>
      <sheetName val="매출DATA"/>
      <sheetName val="GMK IPPM"/>
      <sheetName val="5.WIRE적용LIST"/>
      <sheetName val="SOURCE"/>
      <sheetName val="일보"/>
      <sheetName val="2014-05-13 132324 noname_2014_0"/>
      <sheetName val="車会集約"/>
      <sheetName val="조립 치수 "/>
      <sheetName val="电话费 水费"/>
      <sheetName val="工場運營 电費用"/>
      <sheetName val="宿舍平面简图"/>
      <sheetName val="ｺｰﾄﾞ"/>
      <sheetName val="ﾃﾞ-ﾀ"/>
      <sheetName val="Team 종합"/>
      <sheetName val="LEGAN"/>
      <sheetName val="P_PLANT"/>
      <sheetName val="CD-??"/>
      <sheetName val="TD-1030"/>
      <sheetName val="CD-__"/>
      <sheetName val="MexiqueVentes97"/>
      <sheetName val="대외공문"/>
      <sheetName val="Z41,Z42 이외total"/>
      <sheetName val="실DATA "/>
      <sheetName val="Fx rates"/>
      <sheetName val="Annahmen"/>
      <sheetName val="PWR-AKD"/>
      <sheetName val="ghorpade "/>
      <sheetName val="PU approval"/>
      <sheetName val="Aug-03-quality"/>
      <sheetName val="진행_DATA_(2)5"/>
      <sheetName val="부서별_진행계획(부평프레스)5"/>
      <sheetName val="부서별_진행계획(Team용)5"/>
      <sheetName val="PV6_3_5L_LX5_GMX1705"/>
      <sheetName val="Changes_in_Costbook_-_Base_FWD5"/>
      <sheetName val="7_(2)5"/>
      <sheetName val="FTR_MACRo5"/>
      <sheetName val="??_DATA_(2)5"/>
      <sheetName val="FUEL_FILLER5"/>
      <sheetName val="4_1불량율5"/>
      <sheetName val="___DATA_(2)5"/>
      <sheetName val="Nov_055"/>
      <sheetName val="매출대비_수선_비율5"/>
      <sheetName val="TABLE"/>
      <sheetName val="2차-PROTO-(1)"/>
      <sheetName val="GRACE"/>
      <sheetName val="R&amp;D"/>
      <sheetName val="기안"/>
      <sheetName val="QUESTIONNAIRE"/>
      <sheetName val="PROFILE"/>
      <sheetName val="생산실적"/>
      <sheetName val="제조비용"/>
      <sheetName val="Financial_Model5"/>
      <sheetName val="P-4_Equipment_Walk5"/>
      <sheetName val="완성차_미수금5"/>
      <sheetName val="SP_Summary5"/>
      <sheetName val="CASE_ASM5"/>
      <sheetName val="TOTAL_LIST4"/>
      <sheetName val="Price_Range4"/>
      <sheetName val="J150_승인진도관리_LIST4"/>
      <sheetName val="3_일반사상4"/>
      <sheetName val="2_대외공문3"/>
      <sheetName val="1st_Sum3"/>
      <sheetName val="LX3_0_RR3"/>
      <sheetName val="추이CHART_3"/>
      <sheetName val="Changes_in_C3"/>
      <sheetName val="Changes_in_C_x005f_x0000__x005f_x0000_tboo2"/>
      <sheetName val="2_????3"/>
      <sheetName val="Main_Model2"/>
      <sheetName val="DW_라인(현재)1"/>
      <sheetName val="DW_라인(개선2_DW_1)1"/>
      <sheetName val="Changes_in_C_x005f_x005f_x005f_x0000__x0052"/>
      <sheetName val="Drop_Down_Data_-_DO_NOT_MODIFY2"/>
      <sheetName val="02_252"/>
      <sheetName val="INDIA-ML"/>
      <sheetName val="Roll_Out_-_Limit2"/>
      <sheetName val="2_____2"/>
      <sheetName val="PVE_Master_old2"/>
      <sheetName val="PVE_Master2"/>
      <sheetName val="More_Info2"/>
      <sheetName val="Data_Validation2"/>
      <sheetName val="HOSE ASSY  (2)"/>
      <sheetName val="OS 신U1.6 VGT HOSE ASSY_RH"/>
      <sheetName val="HOSE (2)"/>
      <sheetName val="B053 (990701)공정실적PP%계산"/>
      <sheetName val="HUNIT"/>
      <sheetName val="Inputs_Lists"/>
      <sheetName val="COA_ENG"/>
      <sheetName val="2003 월별 오사양(차체)"/>
      <sheetName val="De_Para_Lists"/>
      <sheetName val="System"/>
      <sheetName val="System Sheet"/>
      <sheetName val="품질지수_실적2"/>
      <sheetName val="Threat_Category2"/>
      <sheetName val="Changes_in_C_x005f_x005f_x005f_x005f_x005f2"/>
      <sheetName val="Drop_Down_List2"/>
      <sheetName val="Data_Validations2"/>
      <sheetName val="Vehicle_Master2"/>
      <sheetName val="MACRO1_XLM2"/>
      <sheetName val="SMT_CT_Master2"/>
      <sheetName val="Category_Master2"/>
      <sheetName val="Jun_Daily_Plan2"/>
      <sheetName val="Daily_WS-RT2"/>
      <sheetName val="By_Qualter2"/>
      <sheetName val="By_DLRs2"/>
      <sheetName val="DLR_base2"/>
      <sheetName val="Changes_in_C_x005f_x0000__x005f2"/>
      <sheetName val="full_(2)1"/>
      <sheetName val="Option_code1"/>
      <sheetName val="MPL_技連1"/>
      <sheetName val="342E_BLOCK1"/>
      <sheetName val="Part_Inputs1"/>
      <sheetName val="List_of_Operation1"/>
      <sheetName val="Diesel_2,4_l_coldend_4_WD1"/>
      <sheetName val="Market_Data1"/>
      <sheetName val="총_괄"/>
      <sheetName val="X3ATRH_CR"/>
      <sheetName val="원가절감_사업계획2014합계"/>
      <sheetName val="2014_10매출계획"/>
      <sheetName val="2014_10매출실적"/>
      <sheetName val="Calculation_Premises"/>
      <sheetName val="125__Kalkulaton_Produktion"/>
      <sheetName val="Drop_down"/>
      <sheetName val="진행_DATA_(2)_"/>
      <sheetName val="9BUx_PFI_PT_Lineup"/>
      <sheetName val="31PeKo 2016-2023 geprüft"/>
      <sheetName val="카①"/>
      <sheetName val="카②"/>
      <sheetName val="5_WIRE적용LIST"/>
      <sheetName val="2014-05-13_132324_noname_2014_0"/>
      <sheetName val="조립_치수_"/>
      <sheetName val="电话费_水费"/>
      <sheetName val="工場運營_电費用"/>
      <sheetName val="Team_종합1"/>
      <sheetName val="성형효율"/>
      <sheetName val="압출효율현황"/>
      <sheetName val="표지"/>
      <sheetName val="Changes in C  tbook - Base FWD"/>
      <sheetName val="0F Safety"/>
      <sheetName val=""/>
      <sheetName val="PPK"/>
      <sheetName val="정철호"/>
      <sheetName val="Dropdown Lists"/>
      <sheetName val="Library"/>
      <sheetName val="구list"/>
      <sheetName val="vale-heat"/>
      <sheetName val="1出风口编号码表"/>
      <sheetName val="기준정보"/>
      <sheetName val="Support - Cost Centres "/>
      <sheetName val="Support - GL accounts"/>
      <sheetName val="Drop Down Master"/>
      <sheetName val="3.6.6LL"/>
      <sheetName val="DTC_Actions"/>
      <sheetName val="Changes in C_x0000__x005f"/>
      <sheetName val="Changes_in_C_x0000__x005f"/>
      <sheetName val="Changes in C_x005f_x005f_"/>
      <sheetName val="Changes_in_C_x005f_x005f_"/>
      <sheetName val="ref"/>
      <sheetName val="840G1"/>
      <sheetName val="LMO1.0"/>
      <sheetName val="Plant Opp "/>
      <sheetName val="수정금지"/>
      <sheetName val="Condition"/>
      <sheetName val="Overall Summary"/>
      <sheetName val="通常剥離"/>
      <sheetName val="Sheet5"/>
      <sheetName val="2017"/>
      <sheetName val="2017 (1월)"/>
      <sheetName val="2016"/>
      <sheetName val="2015"/>
      <sheetName val="00'미수"/>
      <sheetName val="Revision History"/>
      <sheetName val="UPload Reference"/>
      <sheetName val="Input"/>
      <sheetName val="Body"/>
      <sheetName val="SP"/>
      <sheetName val="공정 List(수정금지)"/>
      <sheetName val="Tabelle2"/>
      <sheetName val="OCT ORG"/>
      <sheetName val="MAYO"/>
      <sheetName val="JUNIO"/>
      <sheetName val="JULIO"/>
      <sheetName val="AGOSTO"/>
      <sheetName val="SEPTIEMBRE"/>
      <sheetName val="OCTUBRE"/>
      <sheetName val="NOVIEMBRE"/>
      <sheetName val="ENERO2013"/>
      <sheetName val="PT VENDIDO ENE13"/>
      <sheetName val="FEBRERO2013"/>
      <sheetName val="MARZO2013"/>
      <sheetName val="ABRIL2013"/>
      <sheetName val="MAYO2013"/>
      <sheetName val="JUNIO2013"/>
      <sheetName val="JULIO2013"/>
      <sheetName val="AGOSTO2013"/>
      <sheetName val="SEPTIEMBRE2013"/>
      <sheetName val="ACUM. OCT 21-29"/>
      <sheetName val="ACUM. OCT 01-15"/>
      <sheetName val="ACUM. OCT 16-20"/>
      <sheetName val="dif. precios 4%"/>
      <sheetName val="Hoja1"/>
      <sheetName val="NC Enero DP"/>
      <sheetName val="CONCENTRADO"/>
      <sheetName val="PPMT Choices"/>
      <sheetName val="Changes_in_C_x0000__x0000_tboo1"/>
      <sheetName val="Changes_in_C_x005f_x0000__x0051"/>
      <sheetName val="Changes_in_C_x005f_x005f_x005f1"/>
      <sheetName val="Changes_in_C_x0000__x005f1"/>
      <sheetName val="Changes_in_C_x0000__x0000_tboo2"/>
      <sheetName val="Changes_in_C_x005f_x0000__x0052"/>
      <sheetName val="Changes_in_C_x005f_x005f_x005f2"/>
      <sheetName val="Changes_in_C_x0000__x005f2"/>
      <sheetName val="Changes in C_"/>
      <sheetName val="Changes_in_C_"/>
      <sheetName val="작성방법 How to fill in"/>
      <sheetName val="Validations"/>
      <sheetName val="담당 구분"/>
      <sheetName val="Program"/>
      <sheetName val="Changes_in_C_x0000__x0051"/>
      <sheetName val="2_____3"/>
      <sheetName val="교육계획"/>
      <sheetName val="GB-IC Villingen GG"/>
      <sheetName val="revision"/>
      <sheetName val="9월가동율"/>
      <sheetName val="N719(NC)"/>
      <sheetName val="재질_GRADE"/>
      <sheetName val="Menu"/>
      <sheetName val="JT3.0견적-구1"/>
      <sheetName val="Idea 6"/>
      <sheetName val="TOTAL"/>
      <sheetName val="대수"/>
      <sheetName val="오정용선임"/>
      <sheetName val="V-200SHEET"/>
      <sheetName val="A_100전제"/>
      <sheetName val="진행 DATA _2_"/>
      <sheetName val="VQS⑦-⑭"/>
      <sheetName val="VQS⑮"/>
      <sheetName val="APEAL詳細項目"/>
      <sheetName val="TOC"/>
      <sheetName val="iqs_data"/>
      <sheetName val="iqs_index"/>
      <sheetName val="01"/>
      <sheetName val="新中部位"/>
      <sheetName val="콤보"/>
      <sheetName val="생산1-1"/>
      <sheetName val="RHN"/>
      <sheetName val="parameter"/>
      <sheetName val="GVDP"/>
      <sheetName val="Business Func"/>
      <sheetName val="Rosario +BSUV flex"/>
      <sheetName val="Brakes"/>
      <sheetName val="2. 조직신설 정보 기입"/>
      <sheetName val="C-TIME"/>
      <sheetName val="PILOT품"/>
      <sheetName val="M96현황-동아"/>
      <sheetName val="간이연락"/>
      <sheetName val="운영실적(세부)"/>
      <sheetName val="HP1AMLIST"/>
      <sheetName val="BOM'2004"/>
      <sheetName val="TWQP-18-03"/>
      <sheetName val="1289745(월말)"/>
      <sheetName val="창고재고"/>
      <sheetName val="DIEZEL動弁相場"/>
      <sheetName val="진행_DATA_(2)6"/>
      <sheetName val="부서별_진행계획(부평프레스)6"/>
      <sheetName val="부서별_진행계획(Team용)6"/>
      <sheetName val="PV6_3_5L_LX5_GMX1706"/>
      <sheetName val="Changes_in_Costbook_-_Base_FWD6"/>
      <sheetName val="7_(2)6"/>
      <sheetName val="??_DATA_(2)6"/>
      <sheetName val="FTR_MACRo6"/>
      <sheetName val="4_1불량율6"/>
      <sheetName val="FUEL_FILLER6"/>
      <sheetName val="___DATA_(2)6"/>
      <sheetName val="매출대비_수선_비율6"/>
      <sheetName val="Financial_Model6"/>
      <sheetName val="Nov_056"/>
      <sheetName val="SP_Summary6"/>
      <sheetName val="P-4_Equipment_Walk6"/>
      <sheetName val="완성차_미수금6"/>
      <sheetName val="TOTAL_LIST5"/>
      <sheetName val="Price_Range5"/>
      <sheetName val="J150_승인진도관리_LIST5"/>
      <sheetName val="3_일반사상5"/>
      <sheetName val="CASE_ASM6"/>
      <sheetName val="2_대외공문4"/>
      <sheetName val="1st_Sum4"/>
      <sheetName val="LX3_0_RR4"/>
      <sheetName val="추이CHART_4"/>
      <sheetName val="Changes_in_C4"/>
      <sheetName val="Changes_in_C_x005f_x0000__x005f_x0000_tboo3"/>
      <sheetName val="2_????4"/>
      <sheetName val="Main_Model3"/>
      <sheetName val="DW_라인(현재)2"/>
      <sheetName val="DW_라인(개선2_DW_1)2"/>
      <sheetName val="Changes_in_C_x005f_x005f_x005f_x0000__x0053"/>
      <sheetName val="Drop_Down_Data_-_DO_NOT_MODIFY3"/>
      <sheetName val="02_253"/>
      <sheetName val="Roll_Out_-_Limit3"/>
      <sheetName val="2_____4"/>
      <sheetName val="PVE_Master_old3"/>
      <sheetName val="PVE_Master3"/>
      <sheetName val="More_Info3"/>
      <sheetName val="Data_Validation3"/>
      <sheetName val="Changes_in_C_x005f_x005f_x005f_x005f_x005f3"/>
      <sheetName val="품질지수_실적3"/>
      <sheetName val="Threat_Category3"/>
      <sheetName val="Drop_Down_List3"/>
      <sheetName val="Data_Validations3"/>
      <sheetName val="MACRO1_XLM3"/>
      <sheetName val="Vehicle_Master3"/>
      <sheetName val="SMT_CT_Master3"/>
      <sheetName val="Category_Master3"/>
      <sheetName val="Part_Inputs2"/>
      <sheetName val="Jun_Daily_Plan3"/>
      <sheetName val="Daily_WS-RT3"/>
      <sheetName val="By_Qualter3"/>
      <sheetName val="By_DLRs3"/>
      <sheetName val="DLR_base3"/>
      <sheetName val="Changes_in_C_x005f_x0000__x005f3"/>
      <sheetName val="full_(2)2"/>
      <sheetName val="Option_code2"/>
      <sheetName val="MPL_技連2"/>
      <sheetName val="342E_BLOCK2"/>
      <sheetName val="5_WIRE적용LIST1"/>
      <sheetName val="List_of_Operation2"/>
      <sheetName val="Diesel_2,4_l_coldend_4_WD2"/>
      <sheetName val="Market_Data2"/>
      <sheetName val="원가절감_사업계획2014합계1"/>
      <sheetName val="2014_10매출계획1"/>
      <sheetName val="2014_10매출실적1"/>
      <sheetName val="2014-05-13_132324_noname_2014_1"/>
      <sheetName val="총_괄1"/>
      <sheetName val="X3ATRH_CR1"/>
      <sheetName val="Calculation_Premises1"/>
      <sheetName val="125__Kalkulaton_Produktion1"/>
      <sheetName val="조립_치수_1"/>
      <sheetName val="电话费_水费1"/>
      <sheetName val="工場運營_电費用1"/>
      <sheetName val="Team_종합2"/>
      <sheetName val="B053_(990701)공정실적PP%계산"/>
      <sheetName val="실DATA_1"/>
      <sheetName val="3_6_6LL"/>
      <sheetName val="Drop_down1"/>
      <sheetName val="9BUx_PFI_PT_Lineup1"/>
      <sheetName val="신규list_master_list"/>
      <sheetName val="ghorpade_"/>
      <sheetName val="PU_approval"/>
      <sheetName val="Fx_rates"/>
      <sheetName val="GMK_IPPM"/>
      <sheetName val="System_Sheet"/>
      <sheetName val="31PeKo_2016-2023_geprüft"/>
      <sheetName val="Changes_in_C__tbook_-_Base_FWD"/>
      <sheetName val="2003_월별_오사양(차체)"/>
      <sheetName val="Dropdown_Lists"/>
      <sheetName val="0F_Safety"/>
      <sheetName val="Z41,Z42_이외total"/>
      <sheetName val="HOSE_ASSY__(2)"/>
      <sheetName val="OS_신U1_6_VGT_HOSE_ASSY_RH"/>
      <sheetName val="HOSE_(2)"/>
      <sheetName val="Support_-_Cost_Centres_"/>
      <sheetName val="Support_-_GL_accounts"/>
      <sheetName val="Drop_Down_Master"/>
      <sheetName val="Changes_in_C_x005f3"/>
      <sheetName val="Changes_in_C_x005f_x005f_1"/>
      <sheetName val="Plant_Opp_"/>
      <sheetName val="OCT_ORG"/>
      <sheetName val="PT_VENDIDO_ENE13"/>
      <sheetName val="ACUM__OCT_21-29"/>
      <sheetName val="ACUM__OCT_01-15"/>
      <sheetName val="ACUM__OCT_16-20"/>
      <sheetName val="dif__precios_4%"/>
      <sheetName val="NC_Enero_DP"/>
      <sheetName val="UPload_Reference"/>
      <sheetName val="LMO1_0"/>
      <sheetName val="2017_(1월)"/>
      <sheetName val="Overall_Summary"/>
      <sheetName val="Revision_History"/>
      <sheetName val="작성방법_How_to_fill_in"/>
      <sheetName val="공정_List(수정금지)"/>
      <sheetName val="JT3_0견적-구1"/>
      <sheetName val="Changes_in_C_1"/>
      <sheetName val="PPMT_Choices"/>
      <sheetName val="담당_구분"/>
      <sheetName val="Idea_6"/>
      <sheetName val="진행_DATA__2_"/>
      <sheetName val="Business_Func"/>
      <sheetName val="Rosario_+BSUV_flex"/>
      <sheetName val="2__조직신설_정보_기입"/>
      <sheetName val="12월 재고금액"/>
      <sheetName val="상용"/>
      <sheetName val="TABLE(ID)"/>
      <sheetName val="5사남"/>
      <sheetName val="선택상자"/>
      <sheetName val="List Values"/>
      <sheetName val="비용명세1"/>
      <sheetName val="승인율"/>
      <sheetName val="동부"/>
      <sheetName val="마산"/>
      <sheetName val="서대전"/>
      <sheetName val="성남"/>
      <sheetName val="성동"/>
      <sheetName val="수원"/>
      <sheetName val="순천"/>
      <sheetName val="원주"/>
      <sheetName val="일산"/>
      <sheetName val="전주"/>
      <sheetName val="손익"/>
      <sheetName val="제주"/>
      <sheetName val="창동"/>
      <sheetName val="청주"/>
      <sheetName val="평택"/>
      <sheetName val="포항"/>
      <sheetName val="投資ﾌｫﾛｰ"/>
      <sheetName val="기계"/>
      <sheetName val="비품"/>
      <sheetName val="Data (2)"/>
      <sheetName val="BOM2"/>
      <sheetName val="ISRDATA"/>
      <sheetName val="J-CAR"/>
      <sheetName val="P-CAR"/>
      <sheetName val="PT개발담당"/>
      <sheetName val="PT개발총괄"/>
      <sheetName val="PT시작시험담당"/>
      <sheetName val="PT시작팀"/>
      <sheetName val="T-CAR"/>
      <sheetName val="TM설계팀"/>
      <sheetName val="U-CAR"/>
      <sheetName val="V-CAR"/>
      <sheetName val="개발계획팀"/>
      <sheetName val="개발기획팀"/>
      <sheetName val="개발시험팀"/>
      <sheetName val="기본설계팀"/>
      <sheetName val="기술개발담당"/>
      <sheetName val="기술개발본부"/>
      <sheetName val="기술관리담당"/>
      <sheetName val="기술기획총괄"/>
      <sheetName val="기술전략팀"/>
      <sheetName val="기술지원담당"/>
      <sheetName val="디젤엔진개발팀"/>
      <sheetName val="배기시험팀"/>
      <sheetName val="부품시험팀"/>
      <sheetName val="샤시설계팀"/>
      <sheetName val="선행엔진개발팀"/>
      <sheetName val="설계개발팀"/>
      <sheetName val="설계관리팀"/>
      <sheetName val="소형엔진개발팀"/>
      <sheetName val="소형제품계획팀"/>
      <sheetName val="시작1팀"/>
      <sheetName val="시작2팀"/>
      <sheetName val="시작시험담당"/>
      <sheetName val="신엔진개발팀"/>
      <sheetName val="안전시험팀"/>
      <sheetName val="엔진시험1팀"/>
      <sheetName val="엔진시험2팀"/>
      <sheetName val="연구관리팀"/>
      <sheetName val="열유체설계팀"/>
      <sheetName val="의장설계팀"/>
      <sheetName val="재료시험팀"/>
      <sheetName val="전장설계팀"/>
      <sheetName val="제어개발팀"/>
      <sheetName val="준중형제품계획팀"/>
      <sheetName val="중대형제품계획팀"/>
      <sheetName val="중형엔진개발팀"/>
      <sheetName val="차량개발총괄"/>
      <sheetName val="차량내구시험팀"/>
      <sheetName val="차량인증및특허팀"/>
      <sheetName val="차량종합평가팀"/>
      <sheetName val="차량해석팀"/>
      <sheetName val="차체설계팀"/>
      <sheetName val="Changes in C_x005f_x005f_x005f_x005f_"/>
      <sheetName val="Changes_in_C_x005f_x005f_x005f_x005f_"/>
      <sheetName val="VP TL"/>
      <sheetName val="소유주(원)"/>
      <sheetName val="수식"/>
      <sheetName val="Changes_in_C_x0000__x0052"/>
      <sheetName val="PlotDataSNM"/>
      <sheetName val="대표경력"/>
      <sheetName val="첨부3"/>
      <sheetName val="현장 Fback자료"/>
      <sheetName val="가공"/>
      <sheetName val="0000"/>
      <sheetName val="FAB별"/>
      <sheetName val="供应商原文件"/>
      <sheetName val="1"/>
      <sheetName val="목표세부명세"/>
      <sheetName val="외주현황.wq1"/>
      <sheetName val="Repair га кирган  автомобиллар"/>
      <sheetName val="National"/>
      <sheetName val="资产类别"/>
      <sheetName val="成本中心"/>
      <sheetName val="月份"/>
      <sheetName val="삭제하지 말것"/>
      <sheetName val="기초자료"/>
      <sheetName val="ML"/>
      <sheetName val="monthkey"/>
      <sheetName val="Master #2"/>
      <sheetName val="komentár"/>
      <sheetName val="Synthese H79"/>
      <sheetName val="Det"/>
      <sheetName val="GIB11"/>
      <sheetName val="공수"/>
      <sheetName val="INFORMATION TABLES"/>
      <sheetName val="품평회"/>
      <sheetName val="CBD April 2019"/>
      <sheetName val="CBD H1 2019"/>
      <sheetName val="CBD May 2019"/>
      <sheetName val="CBD Sep 2019"/>
      <sheetName val="CBD Scrap 2019"/>
      <sheetName val="CBD 10th Oct 2019"/>
      <sheetName val="CBD SVS Oct 2019"/>
      <sheetName val="CBD April updt"/>
      <sheetName val="LTA"/>
      <sheetName val="DATOS"/>
      <sheetName val="Book1"/>
      <sheetName val="SUB"/>
      <sheetName val="2017년"/>
      <sheetName val="수주분류기준"/>
      <sheetName val="Hidden Data"/>
      <sheetName val="금형품의서"/>
      <sheetName val="数据验证"/>
      <sheetName val="내역서"/>
      <sheetName val="二.POSITION.XLS"/>
      <sheetName val="B"/>
      <sheetName val="II.CONTROL SPEC "/>
      <sheetName val="CC Down load 0716"/>
      <sheetName val="Sheet13"/>
      <sheetName val="Sheet14"/>
      <sheetName val="160826"/>
      <sheetName val="B't부적합 Trend"/>
      <sheetName val="●MC계"/>
      <sheetName val="예금명세"/>
      <sheetName val="3.2(a)- OD Pairs Direct Supp"/>
      <sheetName val="Sheet9"/>
      <sheetName val="Sub_countries Plan vs Rolling"/>
      <sheetName val="그래프"/>
      <sheetName val="2 카드채권(대출포함)"/>
      <sheetName val="Drop-down RAW"/>
      <sheetName val="03"/>
      <sheetName val="CODE生成机"/>
      <sheetName val="6월"/>
      <sheetName val="Dropdown Headings Do Not Delete"/>
      <sheetName val="Blank"/>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Data (lbs)_Backup_연결"/>
      <sheetName val="_x0000_괰ܧ☀İ_x0010__x0000_᳐ܧ☀İ_x0016_"/>
      <sheetName val="진행_DATA_(2)_1"/>
      <sheetName val="List_Values"/>
      <sheetName val="Changes_in_C_x005f_x005f_x005f_x005f_1"/>
      <sheetName val="VP_TL"/>
      <sheetName val="GB-IC_Villingen_GG"/>
      <sheetName val="Issue Criteria"/>
      <sheetName val="RES"/>
      <sheetName val="코드"/>
      <sheetName val="Project cost"/>
      <sheetName val="калькуляция"/>
      <sheetName val="Группировка"/>
      <sheetName val="重要！请勿删除！"/>
      <sheetName val="ASR_공유"/>
      <sheetName val="进口工装"/>
      <sheetName val="WS-641단가"/>
      <sheetName val="21444-41900"/>
      <sheetName val="이력"/>
      <sheetName val="99년12월 실적DATA"/>
      <sheetName val="LOCAL"/>
      <sheetName val="작성기준"/>
      <sheetName val="#"/>
      <sheetName val="Segments"/>
      <sheetName val="카메라"/>
      <sheetName val="FUTURE"/>
      <sheetName val="MACROS"/>
      <sheetName val="CAPITAL"/>
      <sheetName val="COST SUMM"/>
      <sheetName val="DEV COST"/>
      <sheetName val="DIRECT LABOR"/>
      <sheetName val="INFO"/>
      <sheetName val="MATL LAB SUMM"/>
      <sheetName val="PROJ PROG"/>
      <sheetName val="Exchange Rate"/>
      <sheetName val="KMO"/>
      <sheetName val="인원"/>
      <sheetName val="TITLE"/>
      <sheetName val="Assum"/>
      <sheetName val="재질단가"/>
      <sheetName val="Parm"/>
      <sheetName val="DE"/>
      <sheetName val="HOU143A"/>
      <sheetName val="냉연"/>
      <sheetName val="Open"/>
      <sheetName val="DropDowns"/>
      <sheetName val="Developer Use Only"/>
      <sheetName val="salary"/>
      <sheetName val="Тех.об"/>
      <sheetName val="прочие мат.расход"/>
      <sheetName val="план"/>
      <sheetName val="сборочный"/>
      <sheetName val="покрасочный"/>
      <sheetName val="предпродажка"/>
      <sheetName val="статус доработки"/>
      <sheetName val="расширенная форма"/>
      <sheetName val="сводная информация"/>
      <sheetName val="Raw data(Do not delete)"/>
      <sheetName val="Basisdaten"/>
      <sheetName val="PRINCIPALE"/>
      <sheetName val="After sales"/>
      <sheetName val="종합결과"/>
      <sheetName val="Список"/>
      <sheetName val="01년예상경비"/>
      <sheetName val="예산코드"/>
      <sheetName val="H-Cycle Time"/>
      <sheetName val="DIE (KOR)"/>
      <sheetName val="DIE (OVERSEAS)"/>
      <sheetName val="Press"/>
      <sheetName val="업무분장_20200203"/>
      <sheetName val="업무분장_OLD"/>
      <sheetName val="IME담당자 CODE(2019.03.01)"/>
      <sheetName val="IME_2018.04.01"/>
      <sheetName val="회의록"/>
      <sheetName val="CAL"/>
      <sheetName val="공급업체 불량율세부현황"/>
      <sheetName val="1-4月统计"/>
      <sheetName val="Rate Analysis"/>
      <sheetName val="REX(1)"/>
      <sheetName val="PQ34 2WD 1.9TDi(85kW)"/>
      <sheetName val="ﾃﾞｰﾀ"/>
      <sheetName val="共振点調査"/>
      <sheetName val="GBS Finance Rotation Planning"/>
      <sheetName val="VPPS Code"/>
      <sheetName val="Expanded Vpps Codes V9"/>
      <sheetName val="1804 Summary"/>
      <sheetName val="tot.invest"/>
      <sheetName val="capacity"/>
      <sheetName val="Man power"/>
      <sheetName val="吊上げパ_20_"/>
      <sheetName val="Z0 假设条件"/>
      <sheetName val="封面"/>
      <sheetName val="PR ACTUALS-FORECAST"/>
      <sheetName val="진행_DATA_(2)7"/>
      <sheetName val="부서별_진행계획(부평프레스)7"/>
      <sheetName val="부서별_진행계획(Team용)7"/>
      <sheetName val="PV6_3_5L_LX5_GMX1707"/>
      <sheetName val="Changes_in_Costbook_-_Base_FWD7"/>
      <sheetName val="7_(2)7"/>
      <sheetName val="FTR_MACRo7"/>
      <sheetName val="??_DATA_(2)7"/>
      <sheetName val="4_1불량율7"/>
      <sheetName val="FUEL_FILLER7"/>
      <sheetName val="SP_Summary7"/>
      <sheetName val="___DATA_(2)7"/>
      <sheetName val="Financial_Model7"/>
      <sheetName val="매출대비_수선_비율7"/>
      <sheetName val="P-4_Equipment_Walk7"/>
      <sheetName val="완성차_미수금7"/>
      <sheetName val="Nov_057"/>
      <sheetName val="3_일반사상6"/>
      <sheetName val="CASE_ASM7"/>
      <sheetName val="TOTAL_LIST6"/>
      <sheetName val="Price_Range6"/>
      <sheetName val="J150_승인진도관리_LIST6"/>
      <sheetName val="2_대외공문5"/>
      <sheetName val="추이CHART_5"/>
      <sheetName val="LX3_0_RR5"/>
      <sheetName val="1st_Sum5"/>
      <sheetName val="2_????5"/>
      <sheetName val="Main_Model4"/>
      <sheetName val="Changes_in_C5"/>
      <sheetName val="Changes_in_C_x005f_x0000__x005f_x0000_tboo4"/>
      <sheetName val="Changes_in_C_x005f_x005f_x005f_x0000__x0054"/>
      <sheetName val="Drop_Down_Data_-_DO_NOT_MODIFY4"/>
      <sheetName val="02_254"/>
      <sheetName val="Roll_Out_-_Limit4"/>
      <sheetName val="2_____5"/>
      <sheetName val="PVE_Master_old4"/>
      <sheetName val="PVE_Master4"/>
      <sheetName val="Data_Validation4"/>
      <sheetName val="More_Info4"/>
      <sheetName val="품질지수_실적4"/>
      <sheetName val="Threat_Category4"/>
      <sheetName val="Drop_Down_List4"/>
      <sheetName val="Changes_in_C_x005f_x005f_x005f_x005f_x005f4"/>
      <sheetName val="Data_Validations4"/>
      <sheetName val="Vehicle_Master4"/>
      <sheetName val="MACRO1_XLM4"/>
      <sheetName val="SMT_CT_Master4"/>
      <sheetName val="Category_Master4"/>
      <sheetName val="Jun_Daily_Plan4"/>
      <sheetName val="Daily_WS-RT4"/>
      <sheetName val="By_Qualter4"/>
      <sheetName val="By_DLRs4"/>
      <sheetName val="DLR_base4"/>
      <sheetName val="Changes_in_C_x005f_x0000__x005f4"/>
      <sheetName val="full_(2)3"/>
      <sheetName val="DW_라인(현재)3"/>
      <sheetName val="DW_라인(개선2_DW_1)3"/>
      <sheetName val="Option_code3"/>
      <sheetName val="MPL_技連3"/>
      <sheetName val="342E_BLOCK3"/>
      <sheetName val="Part_Inputs3"/>
      <sheetName val="List_of_Operation3"/>
      <sheetName val="Diesel_2,4_l_coldend_4_WD3"/>
      <sheetName val="Market_Data3"/>
      <sheetName val="총_괄2"/>
      <sheetName val="X3ATRH_CR2"/>
      <sheetName val="원가절감_사업계획2014합계2"/>
      <sheetName val="2014_10매출계획2"/>
      <sheetName val="2014_10매출실적2"/>
      <sheetName val="Calculation_Premises2"/>
      <sheetName val="125__Kalkulaton_Produktion2"/>
      <sheetName val="Drop_down2"/>
      <sheetName val="실DATA_2"/>
      <sheetName val="9BUx_PFI_PT_Lineup2"/>
      <sheetName val="Fx_rates1"/>
      <sheetName val="GMK_IPPM1"/>
      <sheetName val="ghorpade_1"/>
      <sheetName val="PU_approval1"/>
      <sheetName val="신규list_master_list1"/>
      <sheetName val="5_WIRE적용LIST2"/>
      <sheetName val="2003_월별_오사양(차체)1"/>
      <sheetName val="2014-05-13_132324_noname_2014_2"/>
      <sheetName val="Changes_in_C__tbook_-_Base_FWD1"/>
      <sheetName val="System_Sheet1"/>
      <sheetName val="31PeKo_2016-2023_geprüft1"/>
      <sheetName val="조립_치수_2"/>
      <sheetName val="电话费_水费2"/>
      <sheetName val="工場運營_电費用2"/>
      <sheetName val="Team_종합3"/>
      <sheetName val="Dropdown_Lists1"/>
      <sheetName val="B053_(990701)공정실적PP%계산1"/>
      <sheetName val="0F_Safety1"/>
      <sheetName val="Support_-_Cost_Centres_1"/>
      <sheetName val="Support_-_GL_accounts1"/>
      <sheetName val="Z41,Z42_이외total1"/>
      <sheetName val="HOSE_ASSY__(2)1"/>
      <sheetName val="OS_신U1_6_VGT_HOSE_ASSY_RH1"/>
      <sheetName val="HOSE_(2)1"/>
      <sheetName val="Drop_Down_Master1"/>
      <sheetName val="Plant_Opp_1"/>
      <sheetName val="3_6_6LL1"/>
      <sheetName val="Changes_in_C_x005f_x005f_2"/>
      <sheetName val="2017_(1월)1"/>
      <sheetName val="LMO1_01"/>
      <sheetName val="UPload_Reference1"/>
      <sheetName val="Overall_Summary1"/>
      <sheetName val="Revision_History1"/>
      <sheetName val="작성방법_How_to_fill_in1"/>
      <sheetName val="공정_List(수정금지)1"/>
      <sheetName val="OCT_ORG1"/>
      <sheetName val="PT_VENDIDO_ENE131"/>
      <sheetName val="ACUM__OCT_21-291"/>
      <sheetName val="ACUM__OCT_01-151"/>
      <sheetName val="ACUM__OCT_16-201"/>
      <sheetName val="dif__precios_4%1"/>
      <sheetName val="NC_Enero_DP1"/>
      <sheetName val="Changes_in_C_2"/>
      <sheetName val="PPMT_Choices1"/>
      <sheetName val="담당_구분1"/>
      <sheetName val="진행_DATA__2_1"/>
      <sheetName val="Business_Func1"/>
      <sheetName val="2__조직신설_정보_기입1"/>
      <sheetName val="Idea_61"/>
      <sheetName val="Rosario_+BSUV_flex1"/>
      <sheetName val="List_Values1"/>
      <sheetName val="VP_TL1"/>
      <sheetName val="Data_(2)"/>
      <sheetName val="GB-IC_Villingen_GG1"/>
      <sheetName val="Changes_in_C_x005f_x005f_x005f_x005f_2"/>
      <sheetName val="현장_Fback자료"/>
      <sheetName val="삭제하지_말것"/>
      <sheetName val="JT3_0견적-구11"/>
      <sheetName val="외주현황_wq1"/>
      <sheetName val="Repair_га_кирган__автомобиллар"/>
      <sheetName val="12월_재고금액"/>
      <sheetName val="Hidden_Data"/>
      <sheetName val="Dropdown_Headings_Do_Not_Delete"/>
      <sheetName val="Part_Configuration_"/>
      <sheetName val="CY20_Program_List"/>
      <sheetName val="chassis_"/>
      <sheetName val="Data_(lbs)_Backup_연결"/>
      <sheetName val="Master_#2"/>
      <sheetName val="괰ܧ☀İ᳐ܧ☀İ"/>
      <sheetName val="Project_cost"/>
      <sheetName val="статус_доработки"/>
      <sheetName val="расширенная_форма"/>
      <sheetName val="сводная_информация"/>
      <sheetName val="Raw_data(Do_not_delete)"/>
      <sheetName val="二_POSITION_XLS"/>
      <sheetName val="II_CONTROL_SPEC_"/>
      <sheetName val="CC_Down_load_0716"/>
      <sheetName val="B't부적합_Trend"/>
      <sheetName val="3_2(a)-_OD_Pairs_Direct_Supp"/>
      <sheetName val="Sub_countries_Plan_vs_Rolling"/>
      <sheetName val="2_카드채권(대출포함)"/>
      <sheetName val="Drop-down_RAW"/>
      <sheetName val="Issue_Criteria"/>
      <sheetName val="Synthese_H79"/>
      <sheetName val="INFORMATION_TABLES"/>
      <sheetName val="진행_DATA_(2)_2"/>
      <sheetName val="Тех_об"/>
      <sheetName val="прочие_мат_расход"/>
      <sheetName val="Developer_Use_Only"/>
      <sheetName val="Changes_in_C_x0000__x0000_tboo3"/>
      <sheetName val="Changes_in_C_x005f_x0000__x0053"/>
      <sheetName val="Changes_in_C_x005f_x005f_x005f3"/>
      <sheetName val="진행 DATA (2) _x0000__x0000__x000"/>
      <sheetName val="10.28"/>
      <sheetName val="11.21"/>
      <sheetName val="DB(4M)"/>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refreshError="1"/>
      <sheetData sheetId="351" refreshError="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refreshError="1"/>
      <sheetData sheetId="368" refreshError="1"/>
      <sheetData sheetId="369" refreshError="1"/>
      <sheetData sheetId="370" refreshError="1"/>
      <sheetData sheetId="371"/>
      <sheetData sheetId="372"/>
      <sheetData sheetId="373"/>
      <sheetData sheetId="374"/>
      <sheetData sheetId="375" refreshError="1"/>
      <sheetData sheetId="376" refreshError="1"/>
      <sheetData sheetId="377" refreshError="1"/>
      <sheetData sheetId="378" refreshError="1"/>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sheetData sheetId="532"/>
      <sheetData sheetId="533"/>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refreshError="1"/>
      <sheetData sheetId="553"/>
      <sheetData sheetId="554"/>
      <sheetData sheetId="555"/>
      <sheetData sheetId="556"/>
      <sheetData sheetId="557"/>
      <sheetData sheetId="558"/>
      <sheetData sheetId="559" refreshError="1"/>
      <sheetData sheetId="560" refreshError="1"/>
      <sheetData sheetId="561" refreshError="1"/>
      <sheetData sheetId="562"/>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refreshError="1"/>
      <sheetData sheetId="860" refreshError="1"/>
      <sheetData sheetId="861" refreshError="1"/>
      <sheetData sheetId="862" refreshError="1"/>
      <sheetData sheetId="863" refreshError="1"/>
      <sheetData sheetId="864" refreshError="1"/>
      <sheetData sheetId="865"/>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efreshError="1"/>
      <sheetData sheetId="1038" refreshError="1"/>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sheetData sheetId="1104"/>
      <sheetData sheetId="1105"/>
      <sheetData sheetId="1106"/>
      <sheetData sheetId="1107"/>
      <sheetData sheetId="1108"/>
      <sheetData sheetId="1109"/>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refreshError="1"/>
      <sheetData sheetId="1295" refreshError="1"/>
      <sheetData sheetId="1296" refreshError="1"/>
      <sheetData sheetId="1297" refreshError="1"/>
      <sheetData sheetId="1298" refreshError="1"/>
      <sheetData sheetId="1299"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2"/>
      <sheetName val="Sheet3"/>
      <sheetName val="Book1"/>
      <sheetName val="major"/>
      <sheetName val="#REF"/>
      <sheetName val="표지"/>
      <sheetName val="주행"/>
      <sheetName val="현금경비중역"/>
      <sheetName val="MC&amp;다변화"/>
      <sheetName val="●현황"/>
      <sheetName val="●목차"/>
      <sheetName val="FUEL FILLER"/>
      <sheetName val="BND"/>
      <sheetName val="2"/>
      <sheetName val="RD제품개발투자비(매가)"/>
      <sheetName val="북미"/>
      <sheetName val="1"/>
      <sheetName val="#142-1-갑"/>
      <sheetName val="712"/>
      <sheetName val="W-현원가"/>
      <sheetName val="J100"/>
      <sheetName val="MAIN"/>
      <sheetName val="ORIGIN"/>
      <sheetName val="Tbom-tot"/>
      <sheetName val="LIST"/>
      <sheetName val="EXP-COST"/>
      <sheetName val="MH_생산"/>
      <sheetName val="A-100전제"/>
      <sheetName val="시설투자"/>
      <sheetName val="팀별 합계"/>
      <sheetName val="PILOT APP."/>
      <sheetName val="BRAKE"/>
      <sheetName val="차체"/>
      <sheetName val="T진도"/>
      <sheetName val="J150 승인진도관리 LIST"/>
      <sheetName val="TOTAL LIST"/>
      <sheetName val="FTR MACRo"/>
      <sheetName val="지정공장"/>
      <sheetName val="서울정비"/>
      <sheetName val="전체실적"/>
      <sheetName val="효율계획(당월)"/>
      <sheetName val="Price Range"/>
      <sheetName val="data"/>
      <sheetName val="판매대수"/>
      <sheetName val="PAKAGE4362"/>
      <sheetName val="Macro1"/>
      <sheetName val="목표재료비"/>
      <sheetName val="간이연락"/>
      <sheetName val="진행 DATA (2)"/>
      <sheetName val="̀ü_x0000__x0000_̄Ǟä_x0000__x0000__x0000__x0000_̄Ǣæ̵G̵ǧǦǧǨk̨Ǫ"/>
      <sheetName val="Sheet1 (2)"/>
      <sheetName val=""/>
      <sheetName val="CLMN자료"/>
      <sheetName val="EC성능결과"/>
      <sheetName val="정산"/>
      <sheetName val="CPK"/>
      <sheetName val="REGORIAN_x0000_ր_x0000__x0002__x0009_GREGORIAN_x0000__x0005_HIJRI_x0000_哌"/>
      <sheetName val="INHOUSE ITEMS"/>
      <sheetName val="제품"/>
      <sheetName val="원단위"/>
      <sheetName val="Summary"/>
      <sheetName val="초도발주서"/>
      <sheetName val="在建工程转入固资2005"/>
      <sheetName val="카메라"/>
      <sheetName val="1127"/>
      <sheetName val="_x0000__x000e__x0000_"/>
      <sheetName val="1030"/>
      <sheetName val="1030(2)"/>
      <sheetName val="1108"/>
      <sheetName val="FRAME SIDE INR ROOF"/>
      <sheetName val="_x0005__x0004_䁀ּּ"/>
      <sheetName val="_x0000_ƻ_x0000_ဂ_x0000__x0000__x0000_︀_x0000__x0000__x0010_ _x0000_Ȁ_x0000_ _x0000_ȯ_x0000_翽_x0008_؈_x0000__x0000__x0000__x0000__x0000__x0000_"/>
      <sheetName val="외주현황.wq1"/>
      <sheetName val="CAUDIT"/>
      <sheetName val="M1master"/>
      <sheetName val="REGORIAN_x0000_ր_x0002__x0009_GREGORIAN_x0000__x0005_HIJRI_x0000_哌_x0001_"/>
      <sheetName val="분석mast"/>
      <sheetName val="REGORIAN"/>
      <sheetName val="INHOUSE_ITEMS"/>
      <sheetName val="재료비"/>
      <sheetName val="REGORIAN?ր?_x0002__x0009_GREGORIAN?_x0005_HIJRI?哌"/>
      <sheetName val="dddd, dd&quot; de &quot;mmmm&quot; de &quot;yyyy_x0000_&quot;["/>
      <sheetName val="R&amp;D"/>
      <sheetName val="2차-PROTO-(1)"/>
      <sheetName val="품의서"/>
      <sheetName val="기안"/>
      <sheetName val="GRACE"/>
      <sheetName val="2.대외공문"/>
      <sheetName val="R_D"/>
      <sheetName val="2차_PROTO__1_"/>
      <sheetName val="_REF"/>
      <sheetName val="대외공문"/>
      <sheetName val="기술제휴"/>
      <sheetName val="64164"/>
      <sheetName val="직원신상"/>
      <sheetName val="BM_NEW2"/>
      <sheetName val="so-021"/>
      <sheetName val="수입"/>
      <sheetName val="거래선"/>
      <sheetName val="공용정보"/>
      <sheetName val="Car Costs"/>
      <sheetName val="TDL"/>
      <sheetName val="차수"/>
      <sheetName val="차종별"/>
      <sheetName val="계열사현황종합"/>
      <sheetName val="일괄인쇄"/>
      <sheetName val="구동"/>
      <sheetName val="ML"/>
      <sheetName val="HP1AMLIST"/>
      <sheetName val="DATE"/>
      <sheetName val="재료율"/>
      <sheetName val="전문품의"/>
      <sheetName val="95하U$가격"/>
      <sheetName val="1~12월"/>
      <sheetName val="열지말것(수정불가) (2)"/>
      <sheetName val="Value Analysis - Sheet 1"/>
      <sheetName val="내수1.8GL"/>
      <sheetName val="626TD(COLOR)"/>
      <sheetName val="신규DEP"/>
      <sheetName val="full (2)"/>
      <sheetName val="11"/>
      <sheetName val="본문"/>
      <sheetName val="예산계획"/>
      <sheetName val="report_20"/>
      <sheetName val="camera_30"/>
      <sheetName val="상용_mp"/>
      <sheetName val="#93"/>
      <sheetName val="10"/>
      <sheetName val="40"/>
      <sheetName val="50"/>
      <sheetName val="60"/>
      <sheetName val="70"/>
      <sheetName val="90"/>
      <sheetName val="camera_10"/>
      <sheetName val="과제"/>
      <sheetName val="출장거리"/>
      <sheetName val="협조전"/>
      <sheetName val="TCA"/>
      <sheetName val="Sheet6 (3)"/>
      <sheetName val="Sheet5"/>
      <sheetName val="BUS제원1"/>
      <sheetName val="DBL LPG시험"/>
      <sheetName val="소상 &quot;1&quot;"/>
      <sheetName val="경쟁실분"/>
      <sheetName val="LB Plan 97 neu 15531 Best "/>
      <sheetName val="DATA-1"/>
      <sheetName val="지역-가마감"/>
      <sheetName val="B4가로"/>
      <sheetName val="cost"/>
      <sheetName val="슈마 가격비교"/>
      <sheetName val="pr34"/>
      <sheetName val="승용"/>
      <sheetName val="SPEC1"/>
      <sheetName val="세피아판매"/>
      <sheetName val="DropDownLists"/>
      <sheetName val="95계획"/>
      <sheetName val="기안(2)"/>
      <sheetName val="예산근거"/>
      <sheetName val="[Book1.xls]oPro_DOS_____wq1_C_6"/>
      <sheetName val="PTR台손익"/>
      <sheetName val="기종별 합계"/>
      <sheetName val="계실5-1"/>
      <sheetName val="SPG생산"/>
      <sheetName val="Sheet4"/>
      <sheetName val="CALENDAR"/>
      <sheetName val="가격표"/>
      <sheetName val="5.세운W-A"/>
      <sheetName val="96수출"/>
      <sheetName val="전산품의"/>
      <sheetName val="중장기판매계획"/>
      <sheetName val="SETTING"/>
      <sheetName val="POOL계산"/>
      <sheetName val="전체현황"/>
      <sheetName val="p2-1"/>
      <sheetName val="B-III"/>
      <sheetName val="자체실적1Q"/>
      <sheetName val="아태"/>
      <sheetName val="중화권"/>
      <sheetName val="sedona"/>
      <sheetName val="shuma"/>
      <sheetName val="mentor"/>
      <sheetName val="2P"/>
      <sheetName val="리오1.35p(1)"/>
      <sheetName val="수출가격"/>
      <sheetName val="MAST S"/>
      <sheetName val="그패프"/>
      <sheetName val="BAL.(TTL)"/>
      <sheetName val="BAL(이력관리)"/>
      <sheetName val="진도현황"/>
      <sheetName val="생산"/>
      <sheetName val="가동일보"/>
      <sheetName val="MACRO2"/>
      <sheetName val="MDL"/>
      <sheetName val="카케라1"/>
      <sheetName val="카메라4"/>
      <sheetName val="표2"/>
      <sheetName val="인도원가"/>
      <sheetName val="견적LIST"/>
      <sheetName val="투자계획서"/>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ccar"/>
      <sheetName val="목차"/>
      <sheetName val="1-1)개발추진범위"/>
      <sheetName val="1-2)개발일정"/>
      <sheetName val="S_MBR_UPR"/>
      <sheetName val="S_MBR_LWR"/>
      <sheetName val="Sheet6"/>
      <sheetName val="Sheet7"/>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mdb,*.htm,*.html,*.pub);웹 페이지("/>
      <sheetName val="5_1_설비투자변경이력"/>
      <sheetName val="5_2_설비투자LIST_금액조정"/>
      <sheetName val="6_부대설비LIST"/>
      <sheetName val="02자동화합리화"/>
      <sheetName val="첨부_가공계획011120"/>
      <sheetName val="SPARE"/>
      <sheetName val="_x0005__x0003__x0004_b"/>
      <sheetName val="S"/>
      <sheetName val="사장"/>
      <sheetName val="사원"/>
      <sheetName val="기존젨비교"/>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_x0000_䅀㿠_x0000__x0000__x0000__x0000__x0001__x0000__x0000__x0000__x0000__x0000__x0001_t_x0016__x0000_䅀㿰_x0000__x0000_"/>
      <sheetName val="戀椀最㔀"/>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bleĤģ_x0000__x0000__x0000__x0000__x0000__x0000_서식을 Ĩĥ_x0000__x0000__x0000__x0000_ħĦ_x0000__x0000__x0000__x0000__x0000__x0000_률_x0000_"/>
      <sheetName val="_x001e_.&gt;N^n~Žž®¾ÎÞî"/>
      <sheetName val=" 계산(&amp;E)                중지(&amp;A)  "/>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_x0000_ˆŒ_x0004__x0000_ ǅ_x0001__x0000_ˆ&lt;BOOK1.XLS]Shee"/>
      <sheetName val="bleĤģ서식을 ĨĥħĦ_x0000_률_x0000_며_x0000_을 변경īĪ용_x0000_ĭĬ 끌어"/>
      <sheetName val="Sheet1 (3)"/>
      <sheetName val="1의 공정능력"/>
      <sheetName val="ㅊ.ㅔㅁㅇ"/>
      <sheetName val="서식등록대장"/>
      <sheetName val="Sheet1_x0000__x0000__x0004__x0000_ ǅ_x0000__x0001__x0000_&lt;BOOK1.XLS]Sh"/>
      <sheetName val="bleĤģ_x0000_서식을 Ĩĥ_x0000_ħĦ_x0000_률_x0000_며_x0000_을 변경īĪ_x0000_용_x0000_ĭĬ"/>
      <sheetName val="Sheet1_x0000_ˆŒ_x0004__x0000_ ǅ_x0001__x0000_ˆ&lt;BOOK1.XLS"/>
      <sheetName val="Sheet1_x0000__x0000_ˆŒ_x0000__x0004__x0000__x0000__x0000__x0000__x0000__x0000_ ǅ_x0000__x0000__x0000__x0000__x0000__x0000__x0000__x0000__x0000__x0000__x0000_"/>
      <sheetName val="Sheet1_x0000_ˆŒ_x0004__x0000_ ǅ_x0001__x0000_ˆ&lt;BOOK1.XLS]Sh"/>
      <sheetName val="1st Gear"/>
      <sheetName val="1st Gear (2)"/>
      <sheetName val="헤드불량내용"/>
      <sheetName val="크랑크불량내용"/>
      <sheetName val="bleĤģ"/>
      <sheetName val="C"/>
      <sheetName val="_x0000_p"/>
      <sheetName val="intro"/>
      <sheetName val="표시형식"/>
      <sheetName val="셀간 이동"/>
      <sheetName val="영역선택"/>
      <sheetName val="bleĤģ서식을 ĨĥħĦ"/>
      <sheetName val="bleĤģ서식을 ĨĥħĦ률며을 변경īĪ용ĭĬ 끌어 에서는"/>
      <sheetName val="omctl32.dll_x0000__x0000_Edit_x0000__x0000__x0018__x0000__x0000__x0000_$_x0000__x0018__x0000__x0018__x0000_ံ_x0000_"/>
      <sheetName val="_x001e__x0002__x0000__x0000__x0000__x0000__x0000__x0000__x0000__x001d__x0000__x0000__x0000_&amp;"/>
      <sheetName val="T255 가격현황"/>
      <sheetName val="성과지표"/>
      <sheetName val="#REF!"/>
      <sheetName val="ĞĀ_x0008_r_x0005__x0003__x0000_⇠藩떘뱬_x0000__x0000_̀耀¨_x0008__x0002_蒀_x0000_"/>
      <sheetName val="제조관리"/>
      <sheetName val="bleĤģ_x0000__x0000__x0000__x0000__x0000__x0000_서식을 Ĩĥ_x0000__x0000__x0000__x0000_ħĦ_x0000__x0000__x0000__x0000__x0001__x0000_뛸〉"/>
      <sheetName val="근태현황"/>
      <sheetName val="현금예금"/>
      <sheetName val="투자자산"/>
      <sheetName val="유형자산"/>
      <sheetName val="상각overall"/>
      <sheetName val="단기차입금"/>
      <sheetName val="장기차입금"/>
      <sheetName val="자본"/>
      <sheetName val="이자비용"/>
      <sheetName val="2-다-종합의견(1분기)"/>
      <sheetName val="채산"/>
      <sheetName val="3D"/>
      <sheetName val="2D"/>
      <sheetName val="가공라인실적"/>
      <sheetName val="Summa"/>
      <sheetName val="되게 합니다.셏택한 WordArt 개체의 왼쪽에 텍스트를"/>
      <sheetName val="-INR BUTN"/>
      <sheetName val="Book1.xls"/>
      <sheetName val="납킈용기개발"/>
      <sheetName val="시작젨문제"/>
      <sheetName val="B)...文字方向(&amp;X)...项目符号和编号(&amp;N)...标"/>
      <sheetName val="_x0001_¨_x0001__x0000__x0001__x0000__x0001__x0010__x0000_ր_x0001__x0000__x0002__x000d__x0000__x0001__x0000__x0000__x0000_⿰_x0001_⿰_x0001_耀_x0000__x0000__x0000__x0000__x0000__x0000__x0010_"/>
      <sheetName val="Ɛ_x0000__x0000_䳐믱_x0000__x0000__x0000__x0000__x0009__x000d_Ā_x0008__x0007__x0000__x0006__x0000_狜Ĝ쀤_x0000_"/>
      <sheetName val="Ɛ_x0000__x0000_䳐믱_x0000__x0000__x0000__x0000__x0009__x000d__x0000__x0008_ǀ믥힨믪ꇸ쀫_x0001_"/>
      <sheetName val="omctl32.dll_x0000_Edit_x0000__x0018__x0000_$_x0000__x0018__x0000__x0018__x0000_ံ6.0.2"/>
      <sheetName val="Documents and Settings\kihoon\M"/>
      <sheetName val="실적"/>
      <sheetName val="기본계획"/>
      <sheetName val="변경안"/>
      <sheetName val="NF+CM"/>
      <sheetName val="Sheet1_x0000__x0000_Œ_x0000__x0004__x0000__x0000__x0000__x0000__x0000__x0000_ ǅ_x0000__x0000__x0000__x0000__x0000__x0000__x0000__x0000__x0000__x0000__x0000_"/>
      <sheetName val="Sheet1_x0000_Œ_x0000__x0004__x0000_ ǅ_x0000__x0001__x0000_&lt;BOOK1.XLS]Sh"/>
      <sheetName val="5_1_설비투螐변경이력"/>
      <sheetName val="第26期基础题2-chrisfang.xls"/>
      <sheetName val="TD쿠페-선재(6월~)"/>
      <sheetName val="_x0000__x0002__x0000_⁏ꗞ۴_x0000__x001a__x0000_ܐ_x0000_`_x0000__x0002__x0000_⹏─ݰ_x0000__x001a__x0000_ތ_x0000_`_x0000__x0002__x0000_Ꜵ빨߬_x0000_"/>
      <sheetName val="omctl32.dll"/>
      <sheetName val="_x001e__x0002_"/>
      <sheetName val="ĞĀ_x0008_r_x0005__x0003_"/>
      <sheetName val="_x0002__x0000_⁏ꗞ۴_x001a__x0000_ܐ`_x0000__x0002__x0000_⹏─ݰ_x001a__x0000_ތ`_x0000__x0002__x0000_Ꜵ빨߬_x001e__x0000_ࠌd_x0000__x0002_"/>
      <sheetName val="OW_x000a_ROW.HEIGHT_x000b_FORMAT.MOVE_x000b_FORMA"/>
      <sheetName val="8월"/>
      <sheetName val="_x0000_=C:=C:\Documents and Settings\"/>
      <sheetName val="_x0001_¨_x0001__x0000__x0001__x0000__x0001__x0010__x0000_ր_x0001__x0000__x0002__x000d__x0001__x0000_⿰_x0001_⿰_x0001_耀_x0000__x0010_欇拶뫱_x0000_礸બ︀"/>
      <sheetName val=".mdb,_.htm,_.html,_.pub);웹 페이지("/>
      <sheetName val="Documents and Settings_kihoon_M"/>
      <sheetName val="Ɛ"/>
      <sheetName val="1_x0000__x0012_覨ǧ_x0000__x0000__x0000__x0000__x0000__x0000__x0000__x0000__x0000__x0000__x0000__x0000_裨ǧ_x000a__x0006__x000a__x000a_ဠ_x0000_01_x0000__x0001__x0000_0"/>
      <sheetName val="()    ()        )_x000d__x000a_            "/>
      <sheetName val="_x0001_¨_x0001_"/>
      <sheetName val="uments and Settings\원진산업 진천공장 1"/>
      <sheetName val="nd Settings\원진산업 진천공장 1\My Docu"/>
      <sheetName val="_x0000__x001c_*8FTbp~¨¶Ä"/>
      <sheetName val="신뢰성(Ɬ登ᄨ夗"/>
      <sheetName val="JANG_DOM"/>
      <sheetName val="omctl32.dll_x0000_Edit_x0000__x0018__x0000_$_x0000__x0018__x0000__x0018__x0000_ံ_x0000_6.0."/>
      <sheetName val="Commodity"/>
      <sheetName val="S2(단산)"/>
      <sheetName val="Sheet5_x0000__x0000__x000f_[BOOK1.XLS]ccar_x0000__x0000__x0000__x0000__x0000__x0000__x0000_"/>
      <sheetName val="_x0002_"/>
      <sheetName val="OW_ROW.HEIGHT_x000b_FORMAT.MOVE_x000b_FORMA"/>
      <sheetName val="TOTAL"/>
      <sheetName val="_x0001_¨_x0001__x0000__x0001__x0000__x0001__x0010__x0000_ր_x0001__x0000__x0002__x000d__x0001__x0000_⿰_x0001_⿰_x0001_耀_x0000__x0010_欇拶뫱礸બ︀"/>
      <sheetName val="CPCـC_x0000__x0000__x0000__x0000__x0000__x0000__x0000__x0000__x0000__x0000__x0000__x0000__x0000__x0000__x0000__x0000__x0000__x0000__x0000__x0000__x0000__x0000__x0000__x0000__x0000__x0000_"/>
      <sheetName val="ts and Settings\MYHOME\바탕 화면_x0000_AL"/>
      <sheetName val="ket"/>
      <sheetName val="제품-대분류별현황"/>
      <sheetName val="매출DATA"/>
      <sheetName val="=C:=C:\Documents and Settings\이"/>
      <sheetName val="????"/>
      <sheetName val="1_x0000__x0012_覨ǧ裨ǧ_x000a__x0006__x000a__x000a_ဠ01_x0000__x0001__x0000_00_x0002__x0008__x0000_01_x000a__x000b_00_x000c__x0012__x0000_"/>
      <sheetName val="_x001c_*8FTbp~Œš¨¶Ä"/>
      <sheetName val="Ɛ_x0000__x0000_䳐믱_x0000__x0000__x0000__x0000__x0009__x000a_Ā_x0008__x0007__x0000__x0006__x0000_狜Ĝ쀤_x0000_"/>
      <sheetName val="BASE"/>
      <sheetName val="표지★"/>
      <sheetName val="MX628EX"/>
      <sheetName val="85872-82"/>
      <sheetName val="???"/>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Production Plan1"/>
      <sheetName val="품의양식"/>
      <sheetName val="¿ÜÁÖÇöÈ².wq1"/>
      <sheetName val="CD-실적"/>
      <sheetName val="FR HR(A-LEA)"/>
      <sheetName val="FR HR(VINYL)"/>
      <sheetName val="PROTECTOR단가"/>
      <sheetName val="UPH"/>
      <sheetName val="??"/>
      <sheetName val="LEASE4"/>
      <sheetName val="NBQA"/>
      <sheetName val="___"/>
      <sheetName val="__仛"/>
      <sheetName val="__★"/>
      <sheetName val="2.____"/>
      <sheetName val="_x0001_"/>
      <sheetName val="__"/>
      <sheetName val="?䅀㿠????_x0001_?????_x0001_t_x0016_?䅀㿰??"/>
      <sheetName val="Sheet1???_x0004_?????? ǅ???????????"/>
      <sheetName val="?_x0001_?_x0001_?_x0003_?_x0001_?Ô?_x0001_???,?¦?¦???????????"/>
      <sheetName val="bleĤģ??????서식을 Ĩĥ????ħĦ??????률?"/>
      <sheetName val="Sheet1?ˆŒ_x0004_? ǅ_x0001_?ˆ&lt;BOOK1.XLS]Shee"/>
      <sheetName val="bleĤģ서식을 ĨĥħĦ?률?며?을 변경īĪ용?ĭĬ 끌어"/>
      <sheetName val="Sheet1?ˆŒ?_x0004_? ǅ"/>
      <sheetName val="_x0001_?_x0001_?_x0003_?_x0001_?Ô_x0001_?,?¦¦"/>
      <sheetName val="bleĤģ서식을 ĨĥħĦ?률?"/>
      <sheetName val="MOTO"/>
      <sheetName val="̃_x0000_"/>
      <sheetName val="dd mmmm yyyy_x0000__x0000__x0000_赶_x0000__x0003__x0016_[$-0409]hh:m"/>
      <sheetName val="[Book1.xls]d_m_yy_____101000_16"/>
      <sheetName val="䅀㿠_x0001_?_x0001_t_x0016_?䅀㿰"/>
      <sheetName val="_x0001_?_x0001_?_x0003_?_x0001_?Ô_x0001_?,?¦¦_x0002_?p?4"/>
      <sheetName val="dd mmmm yyyy"/>
      <sheetName val="d_m_yy"/>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䅀㿠_x0001___x0001_t_x0016__䅀㿰"/>
      <sheetName val="_x0001___x0001___x0003___x0001__Ô_x0001__,_¦¦_x0002__p_4"/>
      <sheetName val="Sheet1_ˆŒ__x0004__ ǅ"/>
      <sheetName val="_x0001___x0001___x0003___x0001__Ô_x0001__,_¦¦"/>
      <sheetName val="bleĤģ서식을 ĨĥħĦ_률_"/>
      <sheetName val="RR 세부"/>
      <sheetName val="3.일반사상"/>
      <sheetName val="환율기준"/>
      <sheetName val="수출"/>
      <sheetName val="2_대외공문1"/>
      <sheetName val="2_????"/>
      <sheetName val="B_K작업분석1"/>
      <sheetName val="조치사항"/>
      <sheetName val="XGPROD"/>
      <sheetName val="OPT손익_내수"/>
      <sheetName val="B"/>
      <sheetName val="OPT손익_수출"/>
      <sheetName val="full_(2)"/>
      <sheetName val="GRP"/>
      <sheetName val="발생장소"/>
      <sheetName val="공작"/>
      <sheetName val="모듈"/>
      <sheetName val="KMCWD"/>
      <sheetName val="KD율"/>
      <sheetName val="문제유형"/>
      <sheetName val="DATA_(2)"/>
      <sheetName val="A-A"/>
      <sheetName val="전장"/>
      <sheetName val="HOLE_9905(1)"/>
      <sheetName val="_SR3차원단위_(3)"/>
      <sheetName val="내장"/>
      <sheetName val="계정"/>
      <sheetName val="THEME_CODE"/>
      <sheetName val="1-5-2"/>
      <sheetName val="외장"/>
      <sheetName val="해외"/>
      <sheetName val="VDR"/>
      <sheetName val="126_255"/>
      <sheetName val="CR_CODE"/>
      <sheetName val="설비사양서B-1"/>
      <sheetName val="구list"/>
      <sheetName val="대표경력"/>
      <sheetName val="대표자"/>
      <sheetName val="2월"/>
      <sheetName val="부서CODE"/>
      <sheetName val="차체부품_INS_REPORT(갑)"/>
      <sheetName val="DAT(목표)"/>
      <sheetName val="인원"/>
      <sheetName val="진급관련DATA"/>
      <sheetName val="1.변경범위"/>
      <sheetName val="PC%계산"/>
      <sheetName val="OP20"/>
      <sheetName val="FB-봉제"/>
      <sheetName val="FC-봉제"/>
      <sheetName val="프로텍터(압출)"/>
      <sheetName val="인서트와이어"/>
      <sheetName val="기초자료"/>
      <sheetName val="와이어링종합"/>
      <sheetName val="+T_x0000__x0002__x0005_Ā_x0008__x0000__x0000_믪_x000c__x0002_Ā_x0008_໦ȥ_x0001__x0000__x0000__x0000_蘕诠밖_x0001__x0000__x0000__x0000__x0018__x0000_"/>
      <sheetName val="LX3.0 RR"/>
      <sheetName val="02년결과_VLOOK"/>
      <sheetName val="수리결과"/>
      <sheetName val="팀별 내역"/>
      <sheetName val="샤설"/>
      <sheetName val="시작"/>
      <sheetName val="성시"/>
      <sheetName val="차시"/>
      <sheetName val="기시"/>
      <sheetName val="전시"/>
      <sheetName val="인증"/>
      <sheetName val="용접계산참조"/>
      <sheetName val="원가계산"/>
      <sheetName val="가공비"/>
      <sheetName val="하나로통신"/>
      <sheetName val="원본"/>
      <sheetName val="차체부품 INS REPORT(갑)"/>
      <sheetName val="검사기준서"/>
      <sheetName val="Sheet1??ˆŒ?_x0004_?????? ǅ???????????"/>
      <sheetName val="dd mmmm yyyy_x0000_赶_x0003__x0016_[$-0409]hh:mm:s"/>
      <sheetName val="̃?"/>
      <sheetName val="2_____"/>
      <sheetName val="Sheet1ˆŒ_x0004_ ǅ_x0001_ˆ&lt;BOOK1.XLS]Sheet2ˆ"/>
      <sheetName val="CARPET (ACTUAL)-bond"/>
      <sheetName val="RM DETAILS"/>
      <sheetName val="Sheet1??_x0004_? ǅ?_x0001_?&lt;BOOK1.XLS]Sh"/>
      <sheetName val="bleĤģ?서식을 Ĩĥ?ħĦ?률?며?을 변경īĪ?용?ĭĬ"/>
      <sheetName val="dd mmmm yyyy???赶?_x0003__x0016_[$-0409]hh:m"/>
      <sheetName val="[Book1.xls]d_m_yy_____101000_17"/>
      <sheetName val="+T"/>
      <sheetName val="CFLOW"/>
      <sheetName val="EMBLEM"/>
      <sheetName val="Q1동"/>
      <sheetName val="Sheet1__ˆŒ__x0004_______ ǅ___________"/>
      <sheetName val="比모듈조립비"/>
      <sheetName val="PILOT품"/>
      <sheetName val="M96현황-동아"/>
      <sheetName val="변속기"/>
      <sheetName val="분류"/>
      <sheetName val="BOM'2004"/>
      <sheetName val="DATA SHEET(절대삭제 금지)"/>
      <sheetName val="(절대삭제금지)"/>
      <sheetName val="품의양"/>
      <sheetName val="FUEL_FILLER"/>
      <sheetName val="팀별_합계"/>
      <sheetName val="PILOT_APP_"/>
      <sheetName val="J150_승인진도관리_LIST"/>
      <sheetName val="TOTAL_LIST"/>
      <sheetName val="FTR_MACRo"/>
      <sheetName val="Price_Range"/>
      <sheetName val="냉연"/>
      <sheetName val="_x0000__x0000_þ＀￮îက_x0000_ _x0000__x0002__x0000_ 䰀_x0005_＀﷯ɿ　_x0001__x0000__x0000__x0000__x0000__x0000_įįༀ_x0000_"/>
      <sheetName val="2010년판매계획(업체별)"/>
      <sheetName val="Segments"/>
      <sheetName val="금형품의서"/>
      <sheetName val="REGORIAN_x0000_ր_x0000__x0002_ GREGORIAN_x0000__x0005_HIJRI_x0000_哌"/>
      <sheetName val="REGORIAN_x0000_ր_x0002_ GREGORIAN_x0000__x0005_HIJRI_x0000_哌_x0001_"/>
      <sheetName val="REGORIAN?ր?_x0002_ GREGORIAN?_x0005_HIJRI?哌"/>
      <sheetName val="Ɛ_x0000__x0000_䳐믱_x0000__x0000__x0000__x0000_ _x000d_Ā_x0008__x0007__x0000__x0006__x0000_狜Ĝ쀤_x0000_"/>
      <sheetName val="Ɛ_x0000__x0000_䳐믱_x0000__x0000__x0000__x0000_ _x000d__x0000__x0008_ǀ믥힨믪ꇸ쀫_x0001_"/>
      <sheetName val="Ɛ_x0000__x0000_䳐믱_x0000__x0000__x0000__x0000_ _x000a_Ā_x0008__x0007__x0000__x0006__x0000_狜Ĝ쀤_x0000_"/>
      <sheetName val="CVT산정"/>
      <sheetName val="THEME CODE"/>
      <sheetName val="CR CODE"/>
      <sheetName val="완성차"/>
      <sheetName val="0303-0803"/>
      <sheetName val="CVT??"/>
      <sheetName val="??CODE"/>
      <sheetName val="wir'g외"/>
      <sheetName val="개발집계"/>
      <sheetName val="구상제안(1)"/>
      <sheetName val="EFB (2)"/>
      <sheetName val="HP (2)"/>
      <sheetName val="FC"/>
      <sheetName val="CPE99"/>
      <sheetName val="LZ"/>
      <sheetName val="A1"/>
      <sheetName val="SMFO"/>
      <sheetName val="AU"/>
      <sheetName val="XD"/>
      <sheetName val="EF"/>
      <sheetName val="LC"/>
      <sheetName val="XG"/>
      <sheetName val="DS2"/>
      <sheetName val="PT차이"/>
      <sheetName val="PART별개발계획서 (2)"/>
      <sheetName val="표지 (2)"/>
      <sheetName val="목차 (2)"/>
      <sheetName val="TB-ITEM현황 (2)"/>
      <sheetName val="4M (우영) (2)"/>
      <sheetName val="10월금형개발 (6)"/>
      <sheetName val="제안서(견본)"/>
      <sheetName val="SPOT"/>
      <sheetName val="P-WD"/>
      <sheetName val="조립 CT"/>
      <sheetName val="안전조치내역"/>
      <sheetName val="Sheet3 (2)"/>
      <sheetName val="BOM"/>
      <sheetName val="금문산업HOOD MOLDG현황"/>
      <sheetName val="P2  PP-05.04.2003"/>
      <sheetName val="S_BDW (2)"/>
      <sheetName val="제안현황"/>
      <sheetName val="FR-ASSY-3DR"/>
      <sheetName val="Ⅲ"/>
      <sheetName val="Ⅶ"/>
      <sheetName val="개발비집계"/>
      <sheetName val="CR구상안체계표"/>
      <sheetName val="比760011C000"/>
      <sheetName val="계측기관리대장"/>
      <sheetName val="JM.D검사기준"/>
      <sheetName val="PACKING LIST (2)"/>
      <sheetName val="제조부문배부"/>
      <sheetName val="06.10-07.8 actual"/>
      <sheetName val="인원1"/>
      <sheetName val="cover "/>
      <sheetName val="제출"/>
      <sheetName val="제출 (2)"/>
      <sheetName val="compare"/>
      <sheetName val="CIELO발주"/>
      <sheetName val="세부"/>
      <sheetName val="법인+비법인"/>
      <sheetName val="LANOS"/>
      <sheetName val="LEGANZA"/>
      <sheetName val="NUBIRA"/>
      <sheetName val="96원가"/>
      <sheetName val="정철호"/>
      <sheetName val="체재비"/>
      <sheetName val="동명재고"/>
      <sheetName val="(주)와이디피05"/>
      <sheetName val="업체명"/>
      <sheetName val="순위"/>
      <sheetName val="JATO Worksheet - Sheet 1"/>
      <sheetName val="Option Report - Sheet 1"/>
      <sheetName val="Value Analysis - Sheet 1 (2)"/>
      <sheetName val="Value "/>
      <sheetName val="Value  (2)"/>
      <sheetName val="Price History"/>
      <sheetName val="Workbook Guide"/>
      <sheetName val="공정 PROCESS분석(MAIN)"/>
      <sheetName val="공정 PROCESS분석(TAIL)"/>
      <sheetName val="부품물류-조달분석표 (MAIN)"/>
      <sheetName val="부품물류-조달분석표(TAIL)"/>
      <sheetName val="SCRAP"/>
      <sheetName val="87650-3K040"/>
      <sheetName val="체카"/>
      <sheetName val="aje (FS) (2)"/>
      <sheetName val="매출액&amp;부가세대사"/>
      <sheetName val="영업외손익 (3)"/>
      <sheetName val="차입금"/>
      <sheetName val="상각표(최종)"/>
      <sheetName val="금형가"/>
      <sheetName val="대손상각"/>
      <sheetName val="aje"/>
      <sheetName val="미수수익 (2)"/>
      <sheetName val="SCHEDULE"/>
      <sheetName val="DBKIIA (5)"/>
      <sheetName val="WORKSHEET (FINAL)"/>
      <sheetName val="IIACOMP"/>
      <sheetName val="to add(3)"/>
      <sheetName val="dbkiimain"/>
      <sheetName val="dbkii27.COM (2)"/>
      <sheetName val="minutes (4)"/>
      <sheetName val="TRANS.BOM"/>
      <sheetName val="ENG.BOM"/>
      <sheetName val="ORIGINAL"/>
      <sheetName val="LCI LP LIST (2)"/>
      <sheetName val="MXI LP LIST (2)"/>
      <sheetName val="format"/>
      <sheetName val="RESPONS (3)"/>
      <sheetName val="RESPONS (2)"/>
      <sheetName val="PARTS QC"/>
      <sheetName val="호원tu"/>
      <sheetName val="보고서1"/>
      <sheetName val="보고서2"/>
      <sheetName val="보고서3"/>
      <sheetName val="Fig"/>
      <sheetName val="개발계획(갑지)"/>
      <sheetName val="04년 임금인상"/>
      <sheetName val="대형(BODY)투입"/>
      <sheetName val="대형(TRIM)투입"/>
      <sheetName val="중형(BODY)투입"/>
      <sheetName val="15T(TRIM)투입"/>
      <sheetName val="SEQUENCE"/>
      <sheetName val="투입서열현황"/>
      <sheetName val="업무내용"/>
      <sheetName val="단가"/>
      <sheetName val="cv"/>
      <sheetName val="재1"/>
      <sheetName val="()    ()        )_x000d__            "/>
      <sheetName val="ts and Settings_MYHOME_바탕 화면"/>
      <sheetName val="uments and Settings_원진산업 진천공장 1"/>
      <sheetName val="nd Settings_원진산업 진천공장 1_My Docu"/>
      <sheetName val="=C_=C__Documents and Settings_이"/>
      <sheetName val="B2d"/>
      <sheetName val="S2(단_x0000__x0000_"/>
      <sheetName val="S2(단〘Ế"/>
      <sheetName val="_x0002__x0000_⁏ꗞ۴_x0000__x001a__x0000_ܐ_x0000_`_x0000__x0002__x0000_⹏─ݰ_x0000__x001a__x0000_ތ_x0000_`_x0000__x0002__x0000_Ꜵ빨߬_x0000__x001e_"/>
      <sheetName val="_x0001_¨_x0001__x0000__x0001__x0000__x0001__x0010__x0000_ր_x0001__x0000__x0002__x000d__x0001__x0000_⿰_x0001_⿰_x0001_耀_x0000__x0010_欇拶뫱_x0000_礸બ_x0000_︀"/>
      <sheetName val="_x0001_¨_x0001__x0000__x0001__x0000__x0001__x0010__x0000_ր_x0001__x0000__x0002__x000d__x0001__x0000_⿰_x0001_⿰_x0001__x0000__x0000__xde58_ຐ⠴C_x0000__x0000_軄#_x0000_"/>
      <sheetName val="_x0001_¨_x0001__x0000__x0001__x0000__x0001__x0010__x0000_ր_x0001__x0000__x0002__x000d__x0001__x0000_⿰_x0001_⿰_x0001_㲣Ć_x0000__x0000_拠ᴰ⠴C_x0000__x0000_䕨"/>
      <sheetName val="_x0001_¨_x0001__x0000__x0001__x0000__x0001__x0010__x0000_ր_x0001__x0000__x0002__x000d__x0001__x0000_⿰_x0001_⿰_x0001__x0000__x0000_祈డ◄A贼&quot;鉄&quot;_x0000_"/>
      <sheetName val="_x0001_¨_x0001__x0000__x0001__x0000__x0001__x0010__x0000_ր_x0001__x0000__x0002__x000d__x0001__x0000_⿰_x0001_⿰_x0001__x0000__x0000_쩀০⠬ƕ_x0000__x0000_軤ǂ_x0000_"/>
      <sheetName val="seat-sdn only"/>
      <sheetName val="MCP020104"/>
      <sheetName val="시작품의"/>
      <sheetName val="확정실적"/>
      <sheetName val="계획수량"/>
      <sheetName val="비교원가(97040-3L0孰&gt;⻼"/>
      <sheetName val="̃_"/>
      <sheetName val="인도"/>
      <sheetName val="_x0001_¨_x0001__x0000__x0001__x0000__x0001__x0010__x0000_ր_x0001__x0000__x0002__x000d__x0001__x0000_⿰_x0001_⿰_x0001_䘭眣㒨Ł㲣 _x0000__x0000_⾠⍫⠬"/>
      <sheetName val="_x0001_¨_x0001__x0000__x0001__x0000__x0001__x0010__x0000_ր_x0001__x0000__x0002__x000d__x0001__x0000_⿰_x0001_⿰_x0001__x0000__x0000__xdbc8_೧⠬ƕ_x0000__x0000_軤ǂ_x0000_"/>
      <sheetName val="_x0001_¨_x0001__x0000__x0001__x0000__x0001__x0010__x0000_ր_x0001__x0000__x0002__x000d__x0001__x0000_⿰_x0001_⿰_x0001_㲣Ć_x0000__x0000_ፘ⅂⠴C_x0000__x0000_䕨"/>
      <sheetName val="누유피벗(당월)"/>
      <sheetName val="_x0001_¨_x0001__x0000__x0001__x0000__x0001__x0010__x0000_ր_x0001__x0000__x0002__x000d__x0001__x0000_⿰_x0001_⿰_x0001__x0000__x0000__xd858_ဒ␴6詬_x0012_轴_x0012__x0000_"/>
      <sheetName val="_x0001_¨_x0001__x0000__x0001__x0000__x0001__x0010__x0000_ր_x0001__x0000__x0002__x000d__x0001__x0000_⿰_x0001_⿰_x0001_䘭瘺㒨Ǌ㲣©_x0000__x0000_滛᠃␴"/>
      <sheetName val="_x0001_¨_x0001__x0000__x0001__x0000__x0001__x0010__x0000_ր_x0001__x0000__x0002__x000d__x0001__x0000_⿰_x0001_⿰_x0001__x0000__x0000_捀Ꮕ␴&amp;_x0000__x0000_達_x0016__x0000_"/>
      <sheetName val="_x0001_¨_x0001__x0000__x0001__x0000__x0001__x0010__x0000_ր_x0001__x0000__x0002__x000d__x0001__x0000_⿰_x0001_⿰_x0001__x0000__x0000_Ȁൌ⠴,_x0000__x0000_鈔'_x0000_"/>
      <sheetName val="_x0001_¨_x0001__x0000__x0001__x0000__x0001__x0010__x0000_ր_x0001__x0000__x0002__x000d__x0001__x0000_⿰_x0001_⿰_x0001__x0000__x0000_䦖⠬$_x0000__x0000_鈄_x001e__x0000_"/>
      <sheetName val="_x0001_¨_x0001__x0000__x0001__x0000__x0001__x0010__x0000_ր_x0001__x0000__x0002__x000d__x0001__x0000_⿰_x0001_⿰_x0001__x0000__x0000_嘰℟⠬7_x0000__x0000_鐄_x0013__x0000_"/>
      <sheetName val="_x0001_¨_x0001__x0000__x0001__x0000__x0001__x0010__x0000_ր_x0001__x0000__x0002__x000d__x0001__x0000_⿰_x0001_⿰_x0001__x0000__x0000_䤸ᚭ☼ǅ_x0000__x0000_跴Ƶ_x0000_"/>
      <sheetName val="S2(단〘ἁ"/>
      <sheetName val="S2(단〘⌻"/>
      <sheetName val="검구사양서"/>
      <sheetName val="96PLAN"/>
      <sheetName val="매출(총액)"/>
      <sheetName val="판관비"/>
      <sheetName val="_x0000__x0000_矏_x0000__x0000__x0000__x0000__x0000__x0000__x0000__x0000_࿠벒_x0000__x0000__x0000__x0000_М_x000d__x0000__x0009_턈벒릨뱩К_x0002__x0000__x000c_턈"/>
      <sheetName val="기초"/>
      <sheetName val="_x0000__x0000__x0000_:_x0000__x0018__x0000__x0018__x0000_̀_x0000_6.0.2600.1891"/>
      <sheetName val="장비현황"/>
      <sheetName val="설비별유실시간분석"/>
      <sheetName val="11월마감현황"/>
      <sheetName val="=C:=C:\Documents and Settings\U"/>
      <sheetName val="동절기"/>
      <sheetName val="_x0000__x0000_矏_x0000__x0000__x0000__x0000__x0000__x0000__x0000__x0000_࿠벒_x0000__x0000__x0000__x0000_М_x000a__x0000__x0009_턈벒릨뱩К_x0002__x0000__x000c_턈"/>
      <sheetName val="검사성적서 (외관)"/>
      <sheetName val="금형개발_"/>
      <sheetName val="CH'K_P(A)"/>
      <sheetName val="CH'K_P(B)"/>
      <sheetName val="FMEA_W_S(HU)"/>
      <sheetName val="FMEA_W_S(S_W)"/>
      <sheetName val="부품특성2_"/>
      <sheetName val="_mdb,*_htm,*_html,*_pub);웹_페이지("/>
      <sheetName val="b"/>
      <sheetName val="ㅊ_ㅔㅁㅇ"/>
      <sheetName val="_x0000__x0000__x0000__x0000__x0000__x0000__x0000__x0000__x0000__x0000__x0000__x0000__x0000__x0000__x0000__x0000__x0000__x0000__x0000__x0000__x0000_"/>
      <sheetName val="Y7304 샵밴"/>
      <sheetName val="상용"/>
      <sheetName val="(P(ـ(_x0000__x0000__x0000__x0000__x0000__x0000__x0000__x0000__x0000__x0000__x0000__x0000__x0000__x0000__x0000__x0000__x0000__x0000__x0000__x0000__x0000__x0000__x0000__x0000__x0000__x0000_"/>
      <sheetName val="계산DATA입력"/>
      <sheetName val="조립계획"/>
      <sheetName val="?=C:=C:\Documents and Settings\"/>
      <sheetName val="??矏????????࿠벒????М_x000d_?_x0009_턈벒릨뱩К_x0002_?_x000c_턈"/>
      <sheetName val="???:?_x0018_?_x0018_?̀?6.0.2600.1891"/>
      <sheetName val="계산정보"/>
      <sheetName val="초도품검사성적서 (2)"/>
      <sheetName val="MAR BACK UP"/>
      <sheetName val="???b"/>
      <sheetName val="_x0000__x0009__x0000_¸"/>
      <sheetName val="입력화면1"/>
      <sheetName val="10.23"/>
      <sheetName val="양식"/>
      <sheetName val="???_x0000__x0000__x0000__x0000__x0000__x0000__x0000__x0000__x0000__x0009__x0000_Ԉ֜_x0000__x0004__x0000__x0000__x0000__x0000__x0000__x0000_婨֜_x0000__x0000__x0000__x0000__x0000_"/>
      <sheetName val="분석 차트 1"/>
      <sheetName val="=C_=C__Documents and Settings_U"/>
      <sheetName val="_mdb,__htm,__html,__pub);웹_페이지("/>
      <sheetName val="검사성적서(을)4T"/>
      <sheetName val="_x0000_籰֍_x0000__x0000__x0000__x0000__x001d__x0000__x0000__x0000__x0000__x0000__x0000__x0000_㝐ζ_x0000__x0000__x0000__x0000__x0000__x0000__x0011_"/>
      <sheetName val="31342-22900"/>
      <sheetName val="31228-22900"/>
      <sheetName val="31229-22900"/>
      <sheetName val="31154-22900"/>
      <sheetName val="___b"/>
      <sheetName val="_=C_=C__Documents and Settings_"/>
      <sheetName val="Sheet1?ˆŒ_x0004_? ǅ_x0001_?ˆ&lt;BOOK1.XLS]Sh"/>
      <sheetName val="Sheet1___x0004__ ǅ__x0001__&lt;BOOK1.XLS_Sh"/>
      <sheetName val="bleĤģ_서식을 Ĩĥ_ħĦ_률_며_을 변경īĪ_용_ĭĬ"/>
      <sheetName val="dd mmmm yyyy___赶__x0003__x0016__$-0409_hh_m"/>
      <sheetName val="d_m_yy__x0013__$-1010000_d_m_yyyy__x001e__$"/>
      <sheetName val="Sheet1_ˆŒ_x0004__ ǅ_x0001__ˆ&lt;BOOK1.XLS_Sh"/>
      <sheetName val="지적인협회12월"/>
      <sheetName val="_x0001_¨_x0001__x0000__x0001__x0000__x0001__x0010__x0000_ր_x0001__x0000__x0002__x000d__x0001__x0000_⿰_x0001_⿰_x0001__x0000_ꀀ蠹㰌Ⱍ_x0000__x0000_琀⎑_x0000__x0000_"/>
      <sheetName val="_x0001_¨_x0001__x0000__x0001__x0000__x0001__x0010__x0000_ր_x0001__x0000__x0002__x000d__x0001__x0000_⿰_x0001_⿰専≿_x0001__x0000_退텬㰧␝_x0000__x0000_頀᠟"/>
      <sheetName val="6"/>
      <sheetName val="_x0001__x0000__x0001__x0000__x0003__x0000__x0001__x0000_Ô_x0001__x0000_,_x0000_¦¦_x0002__x0000_p_x0000_4"/>
      <sheetName val="Ɛ_x0000__x0000_䳐믱_x0000__x0000__x0000__x0000__x0009__x000a__x0000__x0008_ǀ믥힨믪ꇸ쀫_x0001_"/>
      <sheetName val="omctl32.dll_x0000__x0000_Edit_x0000__x0001__x0000_耀躗鐛␡谀↌鐀↑_x0000__x0000_ऀ"/>
      <sheetName val="Sheet1_x0000__x0000__x0000__x0004__x0000__x0000__x0000__x0000__x0000__x0000_ ǅ_x0000_뻰&quot;_x0000__x0000_騍㼵_x0001__x0000__x0000__x0000_"/>
      <sheetName val="_x0000__x0001__x0000__x0001__x0000__x0003__x0000__x0001__x0000_T_x0000__x0001__x0000__x0000__x0000_,_x0000_&amp;_x0000_&amp;_x0000__x0000__x0000__x0000__x0000__x0000__x0000__x0000__x0000__x0000__x0000_"/>
      <sheetName val="_x001e_.&gt;N^n~_x000e__x001e_.&gt;N^n"/>
      <sheetName val="Random Weibull"/>
      <sheetName val="omctl32.dll_x0000__x0000_Edit_x0000__x0000__x0000_耀_xdc64_封롿_x0000__x0000_ꀀ鰦⠠_x0000_"/>
      <sheetName val="11월(매출계획)"/>
      <sheetName val="_x0001_¨_x0001__x0000__x0001__x0000__x0001__x0010__x0000_ր_x0001__x0000__x0002__x000d__x0001__x0000_⿰_x0001_⿰_x0000__x0000_䠀恦㲤_x0000__x0000_퀀빱줟"/>
      <sheetName val="_x0001_¨_x0001__x0000__x0001__x0000__x0001__x0010__x0000_ր_x0001__x0000__x0002__x000d__x0001__x0000_⿰_x0001_⿰_x0000__x0000_䠀恦㲤_x0000__x0000_退빏줟"/>
      <sheetName val="금형개발_1"/>
      <sheetName val="CH'K_P(A)1"/>
      <sheetName val="CH'K_P(B)1"/>
      <sheetName val="FMEA_W_S(HU)1"/>
      <sheetName val="FMEA_W_S(S_W)1"/>
      <sheetName val="부품특성2_1"/>
      <sheetName val="_mdb,*_htm,*_html,*_pub);웹_페이지1"/>
      <sheetName val="ㅊ_ㅔㅁㅇ1"/>
      <sheetName val="차체부품_INS_REPORT(갑)1"/>
      <sheetName val="10_21이후_(최종본)"/>
      <sheetName val="List(Item별)_(10_21회의록_근거)"/>
      <sheetName val="10_21이후"/>
      <sheetName val="?????????????????????"/>
      <sheetName val="大源注塑白 "/>
      <sheetName val="SALES PLAN&amp;RESULT"/>
      <sheetName val="10_20까지"/>
      <sheetName val="25_32_34"/>
      <sheetName val="List(Item별)_(하나모듈)"/>
      <sheetName val="SPARE_PART(기계부)"/>
      <sheetName val="SPARE_PART(전기부)"/>
      <sheetName val="소모_공구"/>
      <sheetName val="우일_FA(납땜),아이제_코리아(마킹),반도상사(도장)"/>
      <sheetName val="䅀㿠t䅀㿰"/>
      <sheetName val="Ô,¦¦p4"/>
      <sheetName val="_&gt;N^n~®¾ÎÞî"/>
      <sheetName val="Sheet1ˆŒ_ǅˆ&lt;BOOK1_XLS]Shee"/>
      <sheetName val="_&gt;N^n~Žž®¾ÎÞî"/>
      <sheetName val="bleĤģ서식을_ĨĥħĦ률며을_변경īĪ용ĭĬ_끌어"/>
      <sheetName val="矏࿠벒М_x000a_ 턈벒릨뱩К턈"/>
      <sheetName val=":̀6_0_2600_1891"/>
      <sheetName val="Sheet1_(2)"/>
      <sheetName val="Sheet1_(3)"/>
      <sheetName val="=C:=C:\Documents_and_Settings\U"/>
      <sheetName val="FULL LIST(신)"/>
      <sheetName val="91594-3L640"/>
      <sheetName val="91210-3L230"/>
      <sheetName val="16"/>
      <sheetName val="ALT1(N-Jo)"/>
      <sheetName val="19"/>
      <sheetName val="소재절감(실제A)"/>
      <sheetName val="D"/>
      <sheetName val="18"/>
      <sheetName val="A"/>
      <sheetName val="재질변경(실제B)"/>
      <sheetName val="Z41,Z42 이외total"/>
      <sheetName val="17"/>
      <sheetName val="장적산출"/>
      <sheetName val="E"/>
      <sheetName val="종합실적"/>
      <sheetName val="Sheet"/>
      <sheetName val="재질변경(실제A)"/>
      <sheetName val="소재절감(실제B)"/>
      <sheetName val="소재절감2"/>
      <sheetName val="소재절감"/>
      <sheetName val="551"/>
      <sheetName val="PROCEDURE LIST"/>
      <sheetName val="COST관리"/>
      <sheetName val="소유주(원)"/>
      <sheetName val="인원01"/>
      <sheetName val="보고서"/>
      <sheetName val="94B"/>
      <sheetName val="투자-국내2"/>
      <sheetName val="존4"/>
      <sheetName val="1~3월 지시사항"/>
      <sheetName val="회의록"/>
      <sheetName val="626TD"/>
      <sheetName val="LD종합"/>
      <sheetName val="VQ종합"/>
      <sheetName val="MG종합"/>
      <sheetName val="KM종합"/>
      <sheetName val="GH종합"/>
      <sheetName val="분석_Overall_rating"/>
      <sheetName val="_x0000__x0000_矏_x0000__x0000__x0000__x0000__x0000__x0000__x0000__x0000_࿠벒_x0000__x0000__x0000__x0000_М_x000d__x0000_ 턈벒릨뱩К_x0002__x0000__x000c_턈"/>
      <sheetName val="_x0000__x0000_矏_x0000__x0000__x0000__x0000__x0000__x0000__x0000__x0000_࿠벒_x0000__x0000__x0000__x0000_М_x000a__x0000_ 턈벒릨뱩К_x0002__x0000__x000c_턈"/>
      <sheetName val="??矏????????࿠벒????М_x000d_? 턈벒릨뱩К_x0002_?_x000c_턈"/>
      <sheetName val="_x0000_ _x0000_¸"/>
      <sheetName val="???_x0000__x0000__x0000__x0000__x0000__x0000__x0000__x0000__x0000_ _x0000_Ԉ֜_x0000__x0004__x0000__x0000__x0000__x0000__x0000__x0000_婨֜_x0000__x0000__x0000__x0000__x0000_"/>
      <sheetName val="총괄표"/>
      <sheetName val="교육계획"/>
      <sheetName val="의장"/>
      <sheetName val="FO-BO-ER"/>
      <sheetName val="dddd, dd&quot; de &quot;mmmm&quot; de &quot;yyyy"/>
      <sheetName val="97"/>
      <sheetName val="자산대형 완료"/>
      <sheetName val="Macro4"/>
      <sheetName val="수주단가"/>
      <sheetName val="전부인쇄"/>
      <sheetName val="경비공통"/>
      <sheetName val="별도투자가 있을때"/>
      <sheetName val="CLM-MP"/>
      <sheetName val="예정임율"/>
      <sheetName val="비교원RD-S"/>
      <sheetName val="10월작업불량"/>
      <sheetName val="98종합"/>
      <sheetName val="리오비용"/>
      <sheetName val="반송불량율"/>
      <sheetName val="세목별"/>
      <sheetName val="TOT"/>
      <sheetName val="코스모스1"/>
      <sheetName val="BBB"/>
      <sheetName val="작업일보"/>
      <sheetName val="온도"/>
      <sheetName val="설계품질"/>
      <sheetName val="클레임요약"/>
      <sheetName val="클레임차트"/>
      <sheetName val="8"/>
      <sheetName val="Sheet9"/>
      <sheetName val="SD그림1"/>
      <sheetName val="SD그림2"/>
      <sheetName val="SD그림3"/>
      <sheetName val="SD그림4"/>
      <sheetName val="SD그림5"/>
      <sheetName val="SD그림6"/>
      <sheetName val="SD그림7"/>
      <sheetName val="SD그림8"/>
      <sheetName val="UK그림1"/>
      <sheetName val="UK그림2"/>
      <sheetName val="UK그림3"/>
      <sheetName val="UK그림4"/>
      <sheetName val="UK그림5"/>
      <sheetName val="UK그림6"/>
      <sheetName val="UK그림7"/>
      <sheetName val="업체선정현황FULLLIST"/>
      <sheetName val="DR설변이력070115"/>
      <sheetName val="_x0000_䎈㨀尀倀爀漀最爀愀洀䐀愀琀愀尀䴀椀挀爀漀猀漀昀琀尀圀椀渀搀漀"/>
      <sheetName val="+T?_x0002__x0005_Ā_x0008_??믪_x000c__x0002_Ā_x0008_໦ȥ_x0001_???蘕诠밖_x0001_???_x0018_?"/>
      <sheetName val="업종(수정)"/>
      <sheetName val="１１月"/>
      <sheetName val="生涯利益計画ｼｰﾄ"/>
      <sheetName val="안양블루몬테 약도"/>
      <sheetName val="테마별구상서2"/>
      <sheetName val="테마별구상서4"/>
      <sheetName val="테마별구상서6"/>
      <sheetName val="테마별구상서8"/>
      <sheetName val="테마별구상서10"/>
      <sheetName val="RR 테마별구상서11"/>
      <sheetName val="RR 테마별구상서12"/>
      <sheetName val="RR 테마별구상서13"/>
      <sheetName val="RR 테마별구상서14"/>
      <sheetName val="RR 테마별구상서15"/>
      <sheetName val="RR 테마별구상서16"/>
      <sheetName val="T1"/>
      <sheetName val="5.WIRE적용LIST"/>
      <sheetName val="중형 일별투입현황"/>
      <sheetName val="발주"/>
      <sheetName val="모비스현황"/>
      <sheetName val="서열투입"/>
      <sheetName val="매출현황"/>
      <sheetName val="신평산업현황"/>
      <sheetName val="재고현황"/>
      <sheetName val="중형GATE"/>
      <sheetName val="대형GATE"/>
      <sheetName val="임가공비총액"/>
      <sheetName val="외주업체일일현황"/>
      <sheetName val="품질기록 파일대장"/>
      <sheetName val="재고금액 "/>
      <sheetName val="중대형단품"/>
      <sheetName val="CARGO 근무시간"/>
      <sheetName val="사구"/>
      <sheetName val="주소(한문)"/>
      <sheetName val="작성양식"/>
      <sheetName val="HCCE01"/>
      <sheetName val="9914"/>
      <sheetName val="MASTER_LIST"/>
      <sheetName val="LDC"/>
      <sheetName val="현지LOCAL계획"/>
      <sheetName val="XDDT"/>
      <sheetName val="XDPT"/>
      <sheetName val="XDHL"/>
      <sheetName val="H LIN'G 금형비"/>
      <sheetName val="DASH PAD금형비"/>
      <sheetName val="CARPET금형비"/>
      <sheetName val="L_TRIM금형비"/>
      <sheetName val="L_MAT금형비 "/>
      <sheetName val="pkg 금형비"/>
      <sheetName val="5-1DT.GLS.금형비 (2)"/>
      <sheetName val="SIDE PARTITION금형비 "/>
      <sheetName val="L_PARTITION금형비 "/>
      <sheetName val="금형991202"/>
      <sheetName val="Chart144"/>
      <sheetName val="PV6 3.5L LX5 GMX170"/>
      <sheetName val="재질단가"/>
      <sheetName val="JT3.0견적-구1"/>
      <sheetName val="LENS-RED-INNER"/>
      <sheetName val="첨부#1(SRC)"/>
      <sheetName val="RES"/>
      <sheetName val="상세(독일)"/>
      <sheetName val="상세 계산 내역"/>
      <sheetName val="ALPHA AIM"/>
      <sheetName val="Sheet1ˆŒ_x0004_ ǅ_x0001_ˆ&lt;BOOK1.XLS_Sheet2ˆ"/>
      <sheetName val="d/m/yy"/>
      <sheetName val="매각단가"/>
      <sheetName val="인원계획"/>
      <sheetName val="김경원"/>
      <sheetName val="Y3-LIST"/>
      <sheetName val="SRAILUPRLWR"/>
      <sheetName val="RRFLRMAT"/>
      <sheetName val="TGATE"/>
      <sheetName val="FRTFLR"/>
      <sheetName val="BPLR"/>
      <sheetName val="CPLR"/>
      <sheetName val="RRWHSEMAT"/>
      <sheetName val="SDRTRIM"/>
      <sheetName val="FRTWHLHSE"/>
      <sheetName val="DPLR"/>
      <sheetName val="RRHL"/>
      <sheetName val="FRTHL"/>
      <sheetName val="CTRSIDELWR"/>
      <sheetName val="APLR"/>
      <sheetName val="CTRRSIDE"/>
      <sheetName val="RRSIDEUPR"/>
      <sheetName val="FRDRTRIM"/>
      <sheetName val="INDASH"/>
      <sheetName val="RRSIDELWR"/>
      <sheetName val="CTRHL"/>
      <sheetName val="CTRSIDEUPR"/>
      <sheetName val="INPNL (5)"/>
      <sheetName val="설비(천리마)"/>
      <sheetName val="RRBPR"/>
      <sheetName val="RRRSIDE"/>
      <sheetName val="FRTBPR"/>
      <sheetName val="GK차체EO-CUT전"/>
      <sheetName val="사양비교"/>
      <sheetName val="Ɛ_x0000__x0000_䳐믱_x0000__x0000__x0000__x0000_ _x000a__x0000__x0008_ǀ믥힨믪ꇸ쀫_x0001_"/>
      <sheetName val="현대확인"/>
      <sheetName val="예비-9월실적"/>
      <sheetName val="현피1"/>
      <sheetName val="갑지"/>
      <sheetName val="1.세부비교원가(내수)"/>
      <sheetName val="전장가(종전가 근거)"/>
      <sheetName val="하자DB"/>
      <sheetName val="Synthesis by Region and Quarter"/>
      <sheetName val="dd mmmm yyyy_x0000_赶_x0000__x0003__x0016_[$-0409]hh:mm:"/>
      <sheetName val="DR1동"/>
      <sheetName val="2_대외공문2"/>
      <sheetName val="WIRE MASTER LIST"/>
      <sheetName val="◁서열운반비 상세내역 (실제기준)"/>
      <sheetName val="을지7"/>
      <sheetName val="ptpcost1"/>
      <sheetName val="Supplement2"/>
      <sheetName val="[Book1.xls]d_m_yy_____1010000_2"/>
      <sheetName val="[Book1.xls]d_m_yy_____1010000_3"/>
      <sheetName val="[Book1.xls]oPro_DOS_____wq1_C_2"/>
      <sheetName val="[Book1.xls]oPro_DOS_____wq1_C_3"/>
      <sheetName val="보고"/>
      <sheetName val="[Book1.xls]d_m_yy_____1010000_4"/>
      <sheetName val="[Book1.xls]d_m_yy_____1010000_5"/>
      <sheetName val="[Book1.xls]d_m_yy_____1010000_6"/>
      <sheetName val="[Book1.xls]d_m_yy_____1010000_7"/>
      <sheetName val="TITLE"/>
      <sheetName val="[Book1.xls]d_m_yy_____1010000_8"/>
      <sheetName val="[Book1.xls]d_m_yy_____1010000_9"/>
      <sheetName val="[Book1.xls]d_m_yy_____101000_10"/>
      <sheetName val="[Book1.xls]d_m_yy_____101000_11"/>
      <sheetName val="[Book1.xls]d_m_yy_____101000_14"/>
      <sheetName val="[Book1.xls]d_m_yy_____101000_15"/>
      <sheetName val="[Book1.xls]d_m_yy_____101000_12"/>
      <sheetName val="[Book1.xls]d_m_yy_____101000_13"/>
      <sheetName val="[Book1.xls]oPro_DOS_____wq1_C_4"/>
      <sheetName val="[Book1.xls]oPro_DOS_____wq1_C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sheetData sheetId="254"/>
      <sheetData sheetId="255"/>
      <sheetData sheetId="256"/>
      <sheetData sheetId="257"/>
      <sheetData sheetId="258"/>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refreshError="1"/>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refreshError="1"/>
      <sheetData sheetId="444"/>
      <sheetData sheetId="445"/>
      <sheetData sheetId="446"/>
      <sheetData sheetId="447"/>
      <sheetData sheetId="448"/>
      <sheetData sheetId="449"/>
      <sheetData sheetId="450"/>
      <sheetData sheetId="451" refreshError="1"/>
      <sheetData sheetId="452" refreshError="1"/>
      <sheetData sheetId="453" refreshError="1"/>
      <sheetData sheetId="454" refreshError="1"/>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sheetData sheetId="595"/>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refreshError="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sheetData sheetId="675" refreshError="1"/>
      <sheetData sheetId="676" refreshError="1"/>
      <sheetData sheetId="677"/>
      <sheetData sheetId="678" refreshError="1"/>
      <sheetData sheetId="679" refreshError="1"/>
      <sheetData sheetId="680"/>
      <sheetData sheetId="681" refreshError="1"/>
      <sheetData sheetId="682"/>
      <sheetData sheetId="683"/>
      <sheetData sheetId="684"/>
      <sheetData sheetId="685" refreshError="1"/>
      <sheetData sheetId="686" refreshError="1"/>
      <sheetData sheetId="687"/>
      <sheetData sheetId="688" refreshError="1"/>
      <sheetData sheetId="689" refreshError="1"/>
      <sheetData sheetId="690" refreshError="1"/>
      <sheetData sheetId="691" refreshError="1"/>
      <sheetData sheetId="692"/>
      <sheetData sheetId="693"/>
      <sheetData sheetId="694" refreshError="1"/>
      <sheetData sheetId="695" refreshError="1"/>
      <sheetData sheetId="696" refreshError="1"/>
      <sheetData sheetId="697" refreshError="1"/>
      <sheetData sheetId="698"/>
      <sheetData sheetId="699"/>
      <sheetData sheetId="700"/>
      <sheetData sheetId="701"/>
      <sheetData sheetId="702" refreshError="1"/>
      <sheetData sheetId="703" refreshError="1"/>
      <sheetData sheetId="704"/>
      <sheetData sheetId="705"/>
      <sheetData sheetId="706"/>
      <sheetData sheetId="707"/>
      <sheetData sheetId="708"/>
      <sheetData sheetId="709"/>
      <sheetData sheetId="710"/>
      <sheetData sheetId="711"/>
      <sheetData sheetId="712" refreshError="1"/>
      <sheetData sheetId="713"/>
      <sheetData sheetId="714"/>
      <sheetData sheetId="715" refreshError="1"/>
      <sheetData sheetId="716" refreshError="1"/>
      <sheetData sheetId="717" refreshError="1"/>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sheetData sheetId="754" refreshError="1"/>
      <sheetData sheetId="755"/>
      <sheetData sheetId="756"/>
      <sheetData sheetId="757"/>
      <sheetData sheetId="758"/>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sheetData sheetId="983"/>
      <sheetData sheetId="984"/>
      <sheetData sheetId="985"/>
      <sheetData sheetId="986"/>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sheetData sheetId="1049" refreshError="1"/>
      <sheetData sheetId="1050" refreshError="1"/>
      <sheetData sheetId="105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refreshError="1"/>
      <sheetData sheetId="1064" refreshError="1"/>
      <sheetData sheetId="1065" refreshError="1"/>
      <sheetData sheetId="1066"/>
      <sheetData sheetId="1067" refreshError="1"/>
      <sheetData sheetId="1068" refreshError="1"/>
      <sheetData sheetId="1069"/>
      <sheetData sheetId="1070" refreshError="1"/>
      <sheetData sheetId="1071"/>
      <sheetData sheetId="1072"/>
      <sheetData sheetId="1073"/>
      <sheetData sheetId="1074" refreshError="1"/>
      <sheetData sheetId="1075" refreshError="1"/>
      <sheetData sheetId="1076"/>
      <sheetData sheetId="1077"/>
      <sheetData sheetId="1078" refreshError="1"/>
      <sheetData sheetId="1079" refreshError="1"/>
      <sheetData sheetId="1080"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P%계산"/>
      <sheetName val="PC%계산"/>
      <sheetName val="진행 DATA (2)"/>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외주현황.wq1"/>
      <sheetName val="외주현황_wq1"/>
      <sheetName val="문서처리전"/>
      <sheetName val="6 N.m CCW 전류"/>
      <sheetName val="RD제품개발투자비(매가)"/>
      <sheetName val="#REF"/>
      <sheetName val="p2-1"/>
      <sheetName val="W-현원가"/>
      <sheetName val="외주현황"/>
      <sheetName val="시작품의"/>
      <sheetName val="B053 (990701)공정실적PP%계산"/>
      <sheetName val="Macro1"/>
      <sheetName val="(평균)"/>
      <sheetName val="9899DISC"/>
      <sheetName val="PJT.11"/>
      <sheetName val="외주현황_wq11"/>
      <sheetName val="6_N_m_CCW_전류"/>
      <sheetName val="B053_(990701)공정실적PP%계산"/>
      <sheetName val="二.POSITION.XLS"/>
      <sheetName val="2.대외공문"/>
      <sheetName val="지게차"/>
      <sheetName val="진행 DATA (2)"/>
      <sheetName val="가공"/>
      <sheetName val="Netting list"/>
      <sheetName val="3.일반사상"/>
      <sheetName val="CAUDIT"/>
      <sheetName val="집계"/>
      <sheetName val="Sheet2"/>
      <sheetName val="판가반영"/>
      <sheetName val="ML"/>
      <sheetName val="CD-실적"/>
      <sheetName val="B053 (990701)공정능력PC%계산"/>
      <sheetName val="M1master"/>
      <sheetName val="은행"/>
      <sheetName val="Sheet1"/>
      <sheetName val="항목(1)"/>
      <sheetName val="●현황"/>
      <sheetName val="●목차"/>
      <sheetName val="61 210 289"/>
      <sheetName val="임율"/>
      <sheetName val="재질단가"/>
      <sheetName val="BACKDATA"/>
      <sheetName val="카메라"/>
      <sheetName val="GK_XDBASE"/>
      <sheetName val="이름정의"/>
      <sheetName val="N719(NC)"/>
      <sheetName val="5.WIRE적용LIST"/>
      <sheetName val="FUEL FILLER"/>
      <sheetName val="제품마스타"/>
      <sheetName val="하자DB"/>
      <sheetName val="표지"/>
      <sheetName val="PP%계산"/>
      <sheetName val="GB-IC Villingen GG"/>
      <sheetName val="R&amp;R(DATA)"/>
      <sheetName val="직원신상"/>
      <sheetName val="B"/>
      <sheetName val="712"/>
      <sheetName val="공정별공법-W.HSE-LH"/>
      <sheetName val="현금경비중역"/>
      <sheetName val="1.2내수"/>
      <sheetName val="LCQ"/>
      <sheetName val="2"/>
      <sheetName val="Procured P.Part"/>
      <sheetName val="수출가격"/>
      <sheetName val="공정능력(을) (2)"/>
      <sheetName val="DATA"/>
      <sheetName val="전체LIST원본"/>
      <sheetName val="PILOT품"/>
      <sheetName val="M96현황-동아"/>
      <sheetName val="JT3.0견적-구1"/>
      <sheetName val="PS일계획"/>
      <sheetName val="X-3 ENG"/>
      <sheetName val="선수금"/>
      <sheetName val="BRAKE 1M 94년 8월 NEGO"/>
      <sheetName val="1st"/>
      <sheetName val="WEIGHT"/>
      <sheetName val="사양조정"/>
      <sheetName val="major"/>
      <sheetName val="1.변경범위"/>
      <sheetName val="품의서"/>
      <sheetName val="BND"/>
      <sheetName val="단가"/>
      <sheetName val="비교원RD-S"/>
      <sheetName val="比모듈조립비"/>
      <sheetName val="전체LIST"/>
      <sheetName val="설계내역서"/>
      <sheetName val="PM재고회전율"/>
      <sheetName val="HP1AMLIST"/>
      <sheetName val="대외공문"/>
      <sheetName val="불량현상별END"/>
      <sheetName val="code"/>
      <sheetName val="BOM(LDC)"/>
      <sheetName val="봉제길이"/>
      <sheetName val="Base 基础"/>
      <sheetName val="MC&amp;다변화"/>
      <sheetName val="XD4DR"/>
      <sheetName val="SAP_Data"/>
      <sheetName val="12-30"/>
      <sheetName val="임율 경비율"/>
      <sheetName val="공수"/>
      <sheetName val="SOURCE"/>
      <sheetName val="BAL(이력관리)"/>
      <sheetName val="BASE"/>
      <sheetName val="금형견적서(PRESS)"/>
      <sheetName val="96원가"/>
      <sheetName val="10월작업불량"/>
      <sheetName val="98종합"/>
      <sheetName val="계열사현황종합"/>
      <sheetName val="계정"/>
      <sheetName val="일괄인쇄"/>
      <sheetName val="人工费(管理职)"/>
      <sheetName val="견적서"/>
      <sheetName val="총괄표"/>
      <sheetName val="사진(시험실)"/>
      <sheetName val="inr(U)"/>
      <sheetName val="96갑지"/>
      <sheetName val="계산DATA입력"/>
      <sheetName val="상세 계산 내역"/>
      <sheetName val="계산정보"/>
      <sheetName val="発注書"/>
      <sheetName val="환율"/>
      <sheetName val="OPT손익_내수"/>
      <sheetName val="ppcarpet"/>
      <sheetName val="OPT손익_수출"/>
      <sheetName val="재1"/>
      <sheetName val="XL4Poppy"/>
      <sheetName val="LXLIST1"/>
      <sheetName val="A-A"/>
      <sheetName val="THEME_CODE"/>
      <sheetName val="X3"/>
      <sheetName val="부서CODE"/>
      <sheetName val="CR_CODE"/>
      <sheetName val="99_조정금액"/>
      <sheetName val="자산_종합"/>
      <sheetName val="초기입력(시산)"/>
      <sheetName val="월별손익 (수정) (2)"/>
      <sheetName val="수리결과"/>
      <sheetName val="코드정보"/>
      <sheetName val="6월"/>
      <sheetName val="LD-동양"/>
      <sheetName val="S50 "/>
      <sheetName val="rt"/>
      <sheetName val="비자동차00출고"/>
      <sheetName val="BRAKE"/>
      <sheetName val="A-100전제"/>
      <sheetName val="CSM with CKD Br"/>
      <sheetName val="공정능력(1)"/>
      <sheetName val="Sheet3"/>
      <sheetName val="▶PRESS DATA"/>
      <sheetName val="운반비"/>
      <sheetName val="★KD 집계표"/>
      <sheetName val="용접(CO2)"/>
      <sheetName val="2ND경비"/>
      <sheetName val="직거래품"/>
      <sheetName val="용접(CO2)추가"/>
      <sheetName val="상세_계산_내역"/>
      <sheetName val="Headcount"/>
      <sheetName val="#142-1-갑"/>
      <sheetName val="5-2)GLASS계산서"/>
      <sheetName val="5-1)HEATER"/>
      <sheetName val="5-3)양면테입"/>
      <sheetName val="6-1)BSD WIRE 계산서"/>
      <sheetName val="주행"/>
      <sheetName val="양식(공정편성표)"/>
      <sheetName val="목표세부명세"/>
      <sheetName val="RDLEVLST"/>
      <sheetName val="MOTO"/>
      <sheetName val="CPK"/>
      <sheetName val="星取表"/>
      <sheetName val="MX628EX"/>
      <sheetName val="11"/>
      <sheetName val="표지★"/>
      <sheetName val="재료비집계표"/>
      <sheetName val="9709관리노무비"/>
      <sheetName val="관리직 (2)"/>
      <sheetName val="배부후(1차)"/>
      <sheetName val="COMP매출(원가)"/>
      <sheetName val="BATT INSULTION PAD"/>
      <sheetName val="부서코드표"/>
      <sheetName val="对账单"/>
      <sheetName val="▣ SEAT ASSY"/>
      <sheetName val="공정능력외경"/>
      <sheetName val="비고1"/>
      <sheetName val="30310"/>
      <sheetName val="상용"/>
      <sheetName val="LKVL-CK-HT-GD1"/>
      <sheetName val="TONGKE-HT"/>
      <sheetName val="giathanh1"/>
      <sheetName val="MCT6"/>
      <sheetName val="LEASE4"/>
      <sheetName val="勿动"/>
      <sheetName val="PC%계산"/>
      <sheetName val="LIBRARY"/>
      <sheetName val="이력"/>
      <sheetName val="data1"/>
      <sheetName val="품평회"/>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sheetName val="총괄표"/>
      <sheetName val="종합표"/>
      <sheetName val="재료비"/>
      <sheetName val="노무비"/>
      <sheetName val="공정별인원"/>
      <sheetName val="HANGER길이"/>
      <sheetName val="경비"/>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PTR台손익"/>
      <sheetName val="2.대외공문"/>
      <sheetName val="MOTO"/>
      <sheetName val="가2"/>
      <sheetName val="CASE ASM"/>
      <sheetName val="진행 DATA (2)"/>
      <sheetName val="PAINT250"/>
      <sheetName val="수리결과"/>
      <sheetName val="VT원단위"/>
      <sheetName val="JT3.0견적-구1"/>
      <sheetName val="CAUDIT"/>
      <sheetName val="CALENDAR"/>
      <sheetName val="차수"/>
      <sheetName val="97계획(96.11"/>
      <sheetName val="98종합"/>
      <sheetName val="단가소급 BACK DATA"/>
      <sheetName val="QA4 MASTER LIST"/>
      <sheetName val="full (2)"/>
      <sheetName val="양식"/>
      <sheetName val="ﾕｰｻﾞｰ設定"/>
      <sheetName val="ETRS"/>
      <sheetName val="After Sales Supplier #'s"/>
      <sheetName val="発注書"/>
      <sheetName val="集計結果"/>
      <sheetName val="MexiqueVentes97"/>
      <sheetName val="JINKYU"/>
      <sheetName val="GB-IC Villingen GG"/>
      <sheetName val="比모듈조립비"/>
      <sheetName val="외주현황.wq1"/>
      <sheetName val="소유주(원)"/>
      <sheetName val="#REF"/>
      <sheetName val="55下決算"/>
      <sheetName val="재공품기초자료"/>
      <sheetName val="제품상품(DL)"/>
      <sheetName val="5월DL"/>
      <sheetName val="5.WIRE적용LIST"/>
      <sheetName val="업무분장"/>
      <sheetName val="Sheet1"/>
      <sheetName val="M1master"/>
      <sheetName val="BUS제원1"/>
      <sheetName val="주소(한문)"/>
      <sheetName val="Z41,Z42 이외total"/>
      <sheetName val="교육계획"/>
      <sheetName val="원단위"/>
      <sheetName val="KMCWD"/>
      <sheetName val="Macro1"/>
      <sheetName val="재료비DATA"/>
      <sheetName val="가공비DATA"/>
      <sheetName val="Cost Matrix"/>
      <sheetName val="항목(1)"/>
      <sheetName val="PSR EUROPE"/>
      <sheetName val="계산 DATA 입력"/>
      <sheetName val="Hide"/>
      <sheetName val="회의록"/>
      <sheetName val="사양비교"/>
      <sheetName val="원가절감종합"/>
      <sheetName val="3.조립 "/>
      <sheetName val="원가계산서"/>
      <sheetName val="0.LED ASSY"/>
      <sheetName val="TABLE"/>
      <sheetName val="예산M11A"/>
      <sheetName val="카메라"/>
      <sheetName val="712"/>
      <sheetName val="p2-1"/>
      <sheetName val="A-A"/>
      <sheetName val="TCA"/>
      <sheetName val="FRT 재료비"/>
      <sheetName val="기타"/>
      <sheetName val="RD제품개발투자비(매가)"/>
      <sheetName val="근태일지"/>
      <sheetName val="업체별매출실적"/>
      <sheetName val="연습"/>
      <sheetName val="기본정보"/>
      <sheetName val="초기화면"/>
      <sheetName val="환율"/>
      <sheetName val="기준"/>
      <sheetName val="# 가공비&amp;경비 LIST"/>
      <sheetName val="综合"/>
      <sheetName val="# 재료비증빙"/>
      <sheetName val="매출DATA"/>
      <sheetName val="                     "/>
      <sheetName val="B-ICT"/>
      <sheetName val="GRACE"/>
      <sheetName val="사업부별"/>
      <sheetName val="계약"/>
      <sheetName val="JT3_0견적-구1"/>
      <sheetName val="97계획(96_11"/>
      <sheetName val="단가소급_BACK_DATA"/>
      <sheetName val="CASE_ASM"/>
      <sheetName val="진행_DATA_(2)"/>
      <sheetName val="QA4_MASTER_LIST"/>
      <sheetName val="GB-IC_Villingen_GG"/>
      <sheetName val="외주현황_wq1"/>
      <sheetName val="5_WIRE적용LIST"/>
      <sheetName val="full_(2)"/>
      <sheetName val="After_Sales_Supplier_#'s"/>
      <sheetName val="2_대외공문"/>
      <sheetName val="협조전"/>
      <sheetName val="수출가격"/>
      <sheetName val="간이연락"/>
      <sheetName val="전체현황"/>
      <sheetName val="제조경비 "/>
      <sheetName val="작업명"/>
      <sheetName val="INPUT"/>
      <sheetName val="계산정보"/>
      <sheetName val="DBL LPG시험"/>
      <sheetName val="full_(2)4"/>
      <sheetName val="A"/>
      <sheetName val="검구사양서"/>
      <sheetName val="B_BLOCK"/>
      <sheetName val="PPK"/>
      <sheetName val="품의서"/>
      <sheetName val="기안지"/>
      <sheetName val="HCCE01"/>
      <sheetName val="기초데이터"/>
      <sheetName val="RDLEVLST"/>
      <sheetName val="작성기준"/>
      <sheetName val="품의양"/>
      <sheetName val="차종별"/>
      <sheetName val="승용"/>
      <sheetName val="11"/>
      <sheetName val="IS"/>
      <sheetName val="UN_DT_111101"/>
      <sheetName val="스틸금형"/>
      <sheetName val="기초자료"/>
      <sheetName val="PROTO"/>
      <sheetName val="견적서및원가검토서"/>
      <sheetName val="차종별장판"/>
      <sheetName val="CAP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p2-1"/>
      <sheetName val="626TD"/>
      <sheetName val="협조전"/>
      <sheetName val="FMEAPRO5"/>
      <sheetName val="주행"/>
      <sheetName val="Sheet4"/>
      <sheetName val="1ဲ.ALT"/>
      <sheetName val="1ဳ.O.S"/>
      <sheetName val="15.၄AMPER"/>
      <sheetName val="GB-IC Villingen GG"/>
      <sheetName val="96"/>
      <sheetName val="KMCWD"/>
      <sheetName val="BACK DATA 08.7.1~"/>
      <sheetName val="E.W"/>
      <sheetName val="P.W"/>
      <sheetName val="가공비data"/>
      <sheetName val="S.W"/>
      <sheetName val="二.POSITION.XLS"/>
      <sheetName val="OPT손익 내수"/>
      <sheetName val="OPT손익 수출"/>
      <sheetName val="10월작업불량"/>
      <sheetName val="BACK DATA"/>
      <sheetName val="#REF"/>
      <sheetName val="정리"/>
      <sheetName val="기초자료"/>
      <sheetName val="PRDW30"/>
      <sheetName val="VT원단위"/>
      <sheetName val="반송불량율"/>
      <sheetName val=""/>
      <sheetName val="시설업체주소록"/>
      <sheetName val="KD율"/>
      <sheetName val="GRACE"/>
      <sheetName val="64164"/>
      <sheetName val="기초"/>
      <sheetName val="불량현황"/>
      <sheetName val="외주현황.wq1"/>
      <sheetName val="PP%계산"/>
      <sheetName val="MH_생산"/>
      <sheetName val="기초DATA"/>
      <sheetName val="재료(확정,11월19일)"/>
      <sheetName val="손익"/>
      <sheetName val="일자별"/>
      <sheetName val="●일일실적"/>
      <sheetName val="자산LIST"/>
      <sheetName val="건축공사"/>
      <sheetName val="WEIGHT"/>
      <sheetName val="5.세운W-A"/>
      <sheetName val="MBNBSMTR"/>
      <sheetName val="BM_NEW2"/>
      <sheetName val="점유면적"/>
      <sheetName val="2.대외공문"/>
      <sheetName val="현금경비중역"/>
      <sheetName val="HOUSING"/>
      <sheetName val="TEMP TORQUE"/>
      <sheetName val="1"/>
      <sheetName val="진행 DATA (2)"/>
      <sheetName val="126.255"/>
      <sheetName val="출력값"/>
      <sheetName val="카메라"/>
      <sheetName val="95계획"/>
      <sheetName val="Sheet1"/>
      <sheetName val="B053 (990701)공정실적PP%계산"/>
      <sheetName val="engline"/>
      <sheetName val="동아합의"/>
      <sheetName val="RHN"/>
      <sheetName val="항목(1)"/>
      <sheetName val="TOTAL"/>
      <sheetName val="RESN_SUM"/>
      <sheetName val="Actions"/>
      <sheetName val="상용"/>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1.변경범위"/>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12"/>
      <sheetName val="3.일반사상"/>
      <sheetName val="BACK_DATA_08_7_1~"/>
      <sheetName val="E_W"/>
      <sheetName val="P_W"/>
      <sheetName val="S_W"/>
      <sheetName val="1ဲ_ALT"/>
      <sheetName val="1ဳ_O_S"/>
      <sheetName val="15_၄AMPER"/>
      <sheetName val="GB-IC_Villingen_GG"/>
      <sheetName val="二_POSITION_XLS"/>
      <sheetName val="OPT손익_내수"/>
      <sheetName val="OPT손익_수출"/>
      <sheetName val="BACK_DATA"/>
      <sheetName val="외주현황_wq1"/>
      <sheetName val="2_대외공문"/>
      <sheetName val="5_세운W-A"/>
      <sheetName val="0000"/>
      <sheetName val="TCA"/>
      <sheetName val="M1master"/>
      <sheetName val="code"/>
      <sheetName val="C100보고서"/>
      <sheetName val="PRESS DATA"/>
      <sheetName val="5.WIRE적용LIST"/>
      <sheetName val="직원신상"/>
      <sheetName val="HCCE01"/>
      <sheetName val="차수"/>
      <sheetName val="LX3.0 RR"/>
      <sheetName val="CD-실적"/>
      <sheetName val="12-30"/>
      <sheetName val="c.db"/>
      <sheetName val="검기갑지"/>
      <sheetName val="96갑지"/>
      <sheetName val="설비능력및 종합공정능력산출시 사용"/>
      <sheetName val="SPEC별"/>
      <sheetName val="일본출1"/>
      <sheetName val="생산1-1"/>
      <sheetName val="삼공기계"/>
      <sheetName val="소상 &quot;1&quot;"/>
      <sheetName val="금형품"/>
      <sheetName val="KMO"/>
      <sheetName val="품의서"/>
      <sheetName val="Takt"/>
      <sheetName val="T진도"/>
      <sheetName val="운임.환차손-Y"/>
      <sheetName val="결함코드"/>
      <sheetName val="부품코드"/>
      <sheetName val="계산정보"/>
      <sheetName val="AN43"/>
      <sheetName val="매출종합.`09"/>
      <sheetName val="부문손익"/>
      <sheetName val="수입"/>
      <sheetName val="화환비상"/>
      <sheetName val="구동"/>
      <sheetName val="생계99ST"/>
      <sheetName val="매출계획"/>
      <sheetName val="F4-F7"/>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RD제품개발투자비(매가)"/>
      <sheetName val="5월"/>
      <sheetName val="p2_1"/>
      <sheetName val="Claim이력_내수내자"/>
      <sheetName val="(BS,CF)-BACK"/>
      <sheetName val="RP변환코드"/>
      <sheetName val="N46"/>
      <sheetName val="report_20"/>
      <sheetName val="camera_30"/>
      <sheetName val="지부전체"/>
      <sheetName val="LAMBDA 자작"/>
      <sheetName val="경비공통"/>
      <sheetName val="월별손익"/>
      <sheetName val="Macro2"/>
      <sheetName val="뒤차축소"/>
      <sheetName val="등속"/>
      <sheetName val="변속"/>
      <sheetName val="액슬"/>
      <sheetName val="프레임"/>
      <sheetName val="050218"/>
      <sheetName val="시산표"/>
      <sheetName val="9-1차이내역"/>
      <sheetName val="구매실(원본)"/>
      <sheetName val="집연95"/>
      <sheetName val="예산계획"/>
      <sheetName val="가격표"/>
      <sheetName val="환율"/>
      <sheetName val="CSTHA616"/>
      <sheetName val="미국"/>
      <sheetName val="악성"/>
      <sheetName val="양식"/>
      <sheetName val="예산코드"/>
      <sheetName val="ML"/>
      <sheetName val="ALPROFILE 발주실적"/>
      <sheetName val="본문"/>
      <sheetName val="투자-국내2"/>
      <sheetName val="list"/>
      <sheetName val="조정명세서"/>
      <sheetName val="99판매상세"/>
      <sheetName val="X-3 ENG"/>
      <sheetName val="ppcarpet"/>
      <sheetName val="교육계획"/>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二_POSITION_XLS1"/>
      <sheetName val="GB-IC_Villingen_GG1"/>
      <sheetName val="1ဲ_ALT1"/>
      <sheetName val="1ဳ_O_S1"/>
      <sheetName val="15_၄AMPER1"/>
      <sheetName val="OPT손익_내수1"/>
      <sheetName val="OPT손익_수출1"/>
      <sheetName val="BACK_DATA_08_7_1~1"/>
      <sheetName val="E_W1"/>
      <sheetName val="P_W1"/>
      <sheetName val="S_W1"/>
      <sheetName val="BACK_DATA1"/>
      <sheetName val="CASE_ASM"/>
      <sheetName val="14_1부"/>
      <sheetName val="외주현황_wq11"/>
      <sheetName val="TEMP_TORQUE"/>
      <sheetName val="진행_DATA_(2)"/>
      <sheetName val="B053_(990701)공정실적PP%계산"/>
      <sheetName val="126_255"/>
      <sheetName val="검사기준서_을_치수"/>
      <sheetName val="검사기준서_갑"/>
      <sheetName val="검사기준서_을"/>
      <sheetName val="검사협정_갑"/>
      <sheetName val="검사성적서_갑"/>
      <sheetName val="검사성적서_을"/>
      <sheetName val="검사성적서_병"/>
      <sheetName val="1_변경범위"/>
      <sheetName val="JT3_0견적-구1"/>
      <sheetName val="LX3_0_RR"/>
      <sheetName val="SUB_2월_재검사추이도"/>
      <sheetName val="c_db"/>
      <sheetName val="매출종합_`09"/>
      <sheetName val="팀별_합계"/>
      <sheetName val="소상_&quot;1&quot;"/>
      <sheetName val="3_일반사상"/>
      <sheetName val="Nego_PV"/>
      <sheetName val="설비능력및_종합공정능력산출시_사용"/>
      <sheetName val="LAMBDA_자작"/>
      <sheetName val="Sheet1 (2)"/>
      <sheetName val="다목적갑"/>
      <sheetName val="DATE"/>
      <sheetName val="CSP원자재"/>
      <sheetName val="국내품"/>
      <sheetName val="수입부품비"/>
      <sheetName val="생산일보(전체)"/>
      <sheetName val="PC%계산"/>
      <sheetName val="재질단가"/>
      <sheetName val="차종별"/>
      <sheetName val="판매종합"/>
      <sheetName val="분석mast"/>
      <sheetName val="Book1"/>
      <sheetName val="업무분장"/>
      <sheetName val="월생산"/>
      <sheetName val="2공구산출내역"/>
      <sheetName val="DATA"/>
      <sheetName val="Evaluation objects"/>
      <sheetName val="Sheet3"/>
      <sheetName val="1-C,D"/>
      <sheetName val="계산 DATA 입력"/>
      <sheetName val="상세 계산 내역"/>
      <sheetName val="내수1.8GL"/>
      <sheetName val="개발 TOOL 집계표"/>
      <sheetName val="경상 개발비"/>
      <sheetName val="상용_mp"/>
      <sheetName val="기안"/>
      <sheetName val="R&amp;D"/>
      <sheetName val="MAIN"/>
      <sheetName val="ENG"/>
      <sheetName val="CONT"/>
      <sheetName val="GK차체EO-CUT전"/>
      <sheetName val="전장"/>
      <sheetName val="RDLEVLST"/>
      <sheetName val="폼관조직"/>
      <sheetName val="정산내역"/>
      <sheetName val="16~31"/>
      <sheetName val="차체부품 INS REPORT(갑)"/>
      <sheetName val="Sheet5"/>
      <sheetName val="Sheet6 (3)"/>
      <sheetName val="EQ"/>
      <sheetName val="불출요청"/>
      <sheetName val="금액"/>
      <sheetName val="본부별팀별9911"/>
      <sheetName val="부품LIST"/>
      <sheetName val="DAT(목표)"/>
      <sheetName val="major"/>
      <sheetName val="INPUT"/>
      <sheetName val="LEASE4"/>
      <sheetName val="SM-NEW"/>
      <sheetName val="FUEL FILLER"/>
      <sheetName val="전부인쇄"/>
      <sheetName val="day"/>
      <sheetName val="2"/>
      <sheetName val="초도발주서"/>
      <sheetName val="명단"/>
      <sheetName val="CALENDAR"/>
      <sheetName val="Macro1"/>
      <sheetName val="순위"/>
      <sheetName val="단중표"/>
      <sheetName val=" 납촉자"/>
      <sheetName val="업체명"/>
      <sheetName val="대외공문"/>
      <sheetName val="원본"/>
      <sheetName val="82150-39000"/>
      <sheetName val="Open"/>
      <sheetName val="확정실적"/>
      <sheetName val="환율기준"/>
      <sheetName val="3-2.귀책부서별 DT현황"/>
      <sheetName val="RC"/>
      <sheetName val="통합data"/>
      <sheetName val="작성양식"/>
      <sheetName val="검구사양서"/>
      <sheetName val="종합"/>
      <sheetName val="계산DATA입력"/>
      <sheetName val="영업"/>
      <sheetName val="RHD"/>
      <sheetName val="재료율"/>
      <sheetName val="참조영역"/>
      <sheetName val="차체부품_INS_REPORT(갑)"/>
      <sheetName val="FUEL_FILLER"/>
      <sheetName val="설비"/>
      <sheetName val="97"/>
      <sheetName val="업종별"/>
      <sheetName val="신규DEP"/>
      <sheetName val="유효"/>
      <sheetName val="1.2내수"/>
      <sheetName val="콤보"/>
      <sheetName val="운영실적(세부)"/>
      <sheetName val="DWPM"/>
      <sheetName val="품의예산"/>
      <sheetName val="대일산업"/>
      <sheetName val="그패프"/>
      <sheetName val="5_WIRE적용LIST"/>
      <sheetName val="_납촉자"/>
      <sheetName val="HP1AMLIST"/>
      <sheetName val="제품목록"/>
      <sheetName val="3-2_귀책부서별_DT현황"/>
      <sheetName val="result0927"/>
      <sheetName val="대우자동차용역비"/>
      <sheetName val="추이도"/>
      <sheetName val="PPK"/>
      <sheetName val="A-A"/>
      <sheetName val="98종합"/>
      <sheetName val="PTR台손익"/>
      <sheetName val="resume"/>
      <sheetName val="BRAKE"/>
      <sheetName val="매각단가"/>
      <sheetName val="GLOBAL PT NEW FORMAT OCT 2002"/>
      <sheetName val="Specification"/>
      <sheetName val="운임_환차손-Y"/>
      <sheetName val="존4"/>
      <sheetName val="조립지적"/>
      <sheetName val="RR저항Cp"/>
      <sheetName val="Dashboard"/>
      <sheetName val="MCT6"/>
      <sheetName val="재고자산명세(Y)"/>
      <sheetName val="ASSIGN"/>
      <sheetName val="제안그래프"/>
      <sheetName val="불량현상별END"/>
      <sheetName val="가공비(2)"/>
      <sheetName val="금형비"/>
      <sheetName val="COND"/>
      <sheetName val="공정및생산관리절차서"/>
      <sheetName val="TUBE시험성적서"/>
      <sheetName val="전력시간대(합계)"/>
      <sheetName val="단가"/>
      <sheetName val="요약"/>
      <sheetName val="712"/>
      <sheetName val="목록"/>
      <sheetName val="Lookups"/>
      <sheetName val="BUS제원1"/>
      <sheetName val="유효성"/>
      <sheetName val="FACTOR"/>
      <sheetName val="예산실적전체당월"/>
      <sheetName val="주소(한문)"/>
      <sheetName val="소요량분석(부자재)"/>
      <sheetName val="소요량분석(외주)"/>
      <sheetName val="MACRO1.XLM"/>
      <sheetName val="생산"/>
      <sheetName val="진도현황"/>
      <sheetName val="CLM-MP"/>
      <sheetName val="SANTAMO"/>
      <sheetName val="Sch7a (토요일)"/>
      <sheetName val="정미시간"/>
      <sheetName val="건설성적"/>
      <sheetName val="이자율"/>
      <sheetName val="제품원재"/>
      <sheetName val="부재예실1월"/>
      <sheetName val="금강투자2000"/>
      <sheetName val="K55"/>
      <sheetName val="71336(R)"/>
      <sheetName val="일위대가(계측기설치)"/>
      <sheetName val="표지"/>
      <sheetName val="●현황"/>
      <sheetName val="●목차"/>
      <sheetName val="원가계산서"/>
      <sheetName val="공정별공법-W.HSE-LH"/>
      <sheetName val="MOTO"/>
      <sheetName val="GK_XDBASE"/>
      <sheetName val="6월수불"/>
      <sheetName val="내경"/>
      <sheetName val="검토사항"/>
      <sheetName val="S13_관리계획서(체크시트)"/>
      <sheetName val="COST관리"/>
      <sheetName val="내용"/>
      <sheetName val="보고"/>
      <sheetName val="종합(LH)"/>
      <sheetName val="cv"/>
      <sheetName val="96수출"/>
      <sheetName val="세목별"/>
      <sheetName val="계정"/>
      <sheetName val="예금미수이자(6월)"/>
      <sheetName val="감가상각"/>
      <sheetName val="재료비"/>
      <sheetName val="ORIGIN"/>
      <sheetName val="B"/>
      <sheetName val="대외공문 "/>
      <sheetName val="외주품 감점 유형 기준"/>
      <sheetName val="PRO (참조)"/>
      <sheetName val="1-1-1-2"/>
      <sheetName val="Sheet10"/>
      <sheetName val="Data1"/>
      <sheetName val="Summary"/>
      <sheetName val="21444-41900"/>
      <sheetName val="Technology"/>
      <sheetName val="완성차"/>
      <sheetName val="원가절감"/>
      <sheetName val="별도관리"/>
      <sheetName val="4월채무증감"/>
      <sheetName val="대차대조표"/>
      <sheetName val="FO원단위"/>
      <sheetName val="득점현황"/>
      <sheetName val="Grafikdaten"/>
      <sheetName val="을"/>
      <sheetName val="초등학교내역서"/>
      <sheetName val="02년 SUC"/>
      <sheetName val="기준코드"/>
      <sheetName val="업체별"/>
      <sheetName val="공평7"/>
      <sheetName val="BAU"/>
      <sheetName val="SAM"/>
      <sheetName val="원단위 전후비교"/>
      <sheetName val="EF-SONATA"/>
      <sheetName val="1_변경범위1"/>
      <sheetName val="2_대외공문1"/>
      <sheetName val="B053_(990701)공정실적PP%계산1"/>
      <sheetName val="TEMP_TORQUE1"/>
      <sheetName val="진행_DATA_(2)1"/>
      <sheetName val="5_세운W-A1"/>
      <sheetName val="운임_환차손-Y1"/>
      <sheetName val="내수1_8GL"/>
      <sheetName val="Evaluation_objects"/>
      <sheetName val="작동logic"/>
      <sheetName val="근태현황"/>
      <sheetName val="980710"/>
      <sheetName val="가2"/>
      <sheetName val="PAKAGE4362"/>
      <sheetName val="해외생산"/>
      <sheetName val="3. 관리점지수실적-1.1생산성"/>
      <sheetName val="발주"/>
      <sheetName val="07주차별실적"/>
      <sheetName val="종목코드"/>
      <sheetName val="한성화물"/>
      <sheetName val="집계"/>
      <sheetName val="실적 및 계획"/>
      <sheetName val="LL"/>
      <sheetName val="공정능력(1)"/>
      <sheetName val="공정능력 (2)"/>
      <sheetName val="내역"/>
      <sheetName val="Master Cable"/>
      <sheetName val="ISRDATA"/>
      <sheetName val="Supplement2"/>
      <sheetName val="95하U$가격"/>
      <sheetName val="Cost Reduction"/>
      <sheetName val="금형991202"/>
      <sheetName val="MexiqueVentes97"/>
      <sheetName val="Sec 1 - RFQ"/>
      <sheetName val="DOOR"/>
      <sheetName val="CVT산정"/>
      <sheetName val="전체현황"/>
      <sheetName val="프로젝트"/>
      <sheetName val="5-1차수정"/>
      <sheetName val="소유주(원)"/>
      <sheetName val="Rate data"/>
      <sheetName val="Sheet16"/>
      <sheetName val="효율계획(당월)"/>
      <sheetName val="전체실적"/>
      <sheetName val="TRANSLAT"/>
      <sheetName val="임시12월"/>
      <sheetName val="C100"/>
      <sheetName val="SFM-TTL"/>
      <sheetName val="INDIA-ML"/>
      <sheetName val="Table"/>
      <sheetName val="수h"/>
      <sheetName val="Bosch ADVP&amp;R"/>
      <sheetName val="실적(Q11)"/>
      <sheetName val="예산(Q11)"/>
      <sheetName val="자가2급"/>
      <sheetName val="SOURCE"/>
      <sheetName val="공수"/>
      <sheetName val=" SR3차원단위 (3)"/>
      <sheetName val="PP%계산-1"/>
      <sheetName val="DATAinput"/>
      <sheetName val="총list"/>
      <sheetName val="검사협정 보충"/>
      <sheetName val="PPK(공정능력조사표)"/>
      <sheetName val="ERP도입후 시정현황"/>
      <sheetName val="과제"/>
      <sheetName val="최신"/>
      <sheetName val="MethodC"/>
      <sheetName val="업무담당"/>
      <sheetName val="첨부2"/>
      <sheetName val="설계명세"/>
      <sheetName val="pri"/>
      <sheetName val="외주업체"/>
      <sheetName val="연습"/>
      <sheetName val="업체별매출실적"/>
      <sheetName val="기본정보"/>
      <sheetName val="초기화면"/>
      <sheetName val="근태일지"/>
      <sheetName val="외관검사"/>
      <sheetName val="Config"/>
      <sheetName val="실적"/>
      <sheetName val="(평균)"/>
      <sheetName val="업체등록"/>
      <sheetName val="자재입고"/>
      <sheetName val="자재출고"/>
      <sheetName val="제품등록"/>
      <sheetName val="총소요량"/>
      <sheetName val="현재고"/>
      <sheetName val="문서처리전"/>
      <sheetName val="6B008"/>
      <sheetName val="건재양식"/>
      <sheetName val="_x0000__x0000__x0000__x0000_ilencer"/>
      <sheetName val="발생집계"/>
      <sheetName val="내구품질향상1"/>
      <sheetName val="생산품목"/>
      <sheetName val="포머 비가동 내역"/>
      <sheetName val="Type"/>
      <sheetName val="FRONT HUB견적가"/>
      <sheetName val="가공비"/>
      <sheetName val="기준입력"/>
      <sheetName val="J150 승인진도관리 LIST"/>
      <sheetName val="TOTAL LIST"/>
      <sheetName val="EXP-COST"/>
      <sheetName val="지정공장"/>
      <sheetName val="서울정비"/>
      <sheetName val="차체"/>
      <sheetName val="Price Range"/>
      <sheetName val="FTR MACRo"/>
      <sheetName val="일일 업무 현황 (3)"/>
      <sheetName val="일일 업무 현황 (5)"/>
      <sheetName val="내역서"/>
      <sheetName val="동명재고"/>
      <sheetName val="간이연락"/>
      <sheetName val="XREF"/>
      <sheetName val="5311"/>
      <sheetName val="hp_td_calc"/>
      <sheetName val="MPL 技連"/>
      <sheetName val="342E BLOCK"/>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년실적"/>
      <sheetName val="금형"/>
      <sheetName val="금형 (2)"/>
      <sheetName val="원재료"/>
      <sheetName val="BTS-시범물량"/>
      <sheetName val="SS"/>
      <sheetName val="오정용선임"/>
      <sheetName val="VS1 Paretto분석"/>
      <sheetName val="intro"/>
      <sheetName val="0 절삭조건"/>
      <sheetName val="1월"/>
      <sheetName val="DATA BASE"/>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채권(하반기)"/>
      <sheetName val="협력사 일반현황"/>
      <sheetName val="원소재인상자료"/>
      <sheetName val="자재단가"/>
      <sheetName val="정비손익"/>
      <sheetName val="수출"/>
      <sheetName val="BND"/>
      <sheetName val="계획수량"/>
      <sheetName val="NGS4"/>
      <sheetName val="공정별"/>
      <sheetName val="점검시트"/>
      <sheetName val="시험연구비상각"/>
      <sheetName val="15-COMP"/>
      <sheetName val="첨부⑥"/>
      <sheetName val="수주단가"/>
      <sheetName val="일괄인쇄"/>
      <sheetName val="S50 "/>
      <sheetName val="CAPA분석 360K"/>
      <sheetName val="Purchasing Data"/>
      <sheetName val="customer"/>
      <sheetName val="_x0000_PRDW30.XL"/>
      <sheetName val="4.3 첨부1"/>
      <sheetName val="99원가원판"/>
      <sheetName val="기안지"/>
      <sheetName val="应收帐款"/>
      <sheetName val="대지급(한미)"/>
      <sheetName val="전장품(관리용)"/>
      <sheetName val="2선재"/>
      <sheetName val="2차 OIL량측정"/>
      <sheetName val="3620SE"/>
      <sheetName val="094_APP別"/>
      <sheetName val="공정능력평가-2"/>
      <sheetName val="공정능력평가-3"/>
      <sheetName val="N719(NC)"/>
      <sheetName val="현장"/>
      <sheetName val="진급관련DATA"/>
      <sheetName val="변제"/>
      <sheetName val="参照条件"/>
      <sheetName val="업무분장 "/>
      <sheetName val="공통"/>
      <sheetName val="소결재공"/>
      <sheetName val="판매수량"/>
      <sheetName val="pl2k12"/>
      <sheetName val="생산(전장입력)-1"/>
      <sheetName val="GLOBAL PT NEW FORMAT JULY  2002"/>
      <sheetName val="WS"/>
      <sheetName val="인원부하"/>
      <sheetName val="작업제품군"/>
      <sheetName val="차종"/>
      <sheetName val="사용자코드1"/>
      <sheetName val="사용자코드2"/>
      <sheetName val="제품"/>
      <sheetName val="매출성격"/>
      <sheetName val="지역"/>
      <sheetName val="금형표지"/>
      <sheetName val="파일테이블"/>
      <sheetName val="재1"/>
      <sheetName val="감사ⓚA"/>
      <sheetName val="공정별설비검토"/>
      <sheetName val="종합(PD,FD,RS)"/>
      <sheetName val="2_2공정능력"/>
      <sheetName val="Auswahl"/>
      <sheetName val="1_2내수"/>
      <sheetName val="품의양"/>
      <sheetName val="공평3"/>
      <sheetName val="INVESTMENT (Hardware)"/>
      <sheetName val="인원"/>
      <sheetName val="적용수량"/>
      <sheetName val="자재소요"/>
      <sheetName val="판매계획"/>
      <sheetName val="신고서.전"/>
      <sheetName val="Basic assumptions"/>
      <sheetName val="2-1"/>
      <sheetName val="PPS2"/>
      <sheetName val="材料"/>
      <sheetName val="SPA원가"/>
      <sheetName val="인건비"/>
      <sheetName val="종합BDATA"/>
      <sheetName val="적하보험"/>
      <sheetName val="옹벽1"/>
      <sheetName val="영업.일1"/>
      <sheetName val="카니발슈마세피아"/>
      <sheetName val="1-Tables"/>
      <sheetName val="1_2내수1"/>
      <sheetName val="Cost_Reduction"/>
      <sheetName val="Sheet6_(3)"/>
      <sheetName val="조서목차"/>
      <sheetName val="월매출"/>
      <sheetName val="가격품의"/>
      <sheetName val="TOT"/>
      <sheetName val="INVESTMENT_(Hardware)"/>
      <sheetName val="Cpk3"/>
      <sheetName val="PFMEA.XLS"/>
      <sheetName val="거래처"/>
      <sheetName val="EurotoolsXRates"/>
      <sheetName val="COKBOM"/>
      <sheetName val="목표대비실적(R)"/>
      <sheetName val="제품정보"/>
      <sheetName val="품-(주)코①"/>
      <sheetName val="2008 г"/>
      <sheetName val="CF"/>
      <sheetName val="RELAY FAX양식"/>
      <sheetName val="상세 견적서 (HMC)"/>
      <sheetName val="M96현황-동아"/>
      <sheetName val="PILOT품"/>
      <sheetName val="금형품의서"/>
      <sheetName val="#93"/>
      <sheetName val="회순"/>
      <sheetName val="단가MSTR"/>
      <sheetName val="변수"/>
      <sheetName val="회사정보"/>
      <sheetName val="#142-1-갑"/>
      <sheetName val="DIEZEL動弁相場"/>
      <sheetName val="대표자"/>
      <sheetName val="1.세부비교원가(내수)"/>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외주현황_wq12"/>
      <sheetName val="126_2551"/>
      <sheetName val="14_1부1"/>
      <sheetName val="CASE_ASM1"/>
      <sheetName val="JT3_0견적-구11"/>
      <sheetName val="PRESS_DATA"/>
      <sheetName val="SUB_2월_재검사추이도1"/>
      <sheetName val="LX3_0_RR1"/>
      <sheetName val="c_db1"/>
      <sheetName val="매출종합_`091"/>
      <sheetName val="소상_&quot;1&quot;1"/>
      <sheetName val="검사기준서_을_치수1"/>
      <sheetName val="검사기준서_갑1"/>
      <sheetName val="검사기준서_을1"/>
      <sheetName val="검사협정_갑1"/>
      <sheetName val="검사성적서_갑1"/>
      <sheetName val="검사성적서_을1"/>
      <sheetName val="검사성적서_병1"/>
      <sheetName val="Nego_PV1"/>
      <sheetName val="팀별_합계1"/>
      <sheetName val="설비능력및_종합공정능력산출시_사용1"/>
      <sheetName val="LAMBDA_자작1"/>
      <sheetName val="ALPROFILE_발주실적"/>
      <sheetName val="X-3_ENG"/>
      <sheetName val="개발_TOOL_집계표"/>
      <sheetName val="경상_개발비"/>
      <sheetName val="Sheet1_(2)"/>
      <sheetName val="계산_DATA_입력"/>
      <sheetName val="상세_계산_내역"/>
      <sheetName val="MACRO1_XLM"/>
      <sheetName val="Sch7a_(토요일)"/>
      <sheetName val="3-2_귀책부서별_DT현황1"/>
      <sheetName val="GLOBAL_PT_NEW_FORMAT_OCT_2002"/>
      <sheetName val="대외공문_"/>
      <sheetName val="INJ_FRT"/>
      <sheetName val="Y3-LIST"/>
      <sheetName val="투입공수계획"/>
      <sheetName val="월간생산계획"/>
      <sheetName val="제품명 (3)"/>
      <sheetName val="W-현원가"/>
      <sheetName val="6 N.m CCW 전류"/>
      <sheetName val="공용라이온-2"/>
      <sheetName val="99정부과제종합"/>
      <sheetName val="Data입력"/>
      <sheetName val="금관"/>
      <sheetName val="백화"/>
      <sheetName val="분류"/>
      <sheetName val="계실5-1"/>
      <sheetName val="효성"/>
      <sheetName val="2_대외공문2"/>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진행_DATA_(2)2"/>
      <sheetName val="5_세운W-A3"/>
      <sheetName val="126_2552"/>
      <sheetName val="B053_(990701)공정실적PP%계산2"/>
      <sheetName val="CASE_ASM2"/>
      <sheetName val="14_1부2"/>
      <sheetName val="1_변경범위2"/>
      <sheetName val="3_일반사상2"/>
      <sheetName val="JT3_0견적-구12"/>
      <sheetName val="PRESS_DATA2"/>
      <sheetName val="LX3_0_RR2"/>
      <sheetName val="SUB_2월_재검사추이도2"/>
      <sheetName val="c_db2"/>
      <sheetName val="5_WIRE적용LIST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2.중요한회계정책"/>
      <sheetName val="9.관계기업투자"/>
      <sheetName val="42.리스"/>
      <sheetName val="25.법인세"/>
      <sheetName val="3사분기"/>
      <sheetName val="ﾀｰﾋﾞﾝﾃﾞｰﾀ"/>
      <sheetName val="STEEL95"/>
      <sheetName val="분기별데이타"/>
      <sheetName val="월별데이타"/>
      <sheetName val="DBL LPG시험"/>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 PPAP 작성중 .xlsx"/>
      <sheetName val="HSA"/>
      <sheetName val="도표"/>
      <sheetName val="TEL"/>
      <sheetName val="File_Table"/>
      <sheetName val="99예산"/>
      <sheetName val="검사성적서(갑)"/>
      <sheetName val="분석DATA(년도별)"/>
      <sheetName val="09년 현황"/>
      <sheetName val="SPT"/>
      <sheetName val="THEME CODE"/>
      <sheetName val="CR CODE"/>
      <sheetName val="부서CODE"/>
      <sheetName val="CNC810M"/>
      <sheetName val="원가절감종합"/>
      <sheetName val="WTC BODY一覧原紙"/>
      <sheetName val="이체비용포함"/>
      <sheetName val="이체비용포함2"/>
      <sheetName val="SPG생산"/>
      <sheetName val="국고채권3-5"/>
      <sheetName val="판매98"/>
      <sheetName val="Segments"/>
      <sheetName val="가동일보"/>
      <sheetName val="3월말 장기악성(국내)"/>
      <sheetName val="2월말 장기악성(국내)"/>
      <sheetName val="5사남"/>
      <sheetName val="DataBase"/>
      <sheetName val="임율 &amp; LOT"/>
      <sheetName val="GSTOTAL"/>
      <sheetName val="0_절삭조건"/>
      <sheetName val="생산계획 (2)"/>
      <sheetName val="작업시간"/>
      <sheetName val="1.ER유체응용"/>
      <sheetName val="4.시험장비"/>
      <sheetName val="급여대장(기능직)"/>
      <sheetName val="1-1.General Code"/>
      <sheetName val="지침"/>
      <sheetName val="MC&amp;다변화"/>
      <sheetName val="작업일보"/>
      <sheetName val="SHAFT"/>
      <sheetName val="생산현황 (입력)"/>
      <sheetName val="일반관리비"/>
      <sheetName val="매입세율"/>
      <sheetName val="공사개요"/>
      <sheetName val="내장"/>
      <sheetName val="장적산출"/>
      <sheetName val="기준"/>
      <sheetName val="냉연"/>
      <sheetName val="업체별 단가현황"/>
      <sheetName val="10-1"/>
      <sheetName val="P&amp;L,Bal Sheet,Cash Forecast"/>
      <sheetName val="98지급계획"/>
      <sheetName val="월간인력"/>
      <sheetName val="기타코드"/>
      <sheetName val="년령분석표(02년)"/>
      <sheetName val="지역별"/>
      <sheetName val="상품재고(97)"/>
      <sheetName val="비교원가제출.고"/>
      <sheetName val="중점과제-경비(제안)"/>
      <sheetName val="R&amp;R(DATA)"/>
      <sheetName val="팀별종합"/>
      <sheetName val="검사협정서"/>
      <sheetName val="MPS Q3 FY04"/>
      <sheetName val="MPS Q4 FY04"/>
      <sheetName val="125PIECE"/>
      <sheetName val="손익계산서"/>
      <sheetName val="V64"/>
      <sheetName val="31323-4A005(PPK)"/>
      <sheetName val="94B"/>
      <sheetName val="원본(실제)"/>
      <sheetName val="MTK_사후"/>
      <sheetName val="이름표모음"/>
      <sheetName val="세부내용"/>
      <sheetName val="SPONGE단가"/>
      <sheetName val="96PLAN"/>
      <sheetName val="ROYALTY"/>
      <sheetName val="세계수요종합OK"/>
      <sheetName val="TM1Variables"/>
      <sheetName val="승인1팀"/>
      <sheetName val="master"/>
      <sheetName val="6C007(A)"/>
      <sheetName val="생산소모품"/>
      <sheetName val="일일 생산및판매계획 대 실적"/>
      <sheetName val="중점과제별관리도"/>
      <sheetName val="경비"/>
      <sheetName val="작업장"/>
      <sheetName val="Budget"/>
      <sheetName val="사유코드"/>
      <sheetName val="자체실적1Q"/>
      <sheetName val="시설투자"/>
      <sheetName val="91"/>
      <sheetName val="대표경력"/>
      <sheetName val="Data Sheet"/>
      <sheetName val="첨부6)CAPA분석표"/>
      <sheetName val="시산9812"/>
      <sheetName val="총괄표"/>
      <sheetName val="FLOW PROSES (A)"/>
      <sheetName val="11년단가"/>
      <sheetName val="생산직"/>
      <sheetName val="1월~3월"/>
      <sheetName val="4월~6월"/>
      <sheetName val="7-9월"/>
      <sheetName val="10월~12월"/>
      <sheetName val="포머_비가동_내역"/>
      <sheetName val="FRONT_HUB견적가"/>
      <sheetName val="VS1_Paretto분석"/>
      <sheetName val="System"/>
      <sheetName val="VPP(BD-010) 이상보고"/>
      <sheetName val="소계정"/>
      <sheetName val="인사자료총집계"/>
      <sheetName val="DAT_목표_"/>
      <sheetName val="1차명단"/>
      <sheetName val="_x005f_x0000__x005f_x0000__x005f_x0000__x005f_x0000_ile"/>
      <sheetName val="6.수입검사 "/>
      <sheetName val="56"/>
      <sheetName val="1.종합비교원가(내수_일반_유럽)"/>
      <sheetName val="2002년판매실적"/>
      <sheetName val="03 PFD-1"/>
      <sheetName val="12.Inv."/>
      <sheetName val="주요재료비"/>
      <sheetName val="97년 재료예산(안)"/>
      <sheetName val="추산서총괄"/>
      <sheetName val="1.터빈"/>
      <sheetName val="HEAD"/>
      <sheetName val="Hilfstabellen"/>
      <sheetName val="cost base e dati"/>
      <sheetName val="상세"/>
      <sheetName val="측정-1"/>
      <sheetName val="印刷補助"/>
      <sheetName val="P&amp;L"/>
      <sheetName val="출장거리"/>
      <sheetName val="ENG油洩れ"/>
      <sheetName val="계열사현황종합"/>
      <sheetName val="설계일정"/>
      <sheetName val="물산(양산)"/>
      <sheetName val="정공(양산)"/>
      <sheetName val="테크(양산)"/>
      <sheetName val="2. Definitions"/>
      <sheetName val="13-1-2"/>
      <sheetName val="공문"/>
      <sheetName val="품명_자재코드"/>
      <sheetName val="코드 조건표"/>
      <sheetName val="코드_조건표"/>
      <sheetName val="MPL_技連"/>
      <sheetName val="342E_BLOCK"/>
      <sheetName val="연구인원내역"/>
      <sheetName val="주E95711"/>
      <sheetName val="상불"/>
      <sheetName val="송전기본"/>
      <sheetName val="협력사_일반현황"/>
      <sheetName val="금형_(2)"/>
      <sheetName val="오음명부"/>
      <sheetName val="테이블"/>
      <sheetName val="전체지분도"/>
      <sheetName val="총론"/>
      <sheetName val="리드14"/>
      <sheetName val="규칙"/>
      <sheetName val="안산"/>
      <sheetName val="천안"/>
      <sheetName val="PB내역"/>
      <sheetName val="국영"/>
      <sheetName val="수정시산표"/>
      <sheetName val="TEMP1"/>
      <sheetName val="A1"/>
      <sheetName val="CSC"/>
      <sheetName val="76210원가"/>
      <sheetName val="SYS검토(1A1)"/>
      <sheetName val="HMC 사전원가(원혁기준)13%"/>
      <sheetName val="지점장"/>
      <sheetName val="세부견적"/>
      <sheetName val="期別全体表"/>
      <sheetName val="Sensitivity"/>
      <sheetName val="Sheet13"/>
      <sheetName val="?????"/>
      <sheetName val="재품별 단가"/>
      <sheetName val="인원수계산"/>
      <sheetName val="이름"/>
      <sheetName val="장비 전체리스트"/>
      <sheetName val="장비리스트"/>
      <sheetName val=" "/>
      <sheetName val="FAB별"/>
      <sheetName val="회사제시"/>
      <sheetName val="komentár"/>
      <sheetName val="집중검사 리스트"/>
      <sheetName val="코드"/>
      <sheetName val="10.예산 및 원가 계획(02년)"/>
      <sheetName val="입고단가기준"/>
      <sheetName val="일반급여"/>
      <sheetName val="협력업체"/>
      <sheetName val="TOP_trans"/>
      <sheetName val="C_Pnl원가1"/>
      <sheetName val="물품관리"/>
      <sheetName val="업체관리"/>
      <sheetName val="DB"/>
      <sheetName val="공정별CR"/>
      <sheetName val="production dept"/>
      <sheetName val="판가반영"/>
      <sheetName val="GM Master"/>
      <sheetName val="9703"/>
      <sheetName val="퇴충수정"/>
      <sheetName val="프레스"/>
      <sheetName val="WBS98"/>
      <sheetName val="국산화"/>
      <sheetName val="DOM-競合車SPEC"/>
      <sheetName val="销售计划"/>
      <sheetName val="Headcount"/>
      <sheetName val="Sales_LT"/>
      <sheetName val="출입자명단"/>
      <sheetName val="ｴｱﾃﾞｨｽｸ"/>
      <sheetName val="평가표"/>
      <sheetName val="FMEAPRO3"/>
      <sheetName val="담당"/>
      <sheetName val="Sheet6"/>
      <sheetName val="생산2부(COL'M,U_J)"/>
      <sheetName val="BOM"/>
      <sheetName val="산업판매입력"/>
      <sheetName val="3.PT개발계획"/>
      <sheetName val="예정임율"/>
      <sheetName val="10월11일"/>
      <sheetName val="미익SUB"/>
      <sheetName val="신흥테크 세부내역 LIST"/>
      <sheetName val="MAT"/>
      <sheetName val="단가표"/>
      <sheetName val="수출가격"/>
      <sheetName val="주재료비"/>
      <sheetName val="영업용가격대"/>
      <sheetName val="콤비품의-3"/>
      <sheetName val="97계획(96.11"/>
      <sheetName val="재공품기초자료"/>
      <sheetName val="Supplier QRQC"/>
      <sheetName val="발주서"/>
      <sheetName val="인도원가"/>
      <sheetName val="자체실적Y"/>
      <sheetName val="Interco &amp; PVS Loc Cur"/>
      <sheetName val="PROFILE"/>
      <sheetName val="양식-금형"/>
      <sheetName val="1.2.2완제품검사('00.4월) (가라)"/>
      <sheetName val="전사"/>
      <sheetName val="JUNY"/>
      <sheetName val="069"/>
      <sheetName val="1st"/>
      <sheetName val="기초데이타"/>
      <sheetName val="기본정보입력"/>
      <sheetName val="세부자료"/>
      <sheetName val="cr2000분석"/>
      <sheetName val="생산_P"/>
      <sheetName val="Graph"/>
      <sheetName val="매출DATA"/>
      <sheetName val="대구경북"/>
      <sheetName val="월별손익현황"/>
      <sheetName val="서울서부"/>
      <sheetName val="부산경남"/>
      <sheetName val="서울동부"/>
      <sheetName val="인천경기"/>
      <sheetName val="중부본부"/>
      <sheetName val="호남본부"/>
      <sheetName val="all"/>
      <sheetName val="금형이력"/>
      <sheetName val="참조코드현황"/>
      <sheetName val="SPEC1"/>
      <sheetName val="투자예산"/>
      <sheetName val="After sales"/>
      <sheetName val="경영재무 (입력)"/>
      <sheetName val="연구개발 (입력)"/>
      <sheetName val="일반현황 (입력)"/>
      <sheetName val="품질관리 (입력)"/>
      <sheetName val="Sales"/>
      <sheetName val="c.db1"/>
      <sheetName val="比모듈조립비"/>
      <sheetName val="생산일보"/>
      <sheetName val="품목테이블"/>
      <sheetName val="첨부4.기술평가서"/>
      <sheetName val="LOCKUP"/>
      <sheetName val="재고정확2"/>
      <sheetName val="Production Plan1"/>
      <sheetName val="Tabelle3"/>
      <sheetName val="표준"/>
      <sheetName val="원가기초정보"/>
      <sheetName val="산정표"/>
      <sheetName val="영업인계"/>
      <sheetName val="재공재고"/>
      <sheetName val="포장현황"/>
      <sheetName val="工程信息"/>
      <sheetName val="ref"/>
      <sheetName val="초기공정능력"/>
      <sheetName val="본사-출장소구분"/>
      <sheetName val="PC%계산DWMC"/>
      <sheetName val="불량코드"/>
      <sheetName val="MC%계산"/>
      <sheetName val="※목록"/>
      <sheetName val="★금형비 계산서"/>
      <sheetName val="구분자료"/>
      <sheetName val="10-1소요"/>
      <sheetName val="제품상품(DL)"/>
      <sheetName val="5월DL"/>
      <sheetName val="LOWSIDE 비교"/>
      <sheetName val="GYOKAK2"/>
      <sheetName val="비교원RD-S"/>
      <sheetName val="INDEX"/>
      <sheetName val="고객불만 건"/>
      <sheetName val="J2(P.MT)"/>
      <sheetName val="D-개요"/>
      <sheetName val="승용"/>
      <sheetName val="OEM 이의제기 종합"/>
      <sheetName val="73711"/>
      <sheetName val="내수1_8GL1"/>
      <sheetName val="Evaluation_objects1"/>
      <sheetName val="외주품_감점_유형_기준"/>
      <sheetName val="PRO_(참조)"/>
      <sheetName val="Master_Cable"/>
      <sheetName val="CAPA분석_360K"/>
      <sheetName val="실적_및_계획"/>
      <sheetName val="공정능력_(2)"/>
      <sheetName val="1_세부비교원가(내수)"/>
      <sheetName val="3__관리점지수실적-1_1생산성"/>
      <sheetName val="Sec_1_-_RFQ"/>
      <sheetName val="02년_SUC"/>
      <sheetName val="Rate_data"/>
      <sheetName val="원단위_전후비교"/>
      <sheetName val="Bosch_ADVP&amp;R"/>
      <sheetName val="_SR3차원단위_(3)"/>
      <sheetName val="공정별공법-W_HSE-LH"/>
      <sheetName val="96연구소인건비"/>
      <sheetName val="비가동-20"/>
      <sheetName val="SMXEXPS"/>
      <sheetName val="출고현황"/>
      <sheetName val="오퍼(DS)"/>
      <sheetName val="6월(DS)"/>
      <sheetName val="물량표"/>
      <sheetName val="물량표S"/>
      <sheetName val="10년01월부터"/>
      <sheetName val="PAINT"/>
      <sheetName val="예적금"/>
      <sheetName val="실행내역"/>
      <sheetName val="4월"/>
      <sheetName val="첨부#1(SRC)"/>
      <sheetName val="구매사양"/>
      <sheetName val="Basic"/>
      <sheetName val="1.기안을지"/>
      <sheetName val="주요재무비율"/>
      <sheetName val="참고"/>
      <sheetName val="CR금액"/>
      <sheetName val="OEM Plan"/>
      <sheetName val="실적관리"/>
      <sheetName val="3)재료비"/>
      <sheetName val="표준(재질단가,조형단가)"/>
      <sheetName val="표준(중자)"/>
      <sheetName val="포트외경(A)"/>
      <sheetName val="전체썘㐅"/>
      <sheetName val="목표세부명세"/>
      <sheetName val="3.3검토국"/>
      <sheetName val="5호기_Query"/>
      <sheetName val="MM利益・原価企画方針書ｶｸ１"/>
      <sheetName val="Europe PU-1"/>
      <sheetName val="건축내역"/>
      <sheetName val="평가"/>
      <sheetName val="별제권_정리담보권1"/>
      <sheetName val="표지 (2)"/>
      <sheetName val="OPT#1"/>
      <sheetName val="Schedule 1"/>
      <sheetName val="CAR Form Summary"/>
      <sheetName val="Φ43(COMM단차)"/>
      <sheetName val="PS SIDE OTR INR 공정개선 상세"/>
      <sheetName val="노동부"/>
      <sheetName val="SO416"/>
      <sheetName val="#REF!"/>
      <sheetName val="RFQ 1804"/>
      <sheetName val="full (2)"/>
      <sheetName val="전체"/>
      <sheetName val="보강사 소요량"/>
      <sheetName val="일반경비"/>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1ဲ_ALT4"/>
      <sheetName val="1ဳ_O_S4"/>
      <sheetName val="15_၄AMPER4"/>
      <sheetName val="GB-IC_Villingen_GG4"/>
      <sheetName val="BACK_DATA_08_7_1~4"/>
      <sheetName val="E_W4"/>
      <sheetName val="P_W4"/>
      <sheetName val="S_W4"/>
      <sheetName val="二_POSITION_XLS4"/>
      <sheetName val="OPT손익_내수4"/>
      <sheetName val="OPT손익_수출4"/>
      <sheetName val="BACK_DATA4"/>
      <sheetName val="외주현황_wq14"/>
      <sheetName val="2_대외공문4"/>
      <sheetName val="TEMP_TORQUE3"/>
      <sheetName val="진행_DATA_(2)3"/>
      <sheetName val="5_세운W-A4"/>
      <sheetName val="126_2553"/>
      <sheetName val="B053_(990701)공정실적PP%계산3"/>
      <sheetName val="CASE_ASM3"/>
      <sheetName val="14_1부3"/>
      <sheetName val="1_변경범위3"/>
      <sheetName val="3_일반사상3"/>
      <sheetName val="JT3_0견적-구13"/>
      <sheetName val="PRESS_DATA3"/>
      <sheetName val="LX3_0_RR3"/>
      <sheetName val="SUB_2월_재검사추이도3"/>
      <sheetName val="c_db3"/>
      <sheetName val="5_WIRE적용LIST3"/>
      <sheetName val="설비능력및_종합공정능력산출시_사용3"/>
      <sheetName val="소상_&quot;1&quot;3"/>
      <sheetName val="팀별_합계3"/>
      <sheetName val="운임_환차손-Y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LAMBDA_자작3"/>
      <sheetName val="X-3_ENG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1ဲ_ALT5"/>
      <sheetName val="1ဳ_O_S5"/>
      <sheetName val="15_၄AMPER5"/>
      <sheetName val="GB-IC_Villingen_GG5"/>
      <sheetName val="BACK_DATA_08_7_1~5"/>
      <sheetName val="E_W5"/>
      <sheetName val="P_W5"/>
      <sheetName val="S_W5"/>
      <sheetName val="二_POSITION_XLS5"/>
      <sheetName val="OPT손익_내수5"/>
      <sheetName val="OPT손익_수출5"/>
      <sheetName val="BACK_DATA5"/>
      <sheetName val="외주현황_wq15"/>
      <sheetName val="2_대외공문5"/>
      <sheetName val="TEMP_TORQUE4"/>
      <sheetName val="진행_DATA_(2)4"/>
      <sheetName val="5_세운W-A5"/>
      <sheetName val="126_2554"/>
      <sheetName val="B053_(990701)공정실적PP%계산4"/>
      <sheetName val="CASE_ASM4"/>
      <sheetName val="14_1부4"/>
      <sheetName val="1_변경범위4"/>
      <sheetName val="3_일반사상4"/>
      <sheetName val="JT3_0견적-구14"/>
      <sheetName val="PRESS_DATA4"/>
      <sheetName val="LX3_0_RR4"/>
      <sheetName val="SUB_2월_재검사추이도4"/>
      <sheetName val="c_db4"/>
      <sheetName val="5_WIRE적용LIST4"/>
      <sheetName val="설비능력및_종합공정능력산출시_사용4"/>
      <sheetName val="소상_&quot;1&quot;4"/>
      <sheetName val="팀별_합계4"/>
      <sheetName val="운임_환차손-Y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LAMBDA_자작4"/>
      <sheetName val="X-3_ENG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1ဲ_ALT6"/>
      <sheetName val="1ဳ_O_S6"/>
      <sheetName val="15_၄AMPER6"/>
      <sheetName val="GB-IC_Villingen_GG6"/>
      <sheetName val="BACK_DATA_08_7_1~6"/>
      <sheetName val="E_W6"/>
      <sheetName val="P_W6"/>
      <sheetName val="S_W6"/>
      <sheetName val="二_POSITION_XLS6"/>
      <sheetName val="OPT손익_내수6"/>
      <sheetName val="OPT손익_수출6"/>
      <sheetName val="BACK_DATA6"/>
      <sheetName val="외주현황_wq16"/>
      <sheetName val="2_대외공문6"/>
      <sheetName val="TEMP_TORQUE5"/>
      <sheetName val="진행_DATA_(2)5"/>
      <sheetName val="5_세운W-A6"/>
      <sheetName val="126_2555"/>
      <sheetName val="B053_(990701)공정실적PP%계산5"/>
      <sheetName val="CASE_ASM5"/>
      <sheetName val="14_1부5"/>
      <sheetName val="1_변경범위5"/>
      <sheetName val="3_일반사상5"/>
      <sheetName val="JT3_0견적-구15"/>
      <sheetName val="PRESS_DATA5"/>
      <sheetName val="LX3_0_RR5"/>
      <sheetName val="SUB_2월_재검사추이도5"/>
      <sheetName val="c_db5"/>
      <sheetName val="5_WIRE적용LIST5"/>
      <sheetName val="설비능력및_종합공정능력산출시_사용5"/>
      <sheetName val="소상_&quot;1&quot;5"/>
      <sheetName val="팀별_합계5"/>
      <sheetName val="운임_환차손-Y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1ဲ_ALT7"/>
      <sheetName val="1ဳ_O_S7"/>
      <sheetName val="15_၄AMPER7"/>
      <sheetName val="GB-IC_Villingen_GG7"/>
      <sheetName val="BACK_DATA_08_7_1~7"/>
      <sheetName val="E_W7"/>
      <sheetName val="P_W7"/>
      <sheetName val="S_W7"/>
      <sheetName val="二_POSITION_XLS7"/>
      <sheetName val="OPT손익_내수7"/>
      <sheetName val="OPT손익_수출7"/>
      <sheetName val="BACK_DATA7"/>
      <sheetName val="외주현황_wq17"/>
      <sheetName val="2_대외공문7"/>
      <sheetName val="TEMP_TORQUE6"/>
      <sheetName val="진행_DATA_(2)6"/>
      <sheetName val="5_세운W-A7"/>
      <sheetName val="126_2556"/>
      <sheetName val="B053_(990701)공정실적PP%계산6"/>
      <sheetName val="CASE_ASM6"/>
      <sheetName val="14_1부6"/>
      <sheetName val="1_변경범위6"/>
      <sheetName val="3_일반사상6"/>
      <sheetName val="JT3_0견적-구16"/>
      <sheetName val="PRESS_DATA6"/>
      <sheetName val="LX3_0_RR6"/>
      <sheetName val="SUB_2월_재검사추이도6"/>
      <sheetName val="c_db6"/>
      <sheetName val="5_WIRE적용LIST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1ဲ_ALT8"/>
      <sheetName val="1ဳ_O_S8"/>
      <sheetName val="15_၄AMPER8"/>
      <sheetName val="GB-IC_Villingen_GG8"/>
      <sheetName val="BACK_DATA_08_7_1~8"/>
      <sheetName val="E_W8"/>
      <sheetName val="P_W8"/>
      <sheetName val="S_W8"/>
      <sheetName val="二_POSITION_XLS8"/>
      <sheetName val="OPT손익_내수8"/>
      <sheetName val="OPT손익_수출8"/>
      <sheetName val="BACK_DATA8"/>
      <sheetName val="외주현황_wq18"/>
      <sheetName val="2_대외공문8"/>
      <sheetName val="TEMP_TORQUE7"/>
      <sheetName val="진행_DATA_(2)7"/>
      <sheetName val="5_세운W-A8"/>
      <sheetName val="126_2557"/>
      <sheetName val="B053_(990701)공정실적PP%계산7"/>
      <sheetName val="CASE_ASM7"/>
      <sheetName val="14_1부7"/>
      <sheetName val="1_변경범위7"/>
      <sheetName val="3_일반사상7"/>
      <sheetName val="JT3_0견적-구17"/>
      <sheetName val="PRESS_DATA7"/>
      <sheetName val="LX3_0_RR7"/>
      <sheetName val="SUB_2월_재검사추이도7"/>
      <sheetName val="c_db7"/>
      <sheetName val="5_WIRE적용LIST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4.Vendor price"/>
      <sheetName val="CLMN자료"/>
      <sheetName val="시설이용권명세서"/>
      <sheetName val="특정현금과예금"/>
      <sheetName val="기계(1998~2003년)작업본"/>
      <sheetName val="기계(2004년)작업본"/>
      <sheetName val="입력laser"/>
      <sheetName val="01_SW"/>
      <sheetName val="일위대가표"/>
      <sheetName val="gvl"/>
      <sheetName val="차체부품_INS_REPORT(갑)2"/>
      <sheetName val="Sheet6_(3)1"/>
      <sheetName val="FUEL_FILLER2"/>
      <sheetName val="_납촉자2"/>
      <sheetName val="3-2_귀책부서별_DT현황2"/>
      <sheetName val="1_2내수2"/>
      <sheetName val="Cost_Reduction1"/>
      <sheetName val="2차_OIL량측정"/>
      <sheetName val="ERP도입후_시정현황"/>
      <sheetName val="Purchasing_Data"/>
      <sheetName val="포머_비가동_내역1"/>
      <sheetName val="FRONT_HUB견적가1"/>
      <sheetName val="J150_승인진도관리_LIST"/>
      <sheetName val="TOTAL_LIST"/>
      <sheetName val="Price_Range"/>
      <sheetName val="FTR_MACRo"/>
      <sheetName val="일일_업무_현황_(3)1"/>
      <sheetName val="일일_업무_현황_(5)1"/>
      <sheetName val="GM_Master"/>
      <sheetName val="신고서_전"/>
      <sheetName val="Basic_assumptions"/>
      <sheetName val="0_절삭조건1"/>
      <sheetName val="영업_일1"/>
      <sheetName val="RELAY_FAX양식"/>
      <sheetName val="상세_견적서_(HMC)"/>
      <sheetName val="INVESTMENT_(Hardware)1"/>
      <sheetName val="PFMEA_XLS"/>
      <sheetName val="2008_г"/>
      <sheetName val="2_중요한회계정책"/>
      <sheetName val="9_관계기업투자"/>
      <sheetName val="42_리스"/>
      <sheetName val="25_법인세"/>
      <sheetName val="DBL_LPG시험"/>
      <sheetName val="_PPAP_작성중__xlsx"/>
      <sheetName val="09년_현황"/>
      <sheetName val="THEME_CODE"/>
      <sheetName val="CR_CODE"/>
      <sheetName val="WTC_BODY一覧原紙"/>
      <sheetName val="3월말_장기악성(국내)"/>
      <sheetName val="2월말_장기악성(국내)"/>
      <sheetName val="임율_&amp;_LOT"/>
      <sheetName val="생산계획_(2)"/>
      <sheetName val="협력사_일반현황1"/>
      <sheetName val="1_ER유체응용"/>
      <sheetName val="4_시험장비"/>
      <sheetName val="VS1_Paretto분석1"/>
      <sheetName val="1-1_General_Code"/>
      <sheetName val="생산현황_(입력)"/>
      <sheetName val="MPL_技連1"/>
      <sheetName val="342E_BLOCK1"/>
      <sheetName val="금형_(2)1"/>
      <sheetName val="DATA_BASE"/>
      <sheetName val="업체별_단가현황"/>
      <sheetName val="P&amp;L,Bal_Sheet,Cash_Forecast"/>
      <sheetName val="비교원가제출_고"/>
      <sheetName val="MPS_Q3_FY04"/>
      <sheetName val="MPS_Q4_FY04"/>
      <sheetName val="02_07_27_부품판매가"/>
      <sheetName val="일일_생산및판매계획_대_실적"/>
      <sheetName val="Data_Sheet"/>
      <sheetName val="FLOW_PROSES_(A)"/>
      <sheetName val="VPP(BD-010)_이상보고"/>
      <sheetName val="6_수입검사_"/>
      <sheetName val="1_종합비교원가(내수_일반_유럽)"/>
      <sheetName val="03_PFD-1"/>
      <sheetName val="12_Inv_"/>
      <sheetName val="97년_재료예산(안)"/>
      <sheetName val="1_터빈"/>
      <sheetName val="cost_base_e_dati"/>
      <sheetName val="2__Definitions"/>
      <sheetName val="코드_조건표1"/>
      <sheetName val="HMC_사전원가(원혁기준)13%"/>
      <sheetName val="재품별_단가"/>
      <sheetName val="장비_전체리스트"/>
      <sheetName val="_"/>
      <sheetName val="집중검사_리스트"/>
      <sheetName val="10_예산_및_원가_계획(02년)"/>
      <sheetName val="production_dept"/>
      <sheetName val="6_N_m_CCW_전류"/>
      <sheetName val="업무분장_"/>
      <sheetName val="GLOBAL_PT_NEW_FORMAT_JULY__2002"/>
      <sheetName val="고객불만_건"/>
      <sheetName val="3_PT개발계획"/>
      <sheetName val="_x0000__x0000__x0000__x0000_ile"/>
      <sheetName val="_____"/>
      <sheetName val="Help"/>
      <sheetName val="비용구조"/>
      <sheetName val="피엘"/>
      <sheetName val="Issues List"/>
      <sheetName val="Appendix_TT"/>
      <sheetName val="(2)월생산현황 "/>
      <sheetName val="LINE PPM-분석"/>
      <sheetName val="현장관리비"/>
      <sheetName val="수불부"/>
      <sheetName val="Actual data"/>
      <sheetName val="기준정보"/>
      <sheetName val="2안"/>
      <sheetName val="CPk원본"/>
      <sheetName val=" 하반기 경비 조정계획_150627(사계 r2 기준).x"/>
      <sheetName val="ALPROFILE_발주실적1"/>
      <sheetName val="개발_TOOL_집계표1"/>
      <sheetName val="경상_개발비1"/>
      <sheetName val="외주품_감점_유형_기준1"/>
      <sheetName val="MACRO1_XLM1"/>
      <sheetName val="Sheet1_(2)1"/>
      <sheetName val="계산_DATA_입력1"/>
      <sheetName val="상세_계산_내역1"/>
      <sheetName val="Sch7a_(토요일)1"/>
      <sheetName val="GLOBAL_PT_NEW_FORMAT_OCT_20021"/>
      <sheetName val="대외공문_1"/>
      <sheetName val="ALPROFILE_발주실적2"/>
      <sheetName val="FUEL_FILLER3"/>
      <sheetName val="차체부품_INS_REPORT(갑)3"/>
      <sheetName val="개발_TOOL_집계표2"/>
      <sheetName val="경상_개발비2"/>
      <sheetName val="Evaluation_objects2"/>
      <sheetName val="외주품_감점_유형_기준2"/>
      <sheetName val="내수1_8GL2"/>
      <sheetName val="MACRO1_XLM2"/>
      <sheetName val="Sheet1_(2)2"/>
      <sheetName val="계산_DATA_입력2"/>
      <sheetName val="상세_계산_내역2"/>
      <sheetName val="Sch7a_(토요일)2"/>
      <sheetName val="Sheet6_(3)2"/>
      <sheetName val="_납촉자3"/>
      <sheetName val="3-2_귀책부서별_DT현황3"/>
      <sheetName val="GLOBAL_PT_NEW_FORMAT_OCT_20022"/>
      <sheetName val="대외공문_2"/>
      <sheetName val="배부기준"/>
      <sheetName val="종합표"/>
      <sheetName val="경로매출"/>
      <sheetName val="Actual In &amp; Out"/>
      <sheetName val="Details"/>
      <sheetName val="DATA01"/>
      <sheetName val="LINE 운영안"/>
      <sheetName val="전력계획"/>
      <sheetName val="원가 종합"/>
      <sheetName val="자동차 종합지표"/>
      <sheetName val="데이터목록"/>
      <sheetName val="SM672-001(A)"/>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시작품의"/>
      <sheetName val="IBASE"/>
      <sheetName val="표"/>
      <sheetName val="주물"/>
      <sheetName val="96상입"/>
      <sheetName val="14년 증판안 판촉"/>
      <sheetName val="14,15,16"/>
      <sheetName val="Value Analysis - Sheet 1"/>
      <sheetName val="생산1-2"/>
      <sheetName val="Proj List 00E"/>
      <sheetName val="TA10"/>
      <sheetName val="전산DATA"/>
      <sheetName val="2012 Volum"/>
      <sheetName val="BS"/>
      <sheetName val="TB"/>
      <sheetName val="종합현황"/>
      <sheetName val="B053 (990701)공정능력PC%계산"/>
      <sheetName val="P&amp;L account"/>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ins"/>
      <sheetName val="명칭변경"/>
      <sheetName val="CFLOW"/>
      <sheetName val="SP"/>
      <sheetName val="LIDE"/>
      <sheetName val="조립"/>
      <sheetName val="2쪽"/>
      <sheetName val="신규"/>
      <sheetName val="광주재료"/>
      <sheetName val="본부재고"/>
      <sheetName val="VERTICAL PIPE"/>
      <sheetName val="분석"/>
      <sheetName val="TABLE DB"/>
      <sheetName val="쌍용 data base"/>
      <sheetName val="Sum"/>
      <sheetName val="소요단량"/>
      <sheetName val="2과 공수집계"/>
      <sheetName val="2000"/>
      <sheetName val="Proj_List_00E"/>
      <sheetName val="P&amp;L_account"/>
      <sheetName val="2012_Volum"/>
      <sheetName val="양식(주)"/>
      <sheetName val="PQ분석2"/>
      <sheetName val="PQ분석3"/>
      <sheetName val="PQ분석1"/>
      <sheetName val="투자승인절차"/>
      <sheetName val="광주"/>
      <sheetName val="118.세금과공과"/>
      <sheetName val="합계잔액시산표"/>
      <sheetName val="OP12037"/>
      <sheetName val="공장코드"/>
      <sheetName val="거래선"/>
      <sheetName val="완성차물량"/>
      <sheetName val="Part_no"/>
      <sheetName val="경비세부"/>
      <sheetName val="수불5-2"/>
      <sheetName val="공정외주"/>
      <sheetName val="노임이"/>
      <sheetName val="공장별판관비배부"/>
      <sheetName val="삭제금지"/>
      <sheetName val="출석부"/>
      <sheetName val="체재비"/>
      <sheetName val="FM주간실적"/>
      <sheetName val="ﾃﾞｰﾀ5"/>
      <sheetName val="WELDING"/>
      <sheetName val="가맹점매출"/>
      <sheetName val="품의서(TL)"/>
      <sheetName val="CPK분석"/>
      <sheetName val="发动机三粗2"/>
      <sheetName val="재료1"/>
      <sheetName val="예상효과"/>
      <sheetName val="실행내역서 "/>
      <sheetName val="상각율표"/>
      <sheetName val="개발 LIST"/>
      <sheetName val="등록의뢰"/>
      <sheetName val="F4"/>
      <sheetName val="000000"/>
      <sheetName val="관로공표지"/>
      <sheetName val="TABLE(KR)"/>
      <sheetName val="동성세부내역"/>
      <sheetName val="96수표어음"/>
      <sheetName val="PC%계산(WM.COMM단차)"/>
      <sheetName val="차체 품안표"/>
      <sheetName val="1.1 2008 OTIF"/>
      <sheetName val="BAFFLE HMC TABLE1"/>
      <sheetName val="84531"/>
      <sheetName val="5300"/>
      <sheetName val="기준계정"/>
      <sheetName val="Calculation"/>
      <sheetName val="END"/>
      <sheetName val="1~3월 지시사항"/>
      <sheetName val="인원01"/>
      <sheetName val="1.POSITIONING"/>
      <sheetName val="사양정리"/>
      <sheetName val="lot"/>
      <sheetName val="VXX"/>
      <sheetName val="so-021"/>
      <sheetName val="Financials"/>
      <sheetName val="Yield"/>
      <sheetName val="치공구"/>
      <sheetName val="양식_샘플"/>
      <sheetName val="사업소별9812"/>
      <sheetName val="정비사업장별전망"/>
      <sheetName val="10년11월이월현황"/>
      <sheetName val="부품목표"/>
      <sheetName val="부평"/>
      <sheetName val="분당"/>
      <sheetName val="평촌"/>
      <sheetName val="생산실적"/>
      <sheetName val="급여대장(입력용)"/>
      <sheetName val="설비LIST"/>
      <sheetName val="매출"/>
      <sheetName val="무부하 회전수"/>
      <sheetName val="진행중 설변"/>
      <sheetName val="수입명세서"/>
      <sheetName val="업체리스트"/>
      <sheetName val="A"/>
      <sheetName val="0105"/>
      <sheetName val="0505"/>
      <sheetName val="스풀능력"/>
      <sheetName val="HOLE 9905(1)"/>
      <sheetName val="승인율"/>
      <sheetName val="Dossier_Cdc"/>
      <sheetName val="DFMEA-DRBFM"/>
      <sheetName val="3월"/>
      <sheetName val="95WBS"/>
      <sheetName val="HD1070(T)"/>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Production_Plan1"/>
      <sheetName val="견적마법사"/>
      <sheetName val="전처리"/>
      <sheetName val="Option"/>
      <sheetName val="Upgrades pricing"/>
      <sheetName val="7.3 DY팀"/>
      <sheetName val="만년달력"/>
      <sheetName val="휴일"/>
      <sheetName val="재발방지대책서"/>
      <sheetName val="2001Org"/>
      <sheetName val="PNL ASS'Y CRASH PAD UPR RH"/>
      <sheetName val="CHINO검량선"/>
      <sheetName val="공정능력(마운틴 홀 거리)"/>
      <sheetName val="현금흐름표"/>
      <sheetName val="Summary Sheet"/>
      <sheetName val="Datasheet for KPI Model 1"/>
      <sheetName val="단기차입금(200006)"/>
      <sheetName val="첨부5"/>
      <sheetName val="Moulding data"/>
      <sheetName val="부서별3월"/>
      <sheetName val="5-2"/>
      <sheetName val="항목"/>
      <sheetName val="부동산세금"/>
      <sheetName val="별제권_정리담보권"/>
      <sheetName val="ﾏｽﾀ"/>
      <sheetName val="TEAM하반기 계획 (2)"/>
      <sheetName val="YOKE-H(10.3)"/>
      <sheetName val="영업외"/>
      <sheetName val="▶사출"/>
      <sheetName val="▶R_C FRM"/>
      <sheetName val="LS"/>
      <sheetName val="Tubelists"/>
      <sheetName val="그래프"/>
      <sheetName val="공사원가계산서"/>
      <sheetName val="Questionnaire"/>
      <sheetName val="광주 소요량"/>
      <sheetName val="품목"/>
      <sheetName val="2월"/>
      <sheetName val="계산program"/>
      <sheetName val="impianti"/>
      <sheetName val="일보"/>
      <sheetName val="설비사양서B-1"/>
      <sheetName val="5-Why Root Cause Analysis "/>
      <sheetName val="조정내역"/>
      <sheetName val="주간업무(개발구매팀)"/>
      <sheetName val="BSL"/>
      <sheetName val="KURSER"/>
      <sheetName val="거래처관리"/>
      <sheetName val="여비"/>
      <sheetName val="Cover"/>
      <sheetName val="ﾊﾟｲﾌﾟ"/>
      <sheetName val="冷延鋼板"/>
      <sheetName val="熱延鋼板"/>
      <sheetName val="他材料費"/>
      <sheetName val="印刷"/>
      <sheetName val="条件表"/>
      <sheetName val="02-2W"/>
      <sheetName val="VXXXXX"/>
      <sheetName val="양산견본보증"/>
      <sheetName val="검사(갑)"/>
      <sheetName val="검사(을)"/>
      <sheetName val="초.성"/>
      <sheetName val="시험성적서"/>
      <sheetName val="CHECK.성"/>
      <sheetName val="cpk data"/>
      <sheetName val="Drop-down Lists"/>
      <sheetName val="incetive"/>
      <sheetName val="Bas Moteur"/>
      <sheetName val="Hab2"/>
      <sheetName val="Hab1"/>
      <sheetName val="25414-B2060"/>
      <sheetName val="basedata"/>
      <sheetName val="項目定義"/>
      <sheetName val="TL PROTO 2열"/>
      <sheetName val="공정능력"/>
      <sheetName val="진행단계현황"/>
      <sheetName val="Data_Input"/>
      <sheetName val="SNP"/>
      <sheetName val="PACKING LIST"/>
      <sheetName val="Y3"/>
      <sheetName val="조달내역"/>
      <sheetName val="COOLING UNIT"/>
      <sheetName val="R-16E"/>
      <sheetName val="C-16MM"/>
      <sheetName val="C-12MM"/>
      <sheetName val="C-20MM"/>
      <sheetName val="規模表紙"/>
      <sheetName val="FO-BO-ER"/>
      <sheetName val="설비이력카드"/>
      <sheetName val="TWIST"/>
      <sheetName val="TPR"/>
      <sheetName val="AVSSX"/>
      <sheetName val="FY 12_Interiors Volume"/>
      <sheetName val="FY12_PP_Sales"/>
      <sheetName val="INT_Price_FY12 MFC"/>
      <sheetName val="제품판매_수량"/>
      <sheetName val="2-2.매출분석"/>
      <sheetName val="RES"/>
      <sheetName val="경쟁실분"/>
      <sheetName val="기초 DATA"/>
      <sheetName val="02년_SUC1"/>
      <sheetName val="3__관리점지수실적-1_1생산성1"/>
      <sheetName val="Sec_1_-_RFQ1"/>
      <sheetName val="Rate_data1"/>
      <sheetName val="원단위_전후비교1"/>
      <sheetName val="실적_및_계획1"/>
      <sheetName val="공정능력_(2)1"/>
      <sheetName val="Master_Cable1"/>
      <sheetName val="PRO_(참조)1"/>
      <sheetName val="Bosch_ADVP&amp;R1"/>
      <sheetName val="내수1_8GL3"/>
      <sheetName val="Evaluation_objects3"/>
      <sheetName val="02년_SUC2"/>
      <sheetName val="Cost_Reduction2"/>
      <sheetName val="3__관리점지수실적-1_1생산성2"/>
      <sheetName val="Sec_1_-_RFQ2"/>
      <sheetName val="Rate_data2"/>
      <sheetName val="원단위_전후비교2"/>
      <sheetName val="실적_및_계획2"/>
      <sheetName val="공정능력_(2)2"/>
      <sheetName val="Master_Cable2"/>
      <sheetName val="PRO_(참조)2"/>
      <sheetName val="Bosch_ADVP&amp;R2"/>
      <sheetName val="개발_TOOL_집계표3"/>
      <sheetName val="경상_개발비3"/>
      <sheetName val="내수1_8GL4"/>
      <sheetName val="ALPROFILE_발주실적3"/>
      <sheetName val="Sheet1_(2)3"/>
      <sheetName val="차체부품_INS_REPORT(갑)4"/>
      <sheetName val="Sheet6_(3)3"/>
      <sheetName val="계산_DATA_입력3"/>
      <sheetName val="상세_계산_내역3"/>
      <sheetName val="Evaluation_objects4"/>
      <sheetName val="FUEL_FILLER4"/>
      <sheetName val="_납촉자4"/>
      <sheetName val="3-2_귀책부서별_DT현황4"/>
      <sheetName val="1_2내수3"/>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MIRADRUG"/>
      <sheetName val="불량건수"/>
      <sheetName val="외주집계"/>
      <sheetName val="Product"/>
      <sheetName val="Order status"/>
      <sheetName val="."/>
      <sheetName val="Order status2"/>
      <sheetName val="Customer Master"/>
      <sheetName val="Common code"/>
      <sheetName val="Order Status Master"/>
      <sheetName val="Product Master"/>
      <sheetName val="종합장"/>
      <sheetName val="1-6"/>
      <sheetName val="220 (2)"/>
      <sheetName val="XXXXXX"/>
      <sheetName val="DATA(PP%)"/>
      <sheetName val="DATA(PC%)"/>
      <sheetName val="Validation Lists"/>
      <sheetName val="입력DATA"/>
      <sheetName val="98년"/>
      <sheetName val="제품별 매출"/>
      <sheetName val="Data Working Time"/>
      <sheetName val="월간단가"/>
      <sheetName val="원가410"/>
      <sheetName val="seat-sdn only"/>
      <sheetName val="TABLE(TK)"/>
      <sheetName val="SUB(C)"/>
      <sheetName val="Net Revenue"/>
      <sheetName val="集計ﾘｽﾄ"/>
      <sheetName val="기초 데이터"/>
      <sheetName val="중요차종 (090131)"/>
      <sheetName val="ﾕｰｻﾞｰ設定"/>
      <sheetName val="MS"/>
      <sheetName val="Menu"/>
      <sheetName val="연봉산정기초자료"/>
      <sheetName val="견적서"/>
      <sheetName val="#1-1 (2)"/>
      <sheetName val="test1"/>
      <sheetName val="효과금액비교"/>
      <sheetName val="외화수지"/>
      <sheetName val="체계옵션"/>
      <sheetName val="업무기준"/>
      <sheetName val="CC"/>
      <sheetName val="Liste"/>
      <sheetName val="비목계산"/>
      <sheetName val="현황"/>
      <sheetName val="주소록"/>
      <sheetName val="ꢀᴳ케伆"/>
      <sheetName val="DV_Flow_Chart_DV-PV1_(PFC)"/>
      <sheetName val="단가2"/>
      <sheetName val="임율"/>
      <sheetName val="13년임율"/>
      <sheetName val="Burnish"/>
      <sheetName val="사정표"/>
      <sheetName val="구list"/>
      <sheetName val="기타"/>
      <sheetName val="재질표"/>
      <sheetName val="내년"/>
      <sheetName val="매출이익(실적)"/>
      <sheetName val="사무용품 신청"/>
      <sheetName val="K1"/>
      <sheetName val="c_db11"/>
      <sheetName val="제품명_(3)"/>
      <sheetName val="OEM_Plan"/>
      <sheetName val="원가_종합"/>
      <sheetName val="4_3_첨부1"/>
      <sheetName val="자동차_종합지표"/>
      <sheetName val="After_sales"/>
      <sheetName val="신1"/>
      <sheetName val="이력"/>
      <sheetName val="OM600"/>
      <sheetName val="출금계획"/>
      <sheetName val="반기_유가증권"/>
      <sheetName val="8월"/>
      <sheetName val="SALE"/>
      <sheetName val="1.TAT_Info."/>
      <sheetName val="f3"/>
      <sheetName val="92上期財務実績"/>
      <sheetName val="DepPlan"/>
      <sheetName val="Consignes"/>
      <sheetName val="BDachats"/>
      <sheetName val="旧玉"/>
      <sheetName val="UC_UM"/>
      <sheetName val="원단위"/>
      <sheetName val="S50_"/>
      <sheetName val="TABLE(중국)"/>
      <sheetName val="와이어"/>
      <sheetName val="Sales_1"/>
      <sheetName val="Flags"/>
      <sheetName val="2100"/>
      <sheetName val="7) 13367734"/>
      <sheetName val="사양비교"/>
      <sheetName val="재료비DATA"/>
      <sheetName val="전문품의"/>
      <sheetName val="갑지"/>
      <sheetName val="repeatative rejection"/>
      <sheetName val="대우"/>
      <sheetName val="삼성(중)"/>
      <sheetName val="삼성(자)"/>
      <sheetName val="Börskurser"/>
      <sheetName val="Model Synthesis Report"/>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GB-IC_Villingen_GG9"/>
      <sheetName val="1ဲ_ALT9"/>
      <sheetName val="1ဳ_O_S9"/>
      <sheetName val="15_၄AMPER9"/>
      <sheetName val="二_POSITION_XLS9"/>
      <sheetName val="BACK_DATA_08_7_1~9"/>
      <sheetName val="E_W9"/>
      <sheetName val="P_W9"/>
      <sheetName val="S_W9"/>
      <sheetName val="BACK_DATA9"/>
      <sheetName val="OPT손익_내수9"/>
      <sheetName val="OPT손익_수출9"/>
      <sheetName val="외주현황_wq19"/>
      <sheetName val="2_대외공문9"/>
      <sheetName val="TEMP_TORQUE8"/>
      <sheetName val="진행_DATA_(2)8"/>
      <sheetName val="CASE_ASM8"/>
      <sheetName val="14_1부8"/>
      <sheetName val="B053_(990701)공정실적PP%계산8"/>
      <sheetName val="3_일반사상8"/>
      <sheetName val="5_세운W-A9"/>
      <sheetName val="126_2558"/>
      <sheetName val="SUB_2월_재검사추이도8"/>
      <sheetName val="LX3_0_RR8"/>
      <sheetName val="설비능력및_종합공정능력산출시_사용8"/>
      <sheetName val="1_변경범위8"/>
      <sheetName val="운임_환차손-Y8"/>
      <sheetName val="팀별_합계8"/>
      <sheetName val="JT3_0견적-구18"/>
      <sheetName val="c_db8"/>
      <sheetName val="Nego_PV8"/>
      <sheetName val="LAMBDA_자작8"/>
      <sheetName val="PRESS_DATA8"/>
      <sheetName val="매출종합_`09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5_WIRE적용LIST8"/>
      <sheetName val="X-3_ENG8"/>
      <sheetName val="ERP도입후_시정현황1"/>
      <sheetName val="포머_비가동_내역2"/>
      <sheetName val="FRONT_HUB견적가2"/>
      <sheetName val="J150_승인진도관리_LIST1"/>
      <sheetName val="TOTAL_LIST1"/>
      <sheetName val="Price_Range1"/>
      <sheetName val="FTR_MACRo1"/>
      <sheetName val="일일_업무_현황_(3)2"/>
      <sheetName val="일일_업무_현황_(5)2"/>
      <sheetName val="MPL_技連2"/>
      <sheetName val="342E_BLOCK2"/>
      <sheetName val="금형_(2)2"/>
      <sheetName val="VS1_Paretto분석2"/>
      <sheetName val="0_절삭조건2"/>
      <sheetName val="DATA_BASE1"/>
      <sheetName val="02_07_27_부품판매가1"/>
      <sheetName val="협력사_일반현황2"/>
      <sheetName val="공정별공법-W_HSE-LH1"/>
      <sheetName val="대외공문_3"/>
      <sheetName val="CAPA분석_360K1"/>
      <sheetName val="1_세부비교원가(내수)1"/>
      <sheetName val="_SR3차원단위_(3)1"/>
      <sheetName val="97계획(96_11"/>
      <sheetName val="Purchasing_Data1"/>
      <sheetName val="GLOBAL_PT_NEW_FORMAT_JULY__2001"/>
      <sheetName val="경영재무_(입력)"/>
      <sheetName val="생산현황_(입력)1"/>
      <sheetName val="연구개발_(입력)"/>
      <sheetName val="일반현황_(입력)"/>
      <sheetName val="품질관리_(입력)"/>
      <sheetName val="Interco_&amp;_PVS_Loc_Cur"/>
      <sheetName val="6_N_m_CCW_전류1"/>
      <sheetName val="첨부4_기술평가서"/>
      <sheetName val="VPP(BD-010)_이상보고1"/>
      <sheetName val="Production_Plan11"/>
      <sheetName val="2차_OIL량측정1"/>
      <sheetName val="PRDW30_XL"/>
      <sheetName val="검사협정_보충"/>
      <sheetName val="FLOW_PROSES_(A)1"/>
      <sheetName val="1-1_General_Code1"/>
      <sheetName val="신고서_전1"/>
      <sheetName val="Basic_assumptions1"/>
      <sheetName val="영업_일11"/>
      <sheetName val="RELAY_FAX양식1"/>
      <sheetName val="상세_견적서_(HMC)1"/>
      <sheetName val="INVESTMENT_(Hardware)2"/>
      <sheetName val="PFMEA_XLS1"/>
      <sheetName val="2008_г1"/>
      <sheetName val="2_중요한회계정책1"/>
      <sheetName val="9_관계기업투자1"/>
      <sheetName val="42_리스1"/>
      <sheetName val="25_법인세1"/>
      <sheetName val="DBL_LPG시험1"/>
      <sheetName val="_PPAP_작성중__xlsx1"/>
      <sheetName val="09년_현황1"/>
      <sheetName val="THEME_CODE1"/>
      <sheetName val="CR_CODE1"/>
      <sheetName val="WTC_BODY一覧原紙1"/>
      <sheetName val="3월말_장기악성(국내)1"/>
      <sheetName val="2월말_장기악성(국내)1"/>
      <sheetName val="임율_&amp;_LOT1"/>
      <sheetName val="생산계획_(2)1"/>
      <sheetName val="1_ER유체응용1"/>
      <sheetName val="4_시험장비1"/>
      <sheetName val="업체별_단가현황1"/>
      <sheetName val="P&amp;L,Bal_Sheet,Cash_Forecast1"/>
      <sheetName val="비교원가제출_고1"/>
      <sheetName val="MPS_Q3_FY041"/>
      <sheetName val="MPS_Q4_FY041"/>
      <sheetName val="일일_생산및판매계획_대_실적1"/>
      <sheetName val="Data_Sheet1"/>
      <sheetName val="6_수입검사_1"/>
      <sheetName val="1_종합비교원가(내수_일반_유럽)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_1"/>
      <sheetName val="집중검사_리스트1"/>
      <sheetName val="10_예산_및_원가_계획(02년)1"/>
      <sheetName val="production_dept1"/>
      <sheetName val="GM_Master1"/>
      <sheetName val="업무분장_1"/>
      <sheetName val="3_PT개발계획1"/>
      <sheetName val="★금형비_계산서"/>
      <sheetName val="LOWSIDE_비교"/>
      <sheetName val="Supplier_QRQC"/>
      <sheetName val="고객불만_건1"/>
      <sheetName val="J2(P_MT)"/>
      <sheetName val="OEM_이의제기_종합"/>
      <sheetName val="1_기안을지"/>
      <sheetName val="신흥테크_세부내역_LIST"/>
      <sheetName val="1_2_2완제품검사('00_4월)_(가라)"/>
      <sheetName val="Schedule_1"/>
      <sheetName val="CAR_Form_Summary"/>
      <sheetName val="TL_PROTO_2열"/>
      <sheetName val="PACKING_LIST"/>
      <sheetName val="COOLING_UNIT"/>
      <sheetName val="3_3검토국"/>
      <sheetName val="FY_12_Interiors_Volume"/>
      <sheetName val="INT_Price_FY12_MFC"/>
      <sheetName val="Europe_PU-1"/>
      <sheetName val="표지_(2)"/>
      <sheetName val="PS_SIDE_OTR_INR_공정개선_상세"/>
      <sheetName val="RFQ_1804"/>
      <sheetName val="full_(2)"/>
      <sheetName val="보강사_소요량"/>
      <sheetName val="4_Vendor_price"/>
      <sheetName val="Issues_List"/>
      <sheetName val="(2)월생산현황_"/>
      <sheetName val="LINE_PPM-분석"/>
      <sheetName val="Actual_data"/>
      <sheetName val="_하반기_경비_조정계획_150627(사계_r2_기준)_x"/>
      <sheetName val="Actual_In_&amp;_Out"/>
      <sheetName val="LINE_운영안"/>
      <sheetName val="MATEMST_(2)"/>
      <sheetName val="14년_증판안_판촉"/>
      <sheetName val="Value_Analysis_-_Sheet_11"/>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PNL_ASS'Y_CRASH_PAD_UPR_RH"/>
      <sheetName val="공정능력(마운틴_홀_거리)"/>
      <sheetName val="Summary_Sheet"/>
      <sheetName val="Datasheet_for_KPI_Model_1"/>
      <sheetName val="Moulding_data"/>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Assumptions"/>
      <sheetName val="고정자산원본"/>
      <sheetName val="Prices"/>
      <sheetName val="원단위 1계 2계"/>
      <sheetName val="99년12월 실적DATA"/>
      <sheetName val="Q13"/>
      <sheetName val="검토서"/>
      <sheetName val="Q11(자체)"/>
      <sheetName val="Q11"/>
      <sheetName val="Q23"/>
      <sheetName val="Q12"/>
      <sheetName val="Z41,Z42 이외total"/>
      <sheetName val="개발_TOOL_집계표4"/>
      <sheetName val="경상_개발비4"/>
      <sheetName val="내수1_8GL5"/>
      <sheetName val="ALPROFILE_발주실적4"/>
      <sheetName val="Sheet1_(2)4"/>
      <sheetName val="차체부품_INS_REPORT(갑)5"/>
      <sheetName val="Sheet6_(3)4"/>
      <sheetName val="계산_DATA_입력4"/>
      <sheetName val="상세_계산_내역4"/>
      <sheetName val="Evaluation_objects5"/>
      <sheetName val="FUEL_FILLER5"/>
      <sheetName val="_납촉자5"/>
      <sheetName val="3-2_귀책부서별_DT현황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제품별_매출"/>
      <sheetName val="Data_Working_Time"/>
      <sheetName val="개발_TOOL_집계표5"/>
      <sheetName val="경상_개발비5"/>
      <sheetName val="내수1_8GL6"/>
      <sheetName val="ALPROFILE_발주실적5"/>
      <sheetName val="Sheet1_(2)5"/>
      <sheetName val="차체부품_INS_REPORT(갑)6"/>
      <sheetName val="Sheet6_(3)5"/>
      <sheetName val="계산_DATA_입력5"/>
      <sheetName val="상세_계산_내역5"/>
      <sheetName val="Evaluation_objects6"/>
      <sheetName val="FUEL_FILLER6"/>
      <sheetName val="_납촉자6"/>
      <sheetName val="3-2_귀책부서별_DT현황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개발_TOOL_집계표6"/>
      <sheetName val="경상_개발비6"/>
      <sheetName val="내수1_8GL7"/>
      <sheetName val="ALPROFILE_발주실적6"/>
      <sheetName val="Sheet1_(2)6"/>
      <sheetName val="차체부품_INS_REPORT(갑)7"/>
      <sheetName val="Sheet6_(3)6"/>
      <sheetName val="계산_DATA_입력6"/>
      <sheetName val="상세_계산_내역6"/>
      <sheetName val="Evaluation_objects7"/>
      <sheetName val="FUEL_FILLER7"/>
      <sheetName val="_납촉자7"/>
      <sheetName val="3-2_귀책부서별_DT현황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TEMP_TORQUE9"/>
      <sheetName val="진행_DATA_(2)9"/>
      <sheetName val="B053_(990701)공정실적PP%계산9"/>
      <sheetName val="1_변경범위9"/>
      <sheetName val="개발_TOOL_집계표7"/>
      <sheetName val="경상_개발비7"/>
      <sheetName val="내수1_8GL8"/>
      <sheetName val="운임_환차손-Y9"/>
      <sheetName val="ALPROFILE_발주실적7"/>
      <sheetName val="Sheet1_(2)7"/>
      <sheetName val="차체부품_INS_REPORT(갑)8"/>
      <sheetName val="Sheet6_(3)7"/>
      <sheetName val="계산_DATA_입력7"/>
      <sheetName val="상세_계산_내역7"/>
      <sheetName val="Evaluation_objects8"/>
      <sheetName val="FUEL_FILLER8"/>
      <sheetName val="_납촉자8"/>
      <sheetName val="3-2_귀책부서별_DT현황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제품별_매출1"/>
      <sheetName val="RFQ_18041"/>
      <sheetName val="Data_Working_Time1"/>
      <sheetName val="Z41,Z42_이외total"/>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J1"/>
      <sheetName val="FRN 02000"/>
      <sheetName val="부품계산"/>
      <sheetName val="숨기기2-목록"/>
      <sheetName val="Diaph1 values"/>
      <sheetName val="Diaph2 values"/>
      <sheetName val="Diaph values"/>
      <sheetName val="Cushion datas"/>
      <sheetName val="Data Input"/>
      <sheetName val="과8"/>
      <sheetName val="활물질"/>
      <sheetName val="Separator"/>
      <sheetName val="업무연락"/>
      <sheetName val="H400"/>
      <sheetName val="Asset9809CAK"/>
      <sheetName val="Rollforward {bpe}"/>
      <sheetName val="Allow - SR&amp;D"/>
      <sheetName val="베어링하우징"/>
      <sheetName val="가격품의서"/>
      <sheetName val="LIBRARY"/>
      <sheetName val="0"/>
      <sheetName val="사업경"/>
      <sheetName val="Personnaliser..."/>
      <sheetName val="Takt Time"/>
      <sheetName val="실행"/>
      <sheetName val="2000 (원본)"/>
      <sheetName val="Danh Mục"/>
      <sheetName val="Danh Muc"/>
      <sheetName val="Danh_Mục"/>
      <sheetName val="Danh_Muc"/>
      <sheetName val="Danh sach Hàn thùng"/>
      <sheetName val="BOX ASSY"/>
      <sheetName val="54813M2001"/>
      <sheetName val="64512(갑)"/>
      <sheetName val="설계내역서"/>
      <sheetName val="A9AEDN01"/>
      <sheetName val="Mẫu DMVT"/>
      <sheetName val="Mẫu DMVT (2)"/>
      <sheetName val="DANH MỤC NHÓM ĐỐI TƯỢNG"/>
      <sheetName val="Nhap T8"/>
      <sheetName val="Begining detail-CTIET"/>
      <sheetName val="Payment-TTOAN"/>
      <sheetName val="Summary-TOMLUOC "/>
      <sheetName val="SO TONG HOP CONG NO"/>
      <sheetName val="BUS"/>
      <sheetName val="LOAIXE"/>
      <sheetName val="Nguon PT xetai"/>
      <sheetName val="NGUON"/>
      <sheetName val="Nguon PT xe Ben"/>
      <sheetName val="Bien so"/>
      <sheetName val="DM KHAU HA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품번별"/>
      <sheetName val="全仕向地"/>
      <sheetName val="FM钢材消耗表"/>
      <sheetName val="II. CF"/>
      <sheetName val="I. Assumptions"/>
      <sheetName val="◀양식(PAD)"/>
      <sheetName val="PU FOAM 가격조정 기준"/>
      <sheetName val="FMEA"/>
      <sheetName val="은행"/>
      <sheetName val="Allocations"/>
      <sheetName val="c_db12"/>
      <sheetName val="4_3_첨부11"/>
      <sheetName val="OEM_Plan1"/>
      <sheetName val="제품명_(3)1"/>
      <sheetName val="원가_종합1"/>
      <sheetName val="After_sales1"/>
      <sheetName val="자동차_종합지표1"/>
      <sheetName val="Order_status"/>
      <sheetName val="Order_status2"/>
      <sheetName val="Customer_Master"/>
      <sheetName val="Common_code"/>
      <sheetName val="Order_Status_Master"/>
      <sheetName val="Product_Master"/>
      <sheetName val="DV_Flow_Chart_DV-PV1_(PFC)1"/>
      <sheetName val="_2"/>
      <sheetName val="사무용품_신청"/>
      <sheetName val="Validation_Lists"/>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3_일반사상9"/>
      <sheetName val="Evaluation_objects9"/>
      <sheetName val="LAMBDA_자작9"/>
      <sheetName val="설비능력및_종합공정능력산출시_사용9"/>
      <sheetName val="LX3_0_RR9"/>
      <sheetName val="진행_DATA_(2)10"/>
      <sheetName val="126_2559"/>
      <sheetName val="SUB_2월_재검사추이도9"/>
      <sheetName val="c_db9"/>
      <sheetName val="5_WIRE적용LIST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MACRO1_XLM8"/>
      <sheetName val="개발_TOOL_집계표8"/>
      <sheetName val="경상_개발비8"/>
      <sheetName val="원단위_전후비교8"/>
      <sheetName val="Sheet1_(2)8"/>
      <sheetName val="차체부품_INS_REPORT(갑)9"/>
      <sheetName val="Sheet6_(3)8"/>
      <sheetName val="외주품_감점_유형_기준8"/>
      <sheetName val="FUEL_FILLER9"/>
      <sheetName val="_납촉자9"/>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J150_승인진도관리_LIST2"/>
      <sheetName val="TOTAL_LIST2"/>
      <sheetName val="Price_Range2"/>
      <sheetName val="FTR_MACRo2"/>
      <sheetName val="일일_업무_현황_(3)3"/>
      <sheetName val="일일_업무_현황_(5)3"/>
      <sheetName val="MPL_技連3"/>
      <sheetName val="342E_BLOCK3"/>
      <sheetName val="금형_(2)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금형_(2)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금형_(2)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1_2내수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금형_(2)6"/>
      <sheetName val="VS1_Paretto분석6"/>
      <sheetName val="0_절삭조건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INVESTMENT_(Hardware)6"/>
      <sheetName val="신고서_전5"/>
      <sheetName val="Basic_assumptions5"/>
      <sheetName val="영업_일15"/>
      <sheetName val="PFMEA_XLS5"/>
      <sheetName val="2008_г5"/>
      <sheetName val="RELAY_FAX양식5"/>
      <sheetName val="상세_견적서_(HMC)5"/>
      <sheetName val="OEM_Plan5"/>
      <sheetName val="제품명_(3)5"/>
      <sheetName val="LINE_운영안4"/>
      <sheetName val="P&amp;L,Bal_Sheet,Cash_Forecast5"/>
      <sheetName val="OEM_이의제기_종합4"/>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_9"/>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_PPAP_작성중__xlsx5"/>
      <sheetName val="2_중요한회계정책5"/>
      <sheetName val="9_관계기업투자5"/>
      <sheetName val="42_리스5"/>
      <sheetName val="25_법인세5"/>
      <sheetName val="Supplier_QRQC4"/>
      <sheetName val="97계획(96_114"/>
      <sheetName val="S50_4"/>
      <sheetName val="첨부4_기술평가서4"/>
      <sheetName val="1_2_2완제품검사('00_4월)_(가라)4"/>
      <sheetName val="DBL_LPG시험5"/>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Proj_List_00E5"/>
      <sheetName val="2012_Volum5"/>
      <sheetName val="B053_(990701)공정능력PC%계산4"/>
      <sheetName val="P&amp;L_account5"/>
      <sheetName val="국내_4"/>
      <sheetName val="4,5공장_4"/>
      <sheetName val="시트_4"/>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PNL_ASS'Y_CRASH_PAD_UPR_RH4"/>
      <sheetName val="공정능력(마운틴_홀_거리)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Bas_Moteur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모델표준"/>
      <sheetName val="급여일반"/>
      <sheetName val="FRT(중량)"/>
      <sheetName val="Variables"/>
      <sheetName val="9899DISC"/>
      <sheetName val="UPPER원가"/>
      <sheetName val="부서코드표"/>
      <sheetName val="HOU143A"/>
      <sheetName val="P.O (LOCAL)"/>
      <sheetName val="U268 4x4 AT(walk)Mitsu"/>
      <sheetName val="EQ_BE146"/>
      <sheetName val="UPPER 도면"/>
      <sheetName val="vol_0312"/>
      <sheetName val="수불카드"/>
      <sheetName val="20060624 공조제어"/>
      <sheetName val="회의록"/>
      <sheetName val="풍량상한치 제한 data"/>
      <sheetName val="채산"/>
      <sheetName val="Source List"/>
      <sheetName val="20060624_공조제어"/>
      <sheetName val="풍량상한치_제한_data"/>
      <sheetName val="Source_List"/>
      <sheetName val="AP"/>
      <sheetName val="AR"/>
      <sheetName val="CH"/>
      <sheetName val="ES"/>
      <sheetName val="EX"/>
      <sheetName val="FA"/>
      <sheetName val="FD"/>
      <sheetName val="IC"/>
      <sheetName val="ID"/>
      <sheetName val="IH"/>
      <sheetName val="PU"/>
      <sheetName val="RE"/>
      <sheetName val="SA"/>
      <sheetName val="TA"/>
      <sheetName val="IB"/>
      <sheetName val="전체공수"/>
      <sheetName val="외주가공"/>
      <sheetName val="한계원가"/>
      <sheetName val="hvac(제어동)"/>
      <sheetName val="공정공수.XLS"/>
      <sheetName val="개요"/>
      <sheetName val="Carryover"/>
      <sheetName val="Kautex 4WD St.IV P&amp;D"/>
      <sheetName val="Sachs FL WHL"/>
      <sheetName val="지사"/>
      <sheetName val="TRW원가"/>
      <sheetName val="일반PAD"/>
      <sheetName val="전체팛ĭ"/>
      <sheetName val="Mname"/>
      <sheetName val="Sch1 - P&amp;L Summary"/>
      <sheetName val="Sch2 - BalSht Summary"/>
      <sheetName val="Sch3 - CFlow Summary"/>
      <sheetName val="Setup"/>
      <sheetName val="Tables"/>
      <sheetName val="팀코드"/>
      <sheetName val="6.Parent S_ Fixed Prod"/>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6월"/>
      <sheetName val="Sheet"/>
      <sheetName val="국가DATA"/>
      <sheetName val="97년"/>
      <sheetName val="비주거용"/>
      <sheetName val="누계"/>
      <sheetName val="조선용암면"/>
      <sheetName val="F12_BS"/>
      <sheetName val="F3_PL"/>
      <sheetName val="F4_PAJE"/>
      <sheetName val="Claim이력_수출내자"/>
      <sheetName val="교육훈련절차서"/>
      <sheetName val="9806-9901"/>
      <sheetName val="QUALITY_CHART"/>
      <sheetName val="Organization chart20191002"/>
      <sheetName val="RESPONSIBILITY MATRIX"/>
      <sheetName val="관리데이터목록"/>
      <sheetName val="완제품구성표"/>
      <sheetName val="프레스품"/>
      <sheetName val="DONGIA"/>
      <sheetName val="MIP"/>
      <sheetName val="승용STEEL"/>
      <sheetName val="계산서"/>
      <sheetName val="96원가"/>
      <sheetName val="환산"/>
      <sheetName val="인원계획"/>
      <sheetName val="_x005f_x005f_x005f_x0000__x005f_x005f_x005f_x0000__x005"/>
      <sheetName val="_x005f_x005f_x005f_x005f_x005f_x005f_x005f_x0000__x005f"/>
      <sheetName val="금형 이력 카드"/>
      <sheetName val="PIVOT"/>
      <sheetName val="KXV01"/>
      <sheetName val="FA-LISTING"/>
      <sheetName val="BS-E"/>
      <sheetName val="BS요약"/>
      <sheetName val="협력점직원"/>
      <sheetName val="(실사조정)총괄"/>
      <sheetName val="현금및현금등가물1"/>
      <sheetName val="4.경비 5.영업외수지"/>
      <sheetName val="가수금대체"/>
      <sheetName val="운반비"/>
      <sheetName val="Arbeitsfolgeplan"/>
      <sheetName val="Leistungberechnung"/>
      <sheetName val="실적1"/>
      <sheetName val="실적2"/>
      <sheetName val="실적3"/>
      <sheetName val="실적4"/>
      <sheetName val="실적5"/>
      <sheetName val="실적6"/>
      <sheetName val="실적7"/>
      <sheetName val="실적8"/>
      <sheetName val="2019년 생산수량"/>
      <sheetName val="19년 종합 CT"/>
      <sheetName val="C10怰䈽셋"/>
      <sheetName val="PROJ"/>
      <sheetName val="RSDB"/>
      <sheetName val="WSDB"/>
      <sheetName val="ROLL"/>
      <sheetName val="95MAKER"/>
      <sheetName val="GAGE R&amp;R(FRT UPR)"/>
      <sheetName val="중공업 실적"/>
      <sheetName val="16-1531"/>
      <sheetName val="2-1.제품군별계획대비실적(B.A)"/>
      <sheetName val="LINE_VENT"/>
      <sheetName val="노무비"/>
      <sheetName val="신공항A-9(원가수정)"/>
      <sheetName val="감독1130"/>
      <sheetName val="RECIMAKE"/>
      <sheetName val="재(실)"/>
      <sheetName val="선급금"/>
      <sheetName val="지성학원"/>
      <sheetName val="조회서"/>
      <sheetName val="#1-1_(2)"/>
      <sheetName val="기초_DATA"/>
      <sheetName val="금형대장"/>
      <sheetName val="AD원"/>
      <sheetName val="계정등록"/>
      <sheetName val="기타등록"/>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금형_(2)7"/>
      <sheetName val="VS1_Paretto분석7"/>
      <sheetName val="0_절삭조건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INVESTMENT_(Hardware)7"/>
      <sheetName val="신고서_전6"/>
      <sheetName val="Basic_assumptions6"/>
      <sheetName val="영업_일16"/>
      <sheetName val="PFMEA_XLS6"/>
      <sheetName val="2008_г6"/>
      <sheetName val="RELAY_FAX양식6"/>
      <sheetName val="상세_견적서_(HMC)6"/>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_PPAP_작성중__xlsx6"/>
      <sheetName val="2_중요한회계정책6"/>
      <sheetName val="9_관계기업투자6"/>
      <sheetName val="42_리스6"/>
      <sheetName val="25_법인세6"/>
      <sheetName val="Supplier_QRQC5"/>
      <sheetName val="97계획(96_115"/>
      <sheetName val="S50_5"/>
      <sheetName val="첨부4_기술평가서5"/>
      <sheetName val="1_2_2완제품검사('00_4월)_(가라)5"/>
      <sheetName val="DBL_LPG시험6"/>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Proj_List_00E6"/>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Bas_Moteur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금형_(2)8"/>
      <sheetName val="VS1_Paretto분석8"/>
      <sheetName val="0_절삭조건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INVESTMENT_(Hardware)8"/>
      <sheetName val="신고서_전7"/>
      <sheetName val="Basic_assumptions7"/>
      <sheetName val="영업_일17"/>
      <sheetName val="PFMEA_XLS7"/>
      <sheetName val="2008_г7"/>
      <sheetName val="RELAY_FAX양식7"/>
      <sheetName val="상세_견적서_(HMC)7"/>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_PPAP_작성중__xlsx7"/>
      <sheetName val="2_중요한회계정책7"/>
      <sheetName val="9_관계기업투자7"/>
      <sheetName val="42_리스7"/>
      <sheetName val="25_법인세7"/>
      <sheetName val="Supplier_QRQC6"/>
      <sheetName val="97계획(96_116"/>
      <sheetName val="S50_6"/>
      <sheetName val="첨부4_기술평가서6"/>
      <sheetName val="1_2_2완제품검사('00_4월)_(가라)6"/>
      <sheetName val="DBL_LPG시험7"/>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Proj_List_00E7"/>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2)월생산현황_1"/>
      <sheetName val="LINE_PPM-분석1"/>
      <sheetName val="Actual_data1"/>
      <sheetName val="PACKING_LIST1"/>
      <sheetName val="COOLING_UNIT1"/>
      <sheetName val="#1-1_(2)1"/>
      <sheetName val="기초_DATA1"/>
      <sheetName val="_하반기_경비_조정계획_150627(사계_r2_기준)_1"/>
      <sheetName val="표지_(2)1"/>
      <sheetName val="2-2_매출분석1"/>
      <sheetName val="220_(2)1"/>
      <sheetName val="매출생산"/>
      <sheetName val="部品"/>
      <sheetName val="製品別販売予算"/>
      <sheetName val="R+N+D+L"/>
      <sheetName val="Kalkulation"/>
      <sheetName val=" 관리계획서_Rev.01.xlsx"/>
      <sheetName val="자료"/>
      <sheetName val="DATA(이천)"/>
      <sheetName val="1_TAT_Info_"/>
      <sheetName val="대구"/>
      <sheetName val="W6"/>
      <sheetName val="2-row_Opt_table"/>
      <sheetName val="Danh sach"/>
      <sheetName val="THƯ VIỆN"/>
      <sheetName val="PC%계산RH"/>
      <sheetName val="BASE"/>
      <sheetName val="200901-수불부"/>
      <sheetName val="Q302"/>
      <sheetName val="打分表"/>
      <sheetName val="A6"/>
      <sheetName val="delta impedance(평균)"/>
      <sheetName val="????ilencer"/>
      <sheetName val="強度 CN A1 C10H 152H"/>
      <sheetName val="Y-WORK"/>
      <sheetName val="2-4-1"/>
      <sheetName val="주일현황"/>
      <sheetName val="Costed BOM 2ndR 40%"/>
      <sheetName val="산출기준(파견전산실)"/>
      <sheetName val="출력-생산일보"/>
      <sheetName val="품목표"/>
      <sheetName val="Volumes"/>
      <sheetName val="SCP 4"/>
      <sheetName val="SCP 5 D2UXT"/>
      <sheetName val="SCP 6 D2UX"/>
      <sheetName val="Invest (MAC)"/>
      <sheetName val="SCP Apr2015"/>
      <sheetName val="8월3주"/>
      <sheetName val="6월재고2"/>
      <sheetName val="XMA 12월 8,000대 원,부자재_完"/>
      <sheetName val="YFA 10월분 원자재(10.12)_미납완료_完"/>
      <sheetName val="YFA 10월분 부자재(10.7,9)_FEDEX_完"/>
      <sheetName val="원재료불량"/>
      <sheetName val="sapactivexlhiddensheet"/>
      <sheetName val="선재"/>
      <sheetName val="생산실적입력"/>
      <sheetName val="법인세부담액"/>
      <sheetName val="등록자료"/>
      <sheetName val="입력정보"/>
      <sheetName val="여신보고용"/>
      <sheetName val="서진단가"/>
      <sheetName val="기아계획"/>
      <sheetName val="9609추"/>
      <sheetName val="0.CHMSL LED ASSY"/>
      <sheetName val="변환테이블"/>
      <sheetName val="불량 리스트"/>
      <sheetName val="불량 코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51700-C2100(이의제기)"/>
      <sheetName val="HeaderInfo"/>
      <sheetName val="J100"/>
      <sheetName val="RFQ Template"/>
      <sheetName val="科目余额表"/>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원가분석"/>
      <sheetName val="법인(환율지정)"/>
      <sheetName val="1. 보고"/>
      <sheetName val="수지타입(ASSY)"/>
      <sheetName val="Asset98-CAK"/>
      <sheetName val="Input Page"/>
      <sheetName val="Input Sheet"/>
      <sheetName val="Aug01 Status Rpt"/>
      <sheetName val="현금및현금등가물"/>
      <sheetName val="Base Info"/>
      <sheetName val="ISSUE LIST"/>
      <sheetName val="Assumption"/>
      <sheetName val="직원명부"/>
      <sheetName val="ALVXXL01"/>
      <sheetName val="철심금중량"/>
      <sheetName val="구매내역"/>
      <sheetName val="생산실적db"/>
      <sheetName val="데이터"/>
      <sheetName val="철판2"/>
      <sheetName val="년도별"/>
      <sheetName val="원가계산서양식"/>
      <sheetName val="Bang KL"/>
      <sheetName val="BGD"/>
      <sheetName val="KCS"/>
      <sheetName val="KD"/>
      <sheetName val="KH"/>
      <sheetName val="KT"/>
      <sheetName val="KTNL"/>
      <sheetName val="PX-SX"/>
      <sheetName val="TC"/>
      <sheetName val="Lcau - Lxuc"/>
      <sheetName val="부재료"/>
      <sheetName val="97입고현황(사내)"/>
      <sheetName val="97출고현황(SEC)"/>
      <sheetName val="97출고현황(매출분)"/>
      <sheetName val="첨부3"/>
      <sheetName val="부자입고"/>
      <sheetName val="MexiqueVente䋈᮱ꋀ"/>
      <sheetName val="MexiqueVenteȌ_x0000_반"/>
      <sheetName val="FELT"/>
      <sheetName val="사업소득자세수추계"/>
      <sheetName val="DATA(1-8)"/>
      <sheetName val="1부생산계획"/>
      <sheetName val="이자수입"/>
      <sheetName val="D300726_1"/>
      <sheetName val="사외외주매출"/>
      <sheetName val="20일시험전표지"/>
      <sheetName val="FRONT"/>
      <sheetName val="REAR "/>
      <sheetName val="FR저항Cp"/>
      <sheetName val="abs dac검사대비분석자료2"/>
      <sheetName val="RFQ Form"/>
      <sheetName val="00년거래처별실적"/>
      <sheetName val="재고품목"/>
      <sheetName val="기간별품목별불량유형집계"/>
      <sheetName val="세무서코드"/>
      <sheetName val="3월판매예상_2주차"/>
      <sheetName val="_0602주-무결점운동 진행현황 보고 (20140610)"/>
      <sheetName val="3M000"/>
      <sheetName val="PMBG12LD 장비및인원소요(D.A기준) "/>
      <sheetName val="basic_info"/>
      <sheetName val="10매출"/>
      <sheetName val="TEMP2"/>
      <sheetName val="기본데이타"/>
      <sheetName val="2WD(KJ5G0662)"/>
      <sheetName val="MAT_N048"/>
      <sheetName val="구분목록"/>
      <sheetName val="사원관리"/>
      <sheetName val="조정"/>
      <sheetName val="NEW TOOL MASTER"/>
      <sheetName val="stockmonthlylist(stock_20190828"/>
      <sheetName val="DWPM분석시트"/>
      <sheetName val="매출(총액)"/>
      <sheetName val="판관비"/>
      <sheetName val="3-2002년 소모공구비"/>
      <sheetName val="数据库不可删除"/>
      <sheetName val="WE'T"/>
      <sheetName val="BREAKDOWN(철거설치)"/>
      <sheetName val="STD_DEVCHARTadd"/>
      <sheetName val="재품명"/>
      <sheetName val="불량명"/>
      <sheetName val="1.TP조립"/>
      <sheetName val="기타 부자재"/>
      <sheetName val="분리막"/>
      <sheetName val="전해액"/>
      <sheetName val="4.20)통계적기법관리절차서"/>
      <sheetName val="주E957㲆"/>
      <sheetName val="주E957㲆"/>
      <sheetName val="설비LIS_x0000_"/>
      <sheetName val="설비LIS_x0001_"/>
      <sheetName val="설비LIS"/>
      <sheetName val="개발원가 종합"/>
      <sheetName val="Raw_data"/>
      <sheetName val="SALE분석"/>
      <sheetName val="5업체"/>
      <sheetName val="１１月"/>
      <sheetName val="MS.SPEC"/>
      <sheetName val="BI-FUEL AIR VENT PIPE"/>
      <sheetName val="차액보증"/>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CONSUMO DE RESINA "/>
      <sheetName val="Full PBD"/>
      <sheetName val="NET면적"/>
      <sheetName val="2009년 매출 실적"/>
      <sheetName val="JINKYU"/>
      <sheetName val="OCT"/>
      <sheetName val="변환"/>
      <sheetName val="도장가공비"/>
      <sheetName val="VT-5T"/>
      <sheetName val="월별수입"/>
      <sheetName val="SRC(현재)"/>
      <sheetName val="운영"/>
      <sheetName val="DS_MBR RR Side  - PcA"/>
      <sheetName val="지점분석00"/>
      <sheetName val="Dual PMP수율"/>
      <sheetName val="业体目录"/>
      <sheetName val=" Common Info Page"/>
      <sheetName val="TABLE(터키)"/>
      <sheetName val="권취Simu"/>
      <sheetName val="공문송부업체"/>
      <sheetName val="진천MOBIS"/>
      <sheetName val="외주수입검사 종합(6월)"/>
      <sheetName val="LCAUTO.4"/>
      <sheetName val="LCAT수.조"/>
      <sheetName val="10월"/>
      <sheetName val="곡성"/>
      <sheetName val="소재 이력"/>
      <sheetName val="99 조정금액"/>
      <sheetName val="주간실적상세"/>
      <sheetName val="생산성상세"/>
      <sheetName val="CPK_CHART"/>
      <sheetName val="1.종합평가표"/>
      <sheetName val="99년1월"/>
      <sheetName val="내부품질감사절차서"/>
      <sheetName val="일보_생산"/>
      <sheetName val="2-1_제품군별계획대비실적(B_A)"/>
      <sheetName val="일일판매현황"/>
      <sheetName val="2차 OI_x0010__x0000__xda10_࠱"/>
      <sheetName val="2차 OI_x0000__x0000_젘_x0000_"/>
      <sheetName val="2차 OI䑲⿀_x0000__x0000_"/>
      <sheetName val="LJM"/>
      <sheetName val="단가80%기준(재무)"/>
      <sheetName val="매출집계-RMB"/>
      <sheetName val="PS종합"/>
      <sheetName val="경영계획"/>
      <sheetName val="불량"/>
      <sheetName val="품질보증"/>
      <sheetName val="THS - Key Inputs"/>
      <sheetName val="코드집(수출)"/>
      <sheetName val="2005년 소요량"/>
      <sheetName val="ACCN9909"/>
      <sheetName val="Accn9910"/>
      <sheetName val="ACCN9908"/>
      <sheetName val="공사별5"/>
      <sheetName val="pr00_10_20"/>
      <sheetName val="Sch9"/>
      <sheetName val="_x005f_x0000__x005f_x0000__x005"/>
      <sheetName val="기준정보(A) 15.10.27"/>
      <sheetName val="단중 및 예비길이 SHEET 15.9.5(K)"/>
      <sheetName val="품목실적(KK)"/>
      <sheetName val="15.1.02 15년 1월예시계획"/>
      <sheetName val="15년 12월 시작재공품 15.12.3"/>
      <sheetName val="기준정보(A) 12.02.23"/>
      <sheetName val="2001"/>
      <sheetName val="STD  CAB"/>
      <sheetName val="STD  NCAB"/>
      <sheetName val="원소재 변경 상세"/>
      <sheetName val="직거래가 변경"/>
      <sheetName val="PAN"/>
      <sheetName val="IS(Result)"/>
      <sheetName val="PL By Model(Result)"/>
      <sheetName val="PL_By_Model(Result)"/>
      <sheetName val="상세(독일)"/>
      <sheetName val="R1"/>
      <sheetName val="R6"/>
      <sheetName val="R3"/>
      <sheetName val="R0"/>
      <sheetName val="R5"/>
      <sheetName val="RI5"/>
      <sheetName val="10-2 ED&amp;D EQU"/>
      <sheetName val="1.세부비교_x001b_"/>
      <sheetName val="MexiqueVenteȌ"/>
      <sheetName val="2차 OI_x0010_"/>
      <sheetName val="2차 OI"/>
      <sheetName val="Business Plan"/>
      <sheetName val="GK차체EO_CUT전"/>
      <sheetName val="비교원RD_S"/>
      <sheetName val="3-1"/>
      <sheetName val="3S010"/>
      <sheetName val="지급어음"/>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금형_(2)9"/>
      <sheetName val="VS1_Paretto분석9"/>
      <sheetName val="0_절삭조건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INVESTMENT_(Hardware)9"/>
      <sheetName val="신고서_전8"/>
      <sheetName val="Basic_assumptions8"/>
      <sheetName val="영업_일18"/>
      <sheetName val="PFMEA_XLS8"/>
      <sheetName val="2008_г8"/>
      <sheetName val="RELAY_FAX양식8"/>
      <sheetName val="상세_견적서_(HMC)8"/>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_PPAP_작성중__xlsx8"/>
      <sheetName val="2_중요한회계정책8"/>
      <sheetName val="9_관계기업투자8"/>
      <sheetName val="42_리스8"/>
      <sheetName val="25_법인세8"/>
      <sheetName val="Supplier_QRQC7"/>
      <sheetName val="97계획(96_117"/>
      <sheetName val="S50_7"/>
      <sheetName val="첨부4_기술평가서7"/>
      <sheetName val="1_2_2완제품검사('00_4월)_(가라)7"/>
      <sheetName val="DBL_LPG시험8"/>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Proj_List_00E8"/>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2)월생산현황_2"/>
      <sheetName val="LINE_PPM-분석2"/>
      <sheetName val="Actual_data2"/>
      <sheetName val="PACKING_LIST2"/>
      <sheetName val="COOLING_UNIT2"/>
      <sheetName val="#1-1_(2)2"/>
      <sheetName val="기초_DATA2"/>
      <sheetName val="_하반기_경비_조정계획_150627(사계_r2_기준)_2"/>
      <sheetName val="표지_(2)2"/>
      <sheetName val="2-2_매출분석2"/>
      <sheetName val="220_(2)2"/>
      <sheetName val="Data_Input1"/>
      <sheetName val="Personnaliser___"/>
      <sheetName val="Takt_Time"/>
      <sheetName val="2000_(원본)"/>
      <sheetName val="Danh_Mục1"/>
      <sheetName val="Danh_Muc1"/>
      <sheetName val="Danh_sach_Hàn_thùng"/>
      <sheetName val="repeatative_rejection"/>
      <sheetName val="Rollforward_{bpe}"/>
      <sheetName val="Allow_-_SR&amp;D"/>
      <sheetName val="BOX_ASSY"/>
      <sheetName val="CONN_조립"/>
      <sheetName val="6_Parent_S__Fixed_Prod"/>
      <sheetName val="종합10"/>
      <sheetName val="REPAIR DATA - CONTAINER #5"/>
      <sheetName val="노원열병합  건축공사기성내역서"/>
      <sheetName val="Gia vat tu"/>
      <sheetName val="SUMMARY(S)"/>
      <sheetName val="Dual_PMP수율"/>
      <sheetName val="REPAIR_DATA_-_CONTAINER_#5"/>
      <sheetName val="노원열병합__건축공사기성내역서"/>
      <sheetName val="Gia_vat_tu"/>
      <sheetName val="4_20)통계적기법관리절차서"/>
      <sheetName val="누TB"/>
      <sheetName val="2.(1설원.첨)"/>
      <sheetName val="유형자산대장"/>
      <sheetName val="7월손익"/>
      <sheetName val="5131"/>
      <sheetName val="신규계산서(양식)"/>
      <sheetName val="ASSETS_LIST(2)"/>
      <sheetName val="10월판관"/>
      <sheetName val="거래선 생산계획"/>
      <sheetName val="조회거래처"/>
      <sheetName val="Parameter"/>
      <sheetName val="BOM Cost (R-U713MHH)"/>
      <sheetName val="KB_BaseCase"/>
      <sheetName val="07년계획"/>
      <sheetName val="sal"/>
      <sheetName val="KeyData"/>
      <sheetName val=" 쿠첸 CIR-301 제원현황(170317).xlsx"/>
      <sheetName val="통제목록"/>
      <sheetName val="변압94"/>
      <sheetName val="지급융통"/>
      <sheetName val="하수급견적대비"/>
      <sheetName val="수불명세서"/>
      <sheetName val="첨부1"/>
      <sheetName val="시산표12월(수정후)"/>
      <sheetName val="BOM CODE"/>
      <sheetName val="공정일보data"/>
      <sheetName val="한일은행"/>
      <sheetName val="통장출금액"/>
      <sheetName val="계획"/>
      <sheetName val="타이시트"/>
      <sheetName val="발잔"/>
      <sheetName val="입고"/>
      <sheetName val="제품재고"/>
      <sheetName val="차월계획"/>
      <sheetName val="실적집계"/>
      <sheetName val="인원현황"/>
      <sheetName val="Form"/>
      <sheetName val="표지★"/>
      <sheetName val="plan"/>
      <sheetName val="6월실적"/>
      <sheetName val="개조 요청서"/>
      <sheetName val="매출채권"/>
      <sheetName val="A01_FM00"/>
      <sheetName val="(삼성)Index"/>
      <sheetName val="CIVIL4"/>
      <sheetName val="96 하반기 전시회 경비"/>
      <sheetName val="choices"/>
      <sheetName val="REQUEST"/>
      <sheetName val="直接材料"/>
      <sheetName val="Summary Capex Info-Cal (master)"/>
      <sheetName val="Corporate"/>
      <sheetName val="LOF"/>
      <sheetName val="DS-Thuong 6T dau"/>
      <sheetName val="551"/>
      <sheetName val="집계표(VAN)"/>
      <sheetName val="CHI TIẾT"/>
      <sheetName val="2환율(120량)"/>
      <sheetName val="TextControl"/>
      <sheetName val="Text Control"/>
      <sheetName val="text contl"/>
      <sheetName val="51755-C1150"/>
      <sheetName val="alignments"/>
      <sheetName val="RATING"/>
      <sheetName val="원본1"/>
      <sheetName val="人员信息"/>
      <sheetName val="设备信息编号"/>
      <sheetName val="S26_EK"/>
      <sheetName val="리오비용"/>
      <sheetName val="Report"/>
      <sheetName val="라이온2"/>
      <sheetName val="ACTUAL"/>
      <sheetName val="Data Not Used"/>
      <sheetName val="ScoreCards"/>
      <sheetName val="FTQ Data"/>
      <sheetName val="Int Pulls Data"/>
      <sheetName val="Int Spills Data"/>
      <sheetName val="PPM Data"/>
      <sheetName val="Pulls Data"/>
      <sheetName val="Spills Data"/>
      <sheetName val="조립LINE"/>
      <sheetName val="개선대책 양식"/>
      <sheetName val="626TD(COLOR)"/>
      <sheetName val="보증금"/>
      <sheetName val="공통비"/>
      <sheetName val="입력"/>
      <sheetName val="계산결과"/>
      <sheetName val="입력 List"/>
      <sheetName val="portfolio"/>
      <sheetName val="신청현황"/>
      <sheetName val="기준정보(A)_15_10_27"/>
      <sheetName val="단중_및_예비길이_SHEET_15_9_5(K)"/>
      <sheetName val="15_1_02_15년_1월예시계획"/>
      <sheetName val="15년_12월_시작재공품_15_12_3"/>
      <sheetName val="중공업_실적"/>
      <sheetName val="기준정보(A)_12_02_23"/>
      <sheetName val="재무가정"/>
      <sheetName val="DO NOT DELETE"/>
      <sheetName val="Calculations"/>
      <sheetName val="Export Data"/>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중공업_실적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NC-CODE"/>
      <sheetName val="PART"/>
      <sheetName val="국가"/>
      <sheetName val="9월사후시산"/>
      <sheetName val="누계결산시산"/>
      <sheetName val="대책발표"/>
      <sheetName val="시중유출"/>
      <sheetName val="전표10월"/>
      <sheetName val="AL주단조"/>
      <sheetName val="Eingaben"/>
      <sheetName val="TEMP"/>
      <sheetName val="직수출단가"/>
      <sheetName val="BL계획"/>
      <sheetName val="TOOLING_9143RD"/>
      <sheetName val="Grille_Q3P_Organe"/>
      <sheetName val="Grille_Q3P_Organe1"/>
      <sheetName val="XD 담력저감"/>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공정공수_XLS"/>
      <sheetName val="Kautex_4WD_St_IV_P&amp;D"/>
      <sheetName val="Sachs_FL_WHL"/>
      <sheetName val="040915"/>
      <sheetName val="Лист1"/>
      <sheetName val="Anlycs"/>
      <sheetName val="EF-SONAĀ考"/>
      <sheetName val="99년하반기"/>
      <sheetName val="2-2매장별매출계획"/>
      <sheetName val="T2"/>
      <sheetName val="Table(APG MF)"/>
      <sheetName val="Pt Rates"/>
      <sheetName val="분담율"/>
      <sheetName val="LIB"/>
      <sheetName val="Description"/>
      <sheetName val="Component List"/>
      <sheetName val="Data051409"/>
      <sheetName val="철탑공사"/>
      <sheetName val="원가검토가 (현양산품)"/>
      <sheetName val="원가검토가 (최초견적가)"/>
      <sheetName val="원가검토가 (최초양산품)"/>
      <sheetName val="VM"/>
      <sheetName val="승용스틸자체"/>
      <sheetName val="모델별불량율"/>
      <sheetName val="경로재분석최종(금한요구소요그룹)"/>
      <sheetName val="RT Table"/>
      <sheetName val="PROGRAM1"/>
      <sheetName val="거래처별"/>
      <sheetName val="Histogram Chart"/>
      <sheetName val="Freq error DATA"/>
      <sheetName val="Freq HISTOGRAM"/>
      <sheetName val="Home"/>
      <sheetName val="delta_impedance(평균)"/>
      <sheetName val="Histogram_Chart"/>
      <sheetName val="Freq_error_DATA"/>
      <sheetName val="Freq_HISTOGRAM"/>
      <sheetName val="LOB"/>
      <sheetName val="월별계획"/>
      <sheetName val="중국_DATA"/>
      <sheetName val="TLc 개조차(목표원가)"/>
      <sheetName val="RDBODY"/>
      <sheetName val="HONGKONG"/>
      <sheetName val="BRACKET"/>
      <sheetName val="CPK样板"/>
      <sheetName val="本番環境"/>
      <sheetName val="B-9-2"/>
      <sheetName val="C(1-2)"/>
      <sheetName val="CPI_MENU"/>
      <sheetName val="数据源"/>
      <sheetName val="推移dat"/>
      <sheetName val="K不良率ALL"/>
      <sheetName val="K責任ALL"/>
      <sheetName val="メニュー"/>
      <sheetName val="FTMTG1"/>
      <sheetName val="ＴＡ２"/>
      <sheetName val="FAX (2)"/>
      <sheetName val="3-ADJ"/>
      <sheetName val="inb"/>
      <sheetName val="손익분석"/>
      <sheetName val="제품코드"/>
      <sheetName val="9914"/>
      <sheetName val="MASTER_LIST"/>
      <sheetName val="KQ.1"/>
      <sheetName val="(업체)Cover"/>
      <sheetName val="원97"/>
      <sheetName val="의장34반"/>
      <sheetName val="의장2반 "/>
      <sheetName val="Detail Defect COMBO KAISER"/>
      <sheetName val="PRADEEP"/>
      <sheetName val="Intercompany Detail"/>
      <sheetName val="MODEL"/>
      <sheetName val="연계-GPM-BRAND"/>
      <sheetName val="직노"/>
      <sheetName val="입력 데이타"/>
      <sheetName val="가공UPH"/>
      <sheetName val="Sheet1 (3)"/>
      <sheetName val="28.8부"/>
      <sheetName val="국민연금"/>
      <sheetName val="94열처리"/>
      <sheetName val="3월종합현황"/>
      <sheetName val="XL4Poppy"/>
      <sheetName val="급여대장"/>
      <sheetName val="ab입고수량"/>
      <sheetName val="Tool Type"/>
      <sheetName val="3. Acronyms and abbreviations"/>
      <sheetName val="메탈&amp;환율"/>
      <sheetName val="인건비US"/>
      <sheetName val="소재종류"/>
      <sheetName val="매입자료1"/>
      <sheetName val="93상각비"/>
      <sheetName val="거래선별 매출현황 내역"/>
      <sheetName val="수식파일 (삭제금지)"/>
      <sheetName val="호봉COD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700-001563-03"/>
      <sheetName val="設備預算總表附件3 "/>
      <sheetName val="FA Definitions"/>
      <sheetName val="C-L"/>
      <sheetName val="자료실"/>
      <sheetName val="접촉온도"/>
      <sheetName val="Hw_0415_TOTAL"/>
      <sheetName val="드롭다운"/>
      <sheetName val="업체데이터"/>
      <sheetName val="5 Why's"/>
      <sheetName val="품질목표"/>
      <sheetName val="03년 체제결과"/>
      <sheetName val="2-1_제품군별계획대비실적(B_A)1"/>
      <sheetName val="GAGE_R&amp;R(FRT_UPR)"/>
      <sheetName val="SCP_4"/>
      <sheetName val="SCP_5_D2UXT"/>
      <sheetName val="SCP_6_D2UX"/>
      <sheetName val="Invest_(MAC)"/>
      <sheetName val="SCP_Apr2015"/>
      <sheetName val="Team_종합"/>
      <sheetName val="불량_리스트"/>
      <sheetName val="불량_코드"/>
      <sheetName val="1_종합평가표"/>
      <sheetName val="ISSUE_LIST"/>
      <sheetName val="BI-FUEL_AIR_VENT_PIPE"/>
      <sheetName val="0_CHMSL_LED_ASSY"/>
      <sheetName val="108_수선비"/>
      <sheetName val="REAR_"/>
      <sheetName val="abs_dac검사대비분석자료2"/>
      <sheetName val="RFQ_Form"/>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외주수입검사_종합(6월)"/>
      <sheetName val="RFQ_Template"/>
      <sheetName val="품의서양식_(3)"/>
      <sheetName val="1__보고"/>
      <sheetName val="2-1_제품군별계획대비실적(B_A)2"/>
      <sheetName val="2-1_제품군별계획대비실적(B_A)3"/>
      <sheetName val="GAGE_R&amp;R(FRT_UPR)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Full_PBD"/>
      <sheetName val="DS_MBR_RR_Side__-_PcA"/>
      <sheetName val="CONSUMO_DE_RESINA_"/>
      <sheetName val="금형_(2)10"/>
      <sheetName val="2-1_제품군별계획대비실적(B_A)4"/>
      <sheetName val="GAGE_R&amp;R(FRT_UPR)2"/>
      <sheetName val="중공업_실적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DS_MBR_RR_Side__-_PcA1"/>
      <sheetName val="Dual_PMP수율1"/>
      <sheetName val="CONSUMO_DE_RESINA_1"/>
      <sheetName val="11.Inv."/>
      <sheetName val="철탑"/>
      <sheetName val="VL"/>
      <sheetName val="환산표"/>
      <sheetName val="99사업d"/>
      <sheetName val="05계약내역(新T)"/>
      <sheetName val="05 新Table(간접직)"/>
      <sheetName val="05계약내역(기존T 활용)"/>
      <sheetName val="첨부13. 사출(PAD)_카메라"/>
      <sheetName val="24.냉각실용添1"/>
      <sheetName val="유통망계획"/>
      <sheetName val="이름정의_판매계획정리"/>
      <sheetName val="이름정의_라인운영계획"/>
      <sheetName val="PP%-low RPM"/>
      <sheetName val="After Sales Supplier #'s"/>
      <sheetName val="RD제품개발투자비_매가_"/>
      <sheetName val="부품 LIST"/>
      <sheetName val="Filter"/>
      <sheetName val="1단가변동"/>
      <sheetName val="日程"/>
      <sheetName val="進め方"/>
      <sheetName val="報告書表紙"/>
      <sheetName val="AQL(0.65)"/>
      <sheetName val="InspectionData (2)"/>
      <sheetName val="CTEMCOST"/>
      <sheetName val="Ref_List"/>
      <sheetName val="Evaluation-Bewertung"/>
      <sheetName val="Input Form - EingabeMaske"/>
      <sheetName val="Language-Sprachen"/>
      <sheetName val="1.생산0"/>
      <sheetName val="1.개발개요"/>
      <sheetName val="G-Exchange #667"/>
      <sheetName val="C-Mix Rate &amp; Revenue(calc)"/>
      <sheetName val="TotNA"/>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General Assumptions"/>
      <sheetName val="종합원가분석 1 "/>
      <sheetName val="BLF"/>
      <sheetName val="설변이력"/>
      <sheetName val="TO"/>
      <sheetName val="SCROLL"/>
      <sheetName val="01년2월현황 "/>
      <sheetName val=" 제9차 회사표준 제개정 공청회 이의제기신청서.XLSX"/>
      <sheetName val="22.보증금(전신전화가입권)"/>
      <sheetName val="39.미지급법인세"/>
      <sheetName val="Condition"/>
      <sheetName val="월할경비"/>
      <sheetName val="의왕F사"/>
      <sheetName val="가공사"/>
      <sheetName val="Value "/>
      <sheetName val="절삭조건"/>
      <sheetName val="FIXED_ASSET"/>
      <sheetName val="Stop"/>
      <sheetName val="금형,검사구"/>
      <sheetName val="S P"/>
      <sheetName val="R FJS CAR (old)"/>
      <sheetName val="RONA_DCF"/>
      <sheetName val="RONA_CHRT"/>
      <sheetName val="절삭가공"/>
      <sheetName val="HYPO"/>
      <sheetName val="Certificate list "/>
      <sheetName val="기본자료(재직자)"/>
      <sheetName val="추가예산LIST"/>
      <sheetName val="Austria"/>
      <sheetName val="Material References"/>
      <sheetName val="PRINT"/>
      <sheetName val="ANNUAL"/>
      <sheetName val="Perunit"/>
      <sheetName val="DATA-1"/>
      <sheetName val="0006_FLT_IR_NAME"/>
      <sheetName val="인력변동"/>
      <sheetName val="22(4)"/>
      <sheetName val="조명시설"/>
      <sheetName val="13역무손익"/>
      <sheetName val="BS(4)"/>
      <sheetName val="JAPAN"/>
      <sheetName val="제조경비"/>
      <sheetName val="2.Underbody DT"/>
      <sheetName val="제품현황"/>
      <sheetName val="ABSENTEEISM"/>
      <sheetName val="제품군분류"/>
      <sheetName val="Macro3"/>
      <sheetName val="HO"/>
      <sheetName val="OUTPUT"/>
      <sheetName val="Q1 &amp; Q2"/>
      <sheetName val="CRA-Detail"/>
      <sheetName val="ING"/>
      <sheetName val="_x005f_x005f_x005f_x0000__x005f"/>
      <sheetName val="박두익"/>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02.08생산대상대수"/>
      <sheetName val="상품입고집계"/>
      <sheetName val="D300726-1"/>
      <sheetName val="CPK(Process Capanility)"/>
      <sheetName val="INATAKE SYS"/>
      <sheetName val="AI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세디_율진"/>
      <sheetName val="MASTER DATA"/>
      <sheetName val="매입코드"/>
      <sheetName val="3rd DESIGN APRD"/>
      <sheetName val="Constants"/>
      <sheetName val="Data_Umum"/>
      <sheetName val="포라이트"/>
      <sheetName val="____ilencer"/>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VESTMENT_(Hardware)10"/>
      <sheetName val="신고서_전9"/>
      <sheetName val="Basic_assumptions9"/>
      <sheetName val="영업_일19"/>
      <sheetName val="PFMEA_XLS9"/>
      <sheetName val="Interco_&amp;_PVS_Loc_Cur8"/>
      <sheetName val="TL_PROTO_2열3"/>
      <sheetName val="OEM_Plan9"/>
      <sheetName val="c_db113"/>
      <sheetName val="2008_г9"/>
      <sheetName val="RELAY_FAX양식9"/>
      <sheetName val="상세_견적서_(HMC)9"/>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DBL_LPG시험9"/>
      <sheetName val="MPS_Q3_FY049"/>
      <sheetName val="MPS_Q4_FY049"/>
      <sheetName val="_PPAP_작성중__xlsx9"/>
      <sheetName val="2_중요한회계정책9"/>
      <sheetName val="9_관계기업투자9"/>
      <sheetName val="42_리스9"/>
      <sheetName val="25_법인세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Proj_List_00E9"/>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_하반기_경비_조정계획_150627(사계_r2_기준)_3"/>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2)월생산현황_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SEP_2007"/>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ẫu_DMVT"/>
      <sheetName val="Mẫu_DMVT_(2)"/>
      <sheetName val="DANH_MỤC_NHÓM_ĐỐI_TƯỢNG"/>
      <sheetName val="Nhap_T8"/>
      <sheetName val="Begining_detail-CTIET"/>
      <sheetName val="Summary-TOMLUOC_"/>
      <sheetName val="SO_TONG_HOP_CONG_NO"/>
      <sheetName val="Nguon_PT_xetai"/>
      <sheetName val="Nguon_PT_xe_Ben"/>
      <sheetName val="Bien_so"/>
      <sheetName val="DM_KHAU_HA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Model_Synthesis_Report"/>
      <sheetName val="delta_impedance(평균)1"/>
      <sheetName val="금형_이력_카드"/>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THƯ_VIỆN"/>
      <sheetName val="거래선_생산계획"/>
      <sheetName val="BOM_Cost_(R-U713MHH)"/>
      <sheetName val="強度_CN_A1_C10H_152H"/>
      <sheetName val="Costed_BOM_2ndR_40%"/>
      <sheetName val="Input_Page"/>
      <sheetName val="Input_Sheet"/>
      <sheetName val="Aug01_Status_Rpt"/>
      <sheetName val="Base_Info"/>
      <sheetName val="Bang_KL"/>
      <sheetName val="Lcau_-_Lxuc"/>
      <sheetName val="PMBG12LD_장비및인원소요(D_A기준)_"/>
      <sheetName val="NEW_TOOL_MASTER"/>
      <sheetName val="3-2002년_소모공구비"/>
      <sheetName val="개발원가_종합"/>
      <sheetName val="MS_SPEC"/>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2009년_매출_실적"/>
      <sheetName val="_Common_Info_Page"/>
      <sheetName val="LCAUTO_4"/>
      <sheetName val="LCAT수_조"/>
      <sheetName val="소재_이력"/>
      <sheetName val="99_조정금액"/>
      <sheetName val="THS_-_Key_Inputs"/>
      <sheetName val="2005년_소요량"/>
      <sheetName val="기준정보(A)_15_10_272"/>
      <sheetName val="단중_및_예비길이_SHEET_15_9_5(K)2"/>
      <sheetName val="15_1_02_15년_1월예시계획2"/>
      <sheetName val="15년_12월_시작재공품_15_12_32"/>
      <sheetName val="기준정보(A)_12_02_232"/>
      <sheetName val="STD__CAB2"/>
      <sheetName val="STD__NCAB2"/>
      <sheetName val="원소재_변경_상세2"/>
      <sheetName val="직거래가_변경2"/>
      <sheetName val="PL_By_Model(Result)1"/>
      <sheetName val="10-2_ED&amp;D_EQU"/>
      <sheetName val="REPAIR_DATA_-_CONTAINER_#51"/>
      <sheetName val="노원열병합__건축공사기성내역서2"/>
      <sheetName val="Gia_vat_tu2"/>
      <sheetName val="1_세부비교"/>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Data_Not_Used2"/>
      <sheetName val="FTQ_Data2"/>
      <sheetName val="Int_Pulls_Data2"/>
      <sheetName val="Int_Spills_Data2"/>
      <sheetName val="PPM_Data2"/>
      <sheetName val="Pulls_Data2"/>
      <sheetName val="Spills_Data2"/>
      <sheetName val="개선대책_양식2"/>
      <sheetName val="입력_List2"/>
      <sheetName val="DO_NOT_DELETE1"/>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Inputs"/>
      <sheetName val="PL"/>
      <sheetName val="Data-year2001i"/>
      <sheetName val="Tien Thuong"/>
      <sheetName val="NC XL 6T cuoi 01 CTy"/>
      <sheetName val="Data -6T dau"/>
      <sheetName val="Cong 6T"/>
      <sheetName val="(9차)(본드합포)"/>
      <sheetName val="(9차)(화염양면라미)"/>
      <sheetName val="기준DATA"/>
      <sheetName val="Group Consolidated"/>
      <sheetName val="Quantity"/>
      <sheetName val="ORIGN"/>
      <sheetName val="도"/>
      <sheetName val="BEND LOSS"/>
      <sheetName val="지역개발"/>
      <sheetName val="980731"/>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등록양식(가로)"/>
      <sheetName val="총무"/>
      <sheetName val="연령현황"/>
      <sheetName val="총괄"/>
      <sheetName val="2차_OI"/>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분류표"/>
      <sheetName val="07주"/>
      <sheetName val="변수1"/>
      <sheetName val="조정내역(스크랩)"/>
      <sheetName val="FX Table"/>
      <sheetName val="CD&amp;SwapRates"/>
      <sheetName val="P1"/>
      <sheetName val="1(A급) (2)"/>
      <sheetName val="납입주기"/>
      <sheetName val="OperBal"/>
      <sheetName val="Takt - 1 Shift"/>
      <sheetName val="Workshop Summary"/>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실사LIST-중간가공품(05.12.27현재) (2)"/>
      <sheetName val="4R-G"/>
      <sheetName val="5R-G"/>
      <sheetName val="TRIM-Y3"/>
      <sheetName val="Features"/>
      <sheetName val="기종별 합계"/>
      <sheetName val="CBase"/>
      <sheetName val="학교기부"/>
      <sheetName val="FOB현황"/>
      <sheetName val="제조5과"/>
      <sheetName val="8.공정능력평가(5)"/>
      <sheetName val="수량산출"/>
      <sheetName val="기초자료입력"/>
      <sheetName val="4.Financial"/>
      <sheetName val="3_4). FR 종합"/>
      <sheetName val="3_4). RR 종합"/>
      <sheetName val="Material_References"/>
      <sheetName val="EO 이력관리대장"/>
      <sheetName val="Zuschläge,Tarife"/>
      <sheetName val="18-2"/>
      <sheetName val="Controls"/>
      <sheetName val="IMT-2000"/>
      <sheetName val="천정등기구 실적"/>
      <sheetName val="实行计划书"/>
      <sheetName val="영업 입수계획 "/>
      <sheetName val="내장램프"/>
      <sheetName val="참고1 02 판매계획 (수량)"/>
      <sheetName val="전사 경영계획 수량"/>
      <sheetName val="임율_경비"/>
      <sheetName val="일수"/>
      <sheetName val="창원생산실적(190501~190520)"/>
      <sheetName val="식자재사용량(4월20일)"/>
      <sheetName val="합천내역"/>
      <sheetName val="받을어음"/>
      <sheetName val="***********************00"/>
      <sheetName val="가격작업표"/>
      <sheetName val="車会集約"/>
      <sheetName val="PANEL"/>
      <sheetName val="판매물량CASE"/>
      <sheetName val="생j_x0000_"/>
      <sheetName val="G2설비도급"/>
      <sheetName val="단위"/>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집계표"/>
      <sheetName val="Duration "/>
      <sheetName val="인건비정보"/>
      <sheetName val="설비비-YV4"/>
      <sheetName val="인건비-YV4"/>
      <sheetName val="재료비-YV4"/>
      <sheetName val="fin5"/>
      <sheetName val="9907협력"/>
      <sheetName val="매각단ᯇ"/>
      <sheetName val="삼익계산"/>
      <sheetName val="COSTING"/>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하자DB"/>
      <sheetName val="W3000재료비비교Table(송부용)"/>
      <sheetName val="K㘘Ï"/>
      <sheetName val="한일자야(감액손실) (2)"/>
      <sheetName val="Hoja1"/>
      <sheetName val="NUEVO MODELOS 2018"/>
      <sheetName val="2차 OI׃⼪_x0000__x0000_"/>
      <sheetName val="ADJTBL 3100"/>
      <sheetName val="400H 가공,금형비"/>
      <sheetName val="5-3"/>
      <sheetName val="AOP Summary-2"/>
      <sheetName val="금형_(2)11"/>
      <sheetName val="2-1_제품군별계획대비실적(B_A)5"/>
      <sheetName val="GAGE_R&amp;R(FRT_UPR)3"/>
      <sheetName val="중공업_실적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DS_MBR_RR_Side__-_PcA2"/>
      <sheetName val="Dual_PMP수율2"/>
      <sheetName val="CONSUMO_DE_RESINA_2"/>
      <sheetName val="사출계산서"/>
      <sheetName val="Prm"/>
      <sheetName val="Budget Imt mensuel (CFO)"/>
      <sheetName val="Imt"/>
      <sheetName val="CDV Pte mensuel"/>
      <sheetName val="Evol Prod (Eqpt)"/>
      <sheetName val="CAPVR Pte mensuel"/>
      <sheetName val="발신정보"/>
      <sheetName val="제품별"/>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첨부13__사출(PAD)_카메라"/>
      <sheetName val="수식파일_(삭제금지)"/>
      <sheetName val="5_Why's"/>
      <sheetName val="Tool_Type"/>
      <sheetName val="3__Acronyms_and_abbreviations"/>
      <sheetName val="05_新Table(간접직)"/>
      <sheetName val="05계약내역(기존T_활용)"/>
      <sheetName val="InspectionData_(2)"/>
      <sheetName val="_제9차_회사표준_제개정_공청회_이의제기신청서_XLSX"/>
      <sheetName val="부품_LIST"/>
      <sheetName val="07주洂䢦"/>
      <sheetName val="07주洂亦"/>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기준비교표"/>
      <sheetName val="매매기준"/>
      <sheetName val="서열정보"/>
      <sheetName val="견적서_detail Main_1"/>
      <sheetName val="대환취급"/>
      <sheetName val="단가MST⁒"/>
      <sheetName val="금형견적서(PRESS)"/>
      <sheetName val="Arkusz1"/>
      <sheetName val="HAL(STD)"/>
      <sheetName val="PDS"/>
      <sheetName val="PROGRESSIVE_150727"/>
      <sheetName val="9월실적"/>
      <sheetName val="케이스 재공 재고"/>
      <sheetName val="차량운반구"/>
      <sheetName val="건물"/>
      <sheetName val="비품-0450"/>
      <sheetName val="ECU原価"/>
      <sheetName val="通玻"/>
      <sheetName val="4호기"/>
      <sheetName val="3호기"/>
      <sheetName val="8호기"/>
      <sheetName val="발주내역"/>
      <sheetName val="▶선택항목"/>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DS_MBR_RR_Side__-_PcA3"/>
      <sheetName val="Dual_PMP수율3"/>
      <sheetName val="CONSUMO_DE_RESINA_3"/>
      <sheetName val="3-2002년_소모공구비1"/>
      <sheetName val="FCST"/>
      <sheetName val="스틸금형"/>
      <sheetName val="Input_Form_-_EingabeMaske"/>
      <sheetName val="1_생산0"/>
      <sheetName val="LINE1"/>
      <sheetName val="BAT1 "/>
      <sheetName val="슬림형변경"/>
      <sheetName val="출자한도"/>
      <sheetName val="대차(종합,입력금지)"/>
      <sheetName val="95신규호표"/>
      <sheetName val="매출손익"/>
      <sheetName val="MEMO"/>
      <sheetName val="수급"/>
      <sheetName val="코드별"/>
      <sheetName val="민감도"/>
      <sheetName val="(Maker)Cover"/>
      <sheetName val="Linearity"/>
      <sheetName val="(业体)Cover"/>
      <sheetName val="입찰안"/>
      <sheetName val="_x005f_x005f_x005f_x005f_x005f_x005f_x005f_x005f_x005f_x005f_"/>
      <sheetName val="Definitions"/>
      <sheetName val="분리멀티형"/>
      <sheetName val="반도체요약"/>
      <sheetName val="JANG_DOM"/>
      <sheetName val="자재목록"/>
      <sheetName val="Tax"/>
      <sheetName val="공구비"/>
      <sheetName val="Note"/>
      <sheetName val="304"/>
      <sheetName val="업체손실공수.xls"/>
      <sheetName val="업체손실공수_xls"/>
      <sheetName val="01과제현황"/>
      <sheetName val="项目"/>
      <sheetName val="FRT 재료비"/>
      <sheetName val="금형원가"/>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극판사양"/>
      <sheetName val="기타부품"/>
      <sheetName val="계산기"/>
      <sheetName val="카탈로그"/>
      <sheetName val="혼합사양"/>
      <sheetName val="2차 OI_x0010__x0000_?࠱"/>
      <sheetName val="1-1"/>
      <sheetName val="検査状況"/>
      <sheetName val="8월발주분석"/>
      <sheetName val="2차 OI_x0000__x0000__x0005__x0000_"/>
      <sheetName val="매출정리"/>
      <sheetName val="2차_OI1"/>
      <sheetName val="北米3in1"/>
      <sheetName val="北米標準ｺﾝﾋﾞ"/>
      <sheetName val="11月"/>
      <sheetName val="改善対策1"/>
      <sheetName val="連絡書"/>
      <sheetName val="評価表1"/>
      <sheetName val="評価表2"/>
      <sheetName val="ﾘｽﾄ"/>
      <sheetName val="66"/>
      <sheetName val="５"/>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_x0000_"/>
      <sheetName val="明细账"/>
      <sheetName val="RFQ Cover Sheeet"/>
      <sheetName val="드롭"/>
      <sheetName val="2_분임조활동"/>
      <sheetName val="3_학점이수(세미나)"/>
      <sheetName val="3_학점이수(사내.사외교육)"/>
      <sheetName val="업무절차"/>
      <sheetName val="협력업체현황서"/>
      <sheetName val="원단가"/>
      <sheetName val="선택박스"/>
      <sheetName val="Sens"/>
      <sheetName val="FR80"/>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B-3"/>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share year=5"/>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FIX"/>
      <sheetName val="EX rate"/>
      <sheetName val="ﾃﾞｰﾀﾌﾛｰ一覧"/>
      <sheetName val="3~4.》在库计划SABC样式"/>
      <sheetName val="FPD"/>
      <sheetName val="Executive Summary"/>
      <sheetName val="TFT_Attendace1"/>
      <sheetName val="share_year=5"/>
      <sheetName val="일일붙여라"/>
      <sheetName val="소특"/>
      <sheetName val="95TOTREV"/>
      <sheetName val="9609Aß"/>
      <sheetName val="Stand off"/>
      <sheetName val="투자검토_191011"/>
      <sheetName val="Volume Sensitivity"/>
      <sheetName val="(6) CBA Exec Summary"/>
      <sheetName val="pre-PFD"/>
      <sheetName val="MPST01V"/>
      <sheetName val="1-1.Gene"/>
      <sheetName val="200"/>
      <sheetName val="2014.10"/>
      <sheetName val="12월 기타"/>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1ဲ_ALT18"/>
      <sheetName val="1ဳ_O_S18"/>
      <sheetName val="15_၄AMPER18"/>
      <sheetName val="GB-IC_Villingen_GG18"/>
      <sheetName val="OPT손익_내수18"/>
      <sheetName val="OPT손익_수출18"/>
      <sheetName val="二_POSITION_XLS18"/>
      <sheetName val="BACK_DATA_08_7_1~18"/>
      <sheetName val="E_W18"/>
      <sheetName val="P_W18"/>
      <sheetName val="S_W18"/>
      <sheetName val="BACK_DATA18"/>
      <sheetName val="외주현황_wq118"/>
      <sheetName val="B053_(990701)공정실적PP%계산18"/>
      <sheetName val="1_변경범위18"/>
      <sheetName val="CASE_ASM17"/>
      <sheetName val="2_대외공문18"/>
      <sheetName val="14_1부17"/>
      <sheetName val="TEMP_TORQUE18"/>
      <sheetName val="진행_DATA_(2)18"/>
      <sheetName val="5_세운W-A18"/>
      <sheetName val="SUB_2월_재검사추이도17"/>
      <sheetName val="c_db23"/>
      <sheetName val="3_일반사상17"/>
      <sheetName val="126_25517"/>
      <sheetName val="팀별_합계17"/>
      <sheetName val="JT3_0견적-구117"/>
      <sheetName val="LX3_0_RR17"/>
      <sheetName val="설비능력및_종합공정능력산출시_사용17"/>
      <sheetName val="운임_환차손-Y18"/>
      <sheetName val="LAMBDA_자작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5_WIRE적용LIST17"/>
      <sheetName val="PRESS_DATA16"/>
      <sheetName val="내수1_8GL17"/>
      <sheetName val="ALPROFILE_발주실적16"/>
      <sheetName val="Evaluation_objects17"/>
      <sheetName val="개발_TOOL_집계표16"/>
      <sheetName val="경상_개발비16"/>
      <sheetName val="Master_Cable16"/>
      <sheetName val="S50_9"/>
      <sheetName val="X-3_ENG16"/>
      <sheetName val="FUEL_FILLER17"/>
      <sheetName val="차체부품_INS_REPORT(갑)17"/>
      <sheetName val="Sheet1_(2)16"/>
      <sheetName val="계산_DATA_입력16"/>
      <sheetName val="상세_계산_내역16"/>
      <sheetName val="MACRO1_XLM16"/>
      <sheetName val="CAPA분석_360K13"/>
      <sheetName val="Sch7a_(토요일)16"/>
      <sheetName val="Sheet6_(3)16"/>
      <sheetName val="_납촉자17"/>
      <sheetName val="3-2_귀책부서별_DT현황17"/>
      <sheetName val="1_2내수16"/>
      <sheetName val="GLOBAL_PT_NEW_FORMAT_OCT_200216"/>
      <sheetName val="_SR3차원단위_(3)10"/>
      <sheetName val="Rate_data16"/>
      <sheetName val="Cost_Reduction16"/>
      <sheetName val="3__관리점지수실적-1_1생산성16"/>
      <sheetName val="Sec_1_-_RFQ16"/>
      <sheetName val="02년_SUC16"/>
      <sheetName val="97계획(96_119"/>
      <sheetName val="ERP도입후_시정현황10"/>
      <sheetName val="실적_및_계획16"/>
      <sheetName val="공정능력_(2)16"/>
      <sheetName val="PRO_(참조)16"/>
      <sheetName val="6_N_m_CCW_전류10"/>
      <sheetName val="원단위_전후비교16"/>
      <sheetName val="외주품_감점_유형_기준16"/>
      <sheetName val="Bosch_ADVP&amp;R16"/>
      <sheetName val="Purchasing_Data10"/>
      <sheetName val="업무분장_10"/>
      <sheetName val="GLOBAL_PT_NEW_FORMAT_JULY__2011"/>
      <sheetName val="0_절삭조건11"/>
      <sheetName val="VS1_Paretto분석11"/>
      <sheetName val="포머_비가동_내역11"/>
      <sheetName val="일일_업무_현황_(3)11"/>
      <sheetName val="일일_업무_현황_(5)11"/>
      <sheetName val="1-1_General_Code10"/>
      <sheetName val="FRONT_HUB견적가11"/>
      <sheetName val="MPL_技連11"/>
      <sheetName val="342E_BLOCK11"/>
      <sheetName val="J150_승인진도관리_LIST10"/>
      <sheetName val="TOTAL_LIST10"/>
      <sheetName val="Price_Range10"/>
      <sheetName val="FTR_MACRo10"/>
      <sheetName val="생산현황_(입력)10"/>
      <sheetName val="MPS_Q3_FY0410"/>
      <sheetName val="MPS_Q4_FY0410"/>
      <sheetName val="1_ER유체응용10"/>
      <sheetName val="4_시험장비10"/>
      <sheetName val="협력사_일반현황11"/>
      <sheetName val="DATA_BASE10"/>
      <sheetName val="업체별_단가현황10"/>
      <sheetName val="FLOW_PROSES_(A)13"/>
      <sheetName val="VPP(BD-010)_이상보고10"/>
      <sheetName val="일일_생산및판매계획_대_실적10"/>
      <sheetName val="02_07_27_부품판매가10"/>
      <sheetName val="임율_&amp;_LOT10"/>
      <sheetName val="생산계획_(2)10"/>
      <sheetName val="CR_CODE10"/>
      <sheetName val="THEME_CODE10"/>
      <sheetName val="P&amp;L,Bal_Sheet,Cash_Forecast10"/>
      <sheetName val="비교원가제출_고10"/>
      <sheetName val="1_세부비교원가(내수)10"/>
      <sheetName val="1_종합비교원가(내수_일반_유럽)10"/>
      <sheetName val="10_예산_및_원가_계획(02년)10"/>
      <sheetName val="2차_OIL량측정10"/>
      <sheetName val="3_PT개발계획10"/>
      <sheetName val="대외공문_10"/>
      <sheetName val="공정별공법-W_HSE-LH10"/>
      <sheetName val="II__CF1"/>
      <sheetName val="I__Assumptions1"/>
      <sheetName val="Supplier_QRQC9"/>
      <sheetName val="4_3_첨부110"/>
      <sheetName val="검사협정_보충9"/>
      <sheetName val="GM_Master10"/>
      <sheetName val="1_기안을지9"/>
      <sheetName val="c_db114"/>
      <sheetName val="PS_SIDE_OTR_INR_공정개선_상세8"/>
      <sheetName val="OEM_Plan10"/>
      <sheetName val="고객불만_건10"/>
      <sheetName val="After_sales10"/>
      <sheetName val="Value_Analysis_-_Sheet_110"/>
      <sheetName val="★금형비_계산서9"/>
      <sheetName val="Interco_&amp;_PVS_Loc_Cur9"/>
      <sheetName val="LOWSIDE_비교9"/>
      <sheetName val="첨부4_기술평가서9"/>
      <sheetName val="Production_Plan110"/>
      <sheetName val="J2(P_MT)9"/>
      <sheetName val="제품명_(3)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2__Definitions10"/>
      <sheetName val="코드_조건표11"/>
      <sheetName val="HMC_사전원가(원혁기준)13%10"/>
      <sheetName val="재품별_단가10"/>
      <sheetName val="장비_전체리스트10"/>
      <sheetName val="_19"/>
      <sheetName val="집중검사_리스트10"/>
      <sheetName val="production_dept10"/>
      <sheetName val="TL_PROTO_2열4"/>
      <sheetName val="OEM_이의제기_종합9"/>
      <sheetName val="3_3검토국9"/>
      <sheetName val="PACKING_LIST4"/>
      <sheetName val="COOLING_UNIT4"/>
      <sheetName val="#1-1_(2)4"/>
      <sheetName val="자동차_종합지표10"/>
      <sheetName val="1_2_2완제품검사('00_4월)_(가라)9"/>
      <sheetName val="기초_DATA4"/>
      <sheetName val="RFQ_180410"/>
      <sheetName val="full_(2)9"/>
      <sheetName val="보강사_소요량9"/>
      <sheetName val="4_Vendor_price9"/>
      <sheetName val="신흥테크_세부내역_LIST4"/>
      <sheetName val="Issues_List4"/>
      <sheetName val="LINE_PPM-분석4"/>
      <sheetName val="Actual_data4"/>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초_성9"/>
      <sheetName val="CHECK_성9"/>
      <sheetName val="cpk_data9"/>
      <sheetName val="Drop-down_Lists9"/>
      <sheetName val="Bas_Moteur9"/>
      <sheetName val="Validation_Lists9"/>
      <sheetName val="제품별_매출10"/>
      <sheetName val="Data_Working_Time10"/>
      <sheetName val="Actual_In_&amp;_Out9"/>
      <sheetName val="LINE_운영안9"/>
      <sheetName val="원가_종합10"/>
      <sheetName val="DV_Flow_Chart_DV-PV1_(PFC)10"/>
      <sheetName val="MATEMST_(2)9"/>
      <sheetName val="2-2_매출분석4"/>
      <sheetName val="_20"/>
      <sheetName val="14년_증판안_판촉9"/>
      <sheetName val="Order_status10"/>
      <sheetName val="Order_status29"/>
      <sheetName val="Customer_Master9"/>
      <sheetName val="Common_code9"/>
      <sheetName val="Order_Status_Master9"/>
      <sheetName val="Product_Master9"/>
      <sheetName val="사무용품_신청9"/>
      <sheetName val="표지_(2)4"/>
      <sheetName val="원단위_1계_2계8"/>
      <sheetName val="99년12월_실적DATA4"/>
      <sheetName val="7)_133677344"/>
      <sheetName val="Net_Revenue4"/>
      <sheetName val="기초_데이터4"/>
      <sheetName val="Schedule_12"/>
      <sheetName val="CAR_Form_Summary2"/>
      <sheetName val="중요차종_(090131)4"/>
      <sheetName val="repeatative_rejection2"/>
      <sheetName val="Z41,Z42_이외total9"/>
      <sheetName val="FRN_020001"/>
      <sheetName val="FY_12_Interiors_Volume2"/>
      <sheetName val="INT_Price_FY12_MFC2"/>
      <sheetName val="Data_Input3"/>
      <sheetName val="PU_FOAM_가격조정_기준2"/>
      <sheetName val="BOX_ASSY2"/>
      <sheetName val="Diaph1_values2"/>
      <sheetName val="Diaph2_values2"/>
      <sheetName val="Diaph_values2"/>
      <sheetName val="Cushion_datas2"/>
      <sheetName val="220_(2)4"/>
      <sheetName val="Personnaliser___2"/>
      <sheetName val="Takt_Time2"/>
      <sheetName val="2000_(원본)2"/>
      <sheetName val="Danh_Mục3"/>
      <sheetName val="Danh_Muc3"/>
      <sheetName val="Danh_sach_Hàn_thùng2"/>
      <sheetName val="6_Parent_S__Fixed_Prod2"/>
      <sheetName val="SUST_DEV_&amp;_OTHER1"/>
      <sheetName val="OEM_1"/>
      <sheetName val="August_20031"/>
      <sheetName val="OE_UMC1"/>
      <sheetName val="Analysis-Others_Pg_41"/>
      <sheetName val="Fx_Rates1"/>
      <sheetName val="Kautex_4WD_St_IV_P&amp;D2"/>
      <sheetName val="Sachs_FL_WHL2"/>
      <sheetName val="Rollforward_{bpe}2"/>
      <sheetName val="Allow_-_SR&amp;D2"/>
      <sheetName val="P_O_(LOCAL)2"/>
      <sheetName val="U268_4x4_AT(walk)Mitsu2"/>
      <sheetName val="UPPER_도면2"/>
      <sheetName val="20060624_공조제어3"/>
      <sheetName val="풍량상한치_제한_data3"/>
      <sheetName val="Source_List3"/>
      <sheetName val="공정공수_XLS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eat-sdn_only1"/>
      <sheetName val="Danh_sach1"/>
      <sheetName val="Costed_BOM_2ndR_40%1"/>
      <sheetName val="Bang_KL1"/>
      <sheetName val="Lcau_-_Lxuc1"/>
      <sheetName val="4_경비_5_영업외수지1"/>
      <sheetName val="2019년_생산수량1"/>
      <sheetName val="19년_종합_CT1"/>
      <sheetName val="Model_Synthesis_Report1"/>
      <sheetName val="Sch1_-_P&amp;L_Summary1"/>
      <sheetName val="Sch2_-_BalSht_Summary1"/>
      <sheetName val="Sch3_-_CFlow_Summary1"/>
      <sheetName val="delta_impedance(평균)2"/>
      <sheetName val="強度_CN_A1_C10H_152H1"/>
      <sheetName val="CONN_조립2"/>
      <sheetName val="04_03월소일정계획1"/>
      <sheetName val="_관리계획서_Rev_01_xlsx1"/>
      <sheetName val="10-2_ED&amp;D_EQU1"/>
      <sheetName val="Business_Plan1"/>
      <sheetName val="Organization_chart201910022"/>
      <sheetName val="RESPONSIBILITY_MATRIX2"/>
      <sheetName val="DS-Thuong_6T_dau1"/>
      <sheetName val="CHI_TIẾT1"/>
      <sheetName val="BOM_Cost_(R-U713MHH)1"/>
      <sheetName val="거래선_생산계획1"/>
      <sheetName val="Component_List1"/>
      <sheetName val="개조_요청서1"/>
      <sheetName val="_쿠첸_CIR-301_제원현황(170317)_xlsx1"/>
      <sheetName val="BOM_CODE1"/>
      <sheetName val="96_하반기_전시회_경비1"/>
      <sheetName val="Summary_Capex_Info-Cal_(master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DI-ESTI"/>
      <sheetName val="kich thuoc"/>
      <sheetName val="DTHH"/>
      <sheetName val="(Vendor)Cover"/>
      <sheetName val="서열표"/>
      <sheetName val="ns chung"/>
      <sheetName val="ESTI."/>
      <sheetName val="dongia (2)"/>
      <sheetName val="THĐH E4"/>
      <sheetName val="THĐH E3"/>
      <sheetName val="Tien_Thuong"/>
      <sheetName val="NC_XL_6T_cuoi_01_CTy"/>
      <sheetName val="Data_-6T_dau"/>
      <sheetName val="Cong_6T"/>
      <sheetName val="Group_Consolidated"/>
      <sheetName val="Rate dat÷"/>
      <sheetName val="수정"/>
      <sheetName val="20년 생산확대방안"/>
      <sheetName val="산출데이타(a)"/>
      <sheetName val="KPI sheet"/>
      <sheetName val="기초_DATA5"/>
      <sheetName val="System NPV"/>
      <sheetName val="07년 ECU RAW DATA"/>
      <sheetName val="구성비"/>
      <sheetName val="종합판"/>
      <sheetName val="DRBFM"/>
      <sheetName val="모비스경비표준"/>
      <sheetName val="BEZEL L외주"/>
      <sheetName val="NOZZLE ASSY-SIDE DEF LH"/>
      <sheetName val="PLFM01"/>
      <sheetName val="평균환율"/>
      <sheetName val="Jan-30-99"/>
      <sheetName val="0.주광원 LDM"/>
      <sheetName val="FAB"/>
      <sheetName val="급여 예상 (2017)인상후"/>
      <sheetName val="판매 계획 대 실적"/>
      <sheetName val="하나로통신"/>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PRDW30.XL"/>
      <sheetName val="수주추정"/>
      <sheetName val="Dimension Data"/>
      <sheetName val="Capa(1)"/>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그림"/>
      <sheetName val="2B1U-F-4"/>
      <sheetName val="DG 285"/>
      <sheetName val="DG  286"/>
      <sheetName val="DG 85"/>
      <sheetName val="DG 89"/>
      <sheetName val="DG THIET BI"/>
      <sheetName val="DGVCTC 285"/>
      <sheetName val="DG vat lieu"/>
      <sheetName val="Basic_assumptins6"/>
      <sheetName val="THVT"/>
      <sheetName val="CP khau hao"/>
      <sheetName val="Cước VC + ĐM CP Tư vấn"/>
      <sheetName val="D"/>
      <sheetName val="ExterneTBGListeDeroulante"/>
      <sheetName val="재활용분류정보"/>
      <sheetName val="PDmaster"/>
      <sheetName val="Sales Plan"/>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원계-JOINT"/>
      <sheetName val="Volume &amp; Assumptions"/>
      <sheetName val="7407"/>
      <sheetName val="Settings"/>
      <sheetName val="재고현황"/>
      <sheetName val="Prob. Res. Index"/>
      <sheetName val="0.견적보고"/>
      <sheetName val="H11"/>
      <sheetName val="0.LED ASSY"/>
      <sheetName val="스크랩(99→120)"/>
      <sheetName val="스크랩(120→220)"/>
      <sheetName val="태광"/>
      <sheetName val="Reference"/>
      <sheetName val="Disclaimer"/>
      <sheetName val="4(2)"/>
      <sheetName val="Year"/>
      <sheetName val="Characteristic"/>
      <sheetName val="1차 시산표"/>
      <sheetName val="CAPVC"/>
      <sheetName val="교육생등록"/>
      <sheetName val="INVESTMENT_(Hardware)12"/>
      <sheetName val="신고서_전11"/>
      <sheetName val="Basic_assumptions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Proj_List_00E11"/>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기준정보(A)_12_02_234"/>
      <sheetName val="개선대책_양식4"/>
      <sheetName val="STD__CAB4"/>
      <sheetName val="STD__NCAB4"/>
      <sheetName val="원소재_변경_상세4"/>
      <sheetName val="직거래가_변경4"/>
      <sheetName val="입력_List4"/>
      <sheetName val="DO_NOT_DELETE3"/>
      <sheetName val="EscLP"/>
      <sheetName val="자재 입고(K1E1)"/>
      <sheetName val="6차량_원단위"/>
      <sheetName val="첨부(인조가죽신규계산)"/>
      <sheetName val="김경원"/>
      <sheetName val="KPI실적"/>
      <sheetName val="GG"/>
      <sheetName val="C2"/>
      <sheetName val="EG제"/>
      <sheetName val="NCC제"/>
      <sheetName val="UT"/>
      <sheetName val="NCC"/>
      <sheetName val="HMBPROD"/>
      <sheetName val="FC-101"/>
      <sheetName val="AAVR-IL"/>
      <sheetName val="99월별경비계획"/>
      <sheetName val="Mov‘2008"/>
      <sheetName val="Mov‘2007"/>
      <sheetName val="Mov‘2005"/>
      <sheetName val="Mov‘2006"/>
      <sheetName val="98비정기소모"/>
      <sheetName val="RATES"/>
      <sheetName val="(2) CT&amp;CAPA"/>
      <sheetName val="경수97.02"/>
      <sheetName val="51755-B1100(1CVT)"/>
      <sheetName val="입력SHT"/>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DICTIONARY"/>
      <sheetName val="SALE&amp;COST"/>
      <sheetName val="ACC-01-01"/>
      <sheetName val="A-Presale Payment Schedule"/>
      <sheetName val="Header"/>
      <sheetName val="설비사양서B(L,O)"/>
      <sheetName val="2. 트림별_중국"/>
      <sheetName val="5차-폭"/>
      <sheetName val="비품"/>
      <sheetName val="월"/>
      <sheetName val="Org Level_221001"/>
      <sheetName val="도장DATA"/>
      <sheetName val="손익합산"/>
      <sheetName val="일반물자(한국통신)"/>
      <sheetName val="Look up"/>
      <sheetName val="요약PL"/>
      <sheetName val="Active 1,4 MT"/>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당일"/>
      <sheetName val="CRITERIA1"/>
      <sheetName val="영업계획"/>
      <sheetName val="CU열교환기 평균생산"/>
      <sheetName val="5)운반비(현재)"/>
      <sheetName val="첨부2)부재료비"/>
      <sheetName val="제품_x0000_"/>
      <sheetName val="기본죭⊲"/>
      <sheetName val="기본ჭɼ"/>
      <sheetName val="Suppl_x0000__x0000__x0005__x0000_Àࣷ"/>
      <sheetName val="JP_GP_UP통합"/>
      <sheetName val="RG손익자료"/>
      <sheetName val="미결업무"/>
      <sheetName val="의왕"/>
      <sheetName val="6월수주출고"/>
      <sheetName val="timesheet"/>
      <sheetName val="★외출12"/>
      <sheetName val="Income Statement Input"/>
      <sheetName val="Depreciation"/>
      <sheetName val="Result Sep-Nov 2009"/>
      <sheetName val="China"/>
      <sheetName val="Analysts"/>
      <sheetName val="부품표"/>
      <sheetName val="BASIC_DATA"/>
      <sheetName val="기본 정보"/>
      <sheetName val="_x0000__x0000__x005"/>
      <sheetName val="_x005f_x0000__x005f"/>
      <sheetName val="_x005f_x005f_"/>
      <sheetName val="CKV_60TM1"/>
      <sheetName val="거래업체명단"/>
      <sheetName val="배합가(설원)"/>
      <sheetName val="Aus.Current Mth Var. to Fcst "/>
      <sheetName val="집계내역_9월"/>
      <sheetName val="자산대장"/>
      <sheetName val="기계Ĩ1998~2003년)작업본"/>
      <sheetName val="Dữ liệu"/>
      <sheetName val="Cpk 1"/>
      <sheetName val="仕掛"/>
      <sheetName val="Part_DATA"/>
      <sheetName val="Explaination"/>
      <sheetName val="금형_(2)14"/>
      <sheetName val="_하반기_경비_조정계획_150627(사계_r2_기준)_6"/>
      <sheetName val="(2)월생산현황_5"/>
      <sheetName val="1_TAT_Info_6"/>
      <sheetName val="Europe_PU-15"/>
      <sheetName val="금형_이력_카드3"/>
      <sheetName val="GAGE_R&amp;R(FRT_UPR)6"/>
      <sheetName val="중공업_실적6"/>
      <sheetName val="2-1_제품군별계획대비실적(B_A)8"/>
      <sheetName val="0_CHMSL_LED_ASSY6"/>
      <sheetName val="RFQ_Template6"/>
      <sheetName val="XMA_12월_8,000대_원,부자재_完6"/>
      <sheetName val="YFA_10월분_원자재(10_12)_미납완료_完6"/>
      <sheetName val="YFA_10월분_부자재(10_7,9)_FEDEX_完6"/>
      <sheetName val="SCP_46"/>
      <sheetName val="SCP_5_D2UXT6"/>
      <sheetName val="SCP_6_D2UX6"/>
      <sheetName val="Invest_(MAC)6"/>
      <sheetName val="SCP_Apr20156"/>
      <sheetName val="108_수선비6"/>
      <sheetName val="Team_종합6"/>
      <sheetName val="REAR_6"/>
      <sheetName val="abs_dac검사대비분석자료26"/>
      <sheetName val="RFQ_Form6"/>
      <sheetName val="Aug01_Status_Rpt3"/>
      <sheetName val="품의서양식_(3)6"/>
      <sheetName val="ISSUE_LIST6"/>
      <sheetName val="1__보고6"/>
      <sheetName val="Input_Page3"/>
      <sheetName val="Input_Sheet3"/>
      <sheetName val="Base_Info3"/>
      <sheetName val="_0602주-무결점운동_진행현황_보고_(201406105"/>
      <sheetName val="불량_리스트6"/>
      <sheetName val="불량_코드6"/>
      <sheetName val="PMBG12LD_장비및인원소요(D_A기준)_2"/>
      <sheetName val="NEW_TOOL_MASTER3"/>
      <sheetName val="3-2002년_소모공구비3"/>
      <sheetName val="1_TP조립6"/>
      <sheetName val="기타_부자재5"/>
      <sheetName val="4_20)통계적기법관리절차서5"/>
      <sheetName val="개발원가_종합3"/>
      <sheetName val="MS_SPEC2"/>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CONSUMO_DE_RESINA_5"/>
      <sheetName val="Full_PBD5"/>
      <sheetName val="2009년_매출_실적2"/>
      <sheetName val="DS_MBR_RR_Side__-_PcA5"/>
      <sheetName val="Dual_PMP수율5"/>
      <sheetName val="_Common_Info_Page3"/>
      <sheetName val="외주수입검사_종합(6월)6"/>
      <sheetName val="LCAUTO_43"/>
      <sheetName val="LCAT수_조3"/>
      <sheetName val="소재_이력3"/>
      <sheetName val="99_조정금액3"/>
      <sheetName val="1_종합평가표6"/>
      <sheetName val="THS_-_Key_Inputs3"/>
      <sheetName val="2005년_소요량2"/>
      <sheetName val="PL_By_Model(Result)3"/>
      <sheetName val="2차_OI3"/>
      <sheetName val="Mẫu_DMVT2"/>
      <sheetName val="Mẫu_DMVT_(2)2"/>
      <sheetName val="DANH_MỤC_NHÓM_ĐỐI_TƯỢNG2"/>
      <sheetName val="Nhap_T82"/>
      <sheetName val="Begining_detail-CTIET2"/>
      <sheetName val="Summary-TOMLUOC_2"/>
      <sheetName val="SO_TONG_HOP_CONG_NO2"/>
      <sheetName val="Nguon_PT_xetai2"/>
      <sheetName val="Nguon_PT_xe_Ben2"/>
      <sheetName val="Bien_so2"/>
      <sheetName val="DM_KHAU_HA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SEP_20072"/>
      <sheetName val="THƯ_VIỆN2"/>
      <sheetName val="REPAIR_DATA_-_CONTAINER_#53"/>
      <sheetName val="입력_데이타1"/>
      <sheetName val="28_8부1"/>
      <sheetName val="Tool_Type2"/>
      <sheetName val="3__Acronyms_and_abbreviations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5_Why's2"/>
      <sheetName val="03년_체제결과5"/>
      <sheetName val="11_Inv_2"/>
      <sheetName val="05_新Table(간접직)2"/>
      <sheetName val="05계약내역(기존T_활용)2"/>
      <sheetName val="첨부13__사출(PAD)_카메라2"/>
      <sheetName val="24_냉각실용添12"/>
      <sheetName val="PP%-low_RPM2"/>
      <sheetName val="After_Sales_Supplier_#'s2"/>
      <sheetName val="부품_LIST2"/>
      <sheetName val="AQL(0_65)2"/>
      <sheetName val="InspectionData_(2)2"/>
      <sheetName val="Input_Form_-_EingabeMaske2"/>
      <sheetName val="1_생산02"/>
      <sheetName val="1_개발개요2"/>
      <sheetName val="G-Exchange_#6672"/>
      <sheetName val="C-Mix_Rate_&amp;_Revenue(calc)2"/>
      <sheetName val="General_Assumptions2"/>
      <sheetName val="종합원가분석_1_2"/>
      <sheetName val="01년2월현황_2"/>
      <sheetName val="_제9차_회사표준_제개정_공청회_이의제기신청서_XLSX2"/>
      <sheetName val="22_보증금(전신전화가입권)2"/>
      <sheetName val="39_미지급법인세2"/>
      <sheetName val="Value_2"/>
      <sheetName val="S_P1"/>
      <sheetName val="R_FJS_CAR_(old)1"/>
      <sheetName val="Certificate_list_1"/>
      <sheetName val="Material_References2"/>
      <sheetName val="2_Underbody_DT1"/>
      <sheetName val="Q1_&amp;_Q2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02_08생산대상대수2"/>
      <sheetName val="CPK(Process_Capanility)2"/>
      <sheetName val="INATAKE_SY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MASTER_DATA1"/>
      <sheetName val="3rd_DESIGN_APRD"/>
      <sheetName val="BEND_LOSS"/>
      <sheetName val="plan&amp;section_of_foundation"/>
      <sheetName val="4__가격구조"/>
      <sheetName val="1-1__OEM"/>
      <sheetName val="1-2_Code_Info"/>
      <sheetName val="1-1_Gene"/>
      <sheetName val="CELL_생산일보_"/>
      <sheetName val="한일자야(감액손실)_(2)2"/>
      <sheetName val="천정등기구_실적2"/>
      <sheetName val="NUEVO_MODELOS_20182"/>
      <sheetName val="devis_qcdp22"/>
      <sheetName val="400H_가공,금형비2"/>
      <sheetName val="Budget_Imt_mensuel_(CFO)2"/>
      <sheetName val="CDV_Pte_mensuel2"/>
      <sheetName val="Evol_Prod_(Eqpt)2"/>
      <sheetName val="CAPVR_Pte_mensuel2"/>
      <sheetName val="영업_입수계획_2"/>
      <sheetName val="참고1_02_판매계획_(수량)2"/>
      <sheetName val="전사_경영계획_수량2"/>
      <sheetName val="Duration_2"/>
      <sheetName val="견적서_detail_Main_11"/>
      <sheetName val="Cty+XN(KT_2005)2"/>
      <sheetName val="ADJTBL_31002"/>
      <sheetName val="AOP_Summary-22"/>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Takt_-_1_Shift"/>
      <sheetName val="Workshop_Summary"/>
      <sheetName val="kich_thuoc"/>
      <sheetName val="FX_Table"/>
      <sheetName val="REV_Idle(19)_Output(74_중심거리확정)"/>
      <sheetName val="실사LIST-중간가공품(05_12_27현재)_(2)1"/>
      <sheetName val="기종별_합계1"/>
      <sheetName val="8_공정능력평가(5)1"/>
      <sheetName val="4_Financial1"/>
      <sheetName val="3_4)__FR_종합1"/>
      <sheetName val="3_4)__RR_종합1"/>
      <sheetName val="EO_이력관리대장"/>
      <sheetName val="케이스_재공_재고1"/>
      <sheetName val="BAT1_1"/>
      <sheetName val="업체손실공수_xls2"/>
      <sheetName val="FRT_재료비1"/>
      <sheetName val="TFT_Attendace2"/>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RFQ_Cover_Sheeet1"/>
      <sheetName val="3_학점이수(사내_사외교육)1"/>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share_year=51"/>
      <sheetName val="첨#3__PCB"/>
      <sheetName val="Detail_report"/>
      <sheetName val="Questions_for_Wuhan_Lear"/>
      <sheetName val="Request_template"/>
      <sheetName val="1_page"/>
      <sheetName val="CC_Down_load_0716"/>
      <sheetName val="CAUZA_DEFECTE"/>
      <sheetName val="CAUSES_OF_DEFECTS"/>
      <sheetName val="_FURNACE현설"/>
      <sheetName val="프로필렌_이송라인"/>
      <sheetName val="Special_rack_(Packaging_Input)"/>
      <sheetName val="EX_rate"/>
      <sheetName val="3~4_》在库计划SABC样式"/>
      <sheetName val="Executive_Summary"/>
      <sheetName val="Stand_off"/>
      <sheetName val="Volume_Sensitivity"/>
      <sheetName val="(6)_CBA_Exec_Summary"/>
      <sheetName val="12월_기타"/>
      <sheetName val="2014_10"/>
      <sheetName val="spot不良管理记录表(扫码版)"/>
      <sheetName val="物と情報の流れ図_org"/>
      <sheetName val="リードタイム_org"/>
      <sheetName val="バリューリスト_org"/>
      <sheetName val="グラフ設定"/>
      <sheetName val="視解化グラフ_org"/>
      <sheetName val="Sheet52"/>
      <sheetName val="Gross Phx Data"/>
      <sheetName val="Gross Phx Data Risk"/>
      <sheetName val="Per unit Phx Data"/>
      <sheetName val="Per unit Risk Phx Data"/>
      <sheetName val="LookUp"/>
      <sheetName val="NHÁNH SP CKOT (T10)"/>
      <sheetName val="NM GHẾ T5"/>
      <sheetName val="CTBH"/>
      <sheetName val="スコアカード (2)"/>
      <sheetName val="富士客１"/>
      <sheetName val="#기준2) L.o.V List"/>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二_POSITION_XLS19"/>
      <sheetName val="1ဲ_ALT19"/>
      <sheetName val="1ဳ_O_S19"/>
      <sheetName val="15_၄AMPER19"/>
      <sheetName val="GB-IC_Villingen_GG19"/>
      <sheetName val="BACK_DATA_08_7_1~19"/>
      <sheetName val="E_W19"/>
      <sheetName val="P_W19"/>
      <sheetName val="S_W19"/>
      <sheetName val="OPT손익_내수19"/>
      <sheetName val="OPT손익_수출19"/>
      <sheetName val="BACK_DATA19"/>
      <sheetName val="외주현황_wq119"/>
      <sheetName val="2_대외공문19"/>
      <sheetName val="TEMP_TORQUE19"/>
      <sheetName val="진행_DATA_(2)19"/>
      <sheetName val="5_세운W-A19"/>
      <sheetName val="126_25518"/>
      <sheetName val="B053_(990701)공정실적PP%계산19"/>
      <sheetName val="CASE_ASM18"/>
      <sheetName val="14_1부18"/>
      <sheetName val="JT3_0견적-구118"/>
      <sheetName val="매출종합_`0918"/>
      <sheetName val="소상_&quot;1&quot;18"/>
      <sheetName val="3_일반사상18"/>
      <sheetName val="검사기준서_을_치수18"/>
      <sheetName val="검사기준서_갑18"/>
      <sheetName val="검사기준서_을18"/>
      <sheetName val="검사협정_갑18"/>
      <sheetName val="검사성적서_갑18"/>
      <sheetName val="검사성적서_을18"/>
      <sheetName val="검사성적서_병18"/>
      <sheetName val="Nego_PV18"/>
      <sheetName val="1_변경범위19"/>
      <sheetName val="LX3_0_RR18"/>
      <sheetName val="SUB_2월_재검사추이도18"/>
      <sheetName val="c_db24"/>
      <sheetName val="팀별_합계18"/>
      <sheetName val="설비능력및_종합공정능력산출시_사용18"/>
      <sheetName val="LAMBDA_자작18"/>
      <sheetName val="ALPROFILE_발주실적17"/>
      <sheetName val="5_WIRE적용LIST18"/>
      <sheetName val="X-3_ENG17"/>
      <sheetName val="Sheet1_(2)17"/>
      <sheetName val="Evaluation_objects18"/>
      <sheetName val="계산_DATA_입력17"/>
      <sheetName val="상세_계산_내역17"/>
      <sheetName val="PRESS_DATA17"/>
      <sheetName val="운임_환차손-Y19"/>
      <sheetName val="내수1_8GL18"/>
      <sheetName val="개발_TOOL_집계표17"/>
      <sheetName val="경상_개발비17"/>
      <sheetName val="차체부품_INS_REPORT(갑)18"/>
      <sheetName val="Sheet6_(3)17"/>
      <sheetName val="GLOBAL_PT_NEW_FORMAT_OCT_200217"/>
      <sheetName val="FUEL_FILLER18"/>
      <sheetName val="_납촉자18"/>
      <sheetName val="3-2_귀책부서별_DT현황18"/>
      <sheetName val="1_2내수17"/>
      <sheetName val="MACRO1_XLM17"/>
      <sheetName val="Cost_Reduction17"/>
      <sheetName val="3__관리점지수실적-1_1생산성17"/>
      <sheetName val="Sec_1_-_RFQ17"/>
      <sheetName val="02년_SUC17"/>
      <sheetName val="Master_Cable17"/>
      <sheetName val="실적_및_계획17"/>
      <sheetName val="공정능력_(2)17"/>
      <sheetName val="PRO_(참조)17"/>
      <sheetName val="원단위_전후비교17"/>
      <sheetName val="외주품_감점_유형_기준17"/>
      <sheetName val="Sch7a_(토요일)17"/>
      <sheetName val="Rate_data17"/>
      <sheetName val="Bosch_ADVP&amp;R17"/>
      <sheetName val="2차_OIL량측정11"/>
      <sheetName val="ERP도입후_시정현황11"/>
      <sheetName val="0_절삭조건12"/>
      <sheetName val="09년_현황11"/>
      <sheetName val="THEME_CODE11"/>
      <sheetName val="CR_CODE11"/>
      <sheetName val="WTC_BODY一覧原紙11"/>
      <sheetName val="3월말_장기악성(국내)11"/>
      <sheetName val="2월말_장기악성(국내)11"/>
      <sheetName val="일일_업무_현황_(3)12"/>
      <sheetName val="일일_업무_현황_(5)12"/>
      <sheetName val="임율_&amp;_LOT11"/>
      <sheetName val="생산계획_(2)11"/>
      <sheetName val="협력사_일반현황12"/>
      <sheetName val="1_ER유체응용11"/>
      <sheetName val="4_시험장비11"/>
      <sheetName val="VS1_Paretto분석12"/>
      <sheetName val="FRONT_HUB견적가12"/>
      <sheetName val="1-1_General_Code11"/>
      <sheetName val="생산현황_(입력)11"/>
      <sheetName val="포머_비가동_내역12"/>
      <sheetName val="MPL_技連12"/>
      <sheetName val="342E_BLOCK12"/>
      <sheetName val="J150_승인진도관리_LIST11"/>
      <sheetName val="TOTAL_LIST11"/>
      <sheetName val="Price_Range11"/>
      <sheetName val="FTR_MACRo11"/>
      <sheetName val="DATA_BASE11"/>
      <sheetName val="업체별_단가현황11"/>
      <sheetName val="P&amp;L,Bal_Sheet,Cash_Forecast11"/>
      <sheetName val="비교원가제출_고11"/>
      <sheetName val="MPS_Q3_FY0411"/>
      <sheetName val="MPS_Q4_FY0411"/>
      <sheetName val="02_07_27_부품판매가11"/>
      <sheetName val="일일_생산및판매계획_대_실적11"/>
      <sheetName val="Data_Sheet11"/>
      <sheetName val="FLOW_PROSES_(A)14"/>
      <sheetName val="VPP(BD-010)_이상보고11"/>
      <sheetName val="6_수입검사_11"/>
      <sheetName val="1_세부비교원가(내수)11"/>
      <sheetName val="1_종합비교원가(내수_일반_유럽)11"/>
      <sheetName val="03_PFD-111"/>
      <sheetName val="12_Inv_11"/>
      <sheetName val="97년_재료예산(안)11"/>
      <sheetName val="1_터빈11"/>
      <sheetName val="cost_base_e_dati11"/>
      <sheetName val="2__Definitions11"/>
      <sheetName val="코드_조건표12"/>
      <sheetName val="HMC_사전원가(원혁기준)13%11"/>
      <sheetName val="재품별_단가11"/>
      <sheetName val="장비_전체리스트11"/>
      <sheetName val="_21"/>
      <sheetName val="집중검사_리스트11"/>
      <sheetName val="10_예산_및_원가_계획(02년)11"/>
      <sheetName val="production_dept11"/>
      <sheetName val="공정별공법-W_HSE-LH11"/>
      <sheetName val="대외공문_11"/>
      <sheetName val="CAPA분석_360K14"/>
      <sheetName val="Purchasing_Data11"/>
      <sheetName val="GM_Master11"/>
      <sheetName val="6_N_m_CCW_전류11"/>
      <sheetName val="업무분장_11"/>
      <sheetName val="GLOBAL_PT_NEW_FORMAT_JULY__2012"/>
      <sheetName val="고객불만_건11"/>
      <sheetName val="3_PT개발계획11"/>
      <sheetName val="J2(P_MT)10"/>
      <sheetName val="제품명_(3)11"/>
      <sheetName val="_SR3차원단위_(3)11"/>
      <sheetName val="4_3_첨부111"/>
      <sheetName val="검사협정_보충10"/>
      <sheetName val="97계획(96_1110"/>
      <sheetName val="OEM_Plan11"/>
      <sheetName val="Interco_&amp;_PVS_Loc_Cur10"/>
      <sheetName val="OEM_이의제기_종합10"/>
      <sheetName val="2012_Volum11"/>
      <sheetName val="B053_(990701)공정능력PC%계산10"/>
      <sheetName val="P&amp;L_account11"/>
      <sheetName val="국내_10"/>
      <sheetName val="4,5공장_10"/>
      <sheetName val="시트_10"/>
      <sheetName val="VERTICAL_PIPE10"/>
      <sheetName val="TABLE_DB10"/>
      <sheetName val="쌍용_data_base10"/>
      <sheetName val="2과_공수집계10"/>
      <sheetName val="118_세금과공과10"/>
      <sheetName val="Production_Plan111"/>
      <sheetName val="경영재무_(입력)10"/>
      <sheetName val="연구개발_(입력)10"/>
      <sheetName val="일반현황_(입력)10"/>
      <sheetName val="품질관리_(입력)10"/>
      <sheetName val="실행내역서_11"/>
      <sheetName val="개발_LIST11"/>
      <sheetName val="PC%계산(WM_COMM단차)11"/>
      <sheetName val="차체_품안표11"/>
      <sheetName val="1_1_2008_OTIF11"/>
      <sheetName val="Value_Analysis_-_Sheet_111"/>
      <sheetName val="BAFFLE_HMC_TABLE111"/>
      <sheetName val="1~3월_지시사항11"/>
      <sheetName val="1_POSITIONING11"/>
      <sheetName val="무부하_회전수11"/>
      <sheetName val="진행중_설변11"/>
      <sheetName val="HOLE_9905(1)11"/>
      <sheetName val="Upgrades_pricing10"/>
      <sheetName val="7_3_DY팀10"/>
      <sheetName val="PNL_ASS'Y_CRASH_PAD_UPR_RH10"/>
      <sheetName val="공정능력(마운틴_홀_거리)10"/>
      <sheetName val="Summary_Sheet10"/>
      <sheetName val="Datasheet_for_KPI_Model_110"/>
      <sheetName val="Moulding_data10"/>
      <sheetName val="TEAM하반기_계획_(2)10"/>
      <sheetName val="YOKE-H(10_3)10"/>
      <sheetName val="▶R_C_FRM10"/>
      <sheetName val="광주_소요량10"/>
      <sheetName val="5-Why_Root_Cause_Analysis_10"/>
      <sheetName val="full_(2)10"/>
      <sheetName val="S50_10"/>
      <sheetName val="초_성10"/>
      <sheetName val="CHECK_성10"/>
      <sheetName val="cpk_data10"/>
      <sheetName val="Drop-down_Lists10"/>
      <sheetName val="Bas_Moteur10"/>
      <sheetName val="c_db115"/>
      <sheetName val="3_3검토국10"/>
      <sheetName val="4_Vendor_price10"/>
      <sheetName val="Validation_Lists10"/>
      <sheetName val="Supplier_QRQC10"/>
      <sheetName val="1_기안을지10"/>
      <sheetName val="제품별_매출11"/>
      <sheetName val="RFQ_180411"/>
      <sheetName val="Data_Working_Time11"/>
      <sheetName val="1_2_2완제품검사('00_4월)_(가라)10"/>
      <sheetName val="After_sales11"/>
      <sheetName val="신흥테크_세부내역_LIST5"/>
      <sheetName val="첨부4_기술평가서10"/>
      <sheetName val="PS_SIDE_OTR_INR_공정개선_상세9"/>
      <sheetName val="Actual_data5"/>
      <sheetName val="보강사_소요량10"/>
      <sheetName val="Actual_In_&amp;_Out10"/>
      <sheetName val="Issues_List5"/>
      <sheetName val="LINE_PPM-분석5"/>
      <sheetName val="TL_PROTO_2열5"/>
      <sheetName val="★금형비_계산서10"/>
      <sheetName val="LOWSIDE_비교10"/>
      <sheetName val="PACKING_LIST5"/>
      <sheetName val="COOLING_UNIT5"/>
      <sheetName val="자동차_종합지표11"/>
      <sheetName val="LINE_운영안10"/>
      <sheetName val="원가_종합11"/>
      <sheetName val="DV_Flow_Chart_DV-PV1_(PFC)11"/>
      <sheetName val="MATEMST_(2)10"/>
      <sheetName val="2-2_매출분석5"/>
      <sheetName val="#1-1_(2)5"/>
      <sheetName val="_22"/>
      <sheetName val="14년_증판안_판촉10"/>
      <sheetName val="Order_status11"/>
      <sheetName val="Order_status210"/>
      <sheetName val="Customer_Master10"/>
      <sheetName val="Common_code10"/>
      <sheetName val="Order_Status_Master10"/>
      <sheetName val="Product_Master10"/>
      <sheetName val="사무용품_신청10"/>
      <sheetName val="원단위_1계_2계9"/>
      <sheetName val="99년12월_실적DATA5"/>
      <sheetName val="7)_133677345"/>
      <sheetName val="Rollforward_{bpe}3"/>
      <sheetName val="Allow_-_SR&amp;D3"/>
      <sheetName val="Net_Revenue5"/>
      <sheetName val="220_(2)5"/>
      <sheetName val="기초_데이터5"/>
      <sheetName val="Z41,Z42_이외total10"/>
      <sheetName val="기초_DATA6"/>
      <sheetName val="UPPER_도면3"/>
      <sheetName val="Diaph1_values3"/>
      <sheetName val="Diaph2_values3"/>
      <sheetName val="Diaph_values3"/>
      <sheetName val="Cushion_datas3"/>
      <sheetName val="CAR_Form_Summary3"/>
      <sheetName val="Personnaliser___3"/>
      <sheetName val="Takt_Time3"/>
      <sheetName val="2000_(원본)3"/>
      <sheetName val="Danh_Mục4"/>
      <sheetName val="Danh_Muc4"/>
      <sheetName val="Danh_sach_Hàn_thùng3"/>
      <sheetName val="FRN_020002"/>
      <sheetName val="표지_(2)5"/>
      <sheetName val="Schedule_13"/>
      <sheetName val="중요차종_(090131)5"/>
      <sheetName val="Data_Input4"/>
      <sheetName val="PU_FOAM_가격조정_기준3"/>
      <sheetName val="P_O_(LOCAL)3"/>
      <sheetName val="U268_4x4_AT(walk)Mitsu3"/>
      <sheetName val="20060624_공조제어4"/>
      <sheetName val="풍량상한치_제한_data4"/>
      <sheetName val="Source_List4"/>
      <sheetName val="공정공수_XLS3"/>
      <sheetName val="Kautex_4WD_St_IV_P&amp;D3"/>
      <sheetName val="Sachs_FL_WHL3"/>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repeatative_rejection3"/>
      <sheetName val="4_경비_5_영업외수지2"/>
      <sheetName val="2019년_생산수량2"/>
      <sheetName val="19년_종합_CT2"/>
      <sheetName val="Model_Synthesis_Report2"/>
      <sheetName val="6_Parent_S__Fixed_Prod3"/>
      <sheetName val="BOX_ASSY3"/>
      <sheetName val="Sch1_-_P&amp;L_Summary2"/>
      <sheetName val="Sch2_-_BalSht_Summary2"/>
      <sheetName val="Sch3_-_CFlow_Summary2"/>
      <sheetName val="II__CF2"/>
      <sheetName val="I__Assumptions2"/>
      <sheetName val="BOM_Cost_(R-U713MHH)2"/>
      <sheetName val="FY_12_Interiors_Volume3"/>
      <sheetName val="INT_Price_FY12_MFC3"/>
      <sheetName val="seat-sdn_only2"/>
      <sheetName val="SUST_DEV_&amp;_OTHER2"/>
      <sheetName val="OEM_2"/>
      <sheetName val="August_20032"/>
      <sheetName val="OE_UMC2"/>
      <sheetName val="Analysis-Others_Pg_42"/>
      <sheetName val="Fx_Rates2"/>
      <sheetName val="_관리계획서_Rev_01_xlsx2"/>
      <sheetName val="04_03월소일정계획2"/>
      <sheetName val="Danh_sach2"/>
      <sheetName val="CONN_조립3"/>
      <sheetName val="delta_impedance(평균)3"/>
      <sheetName val="強度_CN_A1_C10H_152H2"/>
      <sheetName val="Costed_BOM_2ndR_40%2"/>
      <sheetName val="Bang_KL2"/>
      <sheetName val="Lcau_-_Lxuc2"/>
      <sheetName val="10-2_ED&amp;D_EQU2"/>
      <sheetName val="거래선_생산계획2"/>
      <sheetName val="Organization_chart201910023"/>
      <sheetName val="RESPONSIBILITY_MATRIX3"/>
      <sheetName val="Business_Plan2"/>
      <sheetName val="DS-Thuong_6T_dau2"/>
      <sheetName val="CHI_TIẾT2"/>
      <sheetName val="개조_요청서2"/>
      <sheetName val="_쿠첸_CIR-301_제원현황(170317)_xlsx2"/>
      <sheetName val="BOM_CODE2"/>
      <sheetName val="96_하반기_전시회_경비2"/>
      <sheetName val="Summary_Capex_Info-Cal_(master2"/>
      <sheetName val="Export_Data2"/>
      <sheetName val="Grille_Q3P_Organe4"/>
      <sheetName val="Component_List2"/>
      <sheetName val="Table(APG_MF)2"/>
      <sheetName val="Pt_Rates2"/>
      <sheetName val="2_(1설원_첨)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FAX_(2)2"/>
      <sheetName val="Sheet1_(3)2"/>
      <sheetName val="의장2반_2"/>
      <sheetName val="Detail_Defect_COMBO_KAISER2"/>
      <sheetName val="TLc_개조차(목표원가)2"/>
      <sheetName val="Tien_Thuong1"/>
      <sheetName val="NC_XL_6T_cuoi_01_CTy1"/>
      <sheetName val="Data_-6T_dau1"/>
      <sheetName val="Cong_6T1"/>
      <sheetName val="Group_Consolidated1"/>
      <sheetName val="KQ_12"/>
      <sheetName val="Intercompany_Detail2"/>
      <sheetName val="1(A급)_(2)2"/>
      <sheetName val="Gauge_R&amp;R1"/>
      <sheetName val="Bia_TQT1"/>
      <sheetName val="ESTI_"/>
      <sheetName val="ns_chung"/>
      <sheetName val="dongia_(2)"/>
      <sheetName val="System_NPV"/>
      <sheetName val="07년_ECU_RAW_DATA"/>
      <sheetName val="?PRDW30_XL"/>
      <sheetName val="Rate_dat÷"/>
      <sheetName val="20년_생산확대방안"/>
      <sheetName val="KPI_sheet"/>
      <sheetName val="THĐH_E4"/>
      <sheetName val="THĐH_E3"/>
      <sheetName val="Dimension_Data"/>
      <sheetName val="DG_285"/>
      <sheetName val="DG__286"/>
      <sheetName val="DG_85"/>
      <sheetName val="DG_89"/>
      <sheetName val="DG_THIET_BI"/>
      <sheetName val="DGVCTC_285"/>
      <sheetName val="DG_vat_lieu"/>
      <sheetName val="CP_khau_hao"/>
      <sheetName val="Cước_VC_+_ĐM_CP_Tư_vấn"/>
      <sheetName val="BEZEL_L외주"/>
      <sheetName val="NOZZLE_ASSY-SIDE_DEF_LH"/>
      <sheetName val="0_주광원_LDM"/>
      <sheetName val="급여_예상_(2017)인상후"/>
      <sheetName val="판매_계획_대_실적"/>
      <sheetName val="CASTING_CONDITION"/>
      <sheetName val="copy_of_control_valve"/>
      <sheetName val="EXP_P1(PART)"/>
      <sheetName val="Suppl"/>
      <sheetName val="SHUTDOWN VALVE"/>
      <sheetName val="A4 BS"/>
      <sheetName val="집계표(OPTION)"/>
      <sheetName val="정율표"/>
      <sheetName val="unitq3"/>
      <sheetName val="企展会議040602"/>
      <sheetName val="一次 (12.17)"/>
      <sheetName val="全ＴＭ"/>
      <sheetName val="県別ﾏﾙﾁ"/>
      <sheetName val="74上"/>
      <sheetName val="comp"/>
      <sheetName val="1998"/>
      <sheetName val="1999"/>
      <sheetName val="Ｃ１表"/>
      <sheetName val="Ｃ２表"/>
      <sheetName val="ｱﾅﾛｸﾞﾒｰﾀ"/>
      <sheetName val="Donnees"/>
      <sheetName val="检查月报表"/>
      <sheetName val="PartsList_inj"/>
      <sheetName val="BAL COST "/>
      <sheetName val="20-W03"/>
      <sheetName val="관리계획서 RR_SD(LH_RH)"/>
      <sheetName val="관리계획서 갑지(CAMERA)"/>
      <sheetName val="2109-1091"/>
      <sheetName val="旧ＭＥ"/>
      <sheetName val="▲ﾒｰｶｰ"/>
      <sheetName val="ＭＳ(A0）"/>
      <sheetName val="▲直RID"/>
      <sheetName val="▲10"/>
      <sheetName val="Posting 2018"/>
      <sheetName val="facto顨"/>
      <sheetName val="CPT개선안"/>
      <sheetName val="89362"/>
      <sheetName val="13.Inv."/>
      <sheetName val="小时工标准"/>
      <sheetName val="TECHNICAL DATA"/>
      <sheetName val="경영비율 "/>
      <sheetName val="수익분배율"/>
      <sheetName val="TRANSLQT"/>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항목별팀별예산"/>
      <sheetName val="기준단가설정"/>
      <sheetName val="SPOT 조건"/>
      <sheetName val="co2 조건"/>
      <sheetName val="Page 14-A"/>
      <sheetName val="금형_(2)15"/>
      <sheetName val="Basic_assumptions12"/>
      <sheetName val="XMA_12월_8,000대_원,부자재_完7"/>
      <sheetName val="YFA_10월분_원자재(10_12)_미납완료_完7"/>
      <sheetName val="YFA_10월분_부자재(10_7,9)_FEDEX_完7"/>
      <sheetName val="DBL_LPG시험12"/>
      <sheetName val="INVESTMENT_(Hardware)13"/>
      <sheetName val="GAGE_R&amp;R(FRT_UPR)7"/>
      <sheetName val="중공업_실적7"/>
      <sheetName val="_하반기_경비_조정계획_150627(사계_r2_기준)_7"/>
      <sheetName val="0_CHMSL_LED_ASSY7"/>
      <sheetName val="SCP_47"/>
      <sheetName val="SCP_5_D2UXT7"/>
      <sheetName val="SCP_6_D2UX7"/>
      <sheetName val="Invest_(MAC)7"/>
      <sheetName val="SCP_Apr20157"/>
      <sheetName val="400H_가공,금형비3"/>
      <sheetName val="신고서_전12"/>
      <sheetName val="영업_일112"/>
      <sheetName val="(2)월생산현황_6"/>
      <sheetName val="CONSUMO_DE_RESINA_6"/>
      <sheetName val="Europe_PU-16"/>
      <sheetName val="RFQ_Template7"/>
      <sheetName val="108_수선비7"/>
      <sheetName val="2-1_제품군별계획대비실적(B_A)9"/>
      <sheetName val="품의서양식_(3)7"/>
      <sheetName val="Full_PBD6"/>
      <sheetName val="1_TAT_Info_7"/>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3-2002년_소모공구비4"/>
      <sheetName val="1__보고7"/>
      <sheetName val="DS_MBR_RR_Side__-_PcA6"/>
      <sheetName val="Dual_PMP수율6"/>
      <sheetName val="_PPAP_작성중__xlsx12"/>
      <sheetName val="기타_부자재6"/>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RELAY_FAX양식12"/>
      <sheetName val="2008_г12"/>
      <sheetName val="상세_견적서_(HMC)12"/>
      <sheetName val="2_중요한회계정책12"/>
      <sheetName val="9_관계기업투자12"/>
      <sheetName val="42_리스12"/>
      <sheetName val="25_법인세12"/>
      <sheetName val="Proj_List_00E12"/>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1_종합평가표7"/>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INATAKE_SYS3"/>
      <sheetName val="02_08생산대상대수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개선대책_양식5"/>
      <sheetName val="S_P2"/>
      <sheetName val="R_FJS_CAR_(old)2"/>
      <sheetName val="Certificate_list_2"/>
      <sheetName val="REPAIR_DATA_-_CONTAINER_#54"/>
      <sheetName val="Material_References3"/>
      <sheetName val="케이스_재공_재고2"/>
      <sheetName val="BAT1_2"/>
      <sheetName val="업체손실공수_xls3"/>
      <sheetName val="FRT_재료비2"/>
      <sheetName val="8_공정능력평가(5)2"/>
      <sheetName val="2_Underbody_DT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입력_List5"/>
      <sheetName val="DO_NOT_DELETE4"/>
      <sheetName val="기종별_합계2"/>
      <sheetName val="실사LIST-중간가공품(05_12_27현재)_(2)2"/>
      <sheetName val="4_Financial2"/>
      <sheetName val="3_4)__FR_종합2"/>
      <sheetName val="3_4)__RR_종합2"/>
      <sheetName val="RFQ_Cover_Sheeet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Request_template1"/>
      <sheetName val="단기금융상품"/>
      <sheetName val="품번리스트"/>
      <sheetName val="목록 모음"/>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경영비율_"/>
      <sheetName val="4월실적"/>
      <sheetName val="첨부5-3)납입용기설정서"/>
      <sheetName val="금형원본"/>
      <sheetName val="TH MTC"/>
      <sheetName val="노임단가"/>
      <sheetName val="2.´ë_Ü°o1®"/>
      <sheetName val="2차_OI_࠱"/>
      <sheetName val="2_´ë_Ü°o1®1"/>
      <sheetName val="2_´ë_Ü°o1®"/>
      <sheetName val="M6A-208 Steering dust"/>
      <sheetName val="1xls"/>
      <sheetName val="team2"/>
      <sheetName val="4. 트림별"/>
      <sheetName val="시나리오(거점)"/>
      <sheetName val="2. 트림별_브라질"/>
      <sheetName val="LF 최종계산(초도NEGO동일)"/>
      <sheetName val="MUL96"/>
      <sheetName val="Advance Tax"/>
      <sheetName val="531_x0010_"/>
      <sheetName val="참고1. 기계경비율"/>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Mix A"/>
      <sheetName val="Customize Your Invoice"/>
      <sheetName val="UPG구분"/>
      <sheetName val="MBC New 3 shift"/>
      <sheetName val="Workshop Overview"/>
      <sheetName val="forDate"/>
      <sheetName val="완성차정리"/>
      <sheetName val="옵션정리"/>
      <sheetName val="판매물량"/>
      <sheetName val="가격재료비"/>
      <sheetName val="Sales_Plan"/>
      <sheetName val="X-rates 2012"/>
      <sheetName val="23年上半年"/>
      <sheetName val="청도생산계획(수정전)"/>
      <sheetName val="Picklists"/>
      <sheetName val="구축일반"/>
      <sheetName val="제품!_x0000_"/>
      <sheetName val="2014실적수량"/>
      <sheetName val="ZS062"/>
      <sheetName val="BID"/>
      <sheetName val="SURVEY TVD"/>
      <sheetName val="Investment Management Master"/>
      <sheetName val="건축(충일분)"/>
      <sheetName val="용진"/>
      <sheetName val="일위대가"/>
      <sheetName val="90"/>
      <sheetName val="40"/>
      <sheetName val="50"/>
      <sheetName val="60"/>
      <sheetName val="70"/>
      <sheetName val="camera_10"/>
      <sheetName val="HISTORICAL"/>
      <sheetName val="FORECASTING"/>
      <sheetName val="WUN"/>
      <sheetName val="주간 진행 현황"/>
      <sheetName val="진영"/>
      <sheetName val="외화"/>
      <sheetName val="Internal cost reference table"/>
      <sheetName val="????ile"/>
      <sheetName val="15产能分析"/>
      <sheetName val="Low"/>
      <sheetName val="5800무형"/>
      <sheetName val="BT_Regions"/>
      <sheetName val="Start"/>
      <sheetName val="문서번호"/>
      <sheetName val="MIJIBI"/>
      <sheetName val="인원자료"/>
      <sheetName val="0.RCL IS"/>
      <sheetName val="승인원"/>
      <sheetName val=" 개정이력"/>
      <sheetName val="1)도면"/>
      <sheetName val="2)검사기준서"/>
      <sheetName val="3)검사성적서"/>
      <sheetName val="3-1)검사성적서(갑지)"/>
      <sheetName val="검사성적서(을지)"/>
      <sheetName val="4) 관리계획서"/>
      <sheetName val="5)재질성적서"/>
      <sheetName val="6)유해물질성적서"/>
      <sheetName val="7)금형이력카드"/>
      <sheetName val="8)포장사양서"/>
      <sheetName val="01월TTL"/>
      <sheetName val="UH_원장-cell-module"/>
      <sheetName val="TABLE(ID)"/>
      <sheetName val="종합(550)"/>
      <sheetName val="DATA3"/>
      <sheetName val="DATA2"/>
      <sheetName val="DATA4"/>
      <sheetName val="prov locales"/>
      <sheetName val="094_APP_x0000_"/>
      <sheetName val="85871-39000"/>
      <sheetName val="负债表"/>
      <sheetName val="关联交易-存款"/>
      <sheetName val="______C_AS_CLAIM_MYCAR_PRDW30_2"/>
      <sheetName val="资材台账"/>
      <sheetName val="明细录入"/>
      <sheetName val="g"/>
      <sheetName val="작성방법"/>
      <sheetName val="수출_CP"/>
      <sheetName val="Photos (1)"/>
      <sheetName val="ELECTRICAL"/>
      <sheetName val="ENGINE"/>
      <sheetName val="TRIM"/>
      <sheetName val="PT &amp; C"/>
      <sheetName val="BAL(이력관리)"/>
      <sheetName val="Datasheet"/>
      <sheetName val="Datenquelle"/>
      <sheetName val="Capacity overview"/>
      <sheetName val="Capacity Calculation"/>
      <sheetName val="메뉴"/>
      <sheetName val="SPEC"/>
      <sheetName val="지출계"/>
      <sheetName val="CUA HANG"/>
      <sheetName val="MDONG"/>
      <sheetName val="MTAY"/>
      <sheetName val="MTRUNG"/>
      <sheetName val="TPHCM"/>
      <sheetName val="MTO REV.0"/>
      <sheetName val="LOCAL"/>
      <sheetName val="1-4종합"/>
      <sheetName val="RAMP UP(SMT)"/>
      <sheetName val="SCM AV data"/>
      <sheetName val="Rate"/>
      <sheetName val="EST-1"/>
      <sheetName val="AGEEMENT OF INSPECTION"/>
      <sheetName val="Phan tich"/>
      <sheetName val="TinhGiaMTC"/>
      <sheetName val="TH N.Cong"/>
      <sheetName val="TinhGiaNC"/>
      <sheetName val="TH Vat tu"/>
      <sheetName val="DMCP"/>
      <sheetName val="BG"/>
      <sheetName val="6MONTHS"/>
      <sheetName val="HS CODE"/>
      <sheetName val="Mail LSX"/>
      <sheetName val="전체LIST원본"/>
      <sheetName val="Formats"/>
      <sheetName val="산호"/>
      <sheetName val="GBL"/>
      <sheetName val="BH,CA,CH용"/>
      <sheetName val="정비업무분석-최신"/>
      <sheetName val="TASK별 공구"/>
      <sheetName val="TASK별 물자-최종작업"/>
      <sheetName val="공구목록"/>
      <sheetName val="CAGE"/>
      <sheetName val="업무별 소요시간"/>
      <sheetName val="본 정비업무"/>
      <sheetName val="명칭통일안"/>
      <sheetName val="수리부속 목록"/>
      <sheetName val="차체 자재현황"/>
      <sheetName val="단품계산서"/>
      <sheetName val="제품_x0018__x0000_"/>
      <sheetName val="vale-heat"/>
      <sheetName val="설계변경통보서"/>
      <sheetName val="二_POSITION_XL_x0000__x0000_"/>
      <sheetName val="INQ"/>
      <sheetName val="Div2"/>
      <sheetName val="2075-Q011"/>
      <sheetName val="산출기준"/>
      <sheetName val="đi hỗ trợ cơ điện"/>
      <sheetName val="현금"/>
      <sheetName val="4.대외공문"/>
      <sheetName val="MexiqueVe_x0000__x0000__x0000_Ā뒗"/>
      <sheetName val="ISUZU LOB"/>
      <sheetName val="部署别"/>
      <sheetName val="Production Database 399"/>
      <sheetName val="EF-SONA_x0018_"/>
      <sheetName val="Macro"/>
      <sheetName val="Sheet172"/>
      <sheetName val="자체경비"/>
      <sheetName val="0.Cover"/>
      <sheetName val="1.Change_History"/>
      <sheetName val="2.Criteria"/>
      <sheetName val="dcu_toal"/>
      <sheetName val="5.Safety_Mechanism"/>
      <sheetName val="Prices P11 and P12 (PAG) (2)"/>
      <sheetName val="일일자금 "/>
      <sheetName val="승_x0000__x0000_Ԁ"/>
      <sheetName val="Valid Options"/>
      <sheetName val="2015_2018 Veh Vol"/>
      <sheetName val="자산_종합"/>
      <sheetName val="PARTLIST"/>
      <sheetName val="트림별상세"/>
      <sheetName val="내수_DATA"/>
      <sheetName val="LH"/>
      <sheetName val="대책방안"/>
      <sheetName val="견적목표List"/>
      <sheetName val="환산항목"/>
      <sheetName val="VPZ-aktuell"/>
      <sheetName val="param"/>
      <sheetName val="TTNR_Checks"/>
      <sheetName val="DPU 지적 (1월)"/>
      <sheetName val="HR Final"/>
      <sheetName val="HR"/>
      <sheetName val="Capa réelle TPT S49"/>
      <sheetName val="Récap capa TPT S49"/>
      <sheetName val="A-General"/>
      <sheetName val="List definitions"/>
      <sheetName val="Sheet298"/>
      <sheetName val="Import"/>
      <sheetName val="기준코_x0002_"/>
      <sheetName val="MpsD1C01"/>
      <sheetName val="환율변동기준"/>
      <sheetName val="990318報告書改訂"/>
      <sheetName val="제조공정 16개 평가표"/>
      <sheetName val="피보험자수"/>
      <sheetName val=" LC-1"/>
      <sheetName val="OFFER "/>
      <sheetName val="마감장"/>
      <sheetName val="대구파크쿨링타워"/>
      <sheetName val="신제품지원"/>
      <sheetName val="controll"/>
      <sheetName val="작업불가"/>
      <sheetName val="비교손익계산서"/>
      <sheetName val="운용미수"/>
      <sheetName val="반품"/>
      <sheetName val="기획1"/>
      <sheetName val="정상"/>
      <sheetName val="폐기-090831"/>
      <sheetName val="35~37기추정손익계산서"/>
      <sheetName val="시뮬레이션정보"/>
      <sheetName val="OP_STD"/>
      <sheetName val="2001年銷售圖表"/>
      <sheetName val="부서별"/>
      <sheetName val="작업용"/>
      <sheetName val="공용정보"/>
      <sheetName val="Dell AP"/>
      <sheetName val="94비품과대"/>
      <sheetName val="97물량"/>
      <sheetName val="물량 현황"/>
      <sheetName val="협조전1-산학"/>
      <sheetName val="입력_데이타2"/>
      <sheetName val="28_8부2"/>
      <sheetName val="3rd_DESIGN_APRD1"/>
      <sheetName val="BEND_LOSS1"/>
      <sheetName val="plan&amp;section_of_foundation1"/>
      <sheetName val="4__가격구조1"/>
      <sheetName val="1_TM20"/>
      <sheetName val="2_align20"/>
      <sheetName val="3_JUDDER20"/>
      <sheetName val="4_M_S20"/>
      <sheetName val="5_P_W_R20"/>
      <sheetName val="6_F_G20"/>
      <sheetName val="7__SCABLE20"/>
      <sheetName val="8_DIFF20"/>
      <sheetName val="9_A_C20"/>
      <sheetName val="10_GEAR20"/>
      <sheetName val="11_ISC20"/>
      <sheetName val="12_ALT20"/>
      <sheetName val="13_O_S20"/>
      <sheetName val="14_silencer20"/>
      <sheetName val="15_DAMPER20"/>
      <sheetName val="16_HUB20"/>
      <sheetName val="17_DLOCK20"/>
      <sheetName val="18_PSP20"/>
      <sheetName val="19_누수20"/>
      <sheetName val="20_K_S20"/>
      <sheetName val="1ဲ_ALT20"/>
      <sheetName val="1ဳ_O_S20"/>
      <sheetName val="15_၄AMPER20"/>
      <sheetName val="GB-IC_Villingen_GG20"/>
      <sheetName val="BACK_DATA_08_7_1~20"/>
      <sheetName val="E_W20"/>
      <sheetName val="P_W20"/>
      <sheetName val="S_W20"/>
      <sheetName val="二_POSITION_XLS20"/>
      <sheetName val="OPT손익_내수20"/>
      <sheetName val="OPT손익_수출20"/>
      <sheetName val="BACK_DATA20"/>
      <sheetName val="외주현황_wq120"/>
      <sheetName val="2_대외공문20"/>
      <sheetName val="5_세운W-A20"/>
      <sheetName val="TEMP_TORQUE20"/>
      <sheetName val="진행_DATA_(2)20"/>
      <sheetName val="126_25519"/>
      <sheetName val="B053_(990701)공정실적PP%계산20"/>
      <sheetName val="CASE_ASM19"/>
      <sheetName val="14_1부19"/>
      <sheetName val="JT3_0견적-구119"/>
      <sheetName val="1_변경범위20"/>
      <sheetName val="3_일반사상19"/>
      <sheetName val="PRESS_DATA18"/>
      <sheetName val="LX3_0_RR19"/>
      <sheetName val="SUB_2월_재검사추이도19"/>
      <sheetName val="c_db25"/>
      <sheetName val="5_WIRE적용LIST19"/>
      <sheetName val="설비능력및_종합공정능력산출시_사용19"/>
      <sheetName val="소상_&quot;1&quot;19"/>
      <sheetName val="팀별_합계19"/>
      <sheetName val="운임_환차손-Y20"/>
      <sheetName val="매출종합_`0919"/>
      <sheetName val="검사기준서_을_치수19"/>
      <sheetName val="검사기준서_갑19"/>
      <sheetName val="검사기준서_을19"/>
      <sheetName val="검사협정_갑19"/>
      <sheetName val="검사성적서_갑19"/>
      <sheetName val="검사성적서_을19"/>
      <sheetName val="검사성적서_병19"/>
      <sheetName val="Nego_PV19"/>
      <sheetName val="LAMBDA_자작19"/>
      <sheetName val="X-3_ENG18"/>
      <sheetName val="ALPROFILE_발주실적18"/>
      <sheetName val="FUEL_FILLER19"/>
      <sheetName val="차체부품_INS_REPORT(갑)19"/>
      <sheetName val="개발_TOOL_집계표18"/>
      <sheetName val="경상_개발비18"/>
      <sheetName val="내수1_8GL19"/>
      <sheetName val="_납촉자19"/>
      <sheetName val="3-2_귀책부서별_DT현황19"/>
      <sheetName val="1_2내수18"/>
      <sheetName val="Evaluation_objects19"/>
      <sheetName val="Sch7a_(토요일)18"/>
      <sheetName val="Sheet1_(2)18"/>
      <sheetName val="계산_DATA_입력18"/>
      <sheetName val="상세_계산_내역18"/>
      <sheetName val="Sheet6_(3)18"/>
      <sheetName val="GLOBAL_PT_NEW_FORMAT_OCT_200218"/>
      <sheetName val="MACRO1_XLM18"/>
      <sheetName val="대외공문_12"/>
      <sheetName val="PRO_(참조)18"/>
      <sheetName val="외주품_감점_유형_기준18"/>
      <sheetName val="Master_Cable18"/>
      <sheetName val="CAPA분석_360K15"/>
      <sheetName val="실적_및_계획18"/>
      <sheetName val="공정능력_(2)18"/>
      <sheetName val="공정별공법-W_HSE-LH12"/>
      <sheetName val="1_세부비교원가(내수)12"/>
      <sheetName val="3__관리점지수실적-1_1생산성18"/>
      <sheetName val="Cost_Reduction18"/>
      <sheetName val="Sec_1_-_RFQ18"/>
      <sheetName val="02년_SUC18"/>
      <sheetName val="Rate_data18"/>
      <sheetName val="원단위_전후비교18"/>
      <sheetName val="Bosch_ADVP&amp;R18"/>
      <sheetName val="_SR3차원단위_(3)12"/>
      <sheetName val="ERP도입후_시정현황12"/>
      <sheetName val="업무분장_12"/>
      <sheetName val="GLOBAL_PT_NEW_FORMAT_JULY__2013"/>
      <sheetName val="0_절삭조건13"/>
      <sheetName val="VS1_Paretto분석13"/>
      <sheetName val="포머_비가동_내역13"/>
      <sheetName val="일일_업무_현황_(3)13"/>
      <sheetName val="일일_업무_현황_(5)13"/>
      <sheetName val="1-1_General_Code12"/>
      <sheetName val="FRONT_HUB견적가13"/>
      <sheetName val="MPL_技連13"/>
      <sheetName val="MPS_Q3_FY0412"/>
      <sheetName val="MPS_Q4_FY0412"/>
      <sheetName val="Actual_data6"/>
      <sheetName val="Issues_List6"/>
      <sheetName val="6_N_m_CCW_전류12"/>
      <sheetName val="02_07_27_부품판매가12"/>
      <sheetName val="생산현황_(입력)12"/>
      <sheetName val="협력사_일반현황13"/>
      <sheetName val="342E_BLOCK13"/>
      <sheetName val="1_ER유체응용12"/>
      <sheetName val="4_시험장비12"/>
      <sheetName val="J150_승인진도관리_LIST12"/>
      <sheetName val="TOTAL_LIST12"/>
      <sheetName val="Price_Range12"/>
      <sheetName val="FTR_MACRo12"/>
      <sheetName val="임율_&amp;_LOT12"/>
      <sheetName val="생산계획_(2)12"/>
      <sheetName val="DATA_BASE12"/>
      <sheetName val="LINE_PPM-분석6"/>
      <sheetName val="Purchasing_Data12"/>
      <sheetName val="VPP(BD-010)_이상보고12"/>
      <sheetName val="4_3_첨부112"/>
      <sheetName val="제품명_(3)12"/>
      <sheetName val="Production_Plan112"/>
      <sheetName val="고객불만_건12"/>
      <sheetName val="FLOW_PROSES_(A)15"/>
      <sheetName val="c_db116"/>
      <sheetName val="2차_OIL량측정12"/>
      <sheetName val="DV_Flow_Chart_DV-PV1_(PFC)12"/>
      <sheetName val="MATEMST_(2)11"/>
      <sheetName val="업체별_단가현황12"/>
      <sheetName val="일일_생산및판매계획_대_실적12"/>
      <sheetName val="CR_CODE12"/>
      <sheetName val="THEME_CODE12"/>
      <sheetName val="P&amp;L,Bal_Sheet,Cash_Forecast12"/>
      <sheetName val="비교원가제출_고12"/>
      <sheetName val="1_종합비교원가(내수_일반_유럽)12"/>
      <sheetName val="10_예산_및_원가_계획(02년)12"/>
      <sheetName val="3_PT개발계획12"/>
      <sheetName val="원가_종합12"/>
      <sheetName val="OEM_Plan12"/>
      <sheetName val="S50_11"/>
      <sheetName val="Supplier_QRQC11"/>
      <sheetName val="검사협정_보충11"/>
      <sheetName val="GM_Master12"/>
      <sheetName val="After_sales12"/>
      <sheetName val="첨부4_기술평가서11"/>
      <sheetName val="3_3검토국11"/>
      <sheetName val="09년_현황12"/>
      <sheetName val="WTC_BODY一覧原紙12"/>
      <sheetName val="3월말_장기악성(국내)12"/>
      <sheetName val="2월말_장기악성(국내)12"/>
      <sheetName val="Data_Sheet12"/>
      <sheetName val="6_수입검사_12"/>
      <sheetName val="03_PFD-112"/>
      <sheetName val="12_Inv_12"/>
      <sheetName val="97년_재료예산(안)12"/>
      <sheetName val="1_터빈12"/>
      <sheetName val="cost_base_e_dati12"/>
      <sheetName val="2__Definitions12"/>
      <sheetName val="코드_조건표13"/>
      <sheetName val="HMC_사전원가(원혁기준)13%12"/>
      <sheetName val="재품별_단가12"/>
      <sheetName val="장비_전체리스트12"/>
      <sheetName val="_23"/>
      <sheetName val="집중검사_리스트12"/>
      <sheetName val="production_dept12"/>
      <sheetName val="1_기안을지11"/>
      <sheetName val="97계획(96_1111"/>
      <sheetName val="PS_SIDE_OTR_INR_공정개선_상세10"/>
      <sheetName val="J2(P_MT)11"/>
      <sheetName val="Interco_&amp;_PVS_Loc_Cur11"/>
      <sheetName val="RFQ_180412"/>
      <sheetName val="full_(2)11"/>
      <sheetName val="보강사_소요량11"/>
      <sheetName val="4_Vendor_price11"/>
      <sheetName val="신흥테크_세부내역_LIST6"/>
      <sheetName val="1_2_2완제품검사('00_4월)_(가라)11"/>
      <sheetName val="OEM_이의제기_종합11"/>
      <sheetName val="★금형비_계산서11"/>
      <sheetName val="LOWSIDE_비교11"/>
      <sheetName val="2012_Volum12"/>
      <sheetName val="B053_(990701)공정능력PC%계산11"/>
      <sheetName val="P&amp;L_account12"/>
      <sheetName val="국내_11"/>
      <sheetName val="4,5공장_11"/>
      <sheetName val="시트_11"/>
      <sheetName val="VERTICAL_PIPE11"/>
      <sheetName val="TABLE_DB11"/>
      <sheetName val="쌍용_data_base11"/>
      <sheetName val="2과_공수집계11"/>
      <sheetName val="118_세금과공과11"/>
      <sheetName val="경영재무_(입력)11"/>
      <sheetName val="연구개발_(입력)11"/>
      <sheetName val="일반현황_(입력)11"/>
      <sheetName val="품질관리_(입력)11"/>
      <sheetName val="실행내역서_12"/>
      <sheetName val="개발_LIST12"/>
      <sheetName val="PC%계산(WM_COMM단차)12"/>
      <sheetName val="차체_품안표12"/>
      <sheetName val="1_1_2008_OTIF12"/>
      <sheetName val="Value_Analysis_-_Sheet_112"/>
      <sheetName val="BAFFLE_HMC_TABLE112"/>
      <sheetName val="1~3월_지시사항12"/>
      <sheetName val="1_POSITIONING12"/>
      <sheetName val="무부하_회전수12"/>
      <sheetName val="진행중_설변12"/>
      <sheetName val="HOLE_9905(1)12"/>
      <sheetName val="Upgrades_pricing11"/>
      <sheetName val="7_3_DY팀11"/>
      <sheetName val="PNL_ASS'Y_CRASH_PAD_UPR_RH11"/>
      <sheetName val="공정능력(마운틴_홀_거리)11"/>
      <sheetName val="Summary_Sheet11"/>
      <sheetName val="Datasheet_for_KPI_Model_111"/>
      <sheetName val="Moulding_data11"/>
      <sheetName val="TEAM하반기_계획_(2)11"/>
      <sheetName val="YOKE-H(10_3)11"/>
      <sheetName val="▶R_C_FRM11"/>
      <sheetName val="광주_소요량11"/>
      <sheetName val="5-Why_Root_Cause_Analysis_11"/>
      <sheetName val="초_성11"/>
      <sheetName val="CHECK_성11"/>
      <sheetName val="cpk_data11"/>
      <sheetName val="Drop-down_Lists11"/>
      <sheetName val="Bas_Moteur11"/>
      <sheetName val="TL_PROTO_2열6"/>
      <sheetName val="PACKING_LIST6"/>
      <sheetName val="COOLING_UNIT6"/>
      <sheetName val="자동차_종합지표12"/>
      <sheetName val="Validation_Lists11"/>
      <sheetName val="제품별_매출12"/>
      <sheetName val="Data_Working_Time12"/>
      <sheetName val="Actual_In_&amp;_Out11"/>
      <sheetName val="LINE_운영안11"/>
      <sheetName val="14년_증판안_판촉11"/>
      <sheetName val="#1-1_(2)6"/>
      <sheetName val="표지_(2)6"/>
      <sheetName val="_24"/>
      <sheetName val="2-2_매출분석6"/>
      <sheetName val="Order_status12"/>
      <sheetName val="Order_status211"/>
      <sheetName val="Customer_Master11"/>
      <sheetName val="Common_code11"/>
      <sheetName val="Order_Status_Master11"/>
      <sheetName val="Product_Master11"/>
      <sheetName val="Schedule_14"/>
      <sheetName val="CAR_Form_Summary4"/>
      <sheetName val="FRN_020003"/>
      <sheetName val="Diaph1_values4"/>
      <sheetName val="Diaph2_values4"/>
      <sheetName val="Diaph_values4"/>
      <sheetName val="Cushion_datas4"/>
      <sheetName val="220_(2)6"/>
      <sheetName val="Net_Revenue6"/>
      <sheetName val="중요차종_(090131)6"/>
      <sheetName val="기초_데이터6"/>
      <sheetName val="사무용품_신청11"/>
      <sheetName val="원단위_1계_2계10"/>
      <sheetName val="99년12월_실적DATA6"/>
      <sheetName val="7)_133677346"/>
      <sheetName val="Rollforward_{bpe}4"/>
      <sheetName val="Allow_-_SR&amp;D4"/>
      <sheetName val="Model_Synthesis_Report3"/>
      <sheetName val="Data_Input5"/>
      <sheetName val="Z41,Z42_이외total11"/>
      <sheetName val="PU_FOAM_가격조정_기준4"/>
      <sheetName val="P_O_(LOCAL)4"/>
      <sheetName val="U268_4x4_AT(walk)Mitsu4"/>
      <sheetName val="UPPER_도면4"/>
      <sheetName val="20060624_공조제어5"/>
      <sheetName val="풍량상한치_제한_data5"/>
      <sheetName val="Source_List5"/>
      <sheetName val="공정공수_XLS4"/>
      <sheetName val="Kautex_4WD_St_IV_P&amp;D4"/>
      <sheetName val="Sachs_FL_WHL4"/>
      <sheetName val="11403-06163_เก่า10"/>
      <sheetName val="FM-HD_(New)10"/>
      <sheetName val="FM-HD_(HKMC)_10"/>
      <sheetName val="FM-HD_(11254-06201)__10"/>
      <sheetName val="FM-HD_(11251-06163)10"/>
      <sheetName val="FM-HD_(11514053)10"/>
      <sheetName val="FM-HD_(11611807)10"/>
      <sheetName val="FM-HD_(94502003)10"/>
      <sheetName val="FM-HD_(94501839)10"/>
      <sheetName val="FM-HD_(PT-GDENG0911-4)10"/>
      <sheetName val="FM-HD_(94520439)10"/>
      <sheetName val="FM-HD_(94500396)10"/>
      <sheetName val="FM-HD_(94500407)10"/>
      <sheetName val="FM-HD_(94500414)10"/>
      <sheetName val="FM-HD_(94500073)10"/>
      <sheetName val="FM-HD_(11588683)10"/>
      <sheetName val="FM-HD_(94500952)10"/>
      <sheetName val="FM-HD_(11569995)10"/>
      <sheetName val="FM-HD_(11254-06201)10"/>
      <sheetName val="FM-HD_(11588685)10"/>
      <sheetName val="FM-HD_(94500793)_10"/>
      <sheetName val="FM-HD_(11588717)10"/>
      <sheetName val="FM-HD_(HD-25198904)10"/>
      <sheetName val="FM-HD_(HD-11570514)_10"/>
      <sheetName val="FM-HD_(11097441)10"/>
      <sheetName val="FM-HD_(11588662)_10"/>
      <sheetName val="FM-HD_(11519387)10"/>
      <sheetName val="FM-HD_(11561969)10"/>
      <sheetName val="FM-HD_(11516580)10"/>
      <sheetName val="FM-HD_(11588712)___10"/>
      <sheetName val="FM-HD_(11519375)10"/>
      <sheetName val="FM-HD_(FAA32071001)__10"/>
      <sheetName val="FM-HD_(11519382)_10"/>
      <sheetName val="FM-HD_(11519383)_10"/>
      <sheetName val="FM-HD_(11561763)__10"/>
      <sheetName val="FM-HD_(11588316)__10"/>
      <sheetName val="repeatative_rejection4"/>
      <sheetName val="Personnaliser___4"/>
      <sheetName val="Takt_Time4"/>
      <sheetName val="2000_(원본)4"/>
      <sheetName val="Danh_Mục5"/>
      <sheetName val="Danh_Muc5"/>
      <sheetName val="Danh_sach_Hàn_thùng4"/>
      <sheetName val="Sch1_-_P&amp;L_Summary3"/>
      <sheetName val="Sch2_-_BalSht_Summary3"/>
      <sheetName val="Sch3_-_CFlow_Summary3"/>
      <sheetName val="BOX_ASSY4"/>
      <sheetName val="Danh_sach3"/>
      <sheetName val="6_Parent_S__Fixed_Prod4"/>
      <sheetName val="SUST_DEV_&amp;_OTHER3"/>
      <sheetName val="OEM_3"/>
      <sheetName val="August_20033"/>
      <sheetName val="OE_UMC3"/>
      <sheetName val="Analysis-Others_Pg_43"/>
      <sheetName val="Fx_Rates3"/>
      <sheetName val="_관리계획서_Rev_01_xlsx3"/>
      <sheetName val="II__CF3"/>
      <sheetName val="I__Assumptions3"/>
      <sheetName val="Costed_BOM_2ndR_40%3"/>
      <sheetName val="Bang_KL3"/>
      <sheetName val="Lcau_-_Lxuc3"/>
      <sheetName val="DS-Thuong_6T_dau3"/>
      <sheetName val="CHI_TIẾT3"/>
      <sheetName val="FY_12_Interiors_Volume4"/>
      <sheetName val="INT_Price_FY12_MFC4"/>
      <sheetName val="04_03월소일정계획3"/>
      <sheetName val="強度_CN_A1_C10H_152H3"/>
      <sheetName val="4_경비_5_영업외수지3"/>
      <sheetName val="2019년_생산수량3"/>
      <sheetName val="19년_종합_CT3"/>
      <sheetName val="delta_impedance(평균)4"/>
      <sheetName val="CONN_조립4"/>
      <sheetName val="seat-sdn_only3"/>
      <sheetName val="10-2_ED&amp;D_EQU3"/>
      <sheetName val="Business_Plan3"/>
      <sheetName val="Organization_chart201910024"/>
      <sheetName val="RESPONSIBILITY_MATRIX4"/>
      <sheetName val="_쿠첸_CIR-301_제원현황(170317)_xlsx3"/>
      <sheetName val="BOM_CODE3"/>
      <sheetName val="Sheet1_(3)3"/>
      <sheetName val="BOM_Cost_(R-U713MHH)3"/>
      <sheetName val="XD_담력저감3"/>
      <sheetName val="거래선_생산계획3"/>
      <sheetName val="TLc_개조차(목표원가)3"/>
      <sheetName val="Component_List3"/>
      <sheetName val="2_(1설원_첨)3"/>
      <sheetName val="개조_요청서3"/>
      <sheetName val="96_하반기_전시회_경비3"/>
      <sheetName val="Summary_Capex_Info-Cal_(master3"/>
      <sheetName val="Text_Control3"/>
      <sheetName val="text_contl3"/>
      <sheetName val="Export_Data3"/>
      <sheetName val="Grille_Q3P_Organe5"/>
      <sheetName val="Tien_Thuong2"/>
      <sheetName val="NC_XL_6T_cuoi_01_CTy2"/>
      <sheetName val="Data_-6T_dau2"/>
      <sheetName val="Cong_6T2"/>
      <sheetName val="Group_Consolidated2"/>
      <sheetName val="Table(APG_MF)3"/>
      <sheetName val="Pt_Rates3"/>
      <sheetName val="원가검토가_(현양산품)3"/>
      <sheetName val="원가검토가_(최초견적가)3"/>
      <sheetName val="원가검토가_(최초양산품)3"/>
      <sheetName val="RT_Table3"/>
      <sheetName val="Histogram_Chart4"/>
      <sheetName val="Freq_error_DATA4"/>
      <sheetName val="Freq_HISTOGRAM4"/>
      <sheetName val="FAX_(2)3"/>
      <sheetName val="입력_데이타3"/>
      <sheetName val="의장2반_3"/>
      <sheetName val="Detail_Defect_COMBO_KAISER3"/>
      <sheetName val="28_8부3"/>
      <sheetName val="KQ_13"/>
      <sheetName val="3rd_DESIGN_APRD2"/>
      <sheetName val="BEND_LOSS2"/>
      <sheetName val="plan&amp;section_of_foundation2"/>
      <sheetName val="4__가격구조2"/>
      <sheetName val="DailyInput"/>
      <sheetName val="R.GRL_PAD"/>
      <sheetName val="Eingabe"/>
      <sheetName val="Voreinstellungen"/>
      <sheetName val="1.1"/>
      <sheetName val="수선비"/>
      <sheetName val="유원계산"/>
      <sheetName val="출고DB"/>
      <sheetName val="용연"/>
      <sheetName val="울산"/>
      <sheetName val="구미"/>
      <sheetName val="언양"/>
      <sheetName val="중연"/>
      <sheetName val="기계장치"/>
      <sheetName val="1-1.Generalë_x0000__x0000__x0000_"/>
      <sheetName val="1-1.Generalë_x0000_Ԁ_x0000_　"/>
      <sheetName val="1-1.Generalë_x0000_Ԁ_x0000_"/>
      <sheetName val="MP2"/>
      <sheetName val="경도"/>
      <sheetName val="ITEM별"/>
      <sheetName val="23年 工程月别不良累计"/>
      <sheetName val="Stock Price"/>
      <sheetName val="월생산CAPA"/>
      <sheetName val="결재란"/>
      <sheetName val="Paramètres"/>
      <sheetName val="入厂"/>
      <sheetName val="_PPAP_작성중__xlsx13"/>
      <sheetName val="신고서_전13"/>
      <sheetName val="금형_(2)16"/>
      <sheetName val="Basic_assumptions13"/>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THƯ_VIỆN4"/>
      <sheetName val="SCP_48"/>
      <sheetName val="SCP_5_D2UXT8"/>
      <sheetName val="SCP_6_D2UX8"/>
      <sheetName val="Invest_(MAC)8"/>
      <sheetName val="SCP_Apr20158"/>
      <sheetName val="2-1_제품군별계획대비실적(B_A)10"/>
      <sheetName val="XMA_12월_8,000대_원,부자재_完8"/>
      <sheetName val="YFA_10월분_원자재(10_12)_미납완료_完8"/>
      <sheetName val="YFA_10월분_부자재(10_7,9)_FEDEX_完8"/>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108_수선비8"/>
      <sheetName val="품의서양식_(3)8"/>
      <sheetName val="1__보고8"/>
      <sheetName val="Input_Page5"/>
      <sheetName val="Input_Sheet5"/>
      <sheetName val="Aug01_Status_Rpt5"/>
      <sheetName val="Base_Info5"/>
      <sheetName val="ISSUE_LIST8"/>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2)월생산현황_7"/>
      <sheetName val="_0602주-무결점운동_진행현황_보고_(201406107"/>
      <sheetName val="REAR_8"/>
      <sheetName val="abs_dac검사대비분석자료28"/>
      <sheetName val="RFQ_Form8"/>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1_종합평가표8"/>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SEP_20074"/>
      <sheetName val="2차_OI䑲⿀1"/>
      <sheetName val="기준정보(A)_15_10_276"/>
      <sheetName val="단중_및_예비길이_SHEET_15_9_5(K)6"/>
      <sheetName val="15_1_02_15년_1월예시계획6"/>
      <sheetName val="15년_12월_시작재공품_15_12_36"/>
      <sheetName val="기준정보(A)_12_02_236"/>
      <sheetName val="PL_By_Model(Result)5"/>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케이스_재공_재고3"/>
      <sheetName val="FRT_재료비3"/>
      <sheetName val="BAT1_3"/>
      <sheetName val="업체손실공수_xls4"/>
      <sheetName val="EO_이력관리대장1"/>
      <sheetName val="CP_khau_hao1"/>
      <sheetName val="8_공정능력평가(5)3"/>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PRDW30_XL1"/>
      <sheetName val="NHÁNH_SP_CKOT_(T10)"/>
      <sheetName val="NM_GHẾ_T5"/>
      <sheetName val="スコアカード_(2)"/>
      <sheetName val="FE_DPHU报告_2"/>
      <sheetName val="TOP_151"/>
      <sheetName val="Qual_Approv_Test_Plan_0503221"/>
      <sheetName val="Dashboard_(methodologies)1"/>
      <sheetName val="BE_DPHU报告_2"/>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13.14.15.16"/>
      <sheetName val="전위헬리컬(중심미확정)"/>
      <sheetName val="Example"/>
      <sheetName val="제품³_x0000_"/>
      <sheetName val="CHO"/>
      <sheetName val="EM"/>
      <sheetName val="SOL"/>
      <sheetName val="SEN"/>
      <sheetName val="왕성프라몰드 견적서"/>
      <sheetName val="제품_x0019__x0000_"/>
      <sheetName val="目標策定"/>
      <sheetName val="01_SC"/>
      <sheetName val="01_RY"/>
      <sheetName val="01_MT"/>
      <sheetName val="Overview"/>
      <sheetName val="_x005f_x0000__x005f_x0000__x005f_x0000__x005f_x0000_i_2"/>
      <sheetName val="제품µ_x0000_"/>
      <sheetName val="[PRDW30.XLSၝ천정등기구_실적1"/>
      <sheetName val="_x005f_x0000_PRDW30.XL"/>
      <sheetName val="facto_x0000_"/>
      <sheetName val="대형원계"/>
      <sheetName val="XM개조차_연동제(12.3분기)"/>
      <sheetName val="同行评审"/>
      <sheetName val="整机试制问题清单"/>
      <sheetName val="Budget_Skippy"/>
      <sheetName val="违规分类"/>
      <sheetName val="VSAMS Summary"/>
      <sheetName val="PartsList"/>
      <sheetName val="Data lists"/>
      <sheetName val="E"/>
      <sheetName val="状态报告"/>
      <sheetName val="All Parts"/>
      <sheetName val="IA1"/>
      <sheetName val="所有辅料"/>
      <sheetName val="사업부손익"/>
      <sheetName val="WIP_STATION_REPAIR_Q"/>
      <sheetName val="Standard Tests"/>
      <sheetName val="2.NPI封面"/>
      <sheetName val="外部收入"/>
      <sheetName val="周生產"/>
      <sheetName val="１"/>
      <sheetName val="5M以下汇总及主要不良项"/>
      <sheetName val="1492C"/>
      <sheetName val="工單差异分攤"/>
      <sheetName val="期初B"/>
      <sheetName val="Product Mix"/>
      <sheetName val="QS02-计划 "/>
      <sheetName val="도료단가"/>
      <sheetName val="alc code"/>
      <sheetName val="LPP"/>
      <sheetName val="71죭"/>
      <sheetName val="Comments"/>
      <sheetName val="97년 재료예산坜³垤"/>
      <sheetName val="_0602_________________2014061_2"/>
      <sheetName val="1-2)검사협정서"/>
      <sheetName val="1-1)검사협정서"/>
      <sheetName val="LeadSchedule"/>
      <sheetName val="RULE SA05-09"/>
      <sheetName val="BOM LIST 정리"/>
      <sheetName val="대차"/>
      <sheetName val="9801"/>
      <sheetName val="에어컨bom"/>
      <sheetName val="콘덴서bom"/>
      <sheetName val="주보"/>
      <sheetName val="CODE표"/>
      <sheetName val="고객불량현황"/>
      <sheetName val="공정불량현황"/>
      <sheetName val="수입검사현황"/>
      <sheetName val="제안접수"/>
      <sheetName val="주별"/>
      <sheetName val="월별"/>
      <sheetName val="T공구"/>
      <sheetName val="2002년실적"/>
      <sheetName val="TỪ KHÓA"/>
      <sheetName val="inilial"/>
      <sheetName val="Quy định công trừ MBO"/>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配置信息"/>
      <sheetName val="GPIO Configuration"/>
      <sheetName val="标准"/>
      <sheetName val="사용법"/>
      <sheetName val="3. 트림별_HMMA"/>
      <sheetName val="3. 트림별_일반"/>
      <sheetName val="NX4e 차종 부품가 견적 집계현황"/>
      <sheetName val="T6-6(7)"/>
      <sheetName val="T6-6(6)"/>
      <sheetName val="사원명부"/>
      <sheetName val="FX_Rate"/>
      <sheetName val="支払手形"/>
      <sheetName val="雑収"/>
      <sheetName val="mc.cap "/>
      <sheetName val="1월실적"/>
      <sheetName val="5월실적"/>
      <sheetName val="7월실적"/>
      <sheetName val="8월실적"/>
      <sheetName val="2월실적"/>
      <sheetName val="3월실적"/>
      <sheetName val="이월정리"/>
      <sheetName val="9월급여"/>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승"/>
      <sheetName val="TEM턀讲"/>
      <sheetName val="TEMԯ_x0000_"/>
      <sheetName val="미실현손익명세서"/>
      <sheetName val="TEM　꽗"/>
      <sheetName val="TEM퀀㹘"/>
      <sheetName val="SPC(3차)"/>
      <sheetName val="중장비1월"/>
      <sheetName val="붙임2-1  지급조서명세서(2001년분)"/>
      <sheetName val="MX628EX"/>
      <sheetName val="3-20-07 data from HMMA"/>
      <sheetName val="RPN Summary"/>
      <sheetName val="유형자산리드-5700"/>
      <sheetName val="Values"/>
      <sheetName val="Options"/>
      <sheetName val="배포1203"/>
      <sheetName val="24-45 Data"/>
      <sheetName val="적격심사표"/>
      <sheetName val="별지"/>
      <sheetName val="TAB.Daten"/>
      <sheetName val="단표준"/>
      <sheetName val="제품劝_x0010_"/>
      <sheetName val="기초_DATA7"/>
      <sheetName val="Intercompany_Detail3"/>
      <sheetName val="Roadmap_Target_06271"/>
      <sheetName val="Roadmap_Target_(2)1"/>
      <sheetName val="NX4e_CAC_INLET1"/>
      <sheetName val="NX4e_CAC_OUTLET1"/>
      <sheetName val="Theta3_FF_(기존)1"/>
      <sheetName val="Theta3_FF1"/>
      <sheetName val="HZG_D-Full_Coolant_Hose_1"/>
      <sheetName val="9BQX_CAC1"/>
      <sheetName val="9BQX_CAC_INLET_OUTLET(구매)1"/>
      <sheetName val="NQ5_RADIATOR_HOSE1"/>
      <sheetName val="NX4_OIL_COOLER_HOSE1"/>
      <sheetName val="SG2_RADIATOR_HOSE(Current반영)1"/>
      <sheetName val="NX4_BRAKE_HOSE_(구매)1"/>
      <sheetName val="NX4_Brake_Hose(개발)1"/>
      <sheetName val="US4_OIL_COOLER_HOSE1"/>
      <sheetName val="KA4_OIL_COOLER_HOSE1"/>
      <sheetName val="Roadmap_Target1"/>
      <sheetName val="12월_기타1"/>
      <sheetName val="System_NPV1"/>
      <sheetName val="1-1__OEM1"/>
      <sheetName val="1-2_Code_Info1"/>
      <sheetName val="1-1_Gene1"/>
      <sheetName val="07년_ECU_RAW_DATA1"/>
      <sheetName val="Volume_Sensitivity1"/>
      <sheetName val="(6)_CBA_Exec_Summary1"/>
      <sheetName val="FX_Table1"/>
      <sheetName val="REV_Idle(19)_Output(74_중심거리확정)1"/>
      <sheetName val="2014_101"/>
      <sheetName val="1(A급)_(2)3"/>
      <sheetName val="CELL_생산일보_1"/>
      <sheetName val="Rate_dat÷1"/>
      <sheetName val="Dimension_Data1"/>
      <sheetName val="EX_rate1"/>
      <sheetName val="3~4_》在库计划SABC样式1"/>
      <sheetName val="Executive_Summary1"/>
      <sheetName val="Stand_off1"/>
      <sheetName val="DG_2851"/>
      <sheetName val="DG__2861"/>
      <sheetName val="DG_851"/>
      <sheetName val="DG_891"/>
      <sheetName val="DG_THIET_BI1"/>
      <sheetName val="DGVCTC_2851"/>
      <sheetName val="DG_vat_lieu1"/>
      <sheetName val="Cước_VC_+_ĐM_CP_Tư_vấn1"/>
      <sheetName val="?PRDW30_XL1"/>
      <sheetName val="kich_thuoc1"/>
      <sheetName val="BEZEL_L외주1"/>
      <sheetName val="NOZZLE_ASSY-SIDE_DEF_LH1"/>
      <sheetName val="0_주광원_LDM1"/>
      <sheetName val="급여_예상_(2017)인상후1"/>
      <sheetName val="CASTING_CONDITION1"/>
      <sheetName val="copy_of_control_valve1"/>
      <sheetName val="EXP_P1(PART)1"/>
      <sheetName val="20년_생산확대방안1"/>
      <sheetName val="KPI_sheet1"/>
      <sheetName val="Takt_-_1_Shift1"/>
      <sheetName val="Workshop_Summary1"/>
      <sheetName val="관리계획서_RR_SD(LH_RH)"/>
      <sheetName val="관리계획서_갑지(CAMERA)"/>
      <sheetName val="ME_BOM_for_scheme_two"/>
      <sheetName val="Owner_List"/>
      <sheetName val="OT_Project_Report"/>
      <sheetName val="E_Goal"/>
      <sheetName val="P_Goal"/>
      <sheetName val="Year_Graph"/>
      <sheetName val="Future_Qtr_MPS"/>
      <sheetName val="X-R_CHART"/>
      <sheetName val="Tri-mode_BOM"/>
      <sheetName val="Country_List"/>
      <sheetName val="Debug_check_list"/>
      <sheetName val="Look_up"/>
      <sheetName val="Active_1,4_MT"/>
      <sheetName val="HW_종합"/>
      <sheetName val="A-Presale_Payment_Schedule"/>
      <sheetName val="CU열교환기_평균생산"/>
      <sheetName val="SupplÀࣷ"/>
      <sheetName val="Result_Sep-Nov_2009"/>
      <sheetName val="기본_정보"/>
      <sheetName val="Income_Statement_Input"/>
      <sheetName val="Aus_Current_Mth_Var__to_Fcst_"/>
      <sheetName val="#기준2)_L_o_V_List"/>
      <sheetName val="LWR(TND특근_협의x)_덕_알"/>
      <sheetName val="I__Balance_Sheet"/>
      <sheetName val="2020년도_교육_참석_현황_Raw_Data"/>
      <sheetName val="SHUTDOWN_VALVE"/>
      <sheetName val="Gross_Phx_Data"/>
      <sheetName val="Gross_Phx_Data_Risk"/>
      <sheetName val="Per_unit_Phx_Data"/>
      <sheetName val="Per_unit_Risk_Phx_Data"/>
      <sheetName val="A4_BS"/>
      <sheetName val="Posting_2018"/>
      <sheetName val="1_TM21"/>
      <sheetName val="2_align21"/>
      <sheetName val="3_JUDDER21"/>
      <sheetName val="4_M_S21"/>
      <sheetName val="5_P_W_R21"/>
      <sheetName val="6_F_G21"/>
      <sheetName val="7__SCABLE21"/>
      <sheetName val="8_DIFF21"/>
      <sheetName val="9_A_C21"/>
      <sheetName val="10_GEAR21"/>
      <sheetName val="11_ISC21"/>
      <sheetName val="12_ALT21"/>
      <sheetName val="13_O_S21"/>
      <sheetName val="14_silencer21"/>
      <sheetName val="15_DAMPER21"/>
      <sheetName val="16_HUB21"/>
      <sheetName val="17_DLOCK21"/>
      <sheetName val="18_PSP21"/>
      <sheetName val="19_누수21"/>
      <sheetName val="20_K_S21"/>
      <sheetName val="1ဲ_ALT21"/>
      <sheetName val="1ဳ_O_S21"/>
      <sheetName val="15_၄AMPER21"/>
      <sheetName val="OPT손익_내수21"/>
      <sheetName val="OPT손익_수출21"/>
      <sheetName val="GB-IC_Villingen_GG21"/>
      <sheetName val="二_POSITION_XLS21"/>
      <sheetName val="BACK_DATA_08_7_1~21"/>
      <sheetName val="E_W21"/>
      <sheetName val="P_W21"/>
      <sheetName val="S_W21"/>
      <sheetName val="BACK_DATA21"/>
      <sheetName val="외주현황_wq121"/>
      <sheetName val="2_대외공문21"/>
      <sheetName val="B053_(990701)공정실적PP%계산21"/>
      <sheetName val="TEMP_TORQUE21"/>
      <sheetName val="진행_DATA_(2)21"/>
      <sheetName val="5_세운W-A21"/>
      <sheetName val="SUB_2월_재검사추이도20"/>
      <sheetName val="설비능력및_종합공정능력산출시_사용20"/>
      <sheetName val="CASE_ASM20"/>
      <sheetName val="1_변경범위21"/>
      <sheetName val="126_25520"/>
      <sheetName val="LX3_0_RR20"/>
      <sheetName val="14_1부20"/>
      <sheetName val="JT3_0견적-구120"/>
      <sheetName val="3_일반사상20"/>
      <sheetName val="c_db26"/>
      <sheetName val="PRESS_DATA19"/>
      <sheetName val="운임_환차손-Y21"/>
      <sheetName val="팀별_합계20"/>
      <sheetName val="내수1_8GL20"/>
      <sheetName val="5_WIRE적용LIST20"/>
      <sheetName val="LAMBDA_자작20"/>
      <sheetName val="매출종합_`0920"/>
      <sheetName val="소상_&quot;1&quot;20"/>
      <sheetName val="검사기준서_을_치수20"/>
      <sheetName val="검사기준서_갑20"/>
      <sheetName val="검사기준서_을20"/>
      <sheetName val="검사협정_갑20"/>
      <sheetName val="검사성적서_갑20"/>
      <sheetName val="검사성적서_을20"/>
      <sheetName val="검사성적서_병20"/>
      <sheetName val="Nego_PV20"/>
      <sheetName val="ALPROFILE_발주실적19"/>
      <sheetName val="Evaluation_objects20"/>
      <sheetName val="개발_TOOL_집계표19"/>
      <sheetName val="경상_개발비19"/>
      <sheetName val="Master_Cable19"/>
      <sheetName val="S50_12"/>
      <sheetName val="X-3_ENG19"/>
      <sheetName val="FUEL_FILLER20"/>
      <sheetName val="차체부품_INS_REPORT(갑)20"/>
      <sheetName val="Sheet1_(2)19"/>
      <sheetName val="계산_DATA_입력19"/>
      <sheetName val="상세_계산_내역19"/>
      <sheetName val="MACRO1_XLM19"/>
      <sheetName val="CAPA분석_360K16"/>
      <sheetName val="원단위_전후비교19"/>
      <sheetName val="02년_SUC19"/>
      <sheetName val="_납촉자20"/>
      <sheetName val="3-2_귀책부서별_DT현황20"/>
      <sheetName val="1_2내수19"/>
      <sheetName val="GLOBAL_PT_NEW_FORMAT_OCT_200219"/>
      <sheetName val="ERP도입후_시정현황13"/>
      <sheetName val="3__관리점지수실적-1_1생산성19"/>
      <sheetName val="OEM_Plan13"/>
      <sheetName val="Cost_Reduction19"/>
      <sheetName val="Sec_1_-_RFQ19"/>
      <sheetName val="Sch7a_(토요일)19"/>
      <sheetName val="Purchasing_Data13"/>
      <sheetName val="Sheet6_(3)19"/>
      <sheetName val="실적_및_계획19"/>
      <sheetName val="공정능력_(2)19"/>
      <sheetName val="Bosch_ADVP&amp;R19"/>
      <sheetName val="일일_업무_현황_(3)14"/>
      <sheetName val="일일_업무_현황_(5)14"/>
      <sheetName val="1-1_General_Code13"/>
      <sheetName val="포머_비가동_내역14"/>
      <sheetName val="0_절삭조건14"/>
      <sheetName val="VS1_Paretto분석14"/>
      <sheetName val="J150_승인진도관리_LIST13"/>
      <sheetName val="TOTAL_LIST13"/>
      <sheetName val="Price_Range13"/>
      <sheetName val="FTR_MACRo13"/>
      <sheetName val="협력사_일반현황14"/>
      <sheetName val="6_N_m_CCW_전류13"/>
      <sheetName val="업무분장_13"/>
      <sheetName val="GLOBAL_PT_NEW_FORMAT_JULY__2014"/>
      <sheetName val="FRONT_HUB견적가14"/>
      <sheetName val="MPL_技連14"/>
      <sheetName val="_SR3차원단위_(3)13"/>
      <sheetName val="Rate_data19"/>
      <sheetName val="97계획(96_1112"/>
      <sheetName val="외주품_감점_유형_기준19"/>
      <sheetName val="★금형비_계산서12"/>
      <sheetName val="PRO_(참조)19"/>
      <sheetName val="Interco_&amp;_PVS_Loc_Cur12"/>
      <sheetName val="4_3_첨부113"/>
      <sheetName val="LOWSIDE_비교12"/>
      <sheetName val="After_sales13"/>
      <sheetName val="첨부4_기술평가서12"/>
      <sheetName val="342E_BLOCK14"/>
      <sheetName val="DATA_BASE13"/>
      <sheetName val="공정별공법-W_HSE-LH13"/>
      <sheetName val="02_07_27_부품판매가13"/>
      <sheetName val="대외공문_13"/>
      <sheetName val="FLOW_PROSES_(A)16"/>
      <sheetName val="Value_Analysis_-_Sheet_113"/>
      <sheetName val="제품명_(3)13"/>
      <sheetName val="VPP(BD-010)_이상보고13"/>
      <sheetName val="Supplier_QRQC12"/>
      <sheetName val="2차_OIL량측정13"/>
      <sheetName val="1_세부비교원가(내수)13"/>
      <sheetName val="GM_Master13"/>
      <sheetName val="고객불만_건13"/>
      <sheetName val="J2(P_MT)12"/>
      <sheetName val="생산현황_(입력)13"/>
      <sheetName val="MPS_Q3_FY0413"/>
      <sheetName val="MPS_Q4_FY0413"/>
      <sheetName val="1_ER유체응용13"/>
      <sheetName val="4_시험장비13"/>
      <sheetName val="업체별_단가현황13"/>
      <sheetName val="일일_생산및판매계획_대_실적13"/>
      <sheetName val="임율_&amp;_LOT13"/>
      <sheetName val="생산계획_(2)13"/>
      <sheetName val="CR_CODE13"/>
      <sheetName val="THEME_CODE13"/>
      <sheetName val="P&amp;L,Bal_Sheet,Cash_Forecast13"/>
      <sheetName val="비교원가제출_고13"/>
      <sheetName val="1_종합비교원가(내수_일반_유럽)13"/>
      <sheetName val="10_예산_및_원가_계획(02년)13"/>
      <sheetName val="3_PT개발계획13"/>
      <sheetName val="09년_현황13"/>
      <sheetName val="WTC_BODY一覧原紙13"/>
      <sheetName val="3월말_장기악성(국내)13"/>
      <sheetName val="2월말_장기악성(국내)13"/>
      <sheetName val="Data_Sheet13"/>
      <sheetName val="6_수입검사_13"/>
      <sheetName val="03_PFD-113"/>
      <sheetName val="12_Inv_13"/>
      <sheetName val="97년_재료예산(안)13"/>
      <sheetName val="1_터빈13"/>
      <sheetName val="cost_base_e_dati13"/>
      <sheetName val="2__Definitions13"/>
      <sheetName val="코드_조건표14"/>
      <sheetName val="HMC_사전원가(원혁기준)13%13"/>
      <sheetName val="재품별_단가13"/>
      <sheetName val="장비_전체리스트13"/>
      <sheetName val="_25"/>
      <sheetName val="집중검사_리스트13"/>
      <sheetName val="production_dept13"/>
      <sheetName val="자동차_종합지표13"/>
      <sheetName val="기초_DATA8"/>
      <sheetName val="Production_Plan113"/>
      <sheetName val="c_db117"/>
      <sheetName val="TL_PROTO_2열7"/>
      <sheetName val="1_기안을지12"/>
      <sheetName val="3_3검토국12"/>
      <sheetName val="Actual_In_&amp;_Out12"/>
      <sheetName val="OEM_이의제기_종합12"/>
      <sheetName val="B053_(990701)공정능력PC%계산12"/>
      <sheetName val="검사협정_보충12"/>
      <sheetName val="신흥테크_세부내역_LIST7"/>
      <sheetName val="1_2_2완제품검사('00_4월)_(가라)12"/>
      <sheetName val="4_Vendor_price12"/>
      <sheetName val="14년_증판안_판촉12"/>
      <sheetName val="2012_Volum13"/>
      <sheetName val="P&amp;L_account13"/>
      <sheetName val="국내_12"/>
      <sheetName val="4,5공장_12"/>
      <sheetName val="시트_12"/>
      <sheetName val="VERTICAL_PIPE12"/>
      <sheetName val="TABLE_DB12"/>
      <sheetName val="쌍용_data_base12"/>
      <sheetName val="2과_공수집계12"/>
      <sheetName val="118_세금과공과12"/>
      <sheetName val="경영재무_(입력)12"/>
      <sheetName val="연구개발_(입력)12"/>
      <sheetName val="일반현황_(입력)12"/>
      <sheetName val="품질관리_(입력)12"/>
      <sheetName val="실행내역서_13"/>
      <sheetName val="개발_LIST13"/>
      <sheetName val="PC%계산(WM_COMM단차)13"/>
      <sheetName val="차체_품안표13"/>
      <sheetName val="1_1_2008_OTIF13"/>
      <sheetName val="BAFFLE_HMC_TABLE113"/>
      <sheetName val="1~3월_지시사항13"/>
      <sheetName val="1_POSITIONING13"/>
      <sheetName val="무부하_회전수13"/>
      <sheetName val="진행중_설변13"/>
      <sheetName val="HOLE_9905(1)13"/>
      <sheetName val="Upgrades_pricing12"/>
      <sheetName val="7_3_DY팀12"/>
      <sheetName val="PNL_ASS'Y_CRASH_PAD_UPR_RH12"/>
      <sheetName val="공정능력(마운틴_홀_거리)12"/>
      <sheetName val="Summary_Sheet12"/>
      <sheetName val="Datasheet_for_KPI_Model_112"/>
      <sheetName val="Moulding_data12"/>
      <sheetName val="TEAM하반기_계획_(2)12"/>
      <sheetName val="YOKE-H(10_3)12"/>
      <sheetName val="▶R_C_FRM12"/>
      <sheetName val="광주_소요량12"/>
      <sheetName val="5-Why_Root_Cause_Analysis_12"/>
      <sheetName val="full_(2)12"/>
      <sheetName val="초_성12"/>
      <sheetName val="CHECK_성12"/>
      <sheetName val="cpk_data12"/>
      <sheetName val="Drop-down_Lists12"/>
      <sheetName val="Bas_Moteur12"/>
      <sheetName val="LINE_운영안12"/>
      <sheetName val="원가_종합13"/>
      <sheetName val="DV_Flow_Chart_DV-PV1_(PFC)13"/>
      <sheetName val="MATEMST_(2)12"/>
      <sheetName val="Order_status13"/>
      <sheetName val="_26"/>
      <sheetName val="RFQ_180413"/>
      <sheetName val="보강사_소요량12"/>
      <sheetName val="Order_status212"/>
      <sheetName val="Customer_Master12"/>
      <sheetName val="Common_code12"/>
      <sheetName val="Order_Status_Master12"/>
      <sheetName val="Product_Master12"/>
      <sheetName val="CAR_Form_Summary5"/>
      <sheetName val="2-2_매출분석7"/>
      <sheetName val="PS_SIDE_OTR_INR_공정개선_상세11"/>
      <sheetName val="사무용품_신청12"/>
      <sheetName val="LINE_PPM-분석7"/>
      <sheetName val="Issues_List7"/>
      <sheetName val="기초_데이터7"/>
      <sheetName val="Net_Revenue7"/>
      <sheetName val="중요차종_(090131)7"/>
      <sheetName val="Actual_data7"/>
      <sheetName val="Validation_Lists12"/>
      <sheetName val="제품별_매출13"/>
      <sheetName val="Data_Working_Time13"/>
      <sheetName val="PACKING_LIST7"/>
      <sheetName val="COOLING_UNIT7"/>
      <sheetName val="Schedule_15"/>
      <sheetName val="#1-1_(2)7"/>
      <sheetName val="repeatative_rejection5"/>
      <sheetName val="표지_(2)7"/>
      <sheetName val="Diaph1_values5"/>
      <sheetName val="Diaph2_values5"/>
      <sheetName val="Diaph_values5"/>
      <sheetName val="Cushion_datas5"/>
      <sheetName val="Personnaliser___5"/>
      <sheetName val="Takt_Time5"/>
      <sheetName val="2000_(원본)5"/>
      <sheetName val="Danh_Mục6"/>
      <sheetName val="Danh_Muc6"/>
      <sheetName val="Danh_sach_Hàn_thùng5"/>
      <sheetName val="Rollforward_{bpe}5"/>
      <sheetName val="Allow_-_SR&amp;D5"/>
      <sheetName val="원단위_1계_2계11"/>
      <sheetName val="99년12월_실적DATA7"/>
      <sheetName val="7)_133677347"/>
      <sheetName val="Data_Input6"/>
      <sheetName val="BOX_ASSY5"/>
      <sheetName val="delta_impedance(평균)5"/>
      <sheetName val="FY_12_Interiors_Volume5"/>
      <sheetName val="INT_Price_FY12_MFC5"/>
      <sheetName val="Z41,Z42_이외total12"/>
      <sheetName val="11403-06163_เก่า11"/>
      <sheetName val="FM-HD_(New)11"/>
      <sheetName val="FM-HD_(HKMC)_11"/>
      <sheetName val="FM-HD_(11254-06201)__11"/>
      <sheetName val="FM-HD_(11251-06163)11"/>
      <sheetName val="FM-HD_(11514053)11"/>
      <sheetName val="FM-HD_(11611807)11"/>
      <sheetName val="FM-HD_(94502003)11"/>
      <sheetName val="FM-HD_(94501839)11"/>
      <sheetName val="FM-HD_(PT-GDENG0911-4)11"/>
      <sheetName val="FM-HD_(94520439)11"/>
      <sheetName val="FM-HD_(94500396)11"/>
      <sheetName val="FM-HD_(94500407)11"/>
      <sheetName val="FM-HD_(94500414)11"/>
      <sheetName val="FM-HD_(94500073)11"/>
      <sheetName val="FM-HD_(11588683)11"/>
      <sheetName val="FM-HD_(94500952)11"/>
      <sheetName val="FM-HD_(11569995)11"/>
      <sheetName val="FM-HD_(11254-06201)11"/>
      <sheetName val="FM-HD_(11588685)11"/>
      <sheetName val="FM-HD_(94500793)_11"/>
      <sheetName val="FM-HD_(11588717)11"/>
      <sheetName val="FM-HD_(HD-25198904)11"/>
      <sheetName val="FM-HD_(HD-11570514)_11"/>
      <sheetName val="FM-HD_(11097441)11"/>
      <sheetName val="FM-HD_(11588662)_11"/>
      <sheetName val="FM-HD_(11519387)11"/>
      <sheetName val="FM-HD_(11561969)11"/>
      <sheetName val="FM-HD_(11516580)11"/>
      <sheetName val="FM-HD_(11588712)___11"/>
      <sheetName val="FM-HD_(11519375)11"/>
      <sheetName val="FM-HD_(FAA32071001)__11"/>
      <sheetName val="FM-HD_(11519382)_11"/>
      <sheetName val="FM-HD_(11519383)_11"/>
      <sheetName val="FM-HD_(11561763)__11"/>
      <sheetName val="FM-HD_(11588316)__11"/>
      <sheetName val="II__CF4"/>
      <sheetName val="I__Assumptions4"/>
      <sheetName val="FRN_020004"/>
      <sheetName val="Model_Synthesis_Report4"/>
      <sheetName val="220_(2)7"/>
      <sheetName val="PU_FOAM_가격조정_기준5"/>
      <sheetName val="UPPER_도면5"/>
      <sheetName val="20060624_공조제어6"/>
      <sheetName val="풍량상한치_제한_data6"/>
      <sheetName val="Source_List6"/>
      <sheetName val="공정공수_XLS5"/>
      <sheetName val="P_O_(LOCAL)5"/>
      <sheetName val="U268_4x4_AT(walk)Mitsu5"/>
      <sheetName val="Kautex_4WD_St_IV_P&amp;D5"/>
      <sheetName val="Sachs_FL_WHL5"/>
      <sheetName val="seat-sdn_only4"/>
      <sheetName val="Sch1_-_P&amp;L_Summary4"/>
      <sheetName val="Sch2_-_BalSht_Summary4"/>
      <sheetName val="Sch3_-_CFlow_Summary4"/>
      <sheetName val="2_(1설원_첨)4"/>
      <sheetName val="6_Parent_S__Fixed_Prod5"/>
      <sheetName val="SUST_DEV_&amp;_OTHER4"/>
      <sheetName val="OEM_4"/>
      <sheetName val="August_20034"/>
      <sheetName val="OE_UMC4"/>
      <sheetName val="Analysis-Others_Pg_44"/>
      <sheetName val="Fx_Rates4"/>
      <sheetName val="_관리계획서_Rev_01_xlsx4"/>
      <sheetName val="개조_요청서4"/>
      <sheetName val="_쿠첸_CIR-301_제원현황(170317)_xlsx4"/>
      <sheetName val="BOM_CODE4"/>
      <sheetName val="強度_CN_A1_C10H_152H4"/>
      <sheetName val="04_03월소일정계획4"/>
      <sheetName val="4_경비_5_영업외수지4"/>
      <sheetName val="2019년_생산수량4"/>
      <sheetName val="19년_종합_CT4"/>
      <sheetName val="CONN_조립5"/>
      <sheetName val="Organization_chart201910025"/>
      <sheetName val="RESPONSIBILITY_MATRIX5"/>
      <sheetName val="Danh_sach4"/>
      <sheetName val="Costed_BOM_2ndR_40%4"/>
      <sheetName val="Bang_KL4"/>
      <sheetName val="Lcau_-_Lxuc4"/>
      <sheetName val="10-2_ED&amp;D_EQU4"/>
      <sheetName val="Business_Plan4"/>
      <sheetName val="96_하반기_전시회_경비4"/>
      <sheetName val="의장2반_4"/>
      <sheetName val="Detail_Defect_COMBO_KAISER4"/>
      <sheetName val="BOM_Cost_(R-U713MHH)4"/>
      <sheetName val="DS-Thuong_6T_dau4"/>
      <sheetName val="CHI_TIẾT4"/>
      <sheetName val="Summary_Capex_Info-Cal_(master4"/>
      <sheetName val="거래선_생산계획4"/>
      <sheetName val="Histogram_Chart5"/>
      <sheetName val="Freq_error_DATA5"/>
      <sheetName val="Freq_HISTOGRAM5"/>
      <sheetName val="Text_Control4"/>
      <sheetName val="text_contl4"/>
      <sheetName val="FAX_(2)4"/>
      <sheetName val="Intercompany_Detail4"/>
      <sheetName val="XD_담력저감4"/>
      <sheetName val="Export_Data4"/>
      <sheetName val="Grille_Q3P_Organe6"/>
      <sheetName val="Pt_Rates4"/>
      <sheetName val="Component_List4"/>
      <sheetName val="Table(APG_MF)4"/>
      <sheetName val="원가검토가_(현양산품)4"/>
      <sheetName val="원가검토가_(최초견적가)4"/>
      <sheetName val="원가검토가_(최초양산품)4"/>
      <sheetName val="RT_Table4"/>
      <sheetName val="Sheet1_(3)4"/>
      <sheetName val="TLc_개조차(목표원가)4"/>
      <sheetName val="KQ_14"/>
      <sheetName val="Tien_Thuong3"/>
      <sheetName val="NC_XL_6T_cuoi_01_CTy3"/>
      <sheetName val="Data_-6T_dau3"/>
      <sheetName val="Cong_6T3"/>
      <sheetName val="Group_Consolidated3"/>
      <sheetName val="Roadmap_Target_06272"/>
      <sheetName val="Roadmap_Target_(2)2"/>
      <sheetName val="NX4e_CAC_INLET2"/>
      <sheetName val="NX4e_CAC_OUTLET2"/>
      <sheetName val="Theta3_FF_(기존)2"/>
      <sheetName val="Theta3_FF2"/>
      <sheetName val="HZG_D-Full_Coolant_Hose_2"/>
      <sheetName val="9BQX_CAC2"/>
      <sheetName val="9BQX_CAC_INLET_OUTLET(구매)2"/>
      <sheetName val="NQ5_RADIATOR_HOSE2"/>
      <sheetName val="NX4_OIL_COOLER_HOSE2"/>
      <sheetName val="SG2_RADIATOR_HOSE(Current반영)2"/>
      <sheetName val="NX4_BRAKE_HOSE_(구매)2"/>
      <sheetName val="NX4_Brake_Hose(개발)2"/>
      <sheetName val="US4_OIL_COOLER_HOSE2"/>
      <sheetName val="KA4_OIL_COOLER_HOSE2"/>
      <sheetName val="Roadmap_Target2"/>
      <sheetName val="12월_기타2"/>
      <sheetName val="FE_DPHU报告_3"/>
      <sheetName val="TOP_152"/>
      <sheetName val="Qual_Approv_Test_Plan_0503222"/>
      <sheetName val="Dashboard_(methodologies)2"/>
      <sheetName val="BE_DPHU报告_3"/>
      <sheetName val="System_NPV2"/>
      <sheetName val="1-1__OEM2"/>
      <sheetName val="1-2_Code_Info2"/>
      <sheetName val="1-1_Gene2"/>
      <sheetName val="07년_ECU_RAW_DATA2"/>
      <sheetName val="Volume_Sensitivity2"/>
      <sheetName val="(6)_CBA_Exec_Summary2"/>
      <sheetName val="FX_Table2"/>
      <sheetName val="REV_Idle(19)_Output(74_중심거리확정)2"/>
      <sheetName val="2014_102"/>
      <sheetName val="1(A급)_(2)4"/>
      <sheetName val="CELL_생산일보_2"/>
      <sheetName val="Rate_dat÷2"/>
      <sheetName val="Dimension_Data2"/>
      <sheetName val="EO_이력관리대장2"/>
      <sheetName val="TFT_Attendace4"/>
      <sheetName val="Gauge_R&amp;R3"/>
      <sheetName val="Bia_TQT3"/>
      <sheetName val="share_year=53"/>
      <sheetName val="첨#3__PCB2"/>
      <sheetName val="Detail_report2"/>
      <sheetName val="Questions_for_Wuhan_Lear2"/>
      <sheetName val="CC_Down_load_07162"/>
      <sheetName val="CAUZA_DEFECTE2"/>
      <sheetName val="CAUSES_OF_DEFECTS2"/>
      <sheetName val="_FURNACE현설2"/>
      <sheetName val="프로필렌_이송라인2"/>
      <sheetName val="Special_rack_(Packaging_Input)2"/>
      <sheetName val="EX_rate2"/>
      <sheetName val="3~4_》在库计划SABC样式2"/>
      <sheetName val="Executive_Summary2"/>
      <sheetName val="Stand_off2"/>
      <sheetName val="ESTI_2"/>
      <sheetName val="dongia_(2)2"/>
      <sheetName val="ns_chung2"/>
      <sheetName val="THĐH_E42"/>
      <sheetName val="THĐH_E32"/>
      <sheetName val="DG_2852"/>
      <sheetName val="DG__2862"/>
      <sheetName val="DG_852"/>
      <sheetName val="DG_892"/>
      <sheetName val="DG_THIET_BI2"/>
      <sheetName val="DGVCTC_2852"/>
      <sheetName val="DG_vat_lieu2"/>
      <sheetName val="CP_khau_hao2"/>
      <sheetName val="Cước_VC_+_ĐM_CP_Tư_vấn2"/>
      <sheetName val="?PRDW30_XL2"/>
      <sheetName val="kich_thuoc2"/>
      <sheetName val="BEZEL_L외주2"/>
      <sheetName val="NOZZLE_ASSY-SIDE_DEF_LH2"/>
      <sheetName val="0_주광원_LDM2"/>
      <sheetName val="급여_예상_(2017)인상후2"/>
      <sheetName val="판매_계획_대_실적2"/>
      <sheetName val="CASTING_CONDITION2"/>
      <sheetName val="copy_of_control_valve2"/>
      <sheetName val="EXP_P1(PART)2"/>
      <sheetName val="20년_생산확대방안2"/>
      <sheetName val="KPI_sheet2"/>
      <sheetName val="Takt_-_1_Shift2"/>
      <sheetName val="Workshop_Summary2"/>
      <sheetName val="관리계획서_RR_SD(LH_RH)1"/>
      <sheetName val="관리계획서_갑지(CAMERA)1"/>
      <sheetName val="Sales_Plan1"/>
      <sheetName val="RCL_MY21"/>
      <sheetName val="Income_Statement1"/>
      <sheetName val="2_-_SALCPA_Tracker_-_pg__11"/>
      <sheetName val="Chart_of_Accounts1"/>
      <sheetName val="손익비교_Data1"/>
      <sheetName val="Vol_&amp;_Assumpt1"/>
      <sheetName val="_启_东1"/>
      <sheetName val="product_lines1"/>
      <sheetName val="09년_1월이후_완료신작1"/>
      <sheetName val="ecr_blank1"/>
      <sheetName val="Material_Import_Rate1"/>
      <sheetName val="Courier_4x21"/>
      <sheetName val="Retail_Spider1"/>
      <sheetName val="Lists_(Hide)1"/>
      <sheetName val="FIN6_input_Front_F&amp;G1"/>
      <sheetName val="Old_Consoles1"/>
      <sheetName val="OEM-Engr-Product_Data1"/>
      <sheetName val="Material_Expense_Rate1"/>
      <sheetName val="POP_Forecast1"/>
      <sheetName val="INPUT_DATA(입찰)1"/>
      <sheetName val="SUB자료01_-_드롭_항목1"/>
      <sheetName val="6__FTA특혜관세적용달성율1"/>
      <sheetName val="Volume_&amp;_Assumptions1"/>
      <sheetName val="(2)_CT&amp;CAPA1"/>
      <sheetName val="경수97_021"/>
      <sheetName val="Prob__Res__Index1"/>
      <sheetName val="0_견적보고1"/>
      <sheetName val="0_LED_ASSY1"/>
      <sheetName val="1차_시산표1"/>
      <sheetName val="자재_입고(K1E1)1"/>
      <sheetName val="Reference_Lists2"/>
      <sheetName val="Ramp-up_Prod_KLf_pro_Woche_2"/>
      <sheetName val="Equipment_Info_assumptions2"/>
      <sheetName val="Manufacturers_And_Names_Lists2"/>
      <sheetName val="개별(LEAD_WIRE)1"/>
      <sheetName val="2__트림별_중국1"/>
      <sheetName val="Org_Level_2210011"/>
      <sheetName val="ME_BOM_for_scheme_two1"/>
      <sheetName val="Owner_List1"/>
      <sheetName val="OT_Project_Report1"/>
      <sheetName val="E_Goal1"/>
      <sheetName val="P_Goal1"/>
      <sheetName val="Perishable_Tooling1"/>
      <sheetName val="Year_Graph1"/>
      <sheetName val="Future_Qtr_MPS1"/>
      <sheetName val="X-R_CHART1"/>
      <sheetName val="Tri-mode_BOM1"/>
      <sheetName val="Country_List1"/>
      <sheetName val="Debug_check_list1"/>
      <sheetName val="Look_up1"/>
      <sheetName val="Active_1,4_MT1"/>
      <sheetName val="HW_종합1"/>
      <sheetName val="A-Presale_Payment_Schedule1"/>
      <sheetName val="CU열교환기_평균생산1"/>
      <sheetName val="Result_Sep-Nov_20091"/>
      <sheetName val="기본_정보1"/>
      <sheetName val="Income_Statement_Input1"/>
      <sheetName val="Dữ_liệu1"/>
      <sheetName val="Cpk_11"/>
      <sheetName val="Aus_Current_Mth_Var__to_Fcst_1"/>
      <sheetName val="#기준2)_L_o_V_List1"/>
      <sheetName val="13_Inv_1"/>
      <sheetName val="TECHNICAL_DATA1"/>
      <sheetName val="1_사고건수1"/>
      <sheetName val="3_사고_요인별1"/>
      <sheetName val="LWR(TND특근_협의x)_덕_알1"/>
      <sheetName val="I__Balance_Sheet1"/>
      <sheetName val="2020년도_교육_참석_현황_Raw_Data1"/>
      <sheetName val="Customer_Grouping1"/>
      <sheetName val="SHUTDOWN_VALVE1"/>
      <sheetName val="Gross_Phx_Data1"/>
      <sheetName val="Gross_Phx_Data_Risk1"/>
      <sheetName val="Per_unit_Phx_Data1"/>
      <sheetName val="Per_unit_Risk_Phx_Data1"/>
      <sheetName val="NHÁNH_SP_CKOT_(T10)1"/>
      <sheetName val="NM_GHẾ_T51"/>
      <sheetName val="スコアカード_(2)1"/>
      <sheetName val="A4_BS1"/>
      <sheetName val="Posting_20181"/>
      <sheetName val="R08"/>
      <sheetName val="31327-3F000"/>
      <sheetName val="ITEM등록"/>
      <sheetName val="공정및생산관리절차_x001d_"/>
      <sheetName val="MTL$-INTER"/>
      <sheetName val="Nguồn"/>
      <sheetName val="CPKS_TK"/>
      <sheetName val="GB-IC_Villinge~_GG7"/>
      <sheetName val="DECORATION도금"/>
      <sheetName val="DM1776"/>
      <sheetName val="DM 1781"/>
      <sheetName val="DM203"/>
      <sheetName val="DM4970"/>
      <sheetName val="VAT LIEU"/>
      <sheetName val="Nhan cong"/>
      <sheetName val="Thiet bi"/>
      <sheetName val="Vat tu"/>
      <sheetName val="DM.ChiPhi"/>
      <sheetName val="May TC"/>
      <sheetName val="TH Kinh phi"/>
      <sheetName val="MTO REV.2(ARMOR)"/>
      <sheetName val="2차 OI_x0010__࠱"/>
      <sheetName val="NEW-PANEL"/>
      <sheetName val="TONG HOP"/>
      <sheetName val="Ktmo"/>
      <sheetName val="4-m sheets"/>
      <sheetName val="Ramp-up"/>
      <sheetName val="Simpanan"/>
      <sheetName val="유형자산증감"/>
      <sheetName val="RR Allocation"/>
      <sheetName val="96접수"/>
      <sheetName val="Operating Supplies"/>
      <sheetName val="Page 15"/>
      <sheetName val="Non quality costs"/>
      <sheetName val="Page 20"/>
      <sheetName val="Page 39"/>
      <sheetName val="Page 42"/>
      <sheetName val="Page 8"/>
      <sheetName val="Page 21"/>
      <sheetName val="Page 24"/>
      <sheetName val="Page 25"/>
      <sheetName val="Page 26"/>
      <sheetName val="Page 30"/>
      <sheetName val="INVESTMENT (Hardware_x0000_"/>
      <sheetName val="スペアパーツマスター"/>
      <sheetName val="General Info"/>
      <sheetName val="MexiqueVe"/>
      <sheetName val="J150 승인진도관리 L堈)妼"/>
      <sheetName val="J150 승인진도관리 L蛯》_x0005_"/>
      <sheetName val="J150 승인진도관리 L尨(巜"/>
      <sheetName val="COSTմ_x0000_"/>
      <sheetName val="COSTԀ"/>
      <sheetName val="COST֝_x0000_"/>
      <sheetName val="운영실적(세부턀"/>
      <sheetName val="운영실적(세부׉"/>
      <sheetName val="운영실적(세부Ԁ"/>
      <sheetName val="COST恴མ"/>
      <sheetName val="COSTծ_x0000_"/>
      <sheetName val="COST࡮꽙"/>
      <sheetName val="71212-22"/>
      <sheetName val="5.Doc Type"/>
      <sheetName val="41"/>
      <sheetName val="투자자산명세서"/>
      <sheetName val="계정code"/>
      <sheetName val="StdBom"/>
      <sheetName val="매칭"/>
      <sheetName val="基本信息2"/>
      <sheetName val="BA"/>
      <sheetName val="01_tool"/>
      <sheetName val="P&amp;L-UK"/>
      <sheetName val="65100"/>
      <sheetName val="Mix_A"/>
      <sheetName val="참고1__기계경비율"/>
      <sheetName val="X-rates_2012"/>
      <sheetName val="一次_(12_17)"/>
      <sheetName val="BAL_COST_"/>
      <sheetName val="Customize_Your_Invoice"/>
      <sheetName val="LF_최종계산(초도NEGO동일)"/>
      <sheetName val="SURVEY_TVD"/>
      <sheetName val="Investment_Management_Master"/>
      <sheetName val="주간_진행_현황"/>
      <sheetName val="Internal_cost_reference_table"/>
      <sheetName val="0_RCL_IS"/>
      <sheetName val="_개정이력"/>
      <sheetName val="4)_관리계획서"/>
      <sheetName val="4__트림별"/>
      <sheetName val="2__트림별_브라질"/>
      <sheetName val="96BP"/>
      <sheetName val="SalesMYP"/>
      <sheetName val="VSPA"/>
      <sheetName val="By Monthly APR &amp; SPENDING(KCNY)"/>
      <sheetName val="cmg 68TF exp"/>
      <sheetName val="link killer"/>
      <sheetName val="차입금"/>
      <sheetName val="ST"/>
      <sheetName val="월마트"/>
      <sheetName val="97년추정손익계산서"/>
      <sheetName val="CA"/>
      <sheetName val="영업_일114"/>
      <sheetName val="INVESTMENT_(Hardware)15"/>
      <sheetName val="신고서_전14"/>
      <sheetName val="Basic_assumptions14"/>
      <sheetName val="PFMEA_XLS14"/>
      <sheetName val="2008_г14"/>
      <sheetName val="RELAY_FAX양식14"/>
      <sheetName val="상세_견적서_(HMC)14"/>
      <sheetName val="금형_(2)17"/>
      <sheetName val="DBL_LPG시험14"/>
      <sheetName val="2_중요한회계정책14"/>
      <sheetName val="9_관계기업투자14"/>
      <sheetName val="42_리스14"/>
      <sheetName val="25_법인세14"/>
      <sheetName val="_PPAP_작성중__xlsx14"/>
      <sheetName val="Proj_List_00E14"/>
      <sheetName val="(2)월생산현황_8"/>
      <sheetName val="_하반기_경비_조정계획_150627(사계_r2_기준)_9"/>
      <sheetName val="Europe_PU-18"/>
      <sheetName val="1_TAT_Info_9"/>
      <sheetName val="Mẫu_DMVT5"/>
      <sheetName val="Mẫu_DMVT_(2)5"/>
      <sheetName val="DANH_MỤC_NHÓM_ĐỐI_TƯỢNG5"/>
      <sheetName val="Nhap_T85"/>
      <sheetName val="Begining_detail-CTIET5"/>
      <sheetName val="Summary-TOMLUOC_5"/>
      <sheetName val="SO_TONG_HOP_CONG_NO5"/>
      <sheetName val="Nguon_PT_xetai5"/>
      <sheetName val="Nguon_PT_xe_Ben5"/>
      <sheetName val="Bien_so5"/>
      <sheetName val="DM_KHAU_HAO5"/>
      <sheetName val="MỤC_LỤC5"/>
      <sheetName val="Ghi_chú5"/>
      <sheetName val="1__Định_hướng_HĐ_CN_năm_20195"/>
      <sheetName val="2_1_Tổng_quan_TT_KD_xe_DL5"/>
      <sheetName val="2_2_Tổng_quan_TT_DVPT_DL5"/>
      <sheetName val="3_1__ĐKM_xe_DL5"/>
      <sheetName val="3_2_1__KH_KD-MKT_&amp;_TCKD_xe_KIA5"/>
      <sheetName val="3_2_2_CSBH_KIA5"/>
      <sheetName val="3_2_3__KH_KD-MKT&amp;TCKD_DVPT5"/>
      <sheetName val="Pv_SL5"/>
      <sheetName val="3_3_1_KH_KD-MKT_&amp;_TCKD_Mazda5"/>
      <sheetName val="3_3_2_CSBH_MAZDA5"/>
      <sheetName val="3_3_3_KH_KD-MKT&amp;TCKD_DVPT_MAZD5"/>
      <sheetName val="3_4__DVPT_SR_KIA_MAZDA5"/>
      <sheetName val="3_4_1_KH_KD-MKT&amp;TCKD_PEUGEOT5"/>
      <sheetName val="3_4_2_CSBH_PEUGEOT5"/>
      <sheetName val="3_4_3_KH_KD-MKT&amp;TC_DVPT_PEUGEO5"/>
      <sheetName val="3_5__TÀI_CHÍNH_KD_XE_KIA_MAZDA5"/>
      <sheetName val="4_1_Tổng_quan_TT_KD_Tai,_Bus5"/>
      <sheetName val="4_2_Tổng_quan_TT_DVPT_Tai_Bus5"/>
      <sheetName val="5_1__ĐKM_xe_Tai,_Bus5"/>
      <sheetName val="PTBH_20185"/>
      <sheetName val="SL_-_TVBH5"/>
      <sheetName val="5_2a__KD_Xe_Fuso5"/>
      <sheetName val="5_2b__KD_Xe_Foton5"/>
      <sheetName val="5_2c__KD_Xe_Bus5"/>
      <sheetName val="5_2__KH_KD-MKT&amp;TCKD_xe_Tải,_Bu5"/>
      <sheetName val="5_3__CSBH_xe_Tải,_Bus5"/>
      <sheetName val="5_4_KH_KD-MKT&amp;TC_DVPT_Tải,_Bus5"/>
      <sheetName val="Review_note5"/>
      <sheetName val="6_1_ĐKĐK5"/>
      <sheetName val="6_2__Bảo_hiểm5"/>
      <sheetName val="6_3__Tín_dụng5"/>
      <sheetName val="6_4__GSHT_&amp;_PH5"/>
      <sheetName val="6_5_DVHT5"/>
      <sheetName val="7_1_KH_nhân_sự5"/>
      <sheetName val="7_2__Định_biên_&amp;_Lương5"/>
      <sheetName val="7_3_KH_thưởng_năng_suất5"/>
      <sheetName val="Check_TH5"/>
      <sheetName val="8__Hành_chính5"/>
      <sheetName val="8_15"/>
      <sheetName val="9_1__Duy_tu_bảo_trì5"/>
      <sheetName val="9_2__Cải_tạo,_nâng_cấp5"/>
      <sheetName val="10__TSCĐ_-_CCDC5"/>
      <sheetName val="11D__Tài_chính_KD_XE_TỔNG5"/>
      <sheetName val="11E__Tài_chính_KD_DVPT_TỔNG5"/>
      <sheetName val="11A__Tài_chính_SR_KIA5"/>
      <sheetName val="11B__Tài_chính_SR_MAZDA5"/>
      <sheetName val="11D__Tài_chính_SR_Peugout5"/>
      <sheetName val="11C__Tài_chính_SR_TẢI_BUS5"/>
      <sheetName val="11D__Tài_chính_SR_Du_lịch5"/>
      <sheetName val="11__Tài_chính_Chi_nhánh5"/>
      <sheetName val="12__SĐTC5"/>
      <sheetName val="THƯ_VIỆN5"/>
      <sheetName val="금형_이력_카드6"/>
      <sheetName val="GAGE_R&amp;R(FRT_UPR)9"/>
      <sheetName val="중공업_실적9"/>
      <sheetName val="2-1_제품군별계획대비실적(B_A)11"/>
      <sheetName val="delta_impedance(평균)6"/>
      <sheetName val="SEP_20075"/>
      <sheetName val="SCP_49"/>
      <sheetName val="SCP_5_D2UXT9"/>
      <sheetName val="SCP_6_D2UX9"/>
      <sheetName val="Invest_(MAC)9"/>
      <sheetName val="SCP_Apr20159"/>
      <sheetName val="XMA_12월_8,000대_원,부자재_完9"/>
      <sheetName val="YFA_10월분_원자재(10_12)_미납완료_完9"/>
      <sheetName val="YFA_10월분_부자재(10_7,9)_FEDEX_完9"/>
      <sheetName val="0_CHMSL_LED_ASSY9"/>
      <sheetName val="불량_리스트9"/>
      <sheetName val="불량_코드9"/>
      <sheetName val="Team_종합9"/>
      <sheetName val="RFQ_Template9"/>
      <sheetName val="108_수선비9"/>
      <sheetName val="품의서양식_(3)9"/>
      <sheetName val="1__보고9"/>
      <sheetName val="Input_Page6"/>
      <sheetName val="Input_Sheet6"/>
      <sheetName val="Aug01_Status_Rpt6"/>
      <sheetName val="Base_Info6"/>
      <sheetName val="ISSUE_LIST9"/>
      <sheetName val="REAR_9"/>
      <sheetName val="abs_dac검사대비분석자료29"/>
      <sheetName val="RFQ_Form9"/>
      <sheetName val="_0602주-무결점운동_진행현황_보고_(201406108"/>
      <sheetName val="PMBG12LD_장비및인원소요(D_A기준)_5"/>
      <sheetName val="NEW_TOOL_MASTER6"/>
      <sheetName val="3-2002년_소모공구비6"/>
      <sheetName val="1_TP조립9"/>
      <sheetName val="기타_부자재8"/>
      <sheetName val="4_20)통계적기법관리절차서8"/>
      <sheetName val="개발원가_종합6"/>
      <sheetName val="MS_SPEC5"/>
      <sheetName val="BI-FUEL_AIR_VENT_PIPE9"/>
      <sheetName val="8월_매출현황6"/>
      <sheetName val="3공장_순양전자6"/>
      <sheetName val="현진테크_(2)6"/>
      <sheetName val="동경cnc_지그6"/>
      <sheetName val="대한테크_집계6"/>
      <sheetName val="서연전자_(2)6"/>
      <sheetName val="삼익전자_(2)6"/>
      <sheetName val="삼익산업_(2)6"/>
      <sheetName val="시무인텔_(2)6"/>
      <sheetName val="성우일렉스_(2)6"/>
      <sheetName val="성호테크_(2)6"/>
      <sheetName val="CONSUMO_DE_RESINA_8"/>
      <sheetName val="Full_PBD8"/>
      <sheetName val="2009년_매출_실적5"/>
      <sheetName val="DS_MBR_RR_Side__-_PcA8"/>
      <sheetName val="Dual_PMP수율8"/>
      <sheetName val="_Common_Info_Page6"/>
      <sheetName val="외주수입검사_종합(6월)9"/>
      <sheetName val="LCAUTO_46"/>
      <sheetName val="LCAT수_조6"/>
      <sheetName val="소재_이력6"/>
      <sheetName val="99_조정금액6"/>
      <sheetName val="1_종합평가표9"/>
      <sheetName val="THS_-_Key_Inputs6"/>
      <sheetName val="2005년_소요량5"/>
      <sheetName val="기준정보(A)_15_10_277"/>
      <sheetName val="단중_및_예비길이_SHEET_15_9_5(K)7"/>
      <sheetName val="15_1_02_15년_1월예시계획7"/>
      <sheetName val="15년_12월_시작재공품_15_12_37"/>
      <sheetName val="기준정보(A)_12_02_237"/>
      <sheetName val="STD__CAB7"/>
      <sheetName val="STD__NCAB7"/>
      <sheetName val="원소재_변경_상세7"/>
      <sheetName val="직거래가_변경7"/>
      <sheetName val="PL_By_Model(Result)6"/>
      <sheetName val="2차_OI6"/>
      <sheetName val="REPAIR_DATA_-_CONTAINER_#56"/>
      <sheetName val="노원열병합__건축공사기성내역서7"/>
      <sheetName val="Gia_vat_tu7"/>
      <sheetName val="Data_Not_Used7"/>
      <sheetName val="FTQ_Data7"/>
      <sheetName val="Int_Pulls_Data7"/>
      <sheetName val="Int_Spills_Data7"/>
      <sheetName val="PPM_Data7"/>
      <sheetName val="Pulls_Data7"/>
      <sheetName val="Spills_Data7"/>
      <sheetName val="개선대책_양식7"/>
      <sheetName val="입력_List7"/>
      <sheetName val="DO_NOT_DELETE6"/>
      <sheetName val="Histogram_Chart6"/>
      <sheetName val="Freq_error_DATA6"/>
      <sheetName val="Freq_HISTOGRAM6"/>
      <sheetName val="입력_데이타4"/>
      <sheetName val="28_8부4"/>
      <sheetName val="Tool_Type5"/>
      <sheetName val="3__Acronyms_and_abbreviations5"/>
      <sheetName val="거래선별_매출현황_내역8"/>
      <sheetName val="수식파일_(삭제금지)5"/>
      <sheetName val="List_Total5"/>
      <sheetName val="Person_Cost5"/>
      <sheetName val="THEO_DÕI_THAI_SẢN_(2)5"/>
      <sheetName val="Time_Man5"/>
      <sheetName val="Salary(Cus_)5"/>
      <sheetName val="OT_OVER5"/>
      <sheetName val="Segment_4_Bid_Sheet5"/>
      <sheetName val="Hi6810_功能信号表5"/>
      <sheetName val="6_FQC检验数据5"/>
      <sheetName val="2003_prod25"/>
      <sheetName val="2003_Target5"/>
      <sheetName val="RA_Bearer5"/>
      <sheetName val="Trend_Total_nguyên_nhân5"/>
      <sheetName val="設備預算總表附件3_5"/>
      <sheetName val="FA_Definitions5"/>
      <sheetName val="5_Why's5"/>
      <sheetName val="03년_체제결과8"/>
      <sheetName val="11_Inv_5"/>
      <sheetName val="05_新Table(간접직)5"/>
      <sheetName val="05계약내역(기존T_활용)5"/>
      <sheetName val="첨부13__사출(PAD)_카메라5"/>
      <sheetName val="24_냉각실용添15"/>
      <sheetName val="PP%-low_RPM5"/>
      <sheetName val="After_Sales_Supplier_#'s5"/>
      <sheetName val="부품_LIST5"/>
      <sheetName val="AQL(0_65)5"/>
      <sheetName val="InspectionData_(2)5"/>
      <sheetName val="Input_Form_-_EingabeMaske5"/>
      <sheetName val="1_생산05"/>
      <sheetName val="1_개발개요5"/>
      <sheetName val="G-Exchange_#6675"/>
      <sheetName val="C-Mix_Rate_&amp;_Revenue(calc)5"/>
      <sheetName val="General_Assumptions5"/>
      <sheetName val="종합원가분석_1_5"/>
      <sheetName val="01년2월현황_5"/>
      <sheetName val="_제9차_회사표준_제개정_공청회_이의제기신청서_XLSX5"/>
      <sheetName val="22_보증금(전신전화가입권)5"/>
      <sheetName val="39_미지급법인세5"/>
      <sheetName val="Value_5"/>
      <sheetName val="S_P4"/>
      <sheetName val="R_FJS_CAR_(old)4"/>
      <sheetName val="Certificate_list_4"/>
      <sheetName val="Material_References5"/>
      <sheetName val="2_Underbody_DT4"/>
      <sheetName val="Q1_&amp;_Q25"/>
      <sheetName val="개인별_교육현황5"/>
      <sheetName val="관리구역_책임자(181010)5"/>
      <sheetName val="ACU기청소2018-05-04_(3)5"/>
      <sheetName val="ASM_A동5"/>
      <sheetName val="SMT구역_(2)5"/>
      <sheetName val="관리구역_체크시트5"/>
      <sheetName val="관리구역_평가시트5"/>
      <sheetName val="담당자편성표_(B)5"/>
      <sheetName val="조립A구역_(2)5"/>
      <sheetName val="개선보고서_(2)5"/>
      <sheetName val="02_08생산대상대수5"/>
      <sheetName val="CPK(Process_Capanility)5"/>
      <sheetName val="INATAKE_SYS5"/>
      <sheetName val="Cover_page6"/>
      <sheetName val="Adjusted_OI6"/>
      <sheetName val="Adjusted_OI_(2)6"/>
      <sheetName val="Income_Stmt_(USD)6"/>
      <sheetName val="Income_Stmt_(RMB)6"/>
      <sheetName val="IS_Loc_Adj6"/>
      <sheetName val="Balance_Sht_(USD)6"/>
      <sheetName val="BS_Loc+Adj6"/>
      <sheetName val="Balance_Sht_(RMB)6"/>
      <sheetName val="Cash_Flow_(USD)6"/>
      <sheetName val="Cash_Forecast6"/>
      <sheetName val="IC_AP_AR7"/>
      <sheetName val="Cash_Cross_check6"/>
      <sheetName val="Unit_Price_without_LTA&amp;Pricing6"/>
      <sheetName val="Sales_without_LTA&amp;Pricing6"/>
      <sheetName val="Unit_ECN_Sales6"/>
      <sheetName val="Total_ECN_Sales6"/>
      <sheetName val="LTA_Percentage6"/>
      <sheetName val="LTA_Amount6"/>
      <sheetName val="Total_P2P6"/>
      <sheetName val="Net_Sales6"/>
      <sheetName val="Unit_Mat_Cost_Without_PS_VAVE6"/>
      <sheetName val="Material_cost_without_PS_VAVE6"/>
      <sheetName val="Unit_ECN_cost6"/>
      <sheetName val="ECN_cost_saving6"/>
      <sheetName val="Unit_Purchase_Saving6"/>
      <sheetName val="Total_Purchase_Saving6"/>
      <sheetName val="Unit_VAVE_Saving6"/>
      <sheetName val="Total_VAVE6"/>
      <sheetName val="Unit_Margin_Improvement6"/>
      <sheetName val="Total_Margin_Improvement6"/>
      <sheetName val="Unit_mat__cost_after_PS_VAVE6"/>
      <sheetName val="Total_Mat_cost_after_PS_VAVE6"/>
      <sheetName val="Unit_Inb_Freight_Rate6"/>
      <sheetName val="Inboud_Freight_Amount6"/>
      <sheetName val="Unit_Inb-Duty6"/>
      <sheetName val="Inbound_Duty6"/>
      <sheetName val="Material_cost_before_Scrap6"/>
      <sheetName val="Scrap_Rate6"/>
      <sheetName val="Scrap_Amount6"/>
      <sheetName val="Scrap_recovery_rate6"/>
      <sheetName val="Scrap_Recovery_Amount6"/>
      <sheetName val="Unit_Production_Auxiliary6"/>
      <sheetName val="Production_Auxiliary6"/>
      <sheetName val="Net_Material6"/>
      <sheetName val="Unit_OB_freight6"/>
      <sheetName val="Total_OB_freight6"/>
      <sheetName val="Total_LC&amp;OVH6"/>
      <sheetName val="LC&amp;OVH_Undefined_Var_6"/>
      <sheetName val="LC&amp;OVH_Undefined_Fix_6"/>
      <sheetName val="Total_headcount_&amp;_labor_cost6"/>
      <sheetName val="Direct_Labor_Cost6"/>
      <sheetName val="Indirect_Labor_Cost6"/>
      <sheetName val="Salary_Cost6"/>
      <sheetName val="MSI_-_FY(RMB)6"/>
      <sheetName val="MSI_-_Comm_Sales6"/>
      <sheetName val="MSI_-_IC_Sales6"/>
      <sheetName val="MSI_-_Mat_Cost6"/>
      <sheetName val="MSI_-_Direct_Labor6"/>
      <sheetName val="MSI_-_Variable_OH6"/>
      <sheetName val="MSI_-_Fixed_OH6"/>
      <sheetName val="MASTER_DATA4"/>
      <sheetName val="3rd_DESIGN_APRD3"/>
      <sheetName val="BEND_LOSS3"/>
      <sheetName val="plan&amp;section_of_foundation3"/>
      <sheetName val="4__가격구조3"/>
      <sheetName val="실사LIST-중간가공품(05_12_27현재)_(2)4"/>
      <sheetName val="기종별_합계4"/>
      <sheetName val="8_공정능력평가(5)4"/>
      <sheetName val="4_Financial4"/>
      <sheetName val="3_4)__FR_종합4"/>
      <sheetName val="3_4)__RR_종합4"/>
      <sheetName val="천정등기구_실적5"/>
      <sheetName val="영업_입수계획_5"/>
      <sheetName val="참고1_02_판매계획_(수량)5"/>
      <sheetName val="전사_경영계획_수량5"/>
      <sheetName val="devis_qcdp25"/>
      <sheetName val="Duration_5"/>
      <sheetName val="Cty+XN(KT_2005)5"/>
      <sheetName val="한일자야(감액손실)_(2)5"/>
      <sheetName val="NUEVO_MODELOS_20185"/>
      <sheetName val="ADJTBL_31005"/>
      <sheetName val="400H_가공,금형비5"/>
      <sheetName val="AOP_Summary-25"/>
      <sheetName val="Budget_Imt_mensuel_(CFO)5"/>
      <sheetName val="CDV_Pte_mensuel5"/>
      <sheetName val="Evol_Prod_(Eqpt)5"/>
      <sheetName val="CAPVR_Pte_mensuel5"/>
      <sheetName val="견적서_detail_Main_14"/>
      <sheetName val="케이스_재공_재고4"/>
      <sheetName val="BAT1_4"/>
      <sheetName val="업체손실공수_xls5"/>
      <sheetName val="FRT_재료비4"/>
      <sheetName val="0_주광원_LED_ASSY4"/>
      <sheetName val="9_초기공정능력조사(을)4"/>
      <sheetName val="1-1_연월차_개인별_보전수당4"/>
      <sheetName val="00-Input_Values4"/>
      <sheetName val="Input_Values4"/>
      <sheetName val="Corp_acronym4"/>
      <sheetName val="4_销售计划4"/>
      <sheetName val="Output_1_(2)4"/>
      <sheetName val="RFQ_Cover_Sheeet4"/>
      <sheetName val="3_학점이수(사내_사외교육)4"/>
      <sheetName val="3__트림별_내수4"/>
      <sheetName val="3__트림별_북미4"/>
      <sheetName val="3__트림별_유럽4"/>
      <sheetName val="23_보증금(전신전화가입권)4"/>
      <sheetName val="Main-Yield_report3"/>
      <sheetName val="Cosmetic_Description3"/>
      <sheetName val="2_´ë?Ü°o1®3"/>
      <sheetName val="실DATA_3"/>
      <sheetName val="해외)_MASTER_DATA3"/>
      <sheetName val="국내)_마스터_데이터3"/>
      <sheetName val="Request_template3"/>
      <sheetName val="1_page3"/>
      <sheetName val="X-R_CHART2"/>
      <sheetName val="Tri-mode_BOM2"/>
      <sheetName val="경영비율_2"/>
      <sheetName val="SPOT_조건1"/>
      <sheetName val="co2_조건1"/>
      <sheetName val="Page_14-A1"/>
      <sheetName val="목록_모음1"/>
      <sheetName val="1__회의록(190218)1"/>
      <sheetName val="1__회의록(190225)1"/>
      <sheetName val="1__회의록(190730)1"/>
      <sheetName val="2__생산관리팀1"/>
      <sheetName val="3__생산팀1"/>
      <sheetName val="4__품질개발팀_품질1"/>
      <sheetName val="5__품질개발팀_개발1"/>
      <sheetName val="6__경영지원팀1"/>
      <sheetName val="Data_(c)2"/>
      <sheetName val="일_년1"/>
      <sheetName val="MAIN_41"/>
      <sheetName val="유형_List1"/>
      <sheetName val="SOP_표지1"/>
      <sheetName val="TH_MTC1"/>
      <sheetName val="2_´ë_Ü°o1®3"/>
      <sheetName val="M6A-208_Steering_dust1"/>
      <sheetName val="531"/>
      <sheetName val="4__PHIẾU_PHÂN_TÍCH_NHẬP_XUẤT"/>
      <sheetName val="List_order_keo_T1-2019"/>
      <sheetName val="Bảng_TD_rác_thải_T1-2019"/>
      <sheetName val="List_order_keo_T2-2019"/>
      <sheetName val="Bảng_TD_rác_thải_T2-2019"/>
      <sheetName val="Bảng_TD_rác_thải_T3-2019_"/>
      <sheetName val="List_order_keo_T3-2019_"/>
      <sheetName val="Bảng_TD_rác_thải_T4-2019"/>
      <sheetName val="list_order_keo_T4-2019"/>
      <sheetName val="Bảng_TD_rác_thải_T5-2019"/>
      <sheetName val="list_order_keo_T_5-_2019"/>
      <sheetName val="bảng_TD_rác_thải_T6-2019"/>
      <sheetName val="list_order_keo_T6_-2019"/>
      <sheetName val="bảng_TD_rác_thải_T7-2019"/>
      <sheetName val="list_order_keo_T7_-2019"/>
      <sheetName val="Advance_Tax"/>
      <sheetName val="MBC_New_3_shift"/>
      <sheetName val="Workshop_Overview"/>
      <sheetName val="AGEEMENT_OF_INSPECTION"/>
      <sheetName val="prov_locales"/>
      <sheetName val="Phan_tich1"/>
      <sheetName val="TH_N_Cong1"/>
      <sheetName val="TH_Vat_tu1"/>
      <sheetName val="HS_CODE1"/>
      <sheetName val="Mail_LSX1"/>
      <sheetName val="TASK별_공구"/>
      <sheetName val="TASK별_물자-최종작업"/>
      <sheetName val="업무별_소요시간"/>
      <sheetName val="본_정비업무"/>
      <sheetName val="수리부속_목록"/>
      <sheetName val="RAMP_UP(SMT)"/>
      <sheetName val="SCM_AV_data"/>
      <sheetName val="Photos_(1)"/>
      <sheetName val="PT_&amp;_C"/>
      <sheetName val="đi_hỗ_trợ_cơ_điện"/>
      <sheetName val="4_대외공문"/>
      <sheetName val="차체_자재현황"/>
      <sheetName val="Capacity_overview"/>
      <sheetName val="Capacity_Calculation"/>
      <sheetName val="CUA_HANG"/>
      <sheetName val="MTO_REV_0"/>
      <sheetName val="Production_Database_399"/>
      <sheetName val="EF-SONA"/>
      <sheetName val="기준코"/>
      <sheetName val="ISUZU_LOB"/>
      <sheetName val="0_Cover"/>
      <sheetName val="1_Change_History"/>
      <sheetName val="2_Criteria"/>
      <sheetName val="5_Safety_Mechanism"/>
      <sheetName val="Prices_P11_and_P12_(PAG)_(2)"/>
      <sheetName val="일일자금_"/>
      <sheetName val="Valid_Options"/>
      <sheetName val="2015_2018_Veh_Vol"/>
      <sheetName val="DPU_지적_(1월)"/>
      <sheetName val="HR_Final"/>
      <sheetName val="Capa_réelle_TPT_S49"/>
      <sheetName val="Récap_capa_TPT_S49"/>
      <sheetName val="List_definitions"/>
      <sheetName val="제조공정_16개_평가표"/>
      <sheetName val="_LC-1"/>
      <sheetName val="물량_현황"/>
      <sheetName val="23年_工程月别不良累计"/>
      <sheetName val="Dell_AP"/>
      <sheetName val="1_1"/>
      <sheetName val="Stock_Price"/>
      <sheetName val="R_GRL_PAD"/>
      <sheetName val="13_14_15_16"/>
      <sheetName val="1-1_Generalë"/>
      <sheetName val="1-1_GeneralëԀ　"/>
      <sheetName val="1-1_GeneralëԀ"/>
      <sheetName val="OFFER_"/>
      <sheetName val="왕성프라몰드_견적서"/>
      <sheetName val="[PRDW30_XLSၝ천정등기구_실적1"/>
      <sheetName val="_x005f_x0000_PRDW30_XL"/>
      <sheetName val="XM개조차_연동제(12_3분기)"/>
      <sheetName val="VSAMS_Summary"/>
      <sheetName val="Data_lists"/>
      <sheetName val="All_Parts"/>
      <sheetName val="Standard_Tests"/>
      <sheetName val="2_NPI封面"/>
      <sheetName val="Product_Mix"/>
      <sheetName val="QS02-计划_"/>
      <sheetName val="alc_code"/>
      <sheetName val="97년_재료예산坜³垤"/>
      <sheetName val="RULE_SA05-09"/>
      <sheetName val="BOM_LIST_정리"/>
      <sheetName val="TỪ_KHÓA"/>
      <sheetName val="Quy_định_công_trừ_MBO"/>
      <sheetName val="SFA_M-P"/>
      <sheetName val="진행_사항"/>
      <sheetName val="HHP_설비_LIST"/>
      <sheetName val="GPIO_Configuration"/>
      <sheetName val="3__트림별_HMMA"/>
      <sheetName val="3__트림별_일반"/>
      <sheetName val="NX4e_차종_부품가_견적_집계현황"/>
      <sheetName val="mc_cap_"/>
      <sheetName val="p_1_sub_lead"/>
      <sheetName val="월별_실적_및_분석"/>
      <sheetName val="1_세부비교원가(내"/>
      <sheetName val="이익계획_요약1"/>
      <sheetName val="IO_LIST"/>
      <sheetName val="Plant_&amp;__Machinery"/>
      <sheetName val="COAST間欠見積_"/>
      <sheetName val="Overhead_calculations"/>
      <sheetName val="700-001304-05-HF_"/>
      <sheetName val="DVX_CDMA"/>
      <sheetName val="DVX_UMTS"/>
      <sheetName val="Scorpian_Mini"/>
      <sheetName val="Xfon_WE"/>
      <sheetName val="Ultra_Maxx"/>
      <sheetName val="Ultra_M_Razor_Mini"/>
      <sheetName val="Xfon_UMTS"/>
      <sheetName val="Xfon_UMTS_AF"/>
      <sheetName val="Xfon_WE_AF"/>
      <sheetName val="$$_Document_ID"/>
      <sheetName val="Down_list"/>
      <sheetName val="設備マスタ__(2)"/>
      <sheetName val="Mg_frame_Summary"/>
      <sheetName val="參考--PDA_2003_Defect_Rate"/>
      <sheetName val="Pivot_Table"/>
      <sheetName val="B_2"/>
      <sheetName val="E_2"/>
      <sheetName val="C_3"/>
      <sheetName val="DVT_Gap_Data"/>
      <sheetName val="Summary_definition1"/>
      <sheetName val="Profile_300-500"/>
      <sheetName val="붙임2-1__지급조서명세서(2001년분)"/>
      <sheetName val="3-20-07_data_from_HMMA"/>
      <sheetName val="RPN_Summary"/>
      <sheetName val="24-45_Data"/>
      <sheetName val="General_Info"/>
      <sheetName val="TAB_Daten"/>
      <sheetName val="RR_Allocation"/>
      <sheetName val="By_Monthly_APR_&amp;_SPENDING(KCNY)"/>
      <sheetName val="cmg_68TF_exp"/>
      <sheetName val="link_killer"/>
      <sheetName val="공정및생산관리절차"/>
      <sheetName val="DM_1781"/>
      <sheetName val="VAT_LIEU"/>
      <sheetName val="Nhan_cong"/>
      <sheetName val="Thiet_bi"/>
      <sheetName val="Vat_tu"/>
      <sheetName val="DM_ChiPhi"/>
      <sheetName val="May_TC"/>
      <sheetName val="TH_Kinh_phi"/>
      <sheetName val="MTO_REV_2(ARMOR)"/>
      <sheetName val="TONG_HOP"/>
      <sheetName val="4-m_sheets"/>
      <sheetName val="Operating_Supplies"/>
      <sheetName val="Page_15"/>
      <sheetName val="Non_quality_costs"/>
      <sheetName val="Page_20"/>
      <sheetName val="Page_39"/>
      <sheetName val="Page_42"/>
      <sheetName val="Page_8"/>
      <sheetName val="Page_21"/>
      <sheetName val="Page_24"/>
      <sheetName val="Page_25"/>
      <sheetName val="Page_26"/>
      <sheetName val="Page_30"/>
      <sheetName val="제품劝"/>
      <sheetName val="J150_승인진도관리_L堈)妼"/>
      <sheetName val="J150_승인진도관리_L蛯》"/>
      <sheetName val="J150_승인진도관리_L尨(巜"/>
      <sheetName val="5_Doc_Type"/>
      <sheetName val="見積もり基準DB１"/>
      <sheetName val="Holiday_Table"/>
      <sheetName val="Ship Plan"/>
      <sheetName val="Proj Eng Inv"/>
      <sheetName val="1-1.Generalë"/>
      <sheetName val="INT_Price_FY12 PP (후속차종)"/>
      <sheetName val="INT_Price_FY12 PP"/>
      <sheetName val="♣분석DB"/>
      <sheetName val="Last yr "/>
      <sheetName val="MC_D_Portal_20150106"/>
      <sheetName val="ExportşData2"/>
      <sheetName val="완성차 미수금"/>
      <sheetName val=" 53 - 56CAP-DR PULL HDL"/>
      <sheetName val="ktp06_URS 순 정렬"/>
      <sheetName val="Manufacturing"/>
      <sheetName val="KALK"/>
      <sheetName val="CLIP"/>
      <sheetName val="목표재공"/>
      <sheetName val="재고1"/>
      <sheetName val="재공1"/>
      <sheetName val="LWR볼조인트1차"/>
      <sheetName val="A2XX_제조원가"/>
      <sheetName val="This PL Detail_raw"/>
      <sheetName val="Financial impact"/>
      <sheetName val="광고비"/>
      <sheetName val="제세공과금"/>
      <sheetName val="수출비용"/>
      <sheetName val="Cost Rate"/>
      <sheetName val="Process Rate"/>
      <sheetName val="XGPROD"/>
      <sheetName val="금형미등록품"/>
      <sheetName val="95_U$__"/>
      <sheetName val="_PRDW30.XL"/>
      <sheetName val="生产数"/>
      <sheetName val="General"/>
      <sheetName val="1_ER유체응쒩"/>
      <sheetName val="외관"/>
      <sheetName val="(03월) Calander(종합)"/>
      <sheetName val="Code Info"/>
      <sheetName val="보고서"/>
      <sheetName val="99 11월 제조품List"/>
      <sheetName val="제품별(11월)"/>
      <sheetName val="99년10월 제조품매출누계"/>
      <sheetName val="사업부별(월별)"/>
      <sheetName val="40_45TROUBLE"/>
      <sheetName val="CP60시장"/>
      <sheetName val="CP60생산"/>
      <sheetName val="CP60출하"/>
      <sheetName val="설계변경"/>
      <sheetName val="SEMI"/>
      <sheetName val="의장"/>
      <sheetName val="8월차잔"/>
      <sheetName val="Sc"/>
      <sheetName val="1_TM22"/>
      <sheetName val="2_align22"/>
      <sheetName val="3_JUDDER22"/>
      <sheetName val="4_M_S22"/>
      <sheetName val="5_P_W_R22"/>
      <sheetName val="6_F_G22"/>
      <sheetName val="7__SCABLE22"/>
      <sheetName val="8_DIFF22"/>
      <sheetName val="9_A_C22"/>
      <sheetName val="10_GEAR22"/>
      <sheetName val="11_ISC22"/>
      <sheetName val="12_ALT22"/>
      <sheetName val="13_O_S22"/>
      <sheetName val="14_silencer22"/>
      <sheetName val="15_DAMPER22"/>
      <sheetName val="16_HUB22"/>
      <sheetName val="17_DLOCK22"/>
      <sheetName val="18_PSP22"/>
      <sheetName val="19_누수22"/>
      <sheetName val="20_K_S22"/>
      <sheetName val="1ဲ_ALT22"/>
      <sheetName val="1ဳ_O_S22"/>
      <sheetName val="15_၄AMPER22"/>
      <sheetName val="OPT손익_내수22"/>
      <sheetName val="OPT손익_수출22"/>
      <sheetName val="GB-IC_Villingen_GG22"/>
      <sheetName val="二_POSITION_XLS22"/>
      <sheetName val="BACK_DATA_08_7_1~22"/>
      <sheetName val="E_W22"/>
      <sheetName val="P_W22"/>
      <sheetName val="S_W22"/>
      <sheetName val="BACK_DATA22"/>
      <sheetName val="외주현황_wq122"/>
      <sheetName val="2_대외공문22"/>
      <sheetName val="B053_(990701)공정실적PP%계산22"/>
      <sheetName val="TEMP_TORQUE22"/>
      <sheetName val="진행_DATA_(2)22"/>
      <sheetName val="5_세운W-A22"/>
      <sheetName val="SUB_2월_재검사추이도21"/>
      <sheetName val="설비능력및_종합공정능력산출시_사용21"/>
      <sheetName val="CASE_ASM21"/>
      <sheetName val="1_변경범위22"/>
      <sheetName val="126_25521"/>
      <sheetName val="LX3_0_RR21"/>
      <sheetName val="14_1부21"/>
      <sheetName val="JT3_0견적-구121"/>
      <sheetName val="3_일반사상21"/>
      <sheetName val="c_db27"/>
      <sheetName val="소상_&quot;1&quot;21"/>
      <sheetName val="LAMBDA_자작21"/>
      <sheetName val="Evaluation_objects21"/>
      <sheetName val="Nego_PV21"/>
      <sheetName val="매출종합_`0921"/>
      <sheetName val="검사기준서_을_치수21"/>
      <sheetName val="검사기준서_갑21"/>
      <sheetName val="검사기준서_을21"/>
      <sheetName val="검사협정_갑21"/>
      <sheetName val="검사성적서_갑21"/>
      <sheetName val="검사성적서_을21"/>
      <sheetName val="검사성적서_병21"/>
      <sheetName val="팀별_합계21"/>
      <sheetName val="5_WIRE적용LIST21"/>
      <sheetName val="운임_환차손-Y22"/>
      <sheetName val="내수1_8GL21"/>
      <sheetName val="개발_TOOL_집계표20"/>
      <sheetName val="경상_개발비20"/>
      <sheetName val="PRESS_DATA20"/>
      <sheetName val="ALPROFILE_발주실적20"/>
      <sheetName val="Master_Cable20"/>
      <sheetName val="S50_13"/>
      <sheetName val="X-3_ENG20"/>
      <sheetName val="FUEL_FILLER21"/>
      <sheetName val="차체부품_INS_REPORT(갑)21"/>
      <sheetName val="Sheet1_(2)20"/>
      <sheetName val="계산_DATA_입력20"/>
      <sheetName val="상세_계산_내역20"/>
      <sheetName val="MACRO1_XLM20"/>
      <sheetName val="CAPA분석_360K17"/>
      <sheetName val="원단위_전후비교20"/>
      <sheetName val="02년_SUC20"/>
      <sheetName val="_납촉자21"/>
      <sheetName val="3-2_귀책부서별_DT현황21"/>
      <sheetName val="1_2내수20"/>
      <sheetName val="GLOBAL_PT_NEW_FORMAT_OCT_200220"/>
      <sheetName val="ERP도입후_시정현황14"/>
      <sheetName val="3__관리점지수실적-1_1생산성20"/>
      <sheetName val="OEM_Plan14"/>
      <sheetName val="Cost_Reduction20"/>
      <sheetName val="Sec_1_-_RFQ20"/>
      <sheetName val="Sch7a_(토요일)20"/>
      <sheetName val="Purchasing_Data14"/>
      <sheetName val="Sheet6_(3)20"/>
      <sheetName val="실적_및_계획20"/>
      <sheetName val="공정능력_(2)20"/>
      <sheetName val="Bosch_ADVP&amp;R20"/>
      <sheetName val="일일_업무_현황_(3)15"/>
      <sheetName val="일일_업무_현황_(5)15"/>
      <sheetName val="1-1_General_Code14"/>
      <sheetName val="포머_비가동_내역15"/>
      <sheetName val="0_절삭조건15"/>
      <sheetName val="VS1_Paretto분석15"/>
      <sheetName val="J150_승인진도관리_LIST14"/>
      <sheetName val="TOTAL_LIST14"/>
      <sheetName val="Price_Range14"/>
      <sheetName val="FTR_MACRo14"/>
      <sheetName val="협력사_일반현황15"/>
      <sheetName val="6_N_m_CCW_전류14"/>
      <sheetName val="업무분장_14"/>
      <sheetName val="GLOBAL_PT_NEW_FORMAT_JULY__2015"/>
      <sheetName val="FRONT_HUB견적가15"/>
      <sheetName val="MPL_技連15"/>
      <sheetName val="_SR3차원단위_(3)14"/>
      <sheetName val="Rate_data20"/>
      <sheetName val="97계획(96_1113"/>
      <sheetName val="외주품_감점_유형_기준20"/>
      <sheetName val="★금형비_계산서13"/>
      <sheetName val="PRO_(참조)20"/>
      <sheetName val="Interco_&amp;_PVS_Loc_Cur13"/>
      <sheetName val="4_3_첨부114"/>
      <sheetName val="LOWSIDE_비교13"/>
      <sheetName val="After_sales14"/>
      <sheetName val="첨부4_기술평가서13"/>
      <sheetName val="342E_BLOCK15"/>
      <sheetName val="DATA_BASE14"/>
      <sheetName val="공정별공법-W_HSE-LH14"/>
      <sheetName val="02_07_27_부품판매가14"/>
      <sheetName val="대외공문_14"/>
      <sheetName val="FLOW_PROSES_(A)17"/>
      <sheetName val="Value_Analysis_-_Sheet_114"/>
      <sheetName val="제품명_(3)14"/>
      <sheetName val="VPP(BD-010)_이상보고14"/>
      <sheetName val="Supplier_QRQC13"/>
      <sheetName val="2차_OIL량측정14"/>
      <sheetName val="1_세부비교원가(내수)14"/>
      <sheetName val="GM_Master14"/>
      <sheetName val="고객불만_건14"/>
      <sheetName val="J2(P_MT)13"/>
      <sheetName val="생산현황_(입력)14"/>
      <sheetName val="MPS_Q3_FY0414"/>
      <sheetName val="MPS_Q4_FY0414"/>
      <sheetName val="1_ER유체응용14"/>
      <sheetName val="4_시험장비14"/>
      <sheetName val="업체별_단가현황14"/>
      <sheetName val="일일_생산및판매계획_대_실적14"/>
      <sheetName val="임율_&amp;_LOT14"/>
      <sheetName val="생산계획_(2)14"/>
      <sheetName val="CR_CODE14"/>
      <sheetName val="THEME_CODE14"/>
      <sheetName val="P&amp;L,Bal_Sheet,Cash_Forecast14"/>
      <sheetName val="비교원가제출_고14"/>
      <sheetName val="1_종합비교원가(내수_일반_유럽)14"/>
      <sheetName val="10_예산_및_원가_계획(02년)14"/>
      <sheetName val="3_PT개발계획14"/>
      <sheetName val="09년_현황14"/>
      <sheetName val="WTC_BODY一覧原紙14"/>
      <sheetName val="3월말_장기악성(국내)14"/>
      <sheetName val="2월말_장기악성(국내)14"/>
      <sheetName val="Data_Sheet14"/>
      <sheetName val="6_수입검사_14"/>
      <sheetName val="03_PFD-114"/>
      <sheetName val="12_Inv_14"/>
      <sheetName val="97년_재료예산(안)14"/>
      <sheetName val="1_터빈14"/>
      <sheetName val="cost_base_e_dati14"/>
      <sheetName val="2__Definitions14"/>
      <sheetName val="코드_조건표15"/>
      <sheetName val="HMC_사전원가(원혁기준)13%14"/>
      <sheetName val="재품별_단가14"/>
      <sheetName val="장비_전체리스트14"/>
      <sheetName val="_27"/>
      <sheetName val="집중검사_리스트14"/>
      <sheetName val="production_dept14"/>
      <sheetName val="자동차_종합지표14"/>
      <sheetName val="기초_DATA9"/>
      <sheetName val="Production_Plan114"/>
      <sheetName val="c_db118"/>
      <sheetName val="TL_PROTO_2열8"/>
      <sheetName val="1_기안을지13"/>
      <sheetName val="3_3검토국13"/>
      <sheetName val="Actual_In_&amp;_Out13"/>
      <sheetName val="OEM_이의제기_종합13"/>
      <sheetName val="B053_(990701)공정능력PC%계산13"/>
      <sheetName val="검사협정_보충13"/>
      <sheetName val="신흥테크_세부내역_LIST8"/>
      <sheetName val="1_2_2완제품검사('00_4월)_(가라)13"/>
      <sheetName val="4_Vendor_price13"/>
      <sheetName val="14년_증판안_판촉13"/>
      <sheetName val="2012_Volum14"/>
      <sheetName val="P&amp;L_account14"/>
      <sheetName val="국내_13"/>
      <sheetName val="4,5공장_13"/>
      <sheetName val="시트_13"/>
      <sheetName val="VERTICAL_PIPE13"/>
      <sheetName val="TABLE_DB13"/>
      <sheetName val="쌍용_data_base13"/>
      <sheetName val="2과_공수집계13"/>
      <sheetName val="118_세금과공과13"/>
      <sheetName val="경영재무_(입력)13"/>
      <sheetName val="연구개발_(입력)13"/>
      <sheetName val="일반현황_(입력)13"/>
      <sheetName val="품질관리_(입력)13"/>
      <sheetName val="실행내역서_14"/>
      <sheetName val="개발_LIST14"/>
      <sheetName val="PC%계산(WM_COMM단차)14"/>
      <sheetName val="차체_품안표14"/>
      <sheetName val="1_1_2008_OTIF14"/>
      <sheetName val="BAFFLE_HMC_TABLE114"/>
      <sheetName val="1~3월_지시사항14"/>
      <sheetName val="1_POSITIONING14"/>
      <sheetName val="무부하_회전수14"/>
      <sheetName val="진행중_설변14"/>
      <sheetName val="HOLE_9905(1)14"/>
      <sheetName val="Upgrades_pricing13"/>
      <sheetName val="7_3_DY팀13"/>
      <sheetName val="PNL_ASS'Y_CRASH_PAD_UPR_RH13"/>
      <sheetName val="공정능력(마운틴_홀_거리)13"/>
      <sheetName val="Summary_Sheet13"/>
      <sheetName val="Datasheet_for_KPI_Model_113"/>
      <sheetName val="Moulding_data13"/>
      <sheetName val="TEAM하반기_계획_(2)13"/>
      <sheetName val="YOKE-H(10_3)13"/>
      <sheetName val="▶R_C_FRM13"/>
      <sheetName val="광주_소요량13"/>
      <sheetName val="5-Why_Root_Cause_Analysis_13"/>
      <sheetName val="full_(2)13"/>
      <sheetName val="초_성13"/>
      <sheetName val="CHECK_성13"/>
      <sheetName val="cpk_data13"/>
      <sheetName val="Drop-down_Lists13"/>
      <sheetName val="Bas_Moteur13"/>
      <sheetName val="LINE_운영안13"/>
      <sheetName val="원가_종합14"/>
      <sheetName val="DV_Flow_Chart_DV-PV1_(PFC)14"/>
      <sheetName val="MATEMST_(2)13"/>
      <sheetName val="Order_status14"/>
      <sheetName val="_28"/>
      <sheetName val="RFQ_180414"/>
      <sheetName val="보강사_소요량13"/>
      <sheetName val="Order_status213"/>
      <sheetName val="Customer_Master13"/>
      <sheetName val="Common_code13"/>
      <sheetName val="Order_Status_Master13"/>
      <sheetName val="Product_Master13"/>
      <sheetName val="CAR_Form_Summary6"/>
      <sheetName val="2-2_매출분석8"/>
      <sheetName val="PS_SIDE_OTR_INR_공정개선_상세12"/>
      <sheetName val="사무용품_신청13"/>
      <sheetName val="LINE_PPM-분석8"/>
      <sheetName val="Issues_List8"/>
      <sheetName val="기초_데이터8"/>
      <sheetName val="Net_Revenue8"/>
      <sheetName val="중요차종_(090131)8"/>
      <sheetName val="Actual_data8"/>
      <sheetName val="Validation_Lists13"/>
      <sheetName val="제품별_매출14"/>
      <sheetName val="Data_Working_Time14"/>
      <sheetName val="PACKING_LIST8"/>
      <sheetName val="COOLING_UNIT8"/>
      <sheetName val="Schedule_16"/>
      <sheetName val="#1-1_(2)8"/>
      <sheetName val="repeatative_rejection6"/>
      <sheetName val="표지_(2)8"/>
      <sheetName val="Diaph1_values6"/>
      <sheetName val="Diaph2_values6"/>
      <sheetName val="Diaph_values6"/>
      <sheetName val="Cushion_datas6"/>
      <sheetName val="Personnaliser___6"/>
      <sheetName val="Takt_Time6"/>
      <sheetName val="2000_(원본)6"/>
      <sheetName val="Danh_Mục7"/>
      <sheetName val="Danh_Muc7"/>
      <sheetName val="Danh_sach_Hàn_thùng6"/>
      <sheetName val="Rollforward_{bpe}6"/>
      <sheetName val="Allow_-_SR&amp;D6"/>
      <sheetName val="원단위_1계_2계12"/>
      <sheetName val="99년12월_실적DATA8"/>
      <sheetName val="7)_133677348"/>
      <sheetName val="Data_Input7"/>
      <sheetName val="BOX_ASSY6"/>
      <sheetName val="FY_12_Interiors_Volume6"/>
      <sheetName val="INT_Price_FY12_MFC6"/>
      <sheetName val="Z41,Z42_이외total13"/>
      <sheetName val="11403-06163_เก่า12"/>
      <sheetName val="FM-HD_(New)12"/>
      <sheetName val="FM-HD_(HKMC)_12"/>
      <sheetName val="FM-HD_(11254-06201)__12"/>
      <sheetName val="FM-HD_(11251-06163)12"/>
      <sheetName val="FM-HD_(11514053)12"/>
      <sheetName val="FM-HD_(11611807)12"/>
      <sheetName val="FM-HD_(94502003)12"/>
      <sheetName val="FM-HD_(94501839)12"/>
      <sheetName val="FM-HD_(PT-GDENG0911-4)12"/>
      <sheetName val="FM-HD_(94520439)12"/>
      <sheetName val="FM-HD_(94500396)12"/>
      <sheetName val="FM-HD_(94500407)12"/>
      <sheetName val="FM-HD_(94500414)12"/>
      <sheetName val="FM-HD_(94500073)12"/>
      <sheetName val="FM-HD_(11588683)12"/>
      <sheetName val="FM-HD_(94500952)12"/>
      <sheetName val="FM-HD_(11569995)12"/>
      <sheetName val="FM-HD_(11254-06201)12"/>
      <sheetName val="FM-HD_(11588685)12"/>
      <sheetName val="FM-HD_(94500793)_12"/>
      <sheetName val="FM-HD_(11588717)12"/>
      <sheetName val="FM-HD_(HD-25198904)12"/>
      <sheetName val="FM-HD_(HD-11570514)_12"/>
      <sheetName val="FM-HD_(11097441)12"/>
      <sheetName val="FM-HD_(11588662)_12"/>
      <sheetName val="FM-HD_(11519387)12"/>
      <sheetName val="FM-HD_(11561969)12"/>
      <sheetName val="FM-HD_(11516580)12"/>
      <sheetName val="FM-HD_(11588712)___12"/>
      <sheetName val="FM-HD_(11519375)12"/>
      <sheetName val="FM-HD_(FAA32071001)__12"/>
      <sheetName val="FM-HD_(11519382)_12"/>
      <sheetName val="FM-HD_(11519383)_12"/>
      <sheetName val="FM-HD_(11561763)__12"/>
      <sheetName val="FM-HD_(11588316)__12"/>
      <sheetName val="II__CF5"/>
      <sheetName val="I__Assumptions5"/>
      <sheetName val="FRN_020005"/>
      <sheetName val="Model_Synthesis_Report5"/>
      <sheetName val="220_(2)8"/>
      <sheetName val="PU_FOAM_가격조정_기준6"/>
      <sheetName val="UPPER_도면6"/>
      <sheetName val="20060624_공조제어7"/>
      <sheetName val="풍량상한치_제한_data7"/>
      <sheetName val="Source_List7"/>
      <sheetName val="공정공수_XLS6"/>
      <sheetName val="P_O_(LOCAL)6"/>
      <sheetName val="U268_4x4_AT(walk)Mitsu6"/>
      <sheetName val="Kautex_4WD_St_IV_P&amp;D6"/>
      <sheetName val="Sachs_FL_WHL6"/>
      <sheetName val="seat-sdn_only5"/>
      <sheetName val="Sch1_-_P&amp;L_Summary5"/>
      <sheetName val="Sch2_-_BalSht_Summary5"/>
      <sheetName val="Sch3_-_CFlow_Summary5"/>
      <sheetName val="2_(1설원_첨)5"/>
      <sheetName val="6_Parent_S__Fixed_Prod6"/>
      <sheetName val="SUST_DEV_&amp;_OTHER5"/>
      <sheetName val="OEM_5"/>
      <sheetName val="August_20035"/>
      <sheetName val="OE_UMC5"/>
      <sheetName val="Analysis-Others_Pg_45"/>
      <sheetName val="Fx_Rates5"/>
      <sheetName val="_관리계획서_Rev_01_xlsx5"/>
      <sheetName val="개조_요청서5"/>
      <sheetName val="_쿠첸_CIR-301_제원현황(170317)_xlsx5"/>
      <sheetName val="BOM_CODE5"/>
      <sheetName val="強度_CN_A1_C10H_152H5"/>
      <sheetName val="04_03월소일정계획5"/>
      <sheetName val="4_경비_5_영업외수지5"/>
      <sheetName val="2019년_생산수량5"/>
      <sheetName val="19년_종합_CT5"/>
      <sheetName val="CONN_조립6"/>
      <sheetName val="Organization_chart201910026"/>
      <sheetName val="RESPONSIBILITY_MATRIX6"/>
      <sheetName val="Danh_sach5"/>
      <sheetName val="Costed_BOM_2ndR_40%5"/>
      <sheetName val="Bang_KL5"/>
      <sheetName val="Lcau_-_Lxuc5"/>
      <sheetName val="10-2_ED&amp;D_EQU5"/>
      <sheetName val="Business_Plan5"/>
      <sheetName val="96_하반기_전시회_경비5"/>
      <sheetName val="의장2반_5"/>
      <sheetName val="Detail_Defect_COMBO_KAISER5"/>
      <sheetName val="BOM_Cost_(R-U713MHH)5"/>
      <sheetName val="DS-Thuong_6T_dau5"/>
      <sheetName val="CHI_TIẾT5"/>
      <sheetName val="Summary_Capex_Info-Cal_(master5"/>
      <sheetName val="거래선_생산계획5"/>
      <sheetName val="Text_Control5"/>
      <sheetName val="text_contl5"/>
      <sheetName val="FAX_(2)5"/>
      <sheetName val="Intercompany_Detail5"/>
      <sheetName val="XD_담력저감5"/>
      <sheetName val="Export_Data5"/>
      <sheetName val="Grille_Q3P_Organe7"/>
      <sheetName val="Pt_Rates5"/>
      <sheetName val="Component_List5"/>
      <sheetName val="Table(APG_MF)5"/>
      <sheetName val="원가검토가_(현양산품)5"/>
      <sheetName val="원가검토가_(최초견적가)5"/>
      <sheetName val="원가검토가_(최초양산품)5"/>
      <sheetName val="RT_Table5"/>
      <sheetName val="Sheet1_(3)5"/>
      <sheetName val="TLc_개조차(목표원가)5"/>
      <sheetName val="KQ_15"/>
      <sheetName val="Tien_Thuong4"/>
      <sheetName val="NC_XL_6T_cuoi_01_CTy4"/>
      <sheetName val="Data_-6T_dau4"/>
      <sheetName val="Cong_6T4"/>
      <sheetName val="Group_Consolidated4"/>
      <sheetName val="Roadmap_Target_06273"/>
      <sheetName val="Roadmap_Target_(2)3"/>
      <sheetName val="NX4e_CAC_INLET3"/>
      <sheetName val="NX4e_CAC_OUTLET3"/>
      <sheetName val="Theta3_FF_(기존)3"/>
      <sheetName val="Theta3_FF3"/>
      <sheetName val="HZG_D-Full_Coolant_Hose_3"/>
      <sheetName val="9BQX_CAC3"/>
      <sheetName val="9BQX_CAC_INLET_OUTLET(구매)3"/>
      <sheetName val="NQ5_RADIATOR_HOSE3"/>
      <sheetName val="NX4_OIL_COOLER_HOSE3"/>
      <sheetName val="SG2_RADIATOR_HOSE(Current반영)3"/>
      <sheetName val="NX4_BRAKE_HOSE_(구매)3"/>
      <sheetName val="NX4_Brake_Hose(개발)3"/>
      <sheetName val="US4_OIL_COOLER_HOSE3"/>
      <sheetName val="KA4_OIL_COOLER_HOSE3"/>
      <sheetName val="Roadmap_Target3"/>
      <sheetName val="12월_기타3"/>
      <sheetName val="FE_DPHU报告_4"/>
      <sheetName val="TOP_153"/>
      <sheetName val="Qual_Approv_Test_Plan_0503223"/>
      <sheetName val="Dashboard_(methodologies)3"/>
      <sheetName val="BE_DPHU报告_4"/>
      <sheetName val="System_NPV3"/>
      <sheetName val="1-1__OEM3"/>
      <sheetName val="1-2_Code_Info3"/>
      <sheetName val="1-1_Gene3"/>
      <sheetName val="07년_ECU_RAW_DATA3"/>
      <sheetName val="Volume_Sensitivity3"/>
      <sheetName val="(6)_CBA_Exec_Summary3"/>
      <sheetName val="FX_Table3"/>
      <sheetName val="REV_Idle(19)_Output(74_중심거리확정)3"/>
      <sheetName val="2014_103"/>
      <sheetName val="1(A급)_(2)5"/>
      <sheetName val="CELL_생산일보_3"/>
      <sheetName val="Rate_dat÷3"/>
      <sheetName val="Dimension_Data3"/>
      <sheetName val="EO_이력관리대장3"/>
      <sheetName val="TFT_Attendace5"/>
      <sheetName val="Gauge_R&amp;R4"/>
      <sheetName val="Bia_TQT4"/>
      <sheetName val="share_year=54"/>
      <sheetName val="첨#3__PCB3"/>
      <sheetName val="Detail_report3"/>
      <sheetName val="Questions_for_Wuhan_Lear3"/>
      <sheetName val="CC_Down_load_07163"/>
      <sheetName val="CAUZA_DEFECTE3"/>
      <sheetName val="CAUSES_OF_DEFECTS3"/>
      <sheetName val="_FURNACE현설3"/>
      <sheetName val="프로필렌_이송라인3"/>
      <sheetName val="Special_rack_(Packaging_Input)3"/>
      <sheetName val="EX_rate3"/>
      <sheetName val="3~4_》在库计划SABC样式3"/>
      <sheetName val="Executive_Summary3"/>
      <sheetName val="Stand_off3"/>
      <sheetName val="ESTI_3"/>
      <sheetName val="dongia_(2)3"/>
      <sheetName val="ns_chung3"/>
      <sheetName val="THĐH_E43"/>
      <sheetName val="THĐH_E33"/>
      <sheetName val="DG_2853"/>
      <sheetName val="DG__2863"/>
      <sheetName val="DG_853"/>
      <sheetName val="DG_893"/>
      <sheetName val="DG_THIET_BI3"/>
      <sheetName val="DGVCTC_2853"/>
      <sheetName val="DG_vat_lieu3"/>
      <sheetName val="CP_khau_hao3"/>
      <sheetName val="Cước_VC_+_ĐM_CP_Tư_vấn3"/>
      <sheetName val="?PRDW30_XL3"/>
      <sheetName val="kich_thuoc3"/>
      <sheetName val="BEZEL_L외주3"/>
      <sheetName val="NOZZLE_ASSY-SIDE_DEF_LH3"/>
      <sheetName val="0_주광원_LDM3"/>
      <sheetName val="급여_예상_(2017)인상후3"/>
      <sheetName val="판매_계획_대_실적3"/>
      <sheetName val="CASTING_CONDITION3"/>
      <sheetName val="copy_of_control_valve3"/>
      <sheetName val="EXP_P1(PART)3"/>
      <sheetName val="20년_생산확대방안3"/>
      <sheetName val="KPI_sheet3"/>
      <sheetName val="Takt_-_1_Shift3"/>
      <sheetName val="Workshop_Summary3"/>
      <sheetName val="관리계획서_RR_SD(LH_RH)2"/>
      <sheetName val="관리계획서_갑지(CAMERA)2"/>
      <sheetName val="Sales_Plan2"/>
      <sheetName val="RCL_MY22"/>
      <sheetName val="Income_Statement2"/>
      <sheetName val="2_-_SALCPA_Tracker_-_pg__12"/>
      <sheetName val="Chart_of_Accounts2"/>
      <sheetName val="손익비교_Data2"/>
      <sheetName val="Vol_&amp;_Assumpt2"/>
      <sheetName val="_启_东2"/>
      <sheetName val="product_lines2"/>
      <sheetName val="09년_1월이후_완료신작2"/>
      <sheetName val="ecr_blank2"/>
      <sheetName val="Material_Import_Rate2"/>
      <sheetName val="Courier_4x22"/>
      <sheetName val="Retail_Spider2"/>
      <sheetName val="Lists_(Hide)2"/>
      <sheetName val="FIN6_input_Front_F&amp;G2"/>
      <sheetName val="Old_Consoles2"/>
      <sheetName val="OEM-Engr-Product_Data2"/>
      <sheetName val="Material_Expense_Rate2"/>
      <sheetName val="POP_Forecast2"/>
      <sheetName val="INPUT_DATA(입찰)2"/>
      <sheetName val="SUB자료01_-_드롭_항목2"/>
      <sheetName val="6__FTA특혜관세적용달성율2"/>
      <sheetName val="Volume_&amp;_Assumptions2"/>
      <sheetName val="(2)_CT&amp;CAPA2"/>
      <sheetName val="경수97_022"/>
      <sheetName val="Prob__Res__Index2"/>
      <sheetName val="0_견적보고2"/>
      <sheetName val="0_LED_ASSY2"/>
      <sheetName val="1차_시산표2"/>
      <sheetName val="자재_입고(K1E1)2"/>
      <sheetName val="Reference_Lists3"/>
      <sheetName val="Ramp-up_Prod_KLf_pro_Woche_3"/>
      <sheetName val="Equipment_Info_assumptions3"/>
      <sheetName val="Manufacturers_And_Names_Lists3"/>
      <sheetName val="개별(LEAD_WIRE)2"/>
      <sheetName val="2__트림별_중국2"/>
      <sheetName val="Org_Level_2210012"/>
      <sheetName val="ME_BOM_for_scheme_two2"/>
      <sheetName val="Owner_List2"/>
      <sheetName val="OT_Project_Report2"/>
      <sheetName val="E_Goal2"/>
      <sheetName val="P_Goal2"/>
      <sheetName val="Perishable_Tooling2"/>
      <sheetName val="Year_Graph2"/>
      <sheetName val="Future_Qtr_MPS2"/>
      <sheetName val="Country_List2"/>
      <sheetName val="Debug_check_list2"/>
      <sheetName val="Look_up2"/>
      <sheetName val="Active_1,4_MT2"/>
      <sheetName val="HW_종합2"/>
      <sheetName val="A-Presale_Payment_Schedule2"/>
      <sheetName val="CU열교환기_평균생산2"/>
      <sheetName val="Result_Sep-Nov_20092"/>
      <sheetName val="기본_정보2"/>
      <sheetName val="Income_Statement_Input2"/>
      <sheetName val="Dữ_liệu2"/>
      <sheetName val="Cpk_12"/>
      <sheetName val="Aus_Current_Mth_Var__to_Fcst_2"/>
      <sheetName val="#기준2)_L_o_V_List2"/>
      <sheetName val="13_Inv_2"/>
      <sheetName val="TECHNICAL_DATA2"/>
      <sheetName val="1_사고건수2"/>
      <sheetName val="3_사고_요인별2"/>
      <sheetName val="LWR(TND특근_협의x)_덕_알2"/>
      <sheetName val="I__Balance_Sheet2"/>
      <sheetName val="2020년도_교육_참석_현황_Raw_Data2"/>
      <sheetName val="Customer_Grouping2"/>
      <sheetName val="SHUTDOWN_VALVE2"/>
      <sheetName val="Gross_Phx_Data2"/>
      <sheetName val="Gross_Phx_Data_Risk2"/>
      <sheetName val="Per_unit_Phx_Data2"/>
      <sheetName val="Per_unit_Risk_Phx_Data2"/>
      <sheetName val="NHÁNH_SP_CKOT_(T10)2"/>
      <sheetName val="NM_GHẾ_T52"/>
      <sheetName val="スコアカード_(2)2"/>
      <sheetName val="A4_BS2"/>
      <sheetName val="Posting_20182"/>
      <sheetName val="1_TM23"/>
      <sheetName val="2_align23"/>
      <sheetName val="3_JUDDER23"/>
      <sheetName val="4_M_S23"/>
      <sheetName val="5_P_W_R23"/>
      <sheetName val="6_F_G23"/>
      <sheetName val="7__SCABLE23"/>
      <sheetName val="8_DIFF23"/>
      <sheetName val="9_A_C23"/>
      <sheetName val="10_GEAR23"/>
      <sheetName val="11_ISC23"/>
      <sheetName val="12_ALT23"/>
      <sheetName val="13_O_S23"/>
      <sheetName val="14_silencer23"/>
      <sheetName val="15_DAMPER23"/>
      <sheetName val="16_HUB23"/>
      <sheetName val="17_DLOCK23"/>
      <sheetName val="18_PSP23"/>
      <sheetName val="19_누수23"/>
      <sheetName val="20_K_S23"/>
      <sheetName val="1ဲ_ALT23"/>
      <sheetName val="1ဳ_O_S23"/>
      <sheetName val="15_၄AMPER23"/>
      <sheetName val="OPT손익_내수23"/>
      <sheetName val="OPT손익_수출23"/>
      <sheetName val="GB-IC_Villingen_GG23"/>
      <sheetName val="二_POSITION_XLS23"/>
      <sheetName val="BACK_DATA_08_7_1~23"/>
      <sheetName val="E_W23"/>
      <sheetName val="P_W23"/>
      <sheetName val="S_W23"/>
      <sheetName val="BACK_DATA23"/>
      <sheetName val="외주현황_wq123"/>
      <sheetName val="2_대외공문23"/>
      <sheetName val="B053_(990701)공정실적PP%계산23"/>
      <sheetName val="TEMP_TORQUE23"/>
      <sheetName val="진행_DATA_(2)23"/>
      <sheetName val="5_세운W-A23"/>
      <sheetName val="SUB_2월_재검사추이도22"/>
      <sheetName val="설비능력및_종합공정능력산출시_사용22"/>
      <sheetName val="CASE_ASM22"/>
      <sheetName val="1_변경범위23"/>
      <sheetName val="126_25522"/>
      <sheetName val="LX3_0_RR22"/>
      <sheetName val="14_1부22"/>
      <sheetName val="JT3_0견적-구122"/>
      <sheetName val="3_일반사상22"/>
      <sheetName val="c_db28"/>
      <sheetName val="PRESS_DATA21"/>
      <sheetName val="운임_환차손-Y23"/>
      <sheetName val="팀별_합계22"/>
      <sheetName val="내수1_8GL22"/>
      <sheetName val="5_WIRE적용LIST22"/>
      <sheetName val="LAMBDA_자작22"/>
      <sheetName val="매출종합_`0922"/>
      <sheetName val="소상_&quot;1&quot;22"/>
      <sheetName val="검사기준서_을_치수22"/>
      <sheetName val="검사기준서_갑22"/>
      <sheetName val="검사기준서_을22"/>
      <sheetName val="검사협정_갑22"/>
      <sheetName val="검사성적서_갑22"/>
      <sheetName val="검사성적서_을22"/>
      <sheetName val="검사성적서_병22"/>
      <sheetName val="Nego_PV22"/>
      <sheetName val="ALPROFILE_발주실적21"/>
      <sheetName val="Evaluation_objects22"/>
      <sheetName val="개발_TOOL_집계표21"/>
      <sheetName val="경상_개발비21"/>
      <sheetName val="Master_Cable21"/>
      <sheetName val="S50_14"/>
      <sheetName val="X-3_ENG21"/>
      <sheetName val="FUEL_FILLER22"/>
      <sheetName val="차체부품_INS_REPORT(갑)22"/>
      <sheetName val="Sheet1_(2)21"/>
      <sheetName val="계산_DATA_입력21"/>
      <sheetName val="상세_계산_내역21"/>
      <sheetName val="MACRO1_XLM21"/>
      <sheetName val="CAPA분석_360K18"/>
      <sheetName val="원단위_전후비교21"/>
      <sheetName val="02년_SUC21"/>
      <sheetName val="_납촉자22"/>
      <sheetName val="3-2_귀책부서별_DT현황22"/>
      <sheetName val="1_2내수21"/>
      <sheetName val="GLOBAL_PT_NEW_FORMAT_OCT_200221"/>
      <sheetName val="ERP도입후_시정현황15"/>
      <sheetName val="3__관리점지수실적-1_1생산성21"/>
      <sheetName val="OEM_Plan15"/>
      <sheetName val="Cost_Reduction21"/>
      <sheetName val="Sec_1_-_RFQ21"/>
      <sheetName val="Sch7a_(토요일)21"/>
      <sheetName val="Purchasing_Data15"/>
      <sheetName val="Sheet6_(3)21"/>
      <sheetName val="실적_및_계획21"/>
      <sheetName val="공정능력_(2)21"/>
      <sheetName val="Bosch_ADVP&amp;R21"/>
      <sheetName val="일일_업무_현황_(3)16"/>
      <sheetName val="일일_업무_현황_(5)16"/>
      <sheetName val="금형_(2)18"/>
      <sheetName val="1-1_General_Code15"/>
      <sheetName val="포머_비가동_내역16"/>
      <sheetName val="0_절삭조건16"/>
      <sheetName val="VS1_Paretto분석16"/>
      <sheetName val="J150_승인진도관리_LIST15"/>
      <sheetName val="TOTAL_LIST15"/>
      <sheetName val="Price_Range15"/>
      <sheetName val="FTR_MACRo15"/>
      <sheetName val="협력사_일반현황16"/>
      <sheetName val="6_N_m_CCW_전류15"/>
      <sheetName val="업무분장_15"/>
      <sheetName val="GLOBAL_PT_NEW_FORMAT_JULY__2016"/>
      <sheetName val="INVESTMENT_(Hardware)16"/>
      <sheetName val="신고서_전15"/>
      <sheetName val="Basic_assumptions15"/>
      <sheetName val="영업_일115"/>
      <sheetName val="PFMEA_XLS15"/>
      <sheetName val="2008_г15"/>
      <sheetName val="RELAY_FAX양식15"/>
      <sheetName val="상세_견적서_(HMC)15"/>
      <sheetName val="FRONT_HUB견적가16"/>
      <sheetName val="MPL_技連16"/>
      <sheetName val="_SR3차원단위_(3)15"/>
      <sheetName val="Rate_data21"/>
      <sheetName val="97계획(96_1114"/>
      <sheetName val="외주품_감점_유형_기준21"/>
      <sheetName val="★금형비_계산서14"/>
      <sheetName val="PRO_(참조)21"/>
      <sheetName val="Interco_&amp;_PVS_Loc_Cur14"/>
      <sheetName val="4_3_첨부115"/>
      <sheetName val="LOWSIDE_비교14"/>
      <sheetName val="After_sales15"/>
      <sheetName val="첨부4_기술평가서14"/>
      <sheetName val="342E_BLOCK16"/>
      <sheetName val="DATA_BASE15"/>
      <sheetName val="공정별공법-W_HSE-LH15"/>
      <sheetName val="02_07_27_부품판매가15"/>
      <sheetName val="대외공문_15"/>
      <sheetName val="FLOW_PROSES_(A)18"/>
      <sheetName val="Value_Analysis_-_Sheet_115"/>
      <sheetName val="제품명_(3)15"/>
      <sheetName val="VPP(BD-010)_이상보고15"/>
      <sheetName val="Supplier_QRQC14"/>
      <sheetName val="2차_OIL량측정15"/>
      <sheetName val="1_세부비교원가(내수)15"/>
      <sheetName val="GM_Master15"/>
      <sheetName val="고객불만_건15"/>
      <sheetName val="J2(P_MT)14"/>
      <sheetName val="생산현황_(입력)15"/>
      <sheetName val="MPS_Q3_FY0415"/>
      <sheetName val="MPS_Q4_FY0415"/>
      <sheetName val="1_ER유체응용15"/>
      <sheetName val="4_시험장비15"/>
      <sheetName val="업체별_단가현황15"/>
      <sheetName val="일일_생산및판매계획_대_실적15"/>
      <sheetName val="임율_&amp;_LOT15"/>
      <sheetName val="생산계획_(2)15"/>
      <sheetName val="CR_CODE15"/>
      <sheetName val="THEME_CODE15"/>
      <sheetName val="P&amp;L,Bal_Sheet,Cash_Forecast15"/>
      <sheetName val="비교원가제출_고15"/>
      <sheetName val="1_종합비교원가(내수_일반_유럽)15"/>
      <sheetName val="10_예산_및_원가_계획(02년)15"/>
      <sheetName val="3_PT개발계획15"/>
      <sheetName val="2_중요한회계정책15"/>
      <sheetName val="9_관계기업투자15"/>
      <sheetName val="42_리스15"/>
      <sheetName val="25_법인세15"/>
      <sheetName val="DBL_LPG시험15"/>
      <sheetName val="_PPAP_작성중__xlsx15"/>
      <sheetName val="09년_현황15"/>
      <sheetName val="WTC_BODY一覧原紙15"/>
      <sheetName val="3월말_장기악성(국내)15"/>
      <sheetName val="2월말_장기악성(국내)15"/>
      <sheetName val="Data_Sheet15"/>
      <sheetName val="6_수입검사_15"/>
      <sheetName val="03_PFD-115"/>
      <sheetName val="12_Inv_15"/>
      <sheetName val="97년_재료예산(안)15"/>
      <sheetName val="1_터빈15"/>
      <sheetName val="cost_base_e_dati15"/>
      <sheetName val="2__Definitions15"/>
      <sheetName val="코드_조건표16"/>
      <sheetName val="HMC_사전원가(원혁기준)13%15"/>
      <sheetName val="재품별_단가15"/>
      <sheetName val="장비_전체리스트15"/>
      <sheetName val="_29"/>
      <sheetName val="집중검사_리스트15"/>
      <sheetName val="production_dept15"/>
      <sheetName val="자동차_종합지표15"/>
      <sheetName val="기초_DATA10"/>
      <sheetName val="Production_Plan115"/>
      <sheetName val="c_db119"/>
      <sheetName val="TL_PROTO_2열9"/>
      <sheetName val="1_기안을지14"/>
      <sheetName val="3_3검토국14"/>
      <sheetName val="Actual_In_&amp;_Out14"/>
      <sheetName val="OEM_이의제기_종합14"/>
      <sheetName val="B053_(990701)공정능력PC%계산14"/>
      <sheetName val="검사협정_보충14"/>
      <sheetName val="신흥테크_세부내역_LIST9"/>
      <sheetName val="1_2_2완제품검사('00_4월)_(가라)14"/>
      <sheetName val="4_Vendor_price14"/>
      <sheetName val="14년_증판안_판촉14"/>
      <sheetName val="Proj_List_00E15"/>
      <sheetName val="2012_Volum15"/>
      <sheetName val="P&amp;L_account15"/>
      <sheetName val="국내_14"/>
      <sheetName val="4,5공장_14"/>
      <sheetName val="시트_14"/>
      <sheetName val="VERTICAL_PIPE14"/>
      <sheetName val="TABLE_DB14"/>
      <sheetName val="쌍용_data_base14"/>
      <sheetName val="2과_공수집계14"/>
      <sheetName val="118_세금과공과14"/>
      <sheetName val="경영재무_(입력)14"/>
      <sheetName val="연구개발_(입력)14"/>
      <sheetName val="일반현황_(입력)14"/>
      <sheetName val="품질관리_(입력)14"/>
      <sheetName val="실행내역서_15"/>
      <sheetName val="개발_LIST15"/>
      <sheetName val="PC%계산(WM_COMM단차)15"/>
      <sheetName val="차체_품안표15"/>
      <sheetName val="1_1_2008_OTIF15"/>
      <sheetName val="BAFFLE_HMC_TABLE115"/>
      <sheetName val="1~3월_지시사항15"/>
      <sheetName val="1_POSITIONING15"/>
      <sheetName val="무부하_회전수15"/>
      <sheetName val="진행중_설변15"/>
      <sheetName val="HOLE_9905(1)15"/>
      <sheetName val="Upgrades_pricing14"/>
      <sheetName val="7_3_DY팀14"/>
      <sheetName val="PNL_ASS'Y_CRASH_PAD_UPR_RH14"/>
      <sheetName val="공정능력(마운틴_홀_거리)14"/>
      <sheetName val="Summary_Sheet14"/>
      <sheetName val="Datasheet_for_KPI_Model_114"/>
      <sheetName val="Moulding_data14"/>
      <sheetName val="TEAM하반기_계획_(2)14"/>
      <sheetName val="YOKE-H(10_3)14"/>
      <sheetName val="▶R_C_FRM14"/>
      <sheetName val="광주_소요량14"/>
      <sheetName val="5-Why_Root_Cause_Analysis_14"/>
      <sheetName val="full_(2)14"/>
      <sheetName val="초_성14"/>
      <sheetName val="CHECK_성14"/>
      <sheetName val="cpk_data14"/>
      <sheetName val="Drop-down_Lists14"/>
      <sheetName val="Bas_Moteur14"/>
      <sheetName val="LINE_운영안14"/>
      <sheetName val="원가_종합15"/>
      <sheetName val="DV_Flow_Chart_DV-PV1_(PFC)15"/>
      <sheetName val="MATEMST_(2)14"/>
      <sheetName val="Order_status15"/>
      <sheetName val="_30"/>
      <sheetName val="RFQ_180415"/>
      <sheetName val="보강사_소요량14"/>
      <sheetName val="Order_status214"/>
      <sheetName val="Customer_Master14"/>
      <sheetName val="Common_code14"/>
      <sheetName val="Order_Status_Master14"/>
      <sheetName val="Product_Master14"/>
      <sheetName val="Europe_PU-19"/>
      <sheetName val="CAR_Form_Summary7"/>
      <sheetName val="2-2_매출분석9"/>
      <sheetName val="PS_SIDE_OTR_INR_공정개선_상세13"/>
      <sheetName val="사무용품_신청14"/>
      <sheetName val="(2)월생산현황_9"/>
      <sheetName val="LINE_PPM-분석9"/>
      <sheetName val="Issues_List9"/>
      <sheetName val="1_TAT_Info_10"/>
      <sheetName val="기초_데이터9"/>
      <sheetName val="Net_Revenue9"/>
      <sheetName val="중요차종_(090131)9"/>
      <sheetName val="_하반기_경비_조정계획_150627(사계_r2_기준)10"/>
      <sheetName val="Actual_data9"/>
      <sheetName val="Validation_Lists14"/>
      <sheetName val="제품별_매출15"/>
      <sheetName val="Data_Working_Time15"/>
      <sheetName val="PACKING_LIST9"/>
      <sheetName val="COOLING_UNIT9"/>
      <sheetName val="Schedule_17"/>
      <sheetName val="#1-1_(2)9"/>
      <sheetName val="repeatative_rejection7"/>
      <sheetName val="표지_(2)9"/>
      <sheetName val="Diaph1_values7"/>
      <sheetName val="Diaph2_values7"/>
      <sheetName val="Diaph_values7"/>
      <sheetName val="Cushion_datas7"/>
      <sheetName val="Personnaliser___7"/>
      <sheetName val="Takt_Time7"/>
      <sheetName val="2000_(원본)7"/>
      <sheetName val="Danh_Mục8"/>
      <sheetName val="Danh_Muc8"/>
      <sheetName val="Danh_sach_Hàn_thùng7"/>
      <sheetName val="Rollforward_{bpe}7"/>
      <sheetName val="Allow_-_SR&amp;D7"/>
      <sheetName val="원단위_1계_2계13"/>
      <sheetName val="99년12월_실적DATA9"/>
      <sheetName val="7)_133677349"/>
      <sheetName val="Data_Input8"/>
      <sheetName val="BOX_ASSY7"/>
      <sheetName val="delta_impedance(평균)7"/>
      <sheetName val="FY_12_Interiors_Volume7"/>
      <sheetName val="INT_Price_FY12_MFC7"/>
      <sheetName val="Z41,Z42_이외total14"/>
      <sheetName val="11403-06163_เก่า13"/>
      <sheetName val="FM-HD_(New)13"/>
      <sheetName val="FM-HD_(HKMC)_13"/>
      <sheetName val="FM-HD_(11254-06201)__13"/>
      <sheetName val="FM-HD_(11251-06163)13"/>
      <sheetName val="FM-HD_(11514053)13"/>
      <sheetName val="FM-HD_(11611807)13"/>
      <sheetName val="FM-HD_(94502003)13"/>
      <sheetName val="FM-HD_(94501839)13"/>
      <sheetName val="FM-HD_(PT-GDENG0911-4)13"/>
      <sheetName val="FM-HD_(94520439)13"/>
      <sheetName val="FM-HD_(94500396)13"/>
      <sheetName val="FM-HD_(94500407)13"/>
      <sheetName val="FM-HD_(94500414)13"/>
      <sheetName val="FM-HD_(94500073)13"/>
      <sheetName val="FM-HD_(11588683)13"/>
      <sheetName val="FM-HD_(94500952)13"/>
      <sheetName val="FM-HD_(11569995)13"/>
      <sheetName val="FM-HD_(11254-06201)13"/>
      <sheetName val="FM-HD_(11588685)13"/>
      <sheetName val="FM-HD_(94500793)_13"/>
      <sheetName val="FM-HD_(11588717)13"/>
      <sheetName val="FM-HD_(HD-25198904)13"/>
      <sheetName val="FM-HD_(HD-11570514)_13"/>
      <sheetName val="FM-HD_(11097441)13"/>
      <sheetName val="FM-HD_(11588662)_13"/>
      <sheetName val="FM-HD_(11519387)13"/>
      <sheetName val="FM-HD_(11561969)13"/>
      <sheetName val="FM-HD_(11516580)13"/>
      <sheetName val="FM-HD_(11588712)___13"/>
      <sheetName val="FM-HD_(11519375)13"/>
      <sheetName val="FM-HD_(FAA32071001)__13"/>
      <sheetName val="FM-HD_(11519382)_13"/>
      <sheetName val="FM-HD_(11519383)_13"/>
      <sheetName val="FM-HD_(11561763)__13"/>
      <sheetName val="FM-HD_(11588316)__13"/>
      <sheetName val="II__CF6"/>
      <sheetName val="I__Assumptions6"/>
      <sheetName val="FRN_020006"/>
      <sheetName val="Model_Synthesis_Report6"/>
      <sheetName val="220_(2)9"/>
      <sheetName val="PU_FOAM_가격조정_기준7"/>
      <sheetName val="UPPER_도면7"/>
      <sheetName val="20060624_공조제어8"/>
      <sheetName val="풍량상한치_제한_data8"/>
      <sheetName val="Source_List8"/>
      <sheetName val="공정공수_XLS7"/>
      <sheetName val="P_O_(LOCAL)7"/>
      <sheetName val="U268_4x4_AT(walk)Mitsu7"/>
      <sheetName val="Kautex_4WD_St_IV_P&amp;D7"/>
      <sheetName val="Sachs_FL_WHL7"/>
      <sheetName val="seat-sdn_only6"/>
      <sheetName val="금형_이력_카드7"/>
      <sheetName val="Sch1_-_P&amp;L_Summary6"/>
      <sheetName val="Sch2_-_BalSht_Summary6"/>
      <sheetName val="Sch3_-_CFlow_Summary6"/>
      <sheetName val="2_(1설원_첨)6"/>
      <sheetName val="6_Parent_S__Fixed_Prod7"/>
      <sheetName val="SUST_DEV_&amp;_OTHER6"/>
      <sheetName val="OEM_6"/>
      <sheetName val="August_20036"/>
      <sheetName val="OE_UMC6"/>
      <sheetName val="Analysis-Others_Pg_46"/>
      <sheetName val="SEP_20076"/>
      <sheetName val="Fx_Rates6"/>
      <sheetName val="_관리계획서_Rev_01_xlsx6"/>
      <sheetName val="개조_요청서6"/>
      <sheetName val="_쿠첸_CIR-301_제원현황(170317)_xlsx6"/>
      <sheetName val="BOM_CODE6"/>
      <sheetName val="強度_CN_A1_C10H_152H6"/>
      <sheetName val="Mẫu_DMVT6"/>
      <sheetName val="Mẫu_DMVT_(2)6"/>
      <sheetName val="DANH_MỤC_NHÓM_ĐỐI_TƯỢNG6"/>
      <sheetName val="Nhap_T86"/>
      <sheetName val="Begining_detail-CTIET6"/>
      <sheetName val="Summary-TOMLUOC_6"/>
      <sheetName val="SO_TONG_HOP_CONG_NO6"/>
      <sheetName val="Nguon_PT_xetai6"/>
      <sheetName val="Nguon_PT_xe_Ben6"/>
      <sheetName val="Bien_so6"/>
      <sheetName val="DM_KHAU_HAO6"/>
      <sheetName val="MỤC_LỤC6"/>
      <sheetName val="Ghi_chú6"/>
      <sheetName val="1__Định_hướng_HĐ_CN_năm_20196"/>
      <sheetName val="2_1_Tổng_quan_TT_KD_xe_DL6"/>
      <sheetName val="2_2_Tổng_quan_TT_DVPT_DL6"/>
      <sheetName val="3_1__ĐKM_xe_DL6"/>
      <sheetName val="3_2_1__KH_KD-MKT_&amp;_TCKD_xe_KIA6"/>
      <sheetName val="3_2_2_CSBH_KIA6"/>
      <sheetName val="3_2_3__KH_KD-MKT&amp;TCKD_DVPT6"/>
      <sheetName val="Pv_SL6"/>
      <sheetName val="3_3_1_KH_KD-MKT_&amp;_TCKD_Mazda6"/>
      <sheetName val="3_3_2_CSBH_MAZDA6"/>
      <sheetName val="3_3_3_KH_KD-MKT&amp;TCKD_DVPT_MAZD6"/>
      <sheetName val="3_4__DVPT_SR_KIA_MAZDA6"/>
      <sheetName val="3_4_1_KH_KD-MKT&amp;TCKD_PEUGEOT6"/>
      <sheetName val="3_4_2_CSBH_PEUGEOT6"/>
      <sheetName val="3_4_3_KH_KD-MKT&amp;TC_DVPT_PEUGEO6"/>
      <sheetName val="3_5__TÀI_CHÍNH_KD_XE_KIA_MAZDA6"/>
      <sheetName val="4_1_Tổng_quan_TT_KD_Tai,_Bus6"/>
      <sheetName val="4_2_Tổng_quan_TT_DVPT_Tai_Bus6"/>
      <sheetName val="5_1__ĐKM_xe_Tai,_Bus6"/>
      <sheetName val="PTBH_20186"/>
      <sheetName val="SL_-_TVBH6"/>
      <sheetName val="5_2a__KD_Xe_Fuso6"/>
      <sheetName val="5_2b__KD_Xe_Foton6"/>
      <sheetName val="5_2c__KD_Xe_Bus6"/>
      <sheetName val="5_2__KH_KD-MKT&amp;TCKD_xe_Tải,_Bu6"/>
      <sheetName val="5_3__CSBH_xe_Tải,_Bus6"/>
      <sheetName val="5_4_KH_KD-MKT&amp;TC_DVPT_Tải,_Bus6"/>
      <sheetName val="Review_note6"/>
      <sheetName val="6_1_ĐKĐK6"/>
      <sheetName val="6_2__Bảo_hiểm6"/>
      <sheetName val="6_3__Tín_dụng6"/>
      <sheetName val="6_4__GSHT_&amp;_PH6"/>
      <sheetName val="6_5_DVHT6"/>
      <sheetName val="7_1_KH_nhân_sự6"/>
      <sheetName val="7_2__Định_biên_&amp;_Lương6"/>
      <sheetName val="7_3_KH_thưởng_năng_suất6"/>
      <sheetName val="Check_TH6"/>
      <sheetName val="8__Hành_chính6"/>
      <sheetName val="8_16"/>
      <sheetName val="9_1__Duy_tu_bảo_trì6"/>
      <sheetName val="9_2__Cải_tạo,_nâng_cấp6"/>
      <sheetName val="10__TSCĐ_-_CCDC6"/>
      <sheetName val="11D__Tài_chính_KD_XE_TỔNG6"/>
      <sheetName val="11E__Tài_chính_KD_DVPT_TỔNG6"/>
      <sheetName val="11A__Tài_chính_SR_KIA6"/>
      <sheetName val="11B__Tài_chính_SR_MAZDA6"/>
      <sheetName val="11D__Tài_chính_SR_Peugout6"/>
      <sheetName val="11C__Tài_chính_SR_TẢI_BUS6"/>
      <sheetName val="11D__Tài_chính_SR_Du_lịch6"/>
      <sheetName val="11__Tài_chính_Chi_nhánh6"/>
      <sheetName val="12__SĐTC6"/>
      <sheetName val="04_03월소일정계획6"/>
      <sheetName val="4_경비_5_영업외수지6"/>
      <sheetName val="GAGE_R&amp;R(FRT_UPR)10"/>
      <sheetName val="중공업_실적10"/>
      <sheetName val="2-1_제품군별계획대비실적(B_A)12"/>
      <sheetName val="2019년_생산수량6"/>
      <sheetName val="19년_종합_CT6"/>
      <sheetName val="CONN_조립7"/>
      <sheetName val="Organization_chart201910027"/>
      <sheetName val="RESPONSIBILITY_MATRIX7"/>
      <sheetName val="Danh_sach6"/>
      <sheetName val="THƯ_VIỆN6"/>
      <sheetName val="Costed_BOM_2ndR_40%6"/>
      <sheetName val="SCP_410"/>
      <sheetName val="SCP_5_D2UXT10"/>
      <sheetName val="SCP_6_D2UX10"/>
      <sheetName val="Invest_(MAC)10"/>
      <sheetName val="SCP_Apr201510"/>
      <sheetName val="XMA_12월_8,000대_원,부자재_完10"/>
      <sheetName val="YFA_10월분_원자재(10_12)_미납완료_完10"/>
      <sheetName val="YFA_10월분_부자재(10_7,9)_FEDEX_完10"/>
      <sheetName val="0_CHMSL_LED_ASSY10"/>
      <sheetName val="불량_리스트10"/>
      <sheetName val="불량_코드10"/>
      <sheetName val="Team_종합10"/>
      <sheetName val="RFQ_Template10"/>
      <sheetName val="108_수선비10"/>
      <sheetName val="품의서양식_(3)10"/>
      <sheetName val="1__보고10"/>
      <sheetName val="Input_Page7"/>
      <sheetName val="Input_Sheet7"/>
      <sheetName val="Aug01_Status_Rpt7"/>
      <sheetName val="Base_Info7"/>
      <sheetName val="ISSUE_LIST10"/>
      <sheetName val="Bang_KL6"/>
      <sheetName val="Lcau_-_Lxuc6"/>
      <sheetName val="REAR_10"/>
      <sheetName val="abs_dac검사대비분석자료210"/>
      <sheetName val="RFQ_Form10"/>
      <sheetName val="_0602주-무결점운동_진행현황_보고_(201406109"/>
      <sheetName val="PMBG12LD_장비및인원소요(D_A기준)_6"/>
      <sheetName val="NEW_TOOL_MASTER7"/>
      <sheetName val="3-2002년_소모공구비7"/>
      <sheetName val="1_TP조립10"/>
      <sheetName val="기타_부자재9"/>
      <sheetName val="4_20)통계적기법관리절차서9"/>
      <sheetName val="개발원가_종합7"/>
      <sheetName val="MS_SPEC6"/>
      <sheetName val="BI-FUEL_AIR_VENT_PIPE10"/>
      <sheetName val="8월_매출현황7"/>
      <sheetName val="3공장_순양전자7"/>
      <sheetName val="현진테크_(2)7"/>
      <sheetName val="동경cnc_지그7"/>
      <sheetName val="대한테크_집계7"/>
      <sheetName val="서연전자_(2)7"/>
      <sheetName val="삼익전자_(2)7"/>
      <sheetName val="삼익산업_(2)7"/>
      <sheetName val="시무인텔_(2)7"/>
      <sheetName val="성우일렉스_(2)7"/>
      <sheetName val="성호테크_(2)7"/>
      <sheetName val="CONSUMO_DE_RESINA_9"/>
      <sheetName val="Full_PBD9"/>
      <sheetName val="2009년_매출_실적6"/>
      <sheetName val="DS_MBR_RR_Side__-_PcA9"/>
      <sheetName val="Dual_PMP수율9"/>
      <sheetName val="_Common_Info_Page7"/>
      <sheetName val="외주수입검사_종합(6월)10"/>
      <sheetName val="LCAUTO_47"/>
      <sheetName val="LCAT수_조7"/>
      <sheetName val="소재_이력7"/>
      <sheetName val="99_조정금액7"/>
      <sheetName val="1_종합평가표10"/>
      <sheetName val="THS_-_Key_Inputs7"/>
      <sheetName val="2005년_소요량6"/>
      <sheetName val="기준정보(A)_15_10_278"/>
      <sheetName val="단중_및_예비길이_SHEET_15_9_5(K)8"/>
      <sheetName val="15_1_02_15년_1월예시계획8"/>
      <sheetName val="15년_12월_시작재공품_15_12_38"/>
      <sheetName val="기준정보(A)_12_02_238"/>
      <sheetName val="STD__CAB8"/>
      <sheetName val="STD__NCAB8"/>
      <sheetName val="원소재_변경_상세8"/>
      <sheetName val="직거래가_변경8"/>
      <sheetName val="PL_By_Model(Result)7"/>
      <sheetName val="10-2_ED&amp;D_EQU6"/>
      <sheetName val="2차_OI7"/>
      <sheetName val="Business_Plan6"/>
      <sheetName val="REPAIR_DATA_-_CONTAINER_#57"/>
      <sheetName val="노원열병합__건축공사기성내역서8"/>
      <sheetName val="Gia_vat_tu8"/>
      <sheetName val="96_하반기_전시회_경비6"/>
      <sheetName val="의장2반_6"/>
      <sheetName val="Detail_Defect_COMBO_KAISER6"/>
      <sheetName val="BOM_Cost_(R-U713MHH)6"/>
      <sheetName val="DS-Thuong_6T_dau6"/>
      <sheetName val="CHI_TIẾT6"/>
      <sheetName val="Summary_Capex_Info-Cal_(master6"/>
      <sheetName val="거래선_생산계획6"/>
      <sheetName val="Histogram_Chart7"/>
      <sheetName val="Freq_error_DATA7"/>
      <sheetName val="Freq_HISTOGRAM7"/>
      <sheetName val="Text_Control6"/>
      <sheetName val="text_contl6"/>
      <sheetName val="FAX_(2)6"/>
      <sheetName val="Intercompany_Detail6"/>
      <sheetName val="XD_담력저감6"/>
      <sheetName val="Data_Not_Used8"/>
      <sheetName val="FTQ_Data8"/>
      <sheetName val="Int_Pulls_Data8"/>
      <sheetName val="Int_Spills_Data8"/>
      <sheetName val="PPM_Data8"/>
      <sheetName val="Pulls_Data8"/>
      <sheetName val="Spills_Data8"/>
      <sheetName val="개선대책_양식8"/>
      <sheetName val="입력_List8"/>
      <sheetName val="DO_NOT_DELETE7"/>
      <sheetName val="Export_Data6"/>
      <sheetName val="Grille_Q3P_Organe8"/>
      <sheetName val="Pt_Rates6"/>
      <sheetName val="Component_List6"/>
      <sheetName val="Table(APG_MF)6"/>
      <sheetName val="원가검토가_(현양산품)6"/>
      <sheetName val="원가검토가_(최초견적가)6"/>
      <sheetName val="원가검토가_(최초양산품)6"/>
      <sheetName val="RT_Table6"/>
      <sheetName val="입력_데이타5"/>
      <sheetName val="Sheet1_(3)6"/>
      <sheetName val="TLc_개조차(목표원가)6"/>
      <sheetName val="28_8부5"/>
      <sheetName val="KQ_16"/>
      <sheetName val="Tool_Type6"/>
      <sheetName val="3__Acronyms_and_abbreviations6"/>
      <sheetName val="거래선별_매출현황_내역9"/>
      <sheetName val="수식파일_(삭제금지)6"/>
      <sheetName val="List_Total6"/>
      <sheetName val="Person_Cost6"/>
      <sheetName val="THEO_DÕI_THAI_SẢN_(2)6"/>
      <sheetName val="Time_Man6"/>
      <sheetName val="Salary(Cus_)6"/>
      <sheetName val="OT_OVER6"/>
      <sheetName val="Segment_4_Bid_Sheet6"/>
      <sheetName val="Hi6810_功能信号表6"/>
      <sheetName val="6_FQC检验数据6"/>
      <sheetName val="2003_prod26"/>
      <sheetName val="2003_Target6"/>
      <sheetName val="RA_Bearer6"/>
      <sheetName val="Trend_Total_nguyên_nhân6"/>
      <sheetName val="設備預算總表附件3_6"/>
      <sheetName val="FA_Definitions6"/>
      <sheetName val="5_Why's6"/>
      <sheetName val="03년_체제결과9"/>
      <sheetName val="11_Inv_6"/>
      <sheetName val="05_新Table(간접직)6"/>
      <sheetName val="05계약내역(기존T_활용)6"/>
      <sheetName val="첨부13__사출(PAD)_카메라6"/>
      <sheetName val="24_냉각실용添16"/>
      <sheetName val="PP%-low_RPM6"/>
      <sheetName val="After_Sales_Supplier_#'s6"/>
      <sheetName val="부품_LIST6"/>
      <sheetName val="AQL(0_65)6"/>
      <sheetName val="InspectionData_(2)6"/>
      <sheetName val="Input_Form_-_EingabeMaske6"/>
      <sheetName val="1_생산06"/>
      <sheetName val="1_개발개요6"/>
      <sheetName val="G-Exchange_#6676"/>
      <sheetName val="C-Mix_Rate_&amp;_Revenue(calc)6"/>
      <sheetName val="General_Assumptions6"/>
      <sheetName val="종합원가분석_1_6"/>
      <sheetName val="01년2월현황_6"/>
      <sheetName val="_제9차_회사표준_제개정_공청회_이의제기신청서_XLSX6"/>
      <sheetName val="22_보증금(전신전화가입권)6"/>
      <sheetName val="39_미지급법인세6"/>
      <sheetName val="Value_6"/>
      <sheetName val="S_P5"/>
      <sheetName val="R_FJS_CAR_(old)5"/>
      <sheetName val="Certificate_list_5"/>
      <sheetName val="Material_References6"/>
      <sheetName val="2_Underbody_DT5"/>
      <sheetName val="Q1_&amp;_Q26"/>
      <sheetName val="개인별_교육현황6"/>
      <sheetName val="관리구역_책임자(181010)6"/>
      <sheetName val="ACU기청소2018-05-04_(3)6"/>
      <sheetName val="ASM_A동6"/>
      <sheetName val="SMT구역_(2)6"/>
      <sheetName val="관리구역_체크시트6"/>
      <sheetName val="관리구역_평가시트6"/>
      <sheetName val="담당자편성표_(B)6"/>
      <sheetName val="조립A구역_(2)6"/>
      <sheetName val="개선보고서_(2)6"/>
      <sheetName val="02_08생산대상대수6"/>
      <sheetName val="CPK(Process_Capanility)6"/>
      <sheetName val="INATAKE_SYS6"/>
      <sheetName val="Cover_page7"/>
      <sheetName val="Adjusted_OI7"/>
      <sheetName val="Adjusted_OI_(2)7"/>
      <sheetName val="Income_Stmt_(USD)7"/>
      <sheetName val="Income_Stmt_(RMB)7"/>
      <sheetName val="IS_Loc_Adj7"/>
      <sheetName val="Balance_Sht_(USD)7"/>
      <sheetName val="BS_Loc+Adj7"/>
      <sheetName val="Balance_Sht_(RMB)7"/>
      <sheetName val="Cash_Flow_(USD)7"/>
      <sheetName val="Cash_Forecast7"/>
      <sheetName val="IC_AP_AR8"/>
      <sheetName val="Cash_Cross_check7"/>
      <sheetName val="Unit_Price_without_LTA&amp;Pricing7"/>
      <sheetName val="Sales_without_LTA&amp;Pricing7"/>
      <sheetName val="Unit_ECN_Sales7"/>
      <sheetName val="Total_ECN_Sales7"/>
      <sheetName val="LTA_Percentage7"/>
      <sheetName val="LTA_Amount7"/>
      <sheetName val="Total_P2P7"/>
      <sheetName val="Net_Sales7"/>
      <sheetName val="Unit_Mat_Cost_Without_PS_VAVE7"/>
      <sheetName val="Material_cost_without_PS_VAVE7"/>
      <sheetName val="Unit_ECN_cost7"/>
      <sheetName val="ECN_cost_saving7"/>
      <sheetName val="Unit_Purchase_Saving7"/>
      <sheetName val="Total_Purchase_Saving7"/>
      <sheetName val="Unit_VAVE_Saving7"/>
      <sheetName val="Total_VAVE7"/>
      <sheetName val="Unit_Margin_Improvement7"/>
      <sheetName val="Total_Margin_Improvement7"/>
      <sheetName val="Unit_mat__cost_after_PS_VAVE7"/>
      <sheetName val="Total_Mat_cost_after_PS_VAVE7"/>
      <sheetName val="Unit_Inb_Freight_Rate7"/>
      <sheetName val="Inboud_Freight_Amount7"/>
      <sheetName val="Unit_Inb-Duty7"/>
      <sheetName val="Inbound_Duty7"/>
      <sheetName val="Material_cost_before_Scrap7"/>
      <sheetName val="Scrap_Rate7"/>
      <sheetName val="Scrap_Amount7"/>
      <sheetName val="Scrap_recovery_rate7"/>
      <sheetName val="Scrap_Recovery_Amount7"/>
      <sheetName val="Unit_Production_Auxiliary7"/>
      <sheetName val="Production_Auxiliary7"/>
      <sheetName val="Net_Material7"/>
      <sheetName val="Unit_OB_freight7"/>
      <sheetName val="Total_OB_freight7"/>
      <sheetName val="Total_LC&amp;OVH7"/>
      <sheetName val="LC&amp;OVH_Undefined_Var_7"/>
      <sheetName val="LC&amp;OVH_Undefined_Fix_7"/>
      <sheetName val="Total_headcount_&amp;_labor_cost7"/>
      <sheetName val="Direct_Labor_Cost7"/>
      <sheetName val="Indirect_Labor_Cost7"/>
      <sheetName val="Salary_Cost7"/>
      <sheetName val="MSI_-_FY(RMB)7"/>
      <sheetName val="MSI_-_Comm_Sales7"/>
      <sheetName val="MSI_-_IC_Sales7"/>
      <sheetName val="MSI_-_Mat_Cost7"/>
      <sheetName val="MSI_-_Direct_Labor7"/>
      <sheetName val="MSI_-_Variable_OH7"/>
      <sheetName val="MSI_-_Fixed_OH7"/>
      <sheetName val="MASTER_DATA5"/>
      <sheetName val="3rd_DESIGN_APRD4"/>
      <sheetName val="Tien_Thuong5"/>
      <sheetName val="NC_XL_6T_cuoi_01_CTy5"/>
      <sheetName val="Data_-6T_dau5"/>
      <sheetName val="Cong_6T5"/>
      <sheetName val="Group_Consolidated5"/>
      <sheetName val="BEND_LOSS4"/>
      <sheetName val="plan&amp;section_of_foundation4"/>
      <sheetName val="4__가격구조4"/>
      <sheetName val="Roadmap_Target_06274"/>
      <sheetName val="Roadmap_Target_(2)4"/>
      <sheetName val="NX4e_CAC_INLET4"/>
      <sheetName val="NX4e_CAC_OUTLET4"/>
      <sheetName val="Theta3_FF_(기존)4"/>
      <sheetName val="Theta3_FF4"/>
      <sheetName val="HZG_D-Full_Coolant_Hose_4"/>
      <sheetName val="9BQX_CAC4"/>
      <sheetName val="9BQX_CAC_INLET_OUTLET(구매)4"/>
      <sheetName val="NQ5_RADIATOR_HOSE4"/>
      <sheetName val="NX4_OIL_COOLER_HOSE4"/>
      <sheetName val="SG2_RADIATOR_HOSE(Current반영)4"/>
      <sheetName val="NX4_BRAKE_HOSE_(구매)4"/>
      <sheetName val="NX4_Brake_Hose(개발)4"/>
      <sheetName val="US4_OIL_COOLER_HOSE4"/>
      <sheetName val="KA4_OIL_COOLER_HOSE4"/>
      <sheetName val="Roadmap_Target4"/>
      <sheetName val="12월_기타4"/>
      <sheetName val="FE_DPHU报告_5"/>
      <sheetName val="TOP_154"/>
      <sheetName val="Qual_Approv_Test_Plan_0503224"/>
      <sheetName val="Dashboard_(methodologies)4"/>
      <sheetName val="BE_DPHU报告_5"/>
      <sheetName val="System_NPV4"/>
      <sheetName val="1-1__OEM4"/>
      <sheetName val="1-2_Code_Info4"/>
      <sheetName val="한일자야(감액손실)_(2)6"/>
      <sheetName val="천정등기구_실적6"/>
      <sheetName val="NUEVO_MODELOS_20186"/>
      <sheetName val="devis_qcdp26"/>
      <sheetName val="400H_가공,금형비6"/>
      <sheetName val="Budget_Imt_mensuel_(CFO)6"/>
      <sheetName val="CDV_Pte_mensuel6"/>
      <sheetName val="Evol_Prod_(Eqpt)6"/>
      <sheetName val="CAPVR_Pte_mensuel6"/>
      <sheetName val="영업_입수계획_6"/>
      <sheetName val="참고1_02_판매계획_(수량)6"/>
      <sheetName val="전사_경영계획_수량6"/>
      <sheetName val="Duration_6"/>
      <sheetName val="견적서_detail_Main_15"/>
      <sheetName val="Cty+XN(KT_2005)6"/>
      <sheetName val="ADJTBL_31006"/>
      <sheetName val="AOP_Summary-26"/>
      <sheetName val="1-1_Gene4"/>
      <sheetName val="07년_ECU_RAW_DATA4"/>
      <sheetName val="Volume_Sensitivity4"/>
      <sheetName val="(6)_CBA_Exec_Summary4"/>
      <sheetName val="FX_Table4"/>
      <sheetName val="REV_Idle(19)_Output(74_중심거리확정)4"/>
      <sheetName val="2014_104"/>
      <sheetName val="1(A급)_(2)6"/>
      <sheetName val="CELL_생산일보_4"/>
      <sheetName val="Rate_dat÷4"/>
      <sheetName val="Dimension_Data4"/>
      <sheetName val="실사LIST-중간가공품(05_12_27현재)_(2)5"/>
      <sheetName val="기종별_합계5"/>
      <sheetName val="8_공정능력평가(5)5"/>
      <sheetName val="4_Financial5"/>
      <sheetName val="3_4)__FR_종합5"/>
      <sheetName val="3_4)__RR_종합5"/>
      <sheetName val="EO_이력관리대장4"/>
      <sheetName val="케이스_재공_재고5"/>
      <sheetName val="BAT1_5"/>
      <sheetName val="업체손실공수_xls6"/>
      <sheetName val="FRT_재료비5"/>
      <sheetName val="TFT_Attendace6"/>
      <sheetName val="0_주광원_LED_ASSY5"/>
      <sheetName val="9_초기공정능력조사(을)5"/>
      <sheetName val="1-1_연월차_개인별_보전수당5"/>
      <sheetName val="00-Input_Values5"/>
      <sheetName val="Input_Values5"/>
      <sheetName val="Corp_acronym5"/>
      <sheetName val="4_销售计划5"/>
      <sheetName val="Output_1_(2)5"/>
      <sheetName val="RFQ_Cover_Sheeet5"/>
      <sheetName val="3_학점이수(사내_사외교육)5"/>
      <sheetName val="3__트림별_내수5"/>
      <sheetName val="3__트림별_북미5"/>
      <sheetName val="3__트림별_유럽5"/>
      <sheetName val="23_보증금(전신전화가입권)5"/>
      <sheetName val="Main-Yield_report4"/>
      <sheetName val="Cosmetic_Description4"/>
      <sheetName val="2_´ë?Ü°o1®4"/>
      <sheetName val="실DATA_4"/>
      <sheetName val="해외)_MASTER_DATA4"/>
      <sheetName val="국내)_마스터_데이터4"/>
      <sheetName val="Gauge_R&amp;R5"/>
      <sheetName val="Bia_TQT5"/>
      <sheetName val="share_year=55"/>
      <sheetName val="첨#3__PCB4"/>
      <sheetName val="Detail_report4"/>
      <sheetName val="Questions_for_Wuhan_Lear4"/>
      <sheetName val="Request_template4"/>
      <sheetName val="1_page4"/>
      <sheetName val="CC_Down_load_07164"/>
      <sheetName val="CAUZA_DEFECTE4"/>
      <sheetName val="CAUSES_OF_DEFECTS4"/>
      <sheetName val="_FURNACE현설4"/>
      <sheetName val="프로필렌_이송라인4"/>
      <sheetName val="Special_rack_(Packaging_Input)4"/>
      <sheetName val="EX_rate4"/>
      <sheetName val="3~4_》在库计划SABC样式4"/>
      <sheetName val="Executive_Summary4"/>
      <sheetName val="Stand_off4"/>
      <sheetName val="ESTI_4"/>
      <sheetName val="dongia_(2)4"/>
      <sheetName val="ns_chung4"/>
      <sheetName val="THĐH_E44"/>
      <sheetName val="THĐH_E34"/>
      <sheetName val="DG_2854"/>
      <sheetName val="DG__2864"/>
      <sheetName val="DG_854"/>
      <sheetName val="DG_894"/>
      <sheetName val="DG_THIET_BI4"/>
      <sheetName val="DGVCTC_2854"/>
      <sheetName val="DG_vat_lieu4"/>
      <sheetName val="CP_khau_hao4"/>
      <sheetName val="Cước_VC_+_ĐM_CP_Tư_vấn4"/>
      <sheetName val="?PRDW30_XL4"/>
      <sheetName val="kich_thuoc4"/>
      <sheetName val="BEZEL_L외주4"/>
      <sheetName val="NOZZLE_ASSY-SIDE_DEF_LH4"/>
      <sheetName val="0_주광원_LDM4"/>
      <sheetName val="급여_예상_(2017)인상후4"/>
      <sheetName val="판매_계획_대_실적4"/>
      <sheetName val="CASTING_CONDITION4"/>
      <sheetName val="copy_of_control_valve4"/>
      <sheetName val="EXP_P1(PART)4"/>
      <sheetName val="20년_생산확대방안4"/>
      <sheetName val="KPI_sheet4"/>
      <sheetName val="Takt_-_1_Shift4"/>
      <sheetName val="Workshop_Summary4"/>
      <sheetName val="관리계획서_RR_SD(LH_RH)3"/>
      <sheetName val="관리계획서_갑지(CAMERA)3"/>
      <sheetName val="Sales_Plan3"/>
      <sheetName val="RCL_MY23"/>
      <sheetName val="Income_Statement3"/>
      <sheetName val="2_-_SALCPA_Tracker_-_pg__13"/>
      <sheetName val="Chart_of_Accounts3"/>
      <sheetName val="손익비교_Data3"/>
      <sheetName val="Vol_&amp;_Assumpt3"/>
      <sheetName val="_启_东3"/>
      <sheetName val="product_lines3"/>
      <sheetName val="09년_1월이후_완료신작3"/>
      <sheetName val="ecr_blank3"/>
      <sheetName val="Material_Import_Rate3"/>
      <sheetName val="Courier_4x23"/>
      <sheetName val="Retail_Spider3"/>
      <sheetName val="Lists_(Hide)3"/>
      <sheetName val="FIN6_input_Front_F&amp;G3"/>
      <sheetName val="Old_Consoles3"/>
      <sheetName val="OEM-Engr-Product_Data3"/>
      <sheetName val="Material_Expense_Rate3"/>
      <sheetName val="POP_Forecast3"/>
      <sheetName val="INPUT_DATA(입찰)3"/>
      <sheetName val="SUB자료01_-_드롭_항목3"/>
      <sheetName val="6__FTA특혜관세적용달성율3"/>
      <sheetName val="Volume_&amp;_Assumptions3"/>
      <sheetName val="(2)_CT&amp;CAPA3"/>
      <sheetName val="경수97_023"/>
      <sheetName val="Prob__Res__Index3"/>
      <sheetName val="0_견적보고3"/>
      <sheetName val="0_LED_ASSY3"/>
      <sheetName val="1차_시산표3"/>
      <sheetName val="자재_입고(K1E1)3"/>
      <sheetName val="Reference_Lists4"/>
      <sheetName val="Ramp-up_Prod_KLf_pro_Woche_4"/>
      <sheetName val="Equipment_Info_assumptions4"/>
      <sheetName val="Manufacturers_And_Names_Lists4"/>
      <sheetName val="개별(LEAD_WIRE)3"/>
      <sheetName val="2__트림별_중국3"/>
      <sheetName val="Org_Level_2210013"/>
      <sheetName val="ME_BOM_for_scheme_two3"/>
      <sheetName val="Owner_List3"/>
      <sheetName val="OT_Project_Report3"/>
      <sheetName val="E_Goal3"/>
      <sheetName val="P_Goal3"/>
      <sheetName val="Perishable_Tooling3"/>
      <sheetName val="Year_Graph3"/>
      <sheetName val="Future_Qtr_MPS3"/>
      <sheetName val="X-R_CHART3"/>
      <sheetName val="Tri-mode_BOM3"/>
      <sheetName val="Country_List3"/>
      <sheetName val="Debug_check_list3"/>
      <sheetName val="Look_up3"/>
      <sheetName val="Active_1,4_MT3"/>
      <sheetName val="HW_종합3"/>
      <sheetName val="A-Presale_Payment_Schedule3"/>
      <sheetName val="CU열교환기_평균생산3"/>
      <sheetName val="Result_Sep-Nov_20093"/>
      <sheetName val="기본_정보3"/>
      <sheetName val="Income_Statement_Input3"/>
      <sheetName val="Dữ_liệu3"/>
      <sheetName val="Cpk_13"/>
      <sheetName val="Aus_Current_Mth_Var__to_Fcst_3"/>
      <sheetName val="#기준2)_L_o_V_List3"/>
      <sheetName val="13_Inv_3"/>
      <sheetName val="TECHNICAL_DATA3"/>
      <sheetName val="경영비율_3"/>
      <sheetName val="1_사고건수3"/>
      <sheetName val="3_사고_요인별3"/>
      <sheetName val="LWR(TND특근_협의x)_덕_알3"/>
      <sheetName val="I__Balance_Sheet3"/>
      <sheetName val="2020년도_교육_참석_현황_Raw_Data3"/>
      <sheetName val="Customer_Grouping3"/>
      <sheetName val="SHUTDOWN_VALVE3"/>
      <sheetName val="Gross_Phx_Data3"/>
      <sheetName val="Gross_Phx_Data_Risk3"/>
      <sheetName val="Per_unit_Phx_Data3"/>
      <sheetName val="Per_unit_Risk_Phx_Data3"/>
      <sheetName val="NHÁNH_SP_CKOT_(T10)3"/>
      <sheetName val="NM_GHẾ_T53"/>
      <sheetName val="スコアカード_(2)3"/>
      <sheetName val="A4_BS3"/>
      <sheetName val="Posting_20183"/>
      <sheetName val="06_Calendar"/>
      <sheetName val="SAP 01-12-31"/>
      <sheetName val="ST적용라인"/>
      <sheetName val="사업부구분코드"/>
      <sheetName val="포머_비_x0000_ꊠȈ_x0000__x0000_"/>
      <sheetName val="유가증권LS"/>
      <sheetName val="MH"/>
      <sheetName val="BS정산표"/>
      <sheetName val="3-31"/>
      <sheetName val="22.투자유가증권 "/>
      <sheetName val="Consensus"/>
      <sheetName val="사급단가"/>
      <sheetName val="B00007834明细"/>
      <sheetName val="开发费用"/>
      <sheetName val="工装夹检具"/>
      <sheetName val="Input Data"/>
      <sheetName val="6.경비table"/>
      <sheetName val="공정능력_스펀지"/>
      <sheetName val="５・６月別発送件数"/>
      <sheetName val="자동차 모델별 상세"/>
      <sheetName val="★납입기술"/>
      <sheetName val="●종합(직납)"/>
      <sheetName val="제조원가"/>
      <sheetName val="HERO01"/>
      <sheetName val="运输费"/>
      <sheetName val="TITLE"/>
      <sheetName val="Typgebunden-Dedicated"/>
      <sheetName val="Typfrei-Non Dedicated"/>
      <sheetName val="Investitionen"/>
      <sheetName val="A-Projektkosten"/>
      <sheetName val="Kalkulationsdaten"/>
      <sheetName val="Standort"/>
      <sheetName val="typfrei"/>
      <sheetName val="Bauzahlen"/>
      <sheetName val="Prototypen"/>
      <sheetName val="K-Projektkosten"/>
      <sheetName val="Übersicht"/>
      <sheetName val="TCO"/>
      <sheetName val="X3ATRH.CR"/>
      <sheetName val="Belt Status-Overall"/>
      <sheetName val="raw Data"/>
      <sheetName val="비가동(입력)"/>
      <sheetName val="입력-설비별(수량,시간,불량)"/>
      <sheetName val="입력-조립생산실적집계"/>
      <sheetName val="출력-품목별실적표"/>
      <sheetName val="월생산계획"/>
      <sheetName val="Foglio1"/>
      <sheetName val="Page 2"/>
      <sheetName val="무형"/>
      <sheetName val="참조"/>
      <sheetName val="업무계획1"/>
      <sheetName val="년간PSI"/>
      <sheetName val="해외세목"/>
      <sheetName val="제시용"/>
      <sheetName val="98년BS"/>
      <sheetName val="잉여금"/>
      <sheetName val="納品作業依頼書_PTI_MOTO"/>
      <sheetName val="COBS"/>
      <sheetName val="정산표"/>
      <sheetName val="summary STOCK AMT"/>
      <sheetName val="년간부가가치"/>
      <sheetName val="english"/>
      <sheetName val="VENDOR"/>
      <sheetName val="顧客クレーム"/>
      <sheetName val="9월"/>
      <sheetName val="12월"/>
      <sheetName val="11월"/>
      <sheetName val="7월"/>
      <sheetName val="반도체"/>
      <sheetName val="LG-BATTERY"/>
      <sheetName val="SMT DAILY PRODUCTION REPORT"/>
      <sheetName val="MEM수율입고"/>
      <sheetName val="항목별"/>
      <sheetName val="環境試験"/>
      <sheetName val="monitoring"/>
      <sheetName val="Overzicht"/>
      <sheetName val="철판인상"/>
      <sheetName val="직납업체(현대)"/>
      <sheetName val="Invoice Header"/>
      <sheetName val="포머_비"/>
      <sheetName val="97지급이자"/>
      <sheetName val="차종별장판"/>
      <sheetName val="ﾊﾟｲﾌﾟ|_x0013_?_x0013_?"/>
      <sheetName val="冷延鋼板 EAT_0410"/>
      <sheetName val="factoꗝ"/>
      <sheetName val="4) 핵심일 heat map (참고sheet)"/>
      <sheetName val="Dept Exp"/>
      <sheetName val="CURRENCY CODE"/>
      <sheetName val="출고코드"/>
      <sheetName val="Sheet317"/>
      <sheetName val="TONG HOP VL-NC"/>
      <sheetName val="DON GIA"/>
      <sheetName val="# 가공비&amp;경비 LIST"/>
      <sheetName val="综合"/>
      <sheetName val="# 재료비증빙"/>
      <sheetName val="CAPA"/>
      <sheetName val="$ v. Peers"/>
      <sheetName val="Mkt Cap"/>
      <sheetName val="Zusammenfassung"/>
      <sheetName val="03년"/>
      <sheetName val="자료입력"/>
      <sheetName val="04이연법인세"/>
      <sheetName val="05이연법인세"/>
      <sheetName val="05이연법인세 (2)"/>
      <sheetName val="이연법인세"/>
      <sheetName val="00'미수"/>
      <sheetName val="분개"/>
      <sheetName val="미실현손익"/>
      <sheetName val="2차-PROTO-(1)"/>
      <sheetName val="SLIDES"/>
      <sheetName val="CKD-MIP"/>
      <sheetName val="외화매출"/>
      <sheetName val="방산생산"/>
      <sheetName val="CKD부품_마스터"/>
      <sheetName val="he"/>
      <sheetName val="공정"/>
      <sheetName val="선적일정"/>
      <sheetName val="원소재(B_D_18.05)"/>
      <sheetName val="배관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sheetData sheetId="690"/>
      <sheetData sheetId="691"/>
      <sheetData sheetId="692"/>
      <sheetData sheetId="693"/>
      <sheetData sheetId="694"/>
      <sheetData sheetId="695"/>
      <sheetData sheetId="696" refreshError="1"/>
      <sheetData sheetId="697" refreshError="1"/>
      <sheetData sheetId="698"/>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refreshError="1"/>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sheetData sheetId="870"/>
      <sheetData sheetId="871"/>
      <sheetData sheetId="872"/>
      <sheetData sheetId="873"/>
      <sheetData sheetId="874"/>
      <sheetData sheetId="875"/>
      <sheetData sheetId="876" refreshError="1"/>
      <sheetData sheetId="877" refreshError="1"/>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sheetData sheetId="2203"/>
      <sheetData sheetId="2204"/>
      <sheetData sheetId="2205"/>
      <sheetData sheetId="2206"/>
      <sheetData sheetId="2207"/>
      <sheetData sheetId="2208"/>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sheetData sheetId="2681"/>
      <sheetData sheetId="2682" refreshError="1"/>
      <sheetData sheetId="2683" refreshError="1"/>
      <sheetData sheetId="2684" refreshError="1"/>
      <sheetData sheetId="2685" refreshError="1"/>
      <sheetData sheetId="2686" refreshError="1"/>
      <sheetData sheetId="2687" refreshError="1"/>
      <sheetData sheetId="2688"/>
      <sheetData sheetId="2689"/>
      <sheetData sheetId="2690"/>
      <sheetData sheetId="2691"/>
      <sheetData sheetId="2692"/>
      <sheetData sheetId="2693"/>
      <sheetData sheetId="2694"/>
      <sheetData sheetId="2695"/>
      <sheetData sheetId="2696" refreshError="1"/>
      <sheetData sheetId="2697" refreshError="1"/>
      <sheetData sheetId="2698" refreshError="1"/>
      <sheetData sheetId="2699" refreshError="1"/>
      <sheetData sheetId="2700" refreshError="1"/>
      <sheetData sheetId="2701" refreshError="1"/>
      <sheetData sheetId="2702" refreshError="1"/>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sheetData sheetId="4064"/>
      <sheetData sheetId="4065"/>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sheetData sheetId="4093"/>
      <sheetData sheetId="4094"/>
      <sheetData sheetId="4095"/>
      <sheetData sheetId="4096"/>
      <sheetData sheetId="4097"/>
      <sheetData sheetId="4098"/>
      <sheetData sheetId="4099"/>
      <sheetData sheetId="4100"/>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sheetData sheetId="4122"/>
      <sheetData sheetId="4123" refreshError="1"/>
      <sheetData sheetId="4124" refreshError="1"/>
      <sheetData sheetId="4125" refreshError="1"/>
      <sheetData sheetId="4126" refreshError="1"/>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refreshError="1"/>
      <sheetData sheetId="4434" refreshError="1"/>
      <sheetData sheetId="4435" refreshError="1"/>
      <sheetData sheetId="4436" refreshError="1"/>
      <sheetData sheetId="4437" refreshError="1"/>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sheetData sheetId="4765" refreshError="1"/>
      <sheetData sheetId="4766" refreshError="1"/>
      <sheetData sheetId="4767" refreshError="1"/>
      <sheetData sheetId="4768" refreshError="1"/>
      <sheetData sheetId="4769" refreshError="1"/>
      <sheetData sheetId="4770"/>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refreshError="1"/>
      <sheetData sheetId="5397" refreshError="1"/>
      <sheetData sheetId="5398" refreshError="1"/>
      <sheetData sheetId="5399" refreshError="1"/>
      <sheetData sheetId="5400" refreshError="1"/>
      <sheetData sheetId="5401"/>
      <sheetData sheetId="5402"/>
      <sheetData sheetId="5403"/>
      <sheetData sheetId="5404"/>
      <sheetData sheetId="5405"/>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sheetData sheetId="544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sheetData sheetId="5496"/>
      <sheetData sheetId="5497"/>
      <sheetData sheetId="5498"/>
      <sheetData sheetId="5499"/>
      <sheetData sheetId="5500"/>
      <sheetData sheetId="5501"/>
      <sheetData sheetId="5502" refreshError="1"/>
      <sheetData sheetId="5503" refreshError="1"/>
      <sheetData sheetId="5504" refreshError="1"/>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sheetData sheetId="5567"/>
      <sheetData sheetId="5568" refreshError="1"/>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sheetData sheetId="5615"/>
      <sheetData sheetId="5616"/>
      <sheetData sheetId="5617"/>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sheetData sheetId="5726" refreshError="1"/>
      <sheetData sheetId="5727" refreshError="1"/>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refreshError="1"/>
      <sheetData sheetId="6666" refreshError="1"/>
      <sheetData sheetId="6667" refreshError="1"/>
      <sheetData sheetId="6668" refreshError="1"/>
      <sheetData sheetId="6669"/>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refreshError="1"/>
      <sheetData sheetId="7050" refreshError="1"/>
      <sheetData sheetId="7051"/>
      <sheetData sheetId="7052"/>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sheetData sheetId="7080" refreshError="1"/>
      <sheetData sheetId="7081" refreshError="1"/>
      <sheetData sheetId="7082" refreshError="1"/>
      <sheetData sheetId="7083" refreshError="1"/>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sheetData sheetId="7651"/>
      <sheetData sheetId="7652"/>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sheetData sheetId="7666"/>
      <sheetData sheetId="7667" refreshError="1"/>
      <sheetData sheetId="7668" refreshError="1"/>
      <sheetData sheetId="7669" refreshError="1"/>
      <sheetData sheetId="7670"/>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sheetData sheetId="8092"/>
      <sheetData sheetId="8093"/>
      <sheetData sheetId="8094" refreshError="1"/>
      <sheetData sheetId="8095" refreshError="1"/>
      <sheetData sheetId="8096"/>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sheetData sheetId="812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sheetData sheetId="8330"/>
      <sheetData sheetId="8331"/>
      <sheetData sheetId="8332"/>
      <sheetData sheetId="8333"/>
      <sheetData sheetId="8334"/>
      <sheetData sheetId="8335"/>
      <sheetData sheetId="8336"/>
      <sheetData sheetId="8337"/>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refreshError="1"/>
      <sheetData sheetId="8814" refreshError="1"/>
      <sheetData sheetId="8815" refreshError="1"/>
      <sheetData sheetId="8816" refreshError="1"/>
      <sheetData sheetId="8817" refreshError="1"/>
      <sheetData sheetId="8818" refreshError="1"/>
      <sheetData sheetId="8819"/>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refreshError="1"/>
      <sheetData sheetId="9665" refreshError="1"/>
      <sheetData sheetId="9666" refreshError="1"/>
      <sheetData sheetId="9667"/>
      <sheetData sheetId="9668"/>
      <sheetData sheetId="9669"/>
      <sheetData sheetId="9670"/>
      <sheetData sheetId="9671"/>
      <sheetData sheetId="9672"/>
      <sheetData sheetId="9673"/>
      <sheetData sheetId="9674"/>
      <sheetData sheetId="9675"/>
      <sheetData sheetId="9676" refreshError="1"/>
      <sheetData sheetId="9677" refreshError="1"/>
      <sheetData sheetId="9678" refreshError="1"/>
      <sheetData sheetId="9679" refreshError="1"/>
      <sheetData sheetId="9680" refreshError="1"/>
      <sheetData sheetId="9681" refreshError="1"/>
      <sheetData sheetId="9682" refreshError="1"/>
      <sheetData sheetId="9683"/>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sheetData sheetId="9852"/>
      <sheetData sheetId="9853"/>
      <sheetData sheetId="9854"/>
      <sheetData sheetId="9855"/>
      <sheetData sheetId="9856"/>
      <sheetData sheetId="9857"/>
      <sheetData sheetId="9858"/>
      <sheetData sheetId="9859"/>
      <sheetData sheetId="9860"/>
      <sheetData sheetId="986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sheetData sheetId="9882" refreshError="1"/>
      <sheetData sheetId="9883"/>
      <sheetData sheetId="9884"/>
      <sheetData sheetId="9885"/>
      <sheetData sheetId="9886" refreshError="1"/>
      <sheetData sheetId="9887"/>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sheetData sheetId="9912" refreshError="1"/>
      <sheetData sheetId="9913"/>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sheetData sheetId="11022"/>
      <sheetData sheetId="11023"/>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sheetData sheetId="11728" refreshError="1"/>
      <sheetData sheetId="11729"/>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sheetData sheetId="12394"/>
      <sheetData sheetId="12395"/>
      <sheetData sheetId="12396"/>
      <sheetData sheetId="12397"/>
      <sheetData sheetId="12398" refreshError="1"/>
      <sheetData sheetId="12399" refreshError="1"/>
      <sheetData sheetId="12400" refreshError="1"/>
      <sheetData sheetId="12401" refreshError="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본부별팀별9911"/>
      <sheetName val="부품LIST"/>
      <sheetName val="#REF"/>
      <sheetName val="CD-실적"/>
      <sheetName val="DAT(목표)"/>
      <sheetName val="FUEL FILLER"/>
      <sheetName val="차체부품 INS REPORT(갑)"/>
      <sheetName val="12-30"/>
      <sheetName val="PC%계산"/>
      <sheetName val="본문"/>
      <sheetName val="major"/>
      <sheetName val="LEASE4"/>
      <sheetName val="SM-NEW"/>
      <sheetName val="전부인쇄"/>
      <sheetName val="수리결과"/>
      <sheetName val="day"/>
      <sheetName val="2.대외공문"/>
      <sheetName val="5.WIRE적용LIST"/>
      <sheetName val="Sheet1"/>
      <sheetName val="PP%계산"/>
      <sheetName val="BM_NEW2"/>
      <sheetName val="진행 DATA (2)"/>
      <sheetName val="Sheet4"/>
      <sheetName val="CALENDAR"/>
      <sheetName val="p2-1"/>
      <sheetName val="협조전"/>
      <sheetName val="RD제품개발투자비(매가)"/>
      <sheetName val="명단"/>
      <sheetName val="GRACE"/>
      <sheetName val="외주현황.wq1"/>
      <sheetName val="Macro1"/>
      <sheetName val="환율기준"/>
      <sheetName val="2"/>
      <sheetName val="상용"/>
      <sheetName val=" 납촉자"/>
      <sheetName val="업체명"/>
      <sheetName val="3.일반사상"/>
      <sheetName val="3-2.귀책부서별 DT현황"/>
      <sheetName val="순위"/>
      <sheetName val="대외공문"/>
      <sheetName val="통합data"/>
      <sheetName val="Open"/>
      <sheetName val="초도발주서"/>
      <sheetName val="미국"/>
      <sheetName val="현금경비중역"/>
      <sheetName val="PRDW30"/>
      <sheetName val="M1master"/>
      <sheetName val="RHD"/>
      <sheetName val="RC"/>
      <sheetName val="계산정보"/>
      <sheetName val="INPUT"/>
      <sheetName val="확정실적"/>
      <sheetName val="GB-IC Villingen GG"/>
      <sheetName val="LX3.0 RR"/>
      <sheetName val="SUB 2월 재검사추이도"/>
      <sheetName val="5.세운W-A"/>
      <sheetName val="Macro2"/>
      <sheetName val="대일산업"/>
      <sheetName val="계산DATA입력"/>
      <sheetName val="영업"/>
      <sheetName val="뒤차축소"/>
      <sheetName val="원본"/>
      <sheetName val="단중표"/>
      <sheetName val="재료율"/>
      <sheetName val="교육계획"/>
      <sheetName val="추이도"/>
      <sheetName val="품의서"/>
      <sheetName val="JT3.0견적-구1"/>
      <sheetName val="일일 업무 현황 (3)"/>
      <sheetName val="일일 업무 현황 (5)"/>
      <sheetName val="82150-39000"/>
      <sheetName val="0000"/>
      <sheetName val="RHN"/>
      <sheetName val="검구사양서"/>
      <sheetName val="액슬"/>
      <sheetName val="종합"/>
      <sheetName val="프레임"/>
      <sheetName val="DWPM"/>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차체부품_INS_REPORT(갑)"/>
      <sheetName val="FUEL_FILLER"/>
      <sheetName val="2_대외공문"/>
      <sheetName val="5_WIRE적용LIST"/>
      <sheetName val="진행_DATA_(2)"/>
      <sheetName val="외주현황_wq1"/>
      <sheetName val="그패프"/>
      <sheetName val="_납촉자"/>
      <sheetName val="3_일반사상"/>
      <sheetName val="Tbom-tot"/>
      <sheetName val="_x0000__x0000__x0000__x0000_ilencer"/>
      <sheetName val="참조영역"/>
      <sheetName val="Sheet2"/>
      <sheetName val="c.db"/>
      <sheetName val="설비"/>
      <sheetName val="효율계획(당월)"/>
      <sheetName val="J150 승인진도관리 LIST"/>
      <sheetName val="MH_생산"/>
      <sheetName val="LIST"/>
      <sheetName val="TOTAL LIST"/>
      <sheetName val="EXP-COST"/>
      <sheetName val="T진도"/>
      <sheetName val="지정공장"/>
      <sheetName val="서울정비"/>
      <sheetName val="차체"/>
      <sheetName val="data"/>
      <sheetName val="전체실적"/>
      <sheetName val="Price Range"/>
      <sheetName val="FTR MACRo"/>
      <sheetName val="BRAKE"/>
      <sheetName val="시설업체주소록"/>
      <sheetName val="점유면적"/>
      <sheetName val="F4-F7"/>
      <sheetName val="신규DEP"/>
      <sheetName val="업종별"/>
      <sheetName val="97"/>
      <sheetName val="EQ"/>
      <sheetName val="B053 (990701)공정실적PP%계산"/>
      <sheetName val="작성양식"/>
      <sheetName val="차수"/>
      <sheetName val="result0927"/>
      <sheetName val="대우자동차용역비"/>
      <sheetName val="제품목록"/>
      <sheetName val="기안"/>
      <sheetName val="공정능력외경"/>
      <sheetName val="생산품목"/>
      <sheetName val="3-2_귀책부서별_DT현황"/>
      <sheetName val="PPK"/>
      <sheetName val="DATA BASE"/>
      <sheetName val="카메라"/>
      <sheetName val="CPK"/>
      <sheetName val="동명재고"/>
      <sheetName val="유효"/>
      <sheetName val="실적"/>
      <sheetName val="COST관리"/>
      <sheetName val="HP1AMLIST"/>
      <sheetName val="문서처리전"/>
      <sheetName val="일자별"/>
      <sheetName val="●일일실적"/>
      <sheetName val="1.2내수"/>
      <sheetName val="투자-국내2"/>
      <sheetName val="콤보"/>
      <sheetName val="운영실적(세부)"/>
      <sheetName val="품의예산"/>
      <sheetName val="등속"/>
      <sheetName val="XREF"/>
      <sheetName val="5311"/>
      <sheetName val="가공비"/>
      <sheetName val="금형비"/>
      <sheetName val="1"/>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오정용선임"/>
      <sheetName val="발생집계"/>
      <sheetName val="간이연락"/>
      <sheetName val="업체등록"/>
      <sheetName val="자재입고"/>
      <sheetName val="자재출고"/>
      <sheetName val="제품등록"/>
      <sheetName val="총소요량"/>
      <sheetName val="현재고"/>
      <sheetName val="환율"/>
      <sheetName val="재료비"/>
      <sheetName val="SPONGE단가"/>
      <sheetName val="0 절삭조건"/>
      <sheetName val="변속"/>
      <sheetName val="1월"/>
      <sheetName val="월별손익"/>
      <sheetName val="점검시트"/>
      <sheetName val="SANTAMO"/>
      <sheetName val="득점현황"/>
      <sheetName val="SAM"/>
      <sheetName val="2-1"/>
      <sheetName val="내역서"/>
      <sheetName val="상품재고(97)"/>
      <sheetName val="기준입력"/>
      <sheetName val="냉연"/>
      <sheetName val="금강투자2000"/>
      <sheetName val="LX3_0_RR"/>
      <sheetName val="6B008"/>
      <sheetName val="GK_XDBASE"/>
      <sheetName val="(평균)"/>
      <sheetName val="TOTAL"/>
      <sheetName val="DFMEA"/>
      <sheetName val="건재양식"/>
      <sheetName val="02 07 27 부품판매가"/>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차체부품_INS_REPORT(갑)1"/>
      <sheetName val="FUEL_FILLER1"/>
      <sheetName val="2_대외공문1"/>
      <sheetName val="5_WIRE적용LIST1"/>
      <sheetName val="진행_DATA_(2)1"/>
      <sheetName val="외주현황_wq11"/>
      <sheetName val="3_일반사상1"/>
      <sheetName val="_납촉자1"/>
      <sheetName val="SUB_2월_재검사추이도"/>
      <sheetName val="5_세운W-A"/>
      <sheetName val="GB-IC_Villingen_GG"/>
      <sheetName val="일일_업무_현황_(3)"/>
      <sheetName val="일일_업무_현황_(5)"/>
      <sheetName val="JT3_0견적-구1"/>
      <sheetName val="c_db"/>
      <sheetName val="원소재인상자료"/>
      <sheetName val="내경"/>
      <sheetName val="hp_td_calc"/>
      <sheetName val="기준"/>
      <sheetName val="SS"/>
      <sheetName val="소계정"/>
      <sheetName val="9-1차이내역"/>
      <sheetName val="협력사 일반현황"/>
      <sheetName val="14.1부"/>
      <sheetName val="WEIGHT"/>
      <sheetName val="검기갑지"/>
      <sheetName val="KMCWD"/>
      <sheetName val="PTR台손익"/>
      <sheetName val="6월수불"/>
      <sheetName val="정비손익"/>
      <sheetName val="수출"/>
      <sheetName val="TM1Variables"/>
      <sheetName val="손익계산서"/>
      <sheetName val="CF"/>
      <sheetName val="V64"/>
      <sheetName val="31323-4A005(PPK)"/>
      <sheetName val="계열사현황종합"/>
      <sheetName val=""/>
      <sheetName val="ORIGIN"/>
      <sheetName val="BND"/>
      <sheetName val="내구품질향상1"/>
      <sheetName val="생산현황 (입력)"/>
      <sheetName val="구동"/>
      <sheetName val="상세 계산 내역"/>
      <sheetName val="채권(하반기)"/>
      <sheetName val="장적산출"/>
      <sheetName val="작업일보"/>
      <sheetName val="공문"/>
      <sheetName val="R&amp;R(DATA)"/>
      <sheetName val="팀별종합"/>
      <sheetName val="검사협정서"/>
      <sheetName val="보고"/>
      <sheetName val="포머 비가동 내역"/>
      <sheetName val="SHAFT"/>
      <sheetName val="B053_(990701)공정실적PP%계산"/>
      <sheetName val="1_2내수"/>
      <sheetName val="ROYALTY"/>
      <sheetName val="CR CODE"/>
      <sheetName val="부서CODE"/>
      <sheetName val="THEME CODE"/>
      <sheetName val="시험연구비상각"/>
      <sheetName val="가공비(2)"/>
      <sheetName val="Evaluation objects"/>
      <sheetName val="FRONT HUB견적가"/>
      <sheetName val="84531"/>
      <sheetName val="지침"/>
      <sheetName val="W-현원가"/>
      <sheetName val="MPL 技連"/>
      <sheetName val="342E BLOCK"/>
      <sheetName val="작업시간"/>
      <sheetName val="1.ER유체응용"/>
      <sheetName val="4.시험장비"/>
      <sheetName val="VS1 Paretto분석"/>
      <sheetName val="ML"/>
      <sheetName val="급여대장(기능직)"/>
      <sheetName val="1-1.General Code"/>
      <sheetName val="임율 &amp; LOT"/>
      <sheetName val="DataBase"/>
      <sheetName val="판매98"/>
      <sheetName val="GSTOTAL"/>
      <sheetName val="3-2_귀책부서별_DT현황1"/>
      <sheetName val="0_절삭조건"/>
      <sheetName val="Segments"/>
      <sheetName val="경비공통"/>
      <sheetName val="생산계획 (2)"/>
      <sheetName val="Type"/>
      <sheetName val="내장"/>
      <sheetName val="자재단가"/>
      <sheetName val="설계일정"/>
      <sheetName val="R&amp;D"/>
      <sheetName val="세부내용"/>
      <sheetName val="자체실적1Q"/>
      <sheetName val="96PLAN"/>
      <sheetName val="표지"/>
      <sheetName val="회순"/>
      <sheetName val="작업장"/>
      <sheetName val="MCT6"/>
      <sheetName val="SPT"/>
      <sheetName val="선반OPT"/>
      <sheetName val="98종합"/>
      <sheetName val="RR저항Cp"/>
      <sheetName val="주행"/>
      <sheetName val="생산1-1"/>
      <sheetName val="MC&amp;다변화"/>
      <sheetName val="CASE ASM"/>
      <sheetName val="검사성적서(갑)"/>
      <sheetName val="일반관리비"/>
      <sheetName val="매입세율"/>
      <sheetName val="공사개요"/>
      <sheetName val="626TD"/>
      <sheetName val="FMEAPRO5"/>
      <sheetName val="1ဲ.ALT"/>
      <sheetName val="1ဳ.O.S"/>
      <sheetName val="15.၄AMPER"/>
      <sheetName val="96"/>
      <sheetName val="二.POSITION.XLS"/>
      <sheetName val="반송불량율"/>
      <sheetName val="OPT손익 내수"/>
      <sheetName val="OPT손익 수출"/>
      <sheetName val="BACK DATA 08.7.1~"/>
      <sheetName val="E.W"/>
      <sheetName val="P.W"/>
      <sheetName val="가공비data"/>
      <sheetName val="S.W"/>
      <sheetName val="기초"/>
      <sheetName val="TEMP TORQUE"/>
      <sheetName val="10월작업불량"/>
      <sheetName val="재료(확정,11월19일)"/>
      <sheetName val="손익"/>
      <sheetName val="BACK DATA"/>
      <sheetName val="정리"/>
      <sheetName val="기초자료"/>
      <sheetName val="VT원단위"/>
      <sheetName val="KD율"/>
      <sheetName val="64164"/>
      <sheetName val="불량현황"/>
      <sheetName val="자산LIST"/>
      <sheetName val="HOUSING"/>
      <sheetName val="126.255"/>
      <sheetName val="출력값"/>
      <sheetName val="MBNBSMTR"/>
      <sheetName val="기초DATA"/>
      <sheetName val="95계획"/>
      <sheetName val="동아합의"/>
      <sheetName val="BL제조표준"/>
      <sheetName val="TCA"/>
      <sheetName val="건축공사"/>
      <sheetName val="AN43"/>
      <sheetName val="매출종합.`09"/>
      <sheetName val="부문손익"/>
      <sheetName val="수입"/>
      <sheetName val="생계99ST"/>
      <sheetName val="SPEC별"/>
      <sheetName val="일본출1"/>
      <sheetName val="삼공기계"/>
      <sheetName val="화환비상"/>
      <sheetName val="소상 &quot;1&quot;"/>
      <sheetName val="금형품"/>
      <sheetName val="매출계획"/>
      <sheetName val="현재"/>
      <sheetName val="Tiburon"/>
      <sheetName val="결함코드"/>
      <sheetName val="부품코드"/>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code"/>
      <sheetName val="C100보고서"/>
      <sheetName val="Pc1%계산"/>
      <sheetName val="engline"/>
      <sheetName val="1.변경범위"/>
      <sheetName val="직원신상"/>
      <sheetName val="HCCE01"/>
      <sheetName val="A-100전제"/>
      <sheetName val="CIELO발주"/>
      <sheetName val="세부"/>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MAIN"/>
      <sheetName val="ENG"/>
      <sheetName val="CONT"/>
      <sheetName val="Claim이력_내수내자"/>
      <sheetName val="RESN_SUM"/>
      <sheetName val="Actions"/>
      <sheetName val="설비능력및 종합공정능력산출시 사용"/>
      <sheetName val="Sheet13"/>
      <sheetName val="MPS Q3 FY04"/>
      <sheetName val="MPS Q4 FY04"/>
      <sheetName val="125PIECE"/>
      <sheetName val="업무분장"/>
      <sheetName val="P&amp;L,Bal Sheet,Cash Forecast"/>
      <sheetName val="A-A"/>
      <sheetName val="시산9812"/>
      <sheetName val="intro"/>
      <sheetName val="시설투자"/>
      <sheetName val="BTS-시범물량"/>
      <sheetName val="공통"/>
      <sheetName val="Sheet3"/>
      <sheetName val="중점과제-경비(제안)"/>
      <sheetName val="B"/>
      <sheetName val="Budget"/>
      <sheetName val="사유코드"/>
      <sheetName val="공정및생산관리절차서"/>
      <sheetName val="총"/>
      <sheetName val="윤영환"/>
      <sheetName val="417CPK"/>
      <sheetName val="TABLE"/>
      <sheetName val="_x005f_x0000__x005f_x0000__x005f_x0000__x005f_x0000_ile"/>
      <sheetName val="물산(양산)"/>
      <sheetName val="정공(양산)"/>
      <sheetName val="테크(양산)"/>
      <sheetName val="가2"/>
      <sheetName val="1.세부비교원가(내수)"/>
      <sheetName val="1.종합비교원가(내수_일반_유럽)"/>
      <sheetName val="712"/>
      <sheetName val="인사자료총집계"/>
      <sheetName val="#142-1-갑"/>
      <sheetName val="050218"/>
      <sheetName val="56"/>
      <sheetName val="DAT_목표_"/>
      <sheetName val="2002년판매실적"/>
      <sheetName val="03 PFD-1"/>
      <sheetName val="2. Definitions"/>
      <sheetName val="대표자"/>
      <sheetName val="승인1팀"/>
      <sheetName val="제품"/>
      <sheetName val="NGS4"/>
      <sheetName val="공정별"/>
      <sheetName val="RDLEVLST"/>
      <sheetName val="SPG생산"/>
      <sheetName val="업체별 단가현황"/>
      <sheetName val="양식"/>
      <sheetName val="94B"/>
      <sheetName val="원본(실제)"/>
      <sheetName val="MTK_사후"/>
      <sheetName val="이름표모음"/>
      <sheetName val="Sheet5"/>
      <sheetName val="13-1-2"/>
      <sheetName val="印刷補助"/>
      <sheetName val="예산코드"/>
      <sheetName val="단가MSTR"/>
      <sheetName val="11년단가"/>
      <sheetName val="생산직"/>
      <sheetName val="1월~3월"/>
      <sheetName val="4월~6월"/>
      <sheetName val="7-9월"/>
      <sheetName val="10월~12월"/>
      <sheetName val="공평7"/>
      <sheetName val="첨부6)CAPA분석표"/>
      <sheetName val="공평3"/>
      <sheetName val="계획수량"/>
      <sheetName val="Takt"/>
      <sheetName val="매각단가"/>
      <sheetName val="CVT산정"/>
      <sheetName val="15-COMP"/>
      <sheetName val="BUS제원1"/>
      <sheetName val="DOOR"/>
      <sheetName val="전체현황"/>
      <sheetName val="프로젝트"/>
      <sheetName val="5-1차수정"/>
      <sheetName val="내수1.8GL"/>
      <sheetName val="LAMBDA 자작"/>
      <sheetName val="항목(1)"/>
      <sheetName val="유효성"/>
      <sheetName val="(BS,CF)-BACK"/>
      <sheetName val="FACTOR"/>
      <sheetName val="예산실적전체당월"/>
      <sheetName val="N46"/>
      <sheetName val="정산내역"/>
      <sheetName val="운임.환차손-Y"/>
      <sheetName val="1_변경범위"/>
      <sheetName val="TEMP_TORQUE"/>
      <sheetName val="운임_환차손-Y"/>
      <sheetName val="존4"/>
      <sheetName val="96갑지"/>
      <sheetName val="Specification"/>
      <sheetName val="지부전체"/>
      <sheetName val="CSTHA616"/>
      <sheetName val="개발 TOOL 집계표"/>
      <sheetName val="경상 개발비"/>
      <sheetName val="16~31"/>
      <sheetName val="불량현상별END"/>
      <sheetName val="1-C,D"/>
      <sheetName val="10-1"/>
      <sheetName val="비교원가제출.고"/>
      <sheetName val="Basic assumptions"/>
      <sheetName val="98지급계획"/>
      <sheetName val="월간인력"/>
      <sheetName val="기타코드"/>
      <sheetName val="년령분석표(02년)"/>
      <sheetName val="지역별"/>
      <sheetName val="상세"/>
      <sheetName val="연구인원내역"/>
      <sheetName val="주E95711"/>
      <sheetName val="07주차별실적"/>
      <sheetName val="계산 DATA 입력"/>
      <sheetName val="master"/>
      <sheetName val="KMO"/>
      <sheetName val="PRESS DATA"/>
      <sheetName val="report_20"/>
      <sheetName val="camera_30"/>
      <sheetName val="생산일보(전체)"/>
      <sheetName val="RP변환코드"/>
      <sheetName val="조정명세서"/>
      <sheetName val="시산표"/>
      <sheetName val="5월"/>
      <sheetName val="99판매상세"/>
      <sheetName val="예산계획"/>
      <sheetName val="가격표"/>
      <sheetName val="Book1"/>
      <sheetName val="재1"/>
      <sheetName val="95하U$가격"/>
      <sheetName val="폼관조직"/>
      <sheetName val="공정별설비검토"/>
      <sheetName val="검토사항"/>
      <sheetName val="96수출"/>
      <sheetName val="BAU"/>
      <sheetName val="Auswahl"/>
      <sheetName val="종합(PD,FD,RS)"/>
      <sheetName val="다목적갑"/>
      <sheetName val="집연95"/>
      <sheetName val="감사ⓚA"/>
      <sheetName val="차종별"/>
      <sheetName val="파일테이블"/>
      <sheetName val="Cost Reduction"/>
      <sheetName val="2_2공정능력"/>
      <sheetName val="카니발슈마세피아"/>
      <sheetName val="96연구소인건비"/>
      <sheetName val="업체리스트"/>
      <sheetName val="생산소모품"/>
      <sheetName val="일일 생산및판매계획 대 실적"/>
      <sheetName val="리드14"/>
      <sheetName val="규칙"/>
      <sheetName val="경비"/>
      <sheetName val="세계수요종합OK"/>
      <sheetName val="6C007(A)"/>
      <sheetName val="중점과제별관리도"/>
      <sheetName val="일보"/>
      <sheetName val="production dept"/>
      <sheetName val="MACRO1.XLM"/>
      <sheetName val="총론"/>
      <sheetName val="품명_자재코드"/>
      <sheetName val="코드 조건표"/>
      <sheetName val="코드_조건표"/>
      <sheetName val="MPL_技連"/>
      <sheetName val="342E_BLOCK"/>
      <sheetName val="상불"/>
      <sheetName val="ENG油洩れ"/>
      <sheetName val="출장거리"/>
      <sheetName val="측정-1"/>
      <sheetName val="송전기본"/>
      <sheetName val="협력사_일반현황"/>
      <sheetName val="금형_(2)"/>
      <sheetName val="오음명부"/>
      <sheetName val="일반급여"/>
      <sheetName val="품의양"/>
      <sheetName val="C_Pnl원가1"/>
      <sheetName val="생산"/>
      <sheetName val="진도현황"/>
      <sheetName val="P&amp;L"/>
      <sheetName val="SYS검토(1A1)"/>
      <sheetName val="CSC"/>
      <sheetName val="76210원가"/>
      <sheetName val="금형991202"/>
      <sheetName val="HMC 사전원가(원혁기준)13%"/>
      <sheetName val="1차명단"/>
      <sheetName val="2차 OIL량측정"/>
      <sheetName val="지점장"/>
      <sheetName val="세부견적"/>
      <sheetName val="期別全体表"/>
      <sheetName val="Sensitivity"/>
      <sheetName val="총괄표"/>
      <sheetName val="LX3_0_RR1"/>
      <sheetName val="포머_비가동_내역"/>
      <sheetName val="Evaluation_objects"/>
      <sheetName val="FRONT_HUB견적가"/>
      <sheetName val="VS1_Paretto분석"/>
      <sheetName val="FLOW PROSES (A)"/>
      <sheetName val="?????"/>
      <sheetName val="재품별 단가"/>
      <sheetName val="6.수입검사 "/>
      <sheetName val="DATE"/>
      <sheetName val="12.Inv."/>
      <sheetName val="주요재료비"/>
      <sheetName val="CSP원자재"/>
      <sheetName val="97년 재료예산(안)"/>
      <sheetName val="추산서총괄"/>
      <sheetName val="1.터빈"/>
      <sheetName val="HEAD"/>
      <sheetName val="Hilfstabellen"/>
      <sheetName val="cost base e dati"/>
      <sheetName val="변수"/>
      <sheetName val="회사정보"/>
      <sheetName val="VPP(BD-010) 이상보고"/>
      <sheetName val="System"/>
      <sheetName val="인원수계산"/>
      <sheetName val="이름"/>
      <sheetName val="장비 전체리스트"/>
      <sheetName val="장비리스트"/>
      <sheetName val=" "/>
      <sheetName val="완성차"/>
      <sheetName val="FAB별"/>
      <sheetName val="회사제시"/>
      <sheetName val="komentár"/>
      <sheetName val="집중검사 리스트"/>
      <sheetName val="코드"/>
      <sheetName val="PB내역"/>
      <sheetName val="10.예산 및 원가 계획(02년)"/>
      <sheetName val="입고단가기준"/>
      <sheetName val="협력업체"/>
      <sheetName val="TOP_trans"/>
      <sheetName val="물품관리"/>
      <sheetName val="업체관리"/>
      <sheetName val="DB"/>
      <sheetName val="테이블"/>
      <sheetName val="000000"/>
      <sheetName val="안산"/>
      <sheetName val="천안"/>
      <sheetName val="WBS98"/>
      <sheetName val="상각율표"/>
      <sheetName val="동성세부내역"/>
      <sheetName val="등록의뢰"/>
      <sheetName val="정미시간"/>
      <sheetName val="프레스"/>
      <sheetName val="주요재무비율"/>
      <sheetName val="CLM-MP"/>
      <sheetName val="PNL ASS'Y CRASH PAD UPR RH"/>
      <sheetName val="CHINO검량선"/>
      <sheetName val="재고정확2"/>
      <sheetName val="Data Sheet"/>
      <sheetName val="대표경력"/>
      <sheetName val="차체 품안표"/>
      <sheetName val="예상효과"/>
      <sheetName val="실행내역서 "/>
      <sheetName val="개발 LIST"/>
      <sheetName val="공정별CR"/>
      <sheetName val="INDIA-ML"/>
      <sheetName val="F4"/>
      <sheetName val="관로공표지"/>
      <sheetName val="TEAM하반기 계획 (2)"/>
      <sheetName val="2월"/>
      <sheetName val="기준계정"/>
      <sheetName val="91"/>
      <sheetName val="전체지분도"/>
      <sheetName val="5300"/>
      <sheetName val="COND"/>
      <sheetName val="Production Plan1"/>
      <sheetName val="BAFFLE HMC TABLE1"/>
      <sheetName val="GAGE R&amp;R(FRT UPR)"/>
      <sheetName val="사업소별9812"/>
      <sheetName val="10년11월이월현황"/>
      <sheetName val="PC%계산(WM.COMM단차)"/>
      <sheetName val="Value Analysis - Sheet 1"/>
      <sheetName val="TABLE(KR)"/>
      <sheetName val="ﾏｽﾀ"/>
      <sheetName val="1.1 2008 OTIF"/>
      <sheetName val="수정시산표"/>
      <sheetName val="TEMP1"/>
      <sheetName val="A1"/>
      <sheetName val="일괄인쇄"/>
      <sheetName val="END"/>
      <sheetName val="1~3월 지시사항"/>
      <sheetName val="소유주(원)"/>
      <sheetName val="인원01"/>
      <sheetName val="1.POSITIONING"/>
      <sheetName val="사양정리"/>
      <sheetName val="Calculation"/>
      <sheetName val="lot"/>
      <sheetName val="항목"/>
      <sheetName val="부동산세금"/>
      <sheetName val="국영"/>
      <sheetName val="5-Why Root Cause Analysis "/>
      <sheetName val="#REF!"/>
      <sheetName val="조정내역"/>
      <sheetName val="별제권_정리담보권"/>
      <sheetName val="1_TM2"/>
      <sheetName val="견적마법사"/>
      <sheetName val="전처리"/>
      <sheetName val="Option"/>
      <sheetName val="Upgrades pricing"/>
      <sheetName val="7.3 DY팀"/>
      <sheetName val="단기차입금(200006)"/>
      <sheetName val="????ilencer"/>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GB-IC_Villingen_GG1"/>
      <sheetName val="SUB_2월_재검사추이도1"/>
      <sheetName val="5_세운W-A1"/>
      <sheetName val="JT3_0견적-구11"/>
      <sheetName val="c_db1"/>
      <sheetName val="B053_(990701)공정실적PP%계산1"/>
      <sheetName val="1_2내수1"/>
      <sheetName val="일일_업무_현황_(3)1"/>
      <sheetName val="일일_업무_현황_(5)1"/>
      <sheetName val="CR_CODE"/>
      <sheetName val="THEME_CODE"/>
      <sheetName val="0_절삭조건1"/>
      <sheetName val="14_1부"/>
      <sheetName val="1_세부비교원가(내수)"/>
      <sheetName val="J150_승인진도관리_LIST"/>
      <sheetName val="TOTAL_LIST"/>
      <sheetName val="Price_Range"/>
      <sheetName val="FTR_MACRo"/>
      <sheetName val="1_종합비교원가(내수_일반_유럽)"/>
      <sheetName val="금형_(2)1"/>
      <sheetName val="VS1_Paretto분석1"/>
      <sheetName val="CASE_ASM"/>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1ဲ_ALT1"/>
      <sheetName val="1ဳ_O_S1"/>
      <sheetName val="15_၄AMPER1"/>
      <sheetName val="二_POSITION_XLS1"/>
      <sheetName val="OPT손익_내수1"/>
      <sheetName val="OPT손익_수출1"/>
      <sheetName val="BACK_DATA_08_7_1~1"/>
      <sheetName val="E_W1"/>
      <sheetName val="P_W1"/>
      <sheetName val="S_W1"/>
      <sheetName val="TEMP_TORQUE1"/>
      <sheetName val="BACK_DATA1"/>
      <sheetName val="126_255"/>
      <sheetName val="매출종합_`09"/>
      <sheetName val="소상_&quot;1&quot;"/>
      <sheetName val="검사기준서_을_치수"/>
      <sheetName val="검사기준서_갑"/>
      <sheetName val="검사기준서_을"/>
      <sheetName val="검사협정_갑"/>
      <sheetName val="검사성적서_갑"/>
      <sheetName val="검사성적서_을"/>
      <sheetName val="검사성적서_병"/>
      <sheetName val="Nego_PV"/>
      <sheetName val="1_변경범위1"/>
      <sheetName val="팀별_합계"/>
      <sheetName val="설비능력및_종합공정능력산출시_사용"/>
      <sheetName val="02_07_27_부품판매가"/>
      <sheetName val="P&amp;L,Bal_Sheet,Cash_Forecast"/>
      <sheetName val="MPS_Q3_FY04"/>
      <sheetName val="MPS_Q4_FY04"/>
      <sheetName val="2__Definitions"/>
      <sheetName val="03_PFD-1"/>
      <sheetName val="MACRO1_XLM"/>
      <sheetName val="내수1_8GL"/>
      <sheetName val="업체별_단가현황"/>
      <sheetName val="비교원가제출_고"/>
      <sheetName val="Basic_assumptions"/>
      <sheetName val="LAMBDA_자작"/>
      <sheetName val="운임_환차손-Y1"/>
      <sheetName val="개발_TOOL_집계표"/>
      <sheetName val="경상_개발비"/>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KURSER"/>
      <sheetName val="거래처관리"/>
      <sheetName val="계산program"/>
      <sheetName val="impianti"/>
      <sheetName val="영업외"/>
      <sheetName val="▶사출"/>
      <sheetName val="▶R_C FRM"/>
      <sheetName val="매출DATA"/>
      <sheetName val="광주 소요량"/>
      <sheetName val="품목"/>
      <sheetName val="96수표어음"/>
      <sheetName val="양식_샘플"/>
      <sheetName val="0105"/>
      <sheetName val="0505"/>
      <sheetName val="조립"/>
      <sheetName val="신규"/>
      <sheetName val="공정능력(마운틴 홀 거리)"/>
      <sheetName val="종합장"/>
      <sheetName val="VXX"/>
      <sheetName val="주간업무(개발구매팀)"/>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ﾊﾟｲﾌﾟ"/>
      <sheetName val="冷延鋼板"/>
      <sheetName val="熱延鋼板"/>
      <sheetName val="他材料費"/>
      <sheetName val="印刷"/>
      <sheetName val="条件表"/>
      <sheetName val="S50 "/>
      <sheetName val="여비"/>
      <sheetName val="생산실적"/>
      <sheetName val="급여대장(입력용)"/>
      <sheetName val="설비LIST"/>
      <sheetName val="매출"/>
      <sheetName val="무부하 회전수"/>
      <sheetName val="02-2W"/>
      <sheetName val="진행중 설변"/>
      <sheetName val="BSL"/>
      <sheetName val="ISRDATA"/>
      <sheetName val="Master Cable"/>
      <sheetName val="MOTO"/>
      <sheetName val="ppcarpet"/>
      <sheetName val="조립지적"/>
      <sheetName val="Supplement2"/>
      <sheetName val="DBL LPG시험"/>
      <sheetName val="목표대비실적(R)"/>
      <sheetName val="SMXEXPS"/>
      <sheetName val="1-Tables"/>
      <sheetName val="작업제품군"/>
      <sheetName val="차종"/>
      <sheetName val="사용자코드1"/>
      <sheetName val="사용자코드2"/>
      <sheetName val="매출성격"/>
      <sheetName val="지역"/>
      <sheetName val="금형표지"/>
      <sheetName val="INVESTMENT (Hardware)"/>
      <sheetName val="기초데이타"/>
      <sheetName val="ROLL"/>
      <sheetName val="95MAKER"/>
      <sheetName val="표준"/>
      <sheetName val="f3"/>
      <sheetName val="Financials"/>
      <sheetName val="Yield"/>
      <sheetName val="그래프"/>
      <sheetName val="공사원가계산서"/>
      <sheetName val="Questionnaire"/>
      <sheetName val="설비사양서B-1"/>
      <sheetName val="full (2)"/>
      <sheetName val="."/>
      <sheetName val="계정"/>
      <sheetName val="중공업 실적"/>
      <sheetName val="16-1531"/>
      <sheetName val="만년달력"/>
      <sheetName val="휴일"/>
      <sheetName val=" 하반기 경비 조정계획_150627(사계 r2 기준).x"/>
      <sheetName val="HD1070(T)"/>
      <sheetName val="치공구"/>
      <sheetName val="판가반영"/>
      <sheetName val="Cover"/>
      <sheetName val="포트외경(A)"/>
      <sheetName val="2001Org"/>
      <sheetName val="PP%계산-1"/>
      <sheetName val="so-021"/>
      <sheetName val="수출가격"/>
      <sheetName val="원가계산서양식"/>
      <sheetName val="TA10"/>
      <sheetName val="조선용암면"/>
      <sheetName val="2-1.제품군별계획대비실적(B.A)"/>
      <sheetName val="00년거래처별실적"/>
      <sheetName val="Summary Sheet"/>
      <sheetName val="Datasheet for KPI Model 1"/>
      <sheetName val="생산실적db"/>
      <sheetName val="기간별품목별불량유형집계"/>
      <sheetName val="품목표"/>
      <sheetName val="95WBS"/>
      <sheetName val="LINE_VENT"/>
      <sheetName val="OEM 이의제기 종합"/>
      <sheetName val="노무비"/>
      <sheetName val="신공항A-9(원가수정)"/>
      <sheetName val="감독1130"/>
      <sheetName val="RECIMAKE"/>
      <sheetName val="예상투자비"/>
      <sheetName val="Europe PU-1"/>
      <sheetName val="MM利益・原価企画方針書ｶｸ１"/>
      <sheetName val="수입명세서"/>
      <sheetName val="여신보고용"/>
      <sheetName val="서진단가"/>
      <sheetName val="미익SUB"/>
      <sheetName val="품의서양식 (3)"/>
      <sheetName val="9703"/>
      <sheetName val="A"/>
      <sheetName val="스풀능력"/>
      <sheetName val="HOLE 9905(1)"/>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현금흐름표"/>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Moulding data"/>
      <sheetName val="5-2"/>
      <sheetName val="_x0000__x0000__x0000__x0000_ile"/>
      <sheetName val="_____"/>
      <sheetName val="6_수입검사_"/>
      <sheetName val="12_Inv_"/>
      <sheetName val="97년_재료예산(안)"/>
      <sheetName val="1_터빈"/>
      <sheetName val="cost_base_e_dati"/>
      <sheetName val="Data_Sheet"/>
      <sheetName val="_"/>
      <sheetName val="집중검사_리스트"/>
      <sheetName val="10_예산_및_원가_계획(02년)"/>
      <sheetName val="production_dept"/>
      <sheetName val="실행내역서_"/>
      <sheetName val="개발_LIST"/>
      <sheetName val="PRESS_DATA"/>
      <sheetName val="Cost_Reduction"/>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Production_Plan1"/>
      <sheetName val="부서별3월"/>
      <sheetName val="생산계획"/>
      <sheetName val="108.수선비"/>
      <sheetName val="8기전사사업계획"/>
      <sheetName val="36기상반기자금실적"/>
      <sheetName val="科目余额表"/>
      <sheetName val="X3"/>
      <sheetName val="1.세부비교_x001b__x0000__x0000_㣪洁ᚦ"/>
      <sheetName val="금액"/>
      <sheetName val="Team 종합"/>
      <sheetName val="LEGAN"/>
      <sheetName val="品質保証責任者届"/>
      <sheetName val="sheet17"/>
      <sheetName val="PV"/>
      <sheetName val="귀책별TOP"/>
      <sheetName val="RHW"/>
      <sheetName val="부서별1월"/>
      <sheetName val="Volumes"/>
      <sheetName val="SCP 4"/>
      <sheetName val="SCP 5 D2UXT"/>
      <sheetName val="SCP 6 D2UX"/>
      <sheetName val="Invest (MAC)"/>
      <sheetName val="SCP Apr2015"/>
      <sheetName val="목차"/>
      <sheetName val="82351"/>
      <sheetName val="XMA 12월 8,000대 원,부자재_完"/>
      <sheetName val="YFA 10월분 원자재(10.12)_미납완료_完"/>
      <sheetName val="YFA 10월분 부자재(10.7,9)_FEDEX_完"/>
      <sheetName val="51700-C2100(이의제기)"/>
      <sheetName val="BS"/>
      <sheetName val="TB"/>
      <sheetName val="출력-생산일보"/>
      <sheetName val="Data1"/>
      <sheetName val="SPEC1"/>
      <sheetName val="4.Vendor price"/>
      <sheetName val="14년 증판안 판촉"/>
      <sheetName val="14,15,16"/>
      <sheetName val="3사분기"/>
      <sheetName val="RSDB"/>
      <sheetName val="WSDB"/>
      <sheetName val="법인(환율지정)"/>
      <sheetName val="0.CHMSL LED ASSY"/>
      <sheetName val="진천MOBIS"/>
      <sheetName val="Full PBD"/>
      <sheetName val="철심금중량"/>
      <sheetName val="_x005f_x005f_x005f_x0000__x005f_x005f_x005f_x0000__x005"/>
      <sheetName val="은행"/>
      <sheetName val="TEMP2"/>
      <sheetName val="세목별"/>
      <sheetName val="기아계획"/>
      <sheetName val="그림목록"/>
      <sheetName val="구매내역"/>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차체부품_INS_REPORT(갑)3"/>
      <sheetName val="FUEL_FILLER3"/>
      <sheetName val="진행_DATA_(2)3"/>
      <sheetName val="2_대외공문3"/>
      <sheetName val="5_WIRE적용LIST3"/>
      <sheetName val="외주현황_wq13"/>
      <sheetName val="_납촉자3"/>
      <sheetName val="3_일반사상3"/>
      <sheetName val="GB-IC_Villingen_GG2"/>
      <sheetName val="SUB_2월_재검사추이도2"/>
      <sheetName val="5_세운W-A2"/>
      <sheetName val="JT3_0견적-구12"/>
      <sheetName val="c_db2"/>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GB-IC_Villingen_GG3"/>
      <sheetName val="SUB_2월_재검사추이도3"/>
      <sheetName val="5_세운W-A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B053_(990701)공정실적PP%계산2"/>
      <sheetName val="1_2내수2"/>
      <sheetName val="J150_승인진도관리_LIST2"/>
      <sheetName val="TOTAL_LIST2"/>
      <sheetName val="Price_Range2"/>
      <sheetName val="FTR_MACRo2"/>
      <sheetName val="14_1부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14_1부1"/>
      <sheetName val="상세_계산_내역1"/>
      <sheetName val="재고품목"/>
      <sheetName val="1.TAT_Info."/>
      <sheetName val="기타 부자재"/>
      <sheetName val="분리막"/>
      <sheetName val="전해액"/>
      <sheetName val="물량표"/>
      <sheetName val="10년01월부터"/>
      <sheetName val="예적금"/>
      <sheetName val="세무서코드"/>
      <sheetName val="4.20)통계적기법관리절차서"/>
      <sheetName val="DV Flow Chart DV-PV1 (PFC)"/>
      <sheetName val="소결재공"/>
      <sheetName val="국산화"/>
      <sheetName val="연습"/>
      <sheetName val="업체별매출실적"/>
      <sheetName val="기본정보"/>
      <sheetName val="초기화면"/>
      <sheetName val="제품정보"/>
      <sheetName val="근태일지"/>
      <sheetName val="MATEMST (2)"/>
      <sheetName val="가공"/>
      <sheetName val="データ"/>
      <sheetName val="상품매출단가"/>
      <sheetName val="단가마스터"/>
      <sheetName val="그래프데이타"/>
      <sheetName val="05월별투자계획"/>
      <sheetName val="미지급이자(분쟁대상)"/>
      <sheetName val="마찰재두께"/>
      <sheetName val="S13_관리계획서(체크시트)"/>
      <sheetName val="공문송부업체"/>
      <sheetName val="PC%계산DWMC"/>
      <sheetName val="비교원RD-S"/>
      <sheetName val="X-3 ENG"/>
      <sheetName val="원가분석"/>
      <sheetName val="D300726_1"/>
      <sheetName val="분석mast"/>
      <sheetName val="99원가원판"/>
      <sheetName val="CAPA분석 360K"/>
      <sheetName val="구매실(원본)"/>
      <sheetName val="ALPROFILE 발주실적"/>
      <sheetName val="악성"/>
      <sheetName val="TUBE시험성적서"/>
      <sheetName val="월생산"/>
      <sheetName val="전력시간대(합계)"/>
      <sheetName val="소요량분석(부자재)"/>
      <sheetName val="소요량분석(외주)"/>
      <sheetName val="발주"/>
      <sheetName val="내용"/>
      <sheetName val="전장"/>
      <sheetName val="목록"/>
      <sheetName val="Lookups"/>
      <sheetName val="요약"/>
      <sheetName val="신고서.전"/>
      <sheetName val="PPS2"/>
      <sheetName val="材料"/>
      <sheetName val="SPA원가"/>
      <sheetName val="인건비"/>
      <sheetName val="종합BDATA"/>
      <sheetName val="적하보험"/>
      <sheetName val="Sheet6 (3)"/>
      <sheetName val="옹벽1"/>
      <sheetName val="영업.일1"/>
      <sheetName val="품-(주)코①"/>
      <sheetName val="TOT"/>
      <sheetName val="적용수량"/>
      <sheetName val="자재소요"/>
      <sheetName val="판매계획"/>
      <sheetName val="Y3-LIST"/>
      <sheetName val="(2)월생산현황 "/>
      <sheetName val="Appendix_TT"/>
      <sheetName val="지점분석00"/>
      <sheetName val="Dual PMP수율"/>
      <sheetName val="상용_mp"/>
      <sheetName val="GLOBAL PT NEW FORMAT OCT 2002"/>
      <sheetName val="시설이용권명세서"/>
      <sheetName val="특정현금과예금"/>
      <sheetName val="GK차체EO-CUT전"/>
      <sheetName val="건설성적"/>
      <sheetName val="이자율"/>
      <sheetName val="재질단가"/>
      <sheetName val="Sch7a (토요일)"/>
      <sheetName val="실적 및 계획"/>
      <sheetName val="LL"/>
      <sheetName val="대차대조표"/>
      <sheetName val="국내품"/>
      <sheetName val="수입부품비"/>
      <sheetName val="980710"/>
      <sheetName val="한성화물"/>
      <sheetName val="내역"/>
      <sheetName val="Sheet1 (2)"/>
      <sheetName val="판매종합"/>
      <sheetName val="PRO (참조)"/>
      <sheetName val="2공구산출내역"/>
      <sheetName val="불출요청"/>
      <sheetName val="resume"/>
      <sheetName val="Dashboard"/>
      <sheetName val="재고자산명세(Y)"/>
      <sheetName val="ASSIGN"/>
      <sheetName val="제안그래프"/>
      <sheetName val="단가"/>
      <sheetName val="을"/>
      <sheetName val="초등학교내역서"/>
      <sheetName val="출금계획"/>
      <sheetName val="EurotoolsXRates"/>
      <sheetName val=" PPAP 작성중 .xlsx"/>
      <sheetName val="인원"/>
      <sheetName val="#93"/>
      <sheetName val="PFMEA.XLS"/>
      <sheetName val="File_Table"/>
      <sheetName val="Cpk3"/>
      <sheetName val="Config"/>
      <sheetName val="체재비"/>
      <sheetName val="담당"/>
      <sheetName val="월간단가"/>
      <sheetName val="业体目录"/>
      <sheetName val="현장관리비"/>
      <sheetName val="1. 보고"/>
      <sheetName val="集計ﾘｽﾄ"/>
      <sheetName val="SOURCE"/>
      <sheetName val="공수"/>
      <sheetName val="이자수입"/>
      <sheetName val="원재료불량"/>
      <sheetName val="내년"/>
      <sheetName val="자료"/>
      <sheetName val="직원명부"/>
      <sheetName val="침탄데이타"/>
      <sheetName val="실적관리"/>
      <sheetName val="매출이익(실적)"/>
      <sheetName val="8월3주"/>
      <sheetName val="sapactivexlhiddensheet"/>
      <sheetName val="사업소득자세수추계"/>
      <sheetName val="WS"/>
      <sheetName val="DATA(1-8)"/>
      <sheetName val="1부생산계획"/>
      <sheetName val="업체별"/>
      <sheetName val="조정"/>
      <sheetName val="재품명"/>
      <sheetName val="불량명"/>
      <sheetName val="매출(총액)"/>
      <sheetName val="판관비"/>
      <sheetName val="3-2002년 소모공구비"/>
      <sheetName val="数据库不可删除"/>
      <sheetName val="STD_DEVCHARTadd"/>
      <sheetName val="ALVXXL01"/>
      <sheetName val="주소(한문)"/>
      <sheetName val="WE'T"/>
      <sheetName val="BREAKDOWN(철거설치)"/>
      <sheetName val="6월"/>
      <sheetName val="07DATA"/>
      <sheetName val="RFQ 1804"/>
      <sheetName val="운영"/>
      <sheetName val="기준정보"/>
      <sheetName val="DS_MBR RR Side  - PcA"/>
      <sheetName val="SRC(현재)"/>
      <sheetName val="변환테이블"/>
      <sheetName val="불량 리스트"/>
      <sheetName val="불량 코드"/>
      <sheetName val="업무분장 "/>
      <sheetName val="SALE분석"/>
      <sheetName val="96원가"/>
      <sheetName val="Sheet"/>
      <sheetName val="년도별"/>
      <sheetName val="5업체"/>
      <sheetName val="갑지"/>
      <sheetName val="사외외주매출"/>
      <sheetName val="20일시험전표지"/>
      <sheetName val="FRONT"/>
      <sheetName val="REAR "/>
      <sheetName val="FR저항Cp"/>
      <sheetName val="abs dac검사대비분석자료2"/>
      <sheetName val="DWPM분석시트"/>
      <sheetName val="J100"/>
      <sheetName val="RFQ Template"/>
      <sheetName val="１１月"/>
      <sheetName val="6월재고2"/>
      <sheetName val="차액보증"/>
      <sheetName val="CPK_CHART"/>
      <sheetName val="FELT"/>
      <sheetName val="1.종합평가표"/>
      <sheetName val="Actual In &amp; Out"/>
      <sheetName val="CONSUMO DE RESINA "/>
      <sheetName val="데이터"/>
      <sheetName val="효과금액비교"/>
      <sheetName val="공정별공법-W.HSE-LH"/>
      <sheetName val="월별수입"/>
      <sheetName val="곡성"/>
      <sheetName val="3. 관리점지수실적-1.1생산성"/>
      <sheetName val="종합(LH)"/>
      <sheetName val="cv"/>
      <sheetName val="p2_1"/>
      <sheetName val="K55"/>
      <sheetName val="1-1-1-2"/>
      <sheetName val="Sheet10"/>
      <sheetName val="제품원재"/>
      <sheetName val="부재예실1월"/>
      <sheetName val="4월채무증감"/>
      <sheetName val="대외공문 "/>
      <sheetName val="71336(R)"/>
      <sheetName val="일위대가(계측기설치)"/>
      <sheetName val="●현황"/>
      <sheetName val="●목차"/>
      <sheetName val="원가계산서"/>
      <sheetName val="외주품 감점 유형 기준"/>
      <sheetName val="수주단가"/>
      <sheetName val="Grafikdaten"/>
      <sheetName val="첨부⑥"/>
      <sheetName val="Technology"/>
      <sheetName val="최신"/>
      <sheetName val="97계획(96.11"/>
      <sheetName val="작동logic"/>
      <sheetName val="ERP도입후 시정현황"/>
      <sheetName val="Summary"/>
      <sheetName val="21444-41900"/>
      <sheetName val="원가절감"/>
      <sheetName val="별도관리"/>
      <sheetName val="FO원단위"/>
      <sheetName val="02년 SUC"/>
      <sheetName val="기준코드"/>
      <sheetName val="원단위 전후비교"/>
      <sheetName val="EF-SONATA"/>
      <sheetName val="근태현황"/>
      <sheetName val="PAKAGE4362"/>
      <sheetName val="해외생산"/>
      <sheetName val="재공품기초자료"/>
      <sheetName val="3620SE"/>
      <sheetName val=" SR3차원단위 (3)"/>
      <sheetName val="Rate data"/>
      <sheetName val="DATAinput"/>
      <sheetName val="총list"/>
      <sheetName val="실적(Q11)"/>
      <sheetName val="예산(Q11)"/>
      <sheetName val="자가2급"/>
      <sheetName val="9609추"/>
      <sheetName val="표준(재질단가,조형단가)"/>
      <sheetName val="표준(중자)"/>
      <sheetName val="_0602주-무결점운동 진행현황 보고 (20140610)"/>
      <sheetName val="HeaderInfo"/>
      <sheetName val="VT-5T"/>
      <sheetName val="개발원가 종합"/>
      <sheetName val="Raw_data"/>
      <sheetName val="OCT"/>
      <sheetName val="PIVOT"/>
      <sheetName val="1.TP조립"/>
      <sheetName val="2WD(KJ5G0662)"/>
      <sheetName val="RFQ Form"/>
      <sheetName val="Aug01 Status Rpt"/>
      <sheetName val="산출기준(파견전산실)"/>
      <sheetName val="생산실적입력"/>
      <sheetName val="법인세부담액"/>
      <sheetName val="등록자료"/>
      <sheetName val="입력정보"/>
      <sheetName val="선재"/>
      <sheetName val="5사남"/>
      <sheetName val="계실5-1"/>
      <sheetName val="구분목록"/>
      <sheetName val="사원관리"/>
      <sheetName val=" Common Info Page"/>
      <sheetName val="BI-FUEL AIR VENT PIPE"/>
      <sheetName val="TABLE(터키)"/>
      <sheetName val="basic_info"/>
      <sheetName val="10매출"/>
      <sheetName val="기본데이타"/>
      <sheetName val="MAT_N048"/>
      <sheetName val="NEW TOOL MASTER"/>
      <sheetName val="stockmonthlylist(stock_20190828"/>
      <sheetName val="권취Simu"/>
      <sheetName val="외주수입검사 종합(6월)"/>
      <sheetName val="CFLOW"/>
      <sheetName val="_x005f_x005f_x005f_x005f_x005f_x005f_x005f_x0000__x005f"/>
      <sheetName val="구list"/>
      <sheetName val="금형 이력 카드"/>
      <sheetName val="Q13"/>
      <sheetName val="Q11"/>
      <sheetName val="Q23"/>
      <sheetName val="Q12"/>
      <sheetName val="LCAUTO.4"/>
      <sheetName val="LCAT수.조"/>
      <sheetName val="10월"/>
      <sheetName val="소재 이력"/>
      <sheetName val="99 조정금액"/>
      <sheetName val="주간실적상세"/>
      <sheetName val="생산성상세"/>
      <sheetName val="99년1월"/>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경영계획"/>
      <sheetName val="3월판매예상_2주차"/>
      <sheetName val="수h"/>
      <sheetName val="코드집(수출)"/>
      <sheetName val="2005년 소요량"/>
      <sheetName val="환산표"/>
      <sheetName val="99사업d"/>
      <sheetName val="Evaluation-Bewertung"/>
      <sheetName val="Input Form - EingabeMaske"/>
      <sheetName val="Language-Sprachen"/>
      <sheetName val="ISSUE LIST"/>
      <sheetName val="_1"/>
      <sheetName val="2-1_제품군별계획대비실적(B_A)"/>
      <sheetName val="공정능력(마운틴_홀_거리)"/>
      <sheetName val="Summary_Sheet"/>
      <sheetName val="Datasheet_for_KPI_Model_1"/>
      <sheetName val="OEM_이의제기_종합"/>
      <sheetName val="PNL_ASS'Y_CRASH_PAD_UPR_RH"/>
      <sheetName val="S50_"/>
      <sheetName val="2008 г"/>
      <sheetName val="조서목차"/>
      <sheetName val="Sheet6_(3)"/>
      <sheetName val="월매출"/>
      <sheetName val="가격품의"/>
      <sheetName val="RELAY FAX양식"/>
      <sheetName val="INVESTMENT_(Hardware)"/>
      <sheetName val="거래처"/>
      <sheetName val="COKBOM"/>
      <sheetName val="상세 견적서 (HMC)"/>
      <sheetName val="M96현황-동아"/>
      <sheetName val="PILOT품"/>
      <sheetName val="금형품의서"/>
      <sheetName val="도표"/>
      <sheetName val="2.중요한회계정책"/>
      <sheetName val="9.관계기업투자"/>
      <sheetName val="42.리스"/>
      <sheetName val="25.법인세"/>
      <sheetName val="STEEL95"/>
      <sheetName val="분기별데이타"/>
      <sheetName val="월별데이타"/>
      <sheetName val="ﾀｰﾋﾞﾝﾃﾞｰﾀ"/>
      <sheetName val="Proj List 00E"/>
      <sheetName val="대구경북"/>
      <sheetName val="월별손익현황"/>
      <sheetName val="서울서부"/>
      <sheetName val="부산경남"/>
      <sheetName val="서울동부"/>
      <sheetName val="인천경기"/>
      <sheetName val="중부본부"/>
      <sheetName val="호남본부"/>
      <sheetName val="Bosch ADVP&amp;R"/>
      <sheetName val="양식(주)"/>
      <sheetName val="PQ분석2"/>
      <sheetName val="PQ분석3"/>
      <sheetName val="PQ분석1"/>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투자승인절차"/>
      <sheetName val="99예산"/>
      <sheetName val="광주"/>
      <sheetName val="TEL"/>
      <sheetName val="Bas Moteur"/>
      <sheetName val="Hab2"/>
      <sheetName val="Hab1"/>
      <sheetName val="전산DATA"/>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생산(전장입력)-1"/>
      <sheetName val="GLOBAL PT NEW FORMAT JULY  2002"/>
      <sheetName val="인원부하"/>
      <sheetName val="C100"/>
      <sheetName val="MexiqueVentes97"/>
      <sheetName val="SP"/>
      <sheetName val="신1"/>
      <sheetName val="첨부2"/>
      <sheetName val="DV_Flow_Chart_DV-PV1_(PFC)"/>
      <sheetName val="Cost_Reduction1"/>
      <sheetName val="2008_г"/>
      <sheetName val="Sheet6_(3)1"/>
      <sheetName val="매출종합_`091"/>
      <sheetName val="신고서_전"/>
      <sheetName val="영업_일1"/>
      <sheetName val="임율"/>
      <sheetName val="13년임율"/>
      <sheetName val="사정표"/>
      <sheetName val="FMEAPRO3"/>
      <sheetName val="DOM-競合車SPEC"/>
      <sheetName val="销售计划"/>
      <sheetName val="Headcount"/>
      <sheetName val="Sales_LT"/>
      <sheetName val="출입자명단"/>
      <sheetName val="ｴｱﾃﾞｨｽｸ"/>
      <sheetName val="Sheet6"/>
      <sheetName val="생산2부(COL'M,U_J)"/>
      <sheetName val="BOM"/>
      <sheetName val="산업판매입력"/>
      <sheetName val="평가표"/>
      <sheetName val="3.PT개발계획"/>
      <sheetName val="단가2"/>
      <sheetName val="Burnish"/>
      <sheetName val="기타"/>
      <sheetName val="재질표"/>
      <sheetName val="pl2k12"/>
      <sheetName val="판매수량"/>
      <sheetName val="工程信息"/>
      <sheetName val="SFM-TTL"/>
      <sheetName val="1st"/>
      <sheetName val="현장"/>
      <sheetName val="Sales"/>
      <sheetName val="N719(NC)"/>
      <sheetName val="종목코드"/>
      <sheetName val="Sec 1 - RFQ"/>
      <sheetName val="Sheet16"/>
      <sheetName val="TRANSLAT"/>
      <sheetName val="임시12월"/>
      <sheetName val="기안지"/>
      <sheetName val="MethodC"/>
      <sheetName val="업무담당"/>
      <sheetName val="应收帐款"/>
      <sheetName val="예금미수이자(6월)"/>
      <sheetName val="대지급(한미)"/>
      <sheetName val="전장품(관리용)"/>
      <sheetName val="2선재"/>
      <sheetName val="094_APP別"/>
      <sheetName val="PPK(공정능력조사표)"/>
      <sheetName val="공정능력평가-2"/>
      <sheetName val="공정능력평가-3"/>
      <sheetName val="외관검사"/>
      <sheetName val="Purchasing Data"/>
      <sheetName val="변제"/>
      <sheetName val="JUNY"/>
      <sheetName val="과제"/>
      <sheetName val="금관"/>
      <sheetName val="백화"/>
      <sheetName val="6 N.m CCW 전류"/>
      <sheetName val="생산_P"/>
      <sheetName val="Graph"/>
      <sheetName val="pri"/>
      <sheetName val="외주업체"/>
      <sheetName val="c.db1"/>
      <sheetName val="초기공정능력"/>
      <sheetName val="예정임율"/>
      <sheetName val="투입공수계획"/>
      <sheetName val="생산일보"/>
      <sheetName val="월간생산계획"/>
      <sheetName val="품목테이블"/>
      <sheetName val="二_POSITION_XLS2"/>
      <sheetName val="1ဲ_ALT2"/>
      <sheetName val="1ဳ_O_S2"/>
      <sheetName val="15_၄AMPER2"/>
      <sheetName val="OPT손익_내수2"/>
      <sheetName val="OPT손익_수출2"/>
      <sheetName val="BACK_DATA_08_7_1~2"/>
      <sheetName val="E_W2"/>
      <sheetName val="P_W2"/>
      <sheetName val="S_W2"/>
      <sheetName val="BACK_DATA2"/>
      <sheetName val="CASE_ASM1"/>
      <sheetName val="설비능력및_종합공정능력산출시_사용1"/>
      <sheetName val="126_2551"/>
      <sheetName val="소상_&quot;1&quot;1"/>
      <sheetName val="LAMBDA_자작1"/>
      <sheetName val="팀별_합계1"/>
      <sheetName val="Nego_PV1"/>
      <sheetName val="검사기준서_을_치수1"/>
      <sheetName val="검사기준서_갑1"/>
      <sheetName val="검사기준서_을1"/>
      <sheetName val="검사협정_갑1"/>
      <sheetName val="검사성적서_갑1"/>
      <sheetName val="검사성적서_을1"/>
      <sheetName val="검사성적서_병1"/>
      <sheetName val="X-3_ENG"/>
      <sheetName val="ALPROFILE_발주실적"/>
      <sheetName val="Sheet1_(2)"/>
      <sheetName val="고객불만 건"/>
      <sheetName val="내부품질감사절차서"/>
      <sheetName val="가동일보"/>
      <sheetName val="일보_생산"/>
      <sheetName val="2차 OI_x0010__x0000__xda10_࠱"/>
      <sheetName val="2차 OI_x0000__x0000_젘_x0000_"/>
      <sheetName val="2차 OI䑲⿀_x0000__x0000_"/>
      <sheetName val="현황"/>
      <sheetName val="3.3검토국"/>
      <sheetName val="첨부3"/>
      <sheetName val="매입자료1"/>
      <sheetName val="P&amp;L,Bal_Sheet,Cash_Forecast1"/>
      <sheetName val="TEMP_TORQUE2"/>
      <sheetName val="1_변경범위2"/>
      <sheetName val="VS1_Paretto분석2"/>
      <sheetName val="DATA_BASE1"/>
      <sheetName val="Evaluation_objects2"/>
      <sheetName val="FRONT_HUB견적가2"/>
      <sheetName val="임율_&amp;_LOT1"/>
      <sheetName val="생산계획_(2)1"/>
      <sheetName val="1_ER유체응용1"/>
      <sheetName val="4_시험장비1"/>
      <sheetName val="포머_비가동_내역2"/>
      <sheetName val="생산현황_(입력)1"/>
      <sheetName val="02_07_27_부품판매가1"/>
      <sheetName val="업체별_단가현황1"/>
      <sheetName val="CR_CODE1"/>
      <sheetName val="THEME_CODE1"/>
      <sheetName val="Basic_assumptions1"/>
      <sheetName val="비교원가제출_고1"/>
      <sheetName val="MPS_Q3_FY041"/>
      <sheetName val="MPS_Q4_FY041"/>
      <sheetName val="FLOW_PROSES_(A)1"/>
      <sheetName val="VPP(BD-010)_이상보고1"/>
      <sheetName val="일일_생산및판매계획_대_실적1"/>
      <sheetName val="내수1_8GL1"/>
      <sheetName val="6_수입검사_1"/>
      <sheetName val="1_세부비교원가(내수)1"/>
      <sheetName val="1_종합비교원가(내수_일반_유럽)1"/>
      <sheetName val="03_PFD-11"/>
      <sheetName val="12_Inv_1"/>
      <sheetName val="97년_재료예산(안)1"/>
      <sheetName val="1_터빈1"/>
      <sheetName val="cost_base_e_dati1"/>
      <sheetName val="Data_Sheet1"/>
      <sheetName val="2__Definitions1"/>
      <sheetName val="운임_환차손-Y2"/>
      <sheetName val="개발_TOOL_집계표1"/>
      <sheetName val="경상_개발비1"/>
      <sheetName val="코드_조건표2"/>
      <sheetName val="HMC_사전원가(원혁기준)13%1"/>
      <sheetName val="2차_OIL량측정1"/>
      <sheetName val="MACRO1_XLM1"/>
      <sheetName val="재품별_단가1"/>
      <sheetName val="10_예산_및_원가_계획(02년)1"/>
      <sheetName val="장비_전체리스트1"/>
      <sheetName val="계산_DATA_입력1"/>
      <sheetName val="집중검사_리스트1"/>
      <sheetName val="production_dept1"/>
      <sheetName val="실행내역서_1"/>
      <sheetName val="개발_LIST1"/>
      <sheetName val="PRESS_DATA1"/>
      <sheetName val="PC%계산(WM_COMM단차)1"/>
      <sheetName val="차체_품안표1"/>
      <sheetName val="1_1_2008_OTIF1"/>
      <sheetName val="Value_Analysis_-_Sheet_11"/>
      <sheetName val="BAFFLE_HMC_TABLE11"/>
      <sheetName val="1~3월_지시사항1"/>
      <sheetName val="1_POSITIONING1"/>
      <sheetName val="무부하_회전수1"/>
      <sheetName val="진행중_설변1"/>
      <sheetName val="HOLE_9905(1)1"/>
      <sheetName val="Production_Plan11"/>
      <sheetName val="3월말_장기악성(국내)"/>
      <sheetName val="2월말_장기악성(국내)"/>
      <sheetName val="YOKE-H(10_3)"/>
      <sheetName val="Master_Cable"/>
      <sheetName val="DBL_LPG시험"/>
      <sheetName val="▶R_C_FRM"/>
      <sheetName val="TABLE_DB"/>
      <sheetName val="쌍용_data_base"/>
      <sheetName val="VERTICAL_PIPE"/>
      <sheetName val="2과_공수집계"/>
      <sheetName val="Upgrades_pricing"/>
      <sheetName val="7_3_DY팀"/>
      <sheetName val="광주_소요량"/>
      <sheetName val="TEAM하반기_계획_(2)"/>
      <sheetName val="5-Why_Root_Cause_Analysis_"/>
      <sheetName val="full_(2)"/>
      <sheetName val="초_성"/>
      <sheetName val="CHECK_성"/>
      <sheetName val="공정능력_(2)"/>
      <sheetName val="cpk_data"/>
      <sheetName val="Moulding_data"/>
      <sheetName val="108_수선비"/>
      <sheetName val="GAGE_R&amp;R(FRT_UPR)"/>
      <sheetName val="_2"/>
      <sheetName val="중공업_실적"/>
      <sheetName val="_하반기_경비_조정계획_150627(사계_r2_기준)_x"/>
      <sheetName val="품의서양식_(3)"/>
      <sheetName val="1__보고"/>
      <sheetName val="4_Vendor_price"/>
      <sheetName val="14년_증판안_판촉"/>
      <sheetName val="XMA_12월_8,000대_원,부자재_完"/>
      <sheetName val="YFA_10월분_원자재(10_12)_미납완료_完"/>
      <sheetName val="YFA_10월분_부자재(10_7,9)_FEDEX_完"/>
      <sheetName val="0_CHMSL_LED_ASSY"/>
      <sheetName val="RFQ_1804"/>
      <sheetName val="1_세부비교㣪洁ᚦ"/>
      <sheetName val="SCP_4"/>
      <sheetName val="SCP_5_D2UXT"/>
      <sheetName val="SCP_6_D2UX"/>
      <sheetName val="Invest_(MAC)"/>
      <sheetName val="SCP_Apr2015"/>
      <sheetName val="DS_MBR_RR_Side__-_PcA"/>
      <sheetName val="CAPA분석_360K"/>
      <sheetName val="(2)월생산현황_"/>
      <sheetName val="Team_종합"/>
      <sheetName val="Europe_PU-1"/>
      <sheetName val="1_TAT_Info_"/>
      <sheetName val="B053_(990701)공정실적PP%계산3"/>
      <sheetName val="1_2내수3"/>
      <sheetName val="P&amp;L,Bal_Sheet,Cash_Forecast2"/>
      <sheetName val="0_절삭조건3"/>
      <sheetName val="1ဲ_ALT3"/>
      <sheetName val="1ဳ_O_S3"/>
      <sheetName val="15_၄AMPER3"/>
      <sheetName val="二_POSITION_XLS3"/>
      <sheetName val="OPT손익_내수3"/>
      <sheetName val="OPT손익_수출3"/>
      <sheetName val="BACK_DATA_08_7_1~3"/>
      <sheetName val="E_W3"/>
      <sheetName val="P_W3"/>
      <sheetName val="S_W3"/>
      <sheetName val="TEMP_TORQUE3"/>
      <sheetName val="BACK_DATA3"/>
      <sheetName val="126_2552"/>
      <sheetName val="CASE_ASM2"/>
      <sheetName val="매출종합_`092"/>
      <sheetName val="소상_&quot;1&quot;2"/>
      <sheetName val="검사기준서_을_치수2"/>
      <sheetName val="검사기준서_갑2"/>
      <sheetName val="검사기준서_을2"/>
      <sheetName val="검사협정_갑2"/>
      <sheetName val="검사성적서_갑2"/>
      <sheetName val="검사성적서_을2"/>
      <sheetName val="검사성적서_병2"/>
      <sheetName val="Nego_PV2"/>
      <sheetName val="1_변경범위3"/>
      <sheetName val="팀별_합계2"/>
      <sheetName val="설비능력및_종합공정능력산출시_사용2"/>
      <sheetName val="일일_업무_현황_(3)3"/>
      <sheetName val="일일_업무_현황_(5)3"/>
      <sheetName val="DATA_BASE2"/>
      <sheetName val="VS1_Paretto분석3"/>
      <sheetName val="협력사_일반현황3"/>
      <sheetName val="Evaluation_objects3"/>
      <sheetName val="FRONT_HUB견적가3"/>
      <sheetName val="임율_&amp;_LOT2"/>
      <sheetName val="생산계획_(2)2"/>
      <sheetName val="1_ER유체응용2"/>
      <sheetName val="4_시험장비2"/>
      <sheetName val="생산현황_(입력)2"/>
      <sheetName val="포머_비가동_내역3"/>
      <sheetName val="MPL_技連3"/>
      <sheetName val="342E_BLOCK3"/>
      <sheetName val="1-1_General_Code2"/>
      <sheetName val="02_07_27_부품판매가2"/>
      <sheetName val="업체별_단가현황2"/>
      <sheetName val="CR_CODE2"/>
      <sheetName val="THEME_CODE2"/>
      <sheetName val="일일_생산및판매계획_대_실적2"/>
      <sheetName val="Basic_assumptions2"/>
      <sheetName val="비교원가제출_고2"/>
      <sheetName val="MPS_Q3_FY042"/>
      <sheetName val="MPS_Q4_FY042"/>
      <sheetName val="1_세부비교원가(내수)2"/>
      <sheetName val="1_종합비교원가(내수_일반_유럽)2"/>
      <sheetName val="03_PFD-12"/>
      <sheetName val="2__Definitions2"/>
      <sheetName val="내수1_8GL2"/>
      <sheetName val="LAMBDA_자작2"/>
      <sheetName val="운임_환차손-Y3"/>
      <sheetName val="개발_TOOL_집계표2"/>
      <sheetName val="경상_개발비2"/>
      <sheetName val="코드_조건표3"/>
      <sheetName val="HMC_사전원가(원혁기준)13%2"/>
      <sheetName val="2차_OIL량측정2"/>
      <sheetName val="MACRO1_XLM2"/>
      <sheetName val="FLOW_PROSES_(A)2"/>
      <sheetName val="재품별_단가2"/>
      <sheetName val="6_수입검사_2"/>
      <sheetName val="12_Inv_2"/>
      <sheetName val="97년_재료예산(안)2"/>
      <sheetName val="Summary_Sheet1"/>
      <sheetName val="Datasheet_for_KPI_Model_11"/>
      <sheetName val="공정능력(마운틴_홀_거리)1"/>
      <sheetName val="VPP(BD-010)_이상보고2"/>
      <sheetName val="1_터빈2"/>
      <sheetName val="LJM"/>
      <sheetName val="첨부13. 사출(PAD)_카메라"/>
      <sheetName val="수지타입(ASSY)"/>
      <sheetName val="Asset98-CAK"/>
      <sheetName val="이체비용포함2"/>
      <sheetName val="이체비용포함"/>
      <sheetName val="INDEX"/>
      <sheetName val="공용라이온-2"/>
      <sheetName val="Sch7a_(토요일)"/>
      <sheetName val="GLOBAL_PT_NEW_FORMAT_OCT_2002"/>
      <sheetName val="대외공문_"/>
      <sheetName val="Drop-down Lists"/>
      <sheetName val="incetive"/>
      <sheetName val="종합현황"/>
      <sheetName val="B053 (990701)공정능력PC%계산"/>
      <sheetName val="2012 Volum"/>
      <sheetName val="재(실)"/>
      <sheetName val="분류"/>
      <sheetName val="Supplier QRQC"/>
      <sheetName val="발주서"/>
      <sheetName val="DIEZEL動弁相場"/>
      <sheetName val="기본정보입력"/>
      <sheetName val="세부자료"/>
      <sheetName val="참조코드현황"/>
      <sheetName val="투자예산"/>
      <sheetName val="GM Master"/>
      <sheetName val="4.3 첨부1"/>
      <sheetName val="customer"/>
      <sheetName val="_x0000_PRDW30.XL"/>
      <sheetName val="검사협정 보충"/>
      <sheetName val="효성"/>
      <sheetName val="X-3_ENG1"/>
      <sheetName val="PRESS_DATA2"/>
      <sheetName val="X-3_ENG2"/>
      <sheetName val="参照条件"/>
      <sheetName val="진급관련DATA"/>
      <sheetName val="제품명 (3)"/>
      <sheetName val="99정부과제종합"/>
      <sheetName val="Data입력"/>
      <sheetName val="분석DATA(년도별)"/>
      <sheetName val="09년 현황"/>
      <sheetName val="CNC810M"/>
      <sheetName val="원가절감종합"/>
      <sheetName val="WTC BODY一覧原紙"/>
      <sheetName val="국고채권3-5"/>
      <sheetName val="퇴충수정"/>
      <sheetName val="10월11일"/>
      <sheetName val="설계명세"/>
      <sheetName val="INJ_FRT"/>
      <sheetName val="외주품_감점_유형_기준"/>
      <sheetName val="PRO_(참조)"/>
      <sheetName val="실적_및_계획"/>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인도원가"/>
      <sheetName val="첨부#1(SRC)"/>
      <sheetName val="구매사양"/>
      <sheetName val="Basic"/>
      <sheetName val="1.기안을지"/>
      <sheetName val="비가동-20"/>
      <sheetName val="영업용가격대"/>
      <sheetName val="원가기초정보"/>
      <sheetName val="산정표"/>
      <sheetName val="영업인계"/>
      <sheetName val="재공재고"/>
      <sheetName val="포장현황"/>
      <sheetName val="ref"/>
      <sheetName val="본사-출장소구분"/>
      <sheetName val="불량코드"/>
      <sheetName val="MC%계산"/>
      <sheetName val="※목록"/>
      <sheetName val="Danh Mục"/>
      <sheetName val="Danh Muc"/>
      <sheetName val="_x005f_x0000__x005f_x0000__x005"/>
      <sheetName val="일수"/>
      <sheetName val="창원생산실적(190501~190520)"/>
      <sheetName val="일일판매현황"/>
      <sheetName val="94열처리"/>
      <sheetName val="3월종합현황"/>
      <sheetName val="ACCN9909"/>
      <sheetName val="Accn9910"/>
      <sheetName val="ACCN9908"/>
      <sheetName val="공사별5"/>
      <sheetName val="pr00_10_20"/>
      <sheetName val="고정자산원본"/>
      <sheetName val="Sch9"/>
      <sheetName val="93상각비"/>
      <sheetName val="거래선별 매출현황 내역"/>
      <sheetName val="수식파일 (삭제금지)"/>
      <sheetName val="불량"/>
      <sheetName val="품질보증"/>
      <sheetName val="WJ素材費"/>
      <sheetName val="DepPlan"/>
      <sheetName val="Consignes"/>
      <sheetName val="BDachats"/>
      <sheetName val="旧玉"/>
      <sheetName val="UC_UM"/>
      <sheetName val="THS - Key Inputs"/>
      <sheetName val="11.Inv."/>
      <sheetName val="철탑"/>
      <sheetName val="VL"/>
      <sheetName val="03년 체제결과"/>
      <sheetName val="5 Why's"/>
      <sheetName val="NC-CODE"/>
      <sheetName val="PART"/>
      <sheetName val="국가"/>
      <sheetName val="품질목표"/>
      <sheetName val="호봉CODE"/>
      <sheetName val="Base"/>
      <sheetName val="Chart"/>
      <sheetName val="info"/>
      <sheetName val="Sale"/>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접촉온도"/>
      <sheetName val="Hw_0415_TOTAL"/>
      <sheetName val="드롭다운"/>
      <sheetName val="업체데이터"/>
      <sheetName val="_3"/>
      <sheetName val="Cost_Reduction2"/>
      <sheetName val="2-1_제품군별계획대비실적(B_A)1"/>
      <sheetName val="OEM_이의제기_종합1"/>
      <sheetName val="PNL_ASS'Y_CRASH_PAD_UPR_RH1"/>
      <sheetName val="Upgrades_pricing1"/>
      <sheetName val="7_3_DY팀1"/>
      <sheetName val="INVESTMENT_(Hardware)1"/>
      <sheetName val="S50_1"/>
      <sheetName val="DV_Flow_Chart_DV-PV1_(PFC)1"/>
      <sheetName val="MATEMST_(2)"/>
      <sheetName val="Actual_In_&amp;_Out"/>
      <sheetName val="불량_리스트"/>
      <sheetName val="불량_코드"/>
      <sheetName val="1_종합평가표"/>
      <sheetName val="ISSUE_LIST"/>
      <sheetName val="업무분장_"/>
      <sheetName val="BI-FUEL_AIR_VENT_PIPE"/>
      <sheetName val="REAR_"/>
      <sheetName val="abs_dac검사대비분석자료2"/>
      <sheetName val="RFQ_Form"/>
      <sheetName val="Sheet6_(3)2"/>
      <sheetName val="2008_г1"/>
      <sheetName val="신고서_전1"/>
      <sheetName val="영업_일11"/>
      <sheetName val="RELAY_FAX양식"/>
      <sheetName val="PFMEA_XLS"/>
      <sheetName val="상세_견적서_(HMC)"/>
      <sheetName val="_PPAP_작성중__xlsx"/>
      <sheetName val="2_중요한회계정책"/>
      <sheetName val="9_관계기업투자"/>
      <sheetName val="42_리스"/>
      <sheetName val="25_법인세"/>
      <sheetName val="Proj_List_00E"/>
      <sheetName val="Bas_Moteur"/>
      <sheetName val="국내_"/>
      <sheetName val="4,5공장_"/>
      <sheetName val="시트_"/>
      <sheetName val="GLOBAL_PT_NEW_FORMAT_JULY__2002"/>
      <sheetName val="ALPROFILE_발주실적1"/>
      <sheetName val="Sheet1_(2)1"/>
      <sheetName val="3_PT개발계획"/>
      <sheetName val="ERP도입후_시정현황"/>
      <sheetName val="Purchasing_Data"/>
      <sheetName val="6_N_m_CCW_전류"/>
      <sheetName val="c_db11"/>
      <sheetName val="고객불만_건"/>
      <sheetName val="1_TP조립"/>
      <sheetName val="2차_OI࠱"/>
      <sheetName val="2차_OI젘"/>
      <sheetName val="2차_OI䑲⿀"/>
      <sheetName val="외주수입검사_종합(6월)"/>
      <sheetName val="RFQ_Template"/>
      <sheetName val="단가80%기준(재무)"/>
      <sheetName val="매출집계-RMB"/>
      <sheetName val="Tool Type"/>
      <sheetName val="1단가변동"/>
      <sheetName val="日程"/>
      <sheetName val="進め方"/>
      <sheetName val="報告書表紙"/>
      <sheetName val="3M000"/>
      <sheetName val="업체정보"/>
      <sheetName val="Value "/>
      <sheetName val="ab입고수량"/>
      <sheetName val="MS.SPEC"/>
      <sheetName val="2안"/>
      <sheetName val="項目定義"/>
      <sheetName val="FM钢材消耗表"/>
      <sheetName val="철판2"/>
      <sheetName val="Ref_List"/>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Input Page"/>
      <sheetName val="Input Sheet"/>
      <sheetName val="현금및현금등가물"/>
      <sheetName val="Base Info"/>
      <sheetName val="PMBG12LD 장비및인원소요(D.A기준) "/>
      <sheetName val="주E957㲆"/>
      <sheetName val="주E957㲆"/>
      <sheetName val="설비LIS_x0000_"/>
      <sheetName val="설비LIS_x0001_"/>
      <sheetName val="설비LIS"/>
      <sheetName val="국민연금"/>
      <sheetName val="XL4Poppy"/>
      <sheetName val="급여대장"/>
      <sheetName val="3. Acronyms and abbreviations"/>
      <sheetName val="Assumption"/>
      <sheetName val="97입고현황(사내)"/>
      <sheetName val="97출고현황(SEC)"/>
      <sheetName val="97출고현황(매출분)"/>
      <sheetName val="Temp"/>
      <sheetName val="부품 LIST"/>
      <sheetName val="종합원가분석 1 "/>
      <sheetName val="표"/>
      <sheetName val="BLF"/>
      <sheetName val="설변이력"/>
      <sheetName val="1.생산0"/>
      <sheetName val="1.개발개요"/>
      <sheetName val="G-Exchange #667"/>
      <sheetName val="C-Mix Rate &amp; Revenue(calc)"/>
      <sheetName val="TotNA"/>
      <sheetName val="Eingaben"/>
      <sheetName val="TO"/>
      <sheetName val="SCROLL"/>
      <sheetName val="CTEMCOST"/>
      <sheetName val="InspectionData (2)"/>
      <sheetName val="01년2월현황 "/>
      <sheetName val="2009년 매출 실적"/>
      <sheetName val="JINKYU"/>
      <sheetName val="승용"/>
      <sheetName val="General Assumptions"/>
      <sheetName val="____ilencer"/>
      <sheetName val="사양비교"/>
      <sheetName val=" 제9차 회사표준 제개정 공청회 이의제기신청서.XLSX"/>
      <sheetName val="Filter"/>
      <sheetName val="PS종합"/>
      <sheetName val="AQL(0.65)"/>
      <sheetName val="메탈&amp;환율"/>
      <sheetName val="인건비US"/>
      <sheetName val="소재종류"/>
      <sheetName val="OM600"/>
      <sheetName val="반기_유가증권"/>
      <sheetName val="8월"/>
      <sheetName val="견적서"/>
      <sheetName val="생j_x0000_"/>
      <sheetName val="LINE PPM-분석"/>
      <sheetName val="비용구조"/>
      <sheetName val="제품현황"/>
      <sheetName val="D300726-1"/>
      <sheetName val="CPK(Process Capanility)"/>
      <sheetName val="1_2내수4"/>
      <sheetName val="CASE_ASM3"/>
      <sheetName val="14_1부3"/>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매출종합_`093"/>
      <sheetName val="소상_&quot;1&quot;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설비능력및_종합공정능력산출시_사용3"/>
      <sheetName val="LAMBDA_자작3"/>
      <sheetName val="장비_전체리스트2"/>
      <sheetName val="계산_DATA_입력2"/>
      <sheetName val="집중검사_리스트2"/>
      <sheetName val="10_예산_및_원가_계획(02년)2"/>
      <sheetName val="cost_base_e_dati2"/>
      <sheetName val="차체_품안표2"/>
      <sheetName val="Data_Sheet2"/>
      <sheetName val="_4"/>
      <sheetName val="_5"/>
      <sheetName val="실행내역서_2"/>
      <sheetName val="개발_LIST2"/>
      <sheetName val="Cost_Reduction3"/>
      <sheetName val="PC%계산(WM_COMM단차)2"/>
      <sheetName val="1_1_2008_OTIF2"/>
      <sheetName val="1~3월_지시사항2"/>
      <sheetName val="1_POSITIONING2"/>
      <sheetName val="production_dept2"/>
      <sheetName val="Value_Analysis_-_Sheet_12"/>
      <sheetName val="BAFFLE_HMC_TABLE12"/>
      <sheetName val="2-1_제품군별계획대비실적(B_A)2"/>
      <sheetName val="OEM_이의제기_종합2"/>
      <sheetName val="공정능력(마운틴_홀_거리)2"/>
      <sheetName val="Production_Plan12"/>
      <sheetName val="PNL_ASS'Y_CRASH_PAD_UPR_RH2"/>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차체부품_INS_REPORT(갑)10"/>
      <sheetName val="FUEL_FILLER10"/>
      <sheetName val="2_대외공문10"/>
      <sheetName val="5_WIRE적용LIST10"/>
      <sheetName val="_납촉자10"/>
      <sheetName val="진행_DATA_(2)10"/>
      <sheetName val="외주현황_wq110"/>
      <sheetName val="3_일반사상10"/>
      <sheetName val="3-2_귀책부서별_DT현황9"/>
      <sheetName val="LX3_0_RR9"/>
      <sheetName val="5_세운W-A9"/>
      <sheetName val="Evaluation_objects4"/>
      <sheetName val="FRONT_HUB견적가4"/>
      <sheetName val="SUB_2월_재검사추이도9"/>
      <sheetName val="c_db9"/>
      <sheetName val="VS1_Paretto분석4"/>
      <sheetName val="포머_비가동_내역4"/>
      <sheetName val="GB-IC_Villingen_GG9"/>
      <sheetName val="일일_업무_현황_(3)4"/>
      <sheetName val="일일_업무_현황_(5)4"/>
      <sheetName val="1-1_General_Code3"/>
      <sheetName val="JT3_0견적-구19"/>
      <sheetName val="B053_(990701)공정실적PP%계산4"/>
      <sheetName val="1_2내수5"/>
      <sheetName val="0_절삭조건4"/>
      <sheetName val="CASE_ASM4"/>
      <sheetName val="금형_(2)9"/>
      <sheetName val="생산현황_(입력)3"/>
      <sheetName val="14_1부4"/>
      <sheetName val="상세_계산_내역3"/>
      <sheetName val="J150_승인진도관리_LIST3"/>
      <sheetName val="TOTAL_LIST3"/>
      <sheetName val="Price_Range3"/>
      <sheetName val="FTR_MACRo3"/>
      <sheetName val="MPL_技連4"/>
      <sheetName val="342E_BLOCK4"/>
      <sheetName val="MPS_Q3_FY043"/>
      <sheetName val="MPS_Q4_FY043"/>
      <sheetName val="1_ER유체응용3"/>
      <sheetName val="4_시험장비3"/>
      <sheetName val="협력사_일반현황4"/>
      <sheetName val="FLOW_PROSES_(A)3"/>
      <sheetName val="DATA_BASE3"/>
      <sheetName val="업체별_단가현황3"/>
      <sheetName val="MACRO1_XLM3"/>
      <sheetName val="VPP(BD-010)_이상보고3"/>
      <sheetName val="THEME_CODE3"/>
      <sheetName val="CR_CODE3"/>
      <sheetName val="임율_&amp;_LOT3"/>
      <sheetName val="생산계획_(2)3"/>
      <sheetName val="1ဲ_ALT5"/>
      <sheetName val="1ဳ_O_S5"/>
      <sheetName val="15_၄AMPER5"/>
      <sheetName val="二_POSITION_XLS5"/>
      <sheetName val="OPT손익_내수5"/>
      <sheetName val="OPT손익_수출5"/>
      <sheetName val="BACK_DATA_08_7_1~5"/>
      <sheetName val="E_W5"/>
      <sheetName val="P_W5"/>
      <sheetName val="S_W5"/>
      <sheetName val="TEMP_TORQUE4"/>
      <sheetName val="BACK_DATA5"/>
      <sheetName val="126_2554"/>
      <sheetName val="매출종합_`094"/>
      <sheetName val="소상_&quot;1&quot;4"/>
      <sheetName val="검사기준서_을_치수4"/>
      <sheetName val="검사기준서_갑4"/>
      <sheetName val="검사기준서_을4"/>
      <sheetName val="검사협정_갑4"/>
      <sheetName val="검사성적서_갑4"/>
      <sheetName val="검사성적서_을4"/>
      <sheetName val="검사성적서_병4"/>
      <sheetName val="Nego_PV4"/>
      <sheetName val="1_변경범위4"/>
      <sheetName val="팀별_합계4"/>
      <sheetName val="설비능력및_종합공정능력산출시_사용4"/>
      <sheetName val="P&amp;L,Bal_Sheet,Cash_Forecast3"/>
      <sheetName val="02_07_27_부품판매가3"/>
      <sheetName val="1_세부비교원가(내수)3"/>
      <sheetName val="1_종합비교원가(내수_일반_유럽)3"/>
      <sheetName val="03_PFD-13"/>
      <sheetName val="2__Definitions3"/>
      <sheetName val="내수1_8GL3"/>
      <sheetName val="LAMBDA_자작4"/>
      <sheetName val="운임_환차손-Y4"/>
      <sheetName val="개발_TOOL_집계표3"/>
      <sheetName val="경상_개발비3"/>
      <sheetName val="비교원가제출_고3"/>
      <sheetName val="Basic_assumptions3"/>
      <sheetName val="코드_조건표4"/>
      <sheetName val="일일_생산및판매계획_대_실적3"/>
      <sheetName val="장비_전체리스트3"/>
      <sheetName val="HMC_사전원가(원혁기준)13%3"/>
      <sheetName val="계산_DATA_입력3"/>
      <sheetName val="2차_OIL량측정3"/>
      <sheetName val="재품별_단가3"/>
      <sheetName val="집중검사_리스트3"/>
      <sheetName val="10_예산_및_원가_계획(02년)3"/>
      <sheetName val="6_수입검사_3"/>
      <sheetName val="12_Inv_3"/>
      <sheetName val="97년_재료예산(안)3"/>
      <sheetName val="1_터빈3"/>
      <sheetName val="cost_base_e_dati3"/>
      <sheetName val="차체_품안표3"/>
      <sheetName val="Data_Sheet3"/>
      <sheetName val="_6"/>
      <sheetName val="_7"/>
      <sheetName val="실행내역서_3"/>
      <sheetName val="개발_LIST3"/>
      <sheetName val="PRESS_DATA3"/>
      <sheetName val="Cost_Reduction4"/>
      <sheetName val="PC%계산(WM_COMM단차)3"/>
      <sheetName val="1_1_2008_OTIF3"/>
      <sheetName val="1~3월_지시사항3"/>
      <sheetName val="1_POSITIONING3"/>
      <sheetName val="production_dept3"/>
      <sheetName val="Value_Analysis_-_Sheet_13"/>
      <sheetName val="BAFFLE_HMC_TABLE13"/>
      <sheetName val="2-1_제품군별계획대비실적(B_A)3"/>
      <sheetName val="OEM_이의제기_종합3"/>
      <sheetName val="공정능력(마운틴_홀_거리)3"/>
      <sheetName val="Production_Plan13"/>
      <sheetName val="PNL_ASS'Y_CRASH_PAD_UPR_RH3"/>
      <sheetName val="Summary_Sheet2"/>
      <sheetName val="Datasheet_for_KPI_Model_12"/>
      <sheetName val="Upgrades_pricing2"/>
      <sheetName val="7_3_DY팀2"/>
      <sheetName val="진행중_설변2"/>
      <sheetName val="HOLE_9905(1)2"/>
      <sheetName val="무부하_회전수2"/>
      <sheetName val="5-Why_Root_Cause_Analysis_1"/>
      <sheetName val="광주_소요량1"/>
      <sheetName val="Master_Cable1"/>
      <sheetName val="DBL_LPG시험1"/>
      <sheetName val="INVESTMENT_(Hardware)2"/>
      <sheetName val="full_(2)1"/>
      <sheetName val="▶R_C_FRM1"/>
      <sheetName val="TEAM하반기_계획_(2)1"/>
      <sheetName val="초_성1"/>
      <sheetName val="CHECK_성1"/>
      <sheetName val="공정능력_(2)1"/>
      <sheetName val="cpk_data1"/>
      <sheetName val="S50_2"/>
      <sheetName val="GAGE_R&amp;R(FRT_UPR)1"/>
      <sheetName val="중공업_실적1"/>
      <sheetName val="_하반기_경비_조정계획_150627(사계_r2_기준)_1"/>
      <sheetName val="Moulding_data1"/>
      <sheetName val="3월말_장기악성(국내)1"/>
      <sheetName val="2월말_장기악성(국내)1"/>
      <sheetName val="SCP_41"/>
      <sheetName val="SCP_5_D2UXT1"/>
      <sheetName val="SCP_6_D2UX1"/>
      <sheetName val="Invest_(MAC)1"/>
      <sheetName val="SCP_Apr20151"/>
      <sheetName val="DV_Flow_Chart_DV-PV1_(PFC)2"/>
      <sheetName val="MATEMST_(2)1"/>
      <sheetName val="Actual_In_&amp;_Out1"/>
      <sheetName val="Team_종합1"/>
      <sheetName val="불량_리스트1"/>
      <sheetName val="불량_코드1"/>
      <sheetName val="1_종합평가표1"/>
      <sheetName val="ISSUE_LIST1"/>
      <sheetName val="업무분장_1"/>
      <sheetName val="BI-FUEL_AIR_VENT_PIPE1"/>
      <sheetName val="0_CHMSL_LED_ASSY1"/>
      <sheetName val="108_수선비1"/>
      <sheetName val="YOKE-H(10_3)1"/>
      <sheetName val="TABLE_DB1"/>
      <sheetName val="쌍용_data_base1"/>
      <sheetName val="VERTICAL_PIPE1"/>
      <sheetName val="2과_공수집계1"/>
      <sheetName val="REAR_1"/>
      <sheetName val="abs_dac검사대비분석자료21"/>
      <sheetName val="RFQ_Form1"/>
      <sheetName val="Sheet6_(3)3"/>
      <sheetName val="2008_г2"/>
      <sheetName val="신고서_전2"/>
      <sheetName val="영업_일12"/>
      <sheetName val="RELAY_FAX양식1"/>
      <sheetName val="PFMEA_XLS1"/>
      <sheetName val="상세_견적서_(HMC)1"/>
      <sheetName val="_PPAP_작성중__xlsx1"/>
      <sheetName val="2_중요한회계정책1"/>
      <sheetName val="9_관계기업투자1"/>
      <sheetName val="42_리스1"/>
      <sheetName val="25_법인세1"/>
      <sheetName val="Proj_List_00E1"/>
      <sheetName val="Bosch_ADVP&amp;R1"/>
      <sheetName val="Bas_Moteur1"/>
      <sheetName val="국내_1"/>
      <sheetName val="4,5공장_1"/>
      <sheetName val="시트_1"/>
      <sheetName val="GLOBAL_PT_NEW_FORMAT_OCT_20021"/>
      <sheetName val="GLOBAL_PT_NEW_FORMAT_JULY__2001"/>
      <sheetName val="ALPROFILE_발주실적2"/>
      <sheetName val="Sheet1_(2)2"/>
      <sheetName val="02년_SUC1"/>
      <sheetName val="3_PT개발계획1"/>
      <sheetName val="외주품_감점_유형_기준1"/>
      <sheetName val="CAPA분석_360K1"/>
      <sheetName val="원단위_전후비교1"/>
      <sheetName val="Sch7a_(토요일)1"/>
      <sheetName val="3__관리점지수실적-1_1생산성1"/>
      <sheetName val="Sec_1_-_RFQ1"/>
      <sheetName val="Rate_data1"/>
      <sheetName val="실적_및_계획1"/>
      <sheetName val="PRO_(참조)1"/>
      <sheetName val="대외공문_1"/>
      <sheetName val="ERP도입후_시정현황1"/>
      <sheetName val="공정별공법-W_HSE-LH1"/>
      <sheetName val="Purchasing_Data1"/>
      <sheetName val="6_N_m_CCW_전류1"/>
      <sheetName val="c_db12"/>
      <sheetName val="_SR3차원단위_(3)1"/>
      <sheetName val="고객불만_건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차체부품_INS_REPORT(갑)11"/>
      <sheetName val="FUEL_FILLER11"/>
      <sheetName val="2_대외공문11"/>
      <sheetName val="5_WIRE적용LIST11"/>
      <sheetName val="_납촉자11"/>
      <sheetName val="진행_DATA_(2)11"/>
      <sheetName val="외주현황_wq111"/>
      <sheetName val="3_일반사상11"/>
      <sheetName val="3-2_귀책부서별_DT현황10"/>
      <sheetName val="LX3_0_RR10"/>
      <sheetName val="5_세운W-A10"/>
      <sheetName val="Evaluation_objects5"/>
      <sheetName val="FRONT_HUB견적가5"/>
      <sheetName val="SUB_2월_재검사추이도10"/>
      <sheetName val="c_db10"/>
      <sheetName val="VS1_Paretto분석5"/>
      <sheetName val="포머_비가동_내역5"/>
      <sheetName val="GB-IC_Villingen_GG10"/>
      <sheetName val="일일_업무_현황_(3)5"/>
      <sheetName val="일일_업무_현황_(5)5"/>
      <sheetName val="1-1_General_Code4"/>
      <sheetName val="JT3_0견적-구110"/>
      <sheetName val="B053_(990701)공정실적PP%계산5"/>
      <sheetName val="1_2내수6"/>
      <sheetName val="0_절삭조건5"/>
      <sheetName val="CASE_ASM5"/>
      <sheetName val="금형_(2)10"/>
      <sheetName val="생산현황_(입력)4"/>
      <sheetName val="14_1부5"/>
      <sheetName val="상세_계산_내역4"/>
      <sheetName val="J150_승인진도관리_LIST4"/>
      <sheetName val="TOTAL_LIST4"/>
      <sheetName val="Price_Range4"/>
      <sheetName val="FTR_MACRo4"/>
      <sheetName val="MPL_技連5"/>
      <sheetName val="342E_BLOCK5"/>
      <sheetName val="MPS_Q3_FY044"/>
      <sheetName val="MPS_Q4_FY044"/>
      <sheetName val="1_ER유체응용4"/>
      <sheetName val="4_시험장비4"/>
      <sheetName val="협력사_일반현황5"/>
      <sheetName val="FLOW_PROSES_(A)4"/>
      <sheetName val="DATA_BASE4"/>
      <sheetName val="업체별_단가현황4"/>
      <sheetName val="MACRO1_XLM4"/>
      <sheetName val="VPP(BD-010)_이상보고4"/>
      <sheetName val="THEME_CODE4"/>
      <sheetName val="CR_CODE4"/>
      <sheetName val="임율_&amp;_LOT4"/>
      <sheetName val="생산계획_(2)4"/>
      <sheetName val="1ဲ_ALT6"/>
      <sheetName val="1ဳ_O_S6"/>
      <sheetName val="15_၄AMPER6"/>
      <sheetName val="二_POSITION_XLS6"/>
      <sheetName val="OPT손익_내수6"/>
      <sheetName val="OPT손익_수출6"/>
      <sheetName val="BACK_DATA_08_7_1~6"/>
      <sheetName val="E_W6"/>
      <sheetName val="P_W6"/>
      <sheetName val="S_W6"/>
      <sheetName val="TEMP_TORQUE5"/>
      <sheetName val="BACK_DATA6"/>
      <sheetName val="126_2555"/>
      <sheetName val="매출종합_`095"/>
      <sheetName val="소상_&quot;1&quot;5"/>
      <sheetName val="검사기준서_을_치수5"/>
      <sheetName val="검사기준서_갑5"/>
      <sheetName val="검사기준서_을5"/>
      <sheetName val="검사협정_갑5"/>
      <sheetName val="검사성적서_갑5"/>
      <sheetName val="검사성적서_을5"/>
      <sheetName val="검사성적서_병5"/>
      <sheetName val="Nego_PV5"/>
      <sheetName val="1_변경범위5"/>
      <sheetName val="팀별_합계5"/>
      <sheetName val="설비능력및_종합공정능력산출시_사용5"/>
      <sheetName val="P&amp;L,Bal_Sheet,Cash_Forecast4"/>
      <sheetName val="02_07_27_부품판매가4"/>
      <sheetName val="1_세부비교원가(내수)4"/>
      <sheetName val="1_종합비교원가(내수_일반_유럽)4"/>
      <sheetName val="03_PFD-14"/>
      <sheetName val="2__Definitions4"/>
      <sheetName val="내수1_8GL4"/>
      <sheetName val="LAMBDA_자작5"/>
      <sheetName val="운임_환차손-Y5"/>
      <sheetName val="개발_TOOL_집계표4"/>
      <sheetName val="경상_개발비4"/>
      <sheetName val="비교원가제출_고4"/>
      <sheetName val="Basic_assumptions4"/>
      <sheetName val="코드_조건표5"/>
      <sheetName val="일일_생산및판매계획_대_실적4"/>
      <sheetName val="장비_전체리스트4"/>
      <sheetName val="HMC_사전원가(원혁기준)13%4"/>
      <sheetName val="계산_DATA_입력4"/>
      <sheetName val="2차_OIL량측정4"/>
      <sheetName val="재품별_단가4"/>
      <sheetName val="집중검사_리스트4"/>
      <sheetName val="10_예산_및_원가_계획(02년)4"/>
      <sheetName val="6_수입검사_4"/>
      <sheetName val="12_Inv_4"/>
      <sheetName val="97년_재료예산(안)4"/>
      <sheetName val="1_터빈4"/>
      <sheetName val="cost_base_e_dati4"/>
      <sheetName val="차체_품안표4"/>
      <sheetName val="Data_Sheet4"/>
      <sheetName val="_8"/>
      <sheetName val="_9"/>
      <sheetName val="실행내역서_4"/>
      <sheetName val="개발_LIST4"/>
      <sheetName val="PRESS_DATA4"/>
      <sheetName val="Cost_Reduction5"/>
      <sheetName val="PC%계산(WM_COMM단차)4"/>
      <sheetName val="1_1_2008_OTIF4"/>
      <sheetName val="1~3월_지시사항4"/>
      <sheetName val="1_POSITIONING4"/>
      <sheetName val="production_dept4"/>
      <sheetName val="Value_Analysis_-_Sheet_14"/>
      <sheetName val="BAFFLE_HMC_TABLE14"/>
      <sheetName val="2-1_제품군별계획대비실적(B_A)4"/>
      <sheetName val="OEM_이의제기_종합4"/>
      <sheetName val="공정능력(마운틴_홀_거리)4"/>
      <sheetName val="Production_Plan14"/>
      <sheetName val="PNL_ASS'Y_CRASH_PAD_UPR_RH4"/>
      <sheetName val="Summary_Sheet3"/>
      <sheetName val="Datasheet_for_KPI_Model_13"/>
      <sheetName val="Upgrades_pricing3"/>
      <sheetName val="7_3_DY팀3"/>
      <sheetName val="진행중_설변3"/>
      <sheetName val="HOLE_9905(1)3"/>
      <sheetName val="무부하_회전수3"/>
      <sheetName val="5-Why_Root_Cause_Analysis_2"/>
      <sheetName val="광주_소요량2"/>
      <sheetName val="Master_Cable2"/>
      <sheetName val="DBL_LPG시험2"/>
      <sheetName val="INVESTMENT_(Hardware)3"/>
      <sheetName val="full_(2)2"/>
      <sheetName val="▶R_C_FRM2"/>
      <sheetName val="TEAM하반기_계획_(2)2"/>
      <sheetName val="초_성2"/>
      <sheetName val="CHECK_성2"/>
      <sheetName val="공정능력_(2)2"/>
      <sheetName val="cpk_data2"/>
      <sheetName val="S50_3"/>
      <sheetName val="GAGE_R&amp;R(FRT_UPR)2"/>
      <sheetName val="중공업_실적2"/>
      <sheetName val="_하반기_경비_조정계획_150627(사계_r2_기준)_2"/>
      <sheetName val="X-3_ENG3"/>
      <sheetName val="Moulding_data2"/>
      <sheetName val="3월말_장기악성(국내)2"/>
      <sheetName val="2월말_장기악성(국내)2"/>
      <sheetName val="SCP_42"/>
      <sheetName val="SCP_5_D2UXT2"/>
      <sheetName val="SCP_6_D2UX2"/>
      <sheetName val="Invest_(MAC)2"/>
      <sheetName val="SCP_Apr20152"/>
      <sheetName val="DV_Flow_Chart_DV-PV1_(PFC)3"/>
      <sheetName val="MATEMST_(2)2"/>
      <sheetName val="Actual_In_&amp;_Out2"/>
      <sheetName val="Team_종합2"/>
      <sheetName val="불량_리스트2"/>
      <sheetName val="불량_코드2"/>
      <sheetName val="1_종합평가표2"/>
      <sheetName val="ISSUE_LIST2"/>
      <sheetName val="업무분장_2"/>
      <sheetName val="BI-FUEL_AIR_VENT_PIPE2"/>
      <sheetName val="0_CHMSL_LED_ASSY2"/>
      <sheetName val="108_수선비2"/>
      <sheetName val="YOKE-H(10_3)2"/>
      <sheetName val="TABLE_DB2"/>
      <sheetName val="쌍용_data_base2"/>
      <sheetName val="VERTICAL_PIPE2"/>
      <sheetName val="2과_공수집계2"/>
      <sheetName val="REAR_2"/>
      <sheetName val="abs_dac검사대비분석자료22"/>
      <sheetName val="RFQ_Form2"/>
      <sheetName val="Sheet6_(3)4"/>
      <sheetName val="2008_г3"/>
      <sheetName val="신고서_전3"/>
      <sheetName val="영업_일13"/>
      <sheetName val="RELAY_FAX양식2"/>
      <sheetName val="PFMEA_XLS2"/>
      <sheetName val="상세_견적서_(HMC)2"/>
      <sheetName val="_PPAP_작성중__xlsx2"/>
      <sheetName val="2_중요한회계정책2"/>
      <sheetName val="9_관계기업투자2"/>
      <sheetName val="42_리스2"/>
      <sheetName val="25_법인세2"/>
      <sheetName val="Proj_List_00E2"/>
      <sheetName val="Bosch_ADVP&amp;R2"/>
      <sheetName val="Bas_Moteur2"/>
      <sheetName val="국내_2"/>
      <sheetName val="4,5공장_2"/>
      <sheetName val="시트_2"/>
      <sheetName val="GLOBAL_PT_NEW_FORMAT_OCT_20022"/>
      <sheetName val="GLOBAL_PT_NEW_FORMAT_JULY__2003"/>
      <sheetName val="ALPROFILE_발주실적3"/>
      <sheetName val="Sheet1_(2)3"/>
      <sheetName val="02년_SUC2"/>
      <sheetName val="3_PT개발계획2"/>
      <sheetName val="외주품_감점_유형_기준2"/>
      <sheetName val="CAPA분석_360K2"/>
      <sheetName val="원단위_전후비교2"/>
      <sheetName val="Sch7a_(토요일)2"/>
      <sheetName val="3__관리점지수실적-1_1생산성2"/>
      <sheetName val="Sec_1_-_RFQ2"/>
      <sheetName val="Rate_data2"/>
      <sheetName val="실적_및_계획2"/>
      <sheetName val="PRO_(참조)2"/>
      <sheetName val="대외공문_2"/>
      <sheetName val="ERP도입후_시정현황2"/>
      <sheetName val="공정별공법-W_HSE-LH2"/>
      <sheetName val="Purchasing_Data2"/>
      <sheetName val="6_N_m_CCW_전류2"/>
      <sheetName val="c_db13"/>
      <sheetName val="_SR3차원단위_(3)2"/>
      <sheetName val="고객불만_건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Condition"/>
      <sheetName val="월할경비"/>
      <sheetName val="의왕F사"/>
      <sheetName val="가공사"/>
      <sheetName val="05계약내역(新T)"/>
      <sheetName val="05 新Table(간접직)"/>
      <sheetName val="05계약내역(기존T 활용)"/>
      <sheetName val="1.세부비교_x001b_"/>
      <sheetName val="2차 OI_x0010_"/>
      <sheetName val="2차 OI"/>
      <sheetName val="ABSENTEEISM"/>
      <sheetName val="제품군분류"/>
      <sheetName val="Macro3"/>
      <sheetName val="SEP 2007"/>
      <sheetName val="OUTSTANDING"/>
      <sheetName val="HO"/>
      <sheetName val="OUTPUT"/>
      <sheetName val="Q1 &amp; Q2"/>
      <sheetName val="CRA-Detail"/>
      <sheetName val="ING"/>
      <sheetName val="경쟁실분"/>
      <sheetName val="박두익"/>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97계획(96_11"/>
      <sheetName val="3_3검토국"/>
      <sheetName val="개발원가_종합"/>
      <sheetName val="THS_-_Key_Inputs"/>
      <sheetName val="천정등기구 실적"/>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Assumptions"/>
      <sheetName val="SETUP"/>
      <sheetName val="22.보증금(전신전화가입권)"/>
      <sheetName val="39.미지급법인세"/>
      <sheetName val="_x005f_x005f_x005f_x0000__x005f"/>
      <sheetName val="07주"/>
      <sheetName val="Z41,Z42 이외total"/>
      <sheetName val="검토서"/>
      <sheetName val="Q11(자체)"/>
      <sheetName val="KXV01"/>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기준DATA"/>
      <sheetName val="(9차)(본드합포)"/>
      <sheetName val="(9차)(화염양면라미)"/>
      <sheetName val="세디_율진"/>
      <sheetName val="한일은행"/>
      <sheetName val="통장출금액"/>
      <sheetName val="계획"/>
      <sheetName val="수불명세서"/>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집계표"/>
      <sheetName val="Duration "/>
      <sheetName val="인건비정보"/>
      <sheetName val="설비비-YV4"/>
      <sheetName val="인건비-YV4"/>
      <sheetName val="재료비-YV4"/>
      <sheetName val="fin5"/>
      <sheetName val="9907협력"/>
      <sheetName val="매각단ᯇ"/>
      <sheetName val="02.08생산대상대수"/>
      <sheetName val="상품입고집계"/>
      <sheetName val="삼익계산"/>
      <sheetName val="2000 (원본)"/>
      <sheetName val="실행"/>
      <sheetName val="PRDW30_XL"/>
      <sheetName val="Danh_Mục"/>
      <sheetName val="Danh_Muc"/>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도장가공비"/>
      <sheetName val="After sales"/>
      <sheetName val="96상입"/>
      <sheetName val="주물"/>
      <sheetName val="Interco &amp; PVS Loc Cur"/>
      <sheetName val="D-개요"/>
      <sheetName val="IBASE"/>
      <sheetName val="제품상품(DL)"/>
      <sheetName val="5월DL"/>
      <sheetName val="cr2000분석"/>
      <sheetName val="경로매출"/>
      <sheetName val="참고"/>
      <sheetName val="CR금액"/>
      <sheetName val="OEM Plan"/>
      <sheetName val="Details"/>
      <sheetName val="DATA01"/>
      <sheetName val="종합표"/>
      <sheetName val="콤비품의-3"/>
      <sheetName val="첨부4.기술평가서"/>
      <sheetName val="LOCKUP"/>
      <sheetName val="99년12월 실적DATA"/>
      <sheetName val="J2(P.MT)"/>
      <sheetName val="GYOKAK2"/>
      <sheetName val="SO416"/>
      <sheetName val="목표세부명세"/>
      <sheetName val="GM_Master"/>
      <sheetName val="09년_현황"/>
      <sheetName val="WTC_BODY一覧原紙"/>
      <sheetName val="Help"/>
      <sheetName val="입력DATA"/>
      <sheetName val="Menu"/>
      <sheetName val="MS"/>
      <sheetName val="PS SIDE OTR INR 공정개선 상세"/>
      <sheetName val="PROFILE"/>
      <sheetName val="기계(1998~2003년)작업본"/>
      <sheetName val="기계(2004년)작업본"/>
      <sheetName val="입력laser"/>
      <sheetName val="노동부"/>
      <sheetName val="자체실적Y"/>
      <sheetName val="01_SW"/>
      <sheetName val="TL PROTO 2열"/>
      <sheetName val="공정능력"/>
      <sheetName val="★금형비 계산서"/>
      <sheetName val="LOWSIDE 비교"/>
      <sheetName val="구분자료"/>
      <sheetName val="10-1소요"/>
      <sheetName val="전사"/>
      <sheetName val="SNP"/>
      <sheetName val="PACKING LIST"/>
      <sheetName val="Y3"/>
      <sheetName val="조달내역"/>
      <sheetName val="COOLING UNIT"/>
      <sheetName val="자동차 종합지표"/>
      <sheetName val="데이터목록"/>
      <sheetName val="R-16E"/>
      <sheetName val="C-16MM"/>
      <sheetName val="C-12MM"/>
      <sheetName val="C-20MM"/>
      <sheetName val="5호기_Query"/>
      <sheetName val="출고현황"/>
      <sheetName val="오퍼(DS)"/>
      <sheetName val="6월(DS)"/>
      <sheetName val="물량표S"/>
      <sheetName val="PAINT"/>
      <sheetName val="실행내역"/>
      <sheetName val="4월"/>
      <sheetName val="3)재료비"/>
      <sheetName val="X-3_ENG4"/>
      <sheetName val="PRESS_DATA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전체"/>
      <sheetName val="보강사 소요량"/>
      <sheetName val="일반경비"/>
      <sheetName val="CLMN자료"/>
      <sheetName val="P&amp;L account"/>
      <sheetName val="ins"/>
      <sheetName val="P&amp;L_account"/>
      <sheetName val="2012_Volum"/>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양식-금형"/>
      <sheetName val="1.2.2완제품검사('00.4월) (가라)"/>
      <sheetName val="FO-BO-ER"/>
      <sheetName val="規模表紙"/>
      <sheetName val="진행단계현황"/>
      <sheetName val="GLOBAL_PT_NEW_FORMAT_OCT_20023"/>
      <sheetName val="02년_SUC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연봉산정기초자료"/>
      <sheetName val="#1-1 (2)"/>
      <sheetName val="불량건수"/>
      <sheetName val="외주집계"/>
      <sheetName val="25414-B2060"/>
      <sheetName val="2-2.매출분석"/>
      <sheetName val="RES"/>
      <sheetName val="제품판매_수량"/>
      <sheetName val="주재료비"/>
      <sheetName val="생산1-2"/>
      <sheetName val="Sales_1"/>
      <sheetName val="Flags"/>
      <sheetName val="금형이력"/>
      <sheetName val="건축내역"/>
      <sheetName val="평가"/>
      <sheetName val="별제권_정리담보권1"/>
      <sheetName val="기초 DATA"/>
      <sheetName val="CPk원본"/>
      <sheetName val="2100"/>
      <sheetName val="배부기준"/>
      <sheetName val="basedata"/>
      <sheetName val="신흥테크 세부내역 LIST"/>
      <sheetName val="MAT"/>
      <sheetName val="단가표"/>
      <sheetName val="SUB(C)"/>
      <sheetName val="피엘"/>
      <sheetName val="Issues List"/>
      <sheetName val="수불부"/>
      <sheetName val="Actual data"/>
      <sheetName val="XXXXXX"/>
      <sheetName val="DATA(PP%)"/>
      <sheetName val="DATA(PC%)"/>
      <sheetName val="기준정보(A) 15.10.27"/>
      <sheetName val="단중 및 예비길이 SHEET 15.9.5(K)"/>
      <sheetName val="품목실적(KK)"/>
      <sheetName val="15.1.02 15년 1월예시계획"/>
      <sheetName val="15년 12월 시작재공품 15.12.3"/>
      <sheetName val="기준정보(A) 12.02.23"/>
      <sheetName val="2001"/>
      <sheetName val="TWIST"/>
      <sheetName val="STD  CAB"/>
      <sheetName val="STD  NCAB"/>
      <sheetName val="원소재 변경 상세"/>
      <sheetName val="직거래가 변경"/>
      <sheetName val="PAN"/>
      <sheetName val="IS(Result)"/>
      <sheetName val="PL By Model(Result)"/>
      <sheetName val="PL_By_Model(Result)"/>
      <sheetName val="부재료"/>
      <sheetName val="Report"/>
      <sheetName val="24.냉각실용添1"/>
      <sheetName val="조립LINE"/>
      <sheetName val="AVSSX"/>
      <sheetName val="노원열병합  건축공사기성내역서"/>
      <sheetName val="Gia vat tu"/>
      <sheetName val="SUMMARY(S)"/>
      <sheetName val="FA-LISTING"/>
      <sheetName val="test1"/>
      <sheetName val="유통망계획"/>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신청현황"/>
      <sheetName val="PFMEA_XLS3"/>
      <sheetName val="RELAY_FAX양식3"/>
      <sheetName val="상세_견적서_(HMC)3"/>
      <sheetName val="INVESTMENT_(Hardware)4"/>
      <sheetName val="2_중요한회계정책3"/>
      <sheetName val="9_관계기업투자3"/>
      <sheetName val="42_리스3"/>
      <sheetName val="25_법인세3"/>
      <sheetName val="_PPAP_작성중__xlsx3"/>
      <sheetName val="Proj_List_00E3"/>
      <sheetName val="DBL_LPG시험3"/>
      <sheetName val="이름정의_판매계획정리"/>
      <sheetName val="이름정의_라인운영계획"/>
      <sheetName val="PP%-low RPM"/>
      <sheetName val="After Sales Supplier #'s"/>
      <sheetName val="원단위 1계 2계"/>
      <sheetName val="RD제품개발투자비_매가_"/>
      <sheetName val="AIS"/>
      <sheetName val="하자DB"/>
      <sheetName val="W3000재료비비교Table(송부용)"/>
      <sheetName val="조명시설"/>
      <sheetName val="K㘘Ï"/>
      <sheetName val="한일자야(감액손실) (2)"/>
      <sheetName val="Hoja1"/>
      <sheetName val="NUEVO MODELOS 2018"/>
      <sheetName val="거래처별"/>
      <sheetName val="2차 OI׃⼪_x0000__x0000_"/>
      <sheetName val="ADJTBL 3100"/>
      <sheetName val="400H 가공,금형비"/>
      <sheetName val="5-3"/>
      <sheetName val="AOP Summary-2"/>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차체부품_INS_REPORT(갑)12"/>
      <sheetName val="FUEL_FILLER12"/>
      <sheetName val="2_대외공문12"/>
      <sheetName val="5_WIRE적용LIST12"/>
      <sheetName val="_납촉자12"/>
      <sheetName val="진행_DATA_(2)12"/>
      <sheetName val="외주현황_wq112"/>
      <sheetName val="3_일반사상12"/>
      <sheetName val="3-2_귀책부서별_DT현황11"/>
      <sheetName val="LX3_0_RR11"/>
      <sheetName val="5_세운W-A11"/>
      <sheetName val="Evaluation_objects6"/>
      <sheetName val="FRONT_HUB견적가6"/>
      <sheetName val="SUB_2월_재검사추이도11"/>
      <sheetName val="c_db14"/>
      <sheetName val="VS1_Paretto분석6"/>
      <sheetName val="포머_비가동_내역6"/>
      <sheetName val="GB-IC_Villingen_GG11"/>
      <sheetName val="일일_업무_현황_(3)6"/>
      <sheetName val="일일_업무_현황_(5)6"/>
      <sheetName val="1-1_General_Code5"/>
      <sheetName val="JT3_0견적-구111"/>
      <sheetName val="1_2내수7"/>
      <sheetName val="0_절삭조건6"/>
      <sheetName val="금형_(2)11"/>
      <sheetName val="생산현황_(입력)5"/>
      <sheetName val="상세_계산_내역5"/>
      <sheetName val="J150_승인진도관리_LIST5"/>
      <sheetName val="TOTAL_LIST5"/>
      <sheetName val="Price_Range5"/>
      <sheetName val="FTR_MACRo5"/>
      <sheetName val="MPL_技連6"/>
      <sheetName val="342E_BLOCK6"/>
      <sheetName val="MPS_Q3_FY045"/>
      <sheetName val="MPS_Q4_FY045"/>
      <sheetName val="1_ER유체응용5"/>
      <sheetName val="4_시험장비5"/>
      <sheetName val="협력사_일반현황6"/>
      <sheetName val="FLOW_PROSES_(A)5"/>
      <sheetName val="DATA_BASE5"/>
      <sheetName val="업체별_단가현황5"/>
      <sheetName val="THEME_CODE5"/>
      <sheetName val="CR_CODE5"/>
      <sheetName val="VPP(BD-010)_이상보고5"/>
      <sheetName val="임율_&amp;_LOT5"/>
      <sheetName val="생산계획_(2)5"/>
      <sheetName val="P&amp;L,Bal_Sheet,Cash_Forecast5"/>
      <sheetName val="비교원가제출_고5"/>
      <sheetName val="Basic_assumptions5"/>
      <sheetName val="02_07_27_부품판매가5"/>
      <sheetName val="MACRO1_XLM5"/>
      <sheetName val="일일_생산및판매계획_대_실적5"/>
      <sheetName val="1_세부비교원가(내수)5"/>
      <sheetName val="1_종합비교원가(내수_일반_유럽)5"/>
      <sheetName val="내수1_8GL5"/>
      <sheetName val="03_PFD-15"/>
      <sheetName val="2__Definitions5"/>
      <sheetName val="개발_TOOL_집계표5"/>
      <sheetName val="경상_개발비5"/>
      <sheetName val="코드_조건표6"/>
      <sheetName val="장비_전체리스트5"/>
      <sheetName val="HMC_사전원가(원혁기준)13%5"/>
      <sheetName val="계산_DATA_입력5"/>
      <sheetName val="2차_OIL량측정5"/>
      <sheetName val="재품별_단가5"/>
      <sheetName val="집중검사_리스트5"/>
      <sheetName val="10_예산_및_원가_계획(02년)5"/>
      <sheetName val="6_수입검사_5"/>
      <sheetName val="12_Inv_5"/>
      <sheetName val="97년_재료예산(안)5"/>
      <sheetName val="1_터빈5"/>
      <sheetName val="cost_base_e_dati5"/>
      <sheetName val="차체_품안표5"/>
      <sheetName val="Data_Sheet5"/>
      <sheetName val="_10"/>
      <sheetName val="_11"/>
      <sheetName val="실행내역서_5"/>
      <sheetName val="개발_LIST5"/>
      <sheetName val="Cost_Reduction6"/>
      <sheetName val="PC%계산(WM_COMM단차)5"/>
      <sheetName val="1_1_2008_OTIF5"/>
      <sheetName val="1~3월_지시사항5"/>
      <sheetName val="1_POSITIONING5"/>
      <sheetName val="production_dept5"/>
      <sheetName val="Value_Analysis_-_Sheet_15"/>
      <sheetName val="BAFFLE_HMC_TABLE15"/>
      <sheetName val="2-1_제품군별계획대비실적(B_A)5"/>
      <sheetName val="OEM_이의제기_종합5"/>
      <sheetName val="공정능력(마운틴_홀_거리)5"/>
      <sheetName val="Production_Plan15"/>
      <sheetName val="Summary_Sheet4"/>
      <sheetName val="Datasheet_for_KPI_Model_14"/>
      <sheetName val="PNL_ASS'Y_CRASH_PAD_UPR_RH5"/>
      <sheetName val="Upgrades_pricing4"/>
      <sheetName val="7_3_DY팀4"/>
      <sheetName val="진행중_설변4"/>
      <sheetName val="HOLE_9905(1)4"/>
      <sheetName val="무부하_회전수4"/>
      <sheetName val="5-Why_Root_Cause_Analysis_3"/>
      <sheetName val="광주_소요량3"/>
      <sheetName val="full_(2)3"/>
      <sheetName val="▶R_C_FRM3"/>
      <sheetName val="TEAM하반기_계획_(2)3"/>
      <sheetName val="초_성3"/>
      <sheetName val="CHECK_성3"/>
      <sheetName val="cpk_data3"/>
      <sheetName val="S50_4"/>
      <sheetName val="GAGE_R&amp;R(FRT_UPR)3"/>
      <sheetName val="중공업_실적3"/>
      <sheetName val="_하반기_경비_조정계획_150627(사계_r2_기준)_3"/>
      <sheetName val="DV_Flow_Chart_DV-PV1_(PFC)4"/>
      <sheetName val="MATEMST_(2)3"/>
      <sheetName val="Team_종합3"/>
      <sheetName val="Moulding_data3"/>
      <sheetName val="3월말_장기악성(국내)3"/>
      <sheetName val="2월말_장기악성(국내)3"/>
      <sheetName val="SCP_43"/>
      <sheetName val="SCP_5_D2UXT3"/>
      <sheetName val="SCP_6_D2UX3"/>
      <sheetName val="Invest_(MAC)3"/>
      <sheetName val="SCP_Apr20153"/>
      <sheetName val="불량_리스트3"/>
      <sheetName val="불량_코드3"/>
      <sheetName val="1_종합평가표3"/>
      <sheetName val="Actual_In_&amp;_Out3"/>
      <sheetName val="ISSUE_LIST3"/>
      <sheetName val="업무분장_3"/>
      <sheetName val="YOKE-H(10_3)3"/>
      <sheetName val="BI-FUEL_AIR_VENT_PIPE3"/>
      <sheetName val="0_CHMSL_LED_ASSY3"/>
      <sheetName val="108_수선비3"/>
      <sheetName val="TABLE_DB3"/>
      <sheetName val="쌍용_data_base3"/>
      <sheetName val="VERTICAL_PIPE3"/>
      <sheetName val="2과_공수집계3"/>
      <sheetName val="REAR_3"/>
      <sheetName val="abs_dac검사대비분석자료23"/>
      <sheetName val="RFQ_Form3"/>
      <sheetName val="Sheet6_(3)5"/>
      <sheetName val="2008_г4"/>
      <sheetName val="신고서_전4"/>
      <sheetName val="영업_일14"/>
      <sheetName val="Bas_Moteur3"/>
      <sheetName val="국내_3"/>
      <sheetName val="4,5공장_3"/>
      <sheetName val="시트_3"/>
      <sheetName val="GLOBAL_PT_NEW_FORMAT_JULY__2004"/>
      <sheetName val="ALPROFILE_발주실적4"/>
      <sheetName val="Sheet1_(2)4"/>
      <sheetName val="3_PT개발계획3"/>
      <sheetName val="CAPA분석_360K3"/>
      <sheetName val="대외공문_3"/>
      <sheetName val="ERP도입후_시정현황3"/>
      <sheetName val="공정별공법-W_HSE-LH3"/>
      <sheetName val="Purchasing_Data3"/>
      <sheetName val="6_N_m_CCW_전류3"/>
      <sheetName val="c_db15"/>
      <sheetName val="_SR3차원단위_(3)3"/>
      <sheetName val="고객불만_건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4_Vendor_price3"/>
      <sheetName val="14년_증판안_판촉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RFQ_18042"/>
      <sheetName val="DS_MBR_RR_Side__-_PcA2"/>
      <sheetName val="Dual_PMP수율2"/>
      <sheetName val="CONSUMO_DE_RESINA_2"/>
      <sheetName val="사출계산서"/>
      <sheetName val="Prm"/>
      <sheetName val="Budget Imt mensuel (CFO)"/>
      <sheetName val="Imt"/>
      <sheetName val="CDV Pte mensuel"/>
      <sheetName val="Evol Prod (Eqpt)"/>
      <sheetName val="CAPVR Pte mensuel"/>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발신정보"/>
      <sheetName val="식자재사용량(4월20일)"/>
      <sheetName val="제품별"/>
      <sheetName val="PDS"/>
      <sheetName val="스틸금형"/>
      <sheetName val="기준비교표"/>
      <sheetName val="매매기준"/>
      <sheetName val="서열정보"/>
      <sheetName val="견적서_detail Main_1"/>
      <sheetName val="대환취급"/>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Drop-down_Lists"/>
      <sheetName val="B053_(990701)공정능력PC%계산"/>
      <sheetName val="Supplier_QRQC"/>
      <sheetName val="4_3_첨부1"/>
      <sheetName val="검사협정_보충"/>
      <sheetName val="제품명_(3)"/>
      <sheetName val="1_기안을지"/>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MASTER DATA"/>
      <sheetName val="Arkusz1"/>
      <sheetName val="HAL(STD)"/>
      <sheetName val="PROGRESSIVE_150727"/>
      <sheetName val="금형견적서(PRESS)"/>
      <sheetName val="시산표12월(수정후)"/>
      <sheetName val="1 page"/>
      <sheetName val="2차 OI_x0010__x0000_?࠱"/>
      <sheetName val="단가MST⁒"/>
      <sheetName val="ASSETS_LIST(2)"/>
      <sheetName val="4호기"/>
      <sheetName val="3호기"/>
      <sheetName val="8호기"/>
      <sheetName val="발주내역"/>
      <sheetName val="승용스틸자체"/>
      <sheetName val="차량운반구"/>
      <sheetName val="건물"/>
      <sheetName val="通玻"/>
      <sheetName val="▶선택항목"/>
      <sheetName val="CAR Form Summary"/>
      <sheetName val="가격품의서"/>
      <sheetName val="일위대가표"/>
      <sheetName val="gvl"/>
      <sheetName val="LINE 운영안"/>
      <sheetName val="전력계획"/>
      <sheetName val="원가 종합"/>
      <sheetName val="SM672-001(A)"/>
      <sheetName val="TABLE(TK)"/>
      <sheetName val="TABLE(중국)"/>
      <sheetName val="Validation Lists"/>
      <sheetName val="OPT#1"/>
      <sheetName val="Schedule 1"/>
      <sheetName val="比모듈조립비"/>
      <sheetName val="Tabelle3"/>
      <sheetName val="전체썘㐅"/>
      <sheetName val="Data_Input"/>
      <sheetName val="제품별 매출"/>
      <sheetName val="Data Working Time"/>
      <sheetName val="원가410"/>
      <sheetName val="98년"/>
      <sheetName val="외화수지"/>
      <sheetName val="과8"/>
      <sheetName val="Prices"/>
      <sheetName val="활물질"/>
      <sheetName val="Separator"/>
      <sheetName val="체계옵션"/>
      <sheetName val="업무기준"/>
      <sheetName val="CC"/>
      <sheetName val="Liste"/>
      <sheetName val="비목계산"/>
      <sheetName val="Product"/>
      <sheetName val="Order status"/>
      <sheetName val="Order status2"/>
      <sheetName val="Customer Master"/>
      <sheetName val="Common code"/>
      <sheetName val="Order Status Master"/>
      <sheetName val="Product Master"/>
      <sheetName val="ꢀᴳ케伆"/>
      <sheetName val="MIRADRUG"/>
      <sheetName val="Φ43(COMM단차)"/>
      <sheetName val="사무용품 신청"/>
      <sheetName val="K1"/>
      <sheetName val="OEM_Plan"/>
      <sheetName val="원가_종합"/>
      <sheetName val="자동차_종합지표"/>
      <sheetName val="After_sales"/>
      <sheetName val="주소록"/>
      <sheetName val="92上期財務実績"/>
      <sheetName val="Net Revenue"/>
      <sheetName val="7) 13367734"/>
      <sheetName val="H400"/>
      <sheetName val="급여일반"/>
      <sheetName val="업무연락"/>
      <sheetName val="기초 데이터"/>
      <sheetName val="베어링하우징"/>
      <sheetName val="Rollforward {bpe}"/>
      <sheetName val="Allow - SR&amp;D"/>
      <sheetName val="GLOBAL_PT_NEW_FORMAT_OCT_2002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제품별_매출"/>
      <sheetName val="Data_Working_Time"/>
      <sheetName val="내수1_8GL6"/>
      <sheetName val="ALPROFILE_발주실적5"/>
      <sheetName val="Sheet1_(2)5"/>
      <sheetName val="GLOBAL_PT_NEW_FORMAT_OCT_2002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GLOBAL_PT_NEW_FORMAT_OCT_20026"/>
      <sheetName val="MACRO1_XLM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Asset9809CAK"/>
      <sheetName val="220 (2)"/>
      <sheetName val="전문품의"/>
      <sheetName val="9899DISC"/>
      <sheetName val="이력"/>
      <sheetName val="Allocations"/>
      <sheetName val="설비이력카드"/>
      <sheetName val="1-6"/>
      <sheetName val="시작품의"/>
      <sheetName val="표지 (2)"/>
      <sheetName val="중요차종 (090131)"/>
      <sheetName val="ﾕｰｻﾞｰ設定"/>
      <sheetName val="PU FOAM 가격조정 기준"/>
      <sheetName val="Data Input"/>
      <sheetName val="보증금"/>
      <sheetName val="626TD(COLOR)"/>
      <sheetName val="ACTUAL"/>
      <sheetName val="Tables"/>
      <sheetName val="절삭조건"/>
      <sheetName val="FIXED_ASSET"/>
      <sheetName val="Stop"/>
      <sheetName val="551"/>
      <sheetName val="집계표(VAN)"/>
      <sheetName val="금형,검사구"/>
      <sheetName val="리오비용"/>
      <sheetName val="인원계획"/>
      <sheetName val="원본1"/>
      <sheetName val="개선대책 양식"/>
      <sheetName val="재무가정"/>
      <sheetName val="S P"/>
      <sheetName val="R FJS CAR (old)"/>
      <sheetName val="portfolio"/>
      <sheetName val="PFMEA_XLS4"/>
      <sheetName val="RELAY_FAX양식4"/>
      <sheetName val="상세_견적서_(HMC)4"/>
      <sheetName val="INVESTMENT_(Hardware)5"/>
      <sheetName val="2_중요한회계정책4"/>
      <sheetName val="9_관계기업투자4"/>
      <sheetName val="42_리스4"/>
      <sheetName val="25_법인세4"/>
      <sheetName val="_PPAP_작성중__xlsx4"/>
      <sheetName val="Proj_List_00E4"/>
      <sheetName val="DBL_LPG시험4"/>
      <sheetName val="PFMEA_XLS5"/>
      <sheetName val="신고서_전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1_2내수8"/>
      <sheetName val="Cost_Reduction7"/>
      <sheetName val="PFMEA_XLS6"/>
      <sheetName val="신고서_전6"/>
      <sheetName val="Basic_assumptions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1_2내수9"/>
      <sheetName val="Cost_Reduction8"/>
      <sheetName val="매출종합_`098"/>
      <sheetName val="PFMEA_XLS7"/>
      <sheetName val="신고서_전7"/>
      <sheetName val="Basic_assumptions7"/>
      <sheetName val="0_절삭조건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2012_Volum1"/>
      <sheetName val="P&amp;L_account1"/>
      <sheetName val="기준정보(A)_15_10_27"/>
      <sheetName val="단중_및_예비길이_SHEET_15_9_5(K)"/>
      <sheetName val="15_1_02_15년_1월예시계획"/>
      <sheetName val="15년_12월_시작재공품_15_12_3"/>
      <sheetName val="기준정보(A)_12_02_23"/>
      <sheetName val="118_세금과공과"/>
      <sheetName val="경영재무_(입력)"/>
      <sheetName val="연구개발_(입력)"/>
      <sheetName val="일반현황_(입력)"/>
      <sheetName val="품질관리_(입력)"/>
      <sheetName val="RONA_DCF"/>
      <sheetName val="RONA_CHRT"/>
      <sheetName val="절삭가공"/>
      <sheetName val="HYPO"/>
      <sheetName val="Certificate list "/>
      <sheetName val="기본자료(재직자)"/>
      <sheetName val="노원열병합__건축공사기성내역서"/>
      <sheetName val="Gia_vat_tu"/>
      <sheetName val="REPAIR DATA - CONTAINER #5"/>
      <sheetName val="추가예산LIST"/>
      <sheetName val="6.Parent S_ Fixed Prod"/>
      <sheetName val="Austria"/>
      <sheetName val="Material References"/>
      <sheetName val="PRINT"/>
      <sheetName val="ANNUAL"/>
      <sheetName val="BOM Cost (R-U713MHH)"/>
      <sheetName val="9월실적"/>
      <sheetName val="정규분포"/>
      <sheetName val="관리도"/>
      <sheetName val="히스토그램"/>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차체부품_INS_REPORT(갑)13"/>
      <sheetName val="FUEL_FILLER13"/>
      <sheetName val="2_대외공문13"/>
      <sheetName val="5_WIRE적용LIST13"/>
      <sheetName val="_납촉자13"/>
      <sheetName val="진행_DATA_(2)13"/>
      <sheetName val="외주현황_wq113"/>
      <sheetName val="3_일반사상13"/>
      <sheetName val="3-2_귀책부서별_DT현황12"/>
      <sheetName val="LX3_0_RR12"/>
      <sheetName val="5_세운W-A12"/>
      <sheetName val="FRONT_HUB견적가7"/>
      <sheetName val="SUB_2월_재검사추이도12"/>
      <sheetName val="c_db16"/>
      <sheetName val="VS1_Paretto분석7"/>
      <sheetName val="포머_비가동_내역7"/>
      <sheetName val="GB-IC_Villingen_GG12"/>
      <sheetName val="일일_업무_현황_(3)7"/>
      <sheetName val="일일_업무_현황_(5)7"/>
      <sheetName val="1-1_General_Code6"/>
      <sheetName val="JT3_0견적-구112"/>
      <sheetName val="금형_(2)12"/>
      <sheetName val="생산현황_(입력)6"/>
      <sheetName val="J150_승인진도관리_LIST6"/>
      <sheetName val="TOTAL_LIST6"/>
      <sheetName val="Price_Range6"/>
      <sheetName val="FTR_MACRo6"/>
      <sheetName val="MPL_技連7"/>
      <sheetName val="342E_BLOCK7"/>
      <sheetName val="MPS_Q3_FY046"/>
      <sheetName val="MPS_Q4_FY046"/>
      <sheetName val="1_ER유체응용6"/>
      <sheetName val="4_시험장비6"/>
      <sheetName val="협력사_일반현황7"/>
      <sheetName val="FLOW_PROSES_(A)6"/>
      <sheetName val="DATA_BASE6"/>
      <sheetName val="업체별_단가현황6"/>
      <sheetName val="THEME_CODE6"/>
      <sheetName val="CR_CODE6"/>
      <sheetName val="VPP(BD-010)_이상보고6"/>
      <sheetName val="임율_&amp;_LOT6"/>
      <sheetName val="생산계획_(2)6"/>
      <sheetName val="P&amp;L,Bal_Sheet,Cash_Forecast6"/>
      <sheetName val="비교원가제출_고6"/>
      <sheetName val="02_07_27_부품판매가6"/>
      <sheetName val="일일_생산및판매계획_대_실적6"/>
      <sheetName val="1_세부비교원가(내수)6"/>
      <sheetName val="1_종합비교원가(내수_일반_유럽)6"/>
      <sheetName val="03_PFD-16"/>
      <sheetName val="2__Definitions6"/>
      <sheetName val="코드_조건표7"/>
      <sheetName val="장비_전체리스트6"/>
      <sheetName val="HMC_사전원가(원혁기준)13%6"/>
      <sheetName val="2차_OIL량측정6"/>
      <sheetName val="재품별_단가6"/>
      <sheetName val="집중검사_리스트6"/>
      <sheetName val="10_예산_및_원가_계획(02년)6"/>
      <sheetName val="6_수입검사_6"/>
      <sheetName val="12_Inv_6"/>
      <sheetName val="97년_재료예산(안)6"/>
      <sheetName val="1_터빈6"/>
      <sheetName val="cost_base_e_dati6"/>
      <sheetName val="차체_품안표6"/>
      <sheetName val="Data_Sheet6"/>
      <sheetName val="_12"/>
      <sheetName val="_13"/>
      <sheetName val="실행내역서_6"/>
      <sheetName val="개발_LIST6"/>
      <sheetName val="PC%계산(WM_COMM단차)6"/>
      <sheetName val="1_1_2008_OTIF6"/>
      <sheetName val="1~3월_지시사항6"/>
      <sheetName val="1_POSITIONING6"/>
      <sheetName val="production_dept6"/>
      <sheetName val="Value_Analysis_-_Sheet_16"/>
      <sheetName val="BAFFLE_HMC_TABLE16"/>
      <sheetName val="2-1_제품군별계획대비실적(B_A)6"/>
      <sheetName val="OEM_이의제기_종합6"/>
      <sheetName val="공정능력(마운틴_홀_거리)6"/>
      <sheetName val="Production_Plan16"/>
      <sheetName val="Summary_Sheet5"/>
      <sheetName val="Datasheet_for_KPI_Model_15"/>
      <sheetName val="PNL_ASS'Y_CRASH_PAD_UPR_RH6"/>
      <sheetName val="Upgrades_pricing5"/>
      <sheetName val="7_3_DY팀5"/>
      <sheetName val="진행중_설변5"/>
      <sheetName val="HOLE_9905(1)5"/>
      <sheetName val="무부하_회전수5"/>
      <sheetName val="5-Why_Root_Cause_Analysis_4"/>
      <sheetName val="광주_소요량4"/>
      <sheetName val="full_(2)4"/>
      <sheetName val="▶R_C_FRM4"/>
      <sheetName val="TEAM하반기_계획_(2)4"/>
      <sheetName val="초_성4"/>
      <sheetName val="CHECK_성4"/>
      <sheetName val="cpk_data4"/>
      <sheetName val="S50_5"/>
      <sheetName val="GAGE_R&amp;R(FRT_UPR)4"/>
      <sheetName val="중공업_실적4"/>
      <sheetName val="_하반기_경비_조정계획_150627(사계_r2_기준)_4"/>
      <sheetName val="DV_Flow_Chart_DV-PV1_(PFC)5"/>
      <sheetName val="MATEMST_(2)4"/>
      <sheetName val="Team_종합4"/>
      <sheetName val="Moulding_data4"/>
      <sheetName val="3월말_장기악성(국내)4"/>
      <sheetName val="2월말_장기악성(국내)4"/>
      <sheetName val="SCP_44"/>
      <sheetName val="SCP_5_D2UXT4"/>
      <sheetName val="SCP_6_D2UX4"/>
      <sheetName val="Invest_(MAC)4"/>
      <sheetName val="SCP_Apr20154"/>
      <sheetName val="불량_리스트4"/>
      <sheetName val="불량_코드4"/>
      <sheetName val="1_종합평가표4"/>
      <sheetName val="Actual_In_&amp;_Out4"/>
      <sheetName val="ISSUE_LIST4"/>
      <sheetName val="업무분장_4"/>
      <sheetName val="YOKE-H(10_3)4"/>
      <sheetName val="BI-FUEL_AIR_VENT_PIPE4"/>
      <sheetName val="0_CHMSL_LED_ASSY4"/>
      <sheetName val="108_수선비4"/>
      <sheetName val="TABLE_DB4"/>
      <sheetName val="쌍용_data_base4"/>
      <sheetName val="VERTICAL_PIPE4"/>
      <sheetName val="2과_공수집계4"/>
      <sheetName val="REAR_4"/>
      <sheetName val="abs_dac검사대비분석자료24"/>
      <sheetName val="RFQ_Form4"/>
      <sheetName val="Bas_Moteur4"/>
      <sheetName val="국내_4"/>
      <sheetName val="4,5공장_4"/>
      <sheetName val="시트_4"/>
      <sheetName val="GLOBAL_PT_NEW_FORMAT_JULY__2005"/>
      <sheetName val="3_PT개발계획4"/>
      <sheetName val="CAPA분석_360K4"/>
      <sheetName val="대외공문_4"/>
      <sheetName val="ERP도입후_시정현황4"/>
      <sheetName val="공정별공법-W_HSE-LH4"/>
      <sheetName val="Purchasing_Data4"/>
      <sheetName val="6_N_m_CCW_전류4"/>
      <sheetName val="c_db17"/>
      <sheetName val="_SR3차원단위_(3)4"/>
      <sheetName val="고객불만_건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4_Vendor_price4"/>
      <sheetName val="14년_증판안_판촉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RFQ_18043"/>
      <sheetName val="DS_MBR_RR_Side__-_PcA3"/>
      <sheetName val="Dual_PMP수율3"/>
      <sheetName val="CONSUMO_DE_RESINA_3"/>
      <sheetName val="97계획(96_111"/>
      <sheetName val="3-2002년_소모공구비1"/>
      <sheetName val="LINE_PPM-분석"/>
      <sheetName val="REPAIR_DATA_-_CONTAINER_#5"/>
      <sheetName val="Issues_List"/>
      <sheetName val="FCST"/>
      <sheetName val="케이스 재공 재고"/>
      <sheetName val="JANG_DOM"/>
      <sheetName val="LINE1"/>
      <sheetName val="BAT1 "/>
      <sheetName val="업체손실공수.xls"/>
      <sheetName val="Input_Form_-_EingabeMaske"/>
      <sheetName val="1_생산0"/>
      <sheetName val="FRT 재료비"/>
      <sheetName val="수급"/>
      <sheetName val="코드별"/>
      <sheetName val="민감도"/>
      <sheetName val="(Maker)Cover"/>
      <sheetName val="Linearity"/>
      <sheetName val="(业体)Cover"/>
      <sheetName val="(업체)Cover"/>
      <sheetName val="입찰안"/>
      <sheetName val="_x005f_x005f_x005f_x005f_x005f_x005f_x005f_x005f_x005f_x005f_"/>
      <sheetName val="Form"/>
      <sheetName val="Definitions"/>
      <sheetName val="choices"/>
      <sheetName val="분리멀티형"/>
      <sheetName val="반도체요약"/>
      <sheetName val="업체손실공수_xls"/>
      <sheetName val="01과제현황"/>
      <sheetName val="项目"/>
      <sheetName val="비품-0450"/>
      <sheetName val="ECU原価"/>
      <sheetName val="Note"/>
      <sheetName val="슬림형변경"/>
      <sheetName val="출자한도"/>
      <sheetName val="대차(종합,입력금지)"/>
      <sheetName val="95신규호표"/>
      <sheetName val="14_1부8"/>
      <sheetName val="1ဲ_ALT9"/>
      <sheetName val="1ဳ_O_S9"/>
      <sheetName val="15_၄AMPER9"/>
      <sheetName val="二_POSITION_XLS9"/>
      <sheetName val="OPT손익_내수9"/>
      <sheetName val="OPT손익_수출9"/>
      <sheetName val="BACK_DATA_08_7_1~9"/>
      <sheetName val="E_W9"/>
      <sheetName val="P_W9"/>
      <sheetName val="S_W9"/>
      <sheetName val="BACK_DATA9"/>
      <sheetName val="126_2558"/>
      <sheetName val="CASE_ASM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설비능력및_종합공정능력산출시_사용8"/>
      <sheetName val="LAMBDA_자작8"/>
      <sheetName val="PRESS_DATA8"/>
      <sheetName val="X-3_ENG8"/>
      <sheetName val="LCAUTO_41"/>
      <sheetName val="LCAT수_조1"/>
      <sheetName val="개발원가_종합1"/>
      <sheetName val="3_3검토국1"/>
      <sheetName val="CPK(Process_Capanility)"/>
      <sheetName val="_Common_Info_Page1"/>
      <sheetName val="NEW_TOOL_MASTER1"/>
      <sheetName val="소재_이력1"/>
      <sheetName val="99_조정금액1"/>
      <sheetName val="THS_-_Key_Inputs1"/>
      <sheetName val="GM_Master1"/>
      <sheetName val="09년_현황1"/>
      <sheetName val="WTC_BODY一覧原紙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2차_OI"/>
      <sheetName val="SEP_2007"/>
      <sheetName val="Q1_&amp;_Q2"/>
      <sheetName val="devis_qcdp2"/>
      <sheetName val="22_보증금(전신전화가입권)"/>
      <sheetName val="39_미지급법인세"/>
      <sheetName val="Z41,Z42_이외total"/>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20060624_공조제어"/>
      <sheetName val="공정공수_XLS"/>
      <sheetName val="풍량상한치_제한_data"/>
      <sheetName val="Source_List"/>
      <sheetName val="Interco_&amp;_PVS_Loc_Cur"/>
      <sheetName val="첨부4_기술평가서"/>
      <sheetName val="99년12월_실적DATA"/>
      <sheetName val="J2(P_MT)"/>
      <sheetName val="PS_SIDE_OTR_INR_공정개선_상세"/>
      <sheetName val="TL_PROTO_2열"/>
      <sheetName val="★금형비_계산서"/>
      <sheetName val="LOWSIDE_비교"/>
      <sheetName val="PACKING_LIST"/>
      <sheetName val="COOLING_UNIT"/>
      <sheetName val="보강사_소요량"/>
      <sheetName val="1_2_2완제품검사('00_4월)_(가라)"/>
      <sheetName val="#1-1_(2)"/>
      <sheetName val="2-2_매출분석"/>
      <sheetName val="기초_DATA"/>
      <sheetName val="신흥테크_세부내역_LIST"/>
      <sheetName val="Actual_data"/>
      <sheetName val="STD__CAB"/>
      <sheetName val="STD__NCAB"/>
      <sheetName val="원소재_변경_상세"/>
      <sheetName val="직거래가_변경"/>
      <sheetName val="PL_By_Model(Result)1"/>
      <sheetName val="24_냉각실용添1"/>
      <sheetName val="Data_Not_Used"/>
      <sheetName val="FTQ_Data"/>
      <sheetName val="Int_Pulls_Data"/>
      <sheetName val="Int_Spills_Data"/>
      <sheetName val="PPM_Data"/>
      <sheetName val="Pulls_Data"/>
      <sheetName val="Spills_Data"/>
      <sheetName val="PP%-low_RPM"/>
      <sheetName val="After_Sales_Supplier_#'s"/>
      <sheetName val="원단위_1계_2계"/>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매출손익"/>
      <sheetName val="検査状況"/>
      <sheetName val="금형원가"/>
      <sheetName val="1-1"/>
      <sheetName val="모델별불량율"/>
      <sheetName val="MEMO"/>
      <sheetName val="車会集約"/>
      <sheetName val="입력"/>
      <sheetName val="재료비DATA"/>
      <sheetName val="계산결과"/>
      <sheetName val="EQ_BE146"/>
      <sheetName val="Perunit"/>
      <sheetName val="U268 4x4 AT(walk)Mitsu"/>
      <sheetName val="DATA-1"/>
      <sheetName val="종합10"/>
      <sheetName val="0006_FLT_IR_NAME"/>
      <sheetName val="인력변동"/>
      <sheetName val="22(4)"/>
      <sheetName val="13역무손익"/>
      <sheetName val="BS(4)"/>
      <sheetName val="JAPAN"/>
      <sheetName val="제조경비"/>
      <sheetName val="2.Underbody DT"/>
      <sheetName val="자재목록"/>
      <sheetName val="극판사양"/>
      <sheetName val="기타부품"/>
      <sheetName val="계산기"/>
      <sheetName val="카탈로그"/>
      <sheetName val="혼합사양"/>
      <sheetName val="8.공정능력평가(5)"/>
      <sheetName val="304"/>
      <sheetName val="공구비"/>
      <sheetName val="Tax"/>
      <sheetName val="OP세부내역"/>
      <sheetName val="수식기준"/>
      <sheetName val="Validation"/>
      <sheetName val="2차 OI_x0000__x0000__x0005__x0000_"/>
      <sheetName val="매출정리"/>
      <sheetName val="2차_OI1"/>
      <sheetName val="LINE_PPM-분석1"/>
      <sheetName val="Issues_List1"/>
      <sheetName val="REPAIR_DATA_-_CONTAINER_#51"/>
      <sheetName val="노원열병합__건축공사기성내역서1"/>
      <sheetName val="Gia_vat_tu1"/>
      <sheetName val="8월발주분석"/>
      <sheetName val="TFT Attendace"/>
      <sheetName val=";_x0000_"/>
      <sheetName val="HONGKONG"/>
      <sheetName val="北米3in1"/>
      <sheetName val="北米標準ｺﾝﾋﾞ"/>
      <sheetName val="11月"/>
      <sheetName val="FAX (2)"/>
      <sheetName val="改善対策1"/>
      <sheetName val="連絡書"/>
      <sheetName val="評価表1"/>
      <sheetName val="評価表2"/>
      <sheetName val="ﾘｽﾄ"/>
      <sheetName val="66"/>
      <sheetName val="５"/>
      <sheetName val="3-ADJ"/>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2_분임조활동"/>
      <sheetName val="3_학점이수(세미나)"/>
      <sheetName val="3_학점이수(사내.사외교육)"/>
      <sheetName val="B-3"/>
      <sheetName val="실DATA "/>
      <sheetName val="계DATA"/>
      <sheetName val="3. 트림별_내수"/>
      <sheetName val="3. 트림별_북미"/>
      <sheetName val="3. 트림별_유럽"/>
      <sheetName val="원단가"/>
      <sheetName val="업무절차"/>
      <sheetName val="협력업체현황서"/>
      <sheetName val="Danh sach"/>
      <sheetName val="Bang KL"/>
      <sheetName val="BGD"/>
      <sheetName val="KCS"/>
      <sheetName val="KD"/>
      <sheetName val="KH"/>
      <sheetName val="KT"/>
      <sheetName val="KTNL"/>
      <sheetName val="PX-SX"/>
      <sheetName val="TC"/>
      <sheetName val="Lcau - Lxuc"/>
      <sheetName val="입력 List"/>
      <sheetName val="DO NOT DELETE"/>
      <sheetName val="Calculations"/>
      <sheetName val="IMT-2000"/>
      <sheetName val="기종별 합계"/>
      <sheetName val="CBase"/>
      <sheetName val="18-2"/>
      <sheetName val="수량산출"/>
      <sheetName val="개선대책_양식"/>
      <sheetName val="입력_List"/>
      <sheetName val="Export Data"/>
      <sheetName val="Cost_Reduction9"/>
      <sheetName val="1_2내수10"/>
      <sheetName val="Sheet6_(3)9"/>
      <sheetName val="INVESTMENT_(Hardware)9"/>
      <sheetName val="매출종합_`09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osch_ADVP&amp;R8"/>
      <sheetName val="2012_Volum2"/>
      <sheetName val="Drop-down_Lists1"/>
      <sheetName val="B053_(990701)공정능력PC%계산1"/>
      <sheetName val="P&amp;L_account2"/>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118_세금과공과1"/>
      <sheetName val="경영재무_(입력)1"/>
      <sheetName val="연구개발_(입력)1"/>
      <sheetName val="일반현황_(입력)1"/>
      <sheetName val="품질관리_(입력)1"/>
      <sheetName val="Z41,Z42_이외total1"/>
      <sheetName val="개선대책_양식1"/>
      <sheetName val="09년_현황2"/>
      <sheetName val="WTC_BODY一覧原紙2"/>
      <sheetName val="GM_Master2"/>
      <sheetName val="J2(P_MT)1"/>
      <sheetName val="제품명_(3)1"/>
      <sheetName val="STD__CAB1"/>
      <sheetName val="STD__NCAB1"/>
      <sheetName val="원소재_변경_상세1"/>
      <sheetName val="직거래가_변경1"/>
      <sheetName val="입력_List1"/>
      <sheetName val="DO_NOT_DELETE"/>
      <sheetName val="Cost_Reduction10"/>
      <sheetName val="1_2내수11"/>
      <sheetName val="Sheet6_(3)10"/>
      <sheetName val="INVESTMENT_(Hardware)10"/>
      <sheetName val="매출종합_`0910"/>
      <sheetName val="신고서_전9"/>
      <sheetName val="Basic_assumptions9"/>
      <sheetName val="B053_(990701)공정실적PP%계산9"/>
      <sheetName val="0_절삭조건9"/>
      <sheetName val="二_POSITION_XLS10"/>
      <sheetName val="1ဲ_ALT10"/>
      <sheetName val="1ဳ_O_S10"/>
      <sheetName val="15_၄AMPER10"/>
      <sheetName val="BACK_DATA_08_7_1~10"/>
      <sheetName val="E_W10"/>
      <sheetName val="P_W10"/>
      <sheetName val="S_W10"/>
      <sheetName val="OPT손익_내수10"/>
      <sheetName val="OPT손익_수출10"/>
      <sheetName val="BACK_DATA10"/>
      <sheetName val="TEMP_TORQUE9"/>
      <sheetName val="126_2559"/>
      <sheetName val="CASE_ASM9"/>
      <sheetName val="14_1부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Nego_PV9"/>
      <sheetName val="1_변경범위9"/>
      <sheetName val="팀별_합계9"/>
      <sheetName val="설비능력및_종합공정능력산출시_사용9"/>
      <sheetName val="LAMBDA_자작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Bosch_ADVP&amp;R9"/>
      <sheetName val="2012_Volum3"/>
      <sheetName val="Drop-down_Lists2"/>
      <sheetName val="B053_(990701)공정능력PC%계산2"/>
      <sheetName val="P&amp;L_account3"/>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118_세금과공과2"/>
      <sheetName val="경영재무_(입력)2"/>
      <sheetName val="연구개발_(입력)2"/>
      <sheetName val="일반현황_(입력)2"/>
      <sheetName val="품질관리_(입력)2"/>
      <sheetName val="노원열병합__건축공사기성내역서2"/>
      <sheetName val="Gia_vat_tu2"/>
      <sheetName val="Z41,Z42_이외total2"/>
      <sheetName val="개선대책_양식2"/>
      <sheetName val="09년_현황3"/>
      <sheetName val="WTC_BODY一覧原紙3"/>
      <sheetName val="GM_Master3"/>
      <sheetName val="J2(P_MT)2"/>
      <sheetName val="제품명_(3)2"/>
      <sheetName val="STD__CAB2"/>
      <sheetName val="STD__NCAB2"/>
      <sheetName val="원소재_변경_상세2"/>
      <sheetName val="직거래가_변경2"/>
      <sheetName val="입력_List2"/>
      <sheetName val="DO_NOT_DELETE1"/>
      <sheetName val="BOX ASSY"/>
      <sheetName val="FOB현황"/>
      <sheetName val="실사LIST-중간가공품(05.12.27현재) (2)"/>
      <sheetName val="54813M2001"/>
      <sheetName val="기초자료입력"/>
      <sheetName val="Controls"/>
      <sheetName val="Material_References"/>
      <sheetName val="4.Financial"/>
      <sheetName val="3_4). FR 종합"/>
      <sheetName val="3_4). RR 종합"/>
      <sheetName val="4R-G"/>
      <sheetName val="5R-G"/>
      <sheetName val="sal"/>
      <sheetName val="제조5과"/>
      <sheetName val="RFQ Cover Sheeet"/>
      <sheetName val="학교기부"/>
      <sheetName val="드롭"/>
      <sheetName val="UPPER원가"/>
      <sheetName val="품번별"/>
      <sheetName val="全仕向地"/>
      <sheetName val="와이어"/>
      <sheetName val="환산"/>
      <sheetName val="전체팛ĭ"/>
      <sheetName val="BS-E"/>
      <sheetName val="BS요약"/>
      <sheetName val="FRN 02000"/>
      <sheetName val="부서코드표"/>
      <sheetName val="HOU143A"/>
      <sheetName val="Diaph1 values"/>
      <sheetName val="Diaph2 values"/>
      <sheetName val="Diaph values"/>
      <sheetName val="Cushion datas"/>
      <sheetName val="P.O (LOCAL)"/>
      <sheetName val="UPPER 도면"/>
      <sheetName val="Kautex 4WD St.IV P&amp;D"/>
      <sheetName val="Sachs FL WHL"/>
      <sheetName val="개발_TOOL_집계표7"/>
      <sheetName val="경상_개발비7"/>
      <sheetName val="내수1_8GL8"/>
      <sheetName val="운임_환차손-Y9"/>
      <sheetName val="ALPROFILE_발주실적7"/>
      <sheetName val="Sheet1_(2)7"/>
      <sheetName val="계산_DATA_입력7"/>
      <sheetName val="상세_계산_내역7"/>
      <sheetName val="Evaluation_objects8"/>
      <sheetName val="GLOBAL_PT_NEW_FORMAT_OCT_20027"/>
      <sheetName val="MACRO1_XLM7"/>
      <sheetName val="02년_SUC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제품별_매출1"/>
      <sheetName val="Data_Working_Time1"/>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지사"/>
      <sheetName val="FRT(중량)"/>
      <sheetName val="repeatative rejection"/>
      <sheetName val="사업경"/>
      <sheetName val="Personnaliser..."/>
      <sheetName val="Takt Time"/>
      <sheetName val="64512(갑)"/>
      <sheetName val="FMEA"/>
      <sheetName val="계산서"/>
      <sheetName val="97년"/>
      <sheetName val="비주거용"/>
      <sheetName val="누계"/>
      <sheetName val="F12_BS"/>
      <sheetName val="F3_PL"/>
      <sheetName val="F4_PAJE"/>
      <sheetName val="협력점직원"/>
      <sheetName val="(실사조정)총괄"/>
      <sheetName val="현금및현금등가물1"/>
      <sheetName val="4.경비 5.영업외수지"/>
      <sheetName val="가수금대체"/>
      <sheetName val="운반비"/>
      <sheetName val="모델표준"/>
      <sheetName val="4_3_첨부11"/>
      <sheetName val="OEM_Plan1"/>
      <sheetName val="LINE_운영안"/>
      <sheetName val="원가_종합1"/>
      <sheetName val="After_sales1"/>
      <sheetName val="자동차_종합지표1"/>
      <sheetName val="Order_status"/>
      <sheetName val="Order_status2"/>
      <sheetName val="Customer_Master"/>
      <sheetName val="Common_code"/>
      <sheetName val="Order_Status_Master"/>
      <sheetName val="Product_Master"/>
      <sheetName val="사무용품_신청"/>
      <sheetName val="Validation_Lists"/>
      <sheetName val="Arbeitsfolgeplan"/>
      <sheetName val="Leistungberechnung"/>
      <sheetName val="B053_(990701)공정실적PP%계산10"/>
      <sheetName val="1_변경범위10"/>
      <sheetName val="TEMP_TORQUE10"/>
      <sheetName val="Evaluation_objects9"/>
      <sheetName val="운임_환차손-Y10"/>
      <sheetName val="02년_SUC8"/>
      <sheetName val="내수1_8GL9"/>
      <sheetName val="ALPROFILE_발주실적8"/>
      <sheetName val="MACRO1_XLM8"/>
      <sheetName val="개발_TOOL_집계표8"/>
      <sheetName val="경상_개발비8"/>
      <sheetName val="원단위_전후비교8"/>
      <sheetName val="Sheet1_(2)8"/>
      <sheetName val="외주품_감점_유형_기준8"/>
      <sheetName val="3__관리점지수실적-1_1생산성8"/>
      <sheetName val="실적_및_계획8"/>
      <sheetName val="CAPA분석_360K5"/>
      <sheetName val="GLOBAL_PT_NEW_FORMAT_OCT_20028"/>
      <sheetName val="계산_DATA_입력8"/>
      <sheetName val="상세_계산_내역8"/>
      <sheetName val="Master_Cable8"/>
      <sheetName val="Sec_1_-_RFQ8"/>
      <sheetName val="공정능력_(2)8"/>
      <sheetName val="Sch7a_(토요일)8"/>
      <sheetName val="Rate_data8"/>
      <sheetName val="PRO_(참조)8"/>
      <sheetName val="4_3_첨부12"/>
      <sheetName val="OEM_Plan2"/>
      <sheetName val="LINE_운영안1"/>
      <sheetName val="원가_종합2"/>
      <sheetName val="Interco_&amp;_PVS_Loc_Cur1"/>
      <sheetName val="보강사_소요량1"/>
      <sheetName val="After_sales2"/>
      <sheetName val="자동차_종합지표2"/>
      <sheetName val="Order_status1"/>
      <sheetName val="Order_status21"/>
      <sheetName val="Customer_Master1"/>
      <sheetName val="Common_code1"/>
      <sheetName val="Order_Status_Master1"/>
      <sheetName val="Product_Master1"/>
      <sheetName val="Supplier_QRQC1"/>
      <sheetName val="첨부4_기술평가서1"/>
      <sheetName val="1_2_2완제품검사('00_4월)_(가라)1"/>
      <sheetName val="검사협정_보충1"/>
      <sheetName val="1_기안을지1"/>
      <sheetName val="사무용품_신청1"/>
      <sheetName val="Validation_Lists1"/>
      <sheetName val="★금형비_계산서1"/>
      <sheetName val="LOWSIDE_비교1"/>
      <sheetName val="제품별_매출2"/>
      <sheetName val="Data_Working_Time2"/>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二_POSITION_XLS11"/>
      <sheetName val="1ဲ_ALT11"/>
      <sheetName val="1ဳ_O_S11"/>
      <sheetName val="15_၄AMPER11"/>
      <sheetName val="OPT손익_내수11"/>
      <sheetName val="OPT손익_수출11"/>
      <sheetName val="BACK_DATA_08_7_1~11"/>
      <sheetName val="E_W11"/>
      <sheetName val="P_W11"/>
      <sheetName val="S_W11"/>
      <sheetName val="BACK_DATA11"/>
      <sheetName val="CASE_ASM10"/>
      <sheetName val="14_1부10"/>
      <sheetName val="B053_(990701)공정실적PP%계산11"/>
      <sheetName val="1_변경범위11"/>
      <sheetName val="TEMP_TORQUE11"/>
      <sheetName val="Evaluation_objects10"/>
      <sheetName val="LAMBDA_자작10"/>
      <sheetName val="설비능력및_종합공정능력산출시_사용10"/>
      <sheetName val="126_25510"/>
      <sheetName val="Nego_PV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외주품_감점_유형_기준9"/>
      <sheetName val="3__관리점지수실적-1_1생산성9"/>
      <sheetName val="실적_및_계획9"/>
      <sheetName val="CAPA분석_360K6"/>
      <sheetName val="GLOBAL_PT_NEW_FORMAT_OCT_20029"/>
      <sheetName val="계산_DATA_입력9"/>
      <sheetName val="상세_계산_내역9"/>
      <sheetName val="Master_Cable9"/>
      <sheetName val="Sec_1_-_RFQ9"/>
      <sheetName val="공정능력_(2)9"/>
      <sheetName val="Sch7a_(토요일)9"/>
      <sheetName val="Rate_data9"/>
      <sheetName val="PRO_(참조)9"/>
      <sheetName val="4_3_첨부13"/>
      <sheetName val="OEM_Plan3"/>
      <sheetName val="제품명_(3)3"/>
      <sheetName val="LINE_운영안2"/>
      <sheetName val="원가_종합3"/>
      <sheetName val="Interco_&amp;_PVS_Loc_Cur2"/>
      <sheetName val="보강사_소요량2"/>
      <sheetName val="After_sales3"/>
      <sheetName val="자동차_종합지표3"/>
      <sheetName val="Order_status3"/>
      <sheetName val="Order_status22"/>
      <sheetName val="Customer_Master2"/>
      <sheetName val="Common_code2"/>
      <sheetName val="Order_Status_Master2"/>
      <sheetName val="Product_Master2"/>
      <sheetName val="3_3검토국2"/>
      <sheetName val="Supplier_QRQC2"/>
      <sheetName val="97계획(96_112"/>
      <sheetName val="첨부4_기술평가서2"/>
      <sheetName val="1_2_2완제품검사('00_4월)_(가라)2"/>
      <sheetName val="검사협정_보충2"/>
      <sheetName val="1_기안을지2"/>
      <sheetName val="사무용품_신청2"/>
      <sheetName val="Validation_Lists2"/>
      <sheetName val="★금형비_계산서2"/>
      <sheetName val="LOWSIDE_비교2"/>
      <sheetName val="PS_SIDE_OTR_INR_공정개선_상세1"/>
      <sheetName val="제품별_매출3"/>
      <sheetName val="Data_Working_Time3"/>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二_POSITION_XLS12"/>
      <sheetName val="1ဲ_ALT12"/>
      <sheetName val="1ဳ_O_S12"/>
      <sheetName val="15_၄AMPER12"/>
      <sheetName val="OPT손익_내수12"/>
      <sheetName val="OPT손익_수출12"/>
      <sheetName val="BACK_DATA_08_7_1~12"/>
      <sheetName val="E_W12"/>
      <sheetName val="P_W12"/>
      <sheetName val="S_W12"/>
      <sheetName val="BACK_DATA12"/>
      <sheetName val="CASE_ASM11"/>
      <sheetName val="14_1부11"/>
      <sheetName val="B053_(990701)공정실적PP%계산12"/>
      <sheetName val="1_변경범위12"/>
      <sheetName val="TEMP_TORQUE12"/>
      <sheetName val="Evaluation_objects11"/>
      <sheetName val="LAMBDA_자작11"/>
      <sheetName val="설비능력및_종합공정능력산출시_사용11"/>
      <sheetName val="126_255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외주품_감점_유형_기준10"/>
      <sheetName val="3__관리점지수실적-1_1생산성10"/>
      <sheetName val="실적_및_계획10"/>
      <sheetName val="Bosch_ADVP&amp;R10"/>
      <sheetName val="CAPA분석_360K7"/>
      <sheetName val="GLOBAL_PT_NEW_FORMAT_OCT_200210"/>
      <sheetName val="계산_DATA_입력10"/>
      <sheetName val="상세_계산_내역10"/>
      <sheetName val="FLOW_PROSES_(A)7"/>
      <sheetName val="Master_Cable10"/>
      <sheetName val="Sec_1_-_RFQ10"/>
      <sheetName val="공정능력_(2)10"/>
      <sheetName val="Sch7a_(토요일)10"/>
      <sheetName val="Rate_data10"/>
      <sheetName val="PRO_(참조)10"/>
      <sheetName val="4_3_첨부14"/>
      <sheetName val="OEM_Plan4"/>
      <sheetName val="제품명_(3)4"/>
      <sheetName val="LINE_운영안3"/>
      <sheetName val="원가_종합4"/>
      <sheetName val="GM_Master4"/>
      <sheetName val="Interco_&amp;_PVS_Loc_Cur3"/>
      <sheetName val="RFQ_18044"/>
      <sheetName val="보강사_소요량3"/>
      <sheetName val="J2(P_MT)3"/>
      <sheetName val="After_sales4"/>
      <sheetName val="자동차_종합지표4"/>
      <sheetName val="Order_status4"/>
      <sheetName val="Order_status23"/>
      <sheetName val="Customer_Master3"/>
      <sheetName val="Common_code3"/>
      <sheetName val="Order_Status_Master3"/>
      <sheetName val="Product_Master3"/>
      <sheetName val="3_3검토국3"/>
      <sheetName val="Supplier_QRQC3"/>
      <sheetName val="97계획(96_113"/>
      <sheetName val="첨부4_기술평가서3"/>
      <sheetName val="1_2_2완제품검사('00_4월)_(가라)3"/>
      <sheetName val="09년_현황4"/>
      <sheetName val="WTC_BODY一覧原紙4"/>
      <sheetName val="검사협정_보충3"/>
      <sheetName val="2012_Volum4"/>
      <sheetName val="B053_(990701)공정능력PC%계산3"/>
      <sheetName val="P&amp;L_account4"/>
      <sheetName val="118_세금과공과3"/>
      <sheetName val="경영재무_(입력)3"/>
      <sheetName val="연구개발_(입력)3"/>
      <sheetName val="일반현황_(입력)3"/>
      <sheetName val="품질관리_(입력)3"/>
      <sheetName val="Drop-down_Lists3"/>
      <sheetName val="1_기안을지3"/>
      <sheetName val="사무용품_신청3"/>
      <sheetName val="Validation_Lists3"/>
      <sheetName val="★금형비_계산서3"/>
      <sheetName val="LOWSIDE_비교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二_POSITION_XLS13"/>
      <sheetName val="1ဲ_ALT13"/>
      <sheetName val="1ဳ_O_S13"/>
      <sheetName val="15_၄AMPER13"/>
      <sheetName val="GB-IC_Villingen_GG13"/>
      <sheetName val="OPT손익_내수13"/>
      <sheetName val="OPT손익_수출13"/>
      <sheetName val="BACK_DATA_08_7_1~13"/>
      <sheetName val="E_W13"/>
      <sheetName val="P_W13"/>
      <sheetName val="S_W13"/>
      <sheetName val="BACK_DATA13"/>
      <sheetName val="CASE_ASM12"/>
      <sheetName val="5_세운W-A13"/>
      <sheetName val="14_1부12"/>
      <sheetName val="B053_(990701)공정실적PP%계산13"/>
      <sheetName val="1_변경범위13"/>
      <sheetName val="TEMP_TORQUE13"/>
      <sheetName val="Evaluation_objects12"/>
      <sheetName val="LAMBDA_자작12"/>
      <sheetName val="설비능력및_종합공정능력산출시_사용12"/>
      <sheetName val="126_255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Sheet6_(3)11"/>
      <sheetName val="외주품_감점_유형_기준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Sec_1_-_RFQ11"/>
      <sheetName val="공정능력_(2)11"/>
      <sheetName val="Sch7a_(토요일)11"/>
      <sheetName val="c_db18"/>
      <sheetName val="Rate_data11"/>
      <sheetName val="대외공문_5"/>
      <sheetName val="PRO_(참조)11"/>
      <sheetName val="4_3_첨부15"/>
      <sheetName val="업무분장_5"/>
      <sheetName val="GLOBAL_PT_NEW_FORMAT_JULY__2006"/>
      <sheetName val="OEM_Plan5"/>
      <sheetName val="제품명_(3)5"/>
      <sheetName val="LINE_운영안4"/>
      <sheetName val="원가_종합5"/>
      <sheetName val="공정별공법-W_HSE-LH5"/>
      <sheetName val="GM_Master5"/>
      <sheetName val="3_PT개발계획5"/>
      <sheetName val="Interco_&amp;_PVS_Loc_Cur4"/>
      <sheetName val="RFQ_18045"/>
      <sheetName val="보강사_소요량4"/>
      <sheetName val="J2(P_MT)4"/>
      <sheetName val="After_sales5"/>
      <sheetName val="고객불만_건5"/>
      <sheetName val="자동차_종합지표5"/>
      <sheetName val="Order_status5"/>
      <sheetName val="Order_status24"/>
      <sheetName val="Customer_Master4"/>
      <sheetName val="Common_code4"/>
      <sheetName val="Order_Status_Master4"/>
      <sheetName val="Product_Master4"/>
      <sheetName val="3_3검토국4"/>
      <sheetName val="Supplier_QRQC4"/>
      <sheetName val="97계획(96_114"/>
      <sheetName val="첨부4_기술평가서4"/>
      <sheetName val="1_2_2완제품검사('00_4월)_(가라)4"/>
      <sheetName val="09년_현황5"/>
      <sheetName val="WTC_BODY一覧原紙5"/>
      <sheetName val="3월말_장기악성(국내)5"/>
      <sheetName val="2월말_장기악성(국내)5"/>
      <sheetName val="검사협정_보충4"/>
      <sheetName val="2012_Volum5"/>
      <sheetName val="B053_(990701)공정능력PC%계산4"/>
      <sheetName val="P&amp;L_account5"/>
      <sheetName val="118_세금과공과4"/>
      <sheetName val="경영재무_(입력)4"/>
      <sheetName val="연구개발_(입력)4"/>
      <sheetName val="일반현황_(입력)4"/>
      <sheetName val="품질관리_(입력)4"/>
      <sheetName val="Drop-down_Lists4"/>
      <sheetName val="1_기안을지4"/>
      <sheetName val="사무용품_신청4"/>
      <sheetName val="Validation_Lists4"/>
      <sheetName val="★금형비_계산서4"/>
      <sheetName val="LOWSIDE_비교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설계내역서"/>
      <sheetName val="J1"/>
      <sheetName val="Sch1 - P&amp;L Summary"/>
      <sheetName val="Sch2 - BalSht Summary"/>
      <sheetName val="Sch3 - CFlow Summary"/>
      <sheetName val="부품계산"/>
      <sheetName val="숨기기2-목록"/>
      <sheetName val="Model Synthesis Report"/>
      <sheetName val="A9AEDN01"/>
      <sheetName val="Börskurser"/>
      <sheetName val="대우"/>
      <sheetName val="삼성(중)"/>
      <sheetName val="삼성(자)"/>
      <sheetName val="실적1"/>
      <sheetName val="실적2"/>
      <sheetName val="실적3"/>
      <sheetName val="실적4"/>
      <sheetName val="실적5"/>
      <sheetName val="실적6"/>
      <sheetName val="실적7"/>
      <sheetName val="실적8"/>
      <sheetName val="2019년 생산수량"/>
      <sheetName val="19년 종합 CT"/>
      <sheetName val="Q302"/>
      <sheetName val="打分表"/>
      <sheetName val="팀코드"/>
      <sheetName val="관리데이터목록"/>
      <sheetName val="완제품구성표"/>
      <sheetName val="프레스품"/>
      <sheetName val="금형대장"/>
      <sheetName val="AD원"/>
      <sheetName val="TPR"/>
      <sheetName val="LIBRARY"/>
      <sheetName val="C10怰䈽셋"/>
      <sheetName val="A6"/>
      <sheetName val="delta impedance(평균)"/>
      <sheetName val="INDUSTRIAL(I)"/>
      <sheetName val="INDUSTRIAL(II)"/>
      <sheetName val="SUST DEV &amp; OTHER"/>
      <sheetName val="OEM "/>
      <sheetName val="August 2003"/>
      <sheetName val="OE UMC"/>
      <sheetName val="Analysis-Others Pg 4"/>
      <sheetName val="latest"/>
      <sheetName val="le_data"/>
      <sheetName val="MASTER_OE"/>
      <sheetName val="Fx Rates"/>
      <sheetName val="FY 12_Interiors Volume"/>
      <sheetName val="FY12_PP_Sales"/>
      <sheetName val="INT_Price_FY12 MFC"/>
      <sheetName val="TRW원가"/>
      <sheetName val="0"/>
      <sheetName val="DONGIA"/>
      <sheetName val="強度 CN A1 C10H 152H"/>
      <sheetName val="II. CF"/>
      <sheetName val="I. Assumptions"/>
      <sheetName val="PROJ"/>
      <sheetName val="◀양식(PAD)"/>
      <sheetName val="국가DATA"/>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Sheet6_(3)12"/>
      <sheetName val="외주품_감점_유형_기준12"/>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Sec_1_-_RFQ12"/>
      <sheetName val="공정능력_(2)12"/>
      <sheetName val="Sch7a_(토요일)12"/>
      <sheetName val="c_db110"/>
      <sheetName val="Rate_data12"/>
      <sheetName val="대외공문_6"/>
      <sheetName val="PRO_(참조)12"/>
      <sheetName val="Actual_In_&amp;_Out5"/>
      <sheetName val="4_3_첨부16"/>
      <sheetName val="업무분장_6"/>
      <sheetName val="GLOBAL_PT_NEW_FORMAT_JULY__2007"/>
      <sheetName val="OEM_Plan6"/>
      <sheetName val="제품명_(3)6"/>
      <sheetName val="LINE_운영안5"/>
      <sheetName val="원가_종합6"/>
      <sheetName val="공정별공법-W_HSE-LH6"/>
      <sheetName val="GM_Master6"/>
      <sheetName val="3_PT개발계획6"/>
      <sheetName val="Interco_&amp;_PVS_Loc_Cur5"/>
      <sheetName val="RFQ_18046"/>
      <sheetName val="full_(2)5"/>
      <sheetName val="보강사_소요량5"/>
      <sheetName val="J2(P_MT)5"/>
      <sheetName val="After_sales6"/>
      <sheetName val="고객불만_건6"/>
      <sheetName val="Moulding_data5"/>
      <sheetName val="자동차_종합지표6"/>
      <sheetName val="Order_status6"/>
      <sheetName val="Order_status25"/>
      <sheetName val="Customer_Master5"/>
      <sheetName val="Common_code5"/>
      <sheetName val="Order_Status_Master5"/>
      <sheetName val="Product_Master5"/>
      <sheetName val="3_3검토국5"/>
      <sheetName val="DV_Flow_Chart_DV-PV1_(PFC)6"/>
      <sheetName val="MATEMST_(2)5"/>
      <sheetName val="Supplier_QRQC5"/>
      <sheetName val="97계획(96_115"/>
      <sheetName val="첨부4_기술평가서5"/>
      <sheetName val="1_2_2완제품검사('00_4월)_(가라)5"/>
      <sheetName val="09년_현황6"/>
      <sheetName val="WTC_BODY一覧原紙6"/>
      <sheetName val="3월말_장기악성(국내)6"/>
      <sheetName val="2월말_장기악성(국내)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무부하_회전수6"/>
      <sheetName val="진행중_설변6"/>
      <sheetName val="HOLE_9905(1)6"/>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7)_13367734"/>
      <sheetName val="표지_(2)"/>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Actual_data1"/>
      <sheetName val="PACKING_LIST1"/>
      <sheetName val="COOLING_UNIT1"/>
      <sheetName val="#1-1_(2)1"/>
      <sheetName val="기초_DATA1"/>
      <sheetName val="표지_(2)1"/>
      <sheetName val="2-2_매출분석1"/>
      <sheetName val="220_(2)1"/>
      <sheetName val="계정등록"/>
      <sheetName val="기타등록"/>
      <sheetName val="04.03월소일정계획"/>
      <sheetName val="Parm"/>
      <sheetName val="공정능력계산"/>
      <sheetName val="部品"/>
      <sheetName val="製品別販売予算"/>
      <sheetName val=" 관리계획서_Rev.01.xlsx"/>
      <sheetName val="DATA(이천)"/>
      <sheetName val="Y-WORK"/>
      <sheetName val="2-4-1"/>
      <sheetName val="주일현황"/>
      <sheetName val="Costed BOM 2ndR 40%"/>
      <sheetName val="부자입고"/>
      <sheetName val="MexiqueVente䋈᮱ꋀ"/>
      <sheetName val="MexiqueVenteȌ_x0000_반"/>
      <sheetName val="Kalkulation"/>
      <sheetName val="매출생산"/>
      <sheetName val="200901-수불부"/>
      <sheetName val="상세(독일)"/>
      <sheetName val="일반PAD"/>
      <sheetName val="seat-sdn only"/>
      <sheetName val="Schedule_1"/>
      <sheetName val="CAR_Form_Summary"/>
      <sheetName val="FY_12_Interiors_Volume"/>
      <sheetName val="INT_Price_FY12_MFC"/>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QUALITY_CHART"/>
      <sheetName val="Organization chart20191002"/>
      <sheetName val="RESPONSIBILITY MATRIX"/>
      <sheetName val="plan"/>
      <sheetName val="6월실적"/>
      <sheetName val="DS-Thuong 6T dau"/>
      <sheetName val="CHI TIẾT"/>
      <sheetName val="Parameter"/>
      <sheetName val="R+N+D+L"/>
      <sheetName val="대구"/>
      <sheetName val="W6"/>
      <sheetName val="2-row_Opt_table"/>
      <sheetName val="PC%계산RH"/>
      <sheetName val="3S010"/>
      <sheetName val="지급어음"/>
      <sheetName val="KB_BaseCase"/>
      <sheetName val="거래선 생산계획"/>
      <sheetName val="조회거래처"/>
      <sheetName val="대책발표"/>
      <sheetName val="시중유출"/>
      <sheetName val="냉각실용添1"/>
      <sheetName val="유지류添1"/>
      <sheetName val="제품그룹코드"/>
      <sheetName val="9월사후시산"/>
      <sheetName val="누계결산시산"/>
      <sheetName val="BEP"/>
      <sheetName val="(사)판관비"/>
      <sheetName val="(사)손익"/>
      <sheetName val="明细账"/>
      <sheetName val="선택박스"/>
      <sheetName val="Sens"/>
      <sheetName val="FR80"/>
      <sheetName val="추진전략"/>
      <sheetName val="배치1"/>
      <sheetName val="제안서입력"/>
      <sheetName val="97(US,EP,PCT,KR)"/>
      <sheetName val="415T原"/>
      <sheetName val="05-2W"/>
      <sheetName val="재정"/>
      <sheetName val="23.보증금(전신전화가입권)"/>
      <sheetName val="SGH-M100"/>
      <sheetName val="PL"/>
      <sheetName val="불재"/>
      <sheetName val="재고"/>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_______________________00"/>
      <sheetName val="9월1주"/>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차체부품_INS_REPORT(갑)15"/>
      <sheetName val="FUEL_FILLER15"/>
      <sheetName val="2_대외공문16"/>
      <sheetName val="5_WIRE적용LIST15"/>
      <sheetName val="_납촉자15"/>
      <sheetName val="진행_DATA_(2)16"/>
      <sheetName val="외주현황_wq116"/>
      <sheetName val="3_일반사상15"/>
      <sheetName val="3-2_귀책부서별_DT현황15"/>
      <sheetName val="GB-IC_Villingen_GG16"/>
      <sheetName val="SUB_2월_재검사추이도15"/>
      <sheetName val="LX3_0_RR15"/>
      <sheetName val="5_세운W-A16"/>
      <sheetName val="JT3_0견적-구115"/>
      <sheetName val="c_db21"/>
      <sheetName val="B053_(990701)공정실적PP%계산16"/>
      <sheetName val="1_2내수14"/>
      <sheetName val="일일_업무_현황_(3)9"/>
      <sheetName val="일일_업무_현황_(5)9"/>
      <sheetName val="J150_승인진도관리_LIST8"/>
      <sheetName val="TOTAL_LIST8"/>
      <sheetName val="Price_Range8"/>
      <sheetName val="FTR_MACRo8"/>
      <sheetName val="0_절삭조건10"/>
      <sheetName val="MPL_技連9"/>
      <sheetName val="342E_BLOCK9"/>
      <sheetName val="금형_(2)13"/>
      <sheetName val="협력사_일반현황9"/>
      <sheetName val="내수1_8GL15"/>
      <sheetName val="CASE_ASM15"/>
      <sheetName val="VS1_Paretto분석9"/>
      <sheetName val="DATA_BASE8"/>
      <sheetName val="02_07_27_부품판매가8"/>
      <sheetName val="14_1부15"/>
      <sheetName val="생산현황_(입력)8"/>
      <sheetName val="임율_&amp;_LOT8"/>
      <sheetName val="생산계획_(2)8"/>
      <sheetName val="1_ER유체응용8"/>
      <sheetName val="4_시험장비8"/>
      <sheetName val="Evaluation_objects15"/>
      <sheetName val="FRONT_HUB견적가9"/>
      <sheetName val="1-1_General_Code8"/>
      <sheetName val="포머_비가동_내역9"/>
      <sheetName val="CR_CODE8"/>
      <sheetName val="THEME_CODE8"/>
      <sheetName val="1ဲ_ALT16"/>
      <sheetName val="1ဳ_O_S16"/>
      <sheetName val="15_၄AMPER16"/>
      <sheetName val="二_POSITION_XLS16"/>
      <sheetName val="OPT손익_내수16"/>
      <sheetName val="OPT손익_수출16"/>
      <sheetName val="BACK_DATA_08_7_1~16"/>
      <sheetName val="E_W16"/>
      <sheetName val="P_W16"/>
      <sheetName val="S_W16"/>
      <sheetName val="TEMP_TORQUE16"/>
      <sheetName val="BACK_DATA16"/>
      <sheetName val="126_255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1_변경범위16"/>
      <sheetName val="팀별_합계15"/>
      <sheetName val="설비능력및_종합공정능력산출시_사용15"/>
      <sheetName val="일일_생산및판매계획_대_실적8"/>
      <sheetName val="상세_계산_내역14"/>
      <sheetName val="업체별_단가현황8"/>
      <sheetName val="코드_조건표9"/>
      <sheetName val="P&amp;L,Bal_Sheet,Cash_Forecast8"/>
      <sheetName val="MPS_Q3_FY048"/>
      <sheetName val="MPS_Q4_FY048"/>
      <sheetName val="1_세부비교원가(내수)8"/>
      <sheetName val="1_종합비교원가(내수_일반_유럽)8"/>
      <sheetName val="03_PFD-18"/>
      <sheetName val="2__Definitions8"/>
      <sheetName val="LAMBDA_자작15"/>
      <sheetName val="운임_환차손-Y16"/>
      <sheetName val="개발_TOOL_집계표14"/>
      <sheetName val="경상_개발비14"/>
      <sheetName val="비교원가제출_고8"/>
      <sheetName val="Basic_assumptions10"/>
      <sheetName val="HMC_사전원가(원혁기준)13%8"/>
      <sheetName val="2차_OIL량측정8"/>
      <sheetName val="MACRO1_XLM14"/>
      <sheetName val="재품별_단가8"/>
      <sheetName val="FLOW_PROSES_(A)11"/>
      <sheetName val="6_수입검사_8"/>
      <sheetName val="12_Inv_8"/>
      <sheetName val="97년_재료예산(안)8"/>
      <sheetName val="1_터빈8"/>
      <sheetName val="PRESS_DATA14"/>
      <sheetName val="Cost_Reduction14"/>
      <sheetName val="cost_base_e_dati8"/>
      <sheetName val="VPP(BD-010)_이상보고8"/>
      <sheetName val="장비_전체리스트8"/>
      <sheetName val="계산_DATA_입력14"/>
      <sheetName val="_15"/>
      <sheetName val="집중검사_리스트8"/>
      <sheetName val="10_예산_및_원가_계획(02년)8"/>
      <sheetName val="실행내역서_8"/>
      <sheetName val="개발_LIST8"/>
      <sheetName val="Data_Sheet8"/>
      <sheetName val="PC%계산(WM_COMM단차)8"/>
      <sheetName val="차체_품안표8"/>
      <sheetName val="1_1_2008_OTIF8"/>
      <sheetName val="1~3월_지시사항8"/>
      <sheetName val="1_POSITIONING8"/>
      <sheetName val="production_dept8"/>
      <sheetName val="Value_Analysis_-_Sheet_18"/>
      <sheetName val="BAFFLE_HMC_TABLE18"/>
      <sheetName val="XMA_12월_8,000대_원,부자재_完5"/>
      <sheetName val="YFA_10월분_원자재(10_12)_미납완료_完5"/>
      <sheetName val="YFA_10월분_부자재(10_7,9)_FEDEX_完5"/>
      <sheetName val="광주_소요량7"/>
      <sheetName val="진행중_설변8"/>
      <sheetName val="Upgrades_pricing7"/>
      <sheetName val="7_3_DY팀7"/>
      <sheetName val="공정능력(마운틴_홀_거리)7"/>
      <sheetName val="TEAM하반기_계획_(2)7"/>
      <sheetName val="PNL_ASS'Y_CRASH_PAD_UPR_RH7"/>
      <sheetName val="5-Why_Root_Cause_Analysis_7"/>
      <sheetName val="▶R_C_FRM7"/>
      <sheetName val="초_성7"/>
      <sheetName val="CHECK_성7"/>
      <sheetName val="공정능력_(2)14"/>
      <sheetName val="cpk_data7"/>
      <sheetName val="full_(2)7"/>
      <sheetName val="Production_Plan18"/>
      <sheetName val="S50_7"/>
      <sheetName val="무부하_회전수8"/>
      <sheetName val="Master_Cable14"/>
      <sheetName val="DBL_LPG시험10"/>
      <sheetName val="INVESTMENT_(Hardware)11"/>
      <sheetName val="GAGE_R&amp;R(FRT_UPR)5"/>
      <sheetName val="_16"/>
      <sheetName val="중공업_실적5"/>
      <sheetName val="_하반기_경비_조정계획_150627(사계_r2_기준)_5"/>
      <sheetName val="0_CHMSL_LED_ASSY5"/>
      <sheetName val="4_Vendor_price7"/>
      <sheetName val="14년_증판안_판촉7"/>
      <sheetName val="Moulding_data7"/>
      <sheetName val="SCP_45"/>
      <sheetName val="SCP_5_D2UXT5"/>
      <sheetName val="SCP_6_D2UX5"/>
      <sheetName val="Invest_(MAC)5"/>
      <sheetName val="SCP_Apr20155"/>
      <sheetName val="Summary_Sheet7"/>
      <sheetName val="Datasheet_for_KPI_Model_17"/>
      <sheetName val="HOLE_9905(1)8"/>
      <sheetName val="CONSUMO_DE_RESINA_4"/>
      <sheetName val="RFQ_Template5"/>
      <sheetName val="3월말_장기악성(국내)8"/>
      <sheetName val="2월말_장기악성(국내)8"/>
      <sheetName val="YOKE-H(10_3)7"/>
      <sheetName val="TABLE_DB7"/>
      <sheetName val="쌍용_data_base7"/>
      <sheetName val="VERTICAL_PIPE7"/>
      <sheetName val="2과_공수집계7"/>
      <sheetName val="108_수선비5"/>
      <sheetName val="2-1_제품군별계획대비실적(B_A)7"/>
      <sheetName val="OEM_이의제기_종합7"/>
      <sheetName val="품의서양식_(3)5"/>
      <sheetName val="업무분장_8"/>
      <sheetName val="4_20)통계적기법관리절차서4"/>
      <sheetName val="불량_리스트5"/>
      <sheetName val="불량_코드5"/>
      <sheetName val="Team_종합5"/>
      <sheetName val="ALPROFILE_발주실적14"/>
      <sheetName val="X-3_ENG14"/>
      <sheetName val="PFMEA_XLS10"/>
      <sheetName val="신고서_전10"/>
      <sheetName val="Sheet6_(3)14"/>
      <sheetName val="REAR_5"/>
      <sheetName val="abs_dac검사대비분석자료25"/>
      <sheetName val="MS_SPEC1"/>
      <sheetName val="1__보고5"/>
      <sheetName val="CAPA분석_360K11"/>
      <sheetName val="영업_일110"/>
      <sheetName val="(2)월생산현황_4"/>
      <sheetName val="RFQ_18048"/>
      <sheetName val="DS_MBR_RR_Side__-_PcA4"/>
      <sheetName val="Europe_PU-14"/>
      <sheetName val="1_TAT_Info_5"/>
      <sheetName val="Dual_PMP수율4"/>
      <sheetName val="GLOBAL_PT_NEW_FORMAT_OCT_200214"/>
      <sheetName val="Sch7a_(토요일)14"/>
      <sheetName val="실적_및_계획14"/>
      <sheetName val="Sheet1_(2)14"/>
      <sheetName val="PRO_(참조)14"/>
      <sheetName val="_PPAP_작성중__xlsx10"/>
      <sheetName val="기타_부자재4"/>
      <sheetName val="1_TP조립5"/>
      <sheetName val="Full_PBD4"/>
      <sheetName val="공정별공법-W_HSE-LH8"/>
      <sheetName val="DV_Flow_Chart_DV-PV1_(PFC)8"/>
      <sheetName val="MATEMST_(2)7"/>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3__관리점지수실적-1_1생산성14"/>
      <sheetName val="대외공문_8"/>
      <sheetName val="외주품_감점_유형_기준14"/>
      <sheetName val="97계획(96_117"/>
      <sheetName val="ERP도입후_시정현황8"/>
      <sheetName val="02년_SUC14"/>
      <sheetName val="원단위_전후비교14"/>
      <sheetName val="_SR3차원단위_(3)8"/>
      <sheetName val="Rate_data14"/>
      <sheetName val="Bosch_ADVP&amp;R14"/>
      <sheetName val="Purchasing_Data8"/>
      <sheetName val="Sec_1_-_RFQ14"/>
      <sheetName val="Drop-down_Lists7"/>
      <sheetName val="RELAY_FAX양식10"/>
      <sheetName val="2008_г10"/>
      <sheetName val="상세_견적서_(HMC)10"/>
      <sheetName val="2_중요한회계정책10"/>
      <sheetName val="9_관계기업투자10"/>
      <sheetName val="42_리스10"/>
      <sheetName val="25_법인세10"/>
      <sheetName val="Proj_List_00E10"/>
      <sheetName val="GLOBAL_PT_NEW_FORMAT_JULY__2009"/>
      <sheetName val="B053_(990701)공정능력PC%계산7"/>
      <sheetName val="2012_Volum8"/>
      <sheetName val="국내_7"/>
      <sheetName val="4,5공장_7"/>
      <sheetName val="시트_7"/>
      <sheetName val="Supplier_QRQC7"/>
      <sheetName val="GM_Master8"/>
      <sheetName val="4_3_첨부18"/>
      <sheetName val="검사협정_보충7"/>
      <sheetName val="제품명_(3)8"/>
      <sheetName val="6_N_m_CCW_전류8"/>
      <sheetName val="09년_현황8"/>
      <sheetName val="WTC_BODY一覧原紙8"/>
      <sheetName val="3_PT개발계획8"/>
      <sheetName val="1_기안을지7"/>
      <sheetName val="c_db112"/>
      <sheetName val="Danh_Mục2"/>
      <sheetName val="Danh_Muc2"/>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3_3검토국7"/>
      <sheetName val="1_종합평가표5"/>
      <sheetName val="Actual_In_&amp;_Out7"/>
      <sheetName val="Bas_Moteur7"/>
      <sheetName val="고객불만_건8"/>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LINE_PPM-분석2"/>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Z41,Z42_이외total7"/>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2000_(원본)1"/>
      <sheetName val="Danh_sach_Hàn_thùng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20060624_공조제어1"/>
      <sheetName val="공정공수_XLS1"/>
      <sheetName val="풍량상한치_제한_data1"/>
      <sheetName val="Source_List1"/>
      <sheetName val="After_sales8"/>
      <sheetName val="Interco_&amp;_PVS_Loc_Cur7"/>
      <sheetName val="OEM_Plan8"/>
      <sheetName val="첨부4_기술평가서7"/>
      <sheetName val="99년12월_실적DATA2"/>
      <sheetName val="J2(P_MT)7"/>
      <sheetName val="PS_SIDE_OTR_INR_공정개선_상세6"/>
      <sheetName val="TL_PROTO_2열2"/>
      <sheetName val="★금형비_계산서7"/>
      <sheetName val="LOWSIDE_비교7"/>
      <sheetName val="PACKING_LIST2"/>
      <sheetName val="COOLING_UNIT2"/>
      <sheetName val="자동차_종합지표8"/>
      <sheetName val="보강사_소요량7"/>
      <sheetName val="P&amp;L_account8"/>
      <sheetName val="118_세금과공과7"/>
      <sheetName val="경영재무_(입력)7"/>
      <sheetName val="연구개발_(입력)7"/>
      <sheetName val="일반현황_(입력)7"/>
      <sheetName val="품질관리_(입력)7"/>
      <sheetName val="1_2_2완제품검사('00_4월)_(가라)7"/>
      <sheetName val="#1-1_(2)2"/>
      <sheetName val="2-2_매출분석2"/>
      <sheetName val="기초_DATA2"/>
      <sheetName val="신흥테크_세부내역_LIST2"/>
      <sheetName val="Issues_List2"/>
      <sheetName val="Actual_data2"/>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원단위_1계_2계6"/>
      <sheetName val="CAR_Form_Summary1"/>
      <sheetName val="LINE_운영안7"/>
      <sheetName val="원가_종합8"/>
      <sheetName val="Validation_Lists7"/>
      <sheetName val="Schedule_11"/>
      <sheetName val="제품별_매출8"/>
      <sheetName val="Data_Working_Time8"/>
      <sheetName val="Order_status8"/>
      <sheetName val="Order_status27"/>
      <sheetName val="Customer_Master7"/>
      <sheetName val="Common_code7"/>
      <sheetName val="Order_Status_Master7"/>
      <sheetName val="Product_Master7"/>
      <sheetName val="사무용품_신청7"/>
      <sheetName val="Net_Revenue2"/>
      <sheetName val="7)_133677342"/>
      <sheetName val="기초_데이터2"/>
      <sheetName val="Rollforward_{bpe}"/>
      <sheetName val="Allow_-_SR&amp;D"/>
      <sheetName val="220_(2)2"/>
      <sheetName val="표지_(2)2"/>
      <sheetName val="중요차종_(090131)2"/>
      <sheetName val="PU_FOAM_가격조정_기준"/>
      <sheetName val="Data_Input1"/>
      <sheetName val="개선대책_양식3"/>
      <sheetName val="S_P"/>
      <sheetName val="R_FJS_CAR_(old)"/>
      <sheetName val="Certificate_list_"/>
      <sheetName val="REPAIR_DATA_-_CONTAINER_#52"/>
      <sheetName val="6_Parent_S__Fixed_Prod"/>
      <sheetName val="Material_References1"/>
      <sheetName val="ADJTBL_31001"/>
      <sheetName val="AOP_Summary-21"/>
      <sheetName val="BOM_Cost_(R-U713MHH)"/>
      <sheetName val="BAT1_"/>
      <sheetName val="케이스_재공_재고"/>
      <sheetName val="업체손실공수_xls1"/>
      <sheetName val="U268_4x4_AT(walk)Mitsu"/>
      <sheetName val="2_Underbody_DT"/>
      <sheetName val="8_공정능력평가(5)"/>
      <sheetName val="FRT_재료비"/>
      <sheetName val="2차_OI?࠱"/>
      <sheetName val="FAX_(2)"/>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Danh_sach"/>
      <sheetName val="Bang_KL"/>
      <sheetName val="Lcau_-_Lxuc"/>
      <sheetName val="입력_List3"/>
      <sheetName val="DO_NOT_DELETE2"/>
      <sheetName val="기종별_합계"/>
      <sheetName val="Export_Data"/>
      <sheetName val="BOX_ASSY"/>
      <sheetName val="실사LIST-중간가공품(05_12_27현재)_(2)"/>
      <sheetName val="4_Financial"/>
      <sheetName val="3_4)__FR_종합"/>
      <sheetName val="3_4)__RR_종합"/>
      <sheetName val="RFQ_Cover_Sheeet"/>
      <sheetName val="FRN_02000"/>
      <sheetName val="Diaph1_values"/>
      <sheetName val="Diaph2_values"/>
      <sheetName val="Diaph_values"/>
      <sheetName val="Cushion_datas"/>
      <sheetName val="P_O_(LOCAL)"/>
      <sheetName val="UPPER_도면"/>
      <sheetName val="Kautex_4WD_St_IV_P&amp;D"/>
      <sheetName val="Sachs_FL_WHL"/>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repeatative_rejection"/>
      <sheetName val="Personnaliser___"/>
      <sheetName val="Takt_Time"/>
      <sheetName val="4_경비_5_영업외수지"/>
      <sheetName val="Sch1_-_P&amp;L_Summary"/>
      <sheetName val="Sch2_-_BalSht_Summary"/>
      <sheetName val="Sch3_-_CFlow_Summary"/>
      <sheetName val="Model_Synthesis_Report"/>
      <sheetName val="2019년_생산수량"/>
      <sheetName val="19년_종합_CT"/>
      <sheetName val="delta_impedance(평균)"/>
      <sheetName val="SUST_DEV_&amp;_OTHER"/>
      <sheetName val="OEM_"/>
      <sheetName val="August_2003"/>
      <sheetName val="OE_UMC"/>
      <sheetName val="Analysis-Others_Pg_4"/>
      <sheetName val="Fx_Rates"/>
      <sheetName val="FY_12_Interiors_Volume1"/>
      <sheetName val="INT_Price_FY12_MFC1"/>
      <sheetName val="強度_CN_A1_C10H_152H"/>
      <sheetName val="II__CF"/>
      <sheetName val="I__Assumptions"/>
      <sheetName val="CONN_조립"/>
      <sheetName val="04_03월소일정계획"/>
      <sheetName val="_관리계획서_Rev_01_xlsx"/>
      <sheetName val="Costed_BOM_2ndR_40%"/>
      <sheetName val="seat-sdn_only"/>
      <sheetName val="10-2_ED&amp;D_EQU"/>
      <sheetName val="Business_Plan"/>
      <sheetName val="Organization_chart20191002"/>
      <sheetName val="RESPONSIBILITY_MATRIX"/>
      <sheetName val="DS-Thuong_6T_dau"/>
      <sheetName val="CHI_TIẾT"/>
      <sheetName val="거래선_생산계획"/>
      <sheetName val="3_학점이수(사내_사외교육)"/>
      <sheetName val="3__트림별_내수"/>
      <sheetName val="3__트림별_북미"/>
      <sheetName val="3__트림별_유럽"/>
      <sheetName val="23_보증금(전신전화가입권)"/>
      <sheetName val="해외) MASTER DATA"/>
      <sheetName val="국내) 마스터 데이터"/>
      <sheetName val="Group Consolidated"/>
      <sheetName val="Inputs"/>
      <sheetName val="Quantity"/>
      <sheetName val="Constants"/>
      <sheetName val="사양변경통보서"/>
      <sheetName val="Interest"/>
      <sheetName val="연결조정"/>
      <sheetName val="반제품코드"/>
      <sheetName val="생산코드"/>
      <sheetName val="产品成本计算表(短裤)"/>
      <sheetName val="원가table"/>
      <sheetName val="COA-17"/>
      <sheetName val="C-18"/>
      <sheetName val="Sheet14"/>
      <sheetName val="share year=5"/>
      <sheetName val="첨#3. PCB"/>
      <sheetName val="Questions for Wuhan Lear"/>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_x005f_x005f_x005f_x005f_"/>
      <sheetName val="Detail report"/>
      <sheetName val="_REF"/>
      <sheetName val="ﾁｪｯｸﾘｽﾄ(個別)"/>
      <sheetName val="ﾋﾟﾆｵﾝｾﾝｻ1万"/>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마스터"/>
      <sheetName val="CC Down load 0716"/>
      <sheetName val="CAUZA DEFECTE"/>
      <sheetName val="DEFECTE"/>
      <sheetName val="DEFECTS"/>
      <sheetName val="CAUSES OF DEFECTS"/>
      <sheetName val="Detail_SX"/>
      <sheetName val="Detail_KTTB"/>
      <sheetName val="두께"/>
      <sheetName val="Sheet7"/>
      <sheetName val="EO 이력관리대장"/>
      <sheetName val="누TB"/>
      <sheetName val="07년계획"/>
      <sheetName val="MIP"/>
      <sheetName val="개조 요청서"/>
      <sheetName val="매출채권"/>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신규계산서(양식)"/>
      <sheetName val="A01_FM00"/>
      <sheetName val="(삼성)Index"/>
      <sheetName val="CIVIL4"/>
      <sheetName val="96 하반기 전시회 경비"/>
      <sheetName val="REQUEST"/>
      <sheetName val="直接材料"/>
      <sheetName val="Summary Capex Info-Cal (master)"/>
      <sheetName val="Corporate"/>
      <sheetName val="LOF"/>
      <sheetName val="人员信息"/>
      <sheetName val="设备信息编号"/>
      <sheetName val="S26_EK"/>
      <sheetName val="전산품의"/>
      <sheetName val="Grille Q3P Organe"/>
      <sheetName val="부서관리점-1"/>
      <sheetName val="2P표지"/>
      <sheetName val="교정"/>
      <sheetName val="대리점"/>
      <sheetName val="전표10월"/>
      <sheetName val="AL주단조"/>
      <sheetName val="직수출단가"/>
      <sheetName val="BL계획"/>
      <sheetName val="TOOLING_9143RD"/>
      <sheetName val="Grille_Q3P_Organe"/>
      <sheetName val="Grille_Q3P_Organe1"/>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Histogram_Chart"/>
      <sheetName val="Freq_error_DATA"/>
      <sheetName val="Freq_HISTOGRAM"/>
      <sheetName val="10월판관"/>
      <sheetName val="Лист1"/>
      <sheetName val="99년하반기"/>
      <sheetName val="2-2매장별매출계획"/>
      <sheetName val="LOB"/>
      <sheetName val="입력 데이타"/>
      <sheetName val="BRACKET"/>
      <sheetName val="本番環境"/>
      <sheetName val="B-9-2"/>
      <sheetName val="C(1-2)"/>
      <sheetName val="CPI_MENU"/>
      <sheetName val="推移dat"/>
      <sheetName val="K不良率ALL"/>
      <sheetName val="K責任ALL"/>
      <sheetName val="メニュー"/>
      <sheetName val="FTMTG1"/>
      <sheetName val="ＴＡ２"/>
      <sheetName val="inb"/>
      <sheetName val="손익분석"/>
      <sheetName val="월별계획"/>
      <sheetName val="중국_DATA"/>
      <sheetName val="TLc 개조차(목표원가)"/>
      <sheetName val="RDBODY"/>
      <sheetName val="제품코드"/>
      <sheetName val="9914"/>
      <sheetName val="MASTER_LIST"/>
      <sheetName val="가공UPH"/>
      <sheetName val="Sheet1 (3)"/>
      <sheetName val="원97"/>
      <sheetName val="의장34반"/>
      <sheetName val="의장2반 "/>
      <sheetName val="Detail Defect COMBO KAISER"/>
      <sheetName val="PRADEEP"/>
      <sheetName val="MODEL"/>
      <sheetName val="28.8부"/>
      <sheetName val="KQ.1"/>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Personnaliser___1"/>
      <sheetName val="Takt_Time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Issues_List3"/>
      <sheetName val="LINE_PPM-분석3"/>
      <sheetName val="Actual_data3"/>
      <sheetName val="Data_Working_Time9"/>
      <sheetName val="Kautex_4WD_St_IV_P&amp;D1"/>
      <sheetName val="Sachs_FL_WHL1"/>
      <sheetName val="BOX_ASSY1"/>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delta_impedance(평균)1"/>
      <sheetName val="CONN_조립1"/>
      <sheetName val="Organization_chart201910021"/>
      <sheetName val="RESPONSIBILITY_MATRIX1"/>
      <sheetName val="_쿠첸_CIR-301_제원현황(170317)_xlsx"/>
      <sheetName val="BOM_CODE"/>
      <sheetName val="개조_요청서"/>
      <sheetName val="96_하반기_전시회_경비"/>
      <sheetName val="Summary_Capex_Info-Cal_(master)"/>
      <sheetName val="2_(1설원_첨)"/>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입력_데이타"/>
      <sheetName val="TLc_개조차(목표원가)"/>
      <sheetName val="Sheet1_(3)"/>
      <sheetName val="의장2반_"/>
      <sheetName val="Detail_Defect_COMBO_KAISER"/>
      <sheetName val="KQ_1"/>
      <sheetName val="28_8부"/>
      <sheetName val="3rd DESIGN APRD"/>
      <sheetName val="Data-year2001i"/>
      <sheetName val="Tien Thuong"/>
      <sheetName val="NC XL 6T cuoi 01 CTy"/>
      <sheetName val="Data -6T dau"/>
      <sheetName val="Cong 6T"/>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수익율분석"/>
      <sheetName val="하나로통신"/>
      <sheetName val="대외"/>
      <sheetName val="Special rack (Packaging Input)"/>
      <sheetName val="스크랩(99→120)"/>
      <sheetName val="스크랩(120→220)"/>
      <sheetName val="TFT_Attendace1"/>
      <sheetName val="share_year=5"/>
      <sheetName val="일일붙여라"/>
      <sheetName val="소특"/>
      <sheetName val="95TOTREV"/>
      <sheetName val="9609Aß"/>
      <sheetName val="Stand off"/>
      <sheetName val="투자검토_191011"/>
      <sheetName val="小时工标准"/>
      <sheetName val="0.LED ASSY"/>
      <sheetName val="0.주광원 LDM"/>
      <sheetName val="TECHNICAL DATA"/>
      <sheetName val="경영비율 "/>
      <sheetName val="수익분배율"/>
      <sheetName val="태광"/>
      <sheetName val="TRANSLQT"/>
      <sheetName val="99年度原単位"/>
      <sheetName val="interchange"/>
      <sheetName val="TRIM-Y3"/>
      <sheetName val="Features"/>
      <sheetName val="Zuschläge,Tarife"/>
      <sheetName val="29134B2000-사"/>
      <sheetName val="B-ICT"/>
      <sheetName val="열간단조자동원가계산서"/>
      <sheetName val="FIX"/>
      <sheetName val="EX rate"/>
      <sheetName val="ﾃﾞｰﾀﾌﾛｰ一覧"/>
      <sheetName val="3~4.》在库计划SABC样式"/>
      <sheetName val="FPD"/>
      <sheetName val="Executive Summary"/>
      <sheetName val="facto顨"/>
      <sheetName val="13.Inv."/>
      <sheetName val="대헾⾎"/>
      <sheetName val="????ile"/>
      <sheetName val="Investment Management Master"/>
      <sheetName val="SURVEY TVD"/>
      <sheetName val="LPP"/>
      <sheetName val="세로표지"/>
      <sheetName val="MAIN 4"/>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재고현황"/>
      <sheetName val="7407"/>
      <sheetName val="Settings"/>
      <sheetName val="Prob. Res. Index"/>
      <sheetName val="0.견적보고"/>
      <sheetName val="H11"/>
      <sheetName val="4월실적"/>
      <sheetName val="ESTI."/>
      <sheetName val="DI-ESTI"/>
      <sheetName val="CP khau hao"/>
      <sheetName val="ns chung"/>
      <sheetName val="dongia (2)"/>
      <sheetName val="THĐH E4"/>
      <sheetName val="THĐH E3"/>
      <sheetName val="기계Ĩ1998~2003년)작업본"/>
      <sheetName val="항목별팀별예산"/>
      <sheetName val="기준단가설정"/>
      <sheetName val="안산선부동진행률"/>
      <sheetName val="덕전리"/>
      <sheetName val="공_x0000_"/>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차체부품_INS_REPORT(갑)17"/>
      <sheetName val="FUEL_FILLER17"/>
      <sheetName val="2_대외공문18"/>
      <sheetName val="5_WIRE적용LIST17"/>
      <sheetName val="_납촉자17"/>
      <sheetName val="진행_DATA_(2)18"/>
      <sheetName val="외주현황_wq118"/>
      <sheetName val="LX3_0_RR17"/>
      <sheetName val="3_일반사상17"/>
      <sheetName val="3-2_귀책부서별_DT현황17"/>
      <sheetName val="SUB_2월_재검사추이도17"/>
      <sheetName val="5_세운W-A18"/>
      <sheetName val="GB-IC_Villingen_GG18"/>
      <sheetName val="JT3_0견적-구117"/>
      <sheetName val="c_db23"/>
      <sheetName val="B053_(990701)공정실적PP%계산18"/>
      <sheetName val="1_2내수16"/>
      <sheetName val="일일_업무_현황_(3)11"/>
      <sheetName val="일일_업무_현황_(5)11"/>
      <sheetName val="0_절삭조건11"/>
      <sheetName val="DATA_BASE10"/>
      <sheetName val="금형_(2)14"/>
      <sheetName val="CR_CODE10"/>
      <sheetName val="THEME_CODE10"/>
      <sheetName val="14_1부17"/>
      <sheetName val="MPL_技連11"/>
      <sheetName val="342E_BLOCK11"/>
      <sheetName val="J150_승인진도관리_LIST10"/>
      <sheetName val="TOTAL_LIST10"/>
      <sheetName val="Price_Range10"/>
      <sheetName val="FTR_MACRo10"/>
      <sheetName val="VS1_Paretto분석11"/>
      <sheetName val="생산현황_(입력)10"/>
      <sheetName val="협력사_일반현황11"/>
      <sheetName val="MPS_Q3_FY0410"/>
      <sheetName val="MPS_Q4_FY0410"/>
      <sheetName val="1_ER유체응용10"/>
      <sheetName val="4_시험장비10"/>
      <sheetName val="Evaluation_objects17"/>
      <sheetName val="FRONT_HUB견적가11"/>
      <sheetName val="1-1_General_Code10"/>
      <sheetName val="임율_&amp;_LOT10"/>
      <sheetName val="생산계획_(2)10"/>
      <sheetName val="상세_계산_내역16"/>
      <sheetName val="포머_비가동_내역11"/>
      <sheetName val="CASE_ASM17"/>
      <sheetName val="1_세부비교원가(내수)10"/>
      <sheetName val="1_종합비교원가(내수_일반_유럽)10"/>
      <sheetName val="P&amp;L,Bal_Sheet,Cash_Forecast10"/>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일일_생산및판매계획_대_실적10"/>
      <sheetName val="업체별_단가현황10"/>
      <sheetName val="FLOW_PROSES_(A)13"/>
      <sheetName val="02_07_27_부품판매가10"/>
      <sheetName val="비교원가제출_고10"/>
      <sheetName val="03_PFD-110"/>
      <sheetName val="Basic_assumptions11"/>
      <sheetName val="MACRO1_XLM16"/>
      <sheetName val="내수1_8GL17"/>
      <sheetName val="2__Definitions10"/>
      <sheetName val="LAMBDA_자작17"/>
      <sheetName val="운임_환차손-Y18"/>
      <sheetName val="개발_TOOL_집계표16"/>
      <sheetName val="경상_개발비16"/>
      <sheetName val="코드_조건표11"/>
      <sheetName val="HMC_사전원가(원혁기준)13%10"/>
      <sheetName val="2차_OIL량측정10"/>
      <sheetName val="재품별_단가10"/>
      <sheetName val="개발_LIST10"/>
      <sheetName val="production_dept10"/>
      <sheetName val="VPP(BD-010)_이상보고10"/>
      <sheetName val="차체_품안표10"/>
      <sheetName val="6_수입검사_10"/>
      <sheetName val="12_Inv_10"/>
      <sheetName val="97년_재료예산(안)10"/>
      <sheetName val="1_터빈10"/>
      <sheetName val="cost_base_e_dati10"/>
      <sheetName val="장비_전체리스트10"/>
      <sheetName val="계산_DATA_입력16"/>
      <sheetName val="_19"/>
      <sheetName val="집중검사_리스트10"/>
      <sheetName val="10_예산_및_원가_계획(02년)10"/>
      <sheetName val="실행내역서_10"/>
      <sheetName val="Data_Sheet10"/>
      <sheetName val="PNL_ASS'Y_CRASH_PAD_UPR_RH9"/>
      <sheetName val="BAFFLE_HMC_TABLE110"/>
      <sheetName val="1_1_2008_OTIF10"/>
      <sheetName val="Moulding_data9"/>
      <sheetName val="SCP_46"/>
      <sheetName val="SCP_5_D2UXT6"/>
      <sheetName val="SCP_6_D2UX6"/>
      <sheetName val="Invest_(MAC)6"/>
      <sheetName val="SCP_Apr20156"/>
      <sheetName val="S50_9"/>
      <sheetName val="PRESS_DATA16"/>
      <sheetName val="Cost_Reduction16"/>
      <sheetName val="PC%계산(WM_COMM단차)10"/>
      <sheetName val="무부하_회전수10"/>
      <sheetName val="1~3월_지시사항10"/>
      <sheetName val="1_POSITIONING10"/>
      <sheetName val="진행중_설변10"/>
      <sheetName val="▶R_C_FRM9"/>
      <sheetName val="Value_Analysis_-_Sheet_110"/>
      <sheetName val="Upgrades_pricing9"/>
      <sheetName val="7_3_DY팀9"/>
      <sheetName val="5-Why_Root_Cause_Analysis_9"/>
      <sheetName val="TEAM하반기_계획_(2)9"/>
      <sheetName val="XMA_12월_8,000대_원,부자재_完6"/>
      <sheetName val="YFA_10월분_원자재(10_12)_미납완료_完6"/>
      <sheetName val="YFA_10월분_부자재(10_7,9)_FEDEX_完6"/>
      <sheetName val="HOLE_9905(1)10"/>
      <sheetName val="_20"/>
      <sheetName val="공정능력(마운틴_홀_거리)9"/>
      <sheetName val="Summary_Sheet9"/>
      <sheetName val="Datasheet_for_KPI_Model_19"/>
      <sheetName val="2-1_제품군별계획대비실적(B_A)8"/>
      <sheetName val="OEM_이의제기_종합9"/>
      <sheetName val="Master_Cable16"/>
      <sheetName val="DBL_LPG시험11"/>
      <sheetName val="INVESTMENT_(Hardware)12"/>
      <sheetName val="0_CHMSL_LED_ASSY6"/>
      <sheetName val="광주_소요량9"/>
      <sheetName val="초_성9"/>
      <sheetName val="CHECK_성9"/>
      <sheetName val="공정능력_(2)16"/>
      <sheetName val="cpk_data9"/>
      <sheetName val="full_(2)9"/>
      <sheetName val="Production_Plan110"/>
      <sheetName val="GAGE_R&amp;R(FRT_UPR)6"/>
      <sheetName val="중공업_실적6"/>
      <sheetName val="_하반기_경비_조정계획_150627(사계_r2_기준)_6"/>
      <sheetName val="불량_리스트6"/>
      <sheetName val="불량_코드6"/>
      <sheetName val="Team_종합6"/>
      <sheetName val="RFQ_Template6"/>
      <sheetName val="3월말_장기악성(국내)10"/>
      <sheetName val="2월말_장기악성(국내)10"/>
      <sheetName val="YOKE-H(10_3)9"/>
      <sheetName val="TABLE_DB9"/>
      <sheetName val="쌍용_data_base9"/>
      <sheetName val="VERTICAL_PIPE9"/>
      <sheetName val="2과_공수집계9"/>
      <sheetName val="108_수선비6"/>
      <sheetName val="품의서양식_(3)6"/>
      <sheetName val="1__보고6"/>
      <sheetName val="Input_Page3"/>
      <sheetName val="Input_Sheet3"/>
      <sheetName val="Aug01_Status_Rpt3"/>
      <sheetName val="Base_Info3"/>
      <sheetName val="ISSUE_LIST6"/>
      <sheetName val="업무분장_10"/>
      <sheetName val="DV_Flow_Chart_DV-PV1_(PFC)10"/>
      <sheetName val="MATEMST_(2)9"/>
      <sheetName val="X-3_ENG16"/>
      <sheetName val="REAR_6"/>
      <sheetName val="abs_dac검사대비분석자료26"/>
      <sheetName val="RFQ_Form6"/>
      <sheetName val="BI-FUEL_AIR_VENT_PIPE6"/>
      <sheetName val="_0602주-무결점운동_진행현황_보고_(201406105"/>
      <sheetName val="공정별공법-W_HSE-LH10"/>
      <sheetName val="4_Vendor_price9"/>
      <sheetName val="14년_증판안_판촉9"/>
      <sheetName val="Actual_In_&amp;_Out9"/>
      <sheetName val="1_TAT_Info_6"/>
      <sheetName val="1_종합평가표6"/>
      <sheetName val="CAPA분석_360K13"/>
      <sheetName val="ALPROFILE_발주실적16"/>
      <sheetName val="신고서_전11"/>
      <sheetName val="Sheet6_(3)16"/>
      <sheetName val="영업_일111"/>
      <sheetName val="(2)월생산현황_5"/>
      <sheetName val="RFQ_180410"/>
      <sheetName val="DS_MBR_RR_Side__-_PcA5"/>
      <sheetName val="Europe_PU-15"/>
      <sheetName val="4_20)통계적기법관리절차서5"/>
      <sheetName val="Dual_PMP수율5"/>
      <sheetName val="GLOBAL_PT_NEW_FORMAT_OCT_200216"/>
      <sheetName val="Sch7a_(토요일)16"/>
      <sheetName val="실적_및_계획16"/>
      <sheetName val="Sheet1_(2)16"/>
      <sheetName val="PRO_(참조)16"/>
      <sheetName val="_PPAP_작성중__xlsx11"/>
      <sheetName val="PFMEA_XLS11"/>
      <sheetName val="기타_부자재5"/>
      <sheetName val="Full_PBD5"/>
      <sheetName val="첨부13__사출(PAD)_카메라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2000_(원본)2"/>
      <sheetName val="Danh_Mục3"/>
      <sheetName val="Danh_Muc3"/>
      <sheetName val="_SR3차원단위_(3)10"/>
      <sheetName val="Rate_data16"/>
      <sheetName val="대외공문_10"/>
      <sheetName val="외주품_감점_유형_기준16"/>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3-2002년_소모공구비3"/>
      <sheetName val="CONSUMO_DE_RESINA_5"/>
      <sheetName val="MS_SPEC2"/>
      <sheetName val="Tool_Type2"/>
      <sheetName val="LCAUTO_43"/>
      <sheetName val="LCAT수_조3"/>
      <sheetName val="_Common_Info_Page3"/>
      <sheetName val="AQL(0_65)2"/>
      <sheetName val="1_TP조립6"/>
      <sheetName val="NEW_TOOL_MASTER3"/>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개발원가_종합3"/>
      <sheetName val="2008_г11"/>
      <sheetName val="RELAY_FAX양식11"/>
      <sheetName val="상세_견적서_(HMC)11"/>
      <sheetName val="2_중요한회계정책11"/>
      <sheetName val="9_관계기업투자11"/>
      <sheetName val="42_리스11"/>
      <sheetName val="25_법인세11"/>
      <sheetName val="Proj_List_00E11"/>
      <sheetName val="Bosch_ADVP&amp;R16"/>
      <sheetName val="Bas_Moteur9"/>
      <sheetName val="국내_9"/>
      <sheetName val="4,5공장_9"/>
      <sheetName val="시트_9"/>
      <sheetName val="GLOBAL_PT_NEW_FORMAT_JULY__2011"/>
      <sheetName val="02년_SUC16"/>
      <sheetName val="3_PT개발계획10"/>
      <sheetName val="원단위_전후비교16"/>
      <sheetName val="3__관리점지수실적-1_1생산성16"/>
      <sheetName val="Sec_1_-_RFQ16"/>
      <sheetName val="ERP도입후_시정현황10"/>
      <sheetName val="Purchasing_Data10"/>
      <sheetName val="6_N_m_CCW_전류10"/>
      <sheetName val="c_db114"/>
      <sheetName val="고객불만_건10"/>
      <sheetName val="General_Assumptions2"/>
      <sheetName val="외주수입검사_종합(6월)6"/>
      <sheetName val="금형_이력_카드3"/>
      <sheetName val="소재_이력3"/>
      <sheetName val="99_조정금액3"/>
      <sheetName val="3__Acronyms_and_abbreviations2"/>
      <sheetName val="05_新Table(간접직)2"/>
      <sheetName val="05계약내역(기존T_활용)2"/>
      <sheetName val="3_3검토국9"/>
      <sheetName val="THS_-_Key_Inputs3"/>
      <sheetName val="거래선별_매출현황_내역5"/>
      <sheetName val="수식파일_(삭제금지)2"/>
      <sheetName val="03년_체제결과5"/>
      <sheetName val="5_Why's2"/>
      <sheetName val="PMBG12LD_장비및인원소요(D_A기준)_2"/>
      <sheetName val="97계획(96_119"/>
      <sheetName val="Drop-down_Lists9"/>
      <sheetName val="B053_(990701)공정능력PC%계산9"/>
      <sheetName val="2012_Volum10"/>
      <sheetName val="Supplier_QRQC9"/>
      <sheetName val="GM_Master10"/>
      <sheetName val="4_3_첨부110"/>
      <sheetName val="검사협정_보충9"/>
      <sheetName val="제품명_(3)10"/>
      <sheetName val="09년_현황10"/>
      <sheetName val="WTC_BODY一覧原紙10"/>
      <sheetName val="1_기안을지9"/>
      <sheetName val="2005년_소요량2"/>
      <sheetName val="Input_Form_-_EingabeMaske2"/>
      <sheetName val="MASTER_DATA1"/>
      <sheetName val="_제9차_회사표준_제개정_공청회_이의제기신청서_XLSX2"/>
      <sheetName val="InspectionData_(2)2"/>
      <sheetName val="부품_LIST2"/>
      <sheetName val="천정등기구_실적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11_Inv_2"/>
      <sheetName val="Budget_Imt_mensuel_(CFO)2"/>
      <sheetName val="CDV_Pte_mensuel2"/>
      <sheetName val="Evol_Prod_(Eqpt)2"/>
      <sheetName val="CAPVR_Pte_mensuel2"/>
      <sheetName val="SEP_20072"/>
      <sheetName val="Q1_&amp;_Q22"/>
      <sheetName val="LINE_PPM-분석4"/>
      <sheetName val="Value_2"/>
      <sheetName val="CPK(Process_Capanility)2"/>
      <sheetName val="종합원가분석_1_2"/>
      <sheetName val="1_생산02"/>
      <sheetName val="1_개발개요2"/>
      <sheetName val="G-Exchange_#6672"/>
      <sheetName val="C-Mix_Rate_&amp;_Revenue(calc)2"/>
      <sheetName val="01년2월현황_2"/>
      <sheetName val="2차_OI3"/>
      <sheetName val="devis_qcdp22"/>
      <sheetName val="22_보증금(전신전화가입권)2"/>
      <sheetName val="39_미지급법인세2"/>
      <sheetName val="Z41,Z42_이외total9"/>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INATAKE_SYS2"/>
      <sheetName val="영업_입수계획_2"/>
      <sheetName val="참고1_02_판매계획_(수량)2"/>
      <sheetName val="전사_경영계획_수량2"/>
      <sheetName val="Duration_2"/>
      <sheetName val="02_08생산대상대수2"/>
      <sheetName val="Cty+XN(KT_2005)2"/>
      <sheetName val="20060624_공조제어3"/>
      <sheetName val="공정공수_XLS2"/>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원단위_1계_2계8"/>
      <sheetName val="한일자야(감액손실)_(2)2"/>
      <sheetName val="NUEVO_MODELOS_20182"/>
      <sheetName val="ADJTBL_31002"/>
      <sheetName val="400H_가공,금형비2"/>
      <sheetName val="AOP_Summary-22"/>
      <sheetName val="Danh_sach1"/>
      <sheetName val="Bang_KL1"/>
      <sheetName val="Lcau_-_Lxuc1"/>
      <sheetName val="Validation_Lists9"/>
      <sheetName val="BOX_ASSY2"/>
      <sheetName val="CAR_Form_Summary2"/>
      <sheetName val="Personnaliser___2"/>
      <sheetName val="Takt_Time2"/>
      <sheetName val="Data_Input3"/>
      <sheetName val="원가_종합10"/>
      <sheetName val="DS-Thuong_6T_dau1"/>
      <sheetName val="CHI_TIẾT1"/>
      <sheetName val="견적서_detail_Main_11"/>
      <sheetName val="LINE_운영안9"/>
      <sheetName val="Schedule_12"/>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개선대책_양식4"/>
      <sheetName val="S_P1"/>
      <sheetName val="R_FJS_CAR_(old)1"/>
      <sheetName val="Certificate_list_1"/>
      <sheetName val="REPAIR_DATA_-_CONTAINER_#53"/>
      <sheetName val="6_Parent_S__Fixed_Prod2"/>
      <sheetName val="Material_References2"/>
      <sheetName val="BOM_Cost_(R-U713MHH)1"/>
      <sheetName val="케이스_재공_재고1"/>
      <sheetName val="BAT1_1"/>
      <sheetName val="업체손실공수_xls2"/>
      <sheetName val="FRT_재료비1"/>
      <sheetName val="8_공정능력평가(5)1"/>
      <sheetName val="U268_4x4_AT(walk)Mitsu2"/>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해외)_MASTER_DATA"/>
      <sheetName val="국내)_마스터_데이터"/>
      <sheetName val="Group_Consolidated"/>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4_경비_5_영업외수지1"/>
      <sheetName val="Sch1_-_P&amp;L_Summary1"/>
      <sheetName val="Sch2_-_BalSht_Summary1"/>
      <sheetName val="Sch3_-_CFlow_Summary1"/>
      <sheetName val="Model_Synthesis_Report1"/>
      <sheetName val="2019년_생산수량1"/>
      <sheetName val="19년_종합_CT1"/>
      <sheetName val="delta_impedance(평균)2"/>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CONN_조립2"/>
      <sheetName val="04_03월소일정계획1"/>
      <sheetName val="_관리계획서_Rev_01_xlsx1"/>
      <sheetName val="Costed_BOM_2ndR_40%1"/>
      <sheetName val="seat-sdn_only1"/>
      <sheetName val="10-2_ED&amp;D_EQU1"/>
      <sheetName val="Business_Plan1"/>
      <sheetName val="Organization_chart201910022"/>
      <sheetName val="RESPONSIBILITY_MATRIX2"/>
      <sheetName val="거래선_생산계획1"/>
      <sheetName val="3_학점이수(사내_사외교육)1"/>
      <sheetName val="3__트림별_내수1"/>
      <sheetName val="3__트림별_북미1"/>
      <sheetName val="3__트림별_유럽1"/>
      <sheetName val="23_보증금(전신전화가입권)1"/>
      <sheetName val="실DATA_"/>
      <sheetName val="Main-Yield_report"/>
      <sheetName val="Cosmetic_Description"/>
      <sheetName val="2_´ë?Ü°o1®"/>
      <sheetName val="첨#3__PCB"/>
      <sheetName val="1_page"/>
      <sheetName val="Questions_for_Wuhan_Lear"/>
      <sheetName val="Detail_report"/>
      <sheetName val="Request_template"/>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Tien_Thuong"/>
      <sheetName val="NC_XL_6T_cuoi_01_CTy"/>
      <sheetName val="Data_-6T_dau"/>
      <sheetName val="Cong_6T"/>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DG 285"/>
      <sheetName val="DG  286"/>
      <sheetName val="DG 85"/>
      <sheetName val="DG 89"/>
      <sheetName val="DG THIET BI"/>
      <sheetName val="DGVCTC 285"/>
      <sheetName val="DG vat lieu"/>
      <sheetName val="Cước VC + ĐM CP Tư vấn"/>
      <sheetName val="Basic_assumptins6"/>
      <sheetName val="THVT"/>
      <sheetName val="Customer Grouping"/>
      <sheetName val="99퇴직"/>
      <sheetName val="1.사고건수"/>
      <sheetName val="3.사고 요인별"/>
      <sheetName val="피막예상"/>
      <sheetName val="BATCH일정"/>
      <sheetName val="일 년"/>
      <sheetName val="산출내역서집계표"/>
      <sheetName val="첨부5-3)납입용기설정서"/>
      <sheetName val="금형원본"/>
      <sheetName val="목록 모음"/>
      <sheetName val="0_절삭조건12"/>
      <sheetName val="금형_(2)15"/>
      <sheetName val="Basic_assumptions12"/>
      <sheetName val="XMA_12월_8,000대_원,부자재_完7"/>
      <sheetName val="YFA_10월분_원자재(10_12)_미납완료_完7"/>
      <sheetName val="YFA_10월분_부자재(10_7,9)_FEDEX_完7"/>
      <sheetName val="DBL_LPG시험12"/>
      <sheetName val="INVESTMENT_(Hardware)13"/>
      <sheetName val="GAGE_R&amp;R(FRT_UPR)7"/>
      <sheetName val="중공업_실적7"/>
      <sheetName val="_하반기_경비_조정계획_150627(사계_r2_기준)_7"/>
      <sheetName val="0_CHMSL_LED_ASSY7"/>
      <sheetName val="SCP_47"/>
      <sheetName val="SCP_5_D2UXT7"/>
      <sheetName val="SCP_6_D2UX7"/>
      <sheetName val="Invest_(MAC)7"/>
      <sheetName val="SCP_Apr20157"/>
      <sheetName val="400H_가공,금형비3"/>
      <sheetName val="신고서_전12"/>
      <sheetName val="영업_일112"/>
      <sheetName val="(2)월생산현황_6"/>
      <sheetName val="CONSUMO_DE_RESINA_6"/>
      <sheetName val="Europe_PU-16"/>
      <sheetName val="RFQ_Template7"/>
      <sheetName val="108_수선비7"/>
      <sheetName val="2-1_제품군별계획대비실적(B_A)9"/>
      <sheetName val="품의서양식_(3)7"/>
      <sheetName val="Full_PBD6"/>
      <sheetName val="1_TAT_Info_7"/>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3-2002년_소모공구비4"/>
      <sheetName val="1__보고7"/>
      <sheetName val="DS_MBR_RR_Side__-_PcA6"/>
      <sheetName val="Dual_PMP수율6"/>
      <sheetName val="_PPAP_작성중__xlsx12"/>
      <sheetName val="기타_부자재6"/>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RELAY_FAX양식12"/>
      <sheetName val="2008_г12"/>
      <sheetName val="상세_견적서_(HMC)12"/>
      <sheetName val="2_중요한회계정책12"/>
      <sheetName val="9_관계기업투자12"/>
      <sheetName val="42_리스12"/>
      <sheetName val="25_법인세12"/>
      <sheetName val="Proj_List_00E12"/>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1_종합평가표7"/>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공정공수_XLS3"/>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Schedule_13"/>
      <sheetName val="개선대책_양식5"/>
      <sheetName val="S_P2"/>
      <sheetName val="R_FJS_CAR_(old)2"/>
      <sheetName val="Certificate_list_2"/>
      <sheetName val="REPAIR_DATA_-_CONTAINER_#54"/>
      <sheetName val="Material_References3"/>
      <sheetName val="BOM_Cost_(R-U713MHH)2"/>
      <sheetName val="케이스_재공_재고2"/>
      <sheetName val="BAT1_2"/>
      <sheetName val="업체손실공수_xls3"/>
      <sheetName val="FRT_재료비2"/>
      <sheetName val="8_공정능력평가(5)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실사LIST-중간가공품(05_12_27현재)_(2)2"/>
      <sheetName val="4_Financial2"/>
      <sheetName val="3_4)__FR_종합2"/>
      <sheetName val="3_4)__RR_종합2"/>
      <sheetName val="RFQ_Cover_Sheeet2"/>
      <sheetName val="FRN_020002"/>
      <sheetName val="4_경비_5_영업외수지2"/>
      <sheetName val="Sch1_-_P&amp;L_Summary2"/>
      <sheetName val="Sch2_-_BalSht_Summary2"/>
      <sheetName val="Sch3_-_CFlow_Summary2"/>
      <sheetName val="Model_Synthesis_Report2"/>
      <sheetName val="2019년_생산수량2"/>
      <sheetName val="19년_종합_CT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04_03월소일정계획2"/>
      <sheetName val="_관리계획서_Rev_01_xlsx2"/>
      <sheetName val="Costed_BOM_2ndR_40%2"/>
      <sheetName val="seat-sdn_only2"/>
      <sheetName val="10-2_ED&amp;D_EQU2"/>
      <sheetName val="Business_Plan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단기금융상품"/>
      <sheetName val="품번리스트"/>
      <sheetName val="US4_BRKT_FR_BUMPER_SIDE_LWR_L_2"/>
      <sheetName val="休日"/>
      <sheetName val="파일목록"/>
      <sheetName val="故障代码"/>
      <sheetName val="詳細資料"/>
      <sheetName val="附件一---外箱破損處理流程圖1"/>
      <sheetName val="版本状态"/>
      <sheetName val="Data (c)"/>
      <sheetName val="Data_(c)"/>
      <sheetName val="전기"/>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15产能分析"/>
      <sheetName val="Low"/>
      <sheetName val="51755-B1100(1CVT)"/>
      <sheetName val="LWR(TND특근 협의x)_덕.알"/>
      <sheetName val="I. Balance Sheet"/>
      <sheetName val="2020년도 교육 참석 현황_Raw Data"/>
      <sheetName val="지수"/>
      <sheetName val="Internal cost reference table"/>
      <sheetName val="Page 14-A"/>
      <sheetName val="Iden"/>
      <sheetName val="열화상"/>
      <sheetName val="유형 List"/>
      <sheetName val="SOP 표지"/>
      <sheetName val="NEGO"/>
      <sheetName val="진위건물DB"/>
      <sheetName val="Macro"/>
      <sheetName val="BT_Regions"/>
      <sheetName val="Start"/>
      <sheetName val="문서번호"/>
      <sheetName val="모비스경비표준"/>
      <sheetName val="BEZEL L외주"/>
      <sheetName val="NOZZLE ASSY-SIDE DEF LH"/>
      <sheetName val="PLFM01"/>
      <sheetName val="평균환율"/>
      <sheetName val="Jan-30-99"/>
      <sheetName val="연계-GPM-BRAND"/>
      <sheetName val="FAB"/>
      <sheetName val="급여 예상 (2017)인상후"/>
      <sheetName val="Sheet172"/>
      <sheetName val="자체경비"/>
      <sheetName val="SPOT 조건"/>
      <sheetName val="co2 조건"/>
      <sheetName val="자산_종합"/>
      <sheetName val="MIJIBI"/>
      <sheetName val="전공장2"/>
      <sheetName val="Prices P11 and P12 (PAG) (2)"/>
      <sheetName val="외화"/>
      <sheetName val="일일자금 "/>
      <sheetName val="승_x0000__x0000_Ԁ"/>
      <sheetName val="BID"/>
      <sheetName val="5800무형"/>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Valid Options"/>
      <sheetName val="2015_2018 Veh Vol"/>
      <sheetName val="alc code"/>
      <sheetName val="Active 1,4 MT"/>
      <sheetName val="대형원계"/>
      <sheetName val="XM개조차_연동제(12.3분기)"/>
      <sheetName val="facto_x0000_"/>
      <sheetName val="도료단가"/>
      <sheetName val="同行评审"/>
      <sheetName val="_0602_________________2014061_2"/>
      <sheetName val="Reference"/>
      <sheetName val="Disclaimer"/>
      <sheetName val="4(2)"/>
      <sheetName val="Year"/>
      <sheetName val="Characteristic"/>
      <sheetName val="1차 시산표"/>
      <sheetName val="CAPVC"/>
      <sheetName val="교육생등록"/>
      <sheetName val="조직도_99"/>
      <sheetName val="6. FTA특혜관세적용달성율"/>
      <sheetName val="EscLP"/>
      <sheetName val="자재 입고(K1E1)"/>
      <sheetName val="6차량_원단위"/>
      <sheetName val="첨부(인조가죽신규계산)"/>
      <sheetName val="김경원"/>
      <sheetName val="1-2)검사협정서"/>
      <sheetName val="1-1)검사협정서"/>
      <sheetName val="직노"/>
      <sheetName val="분류표"/>
      <sheetName val="1(A급) (2)"/>
      <sheetName val="Intercompany_Detail1"/>
      <sheetName val="1(A급)_(2)1"/>
      <sheetName val="1(A급)_(2)"/>
      <sheetName val="71죭"/>
      <sheetName val="REV Idle(19)_Output(74_중심거리확정)"/>
      <sheetName val="M1"/>
      <sheetName val="수정"/>
      <sheetName val="20년 생산확대방안"/>
      <sheetName val="Header"/>
      <sheetName val="98비정기소모"/>
      <sheetName val="CD&amp;SwapRates"/>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첨부3부재료비(차체)"/>
      <sheetName val="총괄"/>
      <sheetName val="환율반영"/>
      <sheetName val="진천"/>
      <sheetName val="Volume Sensitivity"/>
      <sheetName val="(6) CBA Exec Summary"/>
      <sheetName val="pre-PFD"/>
      <sheetName val="P1"/>
      <sheetName val="인원자료"/>
      <sheetName val="CTBH"/>
      <sheetName val="2.´ë_Ü°o1®"/>
      <sheetName val="2차_OI_࠱"/>
      <sheetName val="Comments"/>
      <sheetName val="97년 재료예산坜³垤"/>
      <sheetName val="에어컨bom"/>
      <sheetName val="콘덴서bom"/>
      <sheetName val="주보"/>
      <sheetName val="CODE표"/>
      <sheetName val="고객불량현황"/>
      <sheetName val="공정불량현황"/>
      <sheetName val="수입검사현황"/>
      <sheetName val="제안접수"/>
      <sheetName val="주별"/>
      <sheetName val="월별"/>
      <sheetName val="整机试制问题清单"/>
      <sheetName val="试制准入检查"/>
      <sheetName val="Budget_Skippy"/>
      <sheetName val="违规分类"/>
      <sheetName val="VSAMS Summary"/>
      <sheetName val="PartsList"/>
      <sheetName val="Data lists"/>
      <sheetName val="FE DPHU报告 "/>
      <sheetName val="TOP 15"/>
      <sheetName val="FE_DPHU报告_"/>
      <sheetName val="Qual Approv Test Plan_050322"/>
      <sheetName val="Dashboard (methodologies)"/>
      <sheetName val="BE DPHU报告 "/>
      <sheetName val="C"/>
      <sheetName val="Constantes"/>
      <sheetName val="Performance"/>
      <sheetName val="Reference Lists"/>
      <sheetName val="Ramp-up Prod KLf pro Woche "/>
      <sheetName val="E"/>
      <sheetName val="OT Project Report"/>
      <sheetName val="状态报告"/>
      <sheetName val="Cork"/>
      <sheetName val="Equipment Info assumptions"/>
      <sheetName val="E Goal"/>
      <sheetName val="E_KSR"/>
      <sheetName val="All_KSR"/>
      <sheetName val="P Goal"/>
      <sheetName val="P_KSR"/>
      <sheetName val="說明"/>
      <sheetName val="Manufacturers And Names Lists"/>
      <sheetName val="BE_DPHU报告_"/>
      <sheetName val="说明"/>
      <sheetName val="リリースファイル一覧"/>
      <sheetName val="封面"/>
      <sheetName val="ELEC_QUAL"/>
      <sheetName val="Perishable Tooling"/>
      <sheetName val="All Parts"/>
      <sheetName val="IA1"/>
      <sheetName val="所有辅料"/>
      <sheetName val="사업부손익"/>
      <sheetName val="WIP_STATION_REPAIR_Q"/>
      <sheetName val="Standard Tests"/>
      <sheetName val="2.NPI封面"/>
      <sheetName val="外部收入"/>
      <sheetName val="周生產"/>
      <sheetName val="１"/>
      <sheetName val="Workings"/>
      <sheetName val="5M以下汇总及主要不良项"/>
      <sheetName val="1492C"/>
      <sheetName val="工單差异分攤"/>
      <sheetName val="期初B"/>
      <sheetName val="Product Mix"/>
      <sheetName val="QS02-计划 "/>
      <sheetName val="SCM AV data"/>
      <sheetName val="LeadSchedule"/>
      <sheetName val="RULE SA05-09"/>
      <sheetName val="BOM LIST 정리"/>
      <sheetName val="대차"/>
      <sheetName val="9801"/>
      <sheetName val="T공구"/>
      <sheetName val="2002년실적"/>
      <sheetName val="TỪ KHÓA"/>
      <sheetName val="구미"/>
      <sheetName val="inilial"/>
      <sheetName val="Quy định công trừ MBO"/>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配置信息"/>
      <sheetName val="GPIO Configuration"/>
      <sheetName val="标准"/>
      <sheetName val="사용법"/>
      <sheetName val="3. 트림별_HMMA"/>
      <sheetName val="3. 트림별_일반"/>
      <sheetName val="NX4e 차종 부품가 견적 집계현황"/>
      <sheetName val="T6-6(7)"/>
      <sheetName val="T6-6(6)"/>
      <sheetName val="EXC가격품의"/>
      <sheetName val="월별 실적 및 분석"/>
      <sheetName val="사원명부"/>
      <sheetName val="FX_Rate"/>
      <sheetName val="支払手形"/>
      <sheetName val="雑収"/>
      <sheetName val="mc.cap "/>
      <sheetName val="기계장치"/>
      <sheetName val="Import"/>
      <sheetName val="1월실적"/>
      <sheetName val="5월실적"/>
      <sheetName val="7월실적"/>
      <sheetName val="8월실적"/>
      <sheetName val="2월실적"/>
      <sheetName val="3월실적"/>
      <sheetName val="이월정리"/>
      <sheetName val="9월급여"/>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p.1 sub lead"/>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Solution"/>
      <sheetName val="__"/>
      <sheetName val="____"/>
      <sheetName val="生產計劃"/>
      <sheetName val="bal_sheet"/>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ebug check list"/>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D"/>
      <sheetName val="Mg frame Summary"/>
      <sheetName val="HDa16"/>
      <sheetName val="Keyword"/>
      <sheetName val="QUANTITIES"/>
      <sheetName val="參考--PDA 2003 Defect Rate"/>
      <sheetName val="Pivot Table"/>
      <sheetName val="SP-H700PartsList"/>
      <sheetName val="02-华为问题"/>
      <sheetName val="B.2"/>
      <sheetName val="E.2"/>
      <sheetName val="C.3"/>
      <sheetName val="帮助"/>
      <sheetName val="解码板"/>
      <sheetName val="DVT Gap Data"/>
      <sheetName val="標準工時資料庫"/>
      <sheetName val="Summary definition"/>
      <sheetName val="全製程出貨資料"/>
      <sheetName val="BE_DPHU报告_1"/>
      <sheetName val="Manufacturers_And_Names_Lists"/>
      <sheetName val="Perishable_Tooling"/>
      <sheetName val="Summary_definition"/>
      <sheetName val="LCDQ별"/>
      <sheetName val="Profile 300-500"/>
      <sheetName val="ISO30"/>
      <sheetName val="71ჭ"/>
      <sheetName val="05021_x0000_"/>
      <sheetName val="ST적용라인"/>
      <sheetName val="사업부구분코드"/>
      <sheetName val="수출_CP"/>
      <sheetName val="환율변동기준"/>
      <sheetName val="배포1203"/>
      <sheetName val="유형자산리드-5700"/>
      <sheetName val="RPN Summary"/>
      <sheetName val="PDmaster"/>
      <sheetName val="Sales Plan"/>
      <sheetName val="승"/>
      <sheetName val="Vol &amp; Assumpt"/>
      <sheetName val="24-45 Data"/>
      <sheetName val="Options"/>
      <sheetName val="포머_비_x0000_ꊠȈ_x0000__x0000_"/>
      <sheetName val="3-20-07 data from HMMA"/>
      <sheetName val="BS정산표"/>
      <sheetName val="ktp06_URS 순 정렬"/>
      <sheetName val="CURRENCY CODE"/>
      <sheetName val="Manufacturing"/>
      <sheetName val="자동차 모델별 상세"/>
      <sheetName val="Values"/>
      <sheetName val="B00007834明细"/>
      <sheetName val="开发费用"/>
      <sheetName val="工装夹检具"/>
      <sheetName val="전체LIST원본"/>
      <sheetName val="Stand_off"/>
      <sheetName val="13_Inv_"/>
      <sheetName val="0_LED_ASSY"/>
      <sheetName val="0_주광원_LDM"/>
      <sheetName val="TECHNICAL_DATA"/>
      <sheetName val="EX_rate"/>
      <sheetName val="3~4_》在库计划SABC样式"/>
      <sheetName val="Executive_Summary"/>
      <sheetName val="3-31"/>
      <sheetName val="22.투자유가증권 "/>
      <sheetName val="Belt Status-Overall"/>
      <sheetName val="_x0000__x0000__x005"/>
      <sheetName val="_x005f_x0000__x005f"/>
      <sheetName val="_x005f_x005f_"/>
      <sheetName val="X3ATRH.CR"/>
      <sheetName val="유가증권LS"/>
      <sheetName val="MH"/>
      <sheetName val="6.경비table"/>
      <sheetName val="Consensus"/>
      <sheetName val="사급단가"/>
      <sheetName val="V"/>
      <sheetName val="0.RCL IS"/>
      <sheetName val="승인원"/>
      <sheetName val=" 개정이력"/>
      <sheetName val="1)도면"/>
      <sheetName val="2)검사기준서"/>
      <sheetName val="3)검사성적서"/>
      <sheetName val="3-1)검사성적서(갑지)"/>
      <sheetName val="검사성적서(을지)"/>
      <sheetName val="4) 관리계획서"/>
      <sheetName val="5)재질성적서"/>
      <sheetName val="6)유해물질성적서"/>
      <sheetName val="7)금형이력카드"/>
      <sheetName val="8)포장사양서"/>
      <sheetName val="01월TTL"/>
      <sheetName val="UH_원장-cell-module"/>
      <sheetName val="1-1. OEM"/>
      <sheetName val="1-2 Code Info"/>
      <sheetName val="Rate dat÷"/>
      <sheetName val="산출데이타(a)"/>
      <sheetName val="변수1"/>
      <sheetName val="조정내역(스크랩)"/>
      <sheetName val="FX Table"/>
      <sheetName val="제품구분"/>
      <sheetName val="2014.10"/>
      <sheetName val="(Vendor)Cover"/>
      <sheetName val="12월 기타"/>
      <sheetName val="System NPV"/>
      <sheetName val="kich thuoc"/>
      <sheetName val="DTHH"/>
      <sheetName val="1-1.Gene"/>
      <sheetName val="납입주기"/>
      <sheetName val="OperBal"/>
      <sheetName val="Takt - 1 Shift"/>
      <sheetName val="Workshop Summary"/>
      <sheetName val="대책방안"/>
      <sheetName val="견적목표List"/>
      <sheetName val="Simulate"/>
      <sheetName val="환산항목"/>
      <sheetName val="VPZ-aktuell"/>
      <sheetName val="param"/>
      <sheetName val="손익비교 Data"/>
      <sheetName val="RCL MY2"/>
      <sheetName val="Income Statement"/>
      <sheetName val="2 - SALCPA Tracker - pg. 1"/>
      <sheetName val="Chart of Accounts"/>
      <sheetName val="検索条件"/>
      <sheetName val="rpt03"/>
      <sheetName val="rpt01"/>
      <sheetName val="rpt05"/>
      <sheetName val="HS CODE"/>
      <sheetName val="TTNR_Checks"/>
      <sheetName val="DPU 지적 (1월)"/>
      <sheetName val="HR Final"/>
      <sheetName val="HR"/>
      <sheetName val="Capa réelle TPT S49"/>
      <sheetName val="Récap capa TPT S49"/>
      <sheetName val="BEZEL_L외주"/>
      <sheetName val="NOZZLE_ASSY-SIDE_DEF_LH"/>
      <sheetName val="A-General"/>
      <sheetName val="List definitions"/>
      <sheetName val="그림"/>
      <sheetName val="KPI sheet"/>
      <sheetName val="서열표"/>
      <sheetName val="종합판"/>
      <sheetName val="기초_DATA5"/>
      <sheetName val="DRBFM"/>
      <sheetName val="07년 ECU RAW DATA"/>
      <sheetName val="Dimension Data"/>
      <sheetName val="Capa(1)"/>
      <sheetName val="수주추정"/>
      <sheetName val="設能力3"/>
      <sheetName val="?PRDW30.XL"/>
      <sheetName val="제품별_수량"/>
      <sheetName val="CustomerPlan"/>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원계-JOINT"/>
      <sheetName val="Volume &amp; Assumptions"/>
      <sheetName val="RATES"/>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입력SHT"/>
      <sheetName val="재활용분류정보"/>
      <sheetName val="ACC-01-01"/>
      <sheetName val="Sheet298"/>
      <sheetName val="Input Data"/>
      <sheetName val="공정능력_스펀지"/>
      <sheetName val="５・６月別発送件数"/>
      <sheetName val="HERO01"/>
      <sheetName val="运输费"/>
      <sheetName val="제조원가"/>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차체부품_INS_REPORT(갑)18"/>
      <sheetName val="FUEL_FILLER18"/>
      <sheetName val="2_대외공문19"/>
      <sheetName val="외주현황_wq119"/>
      <sheetName val="5_WIRE적용LIST18"/>
      <sheetName val="진행_DATA_(2)19"/>
      <sheetName val="3_일반사상18"/>
      <sheetName val="3-2_귀책부서별_DT현황18"/>
      <sheetName val="_납촉자18"/>
      <sheetName val="LX3_0_RR18"/>
      <sheetName val="B053_(990701)공정실적PP%계산19"/>
      <sheetName val="1_2내수17"/>
      <sheetName val="5_세운W-A19"/>
      <sheetName val="SUB_2월_재검사추이도18"/>
      <sheetName val="GB-IC_Villingen_GG19"/>
      <sheetName val="c_db24"/>
      <sheetName val="0_절삭조건13"/>
      <sheetName val="일일_업무_현황_(3)12"/>
      <sheetName val="일일_업무_현황_(5)12"/>
      <sheetName val="JT3_0견적-구118"/>
      <sheetName val="임율_&amp;_LOT11"/>
      <sheetName val="생산계획_(2)11"/>
      <sheetName val="협력사_일반현황12"/>
      <sheetName val="1_ER유체응용11"/>
      <sheetName val="4_시험장비11"/>
      <sheetName val="14_1부18"/>
      <sheetName val="VS1_Paretto분석12"/>
      <sheetName val="Evaluation_objects18"/>
      <sheetName val="FRONT_HUB견적가12"/>
      <sheetName val="1-1_General_Code11"/>
      <sheetName val="CASE_ASM18"/>
      <sheetName val="생산현황_(입력)11"/>
      <sheetName val="포머_비가동_내역12"/>
      <sheetName val="MPL_技連12"/>
      <sheetName val="342E_BLOCK12"/>
      <sheetName val="J150_승인진도관리_LIST11"/>
      <sheetName val="TOTAL_LIST11"/>
      <sheetName val="Price_Range11"/>
      <sheetName val="FTR_MACRo11"/>
      <sheetName val="상세_계산_내역17"/>
      <sheetName val="금형_(2)16"/>
      <sheetName val="DATA_BASE11"/>
      <sheetName val="업체별_단가현황11"/>
      <sheetName val="P&amp;L,Bal_Sheet,Cash_Forecast11"/>
      <sheetName val="1ဲ_ALT19"/>
      <sheetName val="1ဳ_O_S19"/>
      <sheetName val="15_၄AMPER19"/>
      <sheetName val="二_POSITION_XLS19"/>
      <sheetName val="OPT손익_내수19"/>
      <sheetName val="OPT손익_수출19"/>
      <sheetName val="BACK_DATA_08_7_1~19"/>
      <sheetName val="E_W19"/>
      <sheetName val="P_W19"/>
      <sheetName val="S_W19"/>
      <sheetName val="TEMP_TORQUE19"/>
      <sheetName val="BACK_DATA19"/>
      <sheetName val="126_25518"/>
      <sheetName val="매출종합_`0918"/>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Nego_PV18"/>
      <sheetName val="1_변경범위19"/>
      <sheetName val="팀별_합계18"/>
      <sheetName val="설비능력및_종합공정능력산출시_사용18"/>
      <sheetName val="CR_CODE11"/>
      <sheetName val="THEME_CODE11"/>
      <sheetName val="Basic_assumptions13"/>
      <sheetName val="비교원가제출_고11"/>
      <sheetName val="MPS_Q3_FY0411"/>
      <sheetName val="MPS_Q4_FY0411"/>
      <sheetName val="02_07_27_부품판매가11"/>
      <sheetName val="내수1_8GL18"/>
      <sheetName val="일일_생산및판매계획_대_실적11"/>
      <sheetName val="Data_Sheet11"/>
      <sheetName val="FLOW_PROSES_(A)14"/>
      <sheetName val="VPP(BD-010)_이상보고11"/>
      <sheetName val="6_수입검사_11"/>
      <sheetName val="1_세부비교원가(내수)11"/>
      <sheetName val="1_종합비교원가(내수_일반_유럽)11"/>
      <sheetName val="03_PFD-111"/>
      <sheetName val="12_Inv_11"/>
      <sheetName val="97년_재료예산(안)11"/>
      <sheetName val="1_터빈11"/>
      <sheetName val="cost_base_e_dati11"/>
      <sheetName val="2__Definitions11"/>
      <sheetName val="LAMBDA_자작18"/>
      <sheetName val="운임_환차손-Y19"/>
      <sheetName val="개발_TOOL_집계표17"/>
      <sheetName val="경상_개발비17"/>
      <sheetName val="코드_조건표12"/>
      <sheetName val="MACRO1_XLM17"/>
      <sheetName val="HMC_사전원가(원혁기준)13%11"/>
      <sheetName val="2차_OIL량측정11"/>
      <sheetName val="재품별_단가11"/>
      <sheetName val="장비_전체리스트11"/>
      <sheetName val="계산_DATA_입력17"/>
      <sheetName val="_21"/>
      <sheetName val="집중검사_리스트11"/>
      <sheetName val="10_예산_및_원가_계획(02년)11"/>
      <sheetName val="production_dept11"/>
      <sheetName val="실행내역서_11"/>
      <sheetName val="개발_LIST11"/>
      <sheetName val="PRESS_DATA17"/>
      <sheetName val="Cost_Reduction17"/>
      <sheetName val="PC%계산(WM_COMM단차)11"/>
      <sheetName val="차체_품안표11"/>
      <sheetName val="1_1_2008_OTIF11"/>
      <sheetName val="Value_Analysis_-_Sheet_111"/>
      <sheetName val="BAFFLE_HMC_TABLE111"/>
      <sheetName val="1~3월_지시사항11"/>
      <sheetName val="1_POSITIONING11"/>
      <sheetName val="Production_Plan111"/>
      <sheetName val="무부하_회전수11"/>
      <sheetName val="진행중_설변11"/>
      <sheetName val="HOLE_9905(1)11"/>
      <sheetName val="3월말_장기악성(국내)11"/>
      <sheetName val="2월말_장기악성(국내)11"/>
      <sheetName val="PNL_ASS'Y_CRASH_PAD_UPR_RH10"/>
      <sheetName val="Summary_Sheet10"/>
      <sheetName val="Datasheet_for_KPI_Model_110"/>
      <sheetName val="Moulding_data10"/>
      <sheetName val="공정능력(마운틴_홀_거리)10"/>
      <sheetName val="Master_Cable17"/>
      <sheetName val="DBL_LPG시험13"/>
      <sheetName val="INVESTMENT_(Hardware)14"/>
      <sheetName val="Upgrades_pricing10"/>
      <sheetName val="7_3_DY팀10"/>
      <sheetName val="TEAM하반기_계획_(2)10"/>
      <sheetName val="YOKE-H(10_3)10"/>
      <sheetName val="▶R_C_FRM10"/>
      <sheetName val="TABLE_DB10"/>
      <sheetName val="쌍용_data_base10"/>
      <sheetName val="VERTICAL_PIPE10"/>
      <sheetName val="2과_공수집계10"/>
      <sheetName val="광주_소요량10"/>
      <sheetName val="5-Why_Root_Cause_Analysis_10"/>
      <sheetName val="full_(2)10"/>
      <sheetName val="S50_10"/>
      <sheetName val="초_성10"/>
      <sheetName val="CHECK_성10"/>
      <sheetName val="공정능력_(2)17"/>
      <sheetName val="cpk_data10"/>
      <sheetName val="108_수선비8"/>
      <sheetName val="X-3_ENG17"/>
      <sheetName val="SCP_48"/>
      <sheetName val="SCP_5_D2UXT8"/>
      <sheetName val="SCP_6_D2UX8"/>
      <sheetName val="Invest_(MAC)8"/>
      <sheetName val="SCP_Apr20158"/>
      <sheetName val="중공업_실적8"/>
      <sheetName val="_22"/>
      <sheetName val="2-1_제품군별계획대비실적(B_A)10"/>
      <sheetName val="OEM_이의제기_종합10"/>
      <sheetName val="XMA_12월_8,000대_원,부자재_完8"/>
      <sheetName val="YFA_10월분_원자재(10_12)_미납완료_完8"/>
      <sheetName val="YFA_10월분_부자재(10_7,9)_FEDEX_完8"/>
      <sheetName val="REAR_8"/>
      <sheetName val="abs_dac검사대비분석자료28"/>
      <sheetName val="GAGE_R&amp;R(FRT_UPR)8"/>
      <sheetName val="3-2002년_소모공구비5"/>
      <sheetName val="_하반기_경비_조정계획_150627(사계_r2_기준)_8"/>
      <sheetName val="품의서양식_(3)8"/>
      <sheetName val="NEW_TOOL_MASTER5"/>
      <sheetName val="4_Vendor_price10"/>
      <sheetName val="14년_증판안_판촉10"/>
      <sheetName val="0_CHMSL_LED_ASSY8"/>
      <sheetName val="1_TAT_Info_8"/>
      <sheetName val="ALPROFILE_발주실적17"/>
      <sheetName val="PFMEA_XLS13"/>
      <sheetName val="신고서_전13"/>
      <sheetName val="Sheet6_(3)17"/>
      <sheetName val="DV_Flow_Chart_DV-PV1_(PFC)11"/>
      <sheetName val="MATEMST_(2)10"/>
      <sheetName val="_0602주-무결점운동_진행현황_보고_(201406107"/>
      <sheetName val="불량_리스트8"/>
      <sheetName val="불량_코드8"/>
      <sheetName val="Full_PBD7"/>
      <sheetName val="Europe_PU-17"/>
      <sheetName val="Team_종합8"/>
      <sheetName val="기타_부자재7"/>
      <sheetName val="4_20)통계적기법관리절차서7"/>
      <sheetName val="금형_이력_카드5"/>
      <sheetName val="외주수입검사_종합(6월)8"/>
      <sheetName val="RFQ_Template8"/>
      <sheetName val="LCAUTO_45"/>
      <sheetName val="LCAT수_조5"/>
      <sheetName val="소재_이력5"/>
      <sheetName val="1_TP조립8"/>
      <sheetName val="99_조정금액5"/>
      <sheetName val="CAPA분석_360K14"/>
      <sheetName val="영업_일113"/>
      <sheetName val="(2)월생산현황_7"/>
      <sheetName val="1__보고8"/>
      <sheetName val="RFQ_180411"/>
      <sheetName val="DS_MBR_RR_Side__-_PcA7"/>
      <sheetName val="Dual_PMP수율7"/>
      <sheetName val="GLOBAL_PT_NEW_FORMAT_OCT_200217"/>
      <sheetName val="Sch7a_(토요일)17"/>
      <sheetName val="실적_및_계획17"/>
      <sheetName val="Sheet1_(2)17"/>
      <sheetName val="PRO_(참조)17"/>
      <sheetName val="_PPAP_작성중__xlsx13"/>
      <sheetName val="CONSUMO_DE_RESINA_7"/>
      <sheetName val="공정별공법-W_HSE-LH11"/>
      <sheetName val="업무분장_11"/>
      <sheetName val="_Common_Info_Page5"/>
      <sheetName val="RFQ_Form8"/>
      <sheetName val="2005년_소요량4"/>
      <sheetName val="BI-FUEL_AIR_VENT_PIPE8"/>
      <sheetName val="3_3검토국10"/>
      <sheetName val="1_종합평가표8"/>
      <sheetName val="Actual_In_&amp;_Out10"/>
      <sheetName val="ISSUE_LIST8"/>
      <sheetName val="2008_г13"/>
      <sheetName val="RELAY_FAX양식13"/>
      <sheetName val="상세_견적서_(HMC)13"/>
      <sheetName val="2_중요한회계정책13"/>
      <sheetName val="9_관계기업투자13"/>
      <sheetName val="42_리스13"/>
      <sheetName val="25_법인세13"/>
      <sheetName val="Proj_List_00E13"/>
      <sheetName val="Bosch_ADVP&amp;R17"/>
      <sheetName val="Bas_Moteur10"/>
      <sheetName val="국내_10"/>
      <sheetName val="4,5공장_10"/>
      <sheetName val="시트_10"/>
      <sheetName val="GLOBAL_PT_NEW_FORMAT_JULY__2012"/>
      <sheetName val="02년_SUC17"/>
      <sheetName val="3_PT개발계획11"/>
      <sheetName val="외주품_감점_유형_기준17"/>
      <sheetName val="원단위_전후비교17"/>
      <sheetName val="3__관리점지수실적-1_1생산성17"/>
      <sheetName val="Sec_1_-_RFQ17"/>
      <sheetName val="Rate_data17"/>
      <sheetName val="대외공문_11"/>
      <sheetName val="ERP도입후_시정현황11"/>
      <sheetName val="Purchasing_Data11"/>
      <sheetName val="6_N_m_CCW_전류11"/>
      <sheetName val="c_db115"/>
      <sheetName val="_SR3차원단위_(3)11"/>
      <sheetName val="고객불만_건11"/>
      <sheetName val="Aug01_Status_Rpt5"/>
      <sheetName val="97계획(96_1110"/>
      <sheetName val="THS_-_Key_Inputs5"/>
      <sheetName val="Input_Page5"/>
      <sheetName val="Input_Sheet5"/>
      <sheetName val="Base_Info5"/>
      <sheetName val="PMBG12LD_장비및인원소요(D_A기준)_4"/>
      <sheetName val="개발원가_종합5"/>
      <sheetName val="MS_SPEC4"/>
      <sheetName val="Drop-down_Lists10"/>
      <sheetName val="B053_(990701)공정능력PC%계산10"/>
      <sheetName val="2012_Volum11"/>
      <sheetName val="Supplier_QRQC10"/>
      <sheetName val="GM_Master11"/>
      <sheetName val="4_3_첨부111"/>
      <sheetName val="검사협정_보충10"/>
      <sheetName val="제품명_(3)11"/>
      <sheetName val="09년_현황11"/>
      <sheetName val="WTC_BODY一覧原紙11"/>
      <sheetName val="1_기안을지10"/>
      <sheetName val="Danh_Mục5"/>
      <sheetName val="Danh_Muc5"/>
      <sheetName val="첨부13__사출(PAD)_카메라4"/>
      <sheetName val="Tool_Type4"/>
      <sheetName val="3__Acronyms_and_abbreviations4"/>
      <sheetName val="거래선별_매출현황_내역7"/>
      <sheetName val="수식파일_(삭제금지)4"/>
      <sheetName val="03년_체제결과7"/>
      <sheetName val="5_Why's4"/>
      <sheetName val="부품_LIST4"/>
      <sheetName val="22_보증금(전신전화가입권)4"/>
      <sheetName val="39_미지급법인세4"/>
      <sheetName val="InspectionData_(2)4"/>
      <sheetName val="_제9차_회사표준_제개정_공청회_이의제기신청서_XLSX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General_Assumptions4"/>
      <sheetName val="종합원가분석_1_4"/>
      <sheetName val="11_Inv_4"/>
      <sheetName val="1_생산04"/>
      <sheetName val="1_개발개요4"/>
      <sheetName val="G-Exchange_#6674"/>
      <sheetName val="C-Mix_Rate_&amp;_Revenue(calc)4"/>
      <sheetName val="01년2월현황_4"/>
      <sheetName val="2차_OI5"/>
      <sheetName val="Z41,Z42_이외total10"/>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02_08생산대상대수4"/>
      <sheetName val="SEP_20074"/>
      <sheetName val="한일자야(감액손실)_(2)4"/>
      <sheetName val="05_新Table(간접직)4"/>
      <sheetName val="05계약내역(기존T_활용)4"/>
      <sheetName val="Value_4"/>
      <sheetName val="2009년_매출_실적4"/>
      <sheetName val="Input_Form_-_EingabeMaske4"/>
      <sheetName val="LINE_PPM-분석5"/>
      <sheetName val="AQL(0_65)4"/>
      <sheetName val="천정등기구_실적4"/>
      <sheetName val="CPK(Process_Capanility)4"/>
      <sheetName val="Q1_&amp;_Q24"/>
      <sheetName val="devis_qcdp24"/>
      <sheetName val="INATAKE_SYS4"/>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영업_입수계획_4"/>
      <sheetName val="참고1_02_판매계획_(수량)4"/>
      <sheetName val="전사_경영계획_수량4"/>
      <sheetName val="Duration_4"/>
      <sheetName val="2000_(원본)4"/>
      <sheetName val="Danh_sach_Hàn_thùng4"/>
      <sheetName val="Mẫu_DMVT4"/>
      <sheetName val="Mẫu_DMVT_(2)4"/>
      <sheetName val="DANH_MỤC_NHÓM_ĐỐI_TƯỢNG4"/>
      <sheetName val="Nhap_T84"/>
      <sheetName val="Begining_detail-CTIET4"/>
      <sheetName val="Summary-TOMLUOC_4"/>
      <sheetName val="SO_TONG_HOP_CONG_NO4"/>
      <sheetName val="DM_KHAU_HAO4"/>
      <sheetName val="Cty+XN(KT_2005)4"/>
      <sheetName val="20060624_공조제어4"/>
      <sheetName val="공정공수_XLS4"/>
      <sheetName val="풍량상한치_제한_data4"/>
      <sheetName val="Source_List4"/>
      <sheetName val="After_sales11"/>
      <sheetName val="Interco_&amp;_PVS_Loc_Cur10"/>
      <sheetName val="OEM_Plan11"/>
      <sheetName val="첨부4_기술평가서10"/>
      <sheetName val="99년12월_실적DATA5"/>
      <sheetName val="J2(P_MT)10"/>
      <sheetName val="PS_SIDE_OTR_INR_공정개선_상세9"/>
      <sheetName val="TL_PROTO_2열5"/>
      <sheetName val="★금형비_계산서10"/>
      <sheetName val="LOWSIDE_비교10"/>
      <sheetName val="PACKING_LIST5"/>
      <sheetName val="COOLING_UNIT5"/>
      <sheetName val="자동차_종합지표11"/>
      <sheetName val="보강사_소요량10"/>
      <sheetName val="P&amp;L_account11"/>
      <sheetName val="118_세금과공과10"/>
      <sheetName val="경영재무_(입력)10"/>
      <sheetName val="연구개발_(입력)10"/>
      <sheetName val="일반현황_(입력)10"/>
      <sheetName val="품질관리_(입력)10"/>
      <sheetName val="1_2_2완제품검사('00_4월)_(가라)10"/>
      <sheetName val="#1-1_(2)5"/>
      <sheetName val="2-2_매출분석5"/>
      <sheetName val="신흥테크_세부내역_LIST5"/>
      <sheetName val="Issues_List5"/>
      <sheetName val="Actual_data5"/>
      <sheetName val="기준정보(A)_15_10_276"/>
      <sheetName val="단중_및_예비길이_SHEET_15_9_5(K)6"/>
      <sheetName val="15_1_02_15년_1월예시계획6"/>
      <sheetName val="15년_12월_시작재공품_15_12_36"/>
      <sheetName val="기준정보(A)_12_02_236"/>
      <sheetName val="STD__CAB6"/>
      <sheetName val="STD__NCAB6"/>
      <sheetName val="원소재_변경_상세6"/>
      <sheetName val="직거래가_변경6"/>
      <sheetName val="PL_By_Model(Result)5"/>
      <sheetName val="24_냉각실용添14"/>
      <sheetName val="노원열병합__건축공사기성내역서6"/>
      <sheetName val="Gia_vat_tu6"/>
      <sheetName val="Data_Not_Used6"/>
      <sheetName val="FTQ_Data6"/>
      <sheetName val="Int_Pulls_Data6"/>
      <sheetName val="Int_Spills_Data6"/>
      <sheetName val="PPM_Data6"/>
      <sheetName val="Pulls_Data6"/>
      <sheetName val="Spills_Data6"/>
      <sheetName val="PP%-low_RPM4"/>
      <sheetName val="After_Sales_Supplier_#'s4"/>
      <sheetName val="원단위_1계_2계9"/>
      <sheetName val="케이스_재공_재고3"/>
      <sheetName val="NUEVO_MODELOS_20184"/>
      <sheetName val="ADJTBL_31004"/>
      <sheetName val="400H_가공,금형비4"/>
      <sheetName val="AOP_Summary-24"/>
      <sheetName val="Budget_Imt_mensuel_(CFO)4"/>
      <sheetName val="CDV_Pte_mensuel4"/>
      <sheetName val="Evol_Prod_(Eqpt)4"/>
      <sheetName val="CAPVR_Pte_mensuel4"/>
      <sheetName val="THƯ_VIỆN4"/>
      <sheetName val="Nguon_PT_xetai4"/>
      <sheetName val="Nguon_PT_xe_Ben4"/>
      <sheetName val="Bien_s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MASTER_DATA3"/>
      <sheetName val="견적서_detail_Main_13"/>
      <sheetName val="CAR_Form_Summary4"/>
      <sheetName val="LINE_운영안10"/>
      <sheetName val="원가_종합11"/>
      <sheetName val="Validation_Lists10"/>
      <sheetName val="Schedule_14"/>
      <sheetName val="제품별_매출11"/>
      <sheetName val="Data_Working_Time11"/>
      <sheetName val="Order_status11"/>
      <sheetName val="Order_status210"/>
      <sheetName val="Customer_Master10"/>
      <sheetName val="Common_code10"/>
      <sheetName val="Order_Status_Master10"/>
      <sheetName val="Product_Master10"/>
      <sheetName val="사무용품_신청10"/>
      <sheetName val="Net_Revenue5"/>
      <sheetName val="7)_133677345"/>
      <sheetName val="기초_데이터5"/>
      <sheetName val="Rollforward_{bpe}3"/>
      <sheetName val="Allow_-_SR&amp;D3"/>
      <sheetName val="220_(2)5"/>
      <sheetName val="표지_(2)5"/>
      <sheetName val="중요차종_(090131)5"/>
      <sheetName val="PU_FOAM_가격조정_기준3"/>
      <sheetName val="Data_Input4"/>
      <sheetName val="개선대책_양식6"/>
      <sheetName val="S_P3"/>
      <sheetName val="R_FJS_CAR_(old)3"/>
      <sheetName val="Certificate_list_3"/>
      <sheetName val="REPAIR_DATA_-_CONTAINER_#55"/>
      <sheetName val="6_Parent_S__Fixed_Prod3"/>
      <sheetName val="Material_References4"/>
      <sheetName val="BOM_Cost_(R-U713MHH)3"/>
      <sheetName val="BAT1_3"/>
      <sheetName val="3_학점이수(사내_사외교육)3"/>
      <sheetName val="FRT_재료비3"/>
      <sheetName val="업체손실공수_xls4"/>
      <sheetName val="1-1_연월차_개인별_보전수당3"/>
      <sheetName val="Danh_sach3"/>
      <sheetName val="Bang_KL3"/>
      <sheetName val="Lcau_-_Lxuc3"/>
      <sheetName val="U268_4x4_AT(walk)Mitsu3"/>
      <sheetName val="2_Underbody_DT3"/>
      <sheetName val="입력_List6"/>
      <sheetName val="DO_NOT_DELETE5"/>
      <sheetName val="기종별_합계3"/>
      <sheetName val="Export_Data3"/>
      <sheetName val="BOX_ASSY3"/>
      <sheetName val="실사LIST-중간가공품(05_12_27현재)_(2)3"/>
      <sheetName val="4_Financial3"/>
      <sheetName val="3_4)__FR_종합3"/>
      <sheetName val="3_4)__RR_종합3"/>
      <sheetName val="RFQ_Cover_Sheeet3"/>
      <sheetName val="8_공정능력평가(5)3"/>
      <sheetName val="FRN_020003"/>
      <sheetName val="Diaph1_values3"/>
      <sheetName val="Diaph2_values3"/>
      <sheetName val="Diaph_values3"/>
      <sheetName val="Cushion_datas3"/>
      <sheetName val="P_O_(LOCAL)3"/>
      <sheetName val="UPPER_도면3"/>
      <sheetName val="Kautex_4WD_St_IV_P&amp;D3"/>
      <sheetName val="Sachs_FL_WHL3"/>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repeatative_rejection3"/>
      <sheetName val="Personnaliser___3"/>
      <sheetName val="Takt_Time3"/>
      <sheetName val="4_경비_5_영업외수지3"/>
      <sheetName val="Sch1_-_P&amp;L_Summary3"/>
      <sheetName val="Sch2_-_BalSht_Summary3"/>
      <sheetName val="Sch3_-_CFlow_Summary3"/>
      <sheetName val="Model_Synthesis_Report3"/>
      <sheetName val="2019년_생산수량3"/>
      <sheetName val="19년_종합_CT3"/>
      <sheetName val="delta_impedance(평균)3"/>
      <sheetName val="SUST_DEV_&amp;_OTHER3"/>
      <sheetName val="OEM_3"/>
      <sheetName val="August_20033"/>
      <sheetName val="OE_UMC3"/>
      <sheetName val="Analysis-Others_Pg_43"/>
      <sheetName val="Fx_Rates3"/>
      <sheetName val="FY_12_Interiors_Volume4"/>
      <sheetName val="INT_Price_FY12_MFC4"/>
      <sheetName val="強度_CN_A1_C10H_152H3"/>
      <sheetName val="II__CF3"/>
      <sheetName val="I__Assumptions3"/>
      <sheetName val="CONN_조립3"/>
      <sheetName val="04_03월소일정계획3"/>
      <sheetName val="_관리계획서_Rev_01_xlsx3"/>
      <sheetName val="Costed_BOM_2ndR_40%3"/>
      <sheetName val="seat-sdn_only3"/>
      <sheetName val="10-2_ED&amp;D_EQU3"/>
      <sheetName val="Business_Plan3"/>
      <sheetName val="Organization_chart201910023"/>
      <sheetName val="RESPONSIBILITY_MATRIX3"/>
      <sheetName val="DS-Thuong_6T_dau3"/>
      <sheetName val="CHI_TIẾT3"/>
      <sheetName val="거래선_생산계획3"/>
      <sheetName val="Main-Yield_report2"/>
      <sheetName val="Cosmetic_Description2"/>
      <sheetName val="9_초기공정능력조사(을)3"/>
      <sheetName val="00-Input_Values3"/>
      <sheetName val="Input_Values3"/>
      <sheetName val="TFT_Attendace3"/>
      <sheetName val="0_주광원_LED_ASSY3"/>
      <sheetName val="Corp_acronym3"/>
      <sheetName val="FAX_(2)3"/>
      <sheetName val="Output_1_(2)3"/>
      <sheetName val="4_销售计划3"/>
      <sheetName val="실DATA_2"/>
      <sheetName val="23_보증금(전신전화가입권)3"/>
      <sheetName val="3__트림별_내수3"/>
      <sheetName val="3__트림별_북미3"/>
      <sheetName val="3__트림별_유럽3"/>
      <sheetName val="해외)_MASTER_DATA2"/>
      <sheetName val="국내)_마스터_데이터2"/>
      <sheetName val="Group_Consolidated2"/>
      <sheetName val="2_´ë?Ü°o1®2"/>
      <sheetName val="Questions_for_Wuhan_Lear1"/>
      <sheetName val="share_year=52"/>
      <sheetName val="첨#3__PCB1"/>
      <sheetName val="Detail_report1"/>
      <sheetName val="Request_template2"/>
      <sheetName val="Gauge_R&amp;R2"/>
      <sheetName val="Bia_TQT2"/>
      <sheetName val="_FURNACE현설1"/>
      <sheetName val="프로필렌_이송라인1"/>
      <sheetName val="CC_Down_load_07161"/>
      <sheetName val="CAUZA_DEFECTE1"/>
      <sheetName val="CAUSES_OF_DEFECTS1"/>
      <sheetName val="EO_이력관리대장1"/>
      <sheetName val="개조_요청서2"/>
      <sheetName val="_쿠첸_CIR-301_제원현황(170317)_xlsx2"/>
      <sheetName val="BOM_CODE2"/>
      <sheetName val="96_하반기_전시회_경비2"/>
      <sheetName val="Summary_Capex_Info-Cal_(master2"/>
      <sheetName val="Grille_Q3P_Organe4"/>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입력_데이타2"/>
      <sheetName val="TLc_개조차(목표원가)2"/>
      <sheetName val="Sheet1_(3)2"/>
      <sheetName val="의장2반_2"/>
      <sheetName val="Detail_Defect_COMBO_KAISER2"/>
      <sheetName val="28_8부2"/>
      <sheetName val="KQ_12"/>
      <sheetName val="3rd_DESIGN_APRD1"/>
      <sheetName val="Tien_Thuong1"/>
      <sheetName val="NC_XL_6T_cuoi_01_CTy1"/>
      <sheetName val="Data_-6T_dau1"/>
      <sheetName val="Cong_6T1"/>
      <sheetName val="BEND_LOSS1"/>
      <sheetName val="plan&amp;section_of_foundation1"/>
      <sheetName val="4__가격구조1"/>
      <sheetName val="1_사고건수"/>
      <sheetName val="3_사고_요인별"/>
      <sheetName val="1_page2"/>
      <sheetName val="Special_rack_(Packaging_Input)1"/>
      <sheetName val="판매_계획_대_실적1"/>
      <sheetName val="경영비율_1"/>
      <sheetName val="LWR(TND특근_협의x)_덕_알"/>
      <sheetName val="I__Balance_Sheet"/>
      <sheetName val="MAIN_4"/>
      <sheetName val="ESTI_1"/>
      <sheetName val="CP_khau_hao1"/>
      <sheetName val="ns_chung1"/>
      <sheetName val="dongia_(2)1"/>
      <sheetName val="THĐH_E41"/>
      <sheetName val="THĐH_E31"/>
      <sheetName val="Customer_Grouping"/>
      <sheetName val="2020년도_교육_참석_현황_Raw_Data"/>
      <sheetName val="유형_List"/>
      <sheetName val="SOP_표지"/>
      <sheetName val="CASTING_CONDITION"/>
      <sheetName val="copy_of_control_valve"/>
      <sheetName val="EXP_P1(PART)"/>
      <sheetName val="Prob__Res__Index"/>
      <sheetName val="0_견적보고"/>
      <sheetName val="XM개조차_연동제(12_3분기)"/>
      <sheetName val="SPOT_조건"/>
      <sheetName val="co2_조건"/>
      <sheetName val="DG_285"/>
      <sheetName val="DG__286"/>
      <sheetName val="DG_85"/>
      <sheetName val="DG_89"/>
      <sheetName val="DG_THIET_BI"/>
      <sheetName val="DGVCTC_285"/>
      <sheetName val="DG_vat_lieu"/>
      <sheetName val="Cước_VC_+_ĐM_CP_Tư_vấn"/>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Internal_cost_reference_table"/>
      <sheetName val="급여_예상_(2017)인상후"/>
      <sheetName val="SURVEY_TVD"/>
      <sheetName val="Investment_Management_Master"/>
      <sheetName val="Prices_P11_and_P12_(PAG)_(2)"/>
      <sheetName val="일일자금_"/>
      <sheetName val="Active_1,4_MT"/>
      <sheetName val="Valid_Options"/>
      <sheetName val="2015_2018_Veh_Vol"/>
      <sheetName val="주간_진행_현황"/>
      <sheetName val="prov_locales"/>
      <sheetName val="0_Cover"/>
      <sheetName val="1_Change_History"/>
      <sheetName val="2_Criteria"/>
      <sheetName val="5_Safety_Mechanism"/>
      <sheetName val="alc_code"/>
      <sheetName val="Invoice Header"/>
      <sheetName val="Page 2"/>
      <sheetName val="포머_비"/>
      <sheetName val="★납입기술"/>
      <sheetName val="●종합(직납)"/>
      <sheetName val="무형"/>
      <sheetName val="참조"/>
      <sheetName val="업무계획1"/>
      <sheetName val="raw Data"/>
      <sheetName val="비가동(입력)"/>
      <sheetName val="입력-설비별(수량,시간,불량)"/>
      <sheetName val="입력-조립생산실적집계"/>
      <sheetName val="출력-품목별실적표"/>
      <sheetName val="월생산계획"/>
      <sheetName val="TITLE"/>
      <sheetName val="Typgebunden-Dedicated"/>
      <sheetName val="Typfrei-Non Dedicated"/>
      <sheetName val="Investitionen"/>
      <sheetName val="A-Projektkosten"/>
      <sheetName val="Kalkulationsdaten"/>
      <sheetName val="Standort"/>
      <sheetName val="typfrei"/>
      <sheetName val="Bauzahlen"/>
      <sheetName val="Prototypen"/>
      <sheetName val="K-Projektkosten"/>
      <sheetName val="Übersicht"/>
      <sheetName val="TCO"/>
      <sheetName val="Voreinstellungen"/>
      <sheetName val="Eingabe"/>
      <sheetName val="ExterneTBGListeDeroulante"/>
      <sheetName val="C_O내역(FB)"/>
      <sheetName val="개별(LEAD WIRE)"/>
      <sheetName val="LF내역"/>
      <sheetName val="2B1U-F-4"/>
      <sheetName val="M96현황_동아"/>
      <sheetName val="FE_DPHU报告_1"/>
      <sheetName val="TOP_15"/>
      <sheetName val="Qual_Approv_Test_Plan_050322"/>
      <sheetName val="Dashboard_(methodologies)"/>
      <sheetName val="Reference_Lists"/>
      <sheetName val="Ramp-up_Prod_KLf_pro_Woche_"/>
      <sheetName val="Equipment_Info_assumptions"/>
      <sheetName val="AAVR-IL"/>
      <sheetName val="99월별경비계획"/>
      <sheetName val="Mov‘2008"/>
      <sheetName val="Mov‘2007"/>
      <sheetName val="Mov‘2005"/>
      <sheetName val="Mov‘2006"/>
      <sheetName val="KPI실적"/>
      <sheetName val="GG"/>
      <sheetName val="C2"/>
      <sheetName val="EG제"/>
      <sheetName val="NCC제"/>
      <sheetName val="UT"/>
      <sheetName val="NCC"/>
      <sheetName val="HMBPROD"/>
      <sheetName val="FC-101"/>
      <sheetName val="년간PSI"/>
      <sheetName val="해외세목"/>
      <sheetName val="제시용"/>
      <sheetName val="98년BS"/>
      <sheetName val="잉여금"/>
      <sheetName val="納品作業依頼書_PTI_MOTO"/>
      <sheetName val="COBS"/>
      <sheetName val="정산표"/>
      <sheetName val="summary STOCK AMT"/>
      <sheetName val="년간부가가치"/>
      <sheetName val="english"/>
      <sheetName val="VENDOR"/>
      <sheetName val="顧客クレーム"/>
      <sheetName val="9월"/>
      <sheetName val="12월"/>
      <sheetName val="11월"/>
      <sheetName val="7월"/>
      <sheetName val="반도체"/>
      <sheetName val="LG-BATTERY"/>
      <sheetName val="SMT DAILY PRODUCTION REPORT"/>
      <sheetName val="MEM수율입고"/>
      <sheetName val="항목별"/>
      <sheetName val="環境試験"/>
      <sheetName val="monitoring"/>
      <sheetName val="Overzicht"/>
      <sheetName val="철판인상"/>
      <sheetName val="직납업체(현대)"/>
      <sheetName val="차종별장판"/>
      <sheetName val="97지급이자"/>
      <sheetName val="Dept Exp"/>
      <sheetName val="Foglio1"/>
      <sheetName val="Dữ liệu"/>
      <sheetName val="Cpk 1"/>
      <sheetName val="仕掛"/>
      <sheetName val="Part_DATA"/>
      <sheetName val="NHÁNH SP CKOT (T10)"/>
      <sheetName val="NM GHẾ T5"/>
      <sheetName val="スコアカード (2)"/>
      <sheetName val="富士客１"/>
      <sheetName val="ﾊﾟｲﾌﾟ|_x0013_?_x0013_?"/>
      <sheetName val="冷延鋼板 EAT_0410"/>
      <sheetName val="factoꗝ"/>
      <sheetName val="4) 핵심일 heat map (참고sheet)"/>
      <sheetName val="Cost Rate"/>
      <sheetName val="Process Rate"/>
      <sheetName val="85871-39000"/>
      <sheetName val="출고코드"/>
      <sheetName val="Datos Comparables"/>
      <sheetName val="CRP"/>
      <sheetName val="중기"/>
      <sheetName val="int_C"/>
      <sheetName val="1.세부비교_x005f_x001b_"/>
      <sheetName val="2차 OI_x005f_x0010_"/>
      <sheetName val="설비LIS_x005f_x0001_"/>
      <sheetName val="07주洂䢦_x005f_x0001_"/>
      <sheetName val="07주洂亦_x005f_x0001_"/>
      <sheetName val="1.세부비교_x005f_x001b__x005f_x0000__x005f_x0000_㣪洁ᚦ"/>
      <sheetName val="2차 OI_x005f_x0010__x005f_x0000__x005f_xda10_࠱"/>
      <sheetName val="2차 OI_x005f_x0000__x005f_x0000_젘_x005f_x0000_"/>
      <sheetName val="_x005f_x0000_PRDW30.XL"/>
      <sheetName val="07주_x005f_x0000__x005f_x0000__x005f_x0000_惪"/>
      <sheetName val="07주_x005f_x0000__x005f_x0000__x005f_x0000_櫪"/>
      <sheetName val="07주_x005f_x0000__x005f_x0000__x005f_x0000_ᛪ"/>
      <sheetName val="07주_x005f_x0000__x005f_x0000__x005f_x0000_ᣪ"/>
      <sheetName val="07주_x005f_x0000__x005f_x0000__x005f_x0000_巪"/>
      <sheetName val="07주_x005f_x0000__x005f_x0000__x005f_x0000_濪"/>
      <sheetName val="R(BS-PL-RE)"/>
      <sheetName val="Input commodity fallout"/>
      <sheetName val="Reporting"/>
      <sheetName val="공정"/>
      <sheetName val="FRT STRUT"/>
      <sheetName val="7라인 재고관리 피벗"/>
      <sheetName val="CYPYSRRR"/>
      <sheetName val="1. 사업계획 작성지침 및 일정"/>
      <sheetName val="※ 작성 세부일정"/>
      <sheetName val="2. 국내외 경제전망"/>
      <sheetName val="3. 자동차 산업전망"/>
      <sheetName val="4. 산업별 경기전망"/>
      <sheetName val="5. 사업계획운영 process"/>
      <sheetName val="6. 사장방침서"/>
      <sheetName val="7. 실적(종합)"/>
      <sheetName val="8-A. 거래처별 매출계획"/>
      <sheetName val="8-B. 월별 손익계산서"/>
      <sheetName val="8-C. 중장기 손익, 제조원가"/>
      <sheetName val="8-D. 중장기 재무상태표"/>
      <sheetName val="※중장기 재무계획 비율 변동 추이"/>
      <sheetName val="8-E. 월별 투자계획"/>
      <sheetName val="8-F. 월별 인원계획"/>
      <sheetName val="8-G. 월별 품질계획"/>
      <sheetName val="8-H. 월별 원가절감계획"/>
      <sheetName val="8-I. 월별 자금계획"/>
      <sheetName val="9. 월별 주요업무 추진 일정(계열사)"/>
      <sheetName val="※분기별 확정 수주액 및 수주계획(주물회사 작성用)"/>
      <sheetName val="※분기별 손익계획(주물회사 작성用)"/>
      <sheetName val="※동아공업(주) 대표이사 방침서"/>
      <sheetName val="※동아공업(주) Work Calendar"/>
      <sheetName val="PPT-1.경영(손익)"/>
      <sheetName val="PPT-2.영업(수주)"/>
      <sheetName val="PPT-3.품질"/>
      <sheetName val="PPT-4.투자"/>
      <sheetName val="PPT-5.인원"/>
      <sheetName val="PPT-6.자금계획"/>
      <sheetName val="5월 Svr"/>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_230710_____3600_________Rev__2"/>
      <sheetName val="이자수익보조부"/>
      <sheetName val="XLR_NoRangeSheet"/>
      <sheetName val="실사"/>
      <sheetName val="성보6"/>
      <sheetName val="경도"/>
      <sheetName val="ITEM별"/>
      <sheetName val="Ellesmere Port (08)"/>
      <sheetName val="sf"/>
      <sheetName val="일반재 단가"/>
      <sheetName val="1.1"/>
      <sheetName val="Sheet317"/>
      <sheetName val="GBL"/>
      <sheetName val="BH,CA,CH용"/>
      <sheetName val="정비업무분석-최신"/>
      <sheetName val="TASK별 공구"/>
      <sheetName val="TASK별 물자-최종작업"/>
      <sheetName val="공구목록"/>
      <sheetName val="CAGE"/>
      <sheetName val="업무별 소요시간"/>
      <sheetName val="본 정비업무"/>
      <sheetName val="명칭통일안"/>
      <sheetName val="수리부속 목록"/>
      <sheetName val="Intercompany_Detail2"/>
      <sheetName val="0_LED_ASSY1"/>
      <sheetName val="Stand_off1"/>
      <sheetName val="0_주광원_LDM1"/>
      <sheetName val="TECHNICAL_DATA1"/>
      <sheetName val="EX_rate1"/>
      <sheetName val="3~4_》在库计划SABC样式1"/>
      <sheetName val="Executive_Summary1"/>
      <sheetName val="13_Inv_1"/>
      <sheetName val="1차_시산표"/>
      <sheetName val="6__FTA특혜관세적용달성율"/>
      <sheetName val="자재_입고(K1E1)"/>
      <sheetName val="1(A급)_(2)2"/>
      <sheetName val="TỪ_KHÓA"/>
      <sheetName val="SFA_M-P"/>
      <sheetName val="진행_사항"/>
      <sheetName val="HHP_설비_LIST"/>
      <sheetName val="Quy_định_công_trừ_MBO"/>
      <sheetName val="RULE_SA05-09"/>
      <sheetName val="BOM_LIST_정리"/>
      <sheetName val="VSAMS_Summary"/>
      <sheetName val="Data_lists"/>
      <sheetName val="BE_DPHU报告_2"/>
      <sheetName val="OT_Project_Report"/>
      <sheetName val="E_Goal"/>
      <sheetName val="P_Goal"/>
      <sheetName val="Manufacturers_And_Names_Lists1"/>
      <sheetName val="Perishable_Tooling1"/>
      <sheetName val="All_Parts"/>
      <sheetName val="Standard_Tests"/>
      <sheetName val="2_NPI封面"/>
      <sheetName val="Product_Mix"/>
      <sheetName val="QS02-计划_"/>
      <sheetName val="SCM_AV_data"/>
      <sheetName val="97년_재료예산坜³垤"/>
      <sheetName val="REV_Idle(19)_Output(74_중심거리확정)"/>
      <sheetName val="20년_생산확대방안"/>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Volume_Sensitivity"/>
      <sheetName val="(6)_CBA_Exec_Summary"/>
      <sheetName val="2_´ë_Ü°o1®"/>
      <sheetName val="GPIO_Configuration"/>
      <sheetName val="3__트림별_HMMA"/>
      <sheetName val="3__트림별_일반"/>
      <sheetName val="22_투자유가증권_"/>
      <sheetName val="NX4e_차종_부품가_견적_집계현황"/>
      <sheetName val="mc_cap_"/>
      <sheetName val="Page_2"/>
      <sheetName val="p_1_sub_lead"/>
      <sheetName val="붙임2-1__지급조서명세서(2001년분)"/>
      <sheetName val="이익계획_요약1"/>
      <sheetName val="IO_LIST"/>
      <sheetName val="Plant_&amp;__Machinery"/>
      <sheetName val="COAST間欠見積_"/>
      <sheetName val="Overhead_calculations"/>
      <sheetName val="700-001304-05-HF_"/>
      <sheetName val="Debug_check_list"/>
      <sheetName val="DVX_CDMA"/>
      <sheetName val="DVX_UMTS"/>
      <sheetName val="Scorpian_Mini"/>
      <sheetName val="Xfon_WE"/>
      <sheetName val="Ultra_Maxx"/>
      <sheetName val="Ultra_M_Razor_Mini"/>
      <sheetName val="Xfon_UMTS"/>
      <sheetName val="Xfon_UMTS_AF"/>
      <sheetName val="Xfon_WE_AF"/>
      <sheetName val="$$_Document_ID"/>
      <sheetName val="Down_list"/>
      <sheetName val="設備マスタ__(2)"/>
      <sheetName val="Mg_frame_Summary"/>
      <sheetName val="參考--PDA_2003_Defect_Rate"/>
      <sheetName val="Pivot_Table"/>
      <sheetName val="B_2"/>
      <sheetName val="E_2"/>
      <sheetName val="C_3"/>
      <sheetName val="DVT_Gap_Data"/>
      <sheetName val="Summary_definition1"/>
      <sheetName val="Profile_300-500"/>
      <sheetName val="월별_실적_및_분석"/>
      <sheetName val="RPN_Summary"/>
      <sheetName val="1_세부비교원가(내"/>
      <sheetName val="Sales_Plan"/>
      <sheetName val="Vol_&amp;_Assumpt"/>
      <sheetName val="24-45_Data"/>
      <sheetName val="3-20-07_data_from_HMMA"/>
      <sheetName val="1_세부비교_x005f_x001b_"/>
      <sheetName val="2차_OI_x005f_x0010_"/>
      <sheetName val="1_세부비교_x005f_x001b__x005f_x0000__x005f_x0000_㣪洁ᚦ"/>
      <sheetName val="2차_OI_x005f_x0010__x005f_x0000__x005f_xda10_࠱"/>
      <sheetName val="2차_OI_x005f_x0000__x005f_x0000_젘_x005f_x0000_"/>
      <sheetName val="_x005f_x0000_PRDW30_XL"/>
      <sheetName val="TASK별_공구"/>
      <sheetName val="TASK별_물자-최종작업"/>
      <sheetName val="업무별_소요시간"/>
      <sheetName val="본_정비업무"/>
      <sheetName val="수리부속_목록"/>
      <sheetName val="ktp06_URS_순_정렬"/>
      <sheetName val="자동차_모델별_상세"/>
      <sheetName val="Typfrei-Non_Dedicated"/>
      <sheetName val="Input_Data"/>
      <sheetName val="6MONTHS"/>
      <sheetName val="MTO REV.2(ARMOR)"/>
      <sheetName val="2_´ë_Ü°o1®1"/>
      <sheetName val="2차 OI_x0010__࠱"/>
      <sheetName val="도장DATA"/>
      <sheetName val="손익합산"/>
      <sheetName val="노임단가"/>
      <sheetName val="99선급비용"/>
      <sheetName val="SALE&amp;COST"/>
      <sheetName val="5차-폭"/>
      <sheetName val="월"/>
      <sheetName val="DICTIONARY"/>
      <sheetName val="설비사양서B(L,O)"/>
      <sheetName val="2. 트림별_중국"/>
      <sheetName val="비품"/>
      <sheetName val="Org Level_221001"/>
      <sheetName val="일반물자(한국통신)"/>
      <sheetName val="Look up"/>
      <sheetName val="요약PL"/>
      <sheetName val="TABLE(한국)"/>
      <sheetName val="HW 종합"/>
      <sheetName val="표면적"/>
      <sheetName val="Sheet56"/>
      <sheetName val="ME BOM for scheme two"/>
      <sheetName val="清冊"/>
      <sheetName val="Owner List"/>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21030511盘点票"/>
      <sheetName val="Year Graph"/>
      <sheetName val="Future Qtr MPS"/>
      <sheetName val="41922000"/>
      <sheetName val="X-R CHART"/>
      <sheetName val="Tri-mode BOM"/>
      <sheetName val="Country List"/>
      <sheetName val="country"/>
      <sheetName val="PP1142-2"/>
      <sheetName val="철판가,장비임율기준"/>
      <sheetName val="A-Presale Payment Schedule"/>
      <sheetName val="YF17&quot;"/>
      <sheetName val="정의_지우지말것"/>
      <sheetName val="Pareto Top RPN"/>
      <sheetName val="Market Rates 2-26-03"/>
      <sheetName val="Evaluation_objec_x0000_钌"/>
      <sheetName val="불량분류표"/>
      <sheetName val="촉수엄금"/>
      <sheetName val="개인별_최종"/>
      <sheetName val="一覽"/>
      <sheetName val="KT1 Qual"/>
      <sheetName val="선급비용"/>
      <sheetName val="07"/>
      <sheetName val="검토"/>
      <sheetName val="S300V-MBOM"/>
      <sheetName val="71212-22"/>
      <sheetName val="4. 트림별_북미"/>
      <sheetName val="4. 트림별_HMMA"/>
      <sheetName val="4. 트림별_내수"/>
      <sheetName val="4. 트림별_유럽"/>
      <sheetName val="5. 옵션_유럽"/>
      <sheetName val="부서C刀_x0010__x0000_"/>
      <sheetName val=" 갑지"/>
      <sheetName val="적용환율"/>
      <sheetName val="광양 3기 유입수"/>
      <sheetName val="부서C⣵吏휂"/>
      <sheetName val="유림총괄"/>
      <sheetName val="학생내역"/>
      <sheetName val="이력관리"/>
      <sheetName val="Workload Followup"/>
      <sheetName val="SPEC"/>
      <sheetName val="별도투자가 있을때"/>
      <sheetName val="BangDanhMuc"/>
      <sheetName val="Work Effort"/>
      <sheetName val="4.ﾒｰｶｰ別ｱﾅﾛｸﾞ､ﾃﾞｼﾞﾀﾙ"/>
      <sheetName val="검수파일"/>
      <sheetName val="190XS設計室1128"/>
      <sheetName val="ARP"/>
      <sheetName val="완성차정리"/>
      <sheetName val="옵션정리"/>
      <sheetName val="가격재료비"/>
      <sheetName val="판매물량"/>
      <sheetName val="언양"/>
      <sheetName val="进口部品入库"/>
      <sheetName val="进口部品出库"/>
      <sheetName val="인쇄"/>
      <sheetName val="E-F"/>
      <sheetName val="G"/>
      <sheetName val="용접코킹"/>
      <sheetName val="심팩"/>
      <sheetName val="PRO"/>
      <sheetName val="개조수리 요청서"/>
      <sheetName val="비용합"/>
      <sheetName val="FCGraph(창녕)"/>
      <sheetName val="손익계산서:CF"/>
      <sheetName val="업체별 제품_12월"/>
      <sheetName val="정공_x0000__x0000__x0000_"/>
      <sheetName val="pal"/>
      <sheetName val="시산"/>
      <sheetName val="주요측점"/>
      <sheetName val="부재예실"/>
      <sheetName val="전기단가조사서"/>
      <sheetName val="견적정보"/>
      <sheetName val="부서C젦ꁆ騃"/>
      <sheetName val="대실실"/>
      <sheetName val="공정품질-11월"/>
      <sheetName val="11月份"/>
      <sheetName val="各社状況"/>
      <sheetName val="Physical Description"/>
      <sheetName val="Labor CTB"/>
      <sheetName val="평가기준"/>
      <sheetName val="落板测试报告"/>
      <sheetName val="X2349 CRB Build Plan"/>
      <sheetName val="X-R 관리계수표"/>
      <sheetName val="제품표준규격"/>
      <sheetName val="4. FAI,Validation"/>
      <sheetName val="자금집행내역"/>
      <sheetName val="유격"/>
      <sheetName val="전제"/>
      <sheetName val="★COPQ★"/>
      <sheetName val="건설중인"/>
      <sheetName val="이자정산계획"/>
      <sheetName val="C.A"/>
      <sheetName val="2002"/>
      <sheetName val="보험료"/>
      <sheetName val="리드"/>
      <sheetName val="마감장"/>
      <sheetName val="퇴충98"/>
      <sheetName val="同业借款"/>
      <sheetName val="검산금액"/>
      <sheetName val="선수보증금"/>
      <sheetName val="연체일수"/>
      <sheetName val="잔가합계"/>
      <sheetName val="기초해지2"/>
      <sheetName val="중도해지진행업체"/>
      <sheetName val="창원외상매출금(원)"/>
      <sheetName val="Global Data"/>
      <sheetName val="2006 product mapping item code"/>
      <sheetName val="Mgt Accounts"/>
      <sheetName val="금융소득종합과세"/>
      <sheetName val="배서어음명세서"/>
      <sheetName val="근로소득세2001"/>
      <sheetName val="2 Joint MVR"/>
      <sheetName val="공刀"/>
      <sheetName val="7.48顾"/>
      <sheetName val="인건비예산(정규직)"/>
      <sheetName val="인건비예산(용역)"/>
      <sheetName val="양산이동"/>
      <sheetName val="Quy định trừ điểm MBO"/>
      <sheetName val="8)중점관리장비현황"/>
      <sheetName val="진공CAPA"/>
      <sheetName val="보고자료"/>
      <sheetName val="LEAD TIME 추이"/>
      <sheetName val="이자수익OVERALL"/>
      <sheetName val="미지급이자1"/>
      <sheetName val="세정"/>
      <sheetName val="착색"/>
      <sheetName val="출하"/>
      <sheetName val="흑칠"/>
      <sheetName val="镀金品"/>
      <sheetName val="100"/>
      <sheetName val="기종데이터"/>
      <sheetName val="준비"/>
      <sheetName val="숨기기"/>
      <sheetName val="전사손익"/>
      <sheetName val="03A104KQ"/>
      <sheetName val="引用源"/>
      <sheetName val="0-2.BDV"/>
      <sheetName val="한전"/>
      <sheetName val="参考資料"/>
      <sheetName val="业体code"/>
      <sheetName val="비율"/>
      <sheetName val="P관리도(COB)"/>
      <sheetName val="13년 소인화"/>
      <sheetName val="R08"/>
      <sheetName val="99-12월"/>
      <sheetName val="Overview"/>
      <sheetName val="_x005f_x0000__x005f_x0000__x005f_x0000__x005f_x0000_i_2"/>
      <sheetName val="BUSë_x0000__x0000_"/>
      <sheetName val="BUSë_x0000_Ԁ"/>
      <sheetName val="◁ FELT"/>
      <sheetName val="Xunit (단위환산)"/>
      <sheetName val="불량DATA"/>
      <sheetName val="세부(Raw)"/>
      <sheetName val="Measurement_Data"/>
      <sheetName val="물량산출근거"/>
      <sheetName val="수원 RAW BT03(M292C)"/>
      <sheetName val="初期値"/>
      <sheetName val="Tên model"/>
      <sheetName val="▶순간정지(입력)"/>
      <sheetName val="유니온"/>
      <sheetName val="21년불량분석양식"/>
      <sheetName val="step"/>
      <sheetName val="종합 LIST "/>
      <sheetName val="LEAD_TIME_추이"/>
      <sheetName val="0-2_BDV"/>
      <sheetName val="13년_소인화"/>
      <sheetName val="수원_RAW_BT03(M292C)"/>
      <sheetName val="Xunit_(단위환산)"/>
      <sheetName val="Quy_định_trừ_điểm_MBO"/>
      <sheetName val="SFA_M-P1"/>
      <sheetName val="진행_사항1"/>
      <sheetName val="HHP_설비_LIST1"/>
      <sheetName val="TỪ_KHÓA1"/>
      <sheetName val="Quy_định_công_trừ_MBO1"/>
      <sheetName val="LEAD_TIME_추이1"/>
      <sheetName val="0-2_BDV1"/>
      <sheetName val="VSAMS_Summary1"/>
      <sheetName val="Standard_Tests1"/>
      <sheetName val="2_NPI封面1"/>
      <sheetName val="Data_lists1"/>
      <sheetName val="FE_DPHU报告_2"/>
      <sheetName val="TOP_151"/>
      <sheetName val="Qual_Approv_Test_Plan_0503221"/>
      <sheetName val="Dashboard_(methodologies)1"/>
      <sheetName val="Reference_Lists1"/>
      <sheetName val="Ramp-up_Prod_KLf_pro_Woche_1"/>
      <sheetName val="OT_Project_Report1"/>
      <sheetName val="Equipment_Info_assumptions1"/>
      <sheetName val="E_Goal1"/>
      <sheetName val="P_Goal1"/>
      <sheetName val="All_Parts1"/>
      <sheetName val="13년_소인화1"/>
      <sheetName val="이익계획_요약11"/>
      <sheetName val="수원_RAW_BT03(M292C)1"/>
      <sheetName val="Xunit_(단위환산)1"/>
      <sheetName val="Quy_định_trừ_điểm_MBO1"/>
      <sheetName val="SFA_M-P2"/>
      <sheetName val="진행_사항2"/>
      <sheetName val="HHP_설비_LIST2"/>
      <sheetName val="TỪ_KHÓA2"/>
      <sheetName val="Quy_định_công_trừ_MBO2"/>
      <sheetName val="LEAD_TIME_추이2"/>
      <sheetName val="0-2_BDV2"/>
      <sheetName val="CC_Down_load_07162"/>
      <sheetName val="CAUZA_DEFECTE2"/>
      <sheetName val="CAUSES_OF_DEFECTS2"/>
      <sheetName val="TFT_Attendace4"/>
      <sheetName val="Main-Yield_report3"/>
      <sheetName val="Cosmetic_Description3"/>
      <sheetName val="share_year=53"/>
      <sheetName val="VSAMS_Summary2"/>
      <sheetName val="Standard_Tests2"/>
      <sheetName val="2_NPI封面2"/>
      <sheetName val="Data_lists2"/>
      <sheetName val="FE_DPHU报告_3"/>
      <sheetName val="TOP_152"/>
      <sheetName val="Qual_Approv_Test_Plan_0503222"/>
      <sheetName val="Dashboard_(methodologies)2"/>
      <sheetName val="BE_DPHU报告_3"/>
      <sheetName val="Reference_Lists2"/>
      <sheetName val="Ramp-up_Prod_KLf_pro_Woche_2"/>
      <sheetName val="OT_Project_Report2"/>
      <sheetName val="Equipment_Info_assumptions2"/>
      <sheetName val="E_Goal2"/>
      <sheetName val="P_Goal2"/>
      <sheetName val="Manufacturers_And_Names_Lists2"/>
      <sheetName val="Perishable_Tooling2"/>
      <sheetName val="All_Parts2"/>
      <sheetName val="13년_소인화2"/>
      <sheetName val="이익계획_요약12"/>
      <sheetName val="수원_RAW_BT03(M292C)2"/>
      <sheetName val="Xunit_(단위환산)2"/>
      <sheetName val="delta_impedance(평균)4"/>
      <sheetName val="Histogram_Chart4"/>
      <sheetName val="Freq_error_DATA4"/>
      <sheetName val="Freq_HISTOGRAM4"/>
      <sheetName val="Stand_off2"/>
      <sheetName val="Quy_định_trừ_điểm_MBO2"/>
      <sheetName val="Trend_Total_nguyên_nhân5"/>
      <sheetName val="List_Total5"/>
      <sheetName val="Person_Cost5"/>
      <sheetName val="THEO_DÕI_THAI_SẢN_(2)5"/>
      <sheetName val="Time_Man5"/>
      <sheetName val="Salary(Cus_)5"/>
      <sheetName val="OT_OVER5"/>
      <sheetName val="Segment_4_Bid_Sheet5"/>
      <sheetName val="Hi6810_功能信号表5"/>
      <sheetName val="6_FQC检验数据5"/>
      <sheetName val="2003_prod25"/>
      <sheetName val="2003_Target5"/>
      <sheetName val="RA_Bearer5"/>
      <sheetName val="設備預算總表附件3_5"/>
      <sheetName val="FA_Definitions5"/>
      <sheetName val="SFA_M-P3"/>
      <sheetName val="진행_사항3"/>
      <sheetName val="HHP_설비_LIST3"/>
      <sheetName val="TỪ_KHÓA3"/>
      <sheetName val="Quy_định_công_trừ_MBO3"/>
      <sheetName val="AQL(0_65)5"/>
      <sheetName val="LEAD_TIME_추이3"/>
      <sheetName val="0-2_BDV3"/>
      <sheetName val="CC_Down_load_07163"/>
      <sheetName val="CAUZA_DEFECTE3"/>
      <sheetName val="CAUSES_OF_DEFECTS3"/>
      <sheetName val="TFT_Attendace5"/>
      <sheetName val="Main-Yield_report4"/>
      <sheetName val="Cosmetic_Description4"/>
      <sheetName val="share_year=54"/>
      <sheetName val="VSAMS_Summary3"/>
      <sheetName val="Standard_Tests3"/>
      <sheetName val="2_NPI封面3"/>
      <sheetName val="Data_lists3"/>
      <sheetName val="FE_DPHU报告_4"/>
      <sheetName val="TOP_153"/>
      <sheetName val="Qual_Approv_Test_Plan_0503223"/>
      <sheetName val="Dashboard_(methodologies)3"/>
      <sheetName val="BE_DPHU报告_4"/>
      <sheetName val="Reference_Lists3"/>
      <sheetName val="Ramp-up_Prod_KLf_pro_Woche_3"/>
      <sheetName val="OT_Project_Report3"/>
      <sheetName val="Equipment_Info_assumptions3"/>
      <sheetName val="E_Goal3"/>
      <sheetName val="P_Goal3"/>
      <sheetName val="Manufacturers_And_Names_Lists3"/>
      <sheetName val="Perishable_Tooling3"/>
      <sheetName val="All_Parts3"/>
      <sheetName val="13년_소인화3"/>
      <sheetName val="이익계획_요약13"/>
      <sheetName val="수원_RAW_BT03(M292C)3"/>
      <sheetName val="Xunit_(단위환산)3"/>
      <sheetName val="delta_impedance(평균)5"/>
      <sheetName val="Histogram_Chart5"/>
      <sheetName val="Freq_error_DATA5"/>
      <sheetName val="Freq_HISTOGRAM5"/>
      <sheetName val="強度_CN_A1_C10H_152H4"/>
      <sheetName val="Stand_off3"/>
      <sheetName val="Quy_định_trừ_điểm_MBO3"/>
      <sheetName val="완제품재고"/>
      <sheetName val="TOEIC기준점수"/>
      <sheetName val="수율"/>
      <sheetName val="981030"/>
      <sheetName val="Datos_Comparables"/>
      <sheetName val="Pareto_Top_RPN"/>
      <sheetName val="ﾊﾟｲﾌﾟ|??"/>
      <sheetName val="冷延鋼板_EAT_0410"/>
      <sheetName val="2차_OI䑲⿀1"/>
      <sheetName val="2차_OI׃⼪1"/>
      <sheetName val="PRDW30_XL1"/>
      <sheetName val="调整页"/>
      <sheetName val="2COMPO_TABLE"/>
      <sheetName val="PP%계산(초기공정능력)"/>
      <sheetName val="배부표"/>
      <sheetName val="계열사현황_xdfd0__xd8af_"/>
      <sheetName val="1_TM20"/>
      <sheetName val="2_align20"/>
      <sheetName val="3_JUDDER20"/>
      <sheetName val="4_M_S20"/>
      <sheetName val="5_P_W_R20"/>
      <sheetName val="6_F_G20"/>
      <sheetName val="7__SCABLE20"/>
      <sheetName val="8_DIFF20"/>
      <sheetName val="9_A_C20"/>
      <sheetName val="10_GEAR20"/>
      <sheetName val="11_ISC20"/>
      <sheetName val="12_ALT20"/>
      <sheetName val="13_O_S20"/>
      <sheetName val="14_silencer20"/>
      <sheetName val="15_DAMPER20"/>
      <sheetName val="16_HUB20"/>
      <sheetName val="17_DLOCK20"/>
      <sheetName val="18_PSP20"/>
      <sheetName val="19_누수20"/>
      <sheetName val="20_K_S20"/>
      <sheetName val="차체부품_INS_REPORT(갑)19"/>
      <sheetName val="2_대외공문20"/>
      <sheetName val="FUEL_FILLER19"/>
      <sheetName val="5_WIRE적용LIST19"/>
      <sheetName val="_납촉자19"/>
      <sheetName val="진행_DATA_(2)20"/>
      <sheetName val="외주현황_wq120"/>
      <sheetName val="3-2_귀책부서별_DT현황19"/>
      <sheetName val="3_일반사상19"/>
      <sheetName val="LX3_0_RR19"/>
      <sheetName val="GB-IC_Villingen_GG20"/>
      <sheetName val="5_세운W-A20"/>
      <sheetName val="SUB_2월_재검사추이도19"/>
      <sheetName val="c_db25"/>
      <sheetName val="B053_(990701)공정실적PP%계산20"/>
      <sheetName val="1_2내수18"/>
      <sheetName val="JT3_0견적-구119"/>
      <sheetName val="J150_승인진도관리_LIST12"/>
      <sheetName val="TOTAL_LIST12"/>
      <sheetName val="Price_Range12"/>
      <sheetName val="FTR_MACRo12"/>
      <sheetName val="일일_업무_현황_(3)13"/>
      <sheetName val="일일_업무_현황_(5)13"/>
      <sheetName val="0_절삭조건14"/>
      <sheetName val="금형_(2)17"/>
      <sheetName val="임율_&amp;_LOT12"/>
      <sheetName val="협력사_일반현황13"/>
      <sheetName val="생산계획_(2)12"/>
      <sheetName val="1_ER유체응용12"/>
      <sheetName val="4_시험장비12"/>
      <sheetName val="14_1부19"/>
      <sheetName val="VS1_Paretto분석13"/>
      <sheetName val="Evaluation_objects19"/>
      <sheetName val="FRONT_HUB견적가13"/>
      <sheetName val="1-1_General_Code12"/>
      <sheetName val="CASE_ASM19"/>
      <sheetName val="생산현황_(입력)12"/>
      <sheetName val="포머_비가동_내역13"/>
      <sheetName val="MPL_技連13"/>
      <sheetName val="342E_BLOCK13"/>
      <sheetName val="상세_계산_내역18"/>
      <sheetName val="DATA_BASE12"/>
      <sheetName val="업체별_단가현황12"/>
      <sheetName val="P&amp;L,Bal_Sheet,Cash_Forecast12"/>
      <sheetName val="1ဲ_ALT20"/>
      <sheetName val="1ဳ_O_S20"/>
      <sheetName val="15_၄AMPER20"/>
      <sheetName val="二_POSITION_XLS20"/>
      <sheetName val="OPT손익_내수20"/>
      <sheetName val="OPT손익_수출20"/>
      <sheetName val="BACK_DATA_08_7_1~20"/>
      <sheetName val="E_W20"/>
      <sheetName val="P_W20"/>
      <sheetName val="S_W20"/>
      <sheetName val="TEMP_TORQUE20"/>
      <sheetName val="BACK_DATA20"/>
      <sheetName val="126_25519"/>
      <sheetName val="매출종합_`0919"/>
      <sheetName val="소상_&quot;1&quot;19"/>
      <sheetName val="검사기준서_을_치수19"/>
      <sheetName val="검사기준서_갑19"/>
      <sheetName val="검사기준서_을19"/>
      <sheetName val="검사협정_갑19"/>
      <sheetName val="검사성적서_갑19"/>
      <sheetName val="검사성적서_을19"/>
      <sheetName val="검사성적서_병19"/>
      <sheetName val="Nego_PV19"/>
      <sheetName val="1_변경범위20"/>
      <sheetName val="팀별_합계19"/>
      <sheetName val="설비능력및_종합공정능력산출시_사용19"/>
      <sheetName val="CR_CODE12"/>
      <sheetName val="THEME_CODE12"/>
      <sheetName val="MPS_Q3_FY0412"/>
      <sheetName val="MPS_Q4_FY0412"/>
      <sheetName val="02_07_27_부품판매가12"/>
      <sheetName val="03_PFD-112"/>
      <sheetName val="Basic_assumptions14"/>
      <sheetName val="비교원가제출_고12"/>
      <sheetName val="1_세부비교원가(내수)12"/>
      <sheetName val="1_종합비교원가(내수_일반_유럽)12"/>
      <sheetName val="일일_생산및판매계획_대_실적12"/>
      <sheetName val="FLOW_PROSES_(A)15"/>
      <sheetName val="2__Definitions12"/>
      <sheetName val="내수1_8GL19"/>
      <sheetName val="LAMBDA_자작19"/>
      <sheetName val="운임_환차손-Y20"/>
      <sheetName val="개발_TOOL_집계표18"/>
      <sheetName val="경상_개발비18"/>
      <sheetName val="코드_조건표13"/>
      <sheetName val="HMC_사전원가(원혁기준)13%12"/>
      <sheetName val="2차_OIL량측정12"/>
      <sheetName val="MACRO1_XLM18"/>
      <sheetName val="재품별_단가12"/>
      <sheetName val="6_수입검사_12"/>
      <sheetName val="12_Inv_12"/>
      <sheetName val="97년_재료예산(안)12"/>
      <sheetName val="1_터빈12"/>
      <sheetName val="cost_base_e_dati12"/>
      <sheetName val="VPP(BD-010)_이상보고12"/>
      <sheetName val="장비_전체리스트12"/>
      <sheetName val="계산_DATA_입력18"/>
      <sheetName val="_23"/>
      <sheetName val="집중검사_리스트12"/>
      <sheetName val="10_예산_및_원가_계획(02년)12"/>
      <sheetName val="실행내역서_12"/>
      <sheetName val="개발_LIST12"/>
      <sheetName val="Data_Sheet12"/>
      <sheetName val="PC%계산(WM_COMM단차)12"/>
      <sheetName val="Value_Analysis_-_Sheet_112"/>
      <sheetName val="BAFFLE_HMC_TABLE112"/>
      <sheetName val="Upgrades_pricing11"/>
      <sheetName val="7_3_DY팀11"/>
      <sheetName val="PRESS_DATA18"/>
      <sheetName val="Cost_Reduction18"/>
      <sheetName val="차체_품안표12"/>
      <sheetName val="1_1_2008_OTIF12"/>
      <sheetName val="production_dept12"/>
      <sheetName val="1~3월_지시사항12"/>
      <sheetName val="1_POSITIONING12"/>
      <sheetName val="5-Why_Root_Cause_Analysis_11"/>
      <sheetName val="Master_Cable18"/>
      <sheetName val="DBL_LPG시험14"/>
      <sheetName val="INVESTMENT_(Hardware)15"/>
      <sheetName val="PNL_ASS'Y_CRASH_PAD_UPR_RH11"/>
      <sheetName val="Production_Plan112"/>
      <sheetName val="full_(2)11"/>
      <sheetName val="TEAM하반기_계획_(2)11"/>
      <sheetName val="업무분장_12"/>
      <sheetName val="S50_11"/>
      <sheetName val="0_CHMSL_LED_ASSY9"/>
      <sheetName val="Summary_Sheet11"/>
      <sheetName val="Datasheet_for_KPI_Model_111"/>
      <sheetName val="광주_소요량11"/>
      <sheetName val="공정능력(마운틴_홀_거리)11"/>
      <sheetName val="▶R_C_FRM11"/>
      <sheetName val="초_성11"/>
      <sheetName val="CHECK_성11"/>
      <sheetName val="공정능력_(2)18"/>
      <sheetName val="cpk_data11"/>
      <sheetName val="무부하_회전수12"/>
      <sheetName val="진행중_설변12"/>
      <sheetName val="GAGE_R&amp;R(FRT_UPR)9"/>
      <sheetName val="_24"/>
      <sheetName val="중공업_실적9"/>
      <sheetName val="_하반기_경비_조정계획_150627(사계_r2_기준)_9"/>
      <sheetName val="2-1_제품군별계획대비실적(B_A)11"/>
      <sheetName val="RFQ_Template9"/>
      <sheetName val="XMA_12월_8,000대_원,부자재_完9"/>
      <sheetName val="YFA_10월분_원자재(10_12)_미납완료_完9"/>
      <sheetName val="YFA_10월분_부자재(10_7,9)_FEDEX_完9"/>
      <sheetName val="Moulding_data11"/>
      <sheetName val="SCP_49"/>
      <sheetName val="SCP_5_D2UXT9"/>
      <sheetName val="SCP_6_D2UX9"/>
      <sheetName val="Invest_(MAC)9"/>
      <sheetName val="SCP_Apr20159"/>
      <sheetName val="HOLE_9905(1)12"/>
      <sheetName val="3월말_장기악성(국내)12"/>
      <sheetName val="2월말_장기악성(국내)12"/>
      <sheetName val="YOKE-H(10_3)11"/>
      <sheetName val="TABLE_DB11"/>
      <sheetName val="쌍용_data_base11"/>
      <sheetName val="VERTICAL_PIPE11"/>
      <sheetName val="2과_공수집계11"/>
      <sheetName val="108_수선비9"/>
      <sheetName val="OEM_이의제기_종합11"/>
      <sheetName val="DV_Flow_Chart_DV-PV1_(PFC)12"/>
      <sheetName val="MATEMST_(2)11"/>
      <sheetName val="Team_종합9"/>
      <sheetName val="X-3_ENG18"/>
      <sheetName val="REAR_9"/>
      <sheetName val="abs_dac검사대비분석자료29"/>
      <sheetName val="RFQ_Form9"/>
      <sheetName val="Aug01_Status_Rpt6"/>
      <sheetName val="품의서양식_(3)9"/>
      <sheetName val="4_Vendor_price11"/>
      <sheetName val="14년_증판안_판촉11"/>
      <sheetName val="CONSUMO_DE_RESINA_8"/>
      <sheetName val="공정별공법-W_HSE-LH12"/>
      <sheetName val="1__보고9"/>
      <sheetName val="RFQ_180412"/>
      <sheetName val="DS_MBR_RR_Side__-_PcA8"/>
      <sheetName val="CAPA분석_360K15"/>
      <sheetName val="ALPROFILE_발주실적18"/>
      <sheetName val="신고서_전14"/>
      <sheetName val="Sheet6_(3)18"/>
      <sheetName val="영업_일114"/>
      <sheetName val="(2)월생산현황_8"/>
      <sheetName val="Europe_PU-18"/>
      <sheetName val="1_TAT_Info_9"/>
      <sheetName val="4_20)통계적기법관리절차서8"/>
      <sheetName val="Dual_PMP수율8"/>
      <sheetName val="GLOBAL_PT_NEW_FORMAT_OCT_200218"/>
      <sheetName val="Sch7a_(토요일)18"/>
      <sheetName val="실적_및_계획18"/>
      <sheetName val="Sheet1_(2)18"/>
      <sheetName val="PRO_(참조)18"/>
      <sheetName val="_PPAP_작성중__xlsx14"/>
      <sheetName val="PFMEA_XLS14"/>
      <sheetName val="기타_부자재8"/>
      <sheetName val="ISSUE_LIST9"/>
      <sheetName val="Input_Page6"/>
      <sheetName val="Input_Sheet6"/>
      <sheetName val="Base_Info6"/>
      <sheetName val="_0602주-무결점운동_진행현황_보고_(201406108"/>
      <sheetName val="불량_리스트9"/>
      <sheetName val="불량_코드9"/>
      <sheetName val="PMBG12LD_장비및인원소요(D_A기준)_5"/>
      <sheetName val="NEW_TOOL_MASTER6"/>
      <sheetName val="3-2002년_소모공구비6"/>
      <sheetName val="1_TP조립9"/>
      <sheetName val="개발원가_종합6"/>
      <sheetName val="MS_SPEC5"/>
      <sheetName val="3__관리점지수실적-1_1생산성18"/>
      <sheetName val="대외공문_12"/>
      <sheetName val="외주품_감점_유형_기준18"/>
      <sheetName val="97계획(96_1111"/>
      <sheetName val="ERP도입후_시정현황12"/>
      <sheetName val="02년_SUC18"/>
      <sheetName val="원단위_전후비교18"/>
      <sheetName val="_SR3차원단위_(3)12"/>
      <sheetName val="Rate_data18"/>
      <sheetName val="Bosch_ADVP&amp;R18"/>
      <sheetName val="Purchasing_Data12"/>
      <sheetName val="Sec_1_-_RFQ18"/>
      <sheetName val="Drop-down_Lists11"/>
      <sheetName val="RELAY_FAX양식14"/>
      <sheetName val="2008_г14"/>
      <sheetName val="상세_견적서_(HMC)14"/>
      <sheetName val="2_중요한회계정책14"/>
      <sheetName val="9_관계기업투자14"/>
      <sheetName val="42_리스14"/>
      <sheetName val="25_법인세14"/>
      <sheetName val="Proj_List_00E14"/>
      <sheetName val="GLOBAL_PT_NEW_FORMAT_JULY__2013"/>
      <sheetName val="B053_(990701)공정능력PC%계산11"/>
      <sheetName val="2012_Volum12"/>
      <sheetName val="국내_11"/>
      <sheetName val="4,5공장_11"/>
      <sheetName val="시트_11"/>
      <sheetName val="Supplier_QRQC11"/>
      <sheetName val="GM_Master12"/>
      <sheetName val="4_3_첨부112"/>
      <sheetName val="검사협정_보충11"/>
      <sheetName val="제품명_(3)12"/>
      <sheetName val="6_N_m_CCW_전류12"/>
      <sheetName val="09년_현황12"/>
      <sheetName val="WTC_BODY一覧原紙12"/>
      <sheetName val="3_PT개발계획12"/>
      <sheetName val="1_기안을지11"/>
      <sheetName val="c_db116"/>
      <sheetName val="Danh_Mục6"/>
      <sheetName val="Danh_Muc6"/>
      <sheetName val="Full_PBD8"/>
      <sheetName val="_Common_Info_Page6"/>
      <sheetName val="외주수입검사_종합(6월)9"/>
      <sheetName val="금형_이력_카드6"/>
      <sheetName val="LCAUTO_46"/>
      <sheetName val="LCAT수_조6"/>
      <sheetName val="소재_이력6"/>
      <sheetName val="99_조정금액6"/>
      <sheetName val="Actual_In_&amp;_Out11"/>
      <sheetName val="BI-FUEL_AIR_VENT_PIPE9"/>
      <sheetName val="1_종합평가표9"/>
      <sheetName val="Bas_Moteur11"/>
      <sheetName val="고객불만_건12"/>
      <sheetName val="THS_-_Key_Inputs6"/>
      <sheetName val="2005년_소요량5"/>
      <sheetName val="3_3검토국11"/>
      <sheetName val="첨부13__사출(PAD)_카메라5"/>
      <sheetName val="Tool_Type5"/>
      <sheetName val="3__Acronyms_and_abbreviations5"/>
      <sheetName val="거래선별_매출현황_내역8"/>
      <sheetName val="수식파일_(삭제금지)5"/>
      <sheetName val="03년_체제결과8"/>
      <sheetName val="5_Why's5"/>
      <sheetName val="부품_LIST5"/>
      <sheetName val="11_Inv_5"/>
      <sheetName val="8월_매출현황6"/>
      <sheetName val="3공장_순양전자6"/>
      <sheetName val="현진테크_(2)6"/>
      <sheetName val="동경cnc_지그6"/>
      <sheetName val="대한테크_집계6"/>
      <sheetName val="서연전자_(2)6"/>
      <sheetName val="삼익전자_(2)6"/>
      <sheetName val="삼익산업_(2)6"/>
      <sheetName val="시무인텔_(2)6"/>
      <sheetName val="성우일렉스_(2)6"/>
      <sheetName val="성호테크_(2)6"/>
      <sheetName val="General_Assumptions5"/>
      <sheetName val="종합원가분석_1_5"/>
      <sheetName val="1_생산05"/>
      <sheetName val="1_개발개요5"/>
      <sheetName val="G-Exchange_#6675"/>
      <sheetName val="C-Mix_Rate_&amp;_Revenue(calc)5"/>
      <sheetName val="InspectionData_(2)5"/>
      <sheetName val="01년2월현황_5"/>
      <sheetName val="_제9차_회사표준_제개정_공청회_이의제기신청서_XLSX5"/>
      <sheetName val="22_보증금(전신전화가입권)5"/>
      <sheetName val="39_미지급법인세5"/>
      <sheetName val="Z41,Z42_이외total11"/>
      <sheetName val="Value_5"/>
      <sheetName val="2009년_매출_실적5"/>
      <sheetName val="Input_Form_-_EingabeMaske5"/>
      <sheetName val="2차_OI6"/>
      <sheetName val="05_新Table(간접직)5"/>
      <sheetName val="05계약내역(기존T_활용)5"/>
      <sheetName val="SEP_20075"/>
      <sheetName val="Q1_&amp;_Q25"/>
      <sheetName val="개인별_교육현황5"/>
      <sheetName val="관리구역_책임자(181010)5"/>
      <sheetName val="ACU기청소2018-05-04_(3)5"/>
      <sheetName val="ASM_A동5"/>
      <sheetName val="SMT구역_(2)5"/>
      <sheetName val="관리구역_체크시트5"/>
      <sheetName val="관리구역_평가시트5"/>
      <sheetName val="담당자편성표_(B)5"/>
      <sheetName val="조립A구역_(2)5"/>
      <sheetName val="개선보고서_(2)5"/>
      <sheetName val="02_08생산대상대수5"/>
      <sheetName val="CPK(Process_Capanility)5"/>
      <sheetName val="2000_(원본)5"/>
      <sheetName val="20060624_공조제어5"/>
      <sheetName val="공정공수_XLS5"/>
      <sheetName val="풍량상한치_제한_data5"/>
      <sheetName val="Source_List5"/>
      <sheetName val="After_sales12"/>
      <sheetName val="Interco_&amp;_PVS_Loc_Cur11"/>
      <sheetName val="OEM_Plan12"/>
      <sheetName val="첨부4_기술평가서11"/>
      <sheetName val="99년12월_실적DATA6"/>
      <sheetName val="J2(P_MT)11"/>
      <sheetName val="PS_SIDE_OTR_INR_공정개선_상세10"/>
      <sheetName val="TL_PROTO_2열6"/>
      <sheetName val="★금형비_계산서11"/>
      <sheetName val="LOWSIDE_비교11"/>
      <sheetName val="PACKING_LIST6"/>
      <sheetName val="COOLING_UNIT6"/>
      <sheetName val="자동차_종합지표12"/>
      <sheetName val="보강사_소요량11"/>
      <sheetName val="P&amp;L_account12"/>
      <sheetName val="118_세금과공과11"/>
      <sheetName val="경영재무_(입력)11"/>
      <sheetName val="연구개발_(입력)11"/>
      <sheetName val="일반현황_(입력)11"/>
      <sheetName val="품질관리_(입력)11"/>
      <sheetName val="1_2_2완제품검사('00_4월)_(가라)11"/>
      <sheetName val="#1-1_(2)6"/>
      <sheetName val="2-2_매출분석6"/>
      <sheetName val="기초_DATA6"/>
      <sheetName val="신흥테크_세부내역_LIST6"/>
      <sheetName val="Issues_List6"/>
      <sheetName val="LINE_PPM-분석6"/>
      <sheetName val="Actual_data6"/>
      <sheetName val="기준정보(A)_15_10_277"/>
      <sheetName val="단중_및_예비길이_SHEET_15_9_5(K)7"/>
      <sheetName val="15_1_02_15년_1월예시계획7"/>
      <sheetName val="15년_12월_시작재공품_15_12_37"/>
      <sheetName val="기준정보(A)_12_02_237"/>
      <sheetName val="STD__CAB7"/>
      <sheetName val="STD__NCAB7"/>
      <sheetName val="원소재_변경_상세7"/>
      <sheetName val="직거래가_변경7"/>
      <sheetName val="PL_By_Model(Result)6"/>
      <sheetName val="한일자야(감액손실)_(2)5"/>
      <sheetName val="Cover_page6"/>
      <sheetName val="Adjusted_OI6"/>
      <sheetName val="Adjusted_OI_(2)6"/>
      <sheetName val="Income_Stmt_(USD)6"/>
      <sheetName val="Income_Stmt_(RMB)6"/>
      <sheetName val="IS_Loc_Adj6"/>
      <sheetName val="Balance_Sht_(USD)6"/>
      <sheetName val="BS_Loc+Adj6"/>
      <sheetName val="Balance_Sht_(RMB)6"/>
      <sheetName val="Cash_Flow_(USD)6"/>
      <sheetName val="Cash_Forecast6"/>
      <sheetName val="IC_AP_AR7"/>
      <sheetName val="Cash_Cross_check6"/>
      <sheetName val="Unit_Price_without_LTA&amp;Pricing6"/>
      <sheetName val="Sales_without_LTA&amp;Pricing6"/>
      <sheetName val="Unit_ECN_Sales6"/>
      <sheetName val="Total_ECN_Sales6"/>
      <sheetName val="LTA_Percentage6"/>
      <sheetName val="LTA_Amount6"/>
      <sheetName val="Total_P2P6"/>
      <sheetName val="Net_Sales6"/>
      <sheetName val="Unit_Mat_Cost_Without_PS_VAVE6"/>
      <sheetName val="Material_cost_without_PS_VAVE6"/>
      <sheetName val="Unit_ECN_cost6"/>
      <sheetName val="ECN_cost_saving6"/>
      <sheetName val="Unit_Purchase_Saving6"/>
      <sheetName val="Total_Purchase_Saving6"/>
      <sheetName val="Unit_VAVE_Saving6"/>
      <sheetName val="Total_VAVE6"/>
      <sheetName val="Unit_Margin_Improvement6"/>
      <sheetName val="Total_Margin_Improvement6"/>
      <sheetName val="Unit_mat__cost_after_PS_VAVE6"/>
      <sheetName val="Total_Mat_cost_after_PS_VAVE6"/>
      <sheetName val="Unit_Inb_Freight_Rate6"/>
      <sheetName val="Inboud_Freight_Amount6"/>
      <sheetName val="Unit_Inb-Duty6"/>
      <sheetName val="Inbound_Duty6"/>
      <sheetName val="Material_cost_before_Scrap6"/>
      <sheetName val="Scrap_Rate6"/>
      <sheetName val="Scrap_Amount6"/>
      <sheetName val="Scrap_recovery_rate6"/>
      <sheetName val="Scrap_Recovery_Amount6"/>
      <sheetName val="Unit_Production_Auxiliary6"/>
      <sheetName val="Production_Auxiliary6"/>
      <sheetName val="Net_Material6"/>
      <sheetName val="Unit_OB_freight6"/>
      <sheetName val="Total_OB_freight6"/>
      <sheetName val="Total_LC&amp;OVH6"/>
      <sheetName val="LC&amp;OVH_Undefined_Var_6"/>
      <sheetName val="LC&amp;OVH_Undefined_Fix_6"/>
      <sheetName val="Total_headcount_&amp;_labor_cost6"/>
      <sheetName val="Direct_Labor_Cost6"/>
      <sheetName val="Indirect_Labor_Cost6"/>
      <sheetName val="Salary_Cost6"/>
      <sheetName val="MSI_-_FY(RMB)6"/>
      <sheetName val="MSI_-_Comm_Sales6"/>
      <sheetName val="MSI_-_IC_Sales6"/>
      <sheetName val="MSI_-_Mat_Cost6"/>
      <sheetName val="MSI_-_Direct_Labor6"/>
      <sheetName val="MSI_-_Variable_OH6"/>
      <sheetName val="MSI_-_Fixed_OH6"/>
      <sheetName val="Duration_5"/>
      <sheetName val="INATAKE_SYS5"/>
      <sheetName val="영업_입수계획_5"/>
      <sheetName val="참고1_02_판매계획_(수량)5"/>
      <sheetName val="전사_경영계획_수량5"/>
      <sheetName val="천정등기구_실적5"/>
      <sheetName val="devis_qcdp25"/>
      <sheetName val="Danh_sach_Hàn_thùng5"/>
      <sheetName val="Mẫu_DMVT5"/>
      <sheetName val="Mẫu_DMVT_(2)5"/>
      <sheetName val="DANH_MỤC_NHÓM_ĐỐI_TƯỢNG5"/>
      <sheetName val="Nhap_T85"/>
      <sheetName val="Begining_detail-CTIET5"/>
      <sheetName val="Summary-TOMLUOC_5"/>
      <sheetName val="SO_TONG_HOP_CONG_NO5"/>
      <sheetName val="DM_KHAU_HAO5"/>
      <sheetName val="Cty+XN(KT_2005)5"/>
      <sheetName val="24_냉각실용添15"/>
      <sheetName val="노원열병합__건축공사기성내역서7"/>
      <sheetName val="Gia_vat_tu7"/>
      <sheetName val="Data_Not_Used7"/>
      <sheetName val="FTQ_Data7"/>
      <sheetName val="Int_Pulls_Data7"/>
      <sheetName val="Int_Spills_Data7"/>
      <sheetName val="PPM_Data7"/>
      <sheetName val="Pulls_Data7"/>
      <sheetName val="Spills_Data7"/>
      <sheetName val="PP%-low_RPM5"/>
      <sheetName val="After_Sales_Supplier_#'s5"/>
      <sheetName val="원단위_1계_2계10"/>
      <sheetName val="NUEVO_MODELOS_20185"/>
      <sheetName val="ADJTBL_31005"/>
      <sheetName val="400H_가공,금형비5"/>
      <sheetName val="AOP_Summary-25"/>
      <sheetName val="Budget_Imt_mensuel_(CFO)5"/>
      <sheetName val="CDV_Pte_mensuel5"/>
      <sheetName val="Evol_Prod_(Eqpt)5"/>
      <sheetName val="CAPVR_Pte_mensuel5"/>
      <sheetName val="THƯ_VIỆN5"/>
      <sheetName val="Nguon_PT_xetai5"/>
      <sheetName val="Nguon_PT_xe_Ben5"/>
      <sheetName val="Bien_so5"/>
      <sheetName val="MỤC_LỤC5"/>
      <sheetName val="Ghi_chú5"/>
      <sheetName val="1__Định_hướng_HĐ_CN_năm_20195"/>
      <sheetName val="2_1_Tổng_quan_TT_KD_xe_DL5"/>
      <sheetName val="2_2_Tổng_quan_TT_DVPT_DL5"/>
      <sheetName val="3_1__ĐKM_xe_DL5"/>
      <sheetName val="3_2_1__KH_KD-MKT_&amp;_TCKD_xe_KIA5"/>
      <sheetName val="3_2_2_CSBH_KIA5"/>
      <sheetName val="3_2_3__KH_KD-MKT&amp;TCKD_DVPT5"/>
      <sheetName val="Pv_SL5"/>
      <sheetName val="3_3_1_KH_KD-MKT_&amp;_TCKD_Mazda5"/>
      <sheetName val="3_3_2_CSBH_MAZDA5"/>
      <sheetName val="3_3_3_KH_KD-MKT&amp;TCKD_DVPT_MAZD5"/>
      <sheetName val="3_4__DVPT_SR_KIA_MAZDA5"/>
      <sheetName val="3_4_1_KH_KD-MKT&amp;TCKD_PEUGEOT5"/>
      <sheetName val="3_4_2_CSBH_PEUGEOT5"/>
      <sheetName val="3_4_3_KH_KD-MKT&amp;TC_DVPT_PEUGEO5"/>
      <sheetName val="3_5__TÀI_CHÍNH_KD_XE_KIA_MAZDA5"/>
      <sheetName val="4_1_Tổng_quan_TT_KD_Tai,_Bus5"/>
      <sheetName val="4_2_Tổng_quan_TT_DVPT_Tai_Bus5"/>
      <sheetName val="5_1__ĐKM_xe_Tai,_Bus5"/>
      <sheetName val="PTBH_20185"/>
      <sheetName val="SL_-_TVBH5"/>
      <sheetName val="5_2a__KD_Xe_Fuso5"/>
      <sheetName val="5_2b__KD_Xe_Foton5"/>
      <sheetName val="5_2c__KD_Xe_Bus5"/>
      <sheetName val="5_2__KH_KD-MKT&amp;TCKD_xe_Tải,_Bu5"/>
      <sheetName val="5_3__CSBH_xe_Tải,_Bus5"/>
      <sheetName val="5_4_KH_KD-MKT&amp;TC_DVPT_Tải,_Bus5"/>
      <sheetName val="Review_note5"/>
      <sheetName val="6_1_ĐKĐK5"/>
      <sheetName val="6_2__Bảo_hiểm5"/>
      <sheetName val="6_3__Tín_dụng5"/>
      <sheetName val="6_4__GSHT_&amp;_PH5"/>
      <sheetName val="6_5_DVHT5"/>
      <sheetName val="7_1_KH_nhân_sự5"/>
      <sheetName val="7_2__Định_biên_&amp;_Lương5"/>
      <sheetName val="7_3_KH_thưởng_năng_suất5"/>
      <sheetName val="Check_TH5"/>
      <sheetName val="8__Hành_chính5"/>
      <sheetName val="8_15"/>
      <sheetName val="9_1__Duy_tu_bảo_trì5"/>
      <sheetName val="9_2__Cải_tạo,_nâng_cấp5"/>
      <sheetName val="10__TSCĐ_-_CCDC5"/>
      <sheetName val="11D__Tài_chính_KD_XE_TỔNG5"/>
      <sheetName val="11E__Tài_chính_KD_DVPT_TỔNG5"/>
      <sheetName val="11A__Tài_chính_SR_KIA5"/>
      <sheetName val="11B__Tài_chính_SR_MAZDA5"/>
      <sheetName val="11D__Tài_chính_SR_Peugout5"/>
      <sheetName val="11C__Tài_chính_SR_TẢI_BUS5"/>
      <sheetName val="11D__Tài_chính_SR_Du_lịch5"/>
      <sheetName val="11__Tài_chính_Chi_nhánh5"/>
      <sheetName val="12__SĐTC5"/>
      <sheetName val="BOM_Cost_(R-U713MHH)4"/>
      <sheetName val="견적서_detail_Main_14"/>
      <sheetName val="케이스_재공_재고4"/>
      <sheetName val="MASTER_DATA4"/>
      <sheetName val="CAR_Form_Summary5"/>
      <sheetName val="LINE_운영안11"/>
      <sheetName val="원가_종합12"/>
      <sheetName val="Validation_Lists11"/>
      <sheetName val="Schedule_15"/>
      <sheetName val="제품별_매출12"/>
      <sheetName val="Data_Working_Time12"/>
      <sheetName val="Order_status12"/>
      <sheetName val="Order_status211"/>
      <sheetName val="Customer_Master11"/>
      <sheetName val="Common_code11"/>
      <sheetName val="Order_Status_Master11"/>
      <sheetName val="Product_Master11"/>
      <sheetName val="사무용품_신청11"/>
      <sheetName val="Net_Revenue6"/>
      <sheetName val="7)_133677346"/>
      <sheetName val="기초_데이터6"/>
      <sheetName val="Rollforward_{bpe}4"/>
      <sheetName val="Allow_-_SR&amp;D4"/>
      <sheetName val="220_(2)6"/>
      <sheetName val="표지_(2)6"/>
      <sheetName val="중요차종_(090131)6"/>
      <sheetName val="PU_FOAM_가격조정_기준4"/>
      <sheetName val="Data_Input5"/>
      <sheetName val="개선대책_양식7"/>
      <sheetName val="S_P4"/>
      <sheetName val="R_FJS_CAR_(old)4"/>
      <sheetName val="Certificate_list_4"/>
      <sheetName val="REPAIR_DATA_-_CONTAINER_#56"/>
      <sheetName val="6_Parent_S__Fixed_Prod4"/>
      <sheetName val="Material_References5"/>
      <sheetName val="8_공정능력평가(5)4"/>
      <sheetName val="BAT1_4"/>
      <sheetName val="업체손실공수_xls5"/>
      <sheetName val="FRT_재료비4"/>
      <sheetName val="U268_4x4_AT(walk)Mitsu4"/>
      <sheetName val="2_Underbody_DT4"/>
      <sheetName val="Output_1_(2)4"/>
      <sheetName val="실DATA_3"/>
      <sheetName val="FAX_(2)4"/>
      <sheetName val="0_주광원_LED_ASSY4"/>
      <sheetName val="9_초기공정능력조사(을)4"/>
      <sheetName val="1-1_연월차_개인별_보전수당4"/>
      <sheetName val="00-Input_Values4"/>
      <sheetName val="Input_Values4"/>
      <sheetName val="Corp_acronym4"/>
      <sheetName val="4_销售计划4"/>
      <sheetName val="Danh_sach4"/>
      <sheetName val="Bang_KL4"/>
      <sheetName val="Lcau_-_Lxuc4"/>
      <sheetName val="입력_List7"/>
      <sheetName val="DO_NOT_DELETE6"/>
      <sheetName val="기종별_합계4"/>
      <sheetName val="Export_Data4"/>
      <sheetName val="BOX_ASSY4"/>
      <sheetName val="실사LIST-중간가공품(05_12_27현재)_(2)4"/>
      <sheetName val="4_Financial4"/>
      <sheetName val="3_4)__FR_종합4"/>
      <sheetName val="3_4)__RR_종합4"/>
      <sheetName val="RFQ_Cover_Sheeet4"/>
      <sheetName val="FRN_020004"/>
      <sheetName val="Diaph1_values4"/>
      <sheetName val="Diaph2_values4"/>
      <sheetName val="Diaph_values4"/>
      <sheetName val="Cushion_datas4"/>
      <sheetName val="P_O_(LOCAL)4"/>
      <sheetName val="UPPER_도면4"/>
      <sheetName val="Kautex_4WD_St_IV_P&amp;D4"/>
      <sheetName val="Sachs_FL_WHL4"/>
      <sheetName val="11403-06163_เก่า10"/>
      <sheetName val="FM-HD_(New)10"/>
      <sheetName val="FM-HD_(HKMC)_10"/>
      <sheetName val="FM-HD_(11254-06201)__10"/>
      <sheetName val="FM-HD_(11251-06163)10"/>
      <sheetName val="FM-HD_(11514053)10"/>
      <sheetName val="FM-HD_(11611807)10"/>
      <sheetName val="FM-HD_(94502003)10"/>
      <sheetName val="FM-HD_(94501839)10"/>
      <sheetName val="FM-HD_(PT-GDENG0911-4)10"/>
      <sheetName val="FM-HD_(94520439)10"/>
      <sheetName val="FM-HD_(94500396)10"/>
      <sheetName val="FM-HD_(94500407)10"/>
      <sheetName val="FM-HD_(94500414)10"/>
      <sheetName val="FM-HD_(94500073)10"/>
      <sheetName val="FM-HD_(11588683)10"/>
      <sheetName val="FM-HD_(94500952)10"/>
      <sheetName val="FM-HD_(11569995)10"/>
      <sheetName val="FM-HD_(11254-06201)10"/>
      <sheetName val="FM-HD_(11588685)10"/>
      <sheetName val="FM-HD_(94500793)_10"/>
      <sheetName val="FM-HD_(11588717)10"/>
      <sheetName val="FM-HD_(HD-25198904)10"/>
      <sheetName val="FM-HD_(HD-11570514)_10"/>
      <sheetName val="FM-HD_(11097441)10"/>
      <sheetName val="FM-HD_(11588662)_10"/>
      <sheetName val="FM-HD_(11519387)10"/>
      <sheetName val="FM-HD_(11561969)10"/>
      <sheetName val="FM-HD_(11516580)10"/>
      <sheetName val="FM-HD_(11588712)___10"/>
      <sheetName val="FM-HD_(11519375)10"/>
      <sheetName val="FM-HD_(FAA32071001)__10"/>
      <sheetName val="FM-HD_(11519382)_10"/>
      <sheetName val="FM-HD_(11519383)_10"/>
      <sheetName val="FM-HD_(11561763)__10"/>
      <sheetName val="FM-HD_(11588316)__10"/>
      <sheetName val="repeatative_rejection4"/>
      <sheetName val="Personnaliser___4"/>
      <sheetName val="Takt_Time4"/>
      <sheetName val="4_경비_5_영업외수지4"/>
      <sheetName val="Sch1_-_P&amp;L_Summary4"/>
      <sheetName val="Sch2_-_BalSht_Summary4"/>
      <sheetName val="Sch3_-_CFlow_Summary4"/>
      <sheetName val="Model_Synthesis_Report4"/>
      <sheetName val="2019년_생산수량4"/>
      <sheetName val="19년_종합_CT4"/>
      <sheetName val="SUST_DEV_&amp;_OTHER4"/>
      <sheetName val="OEM_4"/>
      <sheetName val="August_20034"/>
      <sheetName val="OE_UMC4"/>
      <sheetName val="Analysis-Others_Pg_44"/>
      <sheetName val="Fx_Rates4"/>
      <sheetName val="FY_12_Interiors_Volume5"/>
      <sheetName val="INT_Price_FY12_MFC5"/>
      <sheetName val="II__CF4"/>
      <sheetName val="I__Assumptions4"/>
      <sheetName val="CONN_조립4"/>
      <sheetName val="04_03월소일정계획4"/>
      <sheetName val="_관리계획서_Rev_01_xlsx4"/>
      <sheetName val="Costed_BOM_2ndR_40%4"/>
      <sheetName val="seat-sdn_only4"/>
      <sheetName val="10-2_ED&amp;D_EQU4"/>
      <sheetName val="Business_Plan4"/>
      <sheetName val="Organization_chart201910024"/>
      <sheetName val="RESPONSIBILITY_MATRIX4"/>
      <sheetName val="DS-Thuong_6T_dau4"/>
      <sheetName val="CHI_TIẾT4"/>
      <sheetName val="거래선_생산계획4"/>
      <sheetName val="3_학점이수(사내_사외교육)4"/>
      <sheetName val="3__트림별_내수4"/>
      <sheetName val="3__트림별_북미4"/>
      <sheetName val="3__트림별_유럽4"/>
      <sheetName val="23_보증금(전신전화가입권)4"/>
      <sheetName val="2_´ë?Ü°o1®3"/>
      <sheetName val="해외)_MASTER_DATA3"/>
      <sheetName val="국내)_마스터_데이터3"/>
      <sheetName val="Group_Consolidated3"/>
      <sheetName val="첨#3__PCB2"/>
      <sheetName val="1_page3"/>
      <sheetName val="Questions_for_Wuhan_Lear2"/>
      <sheetName val="Detail_report2"/>
      <sheetName val="Request_template3"/>
      <sheetName val="Gauge_R&amp;R3"/>
      <sheetName val="Bia_TQT3"/>
      <sheetName val="_FURNACE현설2"/>
      <sheetName val="프로필렌_이송라인2"/>
      <sheetName val="EO_이력관리대장2"/>
      <sheetName val="개조_요청서3"/>
      <sheetName val="_쿠첸_CIR-301_제원현황(170317)_xlsx3"/>
      <sheetName val="BOM_CODE3"/>
      <sheetName val="96_하반기_전시회_경비3"/>
      <sheetName val="Summary_Capex_Info-Cal_(master3"/>
      <sheetName val="Grille_Q3P_Organe5"/>
      <sheetName val="Table(APG_MF)3"/>
      <sheetName val="Pt_Rates3"/>
      <sheetName val="2_(1설원_첨)3"/>
      <sheetName val="Component_List3"/>
      <sheetName val="Text_Control3"/>
      <sheetName val="text_contl3"/>
      <sheetName val="XD_담력저감3"/>
      <sheetName val="원가검토가_(현양산품)3"/>
      <sheetName val="원가검토가_(최초견적가)3"/>
      <sheetName val="원가검토가_(최초양산품)3"/>
      <sheetName val="RT_Table3"/>
      <sheetName val="입력_데이타3"/>
      <sheetName val="TLc_개조차(목표원가)3"/>
      <sheetName val="Sheet1_(3)3"/>
      <sheetName val="의장2반_3"/>
      <sheetName val="Detail_Defect_COMBO_KAISER3"/>
      <sheetName val="28_8부3"/>
      <sheetName val="KQ_13"/>
      <sheetName val="3rd_DESIGN_APRD2"/>
      <sheetName val="Tien_Thuong2"/>
      <sheetName val="NC_XL_6T_cuoi_01_CTy2"/>
      <sheetName val="Data_-6T_dau2"/>
      <sheetName val="Cong_6T2"/>
      <sheetName val="BEND_LOSS2"/>
      <sheetName val="Intercompany_Detail3"/>
      <sheetName val="plan&amp;section_of_foundation2"/>
      <sheetName val="4__가격구조2"/>
      <sheetName val="Special_rack_(Packaging_Input)2"/>
      <sheetName val="0_LED_ASSY2"/>
      <sheetName val="판매_계획_대_실적2"/>
      <sheetName val="경영비율_2"/>
      <sheetName val="ESTI_2"/>
      <sheetName val="CP_khau_hao2"/>
      <sheetName val="ns_chung2"/>
      <sheetName val="dongia_(2)2"/>
      <sheetName val="THĐH_E42"/>
      <sheetName val="THĐH_E32"/>
      <sheetName val="13_Inv_2"/>
      <sheetName val="0_주광원_LDM2"/>
      <sheetName val="TECHNICAL_DATA2"/>
      <sheetName val="EX_rate2"/>
      <sheetName val="3~4_》在库计划SABC样式2"/>
      <sheetName val="Executive_Summary2"/>
      <sheetName val="DG_2851"/>
      <sheetName val="DG__2861"/>
      <sheetName val="DG_851"/>
      <sheetName val="DG_891"/>
      <sheetName val="DG_THIET_BI1"/>
      <sheetName val="DGVCTC_2851"/>
      <sheetName val="DG_vat_lieu1"/>
      <sheetName val="Cước_VC_+_ĐM_CP_Tư_vấn1"/>
      <sheetName val="MAIN_41"/>
      <sheetName val="Customer_Grouping1"/>
      <sheetName val="1_사고건수1"/>
      <sheetName val="3_사고_요인별1"/>
      <sheetName val="일_년1"/>
      <sheetName val="목록_모음1"/>
      <sheetName val="CASTING_CONDITION1"/>
      <sheetName val="copy_of_control_valve1"/>
      <sheetName val="EXP_P1(PART)1"/>
      <sheetName val="Prob__Res__Index1"/>
      <sheetName val="0_견적보고1"/>
      <sheetName val="LWR(TND특근_협의x)_덕_알1"/>
      <sheetName val="I__Balance_Sheet1"/>
      <sheetName val="2020년도_교육_참석_현황_Raw_Data1"/>
      <sheetName val="Internal_cost_reference_table1"/>
      <sheetName val="유형_List1"/>
      <sheetName val="SOP_표지1"/>
      <sheetName val="Page_14-A1"/>
      <sheetName val="1__회의록(190218)1"/>
      <sheetName val="1__회의록(190225)1"/>
      <sheetName val="1__회의록(190730)1"/>
      <sheetName val="2__생산관리팀1"/>
      <sheetName val="3__생산팀1"/>
      <sheetName val="4__품질개발팀_품질1"/>
      <sheetName val="5__품질개발팀_개발1"/>
      <sheetName val="6__경영지원팀1"/>
      <sheetName val="Data_(c)2"/>
      <sheetName val="SPOT_조건1"/>
      <sheetName val="co2_조건1"/>
      <sheetName val="일일자금_1"/>
      <sheetName val="BEZEL_L외주1"/>
      <sheetName val="NOZZLE_ASSY-SIDE_DEF_LH1"/>
      <sheetName val="급여_예상_(2017)인상후1"/>
      <sheetName val="1차_시산표1"/>
      <sheetName val="6__FTA특혜관세적용달성율1"/>
      <sheetName val="자재_입고(K1E1)1"/>
      <sheetName val="SURVEY_TVD1"/>
      <sheetName val="Investment_Management_Master1"/>
      <sheetName val="1(A급)_(2)3"/>
      <sheetName val="REV_Idle(19)_Output(74_중심거리확정)1"/>
      <sheetName val="20년_생산확대방안1"/>
      <sheetName val="Roadmap_Target_06271"/>
      <sheetName val="Roadmap_Target_(2)1"/>
      <sheetName val="NX4e_CAC_INLET1"/>
      <sheetName val="NX4e_CAC_OUTLET1"/>
      <sheetName val="Theta3_FF_(기존)1"/>
      <sheetName val="Theta3_FF1"/>
      <sheetName val="HZG_D-Full_Coolant_Hose_1"/>
      <sheetName val="9BQX_CAC1"/>
      <sheetName val="9BQX_CAC_INLET_OUTLET(구매)1"/>
      <sheetName val="NQ5_RADIATOR_HOSE1"/>
      <sheetName val="NX4_OIL_COOLER_HOSE1"/>
      <sheetName val="SG2_RADIATOR_HOSE(Current반영)1"/>
      <sheetName val="NX4_BRAKE_HOSE_(구매)1"/>
      <sheetName val="NX4_Brake_Hose(개발)1"/>
      <sheetName val="US4_OIL_COOLER_HOSE1"/>
      <sheetName val="KA4_OIL_COOLER_HOSE1"/>
      <sheetName val="Roadmap_Target1"/>
      <sheetName val="Volume_Sensitivity1"/>
      <sheetName val="(6)_CBA_Exec_Summary1"/>
      <sheetName val="Active_1,4_MT1"/>
      <sheetName val="Valid_Options1"/>
      <sheetName val="2015_2018_Veh_Vol1"/>
      <sheetName val="Prices_P11_and_P12_(PAG)_(2)1"/>
      <sheetName val="주간_진행_현황1"/>
      <sheetName val="prov_locales1"/>
      <sheetName val="0_Cover1"/>
      <sheetName val="1_Change_History1"/>
      <sheetName val="2_Criteria1"/>
      <sheetName val="5_Safety_Mechanism1"/>
      <sheetName val="alc_code1"/>
      <sheetName val="XM개조차_연동제(12_3분기)1"/>
      <sheetName val="97년_재료예산坜³垤1"/>
      <sheetName val="2_´ë_Ü°o1®2"/>
      <sheetName val="mc_cap_1"/>
      <sheetName val="Product_Mix1"/>
      <sheetName val="QS02-计划_1"/>
      <sheetName val="SCM_AV_data1"/>
      <sheetName val="NX4e_차종_부품가_견적_집계현황1"/>
      <sheetName val="3__트림별_HMMA1"/>
      <sheetName val="3__트림별_일반1"/>
      <sheetName val="RULE_SA05-091"/>
      <sheetName val="BOM_LIST_정리1"/>
      <sheetName val="GPIO_Configuration1"/>
      <sheetName val="붙임2-1__지급조서명세서(2001년분)1"/>
      <sheetName val="p_1_sub_lead1"/>
      <sheetName val="월별_실적_및_분석1"/>
      <sheetName val="IO_LIST1"/>
      <sheetName val="Plant_&amp;__Machinery1"/>
      <sheetName val="COAST間欠見積_1"/>
      <sheetName val="Overhead_calculations1"/>
      <sheetName val="700-001304-05-HF_1"/>
      <sheetName val="Debug_check_list1"/>
      <sheetName val="DVX_CDMA1"/>
      <sheetName val="DVX_UMTS1"/>
      <sheetName val="Scorpian_Mini1"/>
      <sheetName val="Xfon_WE1"/>
      <sheetName val="Ultra_Maxx1"/>
      <sheetName val="Ultra_M_Razor_Mini1"/>
      <sheetName val="Xfon_UMTS1"/>
      <sheetName val="Xfon_UMTS_AF1"/>
      <sheetName val="Xfon_WE_AF1"/>
      <sheetName val="$$_Document_ID1"/>
      <sheetName val="Down_list1"/>
      <sheetName val="設備マスタ__(2)1"/>
      <sheetName val="Mg_frame_Summary1"/>
      <sheetName val="參考--PDA_2003_Defect_Rate1"/>
      <sheetName val="Pivot_Table1"/>
      <sheetName val="B_21"/>
      <sheetName val="E_21"/>
      <sheetName val="C_31"/>
      <sheetName val="DVT_Gap_Data1"/>
      <sheetName val="Summary_definition2"/>
      <sheetName val="Profile_300-5001"/>
      <sheetName val="RPN_Summary1"/>
      <sheetName val="Sales_Plan1"/>
      <sheetName val="3-20-07_data_from_HMMA1"/>
      <sheetName val="Vol_&amp;_Assumpt1"/>
      <sheetName val="24-45_Data1"/>
      <sheetName val="22_투자유가증권_1"/>
      <sheetName val="Input_Data1"/>
      <sheetName val="ktp06_URS_순_정렬1"/>
      <sheetName val="0_RCL_IS"/>
      <sheetName val="_개정이력"/>
      <sheetName val="4)_관리계획서"/>
      <sheetName val="1-1__OEM"/>
      <sheetName val="1-2_Code_Info"/>
      <sheetName val="Rate_dat÷"/>
      <sheetName val="FX_Table"/>
      <sheetName val="2014_10"/>
      <sheetName val="12월_기타"/>
      <sheetName val="System_NPV"/>
      <sheetName val="kich_thuoc"/>
      <sheetName val="1-1_Gene"/>
      <sheetName val="Takt_-_1_Shift"/>
      <sheetName val="Workshop_Summary"/>
      <sheetName val="손익비교_Data"/>
      <sheetName val="RCL_MY2"/>
      <sheetName val="Income_Statement"/>
      <sheetName val="2_-_SALCPA_Tracker_-_pg__1"/>
      <sheetName val="Chart_of_Accounts"/>
      <sheetName val="HS_CODE"/>
      <sheetName val="DPU_지적_(1월)"/>
      <sheetName val="HR_Final"/>
      <sheetName val="Capa_réelle_TPT_S49"/>
      <sheetName val="Récap_capa_TPT_S49"/>
      <sheetName val="List_definitions"/>
      <sheetName val="KPI_sheet"/>
      <sheetName val="07년_ECU_RAW_DATA"/>
      <sheetName val="Dimension_Data"/>
      <sheetName val="?PRDW30_XL"/>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Volume_&amp;_Assumptions"/>
      <sheetName val="(2)_CT&amp;CAPA"/>
      <sheetName val="경수97_02"/>
      <sheetName val="CELL_생산일보_"/>
      <sheetName val="6_경비table"/>
      <sheetName val="자동차_모델별_상세1"/>
      <sheetName val="X3ATRH_CR"/>
      <sheetName val="Page_21"/>
      <sheetName val="Belt_Status-Overall"/>
      <sheetName val="Dữ_liệu"/>
      <sheetName val="Cpk_1"/>
      <sheetName val="NHÁNH_SP_CKOT_(T10)"/>
      <sheetName val="NM_GHẾ_T5"/>
      <sheetName val="スコアカード_(2)"/>
      <sheetName val="Invoice_Header"/>
      <sheetName val="1_세부비교_x005f_x001b_1"/>
      <sheetName val="2차_OI_x005f_x0010_1"/>
      <sheetName val="1_세부비교_x005f_x001b__x005f_x0000__x005f_x0000_㣪洁ᚦ1"/>
      <sheetName val="2차_OI_x005f_x0010__x005f_x0000__x005f_xda10_࠱1"/>
      <sheetName val="2차_OI_x005f_x0000__x005f_x0000_젘_x005f_x0000_1"/>
      <sheetName val="_x005f_x0000_PRDW30_XL1"/>
      <sheetName val="Typfrei-Non_Dedicated1"/>
      <sheetName val="개별(LEAD_WIRE)"/>
      <sheetName val="summary_STOCK_AMT"/>
      <sheetName val="SMT_DAILY_PRODUCTION_REPORT"/>
      <sheetName val="CURRENCY_CODE"/>
      <sheetName val="Dept_Exp"/>
      <sheetName val="FRT_STRUT"/>
      <sheetName val="Cost_Rate"/>
      <sheetName val="Process_Rate"/>
      <sheetName val="4)_핵심일_heat_map_(참고sheet)"/>
      <sheetName val="5월_Svr"/>
      <sheetName val="1__사업계획_작성지침_및_일정"/>
      <sheetName val="※_작성_세부일정"/>
      <sheetName val="2__국내외_경제전망"/>
      <sheetName val="3__자동차_산업전망"/>
      <sheetName val="4__산업별_경기전망"/>
      <sheetName val="5__사업계획운영_process"/>
      <sheetName val="6__사장방침서"/>
      <sheetName val="7__실적(종합)"/>
      <sheetName val="8-A__거래처별_매출계획"/>
      <sheetName val="8-B__월별_손익계산서"/>
      <sheetName val="8-C__중장기_손익,_제조원가"/>
      <sheetName val="8-D__중장기_재무상태표"/>
      <sheetName val="※중장기_재무계획_비율_변동_추이"/>
      <sheetName val="8-E__월별_투자계획"/>
      <sheetName val="8-F__월별_인원계획"/>
      <sheetName val="8-G__월별_품질계획"/>
      <sheetName val="8-H__월별_원가절감계획"/>
      <sheetName val="8-I__월별_자금계획"/>
      <sheetName val="9__월별_주요업무_추진_일정(계열사)"/>
      <sheetName val="※분기별_확정_수주액_및_수주계획(주물회사_작성用)"/>
      <sheetName val="※분기별_손익계획(주물회사_작성用)"/>
      <sheetName val="※동아공업(주)_대표이사_방침서"/>
      <sheetName val="※동아공업(주)_Work_Calendar"/>
      <sheetName val="PPT-1_경영(손익)"/>
      <sheetName val="PPT-2_영업(수주)"/>
      <sheetName val="PPT-3_품질"/>
      <sheetName val="PPT-4_투자"/>
      <sheetName val="PPT-5_인원"/>
      <sheetName val="PPT-6_자금계획"/>
      <sheetName val="7라인_재고관리_피벗"/>
      <sheetName val="Input_commodity_fallout"/>
      <sheetName val="4__PHIẾU_PHÂN_TÍCH_NHẬP_XUẤT"/>
      <sheetName val="List_order_keo_T1-2019"/>
      <sheetName val="Bảng_TD_rác_thải_T1-2019"/>
      <sheetName val="List_order_keo_T2-2019"/>
      <sheetName val="Bảng_TD_rác_thải_T2-2019"/>
      <sheetName val="Bảng_TD_rác_thải_T3-2019_"/>
      <sheetName val="List_order_keo_T3-2019_"/>
      <sheetName val="Bảng_TD_rác_thải_T4-2019"/>
      <sheetName val="list_order_keo_T4-2019"/>
      <sheetName val="Bảng_TD_rác_thải_T5-2019"/>
      <sheetName val="list_order_keo_T_5-_2019"/>
      <sheetName val="bảng_TD_rác_thải_T6-2019"/>
      <sheetName val="list_order_keo_T6_-2019"/>
      <sheetName val="bảng_TD_rác_thải_T7-2019"/>
      <sheetName val="list_order_keo_T7_-2019"/>
      <sheetName val="2__트림별_중국"/>
      <sheetName val="Org_Level_221001"/>
      <sheetName val="Look_up"/>
      <sheetName val="HW_종합"/>
      <sheetName val="ME_BOM_for_scheme_two"/>
      <sheetName val="Owner_List"/>
      <sheetName val="Year_Graph"/>
      <sheetName val="Future_Qtr_MPS"/>
      <sheetName val="X-R_CHART"/>
      <sheetName val="Tri-mode_BOM"/>
      <sheetName val="Country_List"/>
      <sheetName val="A-Presale_Payment_Schedule"/>
      <sheetName val="Ellesmere_Port_(08)"/>
      <sheetName val="MTO_REV_2(ARMOR)"/>
      <sheetName val="Market_Rates_2-26-03"/>
      <sheetName val="1_1"/>
      <sheetName val="TASK별_공구1"/>
      <sheetName val="TASK별_물자-최종작업1"/>
      <sheetName val="업무별_소요시간1"/>
      <sheetName val="본_정비업무1"/>
      <sheetName val="수리부속_목록1"/>
      <sheetName val="개조수리_요청서"/>
      <sheetName val="업체별_제품_12월"/>
      <sheetName val="일반재_단가"/>
      <sheetName val="Work_Effort"/>
      <sheetName val="4_ﾒｰｶｰ別ｱﾅﾛｸﾞ､ﾃﾞｼﾞﾀﾙ"/>
      <sheetName val="Workload_Followup"/>
      <sheetName val="별도투자가_있을때"/>
      <sheetName val="KT1_Qual"/>
      <sheetName val="提案书（样式1）"/>
      <sheetName val="가격합의서"/>
      <sheetName val="측정쇐ຯ"/>
      <sheetName val="예상"/>
      <sheetName val="가능목표"/>
      <sheetName val="관리"/>
      <sheetName val="MASTER_재질_수량_CAVITY"/>
      <sheetName val="03손익"/>
      <sheetName val="수불24"/>
      <sheetName val="工会经费"/>
      <sheetName val="AAA"/>
      <sheetName val="KOR"/>
      <sheetName val="ExchangeRate"/>
      <sheetName val="Shape"/>
      <sheetName val="MetaInfo"/>
      <sheetName val="WC별인원공수"/>
      <sheetName val="수입2"/>
      <sheetName val="WPL"/>
      <sheetName val="ORDER"/>
      <sheetName val="246019"/>
      <sheetName val="Datos_Comparables1"/>
      <sheetName val="Pareto_Top_RPN1"/>
      <sheetName val="冷延鋼板_EAT_04101"/>
      <sheetName val="Panel Warpage"/>
      <sheetName val="SIP Section "/>
      <sheetName val="Kapitaleinsatz &amp; Umsatz"/>
      <sheetName val="Constant"/>
      <sheetName val="Range"/>
      <sheetName val="매입현황"/>
      <sheetName val="지역-가마감"/>
      <sheetName val="TestCase"/>
      <sheetName val="Stammdaten"/>
      <sheetName val="Mapping"/>
      <sheetName val="SA조직도"/>
      <sheetName val="M6A-208 Steering dust"/>
      <sheetName val="Feriados"/>
      <sheetName val="单价管理"/>
      <sheetName val="报告"/>
      <sheetName val="在库管理"/>
      <sheetName val="목록관리"/>
      <sheetName val="EQT-ESTN"/>
      <sheetName val="Loading"/>
      <sheetName val="CAPA_CHART"/>
      <sheetName val="12B"/>
      <sheetName val="TFT_Attendace6"/>
      <sheetName val="List_Total6"/>
      <sheetName val="Person_Cost6"/>
      <sheetName val="THEO_DÕI_THAI_SẢN_(2)6"/>
      <sheetName val="Time_Man6"/>
      <sheetName val="Salary(Cus_)6"/>
      <sheetName val="OT_OVER6"/>
      <sheetName val="Segment_4_Bid_Sheet6"/>
      <sheetName val="Hi6810_功能信号表6"/>
      <sheetName val="6_FQC检验数据6"/>
      <sheetName val="2003_prod26"/>
      <sheetName val="2003_Target6"/>
      <sheetName val="RA_Bearer6"/>
      <sheetName val="Trend_Total_nguyên_nhân6"/>
      <sheetName val="設備預算總表附件3_6"/>
      <sheetName val="FA_Definitions6"/>
      <sheetName val="TFT_Attendace7"/>
      <sheetName val="List_Total7"/>
      <sheetName val="Person_Cost7"/>
      <sheetName val="THEO_DÕI_THAI_SẢN_(2)7"/>
      <sheetName val="Time_Man7"/>
      <sheetName val="Salary(Cus_)7"/>
      <sheetName val="OT_OVER7"/>
      <sheetName val="Segment_4_Bid_Sheet7"/>
      <sheetName val="Hi6810_功能信号表7"/>
      <sheetName val="6_FQC检验数据7"/>
      <sheetName val="2003_prod27"/>
      <sheetName val="2003_Target7"/>
      <sheetName val="RA_Bearer7"/>
      <sheetName val="Trend_Total_nguyên_nhân7"/>
      <sheetName val="設備預算總表附件3_7"/>
      <sheetName val="FA_Definitions7"/>
      <sheetName val="개발원가_종합7"/>
      <sheetName val="TFT_Attendace8"/>
      <sheetName val="List_Total8"/>
      <sheetName val="Person_Cost8"/>
      <sheetName val="THEO_DÕI_THAI_SẢN_(2)8"/>
      <sheetName val="Time_Man8"/>
      <sheetName val="Salary(Cus_)8"/>
      <sheetName val="OT_OVER8"/>
      <sheetName val="Segment_4_Bid_Sheet8"/>
      <sheetName val="Hi6810_功能信号表8"/>
      <sheetName val="6_FQC检验数据8"/>
      <sheetName val="2003_prod28"/>
      <sheetName val="2003_Target8"/>
      <sheetName val="RA_Bearer8"/>
      <sheetName val="Trend_Total_nguyên_nhân8"/>
      <sheetName val="設備預算總表附件3_8"/>
      <sheetName val="FA_Definitions8"/>
      <sheetName val="개발원가_종합8"/>
      <sheetName val="Main-Yield_report5"/>
      <sheetName val="Cosmetic_Description5"/>
      <sheetName val="금형_(2)18"/>
      <sheetName val="TFT_Attendace9"/>
      <sheetName val="List_Total9"/>
      <sheetName val="Person_Cost9"/>
      <sheetName val="THEO_DÕI_THAI_SẢN_(2)9"/>
      <sheetName val="Time_Man9"/>
      <sheetName val="Salary(Cus_)9"/>
      <sheetName val="OT_OVER9"/>
      <sheetName val="Segment_4_Bid_Sheet9"/>
      <sheetName val="Hi6810_功能信号表9"/>
      <sheetName val="6_FQC检验数据9"/>
      <sheetName val="2003_prod29"/>
      <sheetName val="2003_Target9"/>
      <sheetName val="RA_Bearer9"/>
      <sheetName val="Trend_Total_nguyên_nhân9"/>
      <sheetName val="設備預算總表附件3_9"/>
      <sheetName val="FA_Definitions9"/>
      <sheetName val="개발원가_종합9"/>
      <sheetName val="22_보증금(전신전화가입권)6"/>
      <sheetName val="39_미지급법인세6"/>
      <sheetName val="Main-Yield_report6"/>
      <sheetName val="Cosmetic_Description6"/>
      <sheetName val="업체손실공수_xls6"/>
      <sheetName val="1_TM21"/>
      <sheetName val="2_align21"/>
      <sheetName val="3_JUDDER21"/>
      <sheetName val="4_M_S21"/>
      <sheetName val="5_P_W_R21"/>
      <sheetName val="6_F_G21"/>
      <sheetName val="7__SCABLE21"/>
      <sheetName val="8_DIFF21"/>
      <sheetName val="9_A_C21"/>
      <sheetName val="10_GEAR21"/>
      <sheetName val="11_ISC21"/>
      <sheetName val="12_ALT21"/>
      <sheetName val="13_O_S21"/>
      <sheetName val="14_silencer21"/>
      <sheetName val="15_DAMPER21"/>
      <sheetName val="16_HUB21"/>
      <sheetName val="17_DLOCK21"/>
      <sheetName val="18_PSP21"/>
      <sheetName val="19_누수21"/>
      <sheetName val="20_K_S21"/>
      <sheetName val="차체부품_INS_REPORT(갑)21"/>
      <sheetName val="FUEL_FILLER21"/>
      <sheetName val="진행_DATA_(2)21"/>
      <sheetName val="2_대외공문21"/>
      <sheetName val="5_WIRE적용LIST21"/>
      <sheetName val="외주현황_wq121"/>
      <sheetName val="3_일반사상21"/>
      <sheetName val="3-2_귀책부서별_DT현황20"/>
      <sheetName val="_납촉자21"/>
      <sheetName val="LX3_0_RR20"/>
      <sheetName val="SUB_2월_재검사추이도20"/>
      <sheetName val="일일_업무_현황_(3)14"/>
      <sheetName val="일일_업무_현황_(5)14"/>
      <sheetName val="JT3_0견적-구120"/>
      <sheetName val="금형_(2)20"/>
      <sheetName val="J150_승인진도관리_LIST14"/>
      <sheetName val="TOTAL_LIST14"/>
      <sheetName val="Price_Range14"/>
      <sheetName val="FTR_MACRo14"/>
      <sheetName val="1-1_General_Code13"/>
      <sheetName val="협력사_일반현황14"/>
      <sheetName val="MPL_技連14"/>
      <sheetName val="342E_BLOCK14"/>
      <sheetName val="MPS_Q3_FY0413"/>
      <sheetName val="MPS_Q4_FY0413"/>
      <sheetName val="TFT_Attendace11"/>
      <sheetName val="List_Total11"/>
      <sheetName val="Person_Cost11"/>
      <sheetName val="THEO_DÕI_THAI_SẢN_(2)11"/>
      <sheetName val="Time_Man11"/>
      <sheetName val="Salary(Cus_)11"/>
      <sheetName val="OT_OVER11"/>
      <sheetName val="Segment_4_Bid_Sheet11"/>
      <sheetName val="Hi6810_功能信号表11"/>
      <sheetName val="6_FQC检验数据11"/>
      <sheetName val="2003_prod211"/>
      <sheetName val="2003_Target11"/>
      <sheetName val="RA_Bearer11"/>
      <sheetName val="Trend_Total_nguyên_nhân11"/>
      <sheetName val="設備預算總表附件3_11"/>
      <sheetName val="FA_Definitions11"/>
      <sheetName val="개발원가_종합11"/>
      <sheetName val="0_CHMSL_LED_ASSY10"/>
      <sheetName val="GAGE_R&amp;R(FRT_UPR)10"/>
      <sheetName val="중공업_실적10"/>
      <sheetName val="_하반기_경비_조정계획_150627(사계_r2_기준)10"/>
      <sheetName val="22_보증금(전신전화가입권)8"/>
      <sheetName val="39_미지급법인세8"/>
      <sheetName val="Main-Yield_report8"/>
      <sheetName val="Cosmetic_Description8"/>
      <sheetName val="업체손실공수_xls8"/>
      <sheetName val="2차_OI䑲⿀3"/>
      <sheetName val="차체부품_INS_REPORT(갑)20"/>
      <sheetName val="FUEL_FILLER20"/>
      <sheetName val="5_WIRE적용LIST20"/>
      <sheetName val="3_일반사상20"/>
      <sheetName val="_납촉자20"/>
      <sheetName val="금형_(2)19"/>
      <sheetName val="J150_승인진도관리_LIST13"/>
      <sheetName val="TOTAL_LIST13"/>
      <sheetName val="Price_Range13"/>
      <sheetName val="FTR_MACRo13"/>
      <sheetName val="TFT_Attendace10"/>
      <sheetName val="List_Total10"/>
      <sheetName val="Person_Cost10"/>
      <sheetName val="THEO_DÕI_THAI_SẢN_(2)10"/>
      <sheetName val="Time_Man10"/>
      <sheetName val="Salary(Cus_)10"/>
      <sheetName val="OT_OVER10"/>
      <sheetName val="Segment_4_Bid_Sheet10"/>
      <sheetName val="Hi6810_功能信号表10"/>
      <sheetName val="6_FQC检验数据10"/>
      <sheetName val="2003_prod210"/>
      <sheetName val="2003_Target10"/>
      <sheetName val="RA_Bearer10"/>
      <sheetName val="Trend_Total_nguyên_nhân10"/>
      <sheetName val="設備預算總表附件3_10"/>
      <sheetName val="FA_Definitions10"/>
      <sheetName val="개발원가_종합10"/>
      <sheetName val="22_보증금(전신전화가입권)7"/>
      <sheetName val="39_미지급법인세7"/>
      <sheetName val="Main-Yield_report7"/>
      <sheetName val="Cosmetic_Description7"/>
      <sheetName val="업체손실공수_xls7"/>
      <sheetName val="2차_OI䑲⿀2"/>
      <sheetName val="1_TM24"/>
      <sheetName val="2_align24"/>
      <sheetName val="3_JUDDER24"/>
      <sheetName val="4_M_S24"/>
      <sheetName val="5_P_W_R24"/>
      <sheetName val="6_F_G24"/>
      <sheetName val="7__SCABLE24"/>
      <sheetName val="8_DIFF24"/>
      <sheetName val="9_A_C24"/>
      <sheetName val="10_GEAR24"/>
      <sheetName val="11_ISC24"/>
      <sheetName val="12_ALT24"/>
      <sheetName val="13_O_S24"/>
      <sheetName val="14_silencer24"/>
      <sheetName val="15_DAMPER24"/>
      <sheetName val="16_HUB24"/>
      <sheetName val="17_DLOCK24"/>
      <sheetName val="18_PSP24"/>
      <sheetName val="19_누수24"/>
      <sheetName val="20_K_S24"/>
      <sheetName val="차체부품_INS_REPORT(갑)24"/>
      <sheetName val="FUEL_FILLER24"/>
      <sheetName val="진행_DATA_(2)24"/>
      <sheetName val="2_대외공문24"/>
      <sheetName val="5_WIRE적용LIST24"/>
      <sheetName val="외주현황_wq124"/>
      <sheetName val="3_일반사상24"/>
      <sheetName val="3-2_귀책부서별_DT현황23"/>
      <sheetName val="_납촉자24"/>
      <sheetName val="LX3_0_RR23"/>
      <sheetName val="SUB_2월_재검사추이도23"/>
      <sheetName val="GB-IC_Villingen_GG23"/>
      <sheetName val="5_세운W-A23"/>
      <sheetName val="일일_업무_현황_(3)17"/>
      <sheetName val="일일_업무_현황_(5)17"/>
      <sheetName val="JT3_0견적-구123"/>
      <sheetName val="DATA_BASE14"/>
      <sheetName val="금형_(2)23"/>
      <sheetName val="J150_승인진도관리_LIST17"/>
      <sheetName val="TOTAL_LIST17"/>
      <sheetName val="Price_Range17"/>
      <sheetName val="FTR_MACRo17"/>
      <sheetName val="포머_비가동_내역15"/>
      <sheetName val="FRONT_HUB견적가16"/>
      <sheetName val="0_절삭조건17"/>
      <sheetName val="VS1_Paretto분석16"/>
      <sheetName val="02_07_27_부품판매가14"/>
      <sheetName val="1-1_General_Code16"/>
      <sheetName val="생산현황_(입력)14"/>
      <sheetName val="협력사_일반현황17"/>
      <sheetName val="MPL_技連17"/>
      <sheetName val="342E_BLOCK17"/>
      <sheetName val="업체별_단가현황14"/>
      <sheetName val="CR_CODE14"/>
      <sheetName val="THEME_CODE14"/>
      <sheetName val="P&amp;L,Bal_Sheet,Cash_Forecast14"/>
      <sheetName val="임율_&amp;_LOT14"/>
      <sheetName val="생산계획_(2)14"/>
      <sheetName val="1_ER유체응용14"/>
      <sheetName val="4_시험장비14"/>
      <sheetName val="Summary_Sheet14"/>
      <sheetName val="Datasheet_for_KPI_Model_114"/>
      <sheetName val="MPS_Q3_FY0416"/>
      <sheetName val="MPS_Q4_FY0416"/>
      <sheetName val="일일_생산및판매계획_대_실적14"/>
      <sheetName val="PC%계산(WM_COMM단차)14"/>
      <sheetName val="VPP(BD-010)_이상보고14"/>
      <sheetName val="비교원가제출_고14"/>
      <sheetName val="1_세부비교원가(내수)14"/>
      <sheetName val="1_종합비교원가(내수_일반_유럽)14"/>
      <sheetName val="production_dept13"/>
      <sheetName val="6_수입검사_13"/>
      <sheetName val="03_PFD-114"/>
      <sheetName val="12_Inv_13"/>
      <sheetName val="97년_재료예산(안)14"/>
      <sheetName val="1_터빈13"/>
      <sheetName val="cost_base_e_dati13"/>
      <sheetName val="Data_Sheet14"/>
      <sheetName val="2__Definitions14"/>
      <sheetName val="TFT_Attendace14"/>
      <sheetName val="10_예산_및_원가_계획(02년)14"/>
      <sheetName val="코드_조건표15"/>
      <sheetName val="HMC_사전원가(원혁기준)13%14"/>
      <sheetName val="Upgrades_pricing14"/>
      <sheetName val="7_3_DY팀14"/>
      <sheetName val="List_Total14"/>
      <sheetName val="Person_Cost14"/>
      <sheetName val="THEO_DÕI_THAI_SẢN_(2)14"/>
      <sheetName val="Time_Man14"/>
      <sheetName val="Salary(Cus_)14"/>
      <sheetName val="OT_OVER14"/>
      <sheetName val="Segment_4_Bid_Sheet14"/>
      <sheetName val="Hi6810_功能信号表14"/>
      <sheetName val="6_FQC检验数据14"/>
      <sheetName val="2003_prod214"/>
      <sheetName val="2003_Target14"/>
      <sheetName val="RA_Bearer14"/>
      <sheetName val="Trend_Total_nguyên_nhân14"/>
      <sheetName val="設備預算總表附件3_14"/>
      <sheetName val="FA_Definitions14"/>
      <sheetName val="_27"/>
      <sheetName val="개발원가_종합14"/>
      <sheetName val="2차_OIL량측정14"/>
      <sheetName val="무부하_회전수14"/>
      <sheetName val="진행중_설변14"/>
      <sheetName val="장비_전체리스트14"/>
      <sheetName val="PNL_ASS'Y_CRASH_PAD_UPR_RH14"/>
      <sheetName val="1_1_2008_OTIF13"/>
      <sheetName val="업무분장_13"/>
      <sheetName val="S50_13"/>
      <sheetName val="재품별_단가14"/>
      <sheetName val="집중검사_리스트13"/>
      <sheetName val="실행내역서_13"/>
      <sheetName val="개발_LIST13"/>
      <sheetName val="차체_품안표13"/>
      <sheetName val="1~3월_지시사항13"/>
      <sheetName val="1_POSITIONING13"/>
      <sheetName val="Value_Analysis_-_Sheet_113"/>
      <sheetName val="BAFFLE_HMC_TABLE113"/>
      <sheetName val="0_CHMSL_LED_ASSY13"/>
      <sheetName val="Production_Plan113"/>
      <sheetName val="GAGE_R&amp;R(FRT_UPR)13"/>
      <sheetName val="5-Why_Root_Cause_Analysis_13"/>
      <sheetName val="TEAM하반기_계획_(2)13"/>
      <sheetName val="광주_소요량13"/>
      <sheetName val="공정능력(마운틴_홀_거리)13"/>
      <sheetName val="▶R_C_FRM13"/>
      <sheetName val="초_성13"/>
      <sheetName val="CHECK_성13"/>
      <sheetName val="cpk_data13"/>
      <sheetName val="full_(2)13"/>
      <sheetName val="_28"/>
      <sheetName val="중공업_실적13"/>
      <sheetName val="_하반기_경비_조정계획_150627(사계_r2_기준)13"/>
      <sheetName val="(2)월생산현황_11"/>
      <sheetName val="22_보증금(전신전화가입권)11"/>
      <sheetName val="39_미지급법인세11"/>
      <sheetName val="Main-Yield_report11"/>
      <sheetName val="Cosmetic_Description11"/>
      <sheetName val="업체손실공수_xls11"/>
      <sheetName val="1_TAT_Info_11"/>
      <sheetName val="AQL(0_65)7"/>
      <sheetName val="LINE_PPM-분석7"/>
      <sheetName val="TỪ_KHÓA5"/>
      <sheetName val="Quy_định_công_trừ_MBO5"/>
      <sheetName val="REPAIR_DATA_-_CONTAINER_#57"/>
      <sheetName val="Issues_List7"/>
      <sheetName val="SFA_M-P5"/>
      <sheetName val="진행_사항5"/>
      <sheetName val="HHP_설비_LIST5"/>
      <sheetName val="3__Acronyms_and_abbreviations6"/>
      <sheetName val="Tool_Type6"/>
      <sheetName val="share_year=56"/>
      <sheetName val="delta_impedance(평균)7"/>
      <sheetName val="Histogram_Chart7"/>
      <sheetName val="Freq_error_DATA7"/>
      <sheetName val="Freq_HISTOGRAM7"/>
      <sheetName val="強度_CN_A1_C10H_152H6"/>
      <sheetName val="Stand_off5"/>
      <sheetName val="00-Input_Values5"/>
      <sheetName val="Input_Values5"/>
      <sheetName val="CC_Down_load_07165"/>
      <sheetName val="CAUZA_DEFECTE5"/>
      <sheetName val="CAUSES_OF_DEFECTS5"/>
      <sheetName val="VSAMS_Summary5"/>
      <sheetName val="Standard_Tests5"/>
      <sheetName val="2_NPI封面5"/>
      <sheetName val="Data_lists5"/>
      <sheetName val="FE_DPHU报告_6"/>
      <sheetName val="TOP_155"/>
      <sheetName val="Qual_Approv_Test_Plan_0503225"/>
      <sheetName val="Dashboard_(methodologies)5"/>
      <sheetName val="BE_DPHU报告_6"/>
      <sheetName val="Reference_Lists5"/>
      <sheetName val="Ramp-up_Prod_KLf_pro_Woche_5"/>
      <sheetName val="OT_Project_Report5"/>
      <sheetName val="Equipment_Info_assumptions5"/>
      <sheetName val="E_Goal5"/>
      <sheetName val="P_Goal5"/>
      <sheetName val="Manufacturers_And_Names_Lists5"/>
      <sheetName val="Perishable_Tooling5"/>
      <sheetName val="All_Parts5"/>
      <sheetName val="2차_OI䑲⿀6"/>
      <sheetName val="1-1_연월차_개인별_보전수당5"/>
      <sheetName val="FAX_(2)5"/>
      <sheetName val="Quy_định_trừ_điểm_MBO5"/>
      <sheetName val="LEAD_TIME_추이5"/>
      <sheetName val="1_TM23"/>
      <sheetName val="2_align23"/>
      <sheetName val="3_JUDDER23"/>
      <sheetName val="4_M_S23"/>
      <sheetName val="5_P_W_R23"/>
      <sheetName val="6_F_G23"/>
      <sheetName val="7__SCABLE23"/>
      <sheetName val="8_DIFF23"/>
      <sheetName val="9_A_C23"/>
      <sheetName val="10_GEAR23"/>
      <sheetName val="11_ISC23"/>
      <sheetName val="12_ALT23"/>
      <sheetName val="13_O_S23"/>
      <sheetName val="14_silencer23"/>
      <sheetName val="15_DAMPER23"/>
      <sheetName val="16_HUB23"/>
      <sheetName val="17_DLOCK23"/>
      <sheetName val="18_PSP23"/>
      <sheetName val="19_누수23"/>
      <sheetName val="20_K_S23"/>
      <sheetName val="차체부품_INS_REPORT(갑)23"/>
      <sheetName val="FUEL_FILLER23"/>
      <sheetName val="진행_DATA_(2)23"/>
      <sheetName val="2_대외공문23"/>
      <sheetName val="5_WIRE적용LIST23"/>
      <sheetName val="외주현황_wq123"/>
      <sheetName val="3_일반사상23"/>
      <sheetName val="3-2_귀책부서별_DT현황22"/>
      <sheetName val="_납촉자23"/>
      <sheetName val="LX3_0_RR22"/>
      <sheetName val="SUB_2월_재검사추이도22"/>
      <sheetName val="GB-IC_Villingen_GG22"/>
      <sheetName val="5_세운W-A22"/>
      <sheetName val="일일_업무_현황_(3)16"/>
      <sheetName val="일일_업무_현황_(5)16"/>
      <sheetName val="JT3_0견적-구122"/>
      <sheetName val="DATA_BASE13"/>
      <sheetName val="금형_(2)22"/>
      <sheetName val="J150_승인진도관리_LIST16"/>
      <sheetName val="TOTAL_LIST16"/>
      <sheetName val="Price_Range16"/>
      <sheetName val="FTR_MACRo16"/>
      <sheetName val="포머_비가동_내역14"/>
      <sheetName val="FRONT_HUB견적가15"/>
      <sheetName val="0_절삭조건16"/>
      <sheetName val="VS1_Paretto분석15"/>
      <sheetName val="02_07_27_부품판매가13"/>
      <sheetName val="1-1_General_Code15"/>
      <sheetName val="생산현황_(입력)13"/>
      <sheetName val="협력사_일반현황16"/>
      <sheetName val="MPL_技連16"/>
      <sheetName val="342E_BLOCK16"/>
      <sheetName val="업체별_단가현황13"/>
      <sheetName val="CR_CODE13"/>
      <sheetName val="THEME_CODE13"/>
      <sheetName val="P&amp;L,Bal_Sheet,Cash_Forecast13"/>
      <sheetName val="임율_&amp;_LOT13"/>
      <sheetName val="생산계획_(2)13"/>
      <sheetName val="1_ER유체응용13"/>
      <sheetName val="4_시험장비13"/>
      <sheetName val="Summary_Sheet13"/>
      <sheetName val="Datasheet_for_KPI_Model_113"/>
      <sheetName val="MPS_Q3_FY0415"/>
      <sheetName val="MPS_Q4_FY0415"/>
      <sheetName val="일일_생산및판매계획_대_실적13"/>
      <sheetName val="PC%계산(WM_COMM단차)13"/>
      <sheetName val="VPP(BD-010)_이상보고13"/>
      <sheetName val="비교원가제출_고13"/>
      <sheetName val="1_세부비교원가(내수)13"/>
      <sheetName val="1_종합비교원가(내수_일반_유럽)13"/>
      <sheetName val="03_PFD-113"/>
      <sheetName val="97년_재료예산(안)13"/>
      <sheetName val="Data_Sheet13"/>
      <sheetName val="2__Definitions13"/>
      <sheetName val="TFT_Attendace13"/>
      <sheetName val="10_예산_및_원가_계획(02년)13"/>
      <sheetName val="코드_조건표14"/>
      <sheetName val="HMC_사전원가(원혁기준)13%13"/>
      <sheetName val="Upgrades_pricing13"/>
      <sheetName val="7_3_DY팀13"/>
      <sheetName val="List_Total13"/>
      <sheetName val="Person_Cost13"/>
      <sheetName val="THEO_DÕI_THAI_SẢN_(2)13"/>
      <sheetName val="Time_Man13"/>
      <sheetName val="Salary(Cus_)13"/>
      <sheetName val="OT_OVER13"/>
      <sheetName val="Segment_4_Bid_Sheet13"/>
      <sheetName val="Hi6810_功能信号表13"/>
      <sheetName val="6_FQC检验数据13"/>
      <sheetName val="2003_prod213"/>
      <sheetName val="2003_Target13"/>
      <sheetName val="RA_Bearer13"/>
      <sheetName val="Trend_Total_nguyên_nhân13"/>
      <sheetName val="設備預算總表附件3_13"/>
      <sheetName val="FA_Definitions13"/>
      <sheetName val="_25"/>
      <sheetName val="개발원가_종합13"/>
      <sheetName val="2차_OIL량측정13"/>
      <sheetName val="무부하_회전수13"/>
      <sheetName val="진행중_설변13"/>
      <sheetName val="장비_전체리스트13"/>
      <sheetName val="PNL_ASS'Y_CRASH_PAD_UPR_RH13"/>
      <sheetName val="S50_12"/>
      <sheetName val="재품별_단가13"/>
      <sheetName val="0_CHMSL_LED_ASSY12"/>
      <sheetName val="GAGE_R&amp;R(FRT_UPR)12"/>
      <sheetName val="5-Why_Root_Cause_Analysis_12"/>
      <sheetName val="TEAM하반기_계획_(2)12"/>
      <sheetName val="광주_소요량12"/>
      <sheetName val="공정능력(마운틴_홀_거리)12"/>
      <sheetName val="▶R_C_FRM12"/>
      <sheetName val="초_성12"/>
      <sheetName val="CHECK_성12"/>
      <sheetName val="cpk_data12"/>
      <sheetName val="full_(2)12"/>
      <sheetName val="_26"/>
      <sheetName val="중공업_실적12"/>
      <sheetName val="_하반기_경비_조정계획_150627(사계_r2_기준)12"/>
      <sheetName val="(2)월생산현황_10"/>
      <sheetName val="22_보증금(전신전화가입권)10"/>
      <sheetName val="39_미지급법인세10"/>
      <sheetName val="Main-Yield_report10"/>
      <sheetName val="Cosmetic_Description10"/>
      <sheetName val="업체손실공수_xls10"/>
      <sheetName val="1_TAT_Info_10"/>
      <sheetName val="AQL(0_65)6"/>
      <sheetName val="TỪ_KHÓA4"/>
      <sheetName val="Quy_định_công_trừ_MBO4"/>
      <sheetName val="SFA_M-P4"/>
      <sheetName val="진행_사항4"/>
      <sheetName val="HHP_설비_LIST4"/>
      <sheetName val="share_year=55"/>
      <sheetName val="delta_impedance(평균)6"/>
      <sheetName val="Histogram_Chart6"/>
      <sheetName val="Freq_error_DATA6"/>
      <sheetName val="Freq_HISTOGRAM6"/>
      <sheetName val="強度_CN_A1_C10H_152H5"/>
      <sheetName val="Stand_off4"/>
      <sheetName val="CC_Down_load_07164"/>
      <sheetName val="CAUZA_DEFECTE4"/>
      <sheetName val="CAUSES_OF_DEFECTS4"/>
      <sheetName val="VSAMS_Summary4"/>
      <sheetName val="Standard_Tests4"/>
      <sheetName val="2_NPI封面4"/>
      <sheetName val="Data_lists4"/>
      <sheetName val="FE_DPHU报告_5"/>
      <sheetName val="TOP_154"/>
      <sheetName val="Qual_Approv_Test_Plan_0503224"/>
      <sheetName val="Dashboard_(methodologies)4"/>
      <sheetName val="BE_DPHU报告_5"/>
      <sheetName val="Reference_Lists4"/>
      <sheetName val="Ramp-up_Prod_KLf_pro_Woche_4"/>
      <sheetName val="OT_Project_Report4"/>
      <sheetName val="Equipment_Info_assumptions4"/>
      <sheetName val="E_Goal4"/>
      <sheetName val="P_Goal4"/>
      <sheetName val="Manufacturers_And_Names_Lists4"/>
      <sheetName val="Perishable_Tooling4"/>
      <sheetName val="All_Parts4"/>
      <sheetName val="2차_OI䑲⿀5"/>
      <sheetName val="Quy_định_trừ_điểm_MBO4"/>
      <sheetName val="LEAD_TIME_추이4"/>
      <sheetName val="1_TM22"/>
      <sheetName val="2_align22"/>
      <sheetName val="3_JUDDER22"/>
      <sheetName val="4_M_S22"/>
      <sheetName val="5_P_W_R22"/>
      <sheetName val="6_F_G22"/>
      <sheetName val="7__SCABLE22"/>
      <sheetName val="8_DIFF22"/>
      <sheetName val="9_A_C22"/>
      <sheetName val="10_GEAR22"/>
      <sheetName val="11_ISC22"/>
      <sheetName val="12_ALT22"/>
      <sheetName val="13_O_S22"/>
      <sheetName val="14_silencer22"/>
      <sheetName val="15_DAMPER22"/>
      <sheetName val="16_HUB22"/>
      <sheetName val="17_DLOCK22"/>
      <sheetName val="18_PSP22"/>
      <sheetName val="19_누수22"/>
      <sheetName val="20_K_S22"/>
      <sheetName val="차체부품_INS_REPORT(갑)22"/>
      <sheetName val="FUEL_FILLER22"/>
      <sheetName val="진행_DATA_(2)22"/>
      <sheetName val="2_대외공문22"/>
      <sheetName val="5_WIRE적용LIST22"/>
      <sheetName val="외주현황_wq122"/>
      <sheetName val="3_일반사상22"/>
      <sheetName val="3-2_귀책부서별_DT현황21"/>
      <sheetName val="_납촉자22"/>
      <sheetName val="LX3_0_RR21"/>
      <sheetName val="SUB_2월_재검사추이도21"/>
      <sheetName val="GB-IC_Villingen_GG21"/>
      <sheetName val="5_세운W-A21"/>
      <sheetName val="일일_업무_현황_(3)15"/>
      <sheetName val="일일_업무_현황_(5)15"/>
      <sheetName val="JT3_0견적-구121"/>
      <sheetName val="금형_(2)21"/>
      <sheetName val="J150_승인진도관리_LIST15"/>
      <sheetName val="TOTAL_LIST15"/>
      <sheetName val="Price_Range15"/>
      <sheetName val="FTR_MACRo15"/>
      <sheetName val="FRONT_HUB견적가14"/>
      <sheetName val="0_절삭조건15"/>
      <sheetName val="VS1_Paretto분석14"/>
      <sheetName val="1-1_General_Code14"/>
      <sheetName val="협력사_일반현황15"/>
      <sheetName val="MPL_技連15"/>
      <sheetName val="342E_BLOCK15"/>
      <sheetName val="Summary_Sheet12"/>
      <sheetName val="Datasheet_for_KPI_Model_112"/>
      <sheetName val="MPS_Q3_FY0414"/>
      <sheetName val="MPS_Q4_FY0414"/>
      <sheetName val="TFT_Attendace12"/>
      <sheetName val="Upgrades_pricing12"/>
      <sheetName val="7_3_DY팀12"/>
      <sheetName val="List_Total12"/>
      <sheetName val="Person_Cost12"/>
      <sheetName val="THEO_DÕI_THAI_SẢN_(2)12"/>
      <sheetName val="Time_Man12"/>
      <sheetName val="Salary(Cus_)12"/>
      <sheetName val="OT_OVER12"/>
      <sheetName val="Segment_4_Bid_Sheet12"/>
      <sheetName val="Hi6810_功能信号表12"/>
      <sheetName val="6_FQC检验数据12"/>
      <sheetName val="2003_prod212"/>
      <sheetName val="2003_Target12"/>
      <sheetName val="RA_Bearer12"/>
      <sheetName val="Trend_Total_nguyên_nhân12"/>
      <sheetName val="設備預算總表附件3_12"/>
      <sheetName val="FA_Definitions12"/>
      <sheetName val="개발원가_종합12"/>
      <sheetName val="PNL_ASS'Y_CRASH_PAD_UPR_RH12"/>
      <sheetName val="0_CHMSL_LED_ASSY11"/>
      <sheetName val="GAGE_R&amp;R(FRT_UPR)11"/>
      <sheetName val="중공업_실적11"/>
      <sheetName val="_하반기_경비_조정계획_150627(사계_r2_기준)11"/>
      <sheetName val="(2)월생산현황_9"/>
      <sheetName val="22_보증금(전신전화가입권)9"/>
      <sheetName val="39_미지급법인세9"/>
      <sheetName val="Main-Yield_report9"/>
      <sheetName val="Cosmetic_Description9"/>
      <sheetName val="업체손실공수_xls9"/>
      <sheetName val="2차_OI䑲⿀4"/>
      <sheetName val="LAYOUT ALL"/>
      <sheetName val="컨테이너_화물차_포장 DATA"/>
      <sheetName val="Sheet4 (2)"/>
      <sheetName val="Process Capability Study"/>
      <sheetName val="General"/>
      <sheetName val="FLOW PROSESႶ_x0000_啑"/>
      <sheetName val="MP2006 data"/>
      <sheetName val="내역서1999.8최종"/>
      <sheetName val="첨부02"/>
      <sheetName val="5330"/>
      <sheetName val="8230"/>
      <sheetName val="5330-10"/>
      <sheetName val="기공1-1-2"/>
      <sheetName val="옵션종합정리"/>
      <sheetName val="완성차종합정리"/>
      <sheetName val="사기정계"/>
      <sheetName val="소재입고 (생연)"/>
      <sheetName val="NY6"/>
      <sheetName val="NY66"/>
      <sheetName val="금구류"/>
      <sheetName val="원단류"/>
      <sheetName val="산줄"/>
      <sheetName val="형번별불량"/>
      <sheetName val="4DR"/>
      <sheetName val="CIO"/>
      <sheetName val="格付け回答"/>
      <sheetName val="3ﾄﾗﾝｸ閉まり"/>
      <sheetName val="下周"/>
      <sheetName val="定量化結果"/>
      <sheetName val="ＣＡＭＹ　ＭⅢ"/>
      <sheetName val="부품 업체"/>
      <sheetName val="Processes Form List"/>
      <sheetName val="원가DB210928"/>
      <sheetName val="팀_x0000_粥_x0000_"/>
      <sheetName val="팀"/>
      <sheetName val="예총"/>
      <sheetName val="2000년1차"/>
      <sheetName val="진행 List('14)"/>
      <sheetName val="1-39"/>
      <sheetName val="주주명부&lt;끝&gt;"/>
      <sheetName val="단가Master"/>
      <sheetName val="판매"/>
      <sheetName val="95삼성급(본사)"/>
      <sheetName val="Phan tich"/>
      <sheetName val="TinhGiaMTC"/>
      <sheetName val="TH MTC"/>
      <sheetName val="TH N.Cong"/>
      <sheetName val="TinhGiaNC"/>
      <sheetName val="TH Vat tu"/>
      <sheetName val="DMCP"/>
      <sheetName val="BG"/>
      <sheetName val="2010사업계획"/>
      <sheetName val="2019년 현장 호봉승급"/>
      <sheetName val="2018년 현장 호봉승급"/>
      <sheetName val="WB-7-01"/>
      <sheetName val="?格比較"/>
      <sheetName val="417CP_x0002_"/>
      <sheetName val="Ranges"/>
      <sheetName val="법인구분"/>
      <sheetName val="기초코드"/>
      <sheetName val="1.세부비교원가(내ၒ_x0000_"/>
      <sheetName val="1.능률현황"/>
      <sheetName val="2.호선별예상실적"/>
      <sheetName val="Links"/>
      <sheetName val="부품 분류"/>
      <sheetName val="매칭"/>
      <sheetName val="매팅"/>
      <sheetName val="                     "/>
      <sheetName val="Evaluation_objec"/>
      <sheetName val="정공"/>
      <sheetName val="5400-재고자산Lead"/>
      <sheetName val="매출액"/>
      <sheetName val="조건(2)"/>
      <sheetName val="고정자산(판관)"/>
      <sheetName val="판매관리비"/>
      <sheetName val="조건"/>
      <sheetName val="보험"/>
      <sheetName val="부하율및근무계획"/>
      <sheetName val="기능직"/>
      <sheetName val="사무직"/>
      <sheetName val="사용함수"/>
      <sheetName val="인건비(임금+퇴직+연월차)"/>
      <sheetName val="Rawdata"/>
      <sheetName val="ф сплавы"/>
      <sheetName val="Вспомогательно"/>
      <sheetName val="SpecificatiB_x0000_"/>
      <sheetName val="별첨3"/>
      <sheetName val="List hide"/>
      <sheetName val="과검산출 쿼리"/>
      <sheetName val="4대법인설비등급"/>
      <sheetName val="O_970122"/>
      <sheetName val="터널조도"/>
      <sheetName val="제조1과일일경영"/>
      <sheetName val="제조7과일일경영"/>
      <sheetName val="총조"/>
      <sheetName val="ITEM"/>
      <sheetName val="Æo°¡±aAØ"/>
      <sheetName val="당월(1)"/>
      <sheetName val="O-7"/>
      <sheetName val="지분법평가"/>
      <sheetName val="____ile"/>
      <sheetName val="U"/>
      <sheetName val="A4공장"/>
      <sheetName val="실행계획1-7"/>
      <sheetName val="D_SAN"/>
      <sheetName val="내수자료"/>
      <sheetName val="불량현황1월"/>
      <sheetName val="XGPROD"/>
      <sheetName val="단가변동현황"/>
      <sheetName val="Sheet11"/>
      <sheetName val="Expense"/>
      <sheetName val="영업관리-업무분장표"/>
      <sheetName val="Sheet371"/>
      <sheetName val="건축원가"/>
      <sheetName val="건축공사실행"/>
      <sheetName val="샷시제품"/>
      <sheetName val="완성차 미수금"/>
      <sheetName val="상수도토공집계표"/>
      <sheetName val="완성차_미수금"/>
      <sheetName val="bai1-ke"/>
      <sheetName val="gtrinh"/>
      <sheetName val="B-B"/>
      <sheetName val="C-C"/>
      <sheetName val="D-D"/>
      <sheetName val="luong06"/>
      <sheetName val="Lead"/>
      <sheetName val="총괄 "/>
      <sheetName val="실행원가"/>
      <sheetName val="기초,토목"/>
      <sheetName val="기초,토목 (전무변경)"/>
      <sheetName val="현장비용"/>
      <sheetName val="산출"/>
      <sheetName val="산출원가"/>
      <sheetName val="관급자재"/>
      <sheetName val="유창"/>
      <sheetName val="대광"/>
      <sheetName val="실행변동기준"/>
      <sheetName val="Physical_Description"/>
      <sheetName val="Labor_CTB"/>
      <sheetName val="X2349_CRB_Build_Plan"/>
      <sheetName val="X-R_관리계수표"/>
      <sheetName val="4__FAI,Validation"/>
      <sheetName val="[PRDW30.XLS࡝15_DAMPER6"/>
      <sheetName val="Chart1"/>
      <sheetName val="투자계획집계표"/>
      <sheetName val="1. ベース画面 通話"/>
      <sheetName val="不良类别定义（关联不可删）"/>
      <sheetName val=" 整改1"/>
      <sheetName val="分类"/>
      <sheetName val="蓝牙分类"/>
      <sheetName val="Income Statement Input"/>
      <sheetName val="Depreciation"/>
      <sheetName val="RG손익자료"/>
      <sheetName val="Analysts"/>
      <sheetName val="03년"/>
      <sheetName val="자료입력"/>
      <sheetName val="TONG HOP VL-NC"/>
      <sheetName val="DON GIA"/>
      <sheetName val="CAPA"/>
      <sheetName val="$ v. Peers"/>
      <sheetName val="Mkt Cap"/>
      <sheetName val="04이연법인세"/>
      <sheetName val="05이연법인세"/>
      <sheetName val="05이연법인세 (2)"/>
      <sheetName val="이연법인세"/>
      <sheetName val="00'미수"/>
      <sheetName val="분개"/>
      <sheetName val="미실현손익"/>
      <sheetName val="선적일정"/>
      <sheetName val="# 가공비&amp;경비 LIST"/>
      <sheetName val="综合"/>
      <sheetName val="# 재료비증빙"/>
      <sheetName val="Zusammenfassung"/>
      <sheetName val="2차-PROTO-(1)"/>
      <sheetName val="SLIDES"/>
      <sheetName val="CKD-MIP"/>
      <sheetName val="외화매출"/>
      <sheetName val="방산생산"/>
      <sheetName val="예산M11A"/>
      <sheetName val="SIMULATION"/>
      <sheetName val="자바라1"/>
      <sheetName val="인천CI"/>
      <sheetName val="R4 Quer"/>
      <sheetName val="Movement"/>
      <sheetName val="매  출"/>
      <sheetName val="F5"/>
      <sheetName val="재공수합"/>
      <sheetName val="제조원가(확인)"/>
      <sheetName val="재고자산명세"/>
      <sheetName val="FRC"/>
      <sheetName val="1-2.LOW &amp; HIGH WIRING ASSY"/>
      <sheetName val="Non-Statistical Sampling"/>
      <sheetName val="temp_temp__"/>
      <sheetName val="版块对应序号"/>
      <sheetName val="TT-2020.12.31"/>
      <sheetName val="Adj.2020.12.31"/>
      <sheetName val="SAD"/>
      <sheetName val="SUD"/>
      <sheetName val="变动分析"/>
      <sheetName val="Cashflow-2020.1-12"/>
      <sheetName val="CF Note1"/>
      <sheetName val="CF Note2"/>
      <sheetName val="exp04"/>
      <sheetName val="Forecast Dec 06"/>
      <sheetName val="Life Claims"/>
      <sheetName val="1.일반사항"/>
      <sheetName val="14.리스"/>
      <sheetName val="32.특관자"/>
      <sheetName val="33.우발,약정"/>
      <sheetName val="TB DATA"/>
      <sheetName val="UnitPrices"/>
      <sheetName val="원소재종합"/>
      <sheetName val="원소재 LDC "/>
      <sheetName val="정산"/>
      <sheetName val="팀별炠⾓_x0000_"/>
      <sheetName val="ACT2020 FMS data"/>
      <sheetName val="OEM"/>
      <sheetName val="#2(결정)-3"/>
      <sheetName val="#3(결정)-1"/>
      <sheetName val="Motor-Getriebe"/>
      <sheetName val="Ausstattung"/>
      <sheetName val="Elektrik"/>
      <sheetName val="Fahrwerk"/>
      <sheetName val="Karosserie"/>
      <sheetName val="GB-IC_Villinge~_GG7"/>
      <sheetName val="报表"/>
      <sheetName val="MA20061001003"/>
      <sheetName val="Waterfall  0_Toolb"/>
      <sheetName val="1월 생산실적"/>
      <sheetName val="3월 생산 실적"/>
      <sheetName val=" 대상 아이템"/>
      <sheetName val="リスト"/>
      <sheetName val="PUC명"/>
      <sheetName val="항목리스트"/>
      <sheetName val="419CPK"/>
      <sheetName val="기준표"/>
      <sheetName val="제조경비 (3)"/>
      <sheetName val="참고2_불량유형"/>
      <sheetName val="2007년-수정본"/>
      <sheetName val="26.71632(4DR)"/>
      <sheetName val="NON MEMORY"/>
      <sheetName val="ISUZU LOB"/>
      <sheetName val="Cost목표(시험세부)"/>
      <sheetName val="원본(약정외-비율외)"/>
      <sheetName val="Issue 진도율"/>
      <sheetName val="TABLE(ID)"/>
      <sheetName val="UPG(QXI)"/>
      <sheetName val="LINK"/>
      <sheetName val="発注伝票"/>
      <sheetName val="HM(111101)"/>
      <sheetName val="우스끼"/>
      <sheetName val="▶FR CUSH"/>
      <sheetName val="ma퐥ꊼ"/>
      <sheetName val="-기준환율"/>
      <sheetName val="17 - 31B475KBHNNF"/>
      <sheetName val="Trend"/>
      <sheetName val="현황(수정)"/>
      <sheetName val="S901 CTC (2)"/>
      <sheetName val="기준정보(손대지 말것)"/>
      <sheetName val="FLOW PROSESႶ"/>
      <sheetName val="대차총괄"/>
      <sheetName val="품목코드"/>
      <sheetName val="BS(Don't Prt)"/>
      <sheetName val="서울판관-공통부문"/>
      <sheetName val="차입금"/>
      <sheetName val="97년추정손익계산서"/>
      <sheetName val="CA"/>
      <sheetName val="Sheet218"/>
      <sheetName val="装"/>
      <sheetName val="△수익성"/>
      <sheetName val="당일"/>
      <sheetName val="KALK"/>
      <sheetName val="CLIP"/>
      <sheetName val="Posting 2018"/>
      <sheetName val="CKD부품_마스터"/>
      <sheetName val="he"/>
      <sheetName val="원소재(B_D_18.05)"/>
      <sheetName val="배관내역"/>
      <sheetName val="standard time "/>
      <sheetName val="TURNO A"/>
      <sheetName val="Output Valuation (2)"/>
      <sheetName val="Read me first"/>
      <sheetName val="내작부품(사출-개별경비)"/>
      <sheetName val="텍스트문자 엑셀변환 방법"/>
      <sheetName val="CIP"/>
      <sheetName val="채무"/>
      <sheetName val="채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sheetData sheetId="52"/>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sheetData sheetId="1133" refreshError="1"/>
      <sheetData sheetId="1134" refreshError="1"/>
      <sheetData sheetId="1135" refreshError="1"/>
      <sheetData sheetId="1136" refreshError="1"/>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refreshError="1"/>
      <sheetData sheetId="3062"/>
      <sheetData sheetId="3063"/>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refreshError="1"/>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sheetData sheetId="3256"/>
      <sheetData sheetId="3257"/>
      <sheetData sheetId="3258" refreshError="1"/>
      <sheetData sheetId="3259"/>
      <sheetData sheetId="3260"/>
      <sheetData sheetId="3261"/>
      <sheetData sheetId="3262"/>
      <sheetData sheetId="3263"/>
      <sheetData sheetId="3264"/>
      <sheetData sheetId="3265"/>
      <sheetData sheetId="3266"/>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sheetData sheetId="3626"/>
      <sheetData sheetId="3627"/>
      <sheetData sheetId="3628"/>
      <sheetData sheetId="3629"/>
      <sheetData sheetId="3630"/>
      <sheetData sheetId="3631"/>
      <sheetData sheetId="3632"/>
      <sheetData sheetId="3633"/>
      <sheetData sheetId="3634"/>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refreshError="1"/>
      <sheetData sheetId="4050"/>
      <sheetData sheetId="4051" refreshError="1"/>
      <sheetData sheetId="4052" refreshError="1"/>
      <sheetData sheetId="4053" refreshError="1"/>
      <sheetData sheetId="4054" refreshError="1"/>
      <sheetData sheetId="4055" refreshError="1"/>
      <sheetData sheetId="4056" refreshError="1"/>
      <sheetData sheetId="4057" refreshError="1"/>
      <sheetData sheetId="4058"/>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sheetData sheetId="4112"/>
      <sheetData sheetId="4113"/>
      <sheetData sheetId="4114"/>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refreshError="1"/>
      <sheetData sheetId="4290"/>
      <sheetData sheetId="4291"/>
      <sheetData sheetId="4292" refreshError="1"/>
      <sheetData sheetId="4293" refreshError="1"/>
      <sheetData sheetId="4294" refreshError="1"/>
      <sheetData sheetId="4295" refreshError="1"/>
      <sheetData sheetId="4296" refreshError="1"/>
      <sheetData sheetId="4297" refreshError="1"/>
      <sheetData sheetId="4298"/>
      <sheetData sheetId="4299"/>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sheetData sheetId="4509"/>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sheetData sheetId="4773"/>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sheetData sheetId="4872"/>
      <sheetData sheetId="4873"/>
      <sheetData sheetId="4874" refreshError="1"/>
      <sheetData sheetId="4875"/>
      <sheetData sheetId="4876" refreshError="1"/>
      <sheetData sheetId="4877" refreshError="1"/>
      <sheetData sheetId="4878"/>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sheetData sheetId="4892"/>
      <sheetData sheetId="4893"/>
      <sheetData sheetId="4894"/>
      <sheetData sheetId="4895"/>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sheetData sheetId="4911"/>
      <sheetData sheetId="4912"/>
      <sheetData sheetId="4913"/>
      <sheetData sheetId="4914" refreshError="1"/>
      <sheetData sheetId="4915"/>
      <sheetData sheetId="4916"/>
      <sheetData sheetId="4917"/>
      <sheetData sheetId="4918"/>
      <sheetData sheetId="4919" refreshError="1"/>
      <sheetData sheetId="4920" refreshError="1"/>
      <sheetData sheetId="4921" refreshError="1"/>
      <sheetData sheetId="4922" refreshError="1"/>
      <sheetData sheetId="4923" refreshError="1"/>
      <sheetData sheetId="4924" refreshError="1"/>
      <sheetData sheetId="4925" refreshError="1"/>
      <sheetData sheetId="4926"/>
      <sheetData sheetId="4927"/>
      <sheetData sheetId="4928"/>
      <sheetData sheetId="4929" refreshError="1"/>
      <sheetData sheetId="4930"/>
      <sheetData sheetId="4931" refreshError="1"/>
      <sheetData sheetId="4932" refreshError="1"/>
      <sheetData sheetId="4933"/>
      <sheetData sheetId="4934" refreshError="1"/>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sheetData sheetId="4976"/>
      <sheetData sheetId="4977"/>
      <sheetData sheetId="4978"/>
      <sheetData sheetId="4979"/>
      <sheetData sheetId="4980"/>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sheetData sheetId="4994"/>
      <sheetData sheetId="4995"/>
      <sheetData sheetId="4996"/>
      <sheetData sheetId="4997"/>
      <sheetData sheetId="4998" refreshError="1"/>
      <sheetData sheetId="4999" refreshError="1"/>
      <sheetData sheetId="5000"/>
      <sheetData sheetId="5001" refreshError="1"/>
      <sheetData sheetId="5002"/>
      <sheetData sheetId="5003"/>
      <sheetData sheetId="5004"/>
      <sheetData sheetId="5005"/>
      <sheetData sheetId="5006"/>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sheetData sheetId="5036" refreshError="1"/>
      <sheetData sheetId="5037" refreshError="1"/>
      <sheetData sheetId="5038" refreshError="1"/>
      <sheetData sheetId="5039" refreshError="1"/>
      <sheetData sheetId="5040" refreshError="1"/>
      <sheetData sheetId="5041"/>
      <sheetData sheetId="5042"/>
      <sheetData sheetId="5043"/>
      <sheetData sheetId="5044"/>
      <sheetData sheetId="5045" refreshError="1"/>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sheetData sheetId="5664"/>
      <sheetData sheetId="5665"/>
      <sheetData sheetId="5666"/>
      <sheetData sheetId="5667"/>
      <sheetData sheetId="5668"/>
      <sheetData sheetId="5669"/>
      <sheetData sheetId="5670"/>
      <sheetData sheetId="5671"/>
      <sheetData sheetId="5672"/>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sheetData sheetId="6243"/>
      <sheetData sheetId="6244"/>
      <sheetData sheetId="6245"/>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sheetData sheetId="6264"/>
      <sheetData sheetId="6265"/>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sheetData sheetId="7071"/>
      <sheetData sheetId="7072"/>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sheetData sheetId="7132"/>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sheetData sheetId="7171"/>
      <sheetData sheetId="7172"/>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sheetData sheetId="7594"/>
      <sheetData sheetId="7595" refreshError="1"/>
      <sheetData sheetId="7596" refreshError="1"/>
      <sheetData sheetId="7597" refreshError="1"/>
      <sheetData sheetId="7598"/>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sheetData sheetId="7640"/>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sheetData sheetId="8864" refreshError="1"/>
      <sheetData sheetId="8865"/>
      <sheetData sheetId="8866"/>
      <sheetData sheetId="8867"/>
      <sheetData sheetId="8868"/>
      <sheetData sheetId="8869"/>
      <sheetData sheetId="8870"/>
      <sheetData sheetId="8871"/>
      <sheetData sheetId="8872"/>
      <sheetData sheetId="8873"/>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sheetData sheetId="8931"/>
      <sheetData sheetId="8932"/>
      <sheetData sheetId="8933" refreshError="1"/>
      <sheetData sheetId="8934"/>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sheetData sheetId="8966"/>
      <sheetData sheetId="8967"/>
      <sheetData sheetId="8968" refreshError="1"/>
      <sheetData sheetId="8969" refreshError="1"/>
      <sheetData sheetId="8970" refreshError="1"/>
      <sheetData sheetId="8971"/>
      <sheetData sheetId="8972"/>
      <sheetData sheetId="8973" refreshError="1"/>
      <sheetData sheetId="8974" refreshError="1"/>
      <sheetData sheetId="8975" refreshError="1"/>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sheetData sheetId="9239"/>
      <sheetData sheetId="9240"/>
      <sheetData sheetId="9241"/>
      <sheetData sheetId="9242"/>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sheetData sheetId="9312" refreshError="1"/>
      <sheetData sheetId="9313" refreshError="1"/>
      <sheetData sheetId="9314"/>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sheetData sheetId="9351"/>
      <sheetData sheetId="9352" refreshError="1"/>
      <sheetData sheetId="9353" refreshError="1"/>
      <sheetData sheetId="9354" refreshError="1"/>
      <sheetData sheetId="9355" refreshError="1"/>
      <sheetData sheetId="9356" refreshError="1"/>
      <sheetData sheetId="9357" refreshError="1"/>
      <sheetData sheetId="9358"/>
      <sheetData sheetId="9359" refreshError="1"/>
      <sheetData sheetId="9360" refreshError="1"/>
      <sheetData sheetId="9361" refreshError="1"/>
      <sheetData sheetId="9362" refreshError="1"/>
      <sheetData sheetId="9363" refreshError="1"/>
      <sheetData sheetId="9364" refreshError="1"/>
      <sheetData sheetId="9365"/>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sheetData sheetId="9438" refreshError="1"/>
      <sheetData sheetId="9439" refreshError="1"/>
      <sheetData sheetId="9440" refreshError="1"/>
      <sheetData sheetId="9441" refreshError="1"/>
      <sheetData sheetId="9442" refreshError="1"/>
      <sheetData sheetId="9443" refreshError="1"/>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sheetData sheetId="10302"/>
      <sheetData sheetId="10303"/>
      <sheetData sheetId="10304"/>
      <sheetData sheetId="10305"/>
      <sheetData sheetId="10306"/>
      <sheetData sheetId="10307"/>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sheetData sheetId="10409" refreshError="1"/>
      <sheetData sheetId="10410" refreshError="1"/>
      <sheetData sheetId="10411" refreshError="1"/>
      <sheetData sheetId="10412" refreshError="1"/>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sheetData sheetId="10685"/>
      <sheetData sheetId="10686"/>
      <sheetData sheetId="10687"/>
      <sheetData sheetId="10688"/>
      <sheetData sheetId="10689"/>
      <sheetData sheetId="10690" refreshError="1"/>
      <sheetData sheetId="10691" refreshError="1"/>
      <sheetData sheetId="10692" refreshError="1"/>
      <sheetData sheetId="10693" refreshError="1"/>
      <sheetData sheetId="10694" refreshError="1"/>
      <sheetData sheetId="10695" refreshError="1"/>
      <sheetData sheetId="10696"/>
      <sheetData sheetId="10697"/>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sheetData sheetId="10791" refreshError="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refreshError="1"/>
      <sheetData sheetId="10926" refreshError="1"/>
      <sheetData sheetId="10927" refreshError="1"/>
      <sheetData sheetId="10928" refreshError="1"/>
      <sheetData sheetId="10929" refreshError="1"/>
      <sheetData sheetId="10930" refreshError="1"/>
      <sheetData sheetId="10931"/>
      <sheetData sheetId="10932"/>
      <sheetData sheetId="10933"/>
      <sheetData sheetId="10934"/>
      <sheetData sheetId="10935"/>
      <sheetData sheetId="10936"/>
      <sheetData sheetId="10937"/>
      <sheetData sheetId="10938" refreshError="1"/>
      <sheetData sheetId="10939" refreshError="1"/>
      <sheetData sheetId="10940" refreshError="1"/>
      <sheetData sheetId="10941" refreshError="1"/>
      <sheetData sheetId="10942" refreshError="1"/>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sheetData sheetId="11995"/>
      <sheetData sheetId="11996"/>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T원단위"/>
      <sheetName val="예산계획"/>
      <sheetName val="RD제품개발투자비(매가)"/>
      <sheetName val="집중검사 리스트"/>
      <sheetName val="CAUDIT"/>
      <sheetName val="환율"/>
      <sheetName val="외주현황.wq1"/>
      <sheetName val="M1master"/>
      <sheetName val="Macro1"/>
      <sheetName val="S50 "/>
      <sheetName val="피벗"/>
      <sheetName val="25VT_Deck"/>
      <sheetName val="이력"/>
      <sheetName val="수리결과"/>
      <sheetName val="4월채무증감"/>
      <sheetName val="CALENDAR"/>
      <sheetName val="업무분장"/>
      <sheetName val="자체실적1Q"/>
      <sheetName val="일괄인쇄"/>
      <sheetName val="Sheet1"/>
      <sheetName val="DATE"/>
      <sheetName val="폼관조직"/>
      <sheetName val="생산계획 (2)"/>
      <sheetName val="MH_생산"/>
      <sheetName val="스크랩(99→120)"/>
      <sheetName val="스크랩(120→220)"/>
      <sheetName val="재료비"/>
      <sheetName val="해외"/>
      <sheetName val="SCR내역표(08.9.1~)"/>
      <sheetName val="FELT류"/>
      <sheetName val="가공비"/>
      <sheetName val="P5 ﾒﾀﾙ加工費(ﾚｰｻﾞｰ)"/>
      <sheetName val="WJ素材費"/>
      <sheetName val="5.경비table"/>
      <sheetName val="カチオン・コストテーブル"/>
      <sheetName val="(TR)ＰＰＬ99-8-17"/>
      <sheetName val="Sheet2"/>
      <sheetName val="JT3.0견적-구1"/>
      <sheetName val="0000"/>
      <sheetName val="FELT"/>
      <sheetName val="IS"/>
      <sheetName val="#REF"/>
      <sheetName val="제품상품(DL)"/>
      <sheetName val="5월DL"/>
      <sheetName val="차수"/>
      <sheetName val="99종합"/>
      <sheetName val="대표자"/>
      <sheetName val="CASE ASM"/>
      <sheetName val="full (2)"/>
      <sheetName val="옵션종합정리"/>
      <sheetName val="판매물량,검토트림"/>
      <sheetName val="완성차종합정리"/>
      <sheetName val="2.대외공문"/>
      <sheetName val="Code"/>
      <sheetName val="협조전"/>
      <sheetName val="지역개발"/>
      <sheetName val="R&amp;D"/>
      <sheetName val="●현황"/>
      <sheetName val="CNC810M"/>
      <sheetName val="생산직"/>
      <sheetName val="전체"/>
      <sheetName val="C_Pnl원가1"/>
      <sheetName val="6월재고2"/>
      <sheetName val="ﾏｽﾀ"/>
      <sheetName val="가공비-2007"/>
      <sheetName val="0.LED ASSY"/>
      <sheetName val="유형"/>
      <sheetName val="차체부품 INS REPORT(갑)"/>
      <sheetName val="대외공문"/>
      <sheetName val="MC&amp;다변화"/>
      <sheetName val="단위"/>
      <sheetName val="기초자료"/>
      <sheetName val="작성양식"/>
      <sheetName val="매출DATA"/>
      <sheetName val="식자재사용량(4월20일)"/>
      <sheetName val="산출기준(파견전산실)"/>
      <sheetName val="감사 일정계획"/>
      <sheetName val="원본"/>
      <sheetName val="W-현원가"/>
      <sheetName val="712"/>
      <sheetName val="수입"/>
      <sheetName val="HCCE01"/>
      <sheetName val="X3"/>
      <sheetName val="0.주광원 LED ASSY"/>
      <sheetName val="영업.일1"/>
      <sheetName val="손익계산서"/>
      <sheetName val="초도발주서"/>
      <sheetName val="내구품질향상1"/>
      <sheetName val="생산계획_(2)"/>
      <sheetName val="외주현황_wq1"/>
      <sheetName val="S50_"/>
      <sheetName val="집중검사_리스트"/>
      <sheetName val="SCR내역표(08_9_1~)"/>
      <sheetName val="P5_ﾒﾀﾙ加工費(ﾚｰｻﾞｰ)"/>
      <sheetName val="5_경비table"/>
      <sheetName val="JT3_0견적-구1"/>
      <sheetName val="CASE_ASM"/>
      <sheetName val="full_(2)"/>
      <sheetName val="2_대외공문"/>
      <sheetName val="D+1월(9)"/>
      <sheetName val="추이도"/>
      <sheetName val="동명재고"/>
      <sheetName val="PTR台손익"/>
      <sheetName val="유럽_DATA"/>
      <sheetName val="설계일정"/>
      <sheetName val="CD-실적"/>
      <sheetName val="KMCWD"/>
      <sheetName val="피엘"/>
      <sheetName val="주행"/>
      <sheetName val="비교원RD-S"/>
      <sheetName val="원자재리스트(K)"/>
      <sheetName val="원자재리스트(M)"/>
      <sheetName val="인풋데이터(5DR)"/>
      <sheetName val="인풋데이터(K)"/>
      <sheetName val="인풋데이터(4DR)"/>
      <sheetName val="SPO용접재료비 "/>
      <sheetName val="Tabelle3"/>
      <sheetName val="이름표"/>
      <sheetName val="END"/>
      <sheetName val="원가계산서"/>
      <sheetName val="AN43"/>
      <sheetName val="Tbom-tot"/>
      <sheetName val="회사정보"/>
      <sheetName val="기안"/>
      <sheetName val="총괄내역서"/>
      <sheetName val="TABLE(한)"/>
      <sheetName val="인풋"/>
      <sheetName val="TABLE"/>
      <sheetName val="경쟁실분"/>
      <sheetName val="가2"/>
      <sheetName val="전제"/>
      <sheetName val="운반비"/>
      <sheetName val="월별손익"/>
      <sheetName val="원단위표"/>
      <sheetName val="월생산"/>
      <sheetName val="거래명세표 입력"/>
      <sheetName val="업체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3.14"/>
    <col customWidth="1" min="2" max="2" width="45.71"/>
    <col customWidth="1" min="3" max="3" width="13.86"/>
    <col customWidth="1" min="4" max="4" width="12.14"/>
    <col customWidth="1" min="5" max="5" width="9.71"/>
    <col customWidth="1" min="6" max="6" width="12.71"/>
    <col customWidth="1" min="7" max="7" width="6.71"/>
    <col customWidth="1" min="8" max="8" width="5.71"/>
    <col customWidth="1" min="9" max="9" width="4.14"/>
    <col customWidth="1" min="10" max="10" width="5.0"/>
    <col customWidth="1" min="11" max="11" width="9.57"/>
    <col customWidth="1" min="12" max="12" width="12.71"/>
    <col customWidth="1" min="13" max="13" width="11.71"/>
    <col customWidth="1" min="14" max="14" width="9.71"/>
    <col customWidth="1" min="15" max="15" width="12.71"/>
    <col customWidth="1" min="16" max="16" width="6.71"/>
    <col customWidth="1" min="17" max="17" width="5.71"/>
    <col customWidth="1" min="18" max="18" width="4.14"/>
    <col customWidth="1" min="19" max="19" width="5.0"/>
    <col customWidth="1" min="20" max="20" width="9.57"/>
    <col customWidth="1" min="21" max="21" width="12.71"/>
    <col customWidth="1" min="22" max="22" width="11.71"/>
    <col customWidth="1" min="23" max="23" width="9.71"/>
    <col customWidth="1" min="24" max="24" width="12.71"/>
    <col customWidth="1" min="25" max="25" width="6.71"/>
    <col customWidth="1" min="26" max="26" width="5.71"/>
    <col customWidth="1" min="27" max="27" width="4.14"/>
    <col customWidth="1" min="28" max="28" width="5.0"/>
    <col customWidth="1" min="29" max="29" width="9.57"/>
    <col customWidth="1" min="30" max="30" width="12.71"/>
    <col customWidth="1" min="31" max="33" width="11.71"/>
    <col customWidth="1" min="34" max="34" width="47.71"/>
    <col customWidth="1" min="35" max="35" width="1.71"/>
    <col customWidth="1" min="36" max="36" width="4.43"/>
    <col customWidth="1" min="37" max="37" width="22.71"/>
    <col customWidth="1" min="38" max="38" width="8.29"/>
    <col customWidth="1" min="39" max="39" width="11.71"/>
    <col customWidth="1" min="40" max="40" width="13.14"/>
    <col customWidth="1" min="41" max="41" width="8.29"/>
    <col customWidth="1" min="42" max="42" width="11.71"/>
    <col customWidth="1" min="43" max="43" width="13.14"/>
    <col customWidth="1" min="44" max="44" width="8.29"/>
    <col customWidth="1" min="45" max="45" width="11.71"/>
    <col customWidth="1" min="46" max="46" width="13.14"/>
    <col customWidth="1" min="47" max="47" width="12.43"/>
    <col customWidth="1" min="48" max="48" width="13.14"/>
    <col customWidth="1" min="49" max="84" width="8.86"/>
  </cols>
  <sheetData>
    <row r="1" ht="48.0" customHeight="1">
      <c r="A1" s="1" t="s">
        <v>0</v>
      </c>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ht="9.75" customHeight="1">
      <c r="A2" s="3"/>
      <c r="B2" s="3"/>
      <c r="C2" s="4"/>
      <c r="D2" s="4"/>
      <c r="E2" s="3"/>
      <c r="F2" s="3"/>
      <c r="G2" s="4"/>
      <c r="H2" s="5"/>
      <c r="I2" s="3"/>
      <c r="J2" s="3"/>
      <c r="K2" s="3"/>
      <c r="L2" s="3"/>
      <c r="M2" s="3"/>
      <c r="N2" s="3"/>
      <c r="O2" s="3"/>
      <c r="P2" s="4"/>
      <c r="Q2" s="5"/>
      <c r="R2" s="3"/>
      <c r="S2" s="3"/>
      <c r="T2" s="3"/>
      <c r="U2" s="3"/>
      <c r="V2" s="3"/>
      <c r="W2" s="3"/>
      <c r="X2" s="3"/>
      <c r="Y2" s="4"/>
      <c r="Z2" s="5"/>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row>
    <row r="3" ht="15.75" customHeight="1">
      <c r="A3" s="6" t="s">
        <v>1</v>
      </c>
      <c r="B3" s="7"/>
      <c r="C3" s="6"/>
      <c r="D3" s="6"/>
      <c r="E3" s="3"/>
      <c r="F3" s="3"/>
      <c r="G3" s="3"/>
      <c r="H3" s="8"/>
      <c r="I3" s="9"/>
      <c r="J3" s="9"/>
      <c r="K3" s="9"/>
      <c r="L3" s="9"/>
      <c r="M3" s="9"/>
      <c r="N3" s="3"/>
      <c r="O3" s="3"/>
      <c r="P3" s="3"/>
      <c r="Q3" s="8"/>
      <c r="R3" s="9"/>
      <c r="S3" s="9"/>
      <c r="T3" s="9"/>
      <c r="U3" s="9"/>
      <c r="V3" s="9"/>
      <c r="W3" s="3"/>
      <c r="X3" s="3"/>
      <c r="Y3" s="3"/>
      <c r="Z3" s="8"/>
      <c r="AA3" s="9"/>
      <c r="AB3" s="9"/>
      <c r="AC3" s="9"/>
      <c r="AD3" s="9"/>
      <c r="AE3" s="9"/>
      <c r="AF3" s="9"/>
      <c r="AG3" s="9"/>
      <c r="AH3" s="10" t="s">
        <v>2</v>
      </c>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row>
    <row r="4" ht="15.75" customHeight="1">
      <c r="A4" s="11" t="s">
        <v>3</v>
      </c>
      <c r="B4" s="11"/>
      <c r="C4" s="12"/>
      <c r="D4" s="12"/>
      <c r="E4" s="3"/>
      <c r="F4" s="3"/>
      <c r="G4" s="13"/>
      <c r="H4" s="8"/>
      <c r="I4" s="9"/>
      <c r="J4" s="3"/>
      <c r="K4" s="3"/>
      <c r="L4" s="9"/>
      <c r="M4" s="9"/>
      <c r="N4" s="3"/>
      <c r="O4" s="3"/>
      <c r="P4" s="13"/>
      <c r="Q4" s="8"/>
      <c r="R4" s="9"/>
      <c r="S4" s="3"/>
      <c r="T4" s="3"/>
      <c r="U4" s="9"/>
      <c r="V4" s="9"/>
      <c r="W4" s="3"/>
      <c r="X4" s="3"/>
      <c r="Y4" s="13"/>
      <c r="Z4" s="8"/>
      <c r="AA4" s="9"/>
      <c r="AB4" s="3"/>
      <c r="AC4" s="3"/>
      <c r="AD4" s="9"/>
      <c r="AE4" s="9"/>
      <c r="AF4" s="9"/>
      <c r="AG4" s="9"/>
      <c r="AH4" s="14" t="s">
        <v>4</v>
      </c>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row>
    <row r="5" ht="15.75" customHeight="1">
      <c r="A5" s="14" t="s">
        <v>5</v>
      </c>
      <c r="B5" s="11"/>
      <c r="C5" s="12"/>
      <c r="D5" s="12"/>
      <c r="E5" s="3"/>
      <c r="F5" s="3"/>
      <c r="G5" s="13"/>
      <c r="H5" s="8"/>
      <c r="I5" s="9"/>
      <c r="J5" s="9"/>
      <c r="K5" s="9"/>
      <c r="L5" s="9"/>
      <c r="M5" s="9"/>
      <c r="N5" s="3"/>
      <c r="O5" s="3"/>
      <c r="P5" s="13"/>
      <c r="Q5" s="8"/>
      <c r="R5" s="9"/>
      <c r="S5" s="9"/>
      <c r="T5" s="9"/>
      <c r="U5" s="9"/>
      <c r="V5" s="9"/>
      <c r="W5" s="3"/>
      <c r="X5" s="3"/>
      <c r="Y5" s="13"/>
      <c r="Z5" s="8"/>
      <c r="AA5" s="9"/>
      <c r="AB5" s="9"/>
      <c r="AC5" s="9"/>
      <c r="AD5" s="9"/>
      <c r="AE5" s="9"/>
      <c r="AF5" s="9"/>
      <c r="AG5" s="9"/>
      <c r="AH5" s="14" t="s">
        <v>6</v>
      </c>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row>
    <row r="6" ht="7.5" customHeight="1">
      <c r="A6" s="9"/>
      <c r="B6" s="9"/>
      <c r="C6" s="13"/>
      <c r="D6" s="13"/>
      <c r="E6" s="3"/>
      <c r="F6" s="3"/>
      <c r="G6" s="13"/>
      <c r="H6" s="8"/>
      <c r="I6" s="9"/>
      <c r="J6" s="9"/>
      <c r="K6" s="9"/>
      <c r="L6" s="9"/>
      <c r="M6" s="9"/>
      <c r="N6" s="3"/>
      <c r="O6" s="3"/>
      <c r="P6" s="13"/>
      <c r="Q6" s="8"/>
      <c r="R6" s="9"/>
      <c r="S6" s="9"/>
      <c r="T6" s="9"/>
      <c r="U6" s="9"/>
      <c r="V6" s="9"/>
      <c r="W6" s="3"/>
      <c r="X6" s="3"/>
      <c r="Y6" s="13"/>
      <c r="Z6" s="8"/>
      <c r="AA6" s="9"/>
      <c r="AB6" s="9"/>
      <c r="AC6" s="9"/>
      <c r="AD6" s="9"/>
      <c r="AE6" s="9"/>
      <c r="AF6" s="9"/>
      <c r="AG6" s="9"/>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row>
    <row r="7" ht="30.75" customHeight="1">
      <c r="A7" s="15" t="s">
        <v>7</v>
      </c>
      <c r="B7" s="16"/>
      <c r="C7" s="16"/>
      <c r="D7" s="17"/>
      <c r="E7" s="18" t="s">
        <v>8</v>
      </c>
      <c r="F7" s="16"/>
      <c r="G7" s="16"/>
      <c r="H7" s="16"/>
      <c r="I7" s="16"/>
      <c r="J7" s="16"/>
      <c r="K7" s="16"/>
      <c r="L7" s="16"/>
      <c r="M7" s="17"/>
      <c r="N7" s="18" t="s">
        <v>9</v>
      </c>
      <c r="O7" s="16"/>
      <c r="P7" s="16"/>
      <c r="Q7" s="16"/>
      <c r="R7" s="16"/>
      <c r="S7" s="16"/>
      <c r="T7" s="16"/>
      <c r="U7" s="16"/>
      <c r="V7" s="17"/>
      <c r="W7" s="18" t="s">
        <v>10</v>
      </c>
      <c r="X7" s="16"/>
      <c r="Y7" s="16"/>
      <c r="Z7" s="16"/>
      <c r="AA7" s="16"/>
      <c r="AB7" s="16"/>
      <c r="AC7" s="16"/>
      <c r="AD7" s="16"/>
      <c r="AE7" s="17"/>
      <c r="AF7" s="19" t="s">
        <v>11</v>
      </c>
      <c r="AG7" s="19" t="s">
        <v>12</v>
      </c>
      <c r="AH7" s="20" t="s">
        <v>13</v>
      </c>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row>
    <row r="8" ht="35.25" customHeight="1">
      <c r="A8" s="21"/>
      <c r="B8" s="22"/>
      <c r="C8" s="22"/>
      <c r="D8" s="23"/>
      <c r="E8" s="21"/>
      <c r="F8" s="22"/>
      <c r="G8" s="22"/>
      <c r="H8" s="22"/>
      <c r="I8" s="22"/>
      <c r="J8" s="22"/>
      <c r="K8" s="22"/>
      <c r="L8" s="22"/>
      <c r="M8" s="23"/>
      <c r="N8" s="21"/>
      <c r="O8" s="22"/>
      <c r="P8" s="22"/>
      <c r="Q8" s="22"/>
      <c r="R8" s="22"/>
      <c r="S8" s="22"/>
      <c r="T8" s="22"/>
      <c r="U8" s="22"/>
      <c r="V8" s="23"/>
      <c r="W8" s="21"/>
      <c r="X8" s="22"/>
      <c r="Y8" s="22"/>
      <c r="Z8" s="22"/>
      <c r="AA8" s="22"/>
      <c r="AB8" s="22"/>
      <c r="AC8" s="22"/>
      <c r="AD8" s="22"/>
      <c r="AE8" s="23"/>
      <c r="AF8" s="24"/>
      <c r="AG8" s="24"/>
      <c r="AH8" s="2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row>
    <row r="9" ht="18.75" customHeight="1">
      <c r="A9" s="26"/>
      <c r="B9" s="5"/>
      <c r="C9" s="27"/>
      <c r="D9" s="27"/>
      <c r="E9" s="28" t="s">
        <v>14</v>
      </c>
      <c r="F9" s="29"/>
      <c r="G9" s="30" t="s">
        <v>15</v>
      </c>
      <c r="H9" s="31" t="s">
        <v>16</v>
      </c>
      <c r="I9" s="32" t="s">
        <v>17</v>
      </c>
      <c r="J9" s="32" t="s">
        <v>18</v>
      </c>
      <c r="K9" s="31" t="s">
        <v>19</v>
      </c>
      <c r="L9" s="31" t="s">
        <v>20</v>
      </c>
      <c r="M9" s="33" t="s">
        <v>21</v>
      </c>
      <c r="N9" s="28" t="s">
        <v>14</v>
      </c>
      <c r="O9" s="29"/>
      <c r="P9" s="30" t="s">
        <v>15</v>
      </c>
      <c r="Q9" s="31" t="s">
        <v>16</v>
      </c>
      <c r="R9" s="32" t="s">
        <v>17</v>
      </c>
      <c r="S9" s="32" t="s">
        <v>18</v>
      </c>
      <c r="T9" s="31" t="s">
        <v>19</v>
      </c>
      <c r="U9" s="31" t="s">
        <v>20</v>
      </c>
      <c r="V9" s="33" t="s">
        <v>21</v>
      </c>
      <c r="W9" s="28" t="s">
        <v>14</v>
      </c>
      <c r="X9" s="29"/>
      <c r="Y9" s="30" t="s">
        <v>15</v>
      </c>
      <c r="Z9" s="31" t="s">
        <v>16</v>
      </c>
      <c r="AA9" s="32" t="s">
        <v>17</v>
      </c>
      <c r="AB9" s="32" t="s">
        <v>18</v>
      </c>
      <c r="AC9" s="31" t="s">
        <v>19</v>
      </c>
      <c r="AD9" s="31" t="s">
        <v>20</v>
      </c>
      <c r="AE9" s="33" t="s">
        <v>21</v>
      </c>
      <c r="AF9" s="34"/>
      <c r="AG9" s="34"/>
      <c r="AH9" s="35" t="s">
        <v>22</v>
      </c>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row>
    <row r="10" ht="18.75" customHeight="1">
      <c r="A10" s="36" t="s">
        <v>23</v>
      </c>
      <c r="B10" s="3"/>
      <c r="C10" s="3"/>
      <c r="D10" s="37"/>
      <c r="E10" s="38"/>
      <c r="F10" s="39"/>
      <c r="G10" s="40"/>
      <c r="H10" s="41"/>
      <c r="I10" s="42"/>
      <c r="J10" s="43"/>
      <c r="K10" s="44"/>
      <c r="L10" s="45"/>
      <c r="M10" s="46"/>
      <c r="N10" s="38"/>
      <c r="O10" s="39"/>
      <c r="P10" s="40"/>
      <c r="Q10" s="41"/>
      <c r="R10" s="42"/>
      <c r="S10" s="43"/>
      <c r="T10" s="44"/>
      <c r="U10" s="45"/>
      <c r="V10" s="46"/>
      <c r="W10" s="38"/>
      <c r="X10" s="39"/>
      <c r="Y10" s="40"/>
      <c r="Z10" s="41"/>
      <c r="AA10" s="42"/>
      <c r="AB10" s="43"/>
      <c r="AC10" s="44"/>
      <c r="AD10" s="45"/>
      <c r="AE10" s="46"/>
      <c r="AF10" s="46"/>
      <c r="AG10" s="46"/>
      <c r="AH10" s="47"/>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row>
    <row r="11" ht="18.75" customHeight="1">
      <c r="A11" s="36" t="s">
        <v>24</v>
      </c>
      <c r="B11" s="48" t="s">
        <v>25</v>
      </c>
      <c r="C11" s="3" t="s">
        <v>26</v>
      </c>
      <c r="D11" s="37" t="s">
        <v>27</v>
      </c>
      <c r="E11" s="49" t="s">
        <v>28</v>
      </c>
      <c r="F11" s="50"/>
      <c r="G11" s="40">
        <v>0.0051220802068710335</v>
      </c>
      <c r="H11" s="41">
        <v>0.02155588245391846</v>
      </c>
      <c r="I11" s="42">
        <v>2.0</v>
      </c>
      <c r="J11" s="43" t="s">
        <v>29</v>
      </c>
      <c r="K11" s="44">
        <v>54.21304358005524</v>
      </c>
      <c r="L11" s="45">
        <v>4.0889471935749055</v>
      </c>
      <c r="M11" s="46">
        <f t="shared" ref="M11:M12" si="1">ROUNDDOWN(L11*K11*(1+G11),2)</f>
        <v>222.8</v>
      </c>
      <c r="N11" s="49" t="s">
        <v>30</v>
      </c>
      <c r="O11" s="50"/>
      <c r="P11" s="40">
        <v>0.005086721181869507</v>
      </c>
      <c r="Q11" s="41">
        <v>0.0233293115556868</v>
      </c>
      <c r="R11" s="42">
        <v>1.0</v>
      </c>
      <c r="S11" s="43" t="s">
        <v>29</v>
      </c>
      <c r="T11" s="44">
        <v>25.065590472221373</v>
      </c>
      <c r="U11" s="45">
        <v>4.46838172531128</v>
      </c>
      <c r="V11" s="46">
        <f>ROUNDDOWN(U11*T11*(1+981),2)</f>
        <v>109986.57</v>
      </c>
      <c r="W11" s="49" t="s">
        <v>28</v>
      </c>
      <c r="X11" s="50"/>
      <c r="Y11" s="40">
        <v>0.005027474999427795</v>
      </c>
      <c r="Z11" s="41">
        <v>0.019703840255737307</v>
      </c>
      <c r="AA11" s="42">
        <v>1.0</v>
      </c>
      <c r="AB11" s="43" t="s">
        <v>29</v>
      </c>
      <c r="AC11" s="44">
        <v>45.99004830884934</v>
      </c>
      <c r="AD11" s="45">
        <v>4.58848936457634</v>
      </c>
      <c r="AE11" s="46">
        <f t="shared" ref="AE11:AE12" si="2">ROUNDDOWN(AD11*AC11*(1+Y11),2)</f>
        <v>212.08</v>
      </c>
      <c r="AF11" s="46">
        <f t="shared" ref="AF11:AF13" si="3">IF(AE11-M11=0," ",AE11-M11)</f>
        <v>-10.72</v>
      </c>
      <c r="AG11" s="46">
        <f t="shared" ref="AG11:AG13" si="4">IF(AE11-V11=0," ",AE11-V11)</f>
        <v>-109774.49</v>
      </c>
      <c r="AH11" s="47" t="s">
        <v>31</v>
      </c>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row>
    <row r="12" ht="18.75" customHeight="1">
      <c r="A12" s="36" t="s">
        <v>32</v>
      </c>
      <c r="B12" s="3" t="s">
        <v>33</v>
      </c>
      <c r="C12" s="3"/>
      <c r="D12" s="37" t="s">
        <v>34</v>
      </c>
      <c r="E12" s="49" t="s">
        <v>35</v>
      </c>
      <c r="F12" s="50"/>
      <c r="G12" s="40">
        <v>0.0</v>
      </c>
      <c r="H12" s="41">
        <v>0.01644474792480469</v>
      </c>
      <c r="I12" s="42">
        <v>1.0</v>
      </c>
      <c r="J12" s="43" t="s">
        <v>29</v>
      </c>
      <c r="K12" s="44">
        <f>K11*(22/100)</f>
        <v>11.92686959</v>
      </c>
      <c r="L12" s="45">
        <v>0.04642581251189956</v>
      </c>
      <c r="M12" s="46">
        <f t="shared" si="1"/>
        <v>0.55</v>
      </c>
      <c r="N12" s="49" t="s">
        <v>35</v>
      </c>
      <c r="O12" s="50"/>
      <c r="P12" s="40">
        <v>0.0</v>
      </c>
      <c r="Q12" s="41">
        <v>0.01670775909716979</v>
      </c>
      <c r="R12" s="42">
        <v>3.0</v>
      </c>
      <c r="S12" s="43" t="s">
        <v>29</v>
      </c>
      <c r="T12" s="44">
        <f>T11*(22/100)</f>
        <v>5.514429904</v>
      </c>
      <c r="U12" s="45">
        <v>0.031189275305564215</v>
      </c>
      <c r="V12" s="46">
        <f>ROUNDDOWN(U12*T12*(1+982),2)</f>
        <v>169.06</v>
      </c>
      <c r="W12" s="49" t="s">
        <v>35</v>
      </c>
      <c r="X12" s="50"/>
      <c r="Y12" s="40">
        <v>0.0</v>
      </c>
      <c r="Z12" s="41">
        <v>0.01991915798187256</v>
      </c>
      <c r="AA12" s="42">
        <v>1.0</v>
      </c>
      <c r="AB12" s="43" t="s">
        <v>29</v>
      </c>
      <c r="AC12" s="44">
        <f>AC11*(22/100)</f>
        <v>10.11781063</v>
      </c>
      <c r="AD12" s="45">
        <v>0.03563221206665039</v>
      </c>
      <c r="AE12" s="46">
        <f t="shared" si="2"/>
        <v>0.36</v>
      </c>
      <c r="AF12" s="46">
        <f t="shared" si="3"/>
        <v>-0.19</v>
      </c>
      <c r="AG12" s="46">
        <f t="shared" si="4"/>
        <v>-168.7</v>
      </c>
      <c r="AH12" s="51" t="s">
        <v>36</v>
      </c>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row>
    <row r="13" ht="18.75" customHeight="1">
      <c r="A13" s="36" t="s">
        <v>37</v>
      </c>
      <c r="B13" s="48"/>
      <c r="C13" s="3"/>
      <c r="D13" s="37"/>
      <c r="E13" s="38"/>
      <c r="F13" s="39"/>
      <c r="G13" s="40"/>
      <c r="H13" s="41"/>
      <c r="I13" s="42"/>
      <c r="J13" s="43"/>
      <c r="K13" s="44"/>
      <c r="L13" s="45"/>
      <c r="M13" s="46"/>
      <c r="N13" s="38"/>
      <c r="O13" s="39"/>
      <c r="P13" s="40"/>
      <c r="Q13" s="41"/>
      <c r="R13" s="42"/>
      <c r="S13" s="43"/>
      <c r="T13" s="44"/>
      <c r="U13" s="45"/>
      <c r="V13" s="46"/>
      <c r="W13" s="38"/>
      <c r="X13" s="39"/>
      <c r="Y13" s="40"/>
      <c r="Z13" s="41"/>
      <c r="AA13" s="42"/>
      <c r="AB13" s="43"/>
      <c r="AC13" s="44"/>
      <c r="AD13" s="45"/>
      <c r="AE13" s="46"/>
      <c r="AF13" s="46" t="str">
        <f t="shared" si="3"/>
        <v> </v>
      </c>
      <c r="AG13" s="46" t="str">
        <f t="shared" si="4"/>
        <v> </v>
      </c>
      <c r="AH13" s="47"/>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row>
    <row r="14" ht="18.75" customHeight="1">
      <c r="A14" s="36"/>
      <c r="B14" s="48" t="s">
        <v>25</v>
      </c>
      <c r="C14" s="3" t="s">
        <v>26</v>
      </c>
      <c r="D14" s="37" t="s">
        <v>38</v>
      </c>
      <c r="E14" s="38"/>
      <c r="F14" s="39"/>
      <c r="G14" s="40"/>
      <c r="H14" s="41"/>
      <c r="I14" s="42"/>
      <c r="J14" s="43"/>
      <c r="K14" s="44"/>
      <c r="L14" s="45"/>
      <c r="M14" s="46"/>
      <c r="N14" s="49" t="s">
        <v>39</v>
      </c>
      <c r="O14" s="52"/>
      <c r="P14" s="53">
        <v>0.0</v>
      </c>
      <c r="Q14" s="54">
        <v>0.008313780457775085</v>
      </c>
      <c r="R14" s="55">
        <v>4.0</v>
      </c>
      <c r="S14" s="56" t="s">
        <v>40</v>
      </c>
      <c r="T14" s="57">
        <v>2.0</v>
      </c>
      <c r="U14" s="45">
        <v>992.0</v>
      </c>
      <c r="V14" s="46">
        <f>ROUNDDOWN(U14*T14*(R14),2)</f>
        <v>7936</v>
      </c>
      <c r="W14" s="38"/>
      <c r="X14" s="39"/>
      <c r="Y14" s="40"/>
      <c r="Z14" s="41"/>
      <c r="AA14" s="42"/>
      <c r="AB14" s="43"/>
      <c r="AC14" s="44"/>
      <c r="AD14" s="45"/>
      <c r="AE14" s="46"/>
      <c r="AF14" s="46"/>
      <c r="AG14" s="46"/>
      <c r="AH14" s="47" t="s">
        <v>41</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row>
    <row r="15" ht="18.75" customHeight="1">
      <c r="A15" s="36"/>
      <c r="B15" s="48" t="s">
        <v>42</v>
      </c>
      <c r="C15" s="3" t="s">
        <v>26</v>
      </c>
      <c r="D15" s="37" t="s">
        <v>43</v>
      </c>
      <c r="E15" s="49" t="s">
        <v>44</v>
      </c>
      <c r="F15" s="50"/>
      <c r="G15" s="40">
        <v>0.0</v>
      </c>
      <c r="H15" s="41">
        <v>0.023508361339569094</v>
      </c>
      <c r="I15" s="42">
        <v>2.0</v>
      </c>
      <c r="J15" s="43" t="s">
        <v>45</v>
      </c>
      <c r="K15" s="44">
        <v>1.4783838100641031</v>
      </c>
      <c r="L15" s="44">
        <f>'1-1. 도장재료비'!J21</f>
        <v>564.27</v>
      </c>
      <c r="M15" s="46">
        <f>ROUNDDOWN((L15*K15*(1+G15)*I15),2)</f>
        <v>1668.41</v>
      </c>
      <c r="N15" s="38"/>
      <c r="O15" s="39"/>
      <c r="P15" s="40"/>
      <c r="Q15" s="41"/>
      <c r="R15" s="42"/>
      <c r="S15" s="43"/>
      <c r="T15" s="44"/>
      <c r="U15" s="44"/>
      <c r="V15" s="46"/>
      <c r="W15" s="49" t="s">
        <v>44</v>
      </c>
      <c r="X15" s="50"/>
      <c r="Y15" s="40">
        <v>0.0</v>
      </c>
      <c r="Z15" s="41">
        <v>0.01912377166748047</v>
      </c>
      <c r="AA15" s="42">
        <v>1.0</v>
      </c>
      <c r="AB15" s="43" t="s">
        <v>45</v>
      </c>
      <c r="AC15" s="44">
        <v>1.4588135218620302</v>
      </c>
      <c r="AD15" s="44">
        <f>'1-1. 도장재료비'!J21</f>
        <v>564.27</v>
      </c>
      <c r="AE15" s="46">
        <f>ROUNDDOWN((AD15*AC15*(1+Y15)*AA15),2)</f>
        <v>823.16</v>
      </c>
      <c r="AF15" s="46">
        <f t="shared" ref="AF15:AF26" si="5">IF(AE15-M15=0," ",AE15-M15)</f>
        <v>-845.25</v>
      </c>
      <c r="AG15" s="46">
        <f t="shared" ref="AG15:AG26" si="6">IF(AE15-V15=0," ",AE15-V15)</f>
        <v>823.16</v>
      </c>
      <c r="AH15" s="47" t="s">
        <v>46</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row>
    <row r="16" ht="18.75" customHeight="1">
      <c r="A16" s="36"/>
      <c r="B16" s="48" t="s">
        <v>47</v>
      </c>
      <c r="C16" s="3" t="s">
        <v>26</v>
      </c>
      <c r="D16" s="37" t="s">
        <v>48</v>
      </c>
      <c r="E16" s="49" t="s">
        <v>49</v>
      </c>
      <c r="F16" s="50"/>
      <c r="G16" s="40">
        <v>0.0</v>
      </c>
      <c r="H16" s="41">
        <v>0.0</v>
      </c>
      <c r="I16" s="42">
        <v>1.0</v>
      </c>
      <c r="J16" s="43" t="s">
        <v>40</v>
      </c>
      <c r="K16" s="44">
        <v>10.0</v>
      </c>
      <c r="L16" s="44">
        <f>'1-2. 도장가공비'!O19</f>
        <v>4482.754777</v>
      </c>
      <c r="M16" s="46">
        <f>ROUNDDOWN((L16/K16*(1+G16)*I16),2)</f>
        <v>448.27</v>
      </c>
      <c r="N16" s="38"/>
      <c r="O16" s="39"/>
      <c r="P16" s="40"/>
      <c r="Q16" s="41"/>
      <c r="R16" s="42"/>
      <c r="S16" s="43"/>
      <c r="T16" s="44"/>
      <c r="U16" s="44"/>
      <c r="V16" s="46"/>
      <c r="W16" s="49" t="s">
        <v>49</v>
      </c>
      <c r="X16" s="50"/>
      <c r="Y16" s="40">
        <v>0.0</v>
      </c>
      <c r="Z16" s="41">
        <v>0.0</v>
      </c>
      <c r="AA16" s="42">
        <v>2.0</v>
      </c>
      <c r="AB16" s="43" t="s">
        <v>40</v>
      </c>
      <c r="AC16" s="44">
        <v>5.0</v>
      </c>
      <c r="AD16" s="44">
        <f>'1-2. 도장가공비'!O19</f>
        <v>4482.754777</v>
      </c>
      <c r="AE16" s="46">
        <f>ROUNDDOWN((AD16/AC16*(1+Y16)*AA16),2)</f>
        <v>1793.1</v>
      </c>
      <c r="AF16" s="46">
        <f t="shared" si="5"/>
        <v>1344.83</v>
      </c>
      <c r="AG16" s="46">
        <f t="shared" si="6"/>
        <v>1793.1</v>
      </c>
      <c r="AH16" s="47" t="s">
        <v>50</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row>
    <row r="17" ht="18.75" customHeight="1">
      <c r="A17" s="36"/>
      <c r="B17" s="48" t="s">
        <v>51</v>
      </c>
      <c r="C17" s="3" t="s">
        <v>26</v>
      </c>
      <c r="D17" s="37" t="s">
        <v>52</v>
      </c>
      <c r="E17" s="38"/>
      <c r="F17" s="39"/>
      <c r="G17" s="40">
        <v>0.0</v>
      </c>
      <c r="H17" s="41">
        <v>0.0</v>
      </c>
      <c r="I17" s="42">
        <v>1.0</v>
      </c>
      <c r="J17" s="43" t="s">
        <v>40</v>
      </c>
      <c r="K17" s="44">
        <f>((M11+M12+M29+M36)*3%)-((K11*3%)/1000*400)</f>
        <v>16.32884348</v>
      </c>
      <c r="L17" s="58">
        <v>1.0</v>
      </c>
      <c r="M17" s="46">
        <f>ROUNDDOWN((L17*K17*(1+G17)*I17),2)</f>
        <v>16.32</v>
      </c>
      <c r="N17" s="38"/>
      <c r="O17" s="39"/>
      <c r="P17" s="40"/>
      <c r="Q17" s="41"/>
      <c r="R17" s="42"/>
      <c r="S17" s="43"/>
      <c r="T17" s="44"/>
      <c r="U17" s="58"/>
      <c r="V17" s="46"/>
      <c r="W17" s="38"/>
      <c r="X17" s="39"/>
      <c r="Y17" s="40">
        <v>0.0</v>
      </c>
      <c r="Z17" s="41">
        <v>0.0</v>
      </c>
      <c r="AA17" s="42">
        <v>1.0</v>
      </c>
      <c r="AB17" s="43" t="s">
        <v>40</v>
      </c>
      <c r="AC17" s="44">
        <f>((AE11+AE12+AE29+AE36)*3%)-((AC11*3%)/1000*400)</f>
        <v>9.69941942</v>
      </c>
      <c r="AD17" s="58">
        <v>1.0</v>
      </c>
      <c r="AE17" s="46">
        <f>ROUNDDOWN((AD17*AC17*(1+Y17)*AA17),2)</f>
        <v>9.69</v>
      </c>
      <c r="AF17" s="46">
        <f t="shared" si="5"/>
        <v>-6.63</v>
      </c>
      <c r="AG17" s="46">
        <f t="shared" si="6"/>
        <v>9.69</v>
      </c>
      <c r="AH17" s="47"/>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row>
    <row r="18" ht="18.75" customHeight="1">
      <c r="A18" s="36"/>
      <c r="B18" s="48"/>
      <c r="C18" s="3"/>
      <c r="D18" s="37"/>
      <c r="E18" s="38"/>
      <c r="F18" s="39"/>
      <c r="G18" s="40"/>
      <c r="H18" s="41"/>
      <c r="I18" s="42"/>
      <c r="J18" s="43"/>
      <c r="K18" s="44"/>
      <c r="L18" s="45"/>
      <c r="M18" s="46"/>
      <c r="N18" s="38"/>
      <c r="O18" s="39"/>
      <c r="P18" s="40"/>
      <c r="Q18" s="41"/>
      <c r="R18" s="42"/>
      <c r="S18" s="43"/>
      <c r="T18" s="44"/>
      <c r="U18" s="45"/>
      <c r="V18" s="46"/>
      <c r="W18" s="38"/>
      <c r="X18" s="39"/>
      <c r="Y18" s="40"/>
      <c r="Z18" s="41"/>
      <c r="AA18" s="42"/>
      <c r="AB18" s="43"/>
      <c r="AC18" s="44"/>
      <c r="AD18" s="45"/>
      <c r="AE18" s="46"/>
      <c r="AF18" s="46" t="str">
        <f t="shared" si="5"/>
        <v> </v>
      </c>
      <c r="AG18" s="46" t="str">
        <f t="shared" si="6"/>
        <v> </v>
      </c>
      <c r="AH18" s="47"/>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row>
    <row r="19" ht="18.75" customHeight="1">
      <c r="A19" s="36"/>
      <c r="B19" s="48" t="s">
        <v>53</v>
      </c>
      <c r="C19" s="3" t="s">
        <v>54</v>
      </c>
      <c r="D19" s="37" t="s">
        <v>55</v>
      </c>
      <c r="E19" s="59"/>
      <c r="F19" s="60"/>
      <c r="G19" s="53">
        <v>0.0</v>
      </c>
      <c r="H19" s="54">
        <v>0.009326777696609497</v>
      </c>
      <c r="I19" s="55">
        <v>1.0</v>
      </c>
      <c r="J19" s="56" t="s">
        <v>40</v>
      </c>
      <c r="K19" s="57">
        <v>1.0</v>
      </c>
      <c r="L19" s="45">
        <v>72.0</v>
      </c>
      <c r="M19" s="46">
        <f t="shared" ref="M19:M24" si="7">ROUNDDOWN(L19*K19*(I19),2)</f>
        <v>72</v>
      </c>
      <c r="N19" s="59"/>
      <c r="O19" s="60"/>
      <c r="P19" s="53">
        <v>0.0</v>
      </c>
      <c r="Q19" s="54">
        <v>0.0118631340379555</v>
      </c>
      <c r="R19" s="55">
        <v>6.0</v>
      </c>
      <c r="S19" s="56" t="s">
        <v>40</v>
      </c>
      <c r="T19" s="57">
        <v>5.0</v>
      </c>
      <c r="U19" s="45">
        <v>15.0</v>
      </c>
      <c r="V19" s="46">
        <f t="shared" ref="V19:V20" si="8">ROUNDDOWN(U19*T19*(R19),2)</f>
        <v>450</v>
      </c>
      <c r="W19" s="59"/>
      <c r="X19" s="60"/>
      <c r="Y19" s="53">
        <v>0.0</v>
      </c>
      <c r="Z19" s="54">
        <v>0.0087676899433136</v>
      </c>
      <c r="AA19" s="55">
        <v>2.0</v>
      </c>
      <c r="AB19" s="56" t="s">
        <v>40</v>
      </c>
      <c r="AC19" s="57">
        <v>1.0</v>
      </c>
      <c r="AD19" s="45">
        <v>22.0</v>
      </c>
      <c r="AE19" s="46">
        <f t="shared" ref="AE19:AE24" si="9">ROUNDDOWN(AD19*AC19*(AA19),2)</f>
        <v>44</v>
      </c>
      <c r="AF19" s="46">
        <f t="shared" si="5"/>
        <v>-28</v>
      </c>
      <c r="AG19" s="46">
        <f t="shared" si="6"/>
        <v>-406</v>
      </c>
      <c r="AH19" s="47" t="s">
        <v>56</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row>
    <row r="20" ht="18.75" customHeight="1">
      <c r="A20" s="36"/>
      <c r="B20" s="61" t="s">
        <v>57</v>
      </c>
      <c r="C20" s="3" t="s">
        <v>58</v>
      </c>
      <c r="D20" s="37" t="s">
        <v>38</v>
      </c>
      <c r="E20" s="59" t="s">
        <v>59</v>
      </c>
      <c r="G20" s="53">
        <v>0.0</v>
      </c>
      <c r="H20" s="54">
        <v>0.0</v>
      </c>
      <c r="I20" s="55">
        <v>6.0</v>
      </c>
      <c r="J20" s="56" t="s">
        <v>40</v>
      </c>
      <c r="K20" s="57">
        <v>2.0</v>
      </c>
      <c r="L20" s="45">
        <f>'1-4 PAD'!V10</f>
        <v>23.7</v>
      </c>
      <c r="M20" s="46">
        <f t="shared" si="7"/>
        <v>284.4</v>
      </c>
      <c r="N20" s="59" t="s">
        <v>60</v>
      </c>
      <c r="P20" s="53">
        <v>0.0</v>
      </c>
      <c r="Q20" s="54">
        <v>0.0</v>
      </c>
      <c r="R20" s="55">
        <v>40.0</v>
      </c>
      <c r="S20" s="56" t="s">
        <v>40</v>
      </c>
      <c r="T20" s="57">
        <v>2.0</v>
      </c>
      <c r="U20" s="45">
        <v>8.91444715994109</v>
      </c>
      <c r="V20" s="46">
        <f t="shared" si="8"/>
        <v>713.15</v>
      </c>
      <c r="W20" s="59" t="s">
        <v>59</v>
      </c>
      <c r="Y20" s="53">
        <v>0.0</v>
      </c>
      <c r="Z20" s="54">
        <v>0.0</v>
      </c>
      <c r="AA20" s="55">
        <v>12.0</v>
      </c>
      <c r="AB20" s="56" t="s">
        <v>40</v>
      </c>
      <c r="AC20" s="57">
        <v>1.0</v>
      </c>
      <c r="AD20" s="45">
        <f>'1-4 PAD'!V10</f>
        <v>23.7</v>
      </c>
      <c r="AE20" s="46">
        <f t="shared" si="9"/>
        <v>284.4</v>
      </c>
      <c r="AF20" s="46" t="str">
        <f t="shared" si="5"/>
        <v> </v>
      </c>
      <c r="AG20" s="46">
        <f t="shared" si="6"/>
        <v>-428.75</v>
      </c>
      <c r="AH20" s="47" t="s">
        <v>61</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row>
    <row r="21" ht="18.75" customHeight="1">
      <c r="A21" s="36"/>
      <c r="B21" s="61" t="s">
        <v>62</v>
      </c>
      <c r="C21" s="3" t="s">
        <v>63</v>
      </c>
      <c r="D21" s="37" t="s">
        <v>38</v>
      </c>
      <c r="E21" s="59" t="s">
        <v>64</v>
      </c>
      <c r="G21" s="53">
        <v>0.0</v>
      </c>
      <c r="H21" s="54">
        <v>0.0</v>
      </c>
      <c r="I21" s="55">
        <v>1.0</v>
      </c>
      <c r="J21" s="56" t="s">
        <v>40</v>
      </c>
      <c r="K21" s="57">
        <v>3.0</v>
      </c>
      <c r="L21" s="45">
        <f>'1-4 PAD'!V11</f>
        <v>24.4</v>
      </c>
      <c r="M21" s="46">
        <f t="shared" si="7"/>
        <v>73.2</v>
      </c>
      <c r="N21" s="59"/>
      <c r="O21" s="60"/>
      <c r="P21" s="53"/>
      <c r="Q21" s="54"/>
      <c r="R21" s="55"/>
      <c r="S21" s="56"/>
      <c r="T21" s="57"/>
      <c r="U21" s="45"/>
      <c r="V21" s="46"/>
      <c r="W21" s="59" t="s">
        <v>64</v>
      </c>
      <c r="Y21" s="53">
        <v>0.0</v>
      </c>
      <c r="Z21" s="54">
        <v>0.0</v>
      </c>
      <c r="AA21" s="55">
        <v>1.0</v>
      </c>
      <c r="AB21" s="56" t="s">
        <v>40</v>
      </c>
      <c r="AC21" s="57">
        <v>1.0</v>
      </c>
      <c r="AD21" s="45">
        <f>'1-4 PAD'!V11</f>
        <v>24.4</v>
      </c>
      <c r="AE21" s="46">
        <f t="shared" si="9"/>
        <v>24.4</v>
      </c>
      <c r="AF21" s="46">
        <f t="shared" si="5"/>
        <v>-48.8</v>
      </c>
      <c r="AG21" s="46">
        <f t="shared" si="6"/>
        <v>24.4</v>
      </c>
      <c r="AH21" s="47" t="s">
        <v>65</v>
      </c>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row>
    <row r="22" ht="18.75" customHeight="1">
      <c r="A22" s="36"/>
      <c r="B22" s="61" t="s">
        <v>66</v>
      </c>
      <c r="C22" s="3" t="s">
        <v>67</v>
      </c>
      <c r="D22" s="37" t="s">
        <v>38</v>
      </c>
      <c r="E22" s="59" t="s">
        <v>68</v>
      </c>
      <c r="G22" s="53">
        <v>0.0</v>
      </c>
      <c r="H22" s="54">
        <v>0.0</v>
      </c>
      <c r="I22" s="55">
        <v>2.0</v>
      </c>
      <c r="J22" s="56" t="s">
        <v>40</v>
      </c>
      <c r="K22" s="57">
        <v>2.0</v>
      </c>
      <c r="L22" s="45">
        <f>'1-4 PAD'!V12</f>
        <v>17.5</v>
      </c>
      <c r="M22" s="46">
        <f t="shared" si="7"/>
        <v>70</v>
      </c>
      <c r="N22" s="59"/>
      <c r="O22" s="60"/>
      <c r="P22" s="53"/>
      <c r="Q22" s="54"/>
      <c r="R22" s="55"/>
      <c r="S22" s="56"/>
      <c r="T22" s="57"/>
      <c r="U22" s="45"/>
      <c r="V22" s="46"/>
      <c r="W22" s="59" t="s">
        <v>68</v>
      </c>
      <c r="Y22" s="53">
        <v>0.0</v>
      </c>
      <c r="Z22" s="54">
        <v>0.0</v>
      </c>
      <c r="AA22" s="55">
        <v>2.0</v>
      </c>
      <c r="AB22" s="56" t="s">
        <v>40</v>
      </c>
      <c r="AC22" s="57">
        <v>2.0</v>
      </c>
      <c r="AD22" s="45">
        <f>'1-4 PAD'!V12</f>
        <v>17.5</v>
      </c>
      <c r="AE22" s="46">
        <f t="shared" si="9"/>
        <v>70</v>
      </c>
      <c r="AF22" s="46" t="str">
        <f t="shared" si="5"/>
        <v> </v>
      </c>
      <c r="AG22" s="46">
        <f t="shared" si="6"/>
        <v>70</v>
      </c>
      <c r="AH22" s="47" t="s">
        <v>65</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row>
    <row r="23" ht="18.75" customHeight="1">
      <c r="A23" s="36"/>
      <c r="B23" s="3" t="s">
        <v>69</v>
      </c>
      <c r="C23" s="61"/>
      <c r="D23" s="37" t="s">
        <v>38</v>
      </c>
      <c r="E23" s="59"/>
      <c r="F23" s="60"/>
      <c r="G23" s="53">
        <v>0.0</v>
      </c>
      <c r="H23" s="54">
        <v>0.0</v>
      </c>
      <c r="I23" s="55">
        <v>1.0</v>
      </c>
      <c r="J23" s="56" t="s">
        <v>40</v>
      </c>
      <c r="K23" s="57">
        <v>3.0</v>
      </c>
      <c r="L23" s="57">
        <v>148.0</v>
      </c>
      <c r="M23" s="46">
        <f t="shared" si="7"/>
        <v>444</v>
      </c>
      <c r="N23" s="59"/>
      <c r="O23" s="60"/>
      <c r="P23" s="53"/>
      <c r="Q23" s="54"/>
      <c r="R23" s="55"/>
      <c r="S23" s="56"/>
      <c r="T23" s="57"/>
      <c r="U23" s="57"/>
      <c r="V23" s="46"/>
      <c r="W23" s="59"/>
      <c r="X23" s="60"/>
      <c r="Y23" s="53">
        <v>0.0</v>
      </c>
      <c r="Z23" s="54">
        <v>0.0</v>
      </c>
      <c r="AA23" s="55">
        <v>2.0</v>
      </c>
      <c r="AB23" s="56" t="s">
        <v>40</v>
      </c>
      <c r="AC23" s="57">
        <v>2.0</v>
      </c>
      <c r="AD23" s="57">
        <v>77.0</v>
      </c>
      <c r="AE23" s="46">
        <f t="shared" si="9"/>
        <v>308</v>
      </c>
      <c r="AF23" s="46">
        <f t="shared" si="5"/>
        <v>-136</v>
      </c>
      <c r="AG23" s="46">
        <f t="shared" si="6"/>
        <v>308</v>
      </c>
      <c r="AH23" s="47" t="s">
        <v>70</v>
      </c>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row>
    <row r="24" ht="18.75" customHeight="1">
      <c r="A24" s="36"/>
      <c r="B24" s="3" t="s">
        <v>71</v>
      </c>
      <c r="C24" s="61" t="s">
        <v>72</v>
      </c>
      <c r="D24" s="37" t="s">
        <v>38</v>
      </c>
      <c r="E24" s="59"/>
      <c r="F24" s="60"/>
      <c r="G24" s="53">
        <v>0.0</v>
      </c>
      <c r="H24" s="54">
        <v>0.0</v>
      </c>
      <c r="I24" s="55">
        <v>2.0</v>
      </c>
      <c r="J24" s="56" t="s">
        <v>40</v>
      </c>
      <c r="K24" s="57">
        <v>1.0</v>
      </c>
      <c r="L24" s="57">
        <f>'#보호랩'!O6</f>
        <v>95</v>
      </c>
      <c r="M24" s="46">
        <f t="shared" si="7"/>
        <v>190</v>
      </c>
      <c r="N24" s="59"/>
      <c r="O24" s="60"/>
      <c r="P24" s="53"/>
      <c r="Q24" s="54"/>
      <c r="R24" s="55"/>
      <c r="S24" s="56"/>
      <c r="T24" s="57"/>
      <c r="U24" s="57"/>
      <c r="V24" s="46"/>
      <c r="W24" s="59"/>
      <c r="X24" s="60"/>
      <c r="Y24" s="53">
        <v>0.0</v>
      </c>
      <c r="Z24" s="54">
        <v>0.0</v>
      </c>
      <c r="AA24" s="55">
        <v>1.0</v>
      </c>
      <c r="AB24" s="56" t="s">
        <v>40</v>
      </c>
      <c r="AC24" s="57">
        <v>1.0</v>
      </c>
      <c r="AD24" s="57">
        <f>'#보호랩'!O6</f>
        <v>95</v>
      </c>
      <c r="AE24" s="46">
        <f t="shared" si="9"/>
        <v>95</v>
      </c>
      <c r="AF24" s="46">
        <f t="shared" si="5"/>
        <v>-95</v>
      </c>
      <c r="AG24" s="46">
        <f t="shared" si="6"/>
        <v>95</v>
      </c>
      <c r="AH24" s="47" t="s">
        <v>73</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row>
    <row r="25" ht="18.75" customHeight="1">
      <c r="A25" s="36"/>
      <c r="B25" s="3"/>
      <c r="C25" s="61"/>
      <c r="D25" s="37"/>
      <c r="E25" s="59"/>
      <c r="F25" s="60"/>
      <c r="G25" s="53"/>
      <c r="H25" s="54"/>
      <c r="I25" s="55"/>
      <c r="J25" s="56"/>
      <c r="K25" s="57"/>
      <c r="L25" s="57"/>
      <c r="M25" s="46"/>
      <c r="N25" s="59"/>
      <c r="O25" s="60"/>
      <c r="P25" s="53"/>
      <c r="Q25" s="54"/>
      <c r="R25" s="55"/>
      <c r="S25" s="56"/>
      <c r="T25" s="57"/>
      <c r="U25" s="57"/>
      <c r="V25" s="46"/>
      <c r="W25" s="59"/>
      <c r="X25" s="60"/>
      <c r="Y25" s="53"/>
      <c r="Z25" s="54"/>
      <c r="AA25" s="55"/>
      <c r="AB25" s="56"/>
      <c r="AC25" s="57"/>
      <c r="AD25" s="57"/>
      <c r="AE25" s="46"/>
      <c r="AF25" s="46" t="str">
        <f t="shared" si="5"/>
        <v> </v>
      </c>
      <c r="AG25" s="46" t="str">
        <f t="shared" si="6"/>
        <v> </v>
      </c>
      <c r="AH25" s="47"/>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row>
    <row r="26" ht="18.75" customHeight="1">
      <c r="A26" s="62"/>
      <c r="B26" s="63" t="s">
        <v>74</v>
      </c>
      <c r="C26" s="64"/>
      <c r="D26" s="65"/>
      <c r="E26" s="66"/>
      <c r="F26" s="67"/>
      <c r="G26" s="68"/>
      <c r="H26" s="69"/>
      <c r="I26" s="70"/>
      <c r="J26" s="71"/>
      <c r="K26" s="72"/>
      <c r="L26" s="73"/>
      <c r="M26" s="74">
        <f>SUM(M10:M25)</f>
        <v>3489.95</v>
      </c>
      <c r="N26" s="66"/>
      <c r="O26" s="67"/>
      <c r="P26" s="68"/>
      <c r="Q26" s="69"/>
      <c r="R26" s="70"/>
      <c r="S26" s="71"/>
      <c r="T26" s="72"/>
      <c r="U26" s="73"/>
      <c r="V26" s="74">
        <f>SUM(V10:V25)</f>
        <v>119254.78</v>
      </c>
      <c r="W26" s="66"/>
      <c r="X26" s="67"/>
      <c r="Y26" s="68"/>
      <c r="Z26" s="69"/>
      <c r="AA26" s="70"/>
      <c r="AB26" s="71"/>
      <c r="AC26" s="72"/>
      <c r="AD26" s="73"/>
      <c r="AE26" s="74">
        <f>SUM(AE10:AE25)</f>
        <v>3664.19</v>
      </c>
      <c r="AF26" s="75">
        <f t="shared" si="5"/>
        <v>174.24</v>
      </c>
      <c r="AG26" s="75">
        <f t="shared" si="6"/>
        <v>-115590.59</v>
      </c>
      <c r="AH26" s="76"/>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row>
    <row r="27" ht="18.75" customHeight="1">
      <c r="A27" s="26"/>
      <c r="B27" s="3"/>
      <c r="C27" s="37"/>
      <c r="D27" s="27"/>
      <c r="E27" s="77" t="s">
        <v>75</v>
      </c>
      <c r="F27" s="78" t="s">
        <v>76</v>
      </c>
      <c r="G27" s="31" t="s">
        <v>17</v>
      </c>
      <c r="H27" s="31" t="s">
        <v>77</v>
      </c>
      <c r="I27" s="32" t="s">
        <v>78</v>
      </c>
      <c r="J27" s="32" t="s">
        <v>79</v>
      </c>
      <c r="K27" s="31" t="s">
        <v>80</v>
      </c>
      <c r="L27" s="31" t="s">
        <v>81</v>
      </c>
      <c r="M27" s="79" t="s">
        <v>21</v>
      </c>
      <c r="N27" s="77" t="s">
        <v>75</v>
      </c>
      <c r="O27" s="78" t="s">
        <v>76</v>
      </c>
      <c r="P27" s="31" t="s">
        <v>17</v>
      </c>
      <c r="Q27" s="31" t="s">
        <v>77</v>
      </c>
      <c r="R27" s="32" t="s">
        <v>78</v>
      </c>
      <c r="S27" s="32" t="s">
        <v>79</v>
      </c>
      <c r="T27" s="31" t="s">
        <v>80</v>
      </c>
      <c r="U27" s="31" t="s">
        <v>81</v>
      </c>
      <c r="V27" s="79" t="s">
        <v>21</v>
      </c>
      <c r="W27" s="77" t="s">
        <v>75</v>
      </c>
      <c r="X27" s="78" t="s">
        <v>76</v>
      </c>
      <c r="Y27" s="31" t="s">
        <v>17</v>
      </c>
      <c r="Z27" s="31" t="s">
        <v>77</v>
      </c>
      <c r="AA27" s="32" t="s">
        <v>78</v>
      </c>
      <c r="AB27" s="32" t="s">
        <v>79</v>
      </c>
      <c r="AC27" s="31" t="s">
        <v>80</v>
      </c>
      <c r="AD27" s="31" t="s">
        <v>81</v>
      </c>
      <c r="AE27" s="79" t="s">
        <v>21</v>
      </c>
      <c r="AF27" s="80"/>
      <c r="AG27" s="81"/>
      <c r="AH27" s="82"/>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row>
    <row r="28" ht="18.75" customHeight="1">
      <c r="A28" s="36" t="s">
        <v>82</v>
      </c>
      <c r="B28" s="3"/>
      <c r="C28" s="37"/>
      <c r="D28" s="37"/>
      <c r="E28" s="59"/>
      <c r="F28" s="60"/>
      <c r="G28" s="55"/>
      <c r="H28" s="55"/>
      <c r="I28" s="56"/>
      <c r="J28" s="56"/>
      <c r="K28" s="55"/>
      <c r="L28" s="55"/>
      <c r="M28" s="83"/>
      <c r="N28" s="59"/>
      <c r="O28" s="60"/>
      <c r="P28" s="55"/>
      <c r="Q28" s="55"/>
      <c r="R28" s="56"/>
      <c r="S28" s="56"/>
      <c r="T28" s="55"/>
      <c r="U28" s="55"/>
      <c r="V28" s="83"/>
      <c r="W28" s="59"/>
      <c r="X28" s="60"/>
      <c r="Y28" s="55"/>
      <c r="Z28" s="55"/>
      <c r="AA28" s="56"/>
      <c r="AB28" s="56"/>
      <c r="AC28" s="55"/>
      <c r="AD28" s="55"/>
      <c r="AE28" s="83"/>
      <c r="AF28" s="46" t="str">
        <f t="shared" ref="AF28:AF33" si="10">IF(AE28-M28=0," ",AE28-M28)</f>
        <v> </v>
      </c>
      <c r="AG28" s="46" t="str">
        <f t="shared" ref="AG28:AG33" si="11">IF(AE28-V28=0," ",AE28-V28)</f>
        <v> </v>
      </c>
      <c r="AH28" s="76"/>
      <c r="AI28" s="3"/>
      <c r="AJ28" s="84" t="s">
        <v>83</v>
      </c>
      <c r="AK28" s="85"/>
      <c r="AL28" s="84" t="s">
        <v>84</v>
      </c>
      <c r="AM28" s="86"/>
      <c r="AN28" s="85"/>
      <c r="AO28" s="84" t="s">
        <v>85</v>
      </c>
      <c r="AP28" s="86"/>
      <c r="AQ28" s="85"/>
      <c r="AR28" s="84" t="s">
        <v>86</v>
      </c>
      <c r="AS28" s="86"/>
      <c r="AT28" s="85"/>
      <c r="AU28" s="87" t="s">
        <v>87</v>
      </c>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row>
    <row r="29" ht="18.75" customHeight="1">
      <c r="A29" s="36" t="s">
        <v>88</v>
      </c>
      <c r="B29" s="48" t="s">
        <v>25</v>
      </c>
      <c r="C29" s="3" t="s">
        <v>26</v>
      </c>
      <c r="D29" s="37" t="s">
        <v>27</v>
      </c>
      <c r="E29" s="38">
        <v>74.0</v>
      </c>
      <c r="F29" s="88">
        <v>4386.0</v>
      </c>
      <c r="G29" s="42">
        <v>1.0</v>
      </c>
      <c r="H29" s="89">
        <v>0.22352822422981264</v>
      </c>
      <c r="I29" s="43">
        <v>3.0</v>
      </c>
      <c r="J29" s="90">
        <v>0.4730509557435048</v>
      </c>
      <c r="K29" s="91">
        <f>ROUNDDOWN(16+(4.396*((K11+K12)*I29)^0.1477)+3.22*3^2*1*0.9,2)</f>
        <v>51.68</v>
      </c>
      <c r="L29" s="92">
        <v>79889.0</v>
      </c>
      <c r="M29" s="46">
        <f t="shared" ref="M29:M31" si="12">ROUNDDOWN((K29/I29*1.1+E29*60/F29)*L29/3600*J29,2)</f>
        <v>209.55</v>
      </c>
      <c r="N29" s="38">
        <v>66.0</v>
      </c>
      <c r="O29" s="93">
        <v>18375.0</v>
      </c>
      <c r="P29" s="42">
        <v>2.0</v>
      </c>
      <c r="Q29" s="89">
        <v>0.28480919223834283</v>
      </c>
      <c r="R29" s="43">
        <v>8.0</v>
      </c>
      <c r="S29" s="90">
        <v>0.6581130328170162</v>
      </c>
      <c r="T29" s="91">
        <v>57.87432914508025</v>
      </c>
      <c r="U29" s="92">
        <v>41073.0</v>
      </c>
      <c r="V29" s="46">
        <f t="shared" ref="V29:V30" si="13">ROUNDDOWN((T29/R29*1.1+N29*60/O29)*U29/3600*S29,2)</f>
        <v>61.36</v>
      </c>
      <c r="W29" s="38">
        <v>223.0</v>
      </c>
      <c r="X29" s="88">
        <v>5844.0</v>
      </c>
      <c r="Y29" s="42">
        <v>2.0</v>
      </c>
      <c r="Z29" s="89">
        <v>0.2120832281112671</v>
      </c>
      <c r="AA29" s="43">
        <v>5.0</v>
      </c>
      <c r="AB29" s="90">
        <v>0.42292466163635256</v>
      </c>
      <c r="AC29" s="91">
        <f>ROUNDDOWN(16+(4.396*((AC11+AC12)*AA29)^0.1477)+3.22*3^2*1*0.9,2)</f>
        <v>52.18</v>
      </c>
      <c r="AD29" s="92">
        <v>49561.0</v>
      </c>
      <c r="AE29" s="46">
        <f t="shared" ref="AE29:AE31" si="14">ROUNDDOWN((AC29/AA29*1.1+W29*60/X29)*AD29/3600*AB29,2)</f>
        <v>80.16</v>
      </c>
      <c r="AF29" s="46">
        <f t="shared" si="10"/>
        <v>-129.39</v>
      </c>
      <c r="AG29" s="46">
        <f t="shared" si="11"/>
        <v>18.8</v>
      </c>
      <c r="AH29" s="47" t="s">
        <v>89</v>
      </c>
      <c r="AI29" s="3"/>
      <c r="AJ29" s="87" t="s">
        <v>90</v>
      </c>
      <c r="AK29" s="87" t="s">
        <v>91</v>
      </c>
      <c r="AL29" s="87" t="s">
        <v>17</v>
      </c>
      <c r="AM29" s="87" t="s">
        <v>80</v>
      </c>
      <c r="AN29" s="87" t="s">
        <v>92</v>
      </c>
      <c r="AO29" s="87" t="s">
        <v>17</v>
      </c>
      <c r="AP29" s="87" t="s">
        <v>80</v>
      </c>
      <c r="AQ29" s="87" t="s">
        <v>92</v>
      </c>
      <c r="AR29" s="87" t="s">
        <v>17</v>
      </c>
      <c r="AS29" s="87" t="s">
        <v>80</v>
      </c>
      <c r="AT29" s="87" t="s">
        <v>92</v>
      </c>
      <c r="AU29" s="87"/>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row>
    <row r="30" ht="18.75" customHeight="1">
      <c r="A30" s="36" t="s">
        <v>93</v>
      </c>
      <c r="B30" s="48" t="s">
        <v>94</v>
      </c>
      <c r="C30" s="3" t="s">
        <v>26</v>
      </c>
      <c r="D30" s="37" t="s">
        <v>95</v>
      </c>
      <c r="E30" s="38">
        <v>0.0</v>
      </c>
      <c r="F30" s="88">
        <v>3808.0</v>
      </c>
      <c r="G30" s="42">
        <v>1.0</v>
      </c>
      <c r="H30" s="89">
        <v>0.21492457389831543</v>
      </c>
      <c r="I30" s="43">
        <f>IF($D30="ASS'Y",1,VLOOKUP($C30,#REF!,22,0))</f>
        <v>1</v>
      </c>
      <c r="J30" s="90">
        <v>1.0</v>
      </c>
      <c r="K30" s="91">
        <f>AN35</f>
        <v>141</v>
      </c>
      <c r="L30" s="92">
        <v>61584.0</v>
      </c>
      <c r="M30" s="46">
        <f t="shared" si="12"/>
        <v>2653.24</v>
      </c>
      <c r="N30" s="38">
        <v>0.0</v>
      </c>
      <c r="O30" s="93">
        <v>10868.0</v>
      </c>
      <c r="P30" s="42">
        <v>2.0</v>
      </c>
      <c r="Q30" s="89">
        <v>0.1911238636559063</v>
      </c>
      <c r="R30" s="43">
        <f>IF($D30="ASS'Y",1,VLOOKUP($C30,#REF!,22,0))</f>
        <v>1</v>
      </c>
      <c r="S30" s="90">
        <v>1.0</v>
      </c>
      <c r="T30" s="91">
        <f>AQ35</f>
        <v>31</v>
      </c>
      <c r="U30" s="92">
        <v>76597.0</v>
      </c>
      <c r="V30" s="46">
        <f t="shared" si="13"/>
        <v>725.54</v>
      </c>
      <c r="W30" s="38">
        <v>0.0</v>
      </c>
      <c r="X30" s="88">
        <v>5805.0</v>
      </c>
      <c r="Y30" s="42">
        <v>2.0</v>
      </c>
      <c r="Z30" s="89">
        <v>0.21176507472991946</v>
      </c>
      <c r="AA30" s="43">
        <f>IF($D30="ASS'Y",1,VLOOKUP($C30,#REF!,22,0))</f>
        <v>1</v>
      </c>
      <c r="AB30" s="90">
        <v>2.0</v>
      </c>
      <c r="AC30" s="91">
        <f>AT35</f>
        <v>147</v>
      </c>
      <c r="AD30" s="92">
        <v>46176.0</v>
      </c>
      <c r="AE30" s="46">
        <f t="shared" si="14"/>
        <v>4148.14</v>
      </c>
      <c r="AF30" s="46">
        <f t="shared" si="10"/>
        <v>1494.9</v>
      </c>
      <c r="AG30" s="46">
        <f t="shared" si="11"/>
        <v>3422.6</v>
      </c>
      <c r="AH30" s="47" t="s">
        <v>96</v>
      </c>
      <c r="AI30" s="3"/>
      <c r="AJ30" s="87">
        <v>1.0</v>
      </c>
      <c r="AK30" s="87" t="s">
        <v>53</v>
      </c>
      <c r="AL30" s="87">
        <f t="shared" ref="AL30:AL34" si="15">I19</f>
        <v>1</v>
      </c>
      <c r="AM30" s="87">
        <v>6.0</v>
      </c>
      <c r="AN30" s="87">
        <f t="shared" ref="AN30:AN34" si="16">AL30*AM30</f>
        <v>6</v>
      </c>
      <c r="AO30" s="87">
        <v>2.0</v>
      </c>
      <c r="AP30" s="87">
        <v>3.0</v>
      </c>
      <c r="AQ30" s="87">
        <f t="shared" ref="AQ30:AQ31" si="17">AO30*AP30</f>
        <v>6</v>
      </c>
      <c r="AR30" s="87">
        <f t="shared" ref="AR30:AR34" si="18">AA19</f>
        <v>2</v>
      </c>
      <c r="AS30" s="87">
        <v>4.0</v>
      </c>
      <c r="AT30" s="87">
        <f t="shared" ref="AT30:AT34" si="19">AR30*AS30</f>
        <v>8</v>
      </c>
      <c r="AU30" s="87"/>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row>
    <row r="31" ht="18.75" customHeight="1">
      <c r="A31" s="36" t="s">
        <v>37</v>
      </c>
      <c r="B31" s="61" t="s">
        <v>97</v>
      </c>
      <c r="C31" s="3"/>
      <c r="D31" s="37"/>
      <c r="E31" s="59">
        <v>0.0</v>
      </c>
      <c r="F31" s="88">
        <v>3986.0</v>
      </c>
      <c r="G31" s="55">
        <v>2.0</v>
      </c>
      <c r="H31" s="94">
        <v>0.2996771395206452</v>
      </c>
      <c r="I31" s="56">
        <v>1.0</v>
      </c>
      <c r="J31" s="95">
        <v>1.0</v>
      </c>
      <c r="K31" s="96">
        <f>13*('1-6. 사상'!O5)/1000</f>
        <v>9.115222528</v>
      </c>
      <c r="L31" s="92">
        <v>98186.0</v>
      </c>
      <c r="M31" s="46">
        <f t="shared" si="12"/>
        <v>273.46</v>
      </c>
      <c r="N31" s="59"/>
      <c r="O31" s="88"/>
      <c r="P31" s="55"/>
      <c r="Q31" s="89"/>
      <c r="R31" s="56"/>
      <c r="S31" s="95"/>
      <c r="T31" s="96"/>
      <c r="U31" s="92"/>
      <c r="V31" s="46"/>
      <c r="W31" s="59">
        <v>0.0</v>
      </c>
      <c r="X31" s="88">
        <v>6375.0</v>
      </c>
      <c r="Y31" s="55">
        <v>1.0</v>
      </c>
      <c r="Z31" s="89">
        <v>0.21321680688858033</v>
      </c>
      <c r="AA31" s="56">
        <v>2.0</v>
      </c>
      <c r="AB31" s="95">
        <v>2.0</v>
      </c>
      <c r="AC31" s="96">
        <f>13*('1-6. 사상'!O5)/1000</f>
        <v>9.115222528</v>
      </c>
      <c r="AD31" s="92">
        <v>36242.0</v>
      </c>
      <c r="AE31" s="46">
        <f t="shared" si="14"/>
        <v>100.94</v>
      </c>
      <c r="AF31" s="46">
        <f t="shared" si="10"/>
        <v>-172.52</v>
      </c>
      <c r="AG31" s="46">
        <f t="shared" si="11"/>
        <v>100.94</v>
      </c>
      <c r="AH31" s="47" t="s">
        <v>98</v>
      </c>
      <c r="AI31" s="3"/>
      <c r="AJ31" s="87">
        <v>2.0</v>
      </c>
      <c r="AK31" s="87" t="s">
        <v>57</v>
      </c>
      <c r="AL31" s="87">
        <f t="shared" si="15"/>
        <v>6</v>
      </c>
      <c r="AM31" s="87">
        <v>7.0</v>
      </c>
      <c r="AN31" s="87">
        <f t="shared" si="16"/>
        <v>42</v>
      </c>
      <c r="AO31" s="87">
        <v>5.0</v>
      </c>
      <c r="AP31" s="87">
        <v>5.0</v>
      </c>
      <c r="AQ31" s="87">
        <f t="shared" si="17"/>
        <v>25</v>
      </c>
      <c r="AR31" s="87">
        <f t="shared" si="18"/>
        <v>12</v>
      </c>
      <c r="AS31" s="87">
        <v>7.0</v>
      </c>
      <c r="AT31" s="87">
        <f t="shared" si="19"/>
        <v>84</v>
      </c>
      <c r="AU31" s="87"/>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row>
    <row r="32" ht="18.75" customHeight="1">
      <c r="A32" s="36"/>
      <c r="B32" s="61"/>
      <c r="C32" s="3"/>
      <c r="D32" s="37"/>
      <c r="E32" s="59"/>
      <c r="F32" s="88"/>
      <c r="G32" s="55"/>
      <c r="H32" s="94"/>
      <c r="I32" s="56"/>
      <c r="J32" s="95"/>
      <c r="K32" s="91"/>
      <c r="L32" s="97"/>
      <c r="M32" s="46"/>
      <c r="N32" s="59"/>
      <c r="O32" s="88"/>
      <c r="P32" s="55"/>
      <c r="Q32" s="94"/>
      <c r="R32" s="56"/>
      <c r="S32" s="95"/>
      <c r="T32" s="91"/>
      <c r="U32" s="97"/>
      <c r="V32" s="46"/>
      <c r="W32" s="59"/>
      <c r="X32" s="88"/>
      <c r="Y32" s="55"/>
      <c r="Z32" s="94"/>
      <c r="AA32" s="56"/>
      <c r="AB32" s="95"/>
      <c r="AC32" s="91"/>
      <c r="AD32" s="97"/>
      <c r="AE32" s="46"/>
      <c r="AF32" s="46" t="str">
        <f t="shared" si="10"/>
        <v> </v>
      </c>
      <c r="AG32" s="46" t="str">
        <f t="shared" si="11"/>
        <v> </v>
      </c>
      <c r="AH32" s="47"/>
      <c r="AI32" s="3"/>
      <c r="AJ32" s="87">
        <v>3.0</v>
      </c>
      <c r="AK32" s="87" t="s">
        <v>62</v>
      </c>
      <c r="AL32" s="87">
        <f t="shared" si="15"/>
        <v>1</v>
      </c>
      <c r="AM32" s="87">
        <v>54.0</v>
      </c>
      <c r="AN32" s="87">
        <f t="shared" si="16"/>
        <v>54</v>
      </c>
      <c r="AO32" s="87"/>
      <c r="AP32" s="87"/>
      <c r="AQ32" s="87"/>
      <c r="AR32" s="87">
        <f t="shared" si="18"/>
        <v>1</v>
      </c>
      <c r="AS32" s="87">
        <v>9.0</v>
      </c>
      <c r="AT32" s="87">
        <f t="shared" si="19"/>
        <v>9</v>
      </c>
      <c r="AU32" s="87"/>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row>
    <row r="33" ht="18.75" customHeight="1">
      <c r="A33" s="98"/>
      <c r="B33" s="99" t="s">
        <v>99</v>
      </c>
      <c r="C33" s="86"/>
      <c r="D33" s="100"/>
      <c r="E33" s="101"/>
      <c r="F33" s="102"/>
      <c r="G33" s="103"/>
      <c r="H33" s="87"/>
      <c r="I33" s="104"/>
      <c r="J33" s="105"/>
      <c r="K33" s="106"/>
      <c r="L33" s="107"/>
      <c r="M33" s="108">
        <f>SUM(M28:M32)</f>
        <v>3136.25</v>
      </c>
      <c r="N33" s="101"/>
      <c r="O33" s="102"/>
      <c r="P33" s="103"/>
      <c r="Q33" s="87"/>
      <c r="R33" s="104"/>
      <c r="S33" s="105"/>
      <c r="T33" s="106"/>
      <c r="U33" s="107"/>
      <c r="V33" s="108">
        <f>SUM(V28:V32)</f>
        <v>786.9</v>
      </c>
      <c r="W33" s="101"/>
      <c r="X33" s="102"/>
      <c r="Y33" s="103"/>
      <c r="Z33" s="87"/>
      <c r="AA33" s="104"/>
      <c r="AB33" s="105"/>
      <c r="AC33" s="106"/>
      <c r="AD33" s="107"/>
      <c r="AE33" s="108">
        <f>SUM(AE28:AE32)</f>
        <v>4329.24</v>
      </c>
      <c r="AF33" s="108">
        <f t="shared" si="10"/>
        <v>1192.99</v>
      </c>
      <c r="AG33" s="108">
        <f t="shared" si="11"/>
        <v>3542.34</v>
      </c>
      <c r="AH33" s="109"/>
      <c r="AI33" s="3"/>
      <c r="AJ33" s="87">
        <v>4.0</v>
      </c>
      <c r="AK33" s="87" t="s">
        <v>66</v>
      </c>
      <c r="AL33" s="87">
        <f t="shared" si="15"/>
        <v>2</v>
      </c>
      <c r="AM33" s="87">
        <v>5.0</v>
      </c>
      <c r="AN33" s="87">
        <f t="shared" si="16"/>
        <v>10</v>
      </c>
      <c r="AO33" s="87"/>
      <c r="AP33" s="87"/>
      <c r="AQ33" s="87"/>
      <c r="AR33" s="87">
        <f t="shared" si="18"/>
        <v>2</v>
      </c>
      <c r="AS33" s="87">
        <v>2.0</v>
      </c>
      <c r="AT33" s="87">
        <f t="shared" si="19"/>
        <v>4</v>
      </c>
      <c r="AU33" s="87"/>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row>
    <row r="34" ht="18.75" customHeight="1">
      <c r="A34" s="110"/>
      <c r="B34" s="111"/>
      <c r="C34" s="112"/>
      <c r="D34" s="37"/>
      <c r="E34" s="77" t="s">
        <v>75</v>
      </c>
      <c r="F34" s="78" t="s">
        <v>76</v>
      </c>
      <c r="G34" s="31" t="s">
        <v>17</v>
      </c>
      <c r="H34" s="31" t="s">
        <v>77</v>
      </c>
      <c r="I34" s="113" t="s">
        <v>78</v>
      </c>
      <c r="J34" s="114" t="s">
        <v>100</v>
      </c>
      <c r="K34" s="115" t="s">
        <v>80</v>
      </c>
      <c r="L34" s="116" t="s">
        <v>101</v>
      </c>
      <c r="M34" s="117" t="s">
        <v>21</v>
      </c>
      <c r="N34" s="77" t="s">
        <v>75</v>
      </c>
      <c r="O34" s="78" t="s">
        <v>76</v>
      </c>
      <c r="P34" s="31" t="s">
        <v>17</v>
      </c>
      <c r="Q34" s="31" t="s">
        <v>77</v>
      </c>
      <c r="R34" s="113" t="s">
        <v>78</v>
      </c>
      <c r="S34" s="114" t="s">
        <v>100</v>
      </c>
      <c r="T34" s="115" t="s">
        <v>80</v>
      </c>
      <c r="U34" s="116" t="s">
        <v>101</v>
      </c>
      <c r="V34" s="117" t="s">
        <v>21</v>
      </c>
      <c r="W34" s="77" t="s">
        <v>75</v>
      </c>
      <c r="X34" s="78" t="s">
        <v>76</v>
      </c>
      <c r="Y34" s="31" t="s">
        <v>17</v>
      </c>
      <c r="Z34" s="31" t="s">
        <v>77</v>
      </c>
      <c r="AA34" s="113" t="s">
        <v>78</v>
      </c>
      <c r="AB34" s="114" t="s">
        <v>100</v>
      </c>
      <c r="AC34" s="115" t="s">
        <v>80</v>
      </c>
      <c r="AD34" s="116" t="s">
        <v>101</v>
      </c>
      <c r="AE34" s="117" t="s">
        <v>21</v>
      </c>
      <c r="AF34" s="118"/>
      <c r="AG34" s="118"/>
      <c r="AH34" s="109"/>
      <c r="AI34" s="3"/>
      <c r="AJ34" s="87">
        <v>5.0</v>
      </c>
      <c r="AK34" s="87" t="s">
        <v>102</v>
      </c>
      <c r="AL34" s="87">
        <f t="shared" si="15"/>
        <v>1</v>
      </c>
      <c r="AM34" s="87">
        <v>17.0</v>
      </c>
      <c r="AN34" s="87">
        <f t="shared" si="16"/>
        <v>17</v>
      </c>
      <c r="AO34" s="87"/>
      <c r="AP34" s="87"/>
      <c r="AQ34" s="87"/>
      <c r="AR34" s="87">
        <f t="shared" si="18"/>
        <v>2</v>
      </c>
      <c r="AS34" s="87">
        <v>15.0</v>
      </c>
      <c r="AT34" s="87">
        <f t="shared" si="19"/>
        <v>30</v>
      </c>
      <c r="AU34" s="87"/>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row>
    <row r="35" ht="18.75" customHeight="1">
      <c r="A35" s="36" t="s">
        <v>103</v>
      </c>
      <c r="B35" s="3"/>
      <c r="C35" s="37"/>
      <c r="D35" s="37"/>
      <c r="E35" s="59"/>
      <c r="F35" s="60"/>
      <c r="G35" s="55"/>
      <c r="H35" s="55"/>
      <c r="I35" s="119"/>
      <c r="J35" s="120"/>
      <c r="K35" s="121"/>
      <c r="L35" s="122"/>
      <c r="M35" s="83"/>
      <c r="N35" s="59"/>
      <c r="O35" s="60"/>
      <c r="P35" s="55"/>
      <c r="Q35" s="55"/>
      <c r="R35" s="119"/>
      <c r="S35" s="120"/>
      <c r="T35" s="121"/>
      <c r="U35" s="122"/>
      <c r="V35" s="83"/>
      <c r="W35" s="59"/>
      <c r="X35" s="60"/>
      <c r="Y35" s="55"/>
      <c r="Z35" s="55"/>
      <c r="AA35" s="119"/>
      <c r="AB35" s="120"/>
      <c r="AC35" s="121"/>
      <c r="AD35" s="122"/>
      <c r="AE35" s="83"/>
      <c r="AF35" s="46" t="str">
        <f t="shared" ref="AF35:AF53" si="23">IF(AE35-M35=0," ",AE35-M35)</f>
        <v> </v>
      </c>
      <c r="AG35" s="46" t="str">
        <f t="shared" ref="AG35:AG53" si="24">IF(AE35-V35=0," ",AE35-V35)</f>
        <v> </v>
      </c>
      <c r="AH35" s="76"/>
      <c r="AI35" s="3"/>
      <c r="AJ35" s="84" t="s">
        <v>104</v>
      </c>
      <c r="AK35" s="85"/>
      <c r="AL35" s="87">
        <f t="shared" ref="AL35:AM35" si="20">SUM(AL30:AL33)</f>
        <v>10</v>
      </c>
      <c r="AM35" s="87">
        <f t="shared" si="20"/>
        <v>72</v>
      </c>
      <c r="AN35" s="87">
        <f>SUM(AN30:AN34)+12</f>
        <v>141</v>
      </c>
      <c r="AO35" s="87">
        <f t="shared" ref="AO35:AP35" si="21">SUM(AO30:AO33)</f>
        <v>7</v>
      </c>
      <c r="AP35" s="87">
        <f t="shared" si="21"/>
        <v>8</v>
      </c>
      <c r="AQ35" s="87">
        <f>SUM(AQ30:AQ34)</f>
        <v>31</v>
      </c>
      <c r="AR35" s="87">
        <f t="shared" ref="AR35:AS35" si="22">SUM(AR30:AR33)</f>
        <v>17</v>
      </c>
      <c r="AS35" s="87">
        <f t="shared" si="22"/>
        <v>22</v>
      </c>
      <c r="AT35" s="87">
        <f>SUM(AT30:AT34)+12</f>
        <v>147</v>
      </c>
      <c r="AU35" s="87" t="s">
        <v>105</v>
      </c>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row>
    <row r="36" ht="18.75" customHeight="1">
      <c r="A36" s="36" t="s">
        <v>106</v>
      </c>
      <c r="B36" s="48" t="s">
        <v>25</v>
      </c>
      <c r="C36" s="3" t="s">
        <v>26</v>
      </c>
      <c r="D36" s="37" t="s">
        <v>27</v>
      </c>
      <c r="E36" s="38">
        <v>83.0</v>
      </c>
      <c r="F36" s="88">
        <v>3430.0</v>
      </c>
      <c r="G36" s="42">
        <v>1.0</v>
      </c>
      <c r="H36" s="89">
        <v>0.26191875934600833</v>
      </c>
      <c r="I36" s="43">
        <v>3.0</v>
      </c>
      <c r="J36" s="43">
        <v>642.0</v>
      </c>
      <c r="K36" s="123">
        <f>K29</f>
        <v>51.68</v>
      </c>
      <c r="L36" s="97">
        <v>14678.0</v>
      </c>
      <c r="M36" s="124">
        <f>ROUNDDOWN(L36*1.6/3600*(K36*1.1/I36+E36*60/F36)*G36,2)</f>
        <v>133.08</v>
      </c>
      <c r="N36" s="38">
        <v>121.0</v>
      </c>
      <c r="O36" s="93">
        <v>15425.0</v>
      </c>
      <c r="P36" s="42">
        <v>3.0</v>
      </c>
      <c r="Q36" s="89">
        <v>0.22554613812934907</v>
      </c>
      <c r="R36" s="43">
        <v>6.0</v>
      </c>
      <c r="S36" s="43">
        <v>156.0</v>
      </c>
      <c r="T36" s="123">
        <f>T29</f>
        <v>57.87432915</v>
      </c>
      <c r="U36" s="97">
        <v>4568.0</v>
      </c>
      <c r="V36" s="124">
        <f>ROUNDDOWN(U36*1.55/3600*(T36*1.1/R36+N36*60/O36)*P36,2)</f>
        <v>65.38</v>
      </c>
      <c r="W36" s="38">
        <v>101.0</v>
      </c>
      <c r="X36" s="88">
        <v>10727.0</v>
      </c>
      <c r="Y36" s="42">
        <v>1.0</v>
      </c>
      <c r="Z36" s="89">
        <v>0.19277574062347413</v>
      </c>
      <c r="AA36" s="43">
        <v>4.0</v>
      </c>
      <c r="AB36" s="43">
        <v>623.0</v>
      </c>
      <c r="AC36" s="123">
        <f>AC29</f>
        <v>52.18</v>
      </c>
      <c r="AD36" s="97">
        <v>7409.0</v>
      </c>
      <c r="AE36" s="124">
        <f>ROUNDDOWN(AD36*1.6/3600*(AC36*1.1/AA36+W36*60/X36)*Y36,2)</f>
        <v>49.11</v>
      </c>
      <c r="AF36" s="125">
        <f t="shared" si="23"/>
        <v>-83.97</v>
      </c>
      <c r="AG36" s="125">
        <f t="shared" si="24"/>
        <v>-16.27</v>
      </c>
      <c r="AH36" s="47" t="s">
        <v>107</v>
      </c>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row>
    <row r="37" ht="18.75" customHeight="1">
      <c r="A37" s="36" t="s">
        <v>37</v>
      </c>
      <c r="B37" s="61"/>
      <c r="C37" s="3"/>
      <c r="D37" s="37"/>
      <c r="E37" s="38"/>
      <c r="F37" s="93"/>
      <c r="G37" s="42"/>
      <c r="H37" s="89"/>
      <c r="I37" s="43"/>
      <c r="J37" s="43"/>
      <c r="K37" s="123"/>
      <c r="L37" s="97"/>
      <c r="M37" s="124"/>
      <c r="N37" s="38"/>
      <c r="O37" s="93"/>
      <c r="P37" s="42"/>
      <c r="Q37" s="89"/>
      <c r="R37" s="43"/>
      <c r="S37" s="43"/>
      <c r="T37" s="123"/>
      <c r="U37" s="97"/>
      <c r="V37" s="124"/>
      <c r="W37" s="38"/>
      <c r="X37" s="93"/>
      <c r="Y37" s="42"/>
      <c r="Z37" s="89"/>
      <c r="AA37" s="43"/>
      <c r="AB37" s="43"/>
      <c r="AC37" s="123"/>
      <c r="AD37" s="97"/>
      <c r="AE37" s="124"/>
      <c r="AF37" s="125" t="str">
        <f t="shared" si="23"/>
        <v> </v>
      </c>
      <c r="AG37" s="125" t="str">
        <f t="shared" si="24"/>
        <v> </v>
      </c>
      <c r="AH37" s="47"/>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row>
    <row r="38" ht="18.75" customHeight="1">
      <c r="A38" s="36"/>
      <c r="B38" s="3"/>
      <c r="C38" s="5"/>
      <c r="D38" s="37"/>
      <c r="E38" s="59"/>
      <c r="F38" s="88"/>
      <c r="G38" s="55"/>
      <c r="H38" s="54"/>
      <c r="I38" s="43"/>
      <c r="J38" s="43"/>
      <c r="K38" s="123"/>
      <c r="L38" s="97"/>
      <c r="M38" s="46"/>
      <c r="N38" s="59"/>
      <c r="O38" s="88"/>
      <c r="P38" s="55"/>
      <c r="Q38" s="54"/>
      <c r="R38" s="43"/>
      <c r="S38" s="43"/>
      <c r="T38" s="123"/>
      <c r="U38" s="97"/>
      <c r="V38" s="46"/>
      <c r="W38" s="59"/>
      <c r="X38" s="88"/>
      <c r="Y38" s="55"/>
      <c r="Z38" s="54"/>
      <c r="AA38" s="43"/>
      <c r="AB38" s="43"/>
      <c r="AC38" s="123"/>
      <c r="AD38" s="97"/>
      <c r="AE38" s="46"/>
      <c r="AF38" s="46" t="str">
        <f t="shared" si="23"/>
        <v> </v>
      </c>
      <c r="AG38" s="46" t="str">
        <f t="shared" si="24"/>
        <v> </v>
      </c>
      <c r="AH38" s="47"/>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row>
    <row r="39" ht="18.75" customHeight="1">
      <c r="A39" s="126"/>
      <c r="B39" s="99" t="s">
        <v>108</v>
      </c>
      <c r="C39" s="86"/>
      <c r="D39" s="100"/>
      <c r="E39" s="101"/>
      <c r="F39" s="102"/>
      <c r="G39" s="87"/>
      <c r="H39" s="87"/>
      <c r="I39" s="104"/>
      <c r="J39" s="105"/>
      <c r="K39" s="127"/>
      <c r="L39" s="105"/>
      <c r="M39" s="128">
        <f>SUM(M35:M38)</f>
        <v>133.08</v>
      </c>
      <c r="N39" s="101"/>
      <c r="O39" s="102"/>
      <c r="P39" s="87"/>
      <c r="Q39" s="87"/>
      <c r="R39" s="104"/>
      <c r="S39" s="105"/>
      <c r="T39" s="127"/>
      <c r="U39" s="105"/>
      <c r="V39" s="128">
        <f>SUM(V35:V38)</f>
        <v>65.38</v>
      </c>
      <c r="W39" s="101"/>
      <c r="X39" s="102"/>
      <c r="Y39" s="87"/>
      <c r="Z39" s="87"/>
      <c r="AA39" s="104"/>
      <c r="AB39" s="105"/>
      <c r="AC39" s="127"/>
      <c r="AD39" s="105"/>
      <c r="AE39" s="128">
        <f>SUM(AE35:AE38)</f>
        <v>49.11</v>
      </c>
      <c r="AF39" s="128">
        <f t="shared" si="23"/>
        <v>-83.97</v>
      </c>
      <c r="AG39" s="128">
        <f t="shared" si="24"/>
        <v>-16.27</v>
      </c>
      <c r="AH39" s="109"/>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row>
    <row r="40" ht="18.75" customHeight="1">
      <c r="A40" s="129" t="s">
        <v>109</v>
      </c>
      <c r="B40" s="130" t="s">
        <v>110</v>
      </c>
      <c r="C40" s="64"/>
      <c r="D40" s="65"/>
      <c r="E40" s="66"/>
      <c r="F40" s="131"/>
      <c r="G40" s="132"/>
      <c r="H40" s="130"/>
      <c r="I40" s="130" t="s">
        <v>111</v>
      </c>
      <c r="J40" s="64"/>
      <c r="K40" s="64"/>
      <c r="L40" s="133"/>
      <c r="M40" s="134">
        <f>M39+M33</f>
        <v>3269.33</v>
      </c>
      <c r="N40" s="66"/>
      <c r="O40" s="131"/>
      <c r="P40" s="132"/>
      <c r="Q40" s="130"/>
      <c r="R40" s="130" t="s">
        <v>111</v>
      </c>
      <c r="S40" s="64"/>
      <c r="T40" s="64"/>
      <c r="U40" s="133"/>
      <c r="V40" s="134">
        <f>V39+V33</f>
        <v>852.28</v>
      </c>
      <c r="W40" s="66"/>
      <c r="X40" s="131"/>
      <c r="Y40" s="132"/>
      <c r="Z40" s="130"/>
      <c r="AA40" s="130" t="s">
        <v>111</v>
      </c>
      <c r="AB40" s="64"/>
      <c r="AC40" s="64"/>
      <c r="AD40" s="133"/>
      <c r="AE40" s="134">
        <f>AE39+AE33</f>
        <v>4378.35</v>
      </c>
      <c r="AF40" s="134">
        <f t="shared" si="23"/>
        <v>1109.02</v>
      </c>
      <c r="AG40" s="134">
        <f t="shared" si="24"/>
        <v>3526.07</v>
      </c>
      <c r="AH40" s="135"/>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row>
    <row r="41" ht="18.75" customHeight="1">
      <c r="A41" s="136" t="s">
        <v>112</v>
      </c>
      <c r="B41" s="137" t="s">
        <v>113</v>
      </c>
      <c r="C41" s="138"/>
      <c r="D41" s="139"/>
      <c r="E41" s="140"/>
      <c r="F41" s="141"/>
      <c r="G41" s="142"/>
      <c r="H41" s="143"/>
      <c r="I41" s="137" t="s">
        <v>114</v>
      </c>
      <c r="J41" s="138"/>
      <c r="K41" s="138"/>
      <c r="L41" s="29"/>
      <c r="M41" s="144">
        <f>M40+M26</f>
        <v>6759.28</v>
      </c>
      <c r="N41" s="140"/>
      <c r="O41" s="141"/>
      <c r="P41" s="142"/>
      <c r="Q41" s="143"/>
      <c r="R41" s="137" t="s">
        <v>114</v>
      </c>
      <c r="S41" s="138"/>
      <c r="T41" s="138"/>
      <c r="U41" s="29"/>
      <c r="V41" s="144">
        <f>V40+V26</f>
        <v>120107.06</v>
      </c>
      <c r="W41" s="140"/>
      <c r="X41" s="141"/>
      <c r="Y41" s="142"/>
      <c r="Z41" s="143"/>
      <c r="AA41" s="137" t="s">
        <v>114</v>
      </c>
      <c r="AB41" s="138"/>
      <c r="AC41" s="138"/>
      <c r="AD41" s="29"/>
      <c r="AE41" s="144">
        <f>AE40+AE26</f>
        <v>8042.54</v>
      </c>
      <c r="AF41" s="145">
        <f t="shared" si="23"/>
        <v>1283.26</v>
      </c>
      <c r="AG41" s="145">
        <f t="shared" si="24"/>
        <v>-112064.52</v>
      </c>
      <c r="AH41" s="146"/>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row>
    <row r="42" ht="18.75" customHeight="1">
      <c r="A42" s="147" t="s">
        <v>115</v>
      </c>
      <c r="B42" s="84" t="s">
        <v>116</v>
      </c>
      <c r="C42" s="86"/>
      <c r="D42" s="100"/>
      <c r="E42" s="101"/>
      <c r="F42" s="102"/>
      <c r="G42" s="87"/>
      <c r="H42" s="84"/>
      <c r="I42" s="148" t="s">
        <v>117</v>
      </c>
      <c r="J42" s="86"/>
      <c r="K42" s="86"/>
      <c r="L42" s="149">
        <v>0.26820631959550645</v>
      </c>
      <c r="M42" s="150">
        <f>SUMPRODUCT(H28:H38,M28:M38)</f>
        <v>733.8926749</v>
      </c>
      <c r="N42" s="101"/>
      <c r="O42" s="102"/>
      <c r="P42" s="87"/>
      <c r="Q42" s="84"/>
      <c r="R42" s="148" t="s">
        <v>117</v>
      </c>
      <c r="S42" s="86"/>
      <c r="T42" s="86"/>
      <c r="U42" s="149">
        <v>0.18359557784309588</v>
      </c>
      <c r="V42" s="150">
        <f>SUMPRODUCT(Q28:Q38,V28:V38)</f>
        <v>170.8901066</v>
      </c>
      <c r="W42" s="101"/>
      <c r="X42" s="102"/>
      <c r="Y42" s="87"/>
      <c r="Z42" s="84"/>
      <c r="AA42" s="148" t="s">
        <v>117</v>
      </c>
      <c r="AB42" s="86"/>
      <c r="AC42" s="86"/>
      <c r="AD42" s="149">
        <v>0.24708462142944337</v>
      </c>
      <c r="AE42" s="150">
        <f>SUMPRODUCT(Z28:Z38,AE28:AE38)</f>
        <v>926.4210898</v>
      </c>
      <c r="AF42" s="128">
        <f t="shared" si="23"/>
        <v>192.5284149</v>
      </c>
      <c r="AG42" s="128">
        <f t="shared" si="24"/>
        <v>755.5309832</v>
      </c>
      <c r="AH42" s="109" t="s">
        <v>118</v>
      </c>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row>
    <row r="43" ht="18.75" customHeight="1">
      <c r="A43" s="147" t="s">
        <v>119</v>
      </c>
      <c r="B43" s="84" t="s">
        <v>120</v>
      </c>
      <c r="C43" s="86"/>
      <c r="D43" s="100"/>
      <c r="E43" s="101"/>
      <c r="F43" s="102"/>
      <c r="G43" s="87"/>
      <c r="H43" s="84"/>
      <c r="I43" s="148" t="s">
        <v>121</v>
      </c>
      <c r="J43" s="86"/>
      <c r="K43" s="86"/>
      <c r="L43" s="151">
        <v>0.1434026345464072</v>
      </c>
      <c r="M43" s="152">
        <f>ROUNDDOWN((M40+M42)*L43,2)</f>
        <v>574.07</v>
      </c>
      <c r="N43" s="101"/>
      <c r="O43" s="102"/>
      <c r="P43" s="87"/>
      <c r="Q43" s="84"/>
      <c r="R43" s="148" t="s">
        <v>121</v>
      </c>
      <c r="S43" s="86"/>
      <c r="T43" s="86"/>
      <c r="U43" s="151">
        <v>0.11004862600327035</v>
      </c>
      <c r="V43" s="152">
        <f>ROUNDDOWN((V40+V42)*U43,2)</f>
        <v>112.59</v>
      </c>
      <c r="W43" s="101"/>
      <c r="X43" s="102"/>
      <c r="Y43" s="87"/>
      <c r="Z43" s="84"/>
      <c r="AA43" s="148" t="s">
        <v>121</v>
      </c>
      <c r="AB43" s="86"/>
      <c r="AC43" s="86"/>
      <c r="AD43" s="151">
        <v>0.0826340413093567</v>
      </c>
      <c r="AE43" s="152">
        <f>ROUNDDOWN((AE40+AE42)*AD43,2)</f>
        <v>438.35</v>
      </c>
      <c r="AF43" s="108">
        <f t="shared" si="23"/>
        <v>-135.72</v>
      </c>
      <c r="AG43" s="108">
        <f t="shared" si="24"/>
        <v>325.76</v>
      </c>
      <c r="AH43" s="109" t="s">
        <v>122</v>
      </c>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row>
    <row r="44" ht="18.75" customHeight="1">
      <c r="A44" s="147" t="s">
        <v>123</v>
      </c>
      <c r="B44" s="84" t="s">
        <v>124</v>
      </c>
      <c r="C44" s="86"/>
      <c r="D44" s="100"/>
      <c r="E44" s="101"/>
      <c r="F44" s="102"/>
      <c r="G44" s="87"/>
      <c r="H44" s="84"/>
      <c r="I44" s="148" t="s">
        <v>125</v>
      </c>
      <c r="J44" s="86"/>
      <c r="K44" s="86"/>
      <c r="L44" s="151">
        <v>0.017370741943548682</v>
      </c>
      <c r="M44" s="153">
        <f>ROUNDDOWN(SUMIF(H10:H25,L44,M10:M25)*L44,2)</f>
        <v>0</v>
      </c>
      <c r="N44" s="101"/>
      <c r="O44" s="102"/>
      <c r="P44" s="87"/>
      <c r="Q44" s="84"/>
      <c r="R44" s="148" t="s">
        <v>125</v>
      </c>
      <c r="S44" s="86"/>
      <c r="T44" s="86"/>
      <c r="U44" s="151">
        <v>0.019731694091679745</v>
      </c>
      <c r="V44" s="153">
        <f>ROUNDDOWN(SUMIF(Q10:Q25,U44,V10:V25)*U44,2)</f>
        <v>0</v>
      </c>
      <c r="W44" s="101"/>
      <c r="X44" s="102"/>
      <c r="Y44" s="87"/>
      <c r="Z44" s="84"/>
      <c r="AA44" s="148" t="s">
        <v>125</v>
      </c>
      <c r="AB44" s="86"/>
      <c r="AC44" s="86"/>
      <c r="AD44" s="151">
        <v>0.019036837577819824</v>
      </c>
      <c r="AE44" s="153">
        <f>ROUNDDOWN(SUMIF(Z10:Z25,AD44,AE10:AE25)*AD44,2)</f>
        <v>0</v>
      </c>
      <c r="AF44" s="154" t="str">
        <f t="shared" si="23"/>
        <v> </v>
      </c>
      <c r="AG44" s="154" t="str">
        <f t="shared" si="24"/>
        <v> </v>
      </c>
      <c r="AH44" s="109"/>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row>
    <row r="45" ht="18.75" customHeight="1">
      <c r="A45" s="147" t="s">
        <v>126</v>
      </c>
      <c r="B45" s="84" t="s">
        <v>127</v>
      </c>
      <c r="C45" s="86"/>
      <c r="D45" s="100"/>
      <c r="E45" s="101"/>
      <c r="F45" s="102"/>
      <c r="G45" s="87"/>
      <c r="H45" s="84"/>
      <c r="I45" s="148" t="s">
        <v>128</v>
      </c>
      <c r="J45" s="86"/>
      <c r="K45" s="86"/>
      <c r="L45" s="151">
        <v>0.00861665551011911</v>
      </c>
      <c r="M45" s="153">
        <f>ROUNDDOWN(SUMIF(H10:H25,L45,M10:M25)*L45,2)</f>
        <v>0</v>
      </c>
      <c r="N45" s="101"/>
      <c r="O45" s="102"/>
      <c r="P45" s="87"/>
      <c r="Q45" s="84"/>
      <c r="R45" s="148" t="s">
        <v>128</v>
      </c>
      <c r="S45" s="86"/>
      <c r="T45" s="86"/>
      <c r="U45" s="151">
        <v>0.008760869040517356</v>
      </c>
      <c r="V45" s="153">
        <f>ROUNDDOWN(SUMIF(Q10:Q25,U45,V10:V25)*U45,2)</f>
        <v>0</v>
      </c>
      <c r="W45" s="101"/>
      <c r="X45" s="102"/>
      <c r="Y45" s="87"/>
      <c r="Z45" s="84"/>
      <c r="AA45" s="148" t="s">
        <v>128</v>
      </c>
      <c r="AB45" s="86"/>
      <c r="AC45" s="86"/>
      <c r="AD45" s="151">
        <v>0.008461880445480347</v>
      </c>
      <c r="AE45" s="153">
        <f>ROUNDDOWN(SUMIF(Z10:Z25,AD45,AE10:AE25)*AD45,2)</f>
        <v>0</v>
      </c>
      <c r="AF45" s="154" t="str">
        <f t="shared" si="23"/>
        <v> </v>
      </c>
      <c r="AG45" s="154" t="str">
        <f t="shared" si="24"/>
        <v> </v>
      </c>
      <c r="AH45" s="109"/>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row>
    <row r="46" ht="18.75" customHeight="1">
      <c r="A46" s="147" t="s">
        <v>129</v>
      </c>
      <c r="B46" s="84" t="s">
        <v>130</v>
      </c>
      <c r="C46" s="86"/>
      <c r="D46" s="100"/>
      <c r="E46" s="101"/>
      <c r="F46" s="102"/>
      <c r="G46" s="87"/>
      <c r="H46" s="84"/>
      <c r="I46" s="84" t="s">
        <v>131</v>
      </c>
      <c r="J46" s="86"/>
      <c r="K46" s="86"/>
      <c r="L46" s="85"/>
      <c r="M46" s="155">
        <f>M60</f>
        <v>233.23</v>
      </c>
      <c r="N46" s="101"/>
      <c r="O46" s="102"/>
      <c r="P46" s="87"/>
      <c r="Q46" s="84"/>
      <c r="R46" s="84" t="s">
        <v>131</v>
      </c>
      <c r="S46" s="86"/>
      <c r="T46" s="86"/>
      <c r="U46" s="85"/>
      <c r="V46" s="155">
        <f>V60</f>
        <v>41.49</v>
      </c>
      <c r="W46" s="101"/>
      <c r="X46" s="102"/>
      <c r="Y46" s="87"/>
      <c r="Z46" s="84"/>
      <c r="AA46" s="84" t="s">
        <v>131</v>
      </c>
      <c r="AB46" s="86"/>
      <c r="AC46" s="86"/>
      <c r="AD46" s="85"/>
      <c r="AE46" s="155">
        <f>AE60</f>
        <v>30.7</v>
      </c>
      <c r="AF46" s="155">
        <f t="shared" si="23"/>
        <v>-202.53</v>
      </c>
      <c r="AG46" s="155">
        <f t="shared" si="24"/>
        <v>-10.79</v>
      </c>
      <c r="AH46" s="109" t="s">
        <v>132</v>
      </c>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row>
    <row r="47" ht="18.75" customHeight="1">
      <c r="A47" s="147" t="s">
        <v>133</v>
      </c>
      <c r="B47" s="84" t="s">
        <v>134</v>
      </c>
      <c r="C47" s="86"/>
      <c r="D47" s="100"/>
      <c r="E47" s="101"/>
      <c r="F47" s="102"/>
      <c r="G47" s="87"/>
      <c r="H47" s="84"/>
      <c r="I47" s="148" t="s">
        <v>135</v>
      </c>
      <c r="J47" s="86"/>
      <c r="K47" s="86"/>
      <c r="L47" s="151">
        <v>0.012302565876451286</v>
      </c>
      <c r="M47" s="156">
        <f>ROUNDDOWN(SUM(M41:M45)*L47,2)</f>
        <v>99.24</v>
      </c>
      <c r="N47" s="101"/>
      <c r="O47" s="102"/>
      <c r="P47" s="87"/>
      <c r="Q47" s="84"/>
      <c r="R47" s="148" t="s">
        <v>135</v>
      </c>
      <c r="S47" s="86"/>
      <c r="T47" s="86"/>
      <c r="U47" s="151">
        <v>0.008860223264099906</v>
      </c>
      <c r="V47" s="156">
        <f>ROUNDDOWN(SUM(V41:V45)*U47,2)</f>
        <v>1066.68</v>
      </c>
      <c r="W47" s="101"/>
      <c r="X47" s="102"/>
      <c r="Y47" s="87"/>
      <c r="Z47" s="84"/>
      <c r="AA47" s="148" t="s">
        <v>135</v>
      </c>
      <c r="AB47" s="86"/>
      <c r="AC47" s="86"/>
      <c r="AD47" s="151">
        <v>0.011945191860198975</v>
      </c>
      <c r="AE47" s="156">
        <f>ROUNDDOWN(SUM(AE41:AE45)*AD47,2)</f>
        <v>112.37</v>
      </c>
      <c r="AF47" s="155">
        <f t="shared" si="23"/>
        <v>13.13</v>
      </c>
      <c r="AG47" s="155">
        <f t="shared" si="24"/>
        <v>-954.31</v>
      </c>
      <c r="AH47" s="109" t="s">
        <v>136</v>
      </c>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row>
    <row r="48" ht="18.75" customHeight="1">
      <c r="A48" s="147" t="s">
        <v>137</v>
      </c>
      <c r="B48" s="84" t="s">
        <v>138</v>
      </c>
      <c r="C48" s="86"/>
      <c r="D48" s="100"/>
      <c r="E48" s="101"/>
      <c r="F48" s="102"/>
      <c r="G48" s="87"/>
      <c r="H48" s="157"/>
      <c r="I48" s="158"/>
      <c r="J48" s="159"/>
      <c r="K48" s="159"/>
      <c r="L48" s="160"/>
      <c r="M48" s="153"/>
      <c r="N48" s="101"/>
      <c r="O48" s="102"/>
      <c r="P48" s="87"/>
      <c r="Q48" s="157"/>
      <c r="R48" s="158"/>
      <c r="S48" s="159"/>
      <c r="T48" s="159"/>
      <c r="U48" s="160"/>
      <c r="V48" s="153"/>
      <c r="W48" s="101"/>
      <c r="X48" s="102"/>
      <c r="Y48" s="87"/>
      <c r="Z48" s="157"/>
      <c r="AA48" s="158"/>
      <c r="AB48" s="159"/>
      <c r="AC48" s="159"/>
      <c r="AD48" s="160"/>
      <c r="AE48" s="153"/>
      <c r="AF48" s="154" t="str">
        <f t="shared" si="23"/>
        <v> </v>
      </c>
      <c r="AG48" s="154" t="str">
        <f t="shared" si="24"/>
        <v> </v>
      </c>
      <c r="AH48" s="161"/>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row>
    <row r="49" ht="18.75" customHeight="1">
      <c r="A49" s="147" t="s">
        <v>139</v>
      </c>
      <c r="B49" s="84" t="s">
        <v>140</v>
      </c>
      <c r="C49" s="86"/>
      <c r="D49" s="100"/>
      <c r="E49" s="101"/>
      <c r="F49" s="102"/>
      <c r="G49" s="87"/>
      <c r="H49" s="84"/>
      <c r="I49" s="162"/>
      <c r="J49" s="86"/>
      <c r="K49" s="86"/>
      <c r="L49" s="151"/>
      <c r="M49" s="150"/>
      <c r="N49" s="101"/>
      <c r="O49" s="102"/>
      <c r="P49" s="87"/>
      <c r="Q49" s="84"/>
      <c r="R49" s="162"/>
      <c r="S49" s="86"/>
      <c r="T49" s="86"/>
      <c r="U49" s="151"/>
      <c r="V49" s="150"/>
      <c r="W49" s="101"/>
      <c r="X49" s="102"/>
      <c r="Y49" s="87"/>
      <c r="Z49" s="84"/>
      <c r="AA49" s="162"/>
      <c r="AB49" s="86"/>
      <c r="AC49" s="86"/>
      <c r="AD49" s="151"/>
      <c r="AE49" s="150"/>
      <c r="AF49" s="128" t="str">
        <f t="shared" si="23"/>
        <v> </v>
      </c>
      <c r="AG49" s="128" t="str">
        <f t="shared" si="24"/>
        <v> </v>
      </c>
      <c r="AH49" s="109"/>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row>
    <row r="50" ht="18.75" customHeight="1">
      <c r="A50" s="163" t="s">
        <v>139</v>
      </c>
      <c r="B50" s="84" t="s">
        <v>141</v>
      </c>
      <c r="C50" s="86"/>
      <c r="D50" s="100"/>
      <c r="E50" s="164"/>
      <c r="F50" s="165"/>
      <c r="G50" s="166"/>
      <c r="H50" s="157"/>
      <c r="I50" s="158"/>
      <c r="J50" s="159"/>
      <c r="K50" s="159"/>
      <c r="L50" s="160"/>
      <c r="M50" s="167"/>
      <c r="N50" s="164"/>
      <c r="O50" s="165"/>
      <c r="P50" s="166"/>
      <c r="Q50" s="157"/>
      <c r="R50" s="158"/>
      <c r="S50" s="159"/>
      <c r="T50" s="159"/>
      <c r="U50" s="160"/>
      <c r="V50" s="167"/>
      <c r="W50" s="164"/>
      <c r="X50" s="165"/>
      <c r="Y50" s="166"/>
      <c r="Z50" s="157"/>
      <c r="AA50" s="158"/>
      <c r="AB50" s="159"/>
      <c r="AC50" s="159"/>
      <c r="AD50" s="160"/>
      <c r="AE50" s="167"/>
      <c r="AF50" s="168" t="str">
        <f t="shared" si="23"/>
        <v> </v>
      </c>
      <c r="AG50" s="168" t="str">
        <f t="shared" si="24"/>
        <v> </v>
      </c>
      <c r="AH50" s="76"/>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row>
    <row r="51" ht="18.75" customHeight="1">
      <c r="A51" s="129" t="s">
        <v>142</v>
      </c>
      <c r="B51" s="130" t="s">
        <v>143</v>
      </c>
      <c r="C51" s="64"/>
      <c r="D51" s="65"/>
      <c r="E51" s="66"/>
      <c r="F51" s="131"/>
      <c r="G51" s="132"/>
      <c r="H51" s="169"/>
      <c r="I51" s="170"/>
      <c r="J51" s="171"/>
      <c r="K51" s="171"/>
      <c r="L51" s="172"/>
      <c r="M51" s="173">
        <f>SUM(M41:M50)</f>
        <v>8399.712675</v>
      </c>
      <c r="N51" s="66"/>
      <c r="O51" s="131"/>
      <c r="P51" s="132"/>
      <c r="Q51" s="169"/>
      <c r="R51" s="170"/>
      <c r="S51" s="171"/>
      <c r="T51" s="171"/>
      <c r="U51" s="172"/>
      <c r="V51" s="173">
        <f>SUM(V41:V50)</f>
        <v>121498.7101</v>
      </c>
      <c r="W51" s="66"/>
      <c r="X51" s="131"/>
      <c r="Y51" s="132"/>
      <c r="Z51" s="169"/>
      <c r="AA51" s="170"/>
      <c r="AB51" s="171"/>
      <c r="AC51" s="171"/>
      <c r="AD51" s="172"/>
      <c r="AE51" s="173">
        <f>SUM(AE41:AE50)</f>
        <v>9550.38109</v>
      </c>
      <c r="AF51" s="174">
        <f t="shared" si="23"/>
        <v>1150.668415</v>
      </c>
      <c r="AG51" s="174">
        <f t="shared" si="24"/>
        <v>-111948.329</v>
      </c>
      <c r="AH51" s="135"/>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row>
    <row r="52" ht="18.75" customHeight="1">
      <c r="A52" s="175"/>
      <c r="B52" s="137" t="s">
        <v>144</v>
      </c>
      <c r="C52" s="138"/>
      <c r="D52" s="139"/>
      <c r="E52" s="176"/>
      <c r="F52" s="177"/>
      <c r="G52" s="178"/>
      <c r="H52" s="179"/>
      <c r="I52" s="137"/>
      <c r="J52" s="138"/>
      <c r="K52" s="138"/>
      <c r="L52" s="29"/>
      <c r="M52" s="180"/>
      <c r="N52" s="176"/>
      <c r="O52" s="177"/>
      <c r="P52" s="178"/>
      <c r="Q52" s="179"/>
      <c r="R52" s="137"/>
      <c r="S52" s="138"/>
      <c r="T52" s="138"/>
      <c r="U52" s="29"/>
      <c r="V52" s="180"/>
      <c r="W52" s="176"/>
      <c r="X52" s="177"/>
      <c r="Y52" s="178"/>
      <c r="Z52" s="179"/>
      <c r="AA52" s="137"/>
      <c r="AB52" s="138"/>
      <c r="AC52" s="138"/>
      <c r="AD52" s="29"/>
      <c r="AE52" s="180"/>
      <c r="AF52" s="181" t="str">
        <f t="shared" si="23"/>
        <v> </v>
      </c>
      <c r="AG52" s="181" t="str">
        <f t="shared" si="24"/>
        <v> </v>
      </c>
      <c r="AH52" s="182"/>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row>
    <row r="53" ht="18.75" customHeight="1">
      <c r="A53" s="183" t="s">
        <v>145</v>
      </c>
      <c r="B53" s="130" t="s">
        <v>146</v>
      </c>
      <c r="C53" s="64"/>
      <c r="D53" s="65"/>
      <c r="E53" s="184"/>
      <c r="F53" s="185"/>
      <c r="G53" s="186"/>
      <c r="H53" s="187"/>
      <c r="I53" s="188"/>
      <c r="J53" s="189"/>
      <c r="K53" s="189"/>
      <c r="L53" s="190"/>
      <c r="M53" s="191">
        <f>ROUND((SUM(M51:M52)),0)</f>
        <v>8400</v>
      </c>
      <c r="N53" s="184"/>
      <c r="O53" s="185"/>
      <c r="P53" s="186"/>
      <c r="Q53" s="187"/>
      <c r="R53" s="188"/>
      <c r="S53" s="189"/>
      <c r="T53" s="189"/>
      <c r="U53" s="190"/>
      <c r="V53" s="191">
        <f>ROUND((SUM(V51:V52)),0)</f>
        <v>121499</v>
      </c>
      <c r="W53" s="184"/>
      <c r="X53" s="185"/>
      <c r="Y53" s="186"/>
      <c r="Z53" s="187"/>
      <c r="AA53" s="188"/>
      <c r="AB53" s="189"/>
      <c r="AC53" s="189"/>
      <c r="AD53" s="190"/>
      <c r="AE53" s="191">
        <f>ROUND((SUM(AE51:AE52)),0)</f>
        <v>9550</v>
      </c>
      <c r="AF53" s="192">
        <f t="shared" si="23"/>
        <v>1150</v>
      </c>
      <c r="AG53" s="192">
        <f t="shared" si="24"/>
        <v>-111949</v>
      </c>
      <c r="AH53" s="19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row>
    <row r="54" ht="18.75" customHeight="1">
      <c r="A54" s="194" t="s">
        <v>147</v>
      </c>
      <c r="B54" s="29"/>
      <c r="C54" s="195"/>
      <c r="D54" s="195"/>
      <c r="E54" s="196"/>
      <c r="F54" s="196"/>
      <c r="G54" s="13"/>
      <c r="H54" s="8"/>
      <c r="I54" s="9"/>
      <c r="J54" s="9"/>
      <c r="K54" s="9"/>
      <c r="L54" s="197"/>
      <c r="M54" s="198"/>
      <c r="N54" s="196"/>
      <c r="O54" s="196"/>
      <c r="P54" s="13"/>
      <c r="Q54" s="8"/>
      <c r="R54" s="9"/>
      <c r="S54" s="9"/>
      <c r="T54" s="9"/>
      <c r="U54" s="197"/>
      <c r="V54" s="198"/>
      <c r="W54" s="196"/>
      <c r="X54" s="196"/>
      <c r="Y54" s="13"/>
      <c r="Z54" s="8"/>
      <c r="AA54" s="9"/>
      <c r="AB54" s="9"/>
      <c r="AC54" s="9"/>
      <c r="AD54" s="197"/>
      <c r="AE54" s="198"/>
      <c r="AF54" s="198"/>
      <c r="AG54" s="198"/>
      <c r="AH54" s="199"/>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row>
    <row r="55" ht="18.75" customHeight="1">
      <c r="A55" s="200"/>
      <c r="B55" s="8"/>
      <c r="C55" s="13"/>
      <c r="D55" s="13"/>
      <c r="E55" s="201" t="s">
        <v>148</v>
      </c>
      <c r="F55" s="86"/>
      <c r="G55" s="86"/>
      <c r="H55" s="86"/>
      <c r="I55" s="86"/>
      <c r="J55" s="86"/>
      <c r="K55" s="86"/>
      <c r="L55" s="86"/>
      <c r="M55" s="85"/>
      <c r="N55" s="201" t="s">
        <v>149</v>
      </c>
      <c r="O55" s="86"/>
      <c r="P55" s="86"/>
      <c r="Q55" s="86"/>
      <c r="R55" s="86"/>
      <c r="S55" s="86"/>
      <c r="T55" s="86"/>
      <c r="U55" s="86"/>
      <c r="V55" s="85"/>
      <c r="W55" s="201" t="s">
        <v>150</v>
      </c>
      <c r="X55" s="86"/>
      <c r="Y55" s="86"/>
      <c r="Z55" s="86"/>
      <c r="AA55" s="86"/>
      <c r="AB55" s="86"/>
      <c r="AC55" s="86"/>
      <c r="AD55" s="86"/>
      <c r="AE55" s="85"/>
      <c r="AF55" s="202" t="s">
        <v>11</v>
      </c>
      <c r="AG55" s="202" t="s">
        <v>12</v>
      </c>
      <c r="AH55" s="199"/>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row>
    <row r="56" ht="18.75" customHeight="1">
      <c r="A56" s="200"/>
      <c r="B56" s="8"/>
      <c r="C56" s="13"/>
      <c r="D56" s="13"/>
      <c r="E56" s="201" t="s">
        <v>151</v>
      </c>
      <c r="F56" s="85"/>
      <c r="G56" s="203" t="s">
        <v>152</v>
      </c>
      <c r="H56" s="204" t="s">
        <v>17</v>
      </c>
      <c r="I56" s="201" t="s">
        <v>131</v>
      </c>
      <c r="J56" s="85"/>
      <c r="K56" s="201" t="s">
        <v>153</v>
      </c>
      <c r="L56" s="85"/>
      <c r="M56" s="205" t="s">
        <v>154</v>
      </c>
      <c r="N56" s="201" t="s">
        <v>151</v>
      </c>
      <c r="O56" s="85"/>
      <c r="P56" s="203" t="s">
        <v>152</v>
      </c>
      <c r="Q56" s="204" t="s">
        <v>17</v>
      </c>
      <c r="R56" s="201" t="s">
        <v>131</v>
      </c>
      <c r="S56" s="85"/>
      <c r="T56" s="201" t="s">
        <v>153</v>
      </c>
      <c r="U56" s="85"/>
      <c r="V56" s="205" t="s">
        <v>154</v>
      </c>
      <c r="W56" s="201" t="s">
        <v>151</v>
      </c>
      <c r="X56" s="85"/>
      <c r="Y56" s="203" t="s">
        <v>152</v>
      </c>
      <c r="Z56" s="204" t="s">
        <v>17</v>
      </c>
      <c r="AA56" s="201" t="s">
        <v>131</v>
      </c>
      <c r="AB56" s="85"/>
      <c r="AC56" s="201" t="s">
        <v>153</v>
      </c>
      <c r="AD56" s="85"/>
      <c r="AE56" s="205" t="s">
        <v>154</v>
      </c>
      <c r="AF56" s="206"/>
      <c r="AG56" s="206"/>
      <c r="AH56" s="199"/>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row>
    <row r="57" ht="18.75" customHeight="1">
      <c r="A57" s="200"/>
      <c r="B57" s="8"/>
      <c r="C57" s="13"/>
      <c r="D57" s="13"/>
      <c r="E57" s="207" t="s">
        <v>155</v>
      </c>
      <c r="F57" s="85"/>
      <c r="G57" s="208">
        <v>4.0</v>
      </c>
      <c r="H57" s="209">
        <v>2.0</v>
      </c>
      <c r="I57" s="210">
        <v>34732.0</v>
      </c>
      <c r="J57" s="85"/>
      <c r="K57" s="210">
        <f t="shared" ref="K57:K59" si="25">50000*5*0.85*0.95</f>
        <v>201875</v>
      </c>
      <c r="L57" s="85"/>
      <c r="M57" s="211">
        <f t="shared" ref="M57:M59" si="26">ROUNDDOWN(I57/K57*1000,2)</f>
        <v>172.04</v>
      </c>
      <c r="N57" s="207" t="s">
        <v>25</v>
      </c>
      <c r="O57" s="85"/>
      <c r="P57" s="208">
        <v>9.0</v>
      </c>
      <c r="Q57" s="209">
        <v>2.0</v>
      </c>
      <c r="R57" s="210">
        <v>128757.0</v>
      </c>
      <c r="S57" s="85"/>
      <c r="T57" s="210">
        <v>3403533.0</v>
      </c>
      <c r="U57" s="85"/>
      <c r="V57" s="211">
        <f>ROUNDDOWN(R57/T57*1000,2)</f>
        <v>37.83</v>
      </c>
      <c r="W57" s="207" t="s">
        <v>155</v>
      </c>
      <c r="X57" s="85"/>
      <c r="Y57" s="208"/>
      <c r="Z57" s="209"/>
      <c r="AA57" s="210"/>
      <c r="AB57" s="85"/>
      <c r="AC57" s="210"/>
      <c r="AD57" s="85"/>
      <c r="AE57" s="211"/>
      <c r="AF57" s="211">
        <f t="shared" ref="AF57:AF59" si="27">IF(AE57-M57=0," ",AE57-M57)</f>
        <v>-172.04</v>
      </c>
      <c r="AG57" s="211">
        <f t="shared" ref="AG57:AG59" si="28">IF(AE57-V57=0," ",AE57-V57)</f>
        <v>-37.83</v>
      </c>
      <c r="AH57" s="199" t="s">
        <v>156</v>
      </c>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row>
    <row r="58" ht="18.75" customHeight="1">
      <c r="A58" s="200"/>
      <c r="B58" s="8"/>
      <c r="C58" s="13"/>
      <c r="D58" s="13"/>
      <c r="E58" s="207" t="s">
        <v>157</v>
      </c>
      <c r="F58" s="85"/>
      <c r="G58" s="208">
        <v>2.0</v>
      </c>
      <c r="H58" s="209">
        <v>2.0</v>
      </c>
      <c r="I58" s="210">
        <v>4044.0</v>
      </c>
      <c r="J58" s="85"/>
      <c r="K58" s="210">
        <f t="shared" si="25"/>
        <v>201875</v>
      </c>
      <c r="L58" s="85"/>
      <c r="M58" s="211">
        <f t="shared" si="26"/>
        <v>20.03</v>
      </c>
      <c r="N58" s="207"/>
      <c r="O58" s="85"/>
      <c r="P58" s="208">
        <v>2.0</v>
      </c>
      <c r="Q58" s="209">
        <v>4.0</v>
      </c>
      <c r="R58" s="210"/>
      <c r="S58" s="85"/>
      <c r="T58" s="210"/>
      <c r="U58" s="85"/>
      <c r="V58" s="211"/>
      <c r="W58" s="207" t="s">
        <v>157</v>
      </c>
      <c r="X58" s="85"/>
      <c r="Y58" s="208">
        <v>1.0</v>
      </c>
      <c r="Z58" s="209">
        <v>1.0</v>
      </c>
      <c r="AA58" s="210">
        <v>6198.0</v>
      </c>
      <c r="AB58" s="85"/>
      <c r="AC58" s="210">
        <f>50000*5*0.85*0.95</f>
        <v>201875</v>
      </c>
      <c r="AD58" s="85"/>
      <c r="AE58" s="211">
        <f>ROUNDDOWN(AA58/AC58*1000,2)</f>
        <v>30.7</v>
      </c>
      <c r="AF58" s="211">
        <f t="shared" si="27"/>
        <v>10.67</v>
      </c>
      <c r="AG58" s="211">
        <f t="shared" si="28"/>
        <v>30.7</v>
      </c>
      <c r="AH58" s="199" t="s">
        <v>158</v>
      </c>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row>
    <row r="59" ht="18.75" customHeight="1">
      <c r="A59" s="200"/>
      <c r="B59" s="8"/>
      <c r="C59" s="13"/>
      <c r="D59" s="13"/>
      <c r="E59" s="207" t="s">
        <v>159</v>
      </c>
      <c r="F59" s="85"/>
      <c r="G59" s="208">
        <v>1.0</v>
      </c>
      <c r="H59" s="209">
        <v>2.0</v>
      </c>
      <c r="I59" s="210">
        <v>8310.0</v>
      </c>
      <c r="J59" s="85"/>
      <c r="K59" s="210">
        <f t="shared" si="25"/>
        <v>201875</v>
      </c>
      <c r="L59" s="85"/>
      <c r="M59" s="211">
        <f t="shared" si="26"/>
        <v>41.16</v>
      </c>
      <c r="N59" s="207" t="s">
        <v>159</v>
      </c>
      <c r="O59" s="85"/>
      <c r="P59" s="208">
        <v>4.0</v>
      </c>
      <c r="Q59" s="209">
        <v>3.0</v>
      </c>
      <c r="R59" s="210">
        <v>7335.0</v>
      </c>
      <c r="S59" s="85"/>
      <c r="T59" s="210">
        <v>2001979.0</v>
      </c>
      <c r="U59" s="85"/>
      <c r="V59" s="211">
        <f>ROUNDDOWN(R59/T59*1000,2)</f>
        <v>3.66</v>
      </c>
      <c r="W59" s="207" t="s">
        <v>159</v>
      </c>
      <c r="X59" s="85"/>
      <c r="Y59" s="208"/>
      <c r="Z59" s="209"/>
      <c r="AA59" s="210"/>
      <c r="AB59" s="85"/>
      <c r="AC59" s="210"/>
      <c r="AD59" s="85"/>
      <c r="AE59" s="211"/>
      <c r="AF59" s="211">
        <f t="shared" si="27"/>
        <v>-41.16</v>
      </c>
      <c r="AG59" s="211">
        <f t="shared" si="28"/>
        <v>-3.66</v>
      </c>
      <c r="AH59" s="199" t="s">
        <v>156</v>
      </c>
      <c r="AI59" s="9"/>
      <c r="AJ59" s="3"/>
      <c r="AK59" s="3"/>
      <c r="AL59" s="3"/>
      <c r="AM59" s="3"/>
      <c r="AN59" s="3"/>
      <c r="AO59" s="3"/>
      <c r="AP59" s="3"/>
      <c r="AQ59" s="3"/>
      <c r="AR59" s="3"/>
      <c r="AS59" s="3"/>
      <c r="AT59" s="3"/>
      <c r="AU59" s="3"/>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row>
    <row r="60" ht="18.75" customHeight="1">
      <c r="A60" s="212"/>
      <c r="B60" s="5"/>
      <c r="C60" s="37"/>
      <c r="D60" s="37"/>
      <c r="E60" s="213" t="s">
        <v>160</v>
      </c>
      <c r="F60" s="85"/>
      <c r="G60" s="214"/>
      <c r="H60" s="215"/>
      <c r="I60" s="213"/>
      <c r="J60" s="85"/>
      <c r="K60" s="213"/>
      <c r="L60" s="85"/>
      <c r="M60" s="216">
        <f>SUM(M57:M59)</f>
        <v>233.23</v>
      </c>
      <c r="N60" s="213" t="s">
        <v>160</v>
      </c>
      <c r="O60" s="85"/>
      <c r="P60" s="214"/>
      <c r="Q60" s="215"/>
      <c r="R60" s="213"/>
      <c r="S60" s="85"/>
      <c r="T60" s="213"/>
      <c r="U60" s="85"/>
      <c r="V60" s="216">
        <f>SUM(V57:V59)</f>
        <v>41.49</v>
      </c>
      <c r="W60" s="213" t="s">
        <v>160</v>
      </c>
      <c r="X60" s="85"/>
      <c r="Y60" s="214"/>
      <c r="Z60" s="215"/>
      <c r="AA60" s="213"/>
      <c r="AB60" s="85"/>
      <c r="AC60" s="213"/>
      <c r="AD60" s="85"/>
      <c r="AE60" s="216">
        <f t="shared" ref="AE60:AG60" si="29">SUM(AE57:AE59)</f>
        <v>30.7</v>
      </c>
      <c r="AF60" s="216">
        <f t="shared" si="29"/>
        <v>-202.53</v>
      </c>
      <c r="AG60" s="216">
        <f t="shared" si="29"/>
        <v>-10.79</v>
      </c>
      <c r="AH60" s="217"/>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row>
    <row r="61" ht="18.75" customHeight="1">
      <c r="A61" s="62"/>
      <c r="B61" s="189"/>
      <c r="C61" s="218"/>
      <c r="D61" s="218"/>
      <c r="E61" s="185"/>
      <c r="F61" s="185"/>
      <c r="G61" s="218"/>
      <c r="H61" s="219"/>
      <c r="I61" s="219"/>
      <c r="J61" s="219"/>
      <c r="K61" s="189"/>
      <c r="L61" s="189"/>
      <c r="M61" s="189"/>
      <c r="N61" s="185"/>
      <c r="O61" s="185"/>
      <c r="P61" s="218"/>
      <c r="Q61" s="219"/>
      <c r="R61" s="219"/>
      <c r="S61" s="219"/>
      <c r="T61" s="189"/>
      <c r="U61" s="189"/>
      <c r="V61" s="189"/>
      <c r="W61" s="185"/>
      <c r="X61" s="185"/>
      <c r="Y61" s="218"/>
      <c r="Z61" s="219"/>
      <c r="AA61" s="219"/>
      <c r="AB61" s="219"/>
      <c r="AC61" s="189"/>
      <c r="AD61" s="189"/>
      <c r="AE61" s="189"/>
      <c r="AF61" s="189"/>
      <c r="AG61" s="189"/>
      <c r="AH61" s="220"/>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row>
    <row r="62" ht="18.75" customHeight="1">
      <c r="A62" s="3"/>
      <c r="B62" s="3"/>
      <c r="C62" s="4"/>
      <c r="D62" s="4"/>
      <c r="E62" s="60"/>
      <c r="F62" s="60"/>
      <c r="G62" s="4"/>
      <c r="H62" s="5"/>
      <c r="I62" s="3"/>
      <c r="J62" s="3"/>
      <c r="K62" s="3"/>
      <c r="L62" s="3"/>
      <c r="M62" s="3"/>
      <c r="N62" s="60"/>
      <c r="O62" s="60"/>
      <c r="P62" s="4"/>
      <c r="Q62" s="5"/>
      <c r="R62" s="3"/>
      <c r="S62" s="3"/>
      <c r="T62" s="3"/>
      <c r="U62" s="3"/>
      <c r="V62" s="3"/>
      <c r="W62" s="60"/>
      <c r="X62" s="60"/>
      <c r="Y62" s="4"/>
      <c r="Z62" s="5"/>
      <c r="AA62" s="3"/>
      <c r="AB62" s="3"/>
      <c r="AC62" s="3"/>
      <c r="AD62" s="3"/>
      <c r="AE62" s="3"/>
      <c r="AF62" s="3"/>
      <c r="AG62" s="3"/>
      <c r="AH62" s="3"/>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row>
    <row r="63" ht="18.75" customHeight="1">
      <c r="A63" s="3"/>
      <c r="B63" s="3"/>
      <c r="C63" s="4"/>
      <c r="D63" s="4"/>
      <c r="E63" s="60"/>
      <c r="F63" s="60"/>
      <c r="G63" s="4"/>
      <c r="H63" s="5"/>
      <c r="I63" s="3"/>
      <c r="J63" s="3"/>
      <c r="K63" s="3"/>
      <c r="L63" s="3"/>
      <c r="M63" s="3"/>
      <c r="N63" s="60"/>
      <c r="O63" s="60"/>
      <c r="P63" s="4"/>
      <c r="Q63" s="5"/>
      <c r="R63" s="3"/>
      <c r="S63" s="3"/>
      <c r="T63" s="3"/>
      <c r="U63" s="3"/>
      <c r="V63" s="3"/>
      <c r="W63" s="60"/>
      <c r="X63" s="60"/>
      <c r="Y63" s="4"/>
      <c r="Z63" s="5"/>
      <c r="AA63" s="3"/>
      <c r="AB63" s="3"/>
      <c r="AC63" s="3"/>
      <c r="AD63" s="3"/>
      <c r="AE63" s="3"/>
      <c r="AF63" s="3"/>
      <c r="AG63" s="3"/>
      <c r="AH63" s="3"/>
      <c r="AI63" s="9"/>
      <c r="AJ63" s="9"/>
      <c r="AK63" s="9"/>
      <c r="AL63" s="3"/>
      <c r="AM63" s="3"/>
      <c r="AN63" s="3"/>
      <c r="AO63" s="3"/>
      <c r="AP63" s="3"/>
      <c r="AQ63" s="3"/>
      <c r="AR63" s="3"/>
      <c r="AS63" s="3"/>
      <c r="AT63" s="3"/>
      <c r="AU63" s="3"/>
      <c r="AV63" s="3"/>
      <c r="AW63" s="3"/>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row>
    <row r="64" ht="18.75" customHeight="1">
      <c r="A64" s="3"/>
      <c r="B64" s="3"/>
      <c r="C64" s="4"/>
      <c r="D64" s="4"/>
      <c r="E64" s="60"/>
      <c r="F64" s="60"/>
      <c r="G64" s="4"/>
      <c r="H64" s="5"/>
      <c r="I64" s="3"/>
      <c r="J64" s="3"/>
      <c r="K64" s="3"/>
      <c r="L64" s="3"/>
      <c r="M64" s="3"/>
      <c r="N64" s="60"/>
      <c r="O64" s="60"/>
      <c r="P64" s="4"/>
      <c r="Q64" s="5"/>
      <c r="R64" s="3"/>
      <c r="S64" s="3"/>
      <c r="T64" s="3"/>
      <c r="U64" s="3"/>
      <c r="V64" s="3"/>
      <c r="W64" s="60"/>
      <c r="X64" s="60"/>
      <c r="Y64" s="4"/>
      <c r="Z64" s="5"/>
      <c r="AA64" s="3"/>
      <c r="AB64" s="3"/>
      <c r="AC64" s="3"/>
      <c r="AD64" s="3"/>
      <c r="AE64" s="3"/>
      <c r="AF64" s="3"/>
      <c r="AG64" s="3"/>
      <c r="AH64" s="3"/>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row>
    <row r="65" ht="18.75" customHeight="1">
      <c r="A65" s="3"/>
      <c r="B65" s="3"/>
      <c r="C65" s="4"/>
      <c r="D65" s="4"/>
      <c r="E65" s="60"/>
      <c r="F65" s="60"/>
      <c r="G65" s="4"/>
      <c r="H65" s="5"/>
      <c r="I65" s="3"/>
      <c r="J65" s="3"/>
      <c r="K65" s="3"/>
      <c r="L65" s="3"/>
      <c r="M65" s="3"/>
      <c r="N65" s="60"/>
      <c r="O65" s="60"/>
      <c r="P65" s="4"/>
      <c r="Q65" s="3"/>
      <c r="R65" s="5"/>
      <c r="S65" s="3"/>
      <c r="T65" s="3"/>
      <c r="U65" s="3"/>
      <c r="V65" s="3"/>
      <c r="W65" s="60"/>
      <c r="X65" s="60"/>
      <c r="Y65" s="4"/>
      <c r="Z65" s="5"/>
      <c r="AA65" s="3"/>
      <c r="AB65" s="3"/>
      <c r="AC65" s="3"/>
      <c r="AD65" s="3"/>
      <c r="AE65" s="3"/>
      <c r="AF65" s="3"/>
      <c r="AG65" s="3"/>
      <c r="AH65" s="3"/>
      <c r="AI65" s="3"/>
      <c r="AJ65" s="9"/>
      <c r="AK65" s="9"/>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row>
    <row r="66" ht="18.75" customHeight="1">
      <c r="A66" s="3"/>
      <c r="B66" s="3"/>
      <c r="C66" s="4"/>
      <c r="D66" s="4"/>
      <c r="E66" s="60"/>
      <c r="F66" s="60"/>
      <c r="G66" s="4"/>
      <c r="H66" s="5"/>
      <c r="I66" s="3"/>
      <c r="J66" s="3"/>
      <c r="K66" s="3"/>
      <c r="L66" s="3"/>
      <c r="M66" s="3"/>
      <c r="N66" s="60"/>
      <c r="O66" s="60"/>
      <c r="P66" s="4"/>
      <c r="Q66" s="5"/>
      <c r="R66" s="3"/>
      <c r="S66" s="3"/>
      <c r="T66" s="3"/>
      <c r="U66" s="3"/>
      <c r="V66" s="3"/>
      <c r="W66" s="60"/>
      <c r="X66" s="60"/>
      <c r="Y66" s="4"/>
      <c r="Z66" s="5"/>
      <c r="AA66" s="3"/>
      <c r="AB66" s="3"/>
      <c r="AC66" s="3"/>
      <c r="AD66" s="3"/>
      <c r="AE66" s="3"/>
      <c r="AF66" s="3"/>
      <c r="AG66" s="3"/>
      <c r="AH66" s="3"/>
      <c r="AI66" s="3"/>
      <c r="AJ66" s="3"/>
      <c r="AK66" s="3"/>
      <c r="AL66" s="9"/>
      <c r="AM66" s="9"/>
      <c r="AN66" s="9"/>
      <c r="AO66" s="9"/>
      <c r="AP66" s="9"/>
      <c r="AQ66" s="9"/>
      <c r="AR66" s="9"/>
      <c r="AS66" s="9"/>
      <c r="AT66" s="9"/>
      <c r="AU66" s="9"/>
      <c r="AV66" s="9"/>
      <c r="AW66" s="9"/>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row>
    <row r="67" ht="15.75" customHeight="1">
      <c r="A67" s="3"/>
      <c r="B67" s="3"/>
      <c r="C67" s="4"/>
      <c r="D67" s="4"/>
      <c r="E67" s="60"/>
      <c r="F67" s="60"/>
      <c r="G67" s="4"/>
      <c r="H67" s="5"/>
      <c r="I67" s="3"/>
      <c r="J67" s="3"/>
      <c r="K67" s="3"/>
      <c r="L67" s="3"/>
      <c r="M67" s="3"/>
      <c r="N67" s="60"/>
      <c r="O67" s="60"/>
      <c r="P67" s="4"/>
      <c r="Q67" s="5"/>
      <c r="R67" s="3"/>
      <c r="S67" s="3"/>
      <c r="T67" s="3"/>
      <c r="U67" s="3"/>
      <c r="V67" s="3"/>
      <c r="W67" s="60"/>
      <c r="X67" s="60"/>
      <c r="Y67" s="4"/>
      <c r="Z67" s="5"/>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row>
    <row r="68" ht="15.75" customHeight="1">
      <c r="A68" s="3"/>
      <c r="B68" s="3"/>
      <c r="C68" s="4"/>
      <c r="D68" s="4"/>
      <c r="E68" s="60"/>
      <c r="F68" s="60"/>
      <c r="G68" s="4"/>
      <c r="H68" s="5"/>
      <c r="I68" s="3"/>
      <c r="J68" s="3"/>
      <c r="K68" s="3"/>
      <c r="L68" s="3"/>
      <c r="M68" s="3"/>
      <c r="N68" s="60"/>
      <c r="O68" s="60"/>
      <c r="P68" s="4"/>
      <c r="Q68" s="5"/>
      <c r="R68" s="3"/>
      <c r="S68" s="3"/>
      <c r="T68" s="3"/>
      <c r="U68" s="3"/>
      <c r="V68" s="3"/>
      <c r="W68" s="60"/>
      <c r="X68" s="60"/>
      <c r="Y68" s="4"/>
      <c r="Z68" s="5"/>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row>
    <row r="69" ht="15.75" customHeight="1">
      <c r="A69" s="3"/>
      <c r="B69" s="3"/>
      <c r="C69" s="4"/>
      <c r="D69" s="4"/>
      <c r="E69" s="60"/>
      <c r="F69" s="60"/>
      <c r="G69" s="4"/>
      <c r="H69" s="5"/>
      <c r="I69" s="3"/>
      <c r="J69" s="3"/>
      <c r="K69" s="3"/>
      <c r="L69" s="3"/>
      <c r="M69" s="3"/>
      <c r="N69" s="60"/>
      <c r="O69" s="60"/>
      <c r="P69" s="4"/>
      <c r="Q69" s="5"/>
      <c r="R69" s="3"/>
      <c r="S69" s="3"/>
      <c r="T69" s="3"/>
      <c r="U69" s="3"/>
      <c r="V69" s="3"/>
      <c r="W69" s="60"/>
      <c r="X69" s="60"/>
      <c r="Y69" s="4"/>
      <c r="Z69" s="5"/>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row>
    <row r="70" ht="15.75" customHeight="1">
      <c r="A70" s="3"/>
      <c r="B70" s="3"/>
      <c r="C70" s="4"/>
      <c r="D70" s="4"/>
      <c r="E70" s="60"/>
      <c r="F70" s="60"/>
      <c r="G70" s="4"/>
      <c r="H70" s="5"/>
      <c r="I70" s="3"/>
      <c r="J70" s="3"/>
      <c r="K70" s="3"/>
      <c r="L70" s="3"/>
      <c r="M70" s="3"/>
      <c r="N70" s="60"/>
      <c r="O70" s="60"/>
      <c r="P70" s="4"/>
      <c r="Q70" s="5"/>
      <c r="R70" s="3"/>
      <c r="S70" s="3"/>
      <c r="T70" s="3"/>
      <c r="U70" s="3"/>
      <c r="V70" s="3"/>
      <c r="W70" s="60"/>
      <c r="X70" s="60"/>
      <c r="Y70" s="4"/>
      <c r="Z70" s="5"/>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row>
    <row r="71" ht="15.75" customHeight="1">
      <c r="A71" s="3"/>
      <c r="B71" s="3"/>
      <c r="C71" s="4"/>
      <c r="D71" s="4"/>
      <c r="E71" s="60"/>
      <c r="F71" s="60"/>
      <c r="G71" s="4"/>
      <c r="H71" s="5"/>
      <c r="I71" s="3"/>
      <c r="J71" s="3"/>
      <c r="K71" s="3"/>
      <c r="L71" s="3"/>
      <c r="M71" s="3"/>
      <c r="N71" s="60"/>
      <c r="O71" s="60"/>
      <c r="P71" s="4"/>
      <c r="Q71" s="5"/>
      <c r="R71" s="3"/>
      <c r="S71" s="3"/>
      <c r="T71" s="3"/>
      <c r="U71" s="3"/>
      <c r="V71" s="3"/>
      <c r="W71" s="60"/>
      <c r="X71" s="60"/>
      <c r="Y71" s="4"/>
      <c r="Z71" s="5"/>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row>
    <row r="72" ht="15.75" customHeight="1">
      <c r="A72" s="3"/>
      <c r="B72" s="3"/>
      <c r="C72" s="4"/>
      <c r="D72" s="4"/>
      <c r="E72" s="60"/>
      <c r="F72" s="60"/>
      <c r="G72" s="4"/>
      <c r="H72" s="5"/>
      <c r="I72" s="3"/>
      <c r="J72" s="3"/>
      <c r="K72" s="3"/>
      <c r="L72" s="3"/>
      <c r="M72" s="3"/>
      <c r="N72" s="60"/>
      <c r="O72" s="60"/>
      <c r="P72" s="4"/>
      <c r="Q72" s="5"/>
      <c r="R72" s="3"/>
      <c r="S72" s="3"/>
      <c r="T72" s="3"/>
      <c r="U72" s="3"/>
      <c r="V72" s="3"/>
      <c r="W72" s="60"/>
      <c r="X72" s="60"/>
      <c r="Y72" s="4"/>
      <c r="Z72" s="5"/>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row>
    <row r="73" ht="15.75" customHeight="1">
      <c r="A73" s="3"/>
      <c r="B73" s="3"/>
      <c r="C73" s="4"/>
      <c r="D73" s="4"/>
      <c r="E73" s="60"/>
      <c r="F73" s="60"/>
      <c r="G73" s="4"/>
      <c r="H73" s="5"/>
      <c r="I73" s="3"/>
      <c r="J73" s="3"/>
      <c r="K73" s="3"/>
      <c r="L73" s="3"/>
      <c r="M73" s="3"/>
      <c r="N73" s="60"/>
      <c r="O73" s="60"/>
      <c r="P73" s="4"/>
      <c r="Q73" s="5"/>
      <c r="R73" s="3"/>
      <c r="S73" s="3"/>
      <c r="T73" s="3"/>
      <c r="U73" s="3"/>
      <c r="V73" s="3"/>
      <c r="W73" s="60"/>
      <c r="X73" s="60"/>
      <c r="Y73" s="4"/>
      <c r="Z73" s="5"/>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row>
    <row r="74" ht="15.75" customHeight="1">
      <c r="A74" s="3"/>
      <c r="B74" s="3"/>
      <c r="C74" s="4"/>
      <c r="D74" s="4"/>
      <c r="E74" s="60"/>
      <c r="F74" s="60"/>
      <c r="G74" s="4"/>
      <c r="H74" s="5"/>
      <c r="I74" s="3"/>
      <c r="J74" s="3"/>
      <c r="K74" s="3"/>
      <c r="L74" s="3"/>
      <c r="M74" s="3"/>
      <c r="N74" s="60"/>
      <c r="O74" s="60"/>
      <c r="P74" s="4"/>
      <c r="Q74" s="5"/>
      <c r="R74" s="3"/>
      <c r="S74" s="3"/>
      <c r="T74" s="3"/>
      <c r="U74" s="3"/>
      <c r="V74" s="3"/>
      <c r="W74" s="60"/>
      <c r="X74" s="60"/>
      <c r="Y74" s="4"/>
      <c r="Z74" s="5"/>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row>
    <row r="75" ht="15.75" customHeight="1">
      <c r="A75" s="3"/>
      <c r="B75" s="3"/>
      <c r="C75" s="4"/>
      <c r="D75" s="4"/>
      <c r="E75" s="60"/>
      <c r="F75" s="60"/>
      <c r="G75" s="4"/>
      <c r="H75" s="5"/>
      <c r="I75" s="3"/>
      <c r="J75" s="3"/>
      <c r="K75" s="3"/>
      <c r="L75" s="3"/>
      <c r="M75" s="3"/>
      <c r="N75" s="60"/>
      <c r="O75" s="60"/>
      <c r="P75" s="4"/>
      <c r="Q75" s="5"/>
      <c r="R75" s="3"/>
      <c r="S75" s="3"/>
      <c r="T75" s="3"/>
      <c r="U75" s="3"/>
      <c r="V75" s="3"/>
      <c r="W75" s="60"/>
      <c r="X75" s="60"/>
      <c r="Y75" s="4"/>
      <c r="Z75" s="5"/>
      <c r="AA75" s="3"/>
      <c r="AB75" s="3"/>
      <c r="AC75" s="3"/>
      <c r="AD75" s="3"/>
      <c r="AE75" s="3"/>
      <c r="AF75" s="3"/>
      <c r="AG75" s="3"/>
      <c r="AH75" s="3"/>
      <c r="AI75" s="3"/>
      <c r="AJ75" s="3"/>
      <c r="AK75" s="3"/>
      <c r="AL75" s="3"/>
      <c r="AM75" s="3"/>
      <c r="AN75" s="3"/>
      <c r="AO75" s="3"/>
      <c r="AP75" s="3"/>
      <c r="AQ75" s="3"/>
      <c r="AR75" s="3"/>
      <c r="AS75" s="3"/>
      <c r="AT75" s="3"/>
      <c r="AU75" s="3"/>
      <c r="AV75" s="3"/>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row>
    <row r="76" ht="15.75" customHeight="1">
      <c r="A76" s="3"/>
      <c r="B76" s="3"/>
      <c r="C76" s="4"/>
      <c r="D76" s="4"/>
      <c r="E76" s="60"/>
      <c r="F76" s="60"/>
      <c r="G76" s="4"/>
      <c r="H76" s="5"/>
      <c r="I76" s="3"/>
      <c r="J76" s="3"/>
      <c r="K76" s="3"/>
      <c r="L76" s="3"/>
      <c r="M76" s="3"/>
      <c r="N76" s="60"/>
      <c r="O76" s="60"/>
      <c r="P76" s="4"/>
      <c r="Q76" s="5"/>
      <c r="R76" s="3"/>
      <c r="S76" s="3"/>
      <c r="T76" s="3"/>
      <c r="U76" s="3"/>
      <c r="V76" s="3"/>
      <c r="W76" s="60"/>
      <c r="X76" s="60"/>
      <c r="Y76" s="4"/>
      <c r="Z76" s="5"/>
      <c r="AA76" s="3"/>
      <c r="AB76" s="3"/>
      <c r="AC76" s="3"/>
      <c r="AD76" s="3"/>
      <c r="AE76" s="3"/>
      <c r="AF76" s="3"/>
      <c r="AG76" s="3"/>
      <c r="AH76" s="3"/>
      <c r="AI76" s="3"/>
      <c r="AJ76" s="3"/>
      <c r="AK76" s="3"/>
      <c r="AL76" s="3"/>
      <c r="AM76" s="3"/>
      <c r="AN76" s="3"/>
      <c r="AO76" s="3"/>
      <c r="AP76" s="3"/>
      <c r="AQ76" s="3"/>
      <c r="AR76" s="3"/>
      <c r="AS76" s="3"/>
      <c r="AT76" s="3"/>
      <c r="AU76" s="3"/>
      <c r="AV76" s="3"/>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row>
    <row r="77" ht="15.75" customHeight="1">
      <c r="A77" s="3"/>
      <c r="B77" s="3"/>
      <c r="C77" s="4"/>
      <c r="D77" s="4"/>
      <c r="E77" s="3"/>
      <c r="F77" s="3"/>
      <c r="G77" s="4"/>
      <c r="H77" s="5"/>
      <c r="I77" s="3"/>
      <c r="J77" s="3"/>
      <c r="K77" s="3"/>
      <c r="L77" s="3"/>
      <c r="M77" s="3"/>
      <c r="N77" s="3"/>
      <c r="O77" s="3"/>
      <c r="P77" s="4"/>
      <c r="Q77" s="5"/>
      <c r="R77" s="3"/>
      <c r="S77" s="3"/>
      <c r="T77" s="3"/>
      <c r="U77" s="3"/>
      <c r="V77" s="3"/>
      <c r="W77" s="3"/>
      <c r="X77" s="3"/>
      <c r="Y77" s="4"/>
      <c r="Z77" s="5"/>
      <c r="AA77" s="3"/>
      <c r="AB77" s="3"/>
      <c r="AC77" s="3"/>
      <c r="AD77" s="3"/>
      <c r="AE77" s="3"/>
      <c r="AF77" s="3"/>
      <c r="AG77" s="3"/>
      <c r="AH77" s="3"/>
      <c r="AI77" s="3"/>
      <c r="AJ77" s="3"/>
      <c r="AK77" s="3"/>
      <c r="AL77" s="3"/>
      <c r="AM77" s="3"/>
      <c r="AN77" s="3"/>
      <c r="AO77" s="3"/>
      <c r="AP77" s="3"/>
      <c r="AQ77" s="3"/>
      <c r="AR77" s="3"/>
      <c r="AS77" s="3"/>
      <c r="AT77" s="3"/>
      <c r="AU77" s="3"/>
      <c r="AV77" s="3"/>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row>
    <row r="78" ht="15.75" customHeight="1">
      <c r="A78" s="3"/>
      <c r="B78" s="3"/>
      <c r="C78" s="4"/>
      <c r="D78" s="4"/>
      <c r="E78" s="3"/>
      <c r="F78" s="3"/>
      <c r="G78" s="4"/>
      <c r="H78" s="5"/>
      <c r="I78" s="3"/>
      <c r="J78" s="3"/>
      <c r="K78" s="3"/>
      <c r="L78" s="3"/>
      <c r="M78" s="3"/>
      <c r="N78" s="3"/>
      <c r="O78" s="3"/>
      <c r="P78" s="4"/>
      <c r="Q78" s="5"/>
      <c r="R78" s="3"/>
      <c r="S78" s="3"/>
      <c r="T78" s="3"/>
      <c r="U78" s="3"/>
      <c r="V78" s="3"/>
      <c r="W78" s="3"/>
      <c r="X78" s="3"/>
      <c r="Y78" s="4"/>
      <c r="Z78" s="5"/>
      <c r="AA78" s="3"/>
      <c r="AB78" s="3"/>
      <c r="AC78" s="3"/>
      <c r="AD78" s="3"/>
      <c r="AE78" s="3"/>
      <c r="AF78" s="3"/>
      <c r="AG78" s="3"/>
      <c r="AH78" s="3"/>
      <c r="AI78" s="3"/>
      <c r="AJ78" s="3"/>
      <c r="AK78" s="3"/>
      <c r="AL78" s="3"/>
      <c r="AM78" s="3"/>
      <c r="AN78" s="3"/>
      <c r="AO78" s="3"/>
      <c r="AP78" s="3"/>
      <c r="AQ78" s="3"/>
      <c r="AR78" s="3"/>
      <c r="AS78" s="3"/>
      <c r="AT78" s="3"/>
      <c r="AU78" s="3"/>
      <c r="AV78" s="3"/>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row>
    <row r="79" ht="15.75" customHeight="1">
      <c r="A79" s="3"/>
      <c r="B79" s="3"/>
      <c r="C79" s="4"/>
      <c r="D79" s="4"/>
      <c r="E79" s="3"/>
      <c r="F79" s="3"/>
      <c r="G79" s="4"/>
      <c r="H79" s="5"/>
      <c r="I79" s="3"/>
      <c r="J79" s="3"/>
      <c r="K79" s="3"/>
      <c r="L79" s="3"/>
      <c r="M79" s="3"/>
      <c r="N79" s="3"/>
      <c r="O79" s="3"/>
      <c r="P79" s="4"/>
      <c r="Q79" s="5"/>
      <c r="R79" s="3"/>
      <c r="S79" s="3"/>
      <c r="T79" s="3"/>
      <c r="U79" s="3"/>
      <c r="V79" s="3"/>
      <c r="W79" s="3"/>
      <c r="X79" s="3"/>
      <c r="Y79" s="4"/>
      <c r="Z79" s="5"/>
      <c r="AA79" s="3"/>
      <c r="AB79" s="3"/>
      <c r="AC79" s="3"/>
      <c r="AD79" s="3"/>
      <c r="AE79" s="3"/>
      <c r="AF79" s="3"/>
      <c r="AG79" s="3"/>
      <c r="AH79" s="3"/>
      <c r="AI79" s="3"/>
      <c r="AJ79" s="3"/>
      <c r="AK79" s="3"/>
      <c r="AL79" s="3"/>
      <c r="AM79" s="3"/>
      <c r="AN79" s="3"/>
      <c r="AO79" s="3"/>
      <c r="AP79" s="3"/>
      <c r="AQ79" s="3"/>
      <c r="AR79" s="3"/>
      <c r="AS79" s="3"/>
      <c r="AT79" s="3"/>
      <c r="AU79" s="3"/>
      <c r="AV79" s="3"/>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row>
    <row r="80" ht="15.75" customHeight="1">
      <c r="A80" s="3"/>
      <c r="B80" s="3"/>
      <c r="C80" s="4"/>
      <c r="D80" s="4"/>
      <c r="E80" s="3"/>
      <c r="F80" s="3"/>
      <c r="G80" s="4"/>
      <c r="H80" s="5"/>
      <c r="I80" s="3"/>
      <c r="J80" s="3"/>
      <c r="K80" s="3"/>
      <c r="L80" s="3"/>
      <c r="M80" s="3"/>
      <c r="N80" s="3"/>
      <c r="O80" s="3"/>
      <c r="P80" s="4"/>
      <c r="Q80" s="5"/>
      <c r="R80" s="3"/>
      <c r="S80" s="3"/>
      <c r="T80" s="3"/>
      <c r="U80" s="3"/>
      <c r="V80" s="3"/>
      <c r="W80" s="3"/>
      <c r="X80" s="3"/>
      <c r="Y80" s="4"/>
      <c r="Z80" s="5"/>
      <c r="AA80" s="3"/>
      <c r="AB80" s="3"/>
      <c r="AC80" s="3"/>
      <c r="AD80" s="3"/>
      <c r="AE80" s="3"/>
      <c r="AF80" s="3"/>
      <c r="AG80" s="3"/>
      <c r="AH80" s="3"/>
      <c r="AI80" s="3"/>
      <c r="AJ80" s="3"/>
      <c r="AK80" s="3"/>
      <c r="AL80" s="3"/>
      <c r="AM80" s="3"/>
      <c r="AN80" s="3"/>
      <c r="AO80" s="3"/>
      <c r="AP80" s="3"/>
      <c r="AQ80" s="3"/>
      <c r="AR80" s="3"/>
      <c r="AS80" s="3"/>
      <c r="AT80" s="3"/>
      <c r="AU80" s="3"/>
      <c r="AV80" s="3"/>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row>
    <row r="81" ht="15.75" customHeight="1">
      <c r="A81" s="3"/>
      <c r="B81" s="3"/>
      <c r="C81" s="4"/>
      <c r="D81" s="4"/>
      <c r="E81" s="3"/>
      <c r="F81" s="3"/>
      <c r="G81" s="4"/>
      <c r="H81" s="5"/>
      <c r="I81" s="3"/>
      <c r="J81" s="3"/>
      <c r="K81" s="3"/>
      <c r="L81" s="3"/>
      <c r="M81" s="3"/>
      <c r="N81" s="3"/>
      <c r="O81" s="3"/>
      <c r="P81" s="4"/>
      <c r="Q81" s="5"/>
      <c r="R81" s="3"/>
      <c r="S81" s="3"/>
      <c r="T81" s="3"/>
      <c r="U81" s="3"/>
      <c r="V81" s="3"/>
      <c r="W81" s="3"/>
      <c r="X81" s="3"/>
      <c r="Y81" s="4"/>
      <c r="Z81" s="5"/>
      <c r="AA81" s="3"/>
      <c r="AB81" s="3"/>
      <c r="AC81" s="3"/>
      <c r="AD81" s="3"/>
      <c r="AE81" s="3"/>
      <c r="AF81" s="3"/>
      <c r="AG81" s="3"/>
      <c r="AH81" s="3"/>
      <c r="AI81" s="3"/>
      <c r="AJ81" s="3"/>
      <c r="AK81" s="3"/>
      <c r="AL81" s="3"/>
      <c r="AM81" s="3"/>
      <c r="AN81" s="3"/>
      <c r="AO81" s="3"/>
      <c r="AP81" s="3"/>
      <c r="AQ81" s="3"/>
      <c r="AR81" s="3"/>
      <c r="AS81" s="3"/>
      <c r="AT81" s="3"/>
      <c r="AU81" s="3"/>
      <c r="AV81" s="3"/>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row>
    <row r="82" ht="15.75" customHeight="1">
      <c r="A82" s="3"/>
      <c r="B82" s="3"/>
      <c r="C82" s="4"/>
      <c r="D82" s="4"/>
      <c r="E82" s="3"/>
      <c r="F82" s="3"/>
      <c r="G82" s="4"/>
      <c r="H82" s="5"/>
      <c r="I82" s="3"/>
      <c r="J82" s="3"/>
      <c r="K82" s="3"/>
      <c r="L82" s="3"/>
      <c r="M82" s="3"/>
      <c r="N82" s="3"/>
      <c r="O82" s="3"/>
      <c r="P82" s="4"/>
      <c r="Q82" s="5"/>
      <c r="R82" s="3"/>
      <c r="S82" s="3"/>
      <c r="T82" s="3"/>
      <c r="U82" s="3"/>
      <c r="V82" s="3"/>
      <c r="W82" s="3"/>
      <c r="X82" s="3"/>
      <c r="Y82" s="4"/>
      <c r="Z82" s="5"/>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row>
    <row r="83" ht="15.75" customHeight="1">
      <c r="A83" s="3"/>
      <c r="B83" s="3"/>
      <c r="C83" s="4"/>
      <c r="D83" s="4"/>
      <c r="E83" s="3"/>
      <c r="F83" s="3"/>
      <c r="G83" s="4"/>
      <c r="H83" s="5"/>
      <c r="I83" s="3"/>
      <c r="J83" s="3"/>
      <c r="K83" s="3"/>
      <c r="L83" s="3"/>
      <c r="M83" s="3"/>
      <c r="N83" s="3"/>
      <c r="O83" s="3"/>
      <c r="P83" s="4"/>
      <c r="Q83" s="5"/>
      <c r="R83" s="3"/>
      <c r="S83" s="3"/>
      <c r="T83" s="3"/>
      <c r="U83" s="3"/>
      <c r="V83" s="3"/>
      <c r="W83" s="3"/>
      <c r="X83" s="3"/>
      <c r="Y83" s="4"/>
      <c r="Z83" s="5"/>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row>
    <row r="84" ht="15.75" customHeight="1">
      <c r="A84" s="3"/>
      <c r="B84" s="3"/>
      <c r="C84" s="4"/>
      <c r="D84" s="4"/>
      <c r="E84" s="3"/>
      <c r="F84" s="3"/>
      <c r="G84" s="4"/>
      <c r="H84" s="5"/>
      <c r="I84" s="3"/>
      <c r="J84" s="3"/>
      <c r="K84" s="3"/>
      <c r="L84" s="3"/>
      <c r="M84" s="3"/>
      <c r="N84" s="3"/>
      <c r="O84" s="3"/>
      <c r="P84" s="4"/>
      <c r="Q84" s="5"/>
      <c r="R84" s="3"/>
      <c r="S84" s="3"/>
      <c r="T84" s="3"/>
      <c r="U84" s="3"/>
      <c r="V84" s="3"/>
      <c r="W84" s="3"/>
      <c r="X84" s="3"/>
      <c r="Y84" s="4"/>
      <c r="Z84" s="5"/>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row>
    <row r="85" ht="15.75" customHeight="1">
      <c r="A85" s="3"/>
      <c r="B85" s="3"/>
      <c r="C85" s="4"/>
      <c r="D85" s="4"/>
      <c r="E85" s="3"/>
      <c r="F85" s="3"/>
      <c r="G85" s="4"/>
      <c r="H85" s="5"/>
      <c r="I85" s="3"/>
      <c r="J85" s="3"/>
      <c r="K85" s="3"/>
      <c r="L85" s="3"/>
      <c r="M85" s="3"/>
      <c r="N85" s="3"/>
      <c r="O85" s="3"/>
      <c r="P85" s="4"/>
      <c r="Q85" s="5"/>
      <c r="R85" s="3"/>
      <c r="S85" s="3"/>
      <c r="T85" s="3"/>
      <c r="U85" s="3"/>
      <c r="V85" s="3"/>
      <c r="W85" s="3"/>
      <c r="X85" s="3"/>
      <c r="Y85" s="4"/>
      <c r="Z85" s="5"/>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row>
    <row r="86" ht="15.75" customHeight="1">
      <c r="A86" s="3"/>
      <c r="B86" s="3"/>
      <c r="C86" s="4"/>
      <c r="D86" s="4"/>
      <c r="E86" s="3"/>
      <c r="F86" s="3"/>
      <c r="G86" s="4"/>
      <c r="H86" s="5"/>
      <c r="I86" s="3"/>
      <c r="J86" s="3"/>
      <c r="K86" s="3"/>
      <c r="L86" s="3"/>
      <c r="M86" s="3"/>
      <c r="N86" s="3"/>
      <c r="O86" s="3"/>
      <c r="P86" s="4"/>
      <c r="Q86" s="5"/>
      <c r="R86" s="3"/>
      <c r="S86" s="3"/>
      <c r="T86" s="3"/>
      <c r="U86" s="3"/>
      <c r="V86" s="3"/>
      <c r="W86" s="3"/>
      <c r="X86" s="3"/>
      <c r="Y86" s="4"/>
      <c r="Z86" s="5"/>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row>
    <row r="87" ht="15.75" customHeight="1">
      <c r="A87" s="3"/>
      <c r="B87" s="3"/>
      <c r="C87" s="4"/>
      <c r="D87" s="4"/>
      <c r="E87" s="3"/>
      <c r="F87" s="3"/>
      <c r="G87" s="4"/>
      <c r="H87" s="5"/>
      <c r="I87" s="3"/>
      <c r="J87" s="3"/>
      <c r="K87" s="3"/>
      <c r="L87" s="3"/>
      <c r="M87" s="3"/>
      <c r="N87" s="3"/>
      <c r="O87" s="3"/>
      <c r="P87" s="4"/>
      <c r="Q87" s="5"/>
      <c r="R87" s="3"/>
      <c r="S87" s="3"/>
      <c r="T87" s="3"/>
      <c r="U87" s="3"/>
      <c r="V87" s="3"/>
      <c r="W87" s="3"/>
      <c r="X87" s="3"/>
      <c r="Y87" s="4"/>
      <c r="Z87" s="5"/>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row>
    <row r="88" ht="15.75" customHeight="1">
      <c r="A88" s="3"/>
      <c r="B88" s="3"/>
      <c r="C88" s="4"/>
      <c r="D88" s="4"/>
      <c r="E88" s="3"/>
      <c r="F88" s="3"/>
      <c r="G88" s="4"/>
      <c r="H88" s="5"/>
      <c r="I88" s="3"/>
      <c r="J88" s="3"/>
      <c r="K88" s="3"/>
      <c r="L88" s="3"/>
      <c r="M88" s="3"/>
      <c r="N88" s="3"/>
      <c r="O88" s="3"/>
      <c r="P88" s="4"/>
      <c r="Q88" s="5"/>
      <c r="R88" s="3"/>
      <c r="S88" s="3"/>
      <c r="T88" s="3"/>
      <c r="U88" s="3"/>
      <c r="V88" s="3"/>
      <c r="W88" s="3"/>
      <c r="X88" s="3"/>
      <c r="Y88" s="4"/>
      <c r="Z88" s="5"/>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row>
    <row r="89" ht="15.75" customHeight="1">
      <c r="A89" s="3"/>
      <c r="B89" s="3"/>
      <c r="C89" s="4"/>
      <c r="D89" s="4"/>
      <c r="E89" s="3"/>
      <c r="F89" s="3"/>
      <c r="G89" s="4"/>
      <c r="H89" s="5"/>
      <c r="I89" s="3"/>
      <c r="J89" s="3"/>
      <c r="K89" s="3"/>
      <c r="L89" s="3"/>
      <c r="M89" s="3"/>
      <c r="N89" s="3"/>
      <c r="O89" s="3"/>
      <c r="P89" s="4"/>
      <c r="Q89" s="5"/>
      <c r="R89" s="3"/>
      <c r="S89" s="3"/>
      <c r="T89" s="3"/>
      <c r="U89" s="3"/>
      <c r="V89" s="3"/>
      <c r="W89" s="3"/>
      <c r="X89" s="3"/>
      <c r="Y89" s="4"/>
      <c r="Z89" s="5"/>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row>
    <row r="90" ht="15.75" customHeight="1">
      <c r="A90" s="3"/>
      <c r="B90" s="3"/>
      <c r="C90" s="4"/>
      <c r="D90" s="4"/>
      <c r="E90" s="3"/>
      <c r="F90" s="3"/>
      <c r="G90" s="4"/>
      <c r="H90" s="5"/>
      <c r="I90" s="3"/>
      <c r="J90" s="3"/>
      <c r="K90" s="3"/>
      <c r="L90" s="3"/>
      <c r="M90" s="3"/>
      <c r="N90" s="3"/>
      <c r="O90" s="3"/>
      <c r="P90" s="4"/>
      <c r="Q90" s="5"/>
      <c r="R90" s="3"/>
      <c r="S90" s="3"/>
      <c r="T90" s="3"/>
      <c r="U90" s="3"/>
      <c r="V90" s="3"/>
      <c r="W90" s="3"/>
      <c r="X90" s="3"/>
      <c r="Y90" s="4"/>
      <c r="Z90" s="5"/>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row>
    <row r="91" ht="15.75" customHeight="1">
      <c r="A91" s="3"/>
      <c r="B91" s="3"/>
      <c r="C91" s="4"/>
      <c r="D91" s="4"/>
      <c r="E91" s="3"/>
      <c r="F91" s="3"/>
      <c r="G91" s="4"/>
      <c r="H91" s="5"/>
      <c r="I91" s="3"/>
      <c r="J91" s="3"/>
      <c r="K91" s="3"/>
      <c r="L91" s="3"/>
      <c r="M91" s="3"/>
      <c r="N91" s="3"/>
      <c r="O91" s="3"/>
      <c r="P91" s="4"/>
      <c r="Q91" s="5"/>
      <c r="R91" s="3"/>
      <c r="S91" s="3"/>
      <c r="T91" s="3"/>
      <c r="U91" s="3"/>
      <c r="V91" s="3"/>
      <c r="W91" s="3"/>
      <c r="X91" s="3"/>
      <c r="Y91" s="4"/>
      <c r="Z91" s="5"/>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row>
    <row r="92" ht="15.75" customHeight="1">
      <c r="A92" s="3"/>
      <c r="B92" s="3"/>
      <c r="C92" s="4"/>
      <c r="D92" s="4"/>
      <c r="E92" s="3"/>
      <c r="F92" s="3"/>
      <c r="G92" s="4"/>
      <c r="H92" s="5"/>
      <c r="I92" s="3"/>
      <c r="J92" s="3"/>
      <c r="K92" s="3"/>
      <c r="L92" s="3"/>
      <c r="M92" s="3"/>
      <c r="N92" s="3"/>
      <c r="O92" s="3"/>
      <c r="P92" s="4"/>
      <c r="Q92" s="5"/>
      <c r="R92" s="3"/>
      <c r="S92" s="3"/>
      <c r="T92" s="3"/>
      <c r="U92" s="3"/>
      <c r="V92" s="3"/>
      <c r="W92" s="3"/>
      <c r="X92" s="3"/>
      <c r="Y92" s="4"/>
      <c r="Z92" s="5"/>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row>
    <row r="93" ht="15.75" customHeight="1">
      <c r="A93" s="3"/>
      <c r="B93" s="3"/>
      <c r="C93" s="4"/>
      <c r="D93" s="4"/>
      <c r="E93" s="3"/>
      <c r="F93" s="3"/>
      <c r="G93" s="4"/>
      <c r="H93" s="5"/>
      <c r="I93" s="3"/>
      <c r="J93" s="3"/>
      <c r="K93" s="3"/>
      <c r="L93" s="3"/>
      <c r="M93" s="3"/>
      <c r="N93" s="3"/>
      <c r="O93" s="3"/>
      <c r="P93" s="4"/>
      <c r="Q93" s="5"/>
      <c r="R93" s="3"/>
      <c r="S93" s="3"/>
      <c r="T93" s="3"/>
      <c r="U93" s="3"/>
      <c r="V93" s="3"/>
      <c r="W93" s="3"/>
      <c r="X93" s="3"/>
      <c r="Y93" s="4"/>
      <c r="Z93" s="5"/>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row>
    <row r="94" ht="15.75" customHeight="1">
      <c r="A94" s="3"/>
      <c r="B94" s="3"/>
      <c r="C94" s="4"/>
      <c r="D94" s="4"/>
      <c r="E94" s="3"/>
      <c r="F94" s="3"/>
      <c r="G94" s="4"/>
      <c r="H94" s="5"/>
      <c r="I94" s="3"/>
      <c r="J94" s="3"/>
      <c r="K94" s="3"/>
      <c r="L94" s="3"/>
      <c r="M94" s="3"/>
      <c r="N94" s="3"/>
      <c r="O94" s="3"/>
      <c r="P94" s="4"/>
      <c r="Q94" s="5"/>
      <c r="R94" s="3"/>
      <c r="S94" s="3"/>
      <c r="T94" s="3"/>
      <c r="U94" s="3"/>
      <c r="V94" s="3"/>
      <c r="W94" s="3"/>
      <c r="X94" s="3"/>
      <c r="Y94" s="4"/>
      <c r="Z94" s="5"/>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row>
    <row r="95" ht="15.75" customHeight="1">
      <c r="A95" s="3"/>
      <c r="B95" s="3"/>
      <c r="C95" s="4"/>
      <c r="D95" s="4"/>
      <c r="E95" s="3"/>
      <c r="F95" s="3"/>
      <c r="G95" s="4"/>
      <c r="H95" s="5"/>
      <c r="I95" s="3"/>
      <c r="J95" s="3"/>
      <c r="K95" s="3"/>
      <c r="L95" s="3"/>
      <c r="M95" s="3"/>
      <c r="N95" s="3"/>
      <c r="O95" s="3"/>
      <c r="P95" s="4"/>
      <c r="Q95" s="5"/>
      <c r="R95" s="3"/>
      <c r="S95" s="3"/>
      <c r="T95" s="3"/>
      <c r="U95" s="3"/>
      <c r="V95" s="3"/>
      <c r="W95" s="3"/>
      <c r="X95" s="3"/>
      <c r="Y95" s="4"/>
      <c r="Z95" s="5"/>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row>
    <row r="96" ht="15.75" customHeight="1">
      <c r="A96" s="3"/>
      <c r="B96" s="3"/>
      <c r="C96" s="4"/>
      <c r="D96" s="4"/>
      <c r="E96" s="3"/>
      <c r="F96" s="3"/>
      <c r="G96" s="4"/>
      <c r="H96" s="5"/>
      <c r="I96" s="3"/>
      <c r="J96" s="3"/>
      <c r="K96" s="3"/>
      <c r="L96" s="3"/>
      <c r="M96" s="3"/>
      <c r="N96" s="3"/>
      <c r="O96" s="3"/>
      <c r="P96" s="4"/>
      <c r="Q96" s="5"/>
      <c r="R96" s="3"/>
      <c r="S96" s="3"/>
      <c r="T96" s="3"/>
      <c r="U96" s="3"/>
      <c r="V96" s="3"/>
      <c r="W96" s="3"/>
      <c r="X96" s="3"/>
      <c r="Y96" s="4"/>
      <c r="Z96" s="5"/>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row>
    <row r="97" ht="15.75" customHeight="1">
      <c r="A97" s="3"/>
      <c r="B97" s="3"/>
      <c r="C97" s="4"/>
      <c r="D97" s="4"/>
      <c r="E97" s="3"/>
      <c r="F97" s="3"/>
      <c r="G97" s="4"/>
      <c r="H97" s="5"/>
      <c r="I97" s="3"/>
      <c r="J97" s="3"/>
      <c r="K97" s="3"/>
      <c r="L97" s="3"/>
      <c r="M97" s="3"/>
      <c r="N97" s="3"/>
      <c r="O97" s="3"/>
      <c r="P97" s="4"/>
      <c r="Q97" s="5"/>
      <c r="R97" s="3"/>
      <c r="S97" s="3"/>
      <c r="T97" s="3"/>
      <c r="U97" s="3"/>
      <c r="V97" s="3"/>
      <c r="W97" s="3"/>
      <c r="X97" s="3"/>
      <c r="Y97" s="4"/>
      <c r="Z97" s="5"/>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row>
    <row r="98" ht="15.75" customHeight="1">
      <c r="A98" s="3"/>
      <c r="B98" s="3"/>
      <c r="C98" s="4"/>
      <c r="D98" s="4"/>
      <c r="E98" s="3"/>
      <c r="F98" s="3"/>
      <c r="G98" s="4"/>
      <c r="H98" s="5"/>
      <c r="I98" s="3"/>
      <c r="J98" s="3"/>
      <c r="K98" s="3"/>
      <c r="L98" s="3"/>
      <c r="M98" s="3"/>
      <c r="N98" s="3"/>
      <c r="O98" s="3"/>
      <c r="P98" s="4"/>
      <c r="Q98" s="5"/>
      <c r="R98" s="3"/>
      <c r="S98" s="3"/>
      <c r="T98" s="3"/>
      <c r="U98" s="3"/>
      <c r="V98" s="3"/>
      <c r="W98" s="3"/>
      <c r="X98" s="3"/>
      <c r="Y98" s="4"/>
      <c r="Z98" s="5"/>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row>
    <row r="99" ht="15.75" customHeight="1">
      <c r="A99" s="3"/>
      <c r="B99" s="3"/>
      <c r="C99" s="4"/>
      <c r="D99" s="4"/>
      <c r="E99" s="3"/>
      <c r="F99" s="3"/>
      <c r="G99" s="4"/>
      <c r="H99" s="5"/>
      <c r="I99" s="3"/>
      <c r="J99" s="3"/>
      <c r="K99" s="3"/>
      <c r="L99" s="3"/>
      <c r="M99" s="3"/>
      <c r="N99" s="3"/>
      <c r="O99" s="3"/>
      <c r="P99" s="4"/>
      <c r="Q99" s="5"/>
      <c r="R99" s="3"/>
      <c r="S99" s="3"/>
      <c r="T99" s="3"/>
      <c r="U99" s="3"/>
      <c r="V99" s="3"/>
      <c r="W99" s="3"/>
      <c r="X99" s="3"/>
      <c r="Y99" s="4"/>
      <c r="Z99" s="5"/>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row>
    <row r="100" ht="15.75" customHeight="1">
      <c r="A100" s="3"/>
      <c r="B100" s="3"/>
      <c r="C100" s="4"/>
      <c r="D100" s="4"/>
      <c r="E100" s="3"/>
      <c r="F100" s="3"/>
      <c r="G100" s="4"/>
      <c r="H100" s="5"/>
      <c r="I100" s="3"/>
      <c r="J100" s="3"/>
      <c r="K100" s="3"/>
      <c r="L100" s="3"/>
      <c r="M100" s="3"/>
      <c r="N100" s="3"/>
      <c r="O100" s="3"/>
      <c r="P100" s="4"/>
      <c r="Q100" s="5"/>
      <c r="R100" s="3"/>
      <c r="S100" s="3"/>
      <c r="T100" s="3"/>
      <c r="U100" s="3"/>
      <c r="V100" s="3"/>
      <c r="W100" s="3"/>
      <c r="X100" s="3"/>
      <c r="Y100" s="4"/>
      <c r="Z100" s="5"/>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row>
    <row r="101" ht="15.75" customHeight="1">
      <c r="A101" s="3"/>
      <c r="B101" s="3"/>
      <c r="C101" s="4"/>
      <c r="D101" s="4"/>
      <c r="E101" s="3"/>
      <c r="F101" s="3"/>
      <c r="G101" s="4"/>
      <c r="H101" s="5"/>
      <c r="I101" s="3"/>
      <c r="J101" s="3"/>
      <c r="K101" s="3"/>
      <c r="L101" s="3"/>
      <c r="M101" s="3"/>
      <c r="N101" s="3"/>
      <c r="O101" s="3"/>
      <c r="P101" s="4"/>
      <c r="Q101" s="5"/>
      <c r="R101" s="3"/>
      <c r="S101" s="3"/>
      <c r="T101" s="3"/>
      <c r="U101" s="3"/>
      <c r="V101" s="3"/>
      <c r="W101" s="3"/>
      <c r="X101" s="3"/>
      <c r="Y101" s="4"/>
      <c r="Z101" s="5"/>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row>
    <row r="102" ht="15.75" customHeight="1">
      <c r="A102" s="3"/>
      <c r="B102" s="3"/>
      <c r="C102" s="4"/>
      <c r="D102" s="4"/>
      <c r="E102" s="3"/>
      <c r="F102" s="3"/>
      <c r="G102" s="4"/>
      <c r="H102" s="5"/>
      <c r="I102" s="3"/>
      <c r="J102" s="3"/>
      <c r="K102" s="3"/>
      <c r="L102" s="3"/>
      <c r="M102" s="3"/>
      <c r="N102" s="3"/>
      <c r="O102" s="3"/>
      <c r="P102" s="4"/>
      <c r="Q102" s="5"/>
      <c r="R102" s="3"/>
      <c r="S102" s="3"/>
      <c r="T102" s="3"/>
      <c r="U102" s="3"/>
      <c r="V102" s="3"/>
      <c r="W102" s="3"/>
      <c r="X102" s="3"/>
      <c r="Y102" s="4"/>
      <c r="Z102" s="5"/>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row>
    <row r="103" ht="15.75" customHeight="1">
      <c r="A103" s="3"/>
      <c r="B103" s="3"/>
      <c r="C103" s="4"/>
      <c r="D103" s="4"/>
      <c r="E103" s="3"/>
      <c r="F103" s="3"/>
      <c r="G103" s="4"/>
      <c r="H103" s="5"/>
      <c r="I103" s="3"/>
      <c r="J103" s="3"/>
      <c r="K103" s="3"/>
      <c r="L103" s="3"/>
      <c r="M103" s="3"/>
      <c r="N103" s="3"/>
      <c r="O103" s="3"/>
      <c r="P103" s="4"/>
      <c r="Q103" s="5"/>
      <c r="R103" s="3"/>
      <c r="S103" s="3"/>
      <c r="T103" s="3"/>
      <c r="U103" s="3"/>
      <c r="V103" s="3"/>
      <c r="W103" s="3"/>
      <c r="X103" s="3"/>
      <c r="Y103" s="4"/>
      <c r="Z103" s="5"/>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row>
    <row r="104" ht="15.75" customHeight="1">
      <c r="A104" s="3"/>
      <c r="B104" s="3"/>
      <c r="C104" s="4"/>
      <c r="D104" s="4"/>
      <c r="E104" s="3"/>
      <c r="F104" s="3"/>
      <c r="G104" s="4"/>
      <c r="H104" s="5"/>
      <c r="I104" s="3"/>
      <c r="J104" s="3"/>
      <c r="K104" s="3"/>
      <c r="L104" s="3"/>
      <c r="M104" s="3"/>
      <c r="N104" s="3"/>
      <c r="O104" s="3"/>
      <c r="P104" s="4"/>
      <c r="Q104" s="5"/>
      <c r="R104" s="3"/>
      <c r="S104" s="3"/>
      <c r="T104" s="3"/>
      <c r="U104" s="3"/>
      <c r="V104" s="3"/>
      <c r="W104" s="3"/>
      <c r="X104" s="3"/>
      <c r="Y104" s="4"/>
      <c r="Z104" s="5"/>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row>
    <row r="105" ht="15.75" customHeight="1">
      <c r="A105" s="3"/>
      <c r="B105" s="3"/>
      <c r="C105" s="4"/>
      <c r="D105" s="4"/>
      <c r="E105" s="3"/>
      <c r="F105" s="3"/>
      <c r="G105" s="4"/>
      <c r="H105" s="5"/>
      <c r="I105" s="3"/>
      <c r="J105" s="3"/>
      <c r="K105" s="3"/>
      <c r="L105" s="3"/>
      <c r="M105" s="3"/>
      <c r="N105" s="3"/>
      <c r="O105" s="3"/>
      <c r="P105" s="4"/>
      <c r="Q105" s="5"/>
      <c r="R105" s="3"/>
      <c r="S105" s="3"/>
      <c r="T105" s="3"/>
      <c r="U105" s="3"/>
      <c r="V105" s="3"/>
      <c r="W105" s="3"/>
      <c r="X105" s="3"/>
      <c r="Y105" s="4"/>
      <c r="Z105" s="5"/>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row>
    <row r="106" ht="15.75" customHeight="1">
      <c r="A106" s="3"/>
      <c r="B106" s="3"/>
      <c r="C106" s="4"/>
      <c r="D106" s="4"/>
      <c r="E106" s="3"/>
      <c r="F106" s="3"/>
      <c r="G106" s="4"/>
      <c r="H106" s="5"/>
      <c r="I106" s="3"/>
      <c r="J106" s="3"/>
      <c r="K106" s="3"/>
      <c r="L106" s="3"/>
      <c r="M106" s="3"/>
      <c r="N106" s="3"/>
      <c r="O106" s="3"/>
      <c r="P106" s="4"/>
      <c r="Q106" s="5"/>
      <c r="R106" s="3"/>
      <c r="S106" s="3"/>
      <c r="T106" s="3"/>
      <c r="U106" s="3"/>
      <c r="V106" s="3"/>
      <c r="W106" s="3"/>
      <c r="X106" s="3"/>
      <c r="Y106" s="4"/>
      <c r="Z106" s="5"/>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row>
    <row r="107" ht="15.75" customHeight="1">
      <c r="A107" s="3"/>
      <c r="B107" s="3"/>
      <c r="C107" s="4"/>
      <c r="D107" s="4"/>
      <c r="E107" s="3"/>
      <c r="F107" s="3"/>
      <c r="G107" s="4"/>
      <c r="H107" s="5"/>
      <c r="I107" s="3"/>
      <c r="J107" s="3"/>
      <c r="K107" s="3"/>
      <c r="L107" s="3"/>
      <c r="M107" s="3"/>
      <c r="N107" s="3"/>
      <c r="O107" s="3"/>
      <c r="P107" s="4"/>
      <c r="Q107" s="5"/>
      <c r="R107" s="3"/>
      <c r="S107" s="3"/>
      <c r="T107" s="3"/>
      <c r="U107" s="3"/>
      <c r="V107" s="3"/>
      <c r="W107" s="3"/>
      <c r="X107" s="3"/>
      <c r="Y107" s="4"/>
      <c r="Z107" s="5"/>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row>
    <row r="108" ht="15.75" customHeight="1">
      <c r="A108" s="3"/>
      <c r="B108" s="3"/>
      <c r="C108" s="4"/>
      <c r="D108" s="4"/>
      <c r="E108" s="3"/>
      <c r="F108" s="3"/>
      <c r="G108" s="4"/>
      <c r="H108" s="5"/>
      <c r="I108" s="3"/>
      <c r="J108" s="3"/>
      <c r="K108" s="3"/>
      <c r="L108" s="3"/>
      <c r="M108" s="3"/>
      <c r="N108" s="3"/>
      <c r="O108" s="3"/>
      <c r="P108" s="4"/>
      <c r="Q108" s="5"/>
      <c r="R108" s="3"/>
      <c r="S108" s="3"/>
      <c r="T108" s="3"/>
      <c r="U108" s="3"/>
      <c r="V108" s="3"/>
      <c r="W108" s="3"/>
      <c r="X108" s="3"/>
      <c r="Y108" s="4"/>
      <c r="Z108" s="5"/>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row>
    <row r="109" ht="15.75" customHeight="1">
      <c r="A109" s="3"/>
      <c r="B109" s="3"/>
      <c r="C109" s="4"/>
      <c r="D109" s="4"/>
      <c r="E109" s="3"/>
      <c r="F109" s="3"/>
      <c r="G109" s="4"/>
      <c r="H109" s="5"/>
      <c r="I109" s="3"/>
      <c r="J109" s="3"/>
      <c r="K109" s="3"/>
      <c r="L109" s="3"/>
      <c r="M109" s="3"/>
      <c r="N109" s="3"/>
      <c r="O109" s="3"/>
      <c r="P109" s="4"/>
      <c r="Q109" s="5"/>
      <c r="R109" s="3"/>
      <c r="S109" s="3"/>
      <c r="T109" s="3"/>
      <c r="U109" s="3"/>
      <c r="V109" s="3"/>
      <c r="W109" s="3"/>
      <c r="X109" s="3"/>
      <c r="Y109" s="4"/>
      <c r="Z109" s="5"/>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row>
    <row r="110" ht="15.75" customHeight="1">
      <c r="A110" s="3"/>
      <c r="B110" s="3"/>
      <c r="C110" s="4"/>
      <c r="D110" s="4"/>
      <c r="E110" s="3"/>
      <c r="F110" s="3"/>
      <c r="G110" s="4"/>
      <c r="H110" s="5"/>
      <c r="I110" s="3"/>
      <c r="J110" s="3"/>
      <c r="K110" s="3"/>
      <c r="L110" s="3"/>
      <c r="M110" s="3"/>
      <c r="N110" s="3"/>
      <c r="O110" s="3"/>
      <c r="P110" s="4"/>
      <c r="Q110" s="5"/>
      <c r="R110" s="3"/>
      <c r="S110" s="3"/>
      <c r="T110" s="3"/>
      <c r="U110" s="3"/>
      <c r="V110" s="3"/>
      <c r="W110" s="3"/>
      <c r="X110" s="3"/>
      <c r="Y110" s="4"/>
      <c r="Z110" s="5"/>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row>
    <row r="111" ht="15.75" customHeight="1">
      <c r="A111" s="3"/>
      <c r="B111" s="3"/>
      <c r="C111" s="4"/>
      <c r="D111" s="4"/>
      <c r="E111" s="3"/>
      <c r="F111" s="3"/>
      <c r="G111" s="4"/>
      <c r="H111" s="5"/>
      <c r="I111" s="3"/>
      <c r="J111" s="3"/>
      <c r="K111" s="3"/>
      <c r="L111" s="3"/>
      <c r="M111" s="3"/>
      <c r="N111" s="3"/>
      <c r="O111" s="3"/>
      <c r="P111" s="4"/>
      <c r="Q111" s="5"/>
      <c r="R111" s="3"/>
      <c r="S111" s="3"/>
      <c r="T111" s="3"/>
      <c r="U111" s="3"/>
      <c r="V111" s="3"/>
      <c r="W111" s="3"/>
      <c r="X111" s="3"/>
      <c r="Y111" s="4"/>
      <c r="Z111" s="5"/>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row>
    <row r="112" ht="15.75" customHeight="1">
      <c r="A112" s="3"/>
      <c r="B112" s="3"/>
      <c r="C112" s="4"/>
      <c r="D112" s="4"/>
      <c r="E112" s="3"/>
      <c r="F112" s="3"/>
      <c r="G112" s="4"/>
      <c r="H112" s="5"/>
      <c r="I112" s="3"/>
      <c r="J112" s="3"/>
      <c r="K112" s="3"/>
      <c r="L112" s="3"/>
      <c r="M112" s="3"/>
      <c r="N112" s="3"/>
      <c r="O112" s="3"/>
      <c r="P112" s="4"/>
      <c r="Q112" s="5"/>
      <c r="R112" s="3"/>
      <c r="S112" s="3"/>
      <c r="T112" s="3"/>
      <c r="U112" s="3"/>
      <c r="V112" s="3"/>
      <c r="W112" s="3"/>
      <c r="X112" s="3"/>
      <c r="Y112" s="4"/>
      <c r="Z112" s="5"/>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row>
    <row r="113" ht="15.75" customHeight="1">
      <c r="A113" s="3"/>
      <c r="B113" s="3"/>
      <c r="C113" s="4"/>
      <c r="D113" s="4"/>
      <c r="E113" s="3"/>
      <c r="F113" s="3"/>
      <c r="G113" s="4"/>
      <c r="H113" s="5"/>
      <c r="I113" s="3"/>
      <c r="J113" s="3"/>
      <c r="K113" s="3"/>
      <c r="L113" s="3"/>
      <c r="M113" s="3"/>
      <c r="N113" s="3"/>
      <c r="O113" s="3"/>
      <c r="P113" s="4"/>
      <c r="Q113" s="5"/>
      <c r="R113" s="3"/>
      <c r="S113" s="3"/>
      <c r="T113" s="3"/>
      <c r="U113" s="3"/>
      <c r="V113" s="3"/>
      <c r="W113" s="3"/>
      <c r="X113" s="3"/>
      <c r="Y113" s="4"/>
      <c r="Z113" s="5"/>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row>
    <row r="114" ht="15.75" customHeight="1">
      <c r="A114" s="3"/>
      <c r="B114" s="3"/>
      <c r="C114" s="4"/>
      <c r="D114" s="4"/>
      <c r="E114" s="3"/>
      <c r="F114" s="3"/>
      <c r="G114" s="4"/>
      <c r="H114" s="5"/>
      <c r="I114" s="3"/>
      <c r="J114" s="3"/>
      <c r="K114" s="3"/>
      <c r="L114" s="3"/>
      <c r="M114" s="3"/>
      <c r="N114" s="3"/>
      <c r="O114" s="3"/>
      <c r="P114" s="4"/>
      <c r="Q114" s="5"/>
      <c r="R114" s="3"/>
      <c r="S114" s="3"/>
      <c r="T114" s="3"/>
      <c r="U114" s="3"/>
      <c r="V114" s="3"/>
      <c r="W114" s="3"/>
      <c r="X114" s="3"/>
      <c r="Y114" s="4"/>
      <c r="Z114" s="5"/>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row>
    <row r="115" ht="15.75" customHeight="1">
      <c r="A115" s="3"/>
      <c r="B115" s="3"/>
      <c r="C115" s="4"/>
      <c r="D115" s="4"/>
      <c r="E115" s="3"/>
      <c r="F115" s="3"/>
      <c r="G115" s="4"/>
      <c r="H115" s="5"/>
      <c r="I115" s="3"/>
      <c r="J115" s="3"/>
      <c r="K115" s="3"/>
      <c r="L115" s="3"/>
      <c r="M115" s="3"/>
      <c r="N115" s="3"/>
      <c r="O115" s="3"/>
      <c r="P115" s="4"/>
      <c r="Q115" s="5"/>
      <c r="R115" s="3"/>
      <c r="S115" s="3"/>
      <c r="T115" s="3"/>
      <c r="U115" s="3"/>
      <c r="V115" s="3"/>
      <c r="W115" s="3"/>
      <c r="X115" s="3"/>
      <c r="Y115" s="4"/>
      <c r="Z115" s="5"/>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row>
    <row r="116" ht="15.75" customHeight="1">
      <c r="A116" s="3"/>
      <c r="B116" s="3"/>
      <c r="C116" s="4"/>
      <c r="D116" s="4"/>
      <c r="E116" s="3"/>
      <c r="F116" s="3"/>
      <c r="G116" s="4"/>
      <c r="H116" s="5"/>
      <c r="I116" s="3"/>
      <c r="J116" s="3"/>
      <c r="K116" s="3"/>
      <c r="L116" s="3"/>
      <c r="M116" s="3"/>
      <c r="N116" s="3"/>
      <c r="O116" s="3"/>
      <c r="P116" s="4"/>
      <c r="Q116" s="5"/>
      <c r="R116" s="3"/>
      <c r="S116" s="3"/>
      <c r="T116" s="3"/>
      <c r="U116" s="3"/>
      <c r="V116" s="3"/>
      <c r="W116" s="3"/>
      <c r="X116" s="3"/>
      <c r="Y116" s="4"/>
      <c r="Z116" s="5"/>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row>
    <row r="117" ht="15.75" customHeight="1">
      <c r="A117" s="3"/>
      <c r="B117" s="3"/>
      <c r="C117" s="4"/>
      <c r="D117" s="4"/>
      <c r="E117" s="3"/>
      <c r="F117" s="3"/>
      <c r="G117" s="4"/>
      <c r="H117" s="5"/>
      <c r="I117" s="3"/>
      <c r="J117" s="3"/>
      <c r="K117" s="3"/>
      <c r="L117" s="3"/>
      <c r="M117" s="3"/>
      <c r="N117" s="3"/>
      <c r="O117" s="3"/>
      <c r="P117" s="4"/>
      <c r="Q117" s="5"/>
      <c r="R117" s="3"/>
      <c r="S117" s="3"/>
      <c r="T117" s="3"/>
      <c r="U117" s="3"/>
      <c r="V117" s="3"/>
      <c r="W117" s="3"/>
      <c r="X117" s="3"/>
      <c r="Y117" s="4"/>
      <c r="Z117" s="5"/>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row>
    <row r="118" ht="15.75" customHeight="1">
      <c r="A118" s="3"/>
      <c r="B118" s="3"/>
      <c r="C118" s="4"/>
      <c r="D118" s="4"/>
      <c r="E118" s="3"/>
      <c r="F118" s="3"/>
      <c r="G118" s="4"/>
      <c r="H118" s="5"/>
      <c r="I118" s="3"/>
      <c r="J118" s="3"/>
      <c r="K118" s="3"/>
      <c r="L118" s="3"/>
      <c r="M118" s="3"/>
      <c r="N118" s="3"/>
      <c r="O118" s="3"/>
      <c r="P118" s="4"/>
      <c r="Q118" s="5"/>
      <c r="R118" s="3"/>
      <c r="S118" s="3"/>
      <c r="T118" s="3"/>
      <c r="U118" s="3"/>
      <c r="V118" s="3"/>
      <c r="W118" s="3"/>
      <c r="X118" s="3"/>
      <c r="Y118" s="4"/>
      <c r="Z118" s="5"/>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row>
    <row r="119" ht="15.75" customHeight="1">
      <c r="A119" s="3"/>
      <c r="B119" s="3"/>
      <c r="C119" s="4"/>
      <c r="D119" s="4"/>
      <c r="E119" s="3"/>
      <c r="F119" s="3"/>
      <c r="G119" s="4"/>
      <c r="H119" s="5"/>
      <c r="I119" s="3"/>
      <c r="J119" s="3"/>
      <c r="K119" s="3"/>
      <c r="L119" s="3"/>
      <c r="M119" s="3"/>
      <c r="N119" s="3"/>
      <c r="O119" s="3"/>
      <c r="P119" s="4"/>
      <c r="Q119" s="5"/>
      <c r="R119" s="3"/>
      <c r="S119" s="3"/>
      <c r="T119" s="3"/>
      <c r="U119" s="3"/>
      <c r="V119" s="3"/>
      <c r="W119" s="3"/>
      <c r="X119" s="3"/>
      <c r="Y119" s="4"/>
      <c r="Z119" s="5"/>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row>
    <row r="120" ht="15.75" customHeight="1">
      <c r="A120" s="3"/>
      <c r="B120" s="3"/>
      <c r="C120" s="4"/>
      <c r="D120" s="4"/>
      <c r="E120" s="3"/>
      <c r="F120" s="3"/>
      <c r="G120" s="4"/>
      <c r="H120" s="5"/>
      <c r="I120" s="3"/>
      <c r="J120" s="3"/>
      <c r="K120" s="3"/>
      <c r="L120" s="3"/>
      <c r="M120" s="3"/>
      <c r="N120" s="3"/>
      <c r="O120" s="3"/>
      <c r="P120" s="4"/>
      <c r="Q120" s="5"/>
      <c r="R120" s="3"/>
      <c r="S120" s="3"/>
      <c r="T120" s="3"/>
      <c r="U120" s="3"/>
      <c r="V120" s="3"/>
      <c r="W120" s="3"/>
      <c r="X120" s="3"/>
      <c r="Y120" s="4"/>
      <c r="Z120" s="5"/>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row>
    <row r="121" ht="15.75" customHeight="1">
      <c r="A121" s="3"/>
      <c r="B121" s="3"/>
      <c r="C121" s="4"/>
      <c r="D121" s="4"/>
      <c r="E121" s="3"/>
      <c r="F121" s="3"/>
      <c r="G121" s="4"/>
      <c r="H121" s="5"/>
      <c r="I121" s="3"/>
      <c r="J121" s="3"/>
      <c r="K121" s="3"/>
      <c r="L121" s="3"/>
      <c r="M121" s="3"/>
      <c r="N121" s="3"/>
      <c r="O121" s="3"/>
      <c r="P121" s="4"/>
      <c r="Q121" s="5"/>
      <c r="R121" s="3"/>
      <c r="S121" s="3"/>
      <c r="T121" s="3"/>
      <c r="U121" s="3"/>
      <c r="V121" s="3"/>
      <c r="W121" s="3"/>
      <c r="X121" s="3"/>
      <c r="Y121" s="4"/>
      <c r="Z121" s="5"/>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row>
    <row r="122" ht="15.75" customHeight="1">
      <c r="A122" s="3"/>
      <c r="B122" s="3"/>
      <c r="C122" s="4"/>
      <c r="D122" s="4"/>
      <c r="E122" s="3"/>
      <c r="F122" s="3"/>
      <c r="G122" s="4"/>
      <c r="H122" s="5"/>
      <c r="I122" s="3"/>
      <c r="J122" s="3"/>
      <c r="K122" s="3"/>
      <c r="L122" s="3"/>
      <c r="M122" s="3"/>
      <c r="N122" s="3"/>
      <c r="O122" s="3"/>
      <c r="P122" s="4"/>
      <c r="Q122" s="5"/>
      <c r="R122" s="3"/>
      <c r="S122" s="3"/>
      <c r="T122" s="3"/>
      <c r="U122" s="3"/>
      <c r="V122" s="3"/>
      <c r="W122" s="3"/>
      <c r="X122" s="3"/>
      <c r="Y122" s="4"/>
      <c r="Z122" s="5"/>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row>
    <row r="123" ht="15.75" customHeight="1">
      <c r="A123" s="3"/>
      <c r="B123" s="3"/>
      <c r="C123" s="4"/>
      <c r="D123" s="4"/>
      <c r="E123" s="3"/>
      <c r="F123" s="3"/>
      <c r="G123" s="4"/>
      <c r="H123" s="5"/>
      <c r="I123" s="3"/>
      <c r="J123" s="3"/>
      <c r="K123" s="3"/>
      <c r="L123" s="3"/>
      <c r="M123" s="3"/>
      <c r="N123" s="3"/>
      <c r="O123" s="3"/>
      <c r="P123" s="4"/>
      <c r="Q123" s="5"/>
      <c r="R123" s="3"/>
      <c r="S123" s="3"/>
      <c r="T123" s="3"/>
      <c r="U123" s="3"/>
      <c r="V123" s="3"/>
      <c r="W123" s="3"/>
      <c r="X123" s="3"/>
      <c r="Y123" s="4"/>
      <c r="Z123" s="5"/>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row>
    <row r="124" ht="15.75" customHeight="1">
      <c r="A124" s="3"/>
      <c r="B124" s="3"/>
      <c r="C124" s="4"/>
      <c r="D124" s="4"/>
      <c r="E124" s="3"/>
      <c r="F124" s="3"/>
      <c r="G124" s="4"/>
      <c r="H124" s="5"/>
      <c r="I124" s="3"/>
      <c r="J124" s="3"/>
      <c r="K124" s="3"/>
      <c r="L124" s="3"/>
      <c r="M124" s="3"/>
      <c r="N124" s="3"/>
      <c r="O124" s="3"/>
      <c r="P124" s="4"/>
      <c r="Q124" s="5"/>
      <c r="R124" s="3"/>
      <c r="S124" s="3"/>
      <c r="T124" s="3"/>
      <c r="U124" s="3"/>
      <c r="V124" s="3"/>
      <c r="W124" s="3"/>
      <c r="X124" s="3"/>
      <c r="Y124" s="4"/>
      <c r="Z124" s="5"/>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row>
    <row r="125" ht="15.75" customHeight="1">
      <c r="A125" s="3"/>
      <c r="B125" s="3"/>
      <c r="C125" s="4"/>
      <c r="D125" s="4"/>
      <c r="E125" s="3"/>
      <c r="F125" s="3"/>
      <c r="G125" s="4"/>
      <c r="H125" s="5"/>
      <c r="I125" s="3"/>
      <c r="J125" s="3"/>
      <c r="K125" s="3"/>
      <c r="L125" s="3"/>
      <c r="M125" s="3"/>
      <c r="N125" s="3"/>
      <c r="O125" s="3"/>
      <c r="P125" s="4"/>
      <c r="Q125" s="5"/>
      <c r="R125" s="3"/>
      <c r="S125" s="3"/>
      <c r="T125" s="3"/>
      <c r="U125" s="3"/>
      <c r="V125" s="3"/>
      <c r="W125" s="3"/>
      <c r="X125" s="3"/>
      <c r="Y125" s="4"/>
      <c r="Z125" s="5"/>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row>
    <row r="126" ht="15.75" customHeight="1">
      <c r="A126" s="3"/>
      <c r="B126" s="3"/>
      <c r="C126" s="4"/>
      <c r="D126" s="4"/>
      <c r="E126" s="3"/>
      <c r="F126" s="3"/>
      <c r="G126" s="4"/>
      <c r="H126" s="5"/>
      <c r="I126" s="3"/>
      <c r="J126" s="3"/>
      <c r="K126" s="3"/>
      <c r="L126" s="3"/>
      <c r="M126" s="3"/>
      <c r="N126" s="3"/>
      <c r="O126" s="3"/>
      <c r="P126" s="4"/>
      <c r="Q126" s="5"/>
      <c r="R126" s="3"/>
      <c r="S126" s="3"/>
      <c r="T126" s="3"/>
      <c r="U126" s="3"/>
      <c r="V126" s="3"/>
      <c r="W126" s="3"/>
      <c r="X126" s="3"/>
      <c r="Y126" s="4"/>
      <c r="Z126" s="5"/>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row>
    <row r="127" ht="15.75" customHeight="1">
      <c r="A127" s="3"/>
      <c r="B127" s="3"/>
      <c r="C127" s="4"/>
      <c r="D127" s="4"/>
      <c r="E127" s="3"/>
      <c r="F127" s="3"/>
      <c r="G127" s="4"/>
      <c r="H127" s="5"/>
      <c r="I127" s="3"/>
      <c r="J127" s="3"/>
      <c r="K127" s="3"/>
      <c r="L127" s="3"/>
      <c r="M127" s="3"/>
      <c r="N127" s="3"/>
      <c r="O127" s="3"/>
      <c r="P127" s="4"/>
      <c r="Q127" s="5"/>
      <c r="R127" s="3"/>
      <c r="S127" s="3"/>
      <c r="T127" s="3"/>
      <c r="U127" s="3"/>
      <c r="V127" s="3"/>
      <c r="W127" s="3"/>
      <c r="X127" s="3"/>
      <c r="Y127" s="4"/>
      <c r="Z127" s="5"/>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row>
    <row r="128" ht="15.75" customHeight="1">
      <c r="A128" s="3"/>
      <c r="B128" s="3"/>
      <c r="C128" s="4"/>
      <c r="D128" s="4"/>
      <c r="E128" s="3"/>
      <c r="F128" s="3"/>
      <c r="G128" s="4"/>
      <c r="H128" s="5"/>
      <c r="I128" s="3"/>
      <c r="J128" s="3"/>
      <c r="K128" s="3"/>
      <c r="L128" s="3"/>
      <c r="M128" s="3"/>
      <c r="N128" s="3"/>
      <c r="O128" s="3"/>
      <c r="P128" s="4"/>
      <c r="Q128" s="5"/>
      <c r="R128" s="3"/>
      <c r="S128" s="3"/>
      <c r="T128" s="3"/>
      <c r="U128" s="3"/>
      <c r="V128" s="3"/>
      <c r="W128" s="3"/>
      <c r="X128" s="3"/>
      <c r="Y128" s="4"/>
      <c r="Z128" s="5"/>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row>
    <row r="129" ht="15.75" customHeight="1">
      <c r="A129" s="3"/>
      <c r="B129" s="3"/>
      <c r="C129" s="4"/>
      <c r="D129" s="4"/>
      <c r="E129" s="3"/>
      <c r="F129" s="3"/>
      <c r="G129" s="4"/>
      <c r="H129" s="5"/>
      <c r="I129" s="3"/>
      <c r="J129" s="3"/>
      <c r="K129" s="3"/>
      <c r="L129" s="3"/>
      <c r="M129" s="3"/>
      <c r="N129" s="3"/>
      <c r="O129" s="3"/>
      <c r="P129" s="4"/>
      <c r="Q129" s="5"/>
      <c r="R129" s="3"/>
      <c r="S129" s="3"/>
      <c r="T129" s="3"/>
      <c r="U129" s="3"/>
      <c r="V129" s="3"/>
      <c r="W129" s="3"/>
      <c r="X129" s="3"/>
      <c r="Y129" s="4"/>
      <c r="Z129" s="5"/>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row>
    <row r="130" ht="15.75" customHeight="1">
      <c r="A130" s="3"/>
      <c r="B130" s="3"/>
      <c r="C130" s="4"/>
      <c r="D130" s="4"/>
      <c r="E130" s="3"/>
      <c r="F130" s="3"/>
      <c r="G130" s="4"/>
      <c r="H130" s="5"/>
      <c r="I130" s="3"/>
      <c r="J130" s="3"/>
      <c r="K130" s="3"/>
      <c r="L130" s="3"/>
      <c r="M130" s="3"/>
      <c r="N130" s="3"/>
      <c r="O130" s="3"/>
      <c r="P130" s="4"/>
      <c r="Q130" s="5"/>
      <c r="R130" s="3"/>
      <c r="S130" s="3"/>
      <c r="T130" s="3"/>
      <c r="U130" s="3"/>
      <c r="V130" s="3"/>
      <c r="W130" s="3"/>
      <c r="X130" s="3"/>
      <c r="Y130" s="4"/>
      <c r="Z130" s="5"/>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row>
    <row r="131" ht="15.75" customHeight="1">
      <c r="A131" s="3"/>
      <c r="B131" s="3"/>
      <c r="C131" s="4"/>
      <c r="D131" s="4"/>
      <c r="E131" s="3"/>
      <c r="F131" s="3"/>
      <c r="G131" s="4"/>
      <c r="H131" s="5"/>
      <c r="I131" s="3"/>
      <c r="J131" s="3"/>
      <c r="K131" s="3"/>
      <c r="L131" s="3"/>
      <c r="M131" s="3"/>
      <c r="N131" s="3"/>
      <c r="O131" s="3"/>
      <c r="P131" s="4"/>
      <c r="Q131" s="5"/>
      <c r="R131" s="3"/>
      <c r="S131" s="3"/>
      <c r="T131" s="3"/>
      <c r="U131" s="3"/>
      <c r="V131" s="3"/>
      <c r="W131" s="3"/>
      <c r="X131" s="3"/>
      <c r="Y131" s="4"/>
      <c r="Z131" s="5"/>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row>
    <row r="132" ht="15.75" customHeight="1">
      <c r="A132" s="3"/>
      <c r="B132" s="3"/>
      <c r="C132" s="4"/>
      <c r="D132" s="4"/>
      <c r="E132" s="3"/>
      <c r="F132" s="3"/>
      <c r="G132" s="4"/>
      <c r="H132" s="5"/>
      <c r="I132" s="3"/>
      <c r="J132" s="3"/>
      <c r="K132" s="3"/>
      <c r="L132" s="3"/>
      <c r="M132" s="3"/>
      <c r="N132" s="3"/>
      <c r="O132" s="3"/>
      <c r="P132" s="4"/>
      <c r="Q132" s="5"/>
      <c r="R132" s="3"/>
      <c r="S132" s="3"/>
      <c r="T132" s="3"/>
      <c r="U132" s="3"/>
      <c r="V132" s="3"/>
      <c r="W132" s="3"/>
      <c r="X132" s="3"/>
      <c r="Y132" s="4"/>
      <c r="Z132" s="5"/>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row>
    <row r="133" ht="15.75" customHeight="1">
      <c r="A133" s="3"/>
      <c r="B133" s="3"/>
      <c r="C133" s="4"/>
      <c r="D133" s="4"/>
      <c r="E133" s="3"/>
      <c r="F133" s="3"/>
      <c r="G133" s="4"/>
      <c r="H133" s="5"/>
      <c r="I133" s="3"/>
      <c r="J133" s="3"/>
      <c r="K133" s="3"/>
      <c r="L133" s="3"/>
      <c r="M133" s="3"/>
      <c r="N133" s="3"/>
      <c r="O133" s="3"/>
      <c r="P133" s="4"/>
      <c r="Q133" s="5"/>
      <c r="R133" s="3"/>
      <c r="S133" s="3"/>
      <c r="T133" s="3"/>
      <c r="U133" s="3"/>
      <c r="V133" s="3"/>
      <c r="W133" s="3"/>
      <c r="X133" s="3"/>
      <c r="Y133" s="4"/>
      <c r="Z133" s="5"/>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row>
    <row r="134" ht="15.75" customHeight="1">
      <c r="A134" s="3"/>
      <c r="B134" s="3"/>
      <c r="C134" s="4"/>
      <c r="D134" s="4"/>
      <c r="E134" s="3"/>
      <c r="F134" s="3"/>
      <c r="G134" s="4"/>
      <c r="H134" s="5"/>
      <c r="I134" s="3"/>
      <c r="J134" s="3"/>
      <c r="K134" s="3"/>
      <c r="L134" s="3"/>
      <c r="M134" s="3"/>
      <c r="N134" s="3"/>
      <c r="O134" s="3"/>
      <c r="P134" s="4"/>
      <c r="Q134" s="5"/>
      <c r="R134" s="3"/>
      <c r="S134" s="3"/>
      <c r="T134" s="3"/>
      <c r="U134" s="3"/>
      <c r="V134" s="3"/>
      <c r="W134" s="3"/>
      <c r="X134" s="3"/>
      <c r="Y134" s="4"/>
      <c r="Z134" s="5"/>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row>
    <row r="135" ht="15.75" customHeight="1">
      <c r="A135" s="3"/>
      <c r="B135" s="3"/>
      <c r="C135" s="4"/>
      <c r="D135" s="4"/>
      <c r="E135" s="3"/>
      <c r="F135" s="3"/>
      <c r="G135" s="4"/>
      <c r="H135" s="5"/>
      <c r="I135" s="3"/>
      <c r="J135" s="3"/>
      <c r="K135" s="3"/>
      <c r="L135" s="3"/>
      <c r="M135" s="3"/>
      <c r="N135" s="3"/>
      <c r="O135" s="3"/>
      <c r="P135" s="4"/>
      <c r="Q135" s="5"/>
      <c r="R135" s="3"/>
      <c r="S135" s="3"/>
      <c r="T135" s="3"/>
      <c r="U135" s="3"/>
      <c r="V135" s="3"/>
      <c r="W135" s="3"/>
      <c r="X135" s="3"/>
      <c r="Y135" s="4"/>
      <c r="Z135" s="5"/>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row>
    <row r="136" ht="15.75" customHeight="1">
      <c r="A136" s="3"/>
      <c r="B136" s="3"/>
      <c r="C136" s="4"/>
      <c r="D136" s="4"/>
      <c r="E136" s="3"/>
      <c r="F136" s="3"/>
      <c r="G136" s="4"/>
      <c r="H136" s="5"/>
      <c r="I136" s="3"/>
      <c r="J136" s="3"/>
      <c r="K136" s="3"/>
      <c r="L136" s="3"/>
      <c r="M136" s="3"/>
      <c r="N136" s="3"/>
      <c r="O136" s="3"/>
      <c r="P136" s="4"/>
      <c r="Q136" s="5"/>
      <c r="R136" s="3"/>
      <c r="S136" s="3"/>
      <c r="T136" s="3"/>
      <c r="U136" s="3"/>
      <c r="V136" s="3"/>
      <c r="W136" s="3"/>
      <c r="X136" s="3"/>
      <c r="Y136" s="4"/>
      <c r="Z136" s="5"/>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row>
    <row r="137" ht="15.75" customHeight="1">
      <c r="A137" s="3"/>
      <c r="B137" s="3"/>
      <c r="C137" s="4"/>
      <c r="D137" s="4"/>
      <c r="E137" s="3"/>
      <c r="F137" s="3"/>
      <c r="G137" s="4"/>
      <c r="H137" s="5"/>
      <c r="I137" s="3"/>
      <c r="J137" s="3"/>
      <c r="K137" s="3"/>
      <c r="L137" s="3"/>
      <c r="M137" s="3"/>
      <c r="N137" s="3"/>
      <c r="O137" s="3"/>
      <c r="P137" s="4"/>
      <c r="Q137" s="5"/>
      <c r="R137" s="3"/>
      <c r="S137" s="3"/>
      <c r="T137" s="3"/>
      <c r="U137" s="3"/>
      <c r="V137" s="3"/>
      <c r="W137" s="3"/>
      <c r="X137" s="3"/>
      <c r="Y137" s="4"/>
      <c r="Z137" s="5"/>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row>
    <row r="138" ht="15.75" customHeight="1">
      <c r="A138" s="3"/>
      <c r="B138" s="3"/>
      <c r="C138" s="4"/>
      <c r="D138" s="4"/>
      <c r="E138" s="3"/>
      <c r="F138" s="3"/>
      <c r="G138" s="4"/>
      <c r="H138" s="5"/>
      <c r="I138" s="3"/>
      <c r="J138" s="3"/>
      <c r="K138" s="3"/>
      <c r="L138" s="3"/>
      <c r="M138" s="3"/>
      <c r="N138" s="3"/>
      <c r="O138" s="3"/>
      <c r="P138" s="4"/>
      <c r="Q138" s="5"/>
      <c r="R138" s="3"/>
      <c r="S138" s="3"/>
      <c r="T138" s="3"/>
      <c r="U138" s="3"/>
      <c r="V138" s="3"/>
      <c r="W138" s="3"/>
      <c r="X138" s="3"/>
      <c r="Y138" s="4"/>
      <c r="Z138" s="5"/>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row>
    <row r="139" ht="15.75" customHeight="1">
      <c r="A139" s="3"/>
      <c r="B139" s="3"/>
      <c r="C139" s="4"/>
      <c r="D139" s="4"/>
      <c r="E139" s="3"/>
      <c r="F139" s="3"/>
      <c r="G139" s="4"/>
      <c r="H139" s="5"/>
      <c r="I139" s="3"/>
      <c r="J139" s="3"/>
      <c r="K139" s="3"/>
      <c r="L139" s="3"/>
      <c r="M139" s="3"/>
      <c r="N139" s="3"/>
      <c r="O139" s="3"/>
      <c r="P139" s="4"/>
      <c r="Q139" s="5"/>
      <c r="R139" s="3"/>
      <c r="S139" s="3"/>
      <c r="T139" s="3"/>
      <c r="U139" s="3"/>
      <c r="V139" s="3"/>
      <c r="W139" s="3"/>
      <c r="X139" s="3"/>
      <c r="Y139" s="4"/>
      <c r="Z139" s="5"/>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row>
    <row r="140" ht="15.75" customHeight="1">
      <c r="A140" s="3"/>
      <c r="B140" s="3"/>
      <c r="C140" s="4"/>
      <c r="D140" s="4"/>
      <c r="E140" s="3"/>
      <c r="F140" s="3"/>
      <c r="G140" s="4"/>
      <c r="H140" s="5"/>
      <c r="I140" s="3"/>
      <c r="J140" s="3"/>
      <c r="K140" s="3"/>
      <c r="L140" s="3"/>
      <c r="M140" s="3"/>
      <c r="N140" s="3"/>
      <c r="O140" s="3"/>
      <c r="P140" s="4"/>
      <c r="Q140" s="5"/>
      <c r="R140" s="3"/>
      <c r="S140" s="3"/>
      <c r="T140" s="3"/>
      <c r="U140" s="3"/>
      <c r="V140" s="3"/>
      <c r="W140" s="3"/>
      <c r="X140" s="3"/>
      <c r="Y140" s="4"/>
      <c r="Z140" s="5"/>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row>
    <row r="141" ht="15.75" customHeight="1">
      <c r="A141" s="3"/>
      <c r="B141" s="3"/>
      <c r="C141" s="4"/>
      <c r="D141" s="4"/>
      <c r="E141" s="3"/>
      <c r="F141" s="3"/>
      <c r="G141" s="4"/>
      <c r="H141" s="5"/>
      <c r="I141" s="3"/>
      <c r="J141" s="3"/>
      <c r="K141" s="3"/>
      <c r="L141" s="3"/>
      <c r="M141" s="3"/>
      <c r="N141" s="3"/>
      <c r="O141" s="3"/>
      <c r="P141" s="4"/>
      <c r="Q141" s="5"/>
      <c r="R141" s="3"/>
      <c r="S141" s="3"/>
      <c r="T141" s="3"/>
      <c r="U141" s="3"/>
      <c r="V141" s="3"/>
      <c r="W141" s="3"/>
      <c r="X141" s="3"/>
      <c r="Y141" s="4"/>
      <c r="Z141" s="5"/>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row>
    <row r="142" ht="15.75" customHeight="1">
      <c r="A142" s="3"/>
      <c r="B142" s="3"/>
      <c r="C142" s="4"/>
      <c r="D142" s="4"/>
      <c r="E142" s="3"/>
      <c r="F142" s="3"/>
      <c r="G142" s="4"/>
      <c r="H142" s="5"/>
      <c r="I142" s="3"/>
      <c r="J142" s="3"/>
      <c r="K142" s="3"/>
      <c r="L142" s="3"/>
      <c r="M142" s="3"/>
      <c r="N142" s="3"/>
      <c r="O142" s="3"/>
      <c r="P142" s="4"/>
      <c r="Q142" s="5"/>
      <c r="R142" s="3"/>
      <c r="S142" s="3"/>
      <c r="T142" s="3"/>
      <c r="U142" s="3"/>
      <c r="V142" s="3"/>
      <c r="W142" s="3"/>
      <c r="X142" s="3"/>
      <c r="Y142" s="4"/>
      <c r="Z142" s="5"/>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row>
    <row r="143" ht="15.75" customHeight="1">
      <c r="A143" s="3"/>
      <c r="B143" s="3"/>
      <c r="C143" s="4"/>
      <c r="D143" s="4"/>
      <c r="E143" s="3"/>
      <c r="F143" s="3"/>
      <c r="G143" s="4"/>
      <c r="H143" s="5"/>
      <c r="I143" s="3"/>
      <c r="J143" s="3"/>
      <c r="K143" s="3"/>
      <c r="L143" s="3"/>
      <c r="M143" s="3"/>
      <c r="N143" s="3"/>
      <c r="O143" s="3"/>
      <c r="P143" s="4"/>
      <c r="Q143" s="5"/>
      <c r="R143" s="3"/>
      <c r="S143" s="3"/>
      <c r="T143" s="3"/>
      <c r="U143" s="3"/>
      <c r="V143" s="3"/>
      <c r="W143" s="3"/>
      <c r="X143" s="3"/>
      <c r="Y143" s="4"/>
      <c r="Z143" s="5"/>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row>
    <row r="144" ht="15.75" customHeight="1">
      <c r="A144" s="3"/>
      <c r="B144" s="3"/>
      <c r="C144" s="4"/>
      <c r="D144" s="4"/>
      <c r="E144" s="3"/>
      <c r="F144" s="3"/>
      <c r="G144" s="4"/>
      <c r="H144" s="5"/>
      <c r="I144" s="3"/>
      <c r="J144" s="3"/>
      <c r="K144" s="3"/>
      <c r="L144" s="3"/>
      <c r="M144" s="3"/>
      <c r="N144" s="3"/>
      <c r="O144" s="3"/>
      <c r="P144" s="4"/>
      <c r="Q144" s="5"/>
      <c r="R144" s="3"/>
      <c r="S144" s="3"/>
      <c r="T144" s="3"/>
      <c r="U144" s="3"/>
      <c r="V144" s="3"/>
      <c r="W144" s="3"/>
      <c r="X144" s="3"/>
      <c r="Y144" s="4"/>
      <c r="Z144" s="5"/>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row>
    <row r="145" ht="15.75" customHeight="1">
      <c r="A145" s="3"/>
      <c r="B145" s="3"/>
      <c r="C145" s="4"/>
      <c r="D145" s="4"/>
      <c r="E145" s="3"/>
      <c r="F145" s="3"/>
      <c r="G145" s="4"/>
      <c r="H145" s="5"/>
      <c r="I145" s="3"/>
      <c r="J145" s="3"/>
      <c r="K145" s="3"/>
      <c r="L145" s="3"/>
      <c r="M145" s="3"/>
      <c r="N145" s="3"/>
      <c r="O145" s="3"/>
      <c r="P145" s="4"/>
      <c r="Q145" s="5"/>
      <c r="R145" s="3"/>
      <c r="S145" s="3"/>
      <c r="T145" s="3"/>
      <c r="U145" s="3"/>
      <c r="V145" s="3"/>
      <c r="W145" s="3"/>
      <c r="X145" s="3"/>
      <c r="Y145" s="4"/>
      <c r="Z145" s="5"/>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row>
    <row r="146" ht="15.75" customHeight="1">
      <c r="A146" s="3"/>
      <c r="B146" s="3"/>
      <c r="C146" s="4"/>
      <c r="D146" s="4"/>
      <c r="E146" s="3"/>
      <c r="F146" s="3"/>
      <c r="G146" s="4"/>
      <c r="H146" s="5"/>
      <c r="I146" s="3"/>
      <c r="J146" s="3"/>
      <c r="K146" s="3"/>
      <c r="L146" s="3"/>
      <c r="M146" s="3"/>
      <c r="N146" s="3"/>
      <c r="O146" s="3"/>
      <c r="P146" s="4"/>
      <c r="Q146" s="5"/>
      <c r="R146" s="3"/>
      <c r="S146" s="3"/>
      <c r="T146" s="3"/>
      <c r="U146" s="3"/>
      <c r="V146" s="3"/>
      <c r="W146" s="3"/>
      <c r="X146" s="3"/>
      <c r="Y146" s="4"/>
      <c r="Z146" s="5"/>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row>
    <row r="147" ht="15.75" customHeight="1">
      <c r="A147" s="3"/>
      <c r="B147" s="3"/>
      <c r="C147" s="4"/>
      <c r="D147" s="4"/>
      <c r="E147" s="3"/>
      <c r="F147" s="3"/>
      <c r="G147" s="4"/>
      <c r="H147" s="5"/>
      <c r="I147" s="3"/>
      <c r="J147" s="3"/>
      <c r="K147" s="3"/>
      <c r="L147" s="3"/>
      <c r="M147" s="3"/>
      <c r="N147" s="3"/>
      <c r="O147" s="3"/>
      <c r="P147" s="4"/>
      <c r="Q147" s="5"/>
      <c r="R147" s="3"/>
      <c r="S147" s="3"/>
      <c r="T147" s="3"/>
      <c r="U147" s="3"/>
      <c r="V147" s="3"/>
      <c r="W147" s="3"/>
      <c r="X147" s="3"/>
      <c r="Y147" s="4"/>
      <c r="Z147" s="5"/>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row>
    <row r="148" ht="15.75" customHeight="1">
      <c r="A148" s="3"/>
      <c r="B148" s="3"/>
      <c r="C148" s="4"/>
      <c r="D148" s="4"/>
      <c r="E148" s="3"/>
      <c r="F148" s="3"/>
      <c r="G148" s="4"/>
      <c r="H148" s="5"/>
      <c r="I148" s="3"/>
      <c r="J148" s="3"/>
      <c r="K148" s="3"/>
      <c r="L148" s="3"/>
      <c r="M148" s="3"/>
      <c r="N148" s="3"/>
      <c r="O148" s="3"/>
      <c r="P148" s="4"/>
      <c r="Q148" s="5"/>
      <c r="R148" s="3"/>
      <c r="S148" s="3"/>
      <c r="T148" s="3"/>
      <c r="U148" s="3"/>
      <c r="V148" s="3"/>
      <c r="W148" s="3"/>
      <c r="X148" s="3"/>
      <c r="Y148" s="4"/>
      <c r="Z148" s="5"/>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row>
    <row r="149" ht="15.75" customHeight="1">
      <c r="A149" s="3"/>
      <c r="B149" s="3"/>
      <c r="C149" s="4"/>
      <c r="D149" s="4"/>
      <c r="E149" s="3"/>
      <c r="F149" s="3"/>
      <c r="G149" s="4"/>
      <c r="H149" s="5"/>
      <c r="I149" s="3"/>
      <c r="J149" s="3"/>
      <c r="K149" s="3"/>
      <c r="L149" s="3"/>
      <c r="M149" s="3"/>
      <c r="N149" s="3"/>
      <c r="O149" s="3"/>
      <c r="P149" s="4"/>
      <c r="Q149" s="5"/>
      <c r="R149" s="3"/>
      <c r="S149" s="3"/>
      <c r="T149" s="3"/>
      <c r="U149" s="3"/>
      <c r="V149" s="3"/>
      <c r="W149" s="3"/>
      <c r="X149" s="3"/>
      <c r="Y149" s="4"/>
      <c r="Z149" s="5"/>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row>
    <row r="150" ht="15.75" customHeight="1">
      <c r="A150" s="3"/>
      <c r="B150" s="3"/>
      <c r="C150" s="4"/>
      <c r="D150" s="4"/>
      <c r="E150" s="3"/>
      <c r="F150" s="3"/>
      <c r="G150" s="4"/>
      <c r="H150" s="5"/>
      <c r="I150" s="3"/>
      <c r="J150" s="3"/>
      <c r="K150" s="3"/>
      <c r="L150" s="3"/>
      <c r="M150" s="3"/>
      <c r="N150" s="3"/>
      <c r="O150" s="3"/>
      <c r="P150" s="4"/>
      <c r="Q150" s="5"/>
      <c r="R150" s="3"/>
      <c r="S150" s="3"/>
      <c r="T150" s="3"/>
      <c r="U150" s="3"/>
      <c r="V150" s="3"/>
      <c r="W150" s="3"/>
      <c r="X150" s="3"/>
      <c r="Y150" s="4"/>
      <c r="Z150" s="5"/>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row>
    <row r="151" ht="15.75" customHeight="1">
      <c r="A151" s="3"/>
      <c r="B151" s="3"/>
      <c r="C151" s="4"/>
      <c r="D151" s="4"/>
      <c r="E151" s="3"/>
      <c r="F151" s="3"/>
      <c r="G151" s="4"/>
      <c r="H151" s="5"/>
      <c r="I151" s="3"/>
      <c r="J151" s="3"/>
      <c r="K151" s="3"/>
      <c r="L151" s="3"/>
      <c r="M151" s="3"/>
      <c r="N151" s="3"/>
      <c r="O151" s="3"/>
      <c r="P151" s="4"/>
      <c r="Q151" s="5"/>
      <c r="R151" s="3"/>
      <c r="S151" s="3"/>
      <c r="T151" s="3"/>
      <c r="U151" s="3"/>
      <c r="V151" s="3"/>
      <c r="W151" s="3"/>
      <c r="X151" s="3"/>
      <c r="Y151" s="4"/>
      <c r="Z151" s="5"/>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row>
    <row r="152" ht="15.75" customHeight="1">
      <c r="A152" s="3"/>
      <c r="B152" s="3"/>
      <c r="C152" s="4"/>
      <c r="D152" s="4"/>
      <c r="E152" s="3"/>
      <c r="F152" s="3"/>
      <c r="G152" s="4"/>
      <c r="H152" s="5"/>
      <c r="I152" s="3"/>
      <c r="J152" s="3"/>
      <c r="K152" s="3"/>
      <c r="L152" s="3"/>
      <c r="M152" s="3"/>
      <c r="N152" s="3"/>
      <c r="O152" s="3"/>
      <c r="P152" s="4"/>
      <c r="Q152" s="5"/>
      <c r="R152" s="3"/>
      <c r="S152" s="3"/>
      <c r="T152" s="3"/>
      <c r="U152" s="3"/>
      <c r="V152" s="3"/>
      <c r="W152" s="3"/>
      <c r="X152" s="3"/>
      <c r="Y152" s="4"/>
      <c r="Z152" s="5"/>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row>
    <row r="153" ht="15.75" customHeight="1">
      <c r="A153" s="3"/>
      <c r="B153" s="3"/>
      <c r="C153" s="4"/>
      <c r="D153" s="4"/>
      <c r="E153" s="3"/>
      <c r="F153" s="3"/>
      <c r="G153" s="4"/>
      <c r="H153" s="5"/>
      <c r="I153" s="3"/>
      <c r="J153" s="3"/>
      <c r="K153" s="3"/>
      <c r="L153" s="3"/>
      <c r="M153" s="3"/>
      <c r="N153" s="3"/>
      <c r="O153" s="3"/>
      <c r="P153" s="4"/>
      <c r="Q153" s="5"/>
      <c r="R153" s="3"/>
      <c r="S153" s="3"/>
      <c r="T153" s="3"/>
      <c r="U153" s="3"/>
      <c r="V153" s="3"/>
      <c r="W153" s="3"/>
      <c r="X153" s="3"/>
      <c r="Y153" s="4"/>
      <c r="Z153" s="5"/>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row>
    <row r="154" ht="15.75" customHeight="1">
      <c r="A154" s="3"/>
      <c r="B154" s="3"/>
      <c r="C154" s="4"/>
      <c r="D154" s="4"/>
      <c r="E154" s="3"/>
      <c r="F154" s="3"/>
      <c r="G154" s="4"/>
      <c r="H154" s="5"/>
      <c r="I154" s="3"/>
      <c r="J154" s="3"/>
      <c r="K154" s="3"/>
      <c r="L154" s="3"/>
      <c r="M154" s="3"/>
      <c r="N154" s="3"/>
      <c r="O154" s="3"/>
      <c r="P154" s="4"/>
      <c r="Q154" s="5"/>
      <c r="R154" s="3"/>
      <c r="S154" s="3"/>
      <c r="T154" s="3"/>
      <c r="U154" s="3"/>
      <c r="V154" s="3"/>
      <c r="W154" s="3"/>
      <c r="X154" s="3"/>
      <c r="Y154" s="4"/>
      <c r="Z154" s="5"/>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row>
    <row r="155" ht="15.75" customHeight="1">
      <c r="A155" s="3"/>
      <c r="B155" s="3"/>
      <c r="C155" s="4"/>
      <c r="D155" s="4"/>
      <c r="E155" s="3"/>
      <c r="F155" s="3"/>
      <c r="G155" s="4"/>
      <c r="H155" s="5"/>
      <c r="I155" s="3"/>
      <c r="J155" s="3"/>
      <c r="K155" s="3"/>
      <c r="L155" s="3"/>
      <c r="M155" s="3"/>
      <c r="N155" s="3"/>
      <c r="O155" s="3"/>
      <c r="P155" s="4"/>
      <c r="Q155" s="5"/>
      <c r="R155" s="3"/>
      <c r="S155" s="3"/>
      <c r="T155" s="3"/>
      <c r="U155" s="3"/>
      <c r="V155" s="3"/>
      <c r="W155" s="3"/>
      <c r="X155" s="3"/>
      <c r="Y155" s="4"/>
      <c r="Z155" s="5"/>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row>
    <row r="156" ht="15.75" customHeight="1">
      <c r="A156" s="3"/>
      <c r="B156" s="3"/>
      <c r="C156" s="4"/>
      <c r="D156" s="4"/>
      <c r="E156" s="3"/>
      <c r="F156" s="3"/>
      <c r="G156" s="4"/>
      <c r="H156" s="5"/>
      <c r="I156" s="3"/>
      <c r="J156" s="3"/>
      <c r="K156" s="3"/>
      <c r="L156" s="3"/>
      <c r="M156" s="3"/>
      <c r="N156" s="3"/>
      <c r="O156" s="3"/>
      <c r="P156" s="4"/>
      <c r="Q156" s="5"/>
      <c r="R156" s="3"/>
      <c r="S156" s="3"/>
      <c r="T156" s="3"/>
      <c r="U156" s="3"/>
      <c r="V156" s="3"/>
      <c r="W156" s="3"/>
      <c r="X156" s="3"/>
      <c r="Y156" s="4"/>
      <c r="Z156" s="5"/>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row>
    <row r="157" ht="15.75" customHeight="1">
      <c r="A157" s="3"/>
      <c r="B157" s="3"/>
      <c r="C157" s="4"/>
      <c r="D157" s="4"/>
      <c r="E157" s="3"/>
      <c r="F157" s="3"/>
      <c r="G157" s="4"/>
      <c r="H157" s="5"/>
      <c r="I157" s="3"/>
      <c r="J157" s="3"/>
      <c r="K157" s="3"/>
      <c r="L157" s="3"/>
      <c r="M157" s="3"/>
      <c r="N157" s="3"/>
      <c r="O157" s="3"/>
      <c r="P157" s="4"/>
      <c r="Q157" s="5"/>
      <c r="R157" s="3"/>
      <c r="S157" s="3"/>
      <c r="T157" s="3"/>
      <c r="U157" s="3"/>
      <c r="V157" s="3"/>
      <c r="W157" s="3"/>
      <c r="X157" s="3"/>
      <c r="Y157" s="4"/>
      <c r="Z157" s="5"/>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row>
    <row r="158" ht="15.75" customHeight="1">
      <c r="A158" s="3"/>
      <c r="B158" s="3"/>
      <c r="C158" s="4"/>
      <c r="D158" s="4"/>
      <c r="E158" s="3"/>
      <c r="F158" s="3"/>
      <c r="G158" s="4"/>
      <c r="H158" s="5"/>
      <c r="I158" s="3"/>
      <c r="J158" s="3"/>
      <c r="K158" s="3"/>
      <c r="L158" s="3"/>
      <c r="M158" s="3"/>
      <c r="N158" s="3"/>
      <c r="O158" s="3"/>
      <c r="P158" s="4"/>
      <c r="Q158" s="5"/>
      <c r="R158" s="3"/>
      <c r="S158" s="3"/>
      <c r="T158" s="3"/>
      <c r="U158" s="3"/>
      <c r="V158" s="3"/>
      <c r="W158" s="3"/>
      <c r="X158" s="3"/>
      <c r="Y158" s="4"/>
      <c r="Z158" s="5"/>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row>
    <row r="159" ht="15.75" customHeight="1">
      <c r="A159" s="3"/>
      <c r="B159" s="3"/>
      <c r="C159" s="4"/>
      <c r="D159" s="4"/>
      <c r="E159" s="3"/>
      <c r="F159" s="3"/>
      <c r="G159" s="4"/>
      <c r="H159" s="5"/>
      <c r="I159" s="3"/>
      <c r="J159" s="3"/>
      <c r="K159" s="3"/>
      <c r="L159" s="3"/>
      <c r="M159" s="3"/>
      <c r="N159" s="3"/>
      <c r="O159" s="3"/>
      <c r="P159" s="4"/>
      <c r="Q159" s="5"/>
      <c r="R159" s="3"/>
      <c r="S159" s="3"/>
      <c r="T159" s="3"/>
      <c r="U159" s="3"/>
      <c r="V159" s="3"/>
      <c r="W159" s="3"/>
      <c r="X159" s="3"/>
      <c r="Y159" s="4"/>
      <c r="Z159" s="5"/>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row>
    <row r="160" ht="15.75" customHeight="1">
      <c r="A160" s="3"/>
      <c r="B160" s="3"/>
      <c r="C160" s="4"/>
      <c r="D160" s="4"/>
      <c r="E160" s="3"/>
      <c r="F160" s="3"/>
      <c r="G160" s="4"/>
      <c r="H160" s="5"/>
      <c r="I160" s="3"/>
      <c r="J160" s="3"/>
      <c r="K160" s="3"/>
      <c r="L160" s="3"/>
      <c r="M160" s="3"/>
      <c r="N160" s="3"/>
      <c r="O160" s="3"/>
      <c r="P160" s="4"/>
      <c r="Q160" s="5"/>
      <c r="R160" s="3"/>
      <c r="S160" s="3"/>
      <c r="T160" s="3"/>
      <c r="U160" s="3"/>
      <c r="V160" s="3"/>
      <c r="W160" s="3"/>
      <c r="X160" s="3"/>
      <c r="Y160" s="4"/>
      <c r="Z160" s="5"/>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row>
    <row r="161" ht="15.75" customHeight="1">
      <c r="A161" s="3"/>
      <c r="B161" s="3"/>
      <c r="C161" s="4"/>
      <c r="D161" s="4"/>
      <c r="E161" s="3"/>
      <c r="F161" s="3"/>
      <c r="G161" s="4"/>
      <c r="H161" s="5"/>
      <c r="I161" s="3"/>
      <c r="J161" s="3"/>
      <c r="K161" s="3"/>
      <c r="L161" s="3"/>
      <c r="M161" s="3"/>
      <c r="N161" s="3"/>
      <c r="O161" s="3"/>
      <c r="P161" s="4"/>
      <c r="Q161" s="5"/>
      <c r="R161" s="3"/>
      <c r="S161" s="3"/>
      <c r="T161" s="3"/>
      <c r="U161" s="3"/>
      <c r="V161" s="3"/>
      <c r="W161" s="3"/>
      <c r="X161" s="3"/>
      <c r="Y161" s="4"/>
      <c r="Z161" s="5"/>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row>
    <row r="162" ht="15.75" customHeight="1">
      <c r="A162" s="3"/>
      <c r="B162" s="3"/>
      <c r="C162" s="4"/>
      <c r="D162" s="4"/>
      <c r="E162" s="3"/>
      <c r="F162" s="3"/>
      <c r="G162" s="4"/>
      <c r="H162" s="5"/>
      <c r="I162" s="3"/>
      <c r="J162" s="3"/>
      <c r="K162" s="3"/>
      <c r="L162" s="3"/>
      <c r="M162" s="3"/>
      <c r="N162" s="3"/>
      <c r="O162" s="3"/>
      <c r="P162" s="4"/>
      <c r="Q162" s="5"/>
      <c r="R162" s="3"/>
      <c r="S162" s="3"/>
      <c r="T162" s="3"/>
      <c r="U162" s="3"/>
      <c r="V162" s="3"/>
      <c r="W162" s="3"/>
      <c r="X162" s="3"/>
      <c r="Y162" s="4"/>
      <c r="Z162" s="5"/>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row>
    <row r="163" ht="15.75" customHeight="1">
      <c r="A163" s="3"/>
      <c r="B163" s="3"/>
      <c r="C163" s="4"/>
      <c r="D163" s="4"/>
      <c r="E163" s="3"/>
      <c r="F163" s="3"/>
      <c r="G163" s="4"/>
      <c r="H163" s="5"/>
      <c r="I163" s="3"/>
      <c r="J163" s="3"/>
      <c r="K163" s="3"/>
      <c r="L163" s="3"/>
      <c r="M163" s="3"/>
      <c r="N163" s="3"/>
      <c r="O163" s="3"/>
      <c r="P163" s="4"/>
      <c r="Q163" s="5"/>
      <c r="R163" s="3"/>
      <c r="S163" s="3"/>
      <c r="T163" s="3"/>
      <c r="U163" s="3"/>
      <c r="V163" s="3"/>
      <c r="W163" s="3"/>
      <c r="X163" s="3"/>
      <c r="Y163" s="4"/>
      <c r="Z163" s="5"/>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row>
    <row r="164" ht="15.75" customHeight="1">
      <c r="A164" s="3"/>
      <c r="B164" s="3"/>
      <c r="C164" s="4"/>
      <c r="D164" s="4"/>
      <c r="E164" s="3"/>
      <c r="F164" s="3"/>
      <c r="G164" s="4"/>
      <c r="H164" s="5"/>
      <c r="I164" s="3"/>
      <c r="J164" s="3"/>
      <c r="K164" s="3"/>
      <c r="L164" s="3"/>
      <c r="M164" s="3"/>
      <c r="N164" s="3"/>
      <c r="O164" s="3"/>
      <c r="P164" s="4"/>
      <c r="Q164" s="5"/>
      <c r="R164" s="3"/>
      <c r="S164" s="3"/>
      <c r="T164" s="3"/>
      <c r="U164" s="3"/>
      <c r="V164" s="3"/>
      <c r="W164" s="3"/>
      <c r="X164" s="3"/>
      <c r="Y164" s="4"/>
      <c r="Z164" s="5"/>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row>
    <row r="165" ht="15.75" customHeight="1">
      <c r="A165" s="3"/>
      <c r="B165" s="3"/>
      <c r="C165" s="4"/>
      <c r="D165" s="4"/>
      <c r="E165" s="3"/>
      <c r="F165" s="3"/>
      <c r="G165" s="4"/>
      <c r="H165" s="5"/>
      <c r="I165" s="3"/>
      <c r="J165" s="3"/>
      <c r="K165" s="3"/>
      <c r="L165" s="3"/>
      <c r="M165" s="3"/>
      <c r="N165" s="3"/>
      <c r="O165" s="3"/>
      <c r="P165" s="4"/>
      <c r="Q165" s="5"/>
      <c r="R165" s="3"/>
      <c r="S165" s="3"/>
      <c r="T165" s="3"/>
      <c r="U165" s="3"/>
      <c r="V165" s="3"/>
      <c r="W165" s="3"/>
      <c r="X165" s="3"/>
      <c r="Y165" s="4"/>
      <c r="Z165" s="5"/>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row>
    <row r="166" ht="15.75" customHeight="1">
      <c r="A166" s="3"/>
      <c r="B166" s="3"/>
      <c r="C166" s="4"/>
      <c r="D166" s="4"/>
      <c r="E166" s="3"/>
      <c r="F166" s="3"/>
      <c r="G166" s="4"/>
      <c r="H166" s="5"/>
      <c r="I166" s="3"/>
      <c r="J166" s="3"/>
      <c r="K166" s="3"/>
      <c r="L166" s="3"/>
      <c r="M166" s="3"/>
      <c r="N166" s="3"/>
      <c r="O166" s="3"/>
      <c r="P166" s="4"/>
      <c r="Q166" s="5"/>
      <c r="R166" s="3"/>
      <c r="S166" s="3"/>
      <c r="T166" s="3"/>
      <c r="U166" s="3"/>
      <c r="V166" s="3"/>
      <c r="W166" s="3"/>
      <c r="X166" s="3"/>
      <c r="Y166" s="4"/>
      <c r="Z166" s="5"/>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row>
    <row r="167" ht="15.75" customHeight="1">
      <c r="A167" s="3"/>
      <c r="B167" s="3"/>
      <c r="C167" s="4"/>
      <c r="D167" s="4"/>
      <c r="E167" s="3"/>
      <c r="F167" s="3"/>
      <c r="G167" s="4"/>
      <c r="H167" s="5"/>
      <c r="I167" s="3"/>
      <c r="J167" s="3"/>
      <c r="K167" s="3"/>
      <c r="L167" s="3"/>
      <c r="M167" s="3"/>
      <c r="N167" s="3"/>
      <c r="O167" s="3"/>
      <c r="P167" s="4"/>
      <c r="Q167" s="5"/>
      <c r="R167" s="3"/>
      <c r="S167" s="3"/>
      <c r="T167" s="3"/>
      <c r="U167" s="3"/>
      <c r="V167" s="3"/>
      <c r="W167" s="3"/>
      <c r="X167" s="3"/>
      <c r="Y167" s="4"/>
      <c r="Z167" s="5"/>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row>
    <row r="168" ht="15.75" customHeight="1">
      <c r="A168" s="3"/>
      <c r="B168" s="3"/>
      <c r="C168" s="4"/>
      <c r="D168" s="4"/>
      <c r="E168" s="3"/>
      <c r="F168" s="3"/>
      <c r="G168" s="4"/>
      <c r="H168" s="5"/>
      <c r="I168" s="3"/>
      <c r="J168" s="3"/>
      <c r="K168" s="3"/>
      <c r="L168" s="3"/>
      <c r="M168" s="3"/>
      <c r="N168" s="3"/>
      <c r="O168" s="3"/>
      <c r="P168" s="4"/>
      <c r="Q168" s="5"/>
      <c r="R168" s="3"/>
      <c r="S168" s="3"/>
      <c r="T168" s="3"/>
      <c r="U168" s="3"/>
      <c r="V168" s="3"/>
      <c r="W168" s="3"/>
      <c r="X168" s="3"/>
      <c r="Y168" s="4"/>
      <c r="Z168" s="5"/>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row>
    <row r="169" ht="15.75" customHeight="1">
      <c r="A169" s="3"/>
      <c r="B169" s="3"/>
      <c r="C169" s="4"/>
      <c r="D169" s="4"/>
      <c r="E169" s="3"/>
      <c r="F169" s="3"/>
      <c r="G169" s="4"/>
      <c r="H169" s="5"/>
      <c r="I169" s="3"/>
      <c r="J169" s="3"/>
      <c r="K169" s="3"/>
      <c r="L169" s="3"/>
      <c r="M169" s="3"/>
      <c r="N169" s="3"/>
      <c r="O169" s="3"/>
      <c r="P169" s="4"/>
      <c r="Q169" s="5"/>
      <c r="R169" s="3"/>
      <c r="S169" s="3"/>
      <c r="T169" s="3"/>
      <c r="U169" s="3"/>
      <c r="V169" s="3"/>
      <c r="W169" s="3"/>
      <c r="X169" s="3"/>
      <c r="Y169" s="4"/>
      <c r="Z169" s="5"/>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row>
    <row r="170" ht="15.75" customHeight="1">
      <c r="A170" s="3"/>
      <c r="B170" s="3"/>
      <c r="C170" s="4"/>
      <c r="D170" s="4"/>
      <c r="E170" s="3"/>
      <c r="F170" s="3"/>
      <c r="G170" s="4"/>
      <c r="H170" s="5"/>
      <c r="I170" s="3"/>
      <c r="J170" s="3"/>
      <c r="K170" s="3"/>
      <c r="L170" s="3"/>
      <c r="M170" s="3"/>
      <c r="N170" s="3"/>
      <c r="O170" s="3"/>
      <c r="P170" s="4"/>
      <c r="Q170" s="5"/>
      <c r="R170" s="3"/>
      <c r="S170" s="3"/>
      <c r="T170" s="3"/>
      <c r="U170" s="3"/>
      <c r="V170" s="3"/>
      <c r="W170" s="3"/>
      <c r="X170" s="3"/>
      <c r="Y170" s="4"/>
      <c r="Z170" s="5"/>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row>
    <row r="171" ht="15.75" customHeight="1">
      <c r="A171" s="3"/>
      <c r="B171" s="3"/>
      <c r="C171" s="4"/>
      <c r="D171" s="4"/>
      <c r="E171" s="3"/>
      <c r="F171" s="3"/>
      <c r="G171" s="4"/>
      <c r="H171" s="5"/>
      <c r="I171" s="3"/>
      <c r="J171" s="3"/>
      <c r="K171" s="3"/>
      <c r="L171" s="3"/>
      <c r="M171" s="3"/>
      <c r="N171" s="3"/>
      <c r="O171" s="3"/>
      <c r="P171" s="4"/>
      <c r="Q171" s="5"/>
      <c r="R171" s="3"/>
      <c r="S171" s="3"/>
      <c r="T171" s="3"/>
      <c r="U171" s="3"/>
      <c r="V171" s="3"/>
      <c r="W171" s="3"/>
      <c r="X171" s="3"/>
      <c r="Y171" s="4"/>
      <c r="Z171" s="5"/>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row>
    <row r="172" ht="15.75" customHeight="1">
      <c r="A172" s="3"/>
      <c r="B172" s="3"/>
      <c r="C172" s="4"/>
      <c r="D172" s="4"/>
      <c r="E172" s="3"/>
      <c r="F172" s="3"/>
      <c r="G172" s="4"/>
      <c r="H172" s="5"/>
      <c r="I172" s="3"/>
      <c r="J172" s="3"/>
      <c r="K172" s="3"/>
      <c r="L172" s="3"/>
      <c r="M172" s="3"/>
      <c r="N172" s="3"/>
      <c r="O172" s="3"/>
      <c r="P172" s="4"/>
      <c r="Q172" s="5"/>
      <c r="R172" s="3"/>
      <c r="S172" s="3"/>
      <c r="T172" s="3"/>
      <c r="U172" s="3"/>
      <c r="V172" s="3"/>
      <c r="W172" s="3"/>
      <c r="X172" s="3"/>
      <c r="Y172" s="4"/>
      <c r="Z172" s="5"/>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row>
    <row r="173" ht="15.75" customHeight="1">
      <c r="A173" s="3"/>
      <c r="B173" s="3"/>
      <c r="C173" s="4"/>
      <c r="D173" s="4"/>
      <c r="E173" s="3"/>
      <c r="F173" s="3"/>
      <c r="G173" s="4"/>
      <c r="H173" s="5"/>
      <c r="I173" s="3"/>
      <c r="J173" s="3"/>
      <c r="K173" s="3"/>
      <c r="L173" s="3"/>
      <c r="M173" s="3"/>
      <c r="N173" s="3"/>
      <c r="O173" s="3"/>
      <c r="P173" s="4"/>
      <c r="Q173" s="5"/>
      <c r="R173" s="3"/>
      <c r="S173" s="3"/>
      <c r="T173" s="3"/>
      <c r="U173" s="3"/>
      <c r="V173" s="3"/>
      <c r="W173" s="3"/>
      <c r="X173" s="3"/>
      <c r="Y173" s="4"/>
      <c r="Z173" s="5"/>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row>
    <row r="174" ht="15.75" customHeight="1">
      <c r="A174" s="3"/>
      <c r="B174" s="3"/>
      <c r="C174" s="4"/>
      <c r="D174" s="4"/>
      <c r="E174" s="3"/>
      <c r="F174" s="3"/>
      <c r="G174" s="4"/>
      <c r="H174" s="5"/>
      <c r="I174" s="3"/>
      <c r="J174" s="3"/>
      <c r="K174" s="3"/>
      <c r="L174" s="3"/>
      <c r="M174" s="3"/>
      <c r="N174" s="3"/>
      <c r="O174" s="3"/>
      <c r="P174" s="4"/>
      <c r="Q174" s="5"/>
      <c r="R174" s="3"/>
      <c r="S174" s="3"/>
      <c r="T174" s="3"/>
      <c r="U174" s="3"/>
      <c r="V174" s="3"/>
      <c r="W174" s="3"/>
      <c r="X174" s="3"/>
      <c r="Y174" s="4"/>
      <c r="Z174" s="5"/>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row>
    <row r="175" ht="15.75" customHeight="1">
      <c r="A175" s="3"/>
      <c r="B175" s="3"/>
      <c r="C175" s="4"/>
      <c r="D175" s="4"/>
      <c r="E175" s="3"/>
      <c r="F175" s="3"/>
      <c r="G175" s="4"/>
      <c r="H175" s="5"/>
      <c r="I175" s="3"/>
      <c r="J175" s="3"/>
      <c r="K175" s="3"/>
      <c r="L175" s="3"/>
      <c r="M175" s="3"/>
      <c r="N175" s="3"/>
      <c r="O175" s="3"/>
      <c r="P175" s="4"/>
      <c r="Q175" s="5"/>
      <c r="R175" s="3"/>
      <c r="S175" s="3"/>
      <c r="T175" s="3"/>
      <c r="U175" s="3"/>
      <c r="V175" s="3"/>
      <c r="W175" s="3"/>
      <c r="X175" s="3"/>
      <c r="Y175" s="4"/>
      <c r="Z175" s="5"/>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row>
    <row r="176" ht="15.75" customHeight="1">
      <c r="A176" s="3"/>
      <c r="B176" s="3"/>
      <c r="C176" s="4"/>
      <c r="D176" s="4"/>
      <c r="E176" s="3"/>
      <c r="F176" s="3"/>
      <c r="G176" s="4"/>
      <c r="H176" s="5"/>
      <c r="I176" s="3"/>
      <c r="J176" s="3"/>
      <c r="K176" s="3"/>
      <c r="L176" s="3"/>
      <c r="M176" s="3"/>
      <c r="N176" s="3"/>
      <c r="O176" s="3"/>
      <c r="P176" s="4"/>
      <c r="Q176" s="5"/>
      <c r="R176" s="3"/>
      <c r="S176" s="3"/>
      <c r="T176" s="3"/>
      <c r="U176" s="3"/>
      <c r="V176" s="3"/>
      <c r="W176" s="3"/>
      <c r="X176" s="3"/>
      <c r="Y176" s="4"/>
      <c r="Z176" s="5"/>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row>
    <row r="177" ht="15.75" customHeight="1">
      <c r="A177" s="3"/>
      <c r="B177" s="3"/>
      <c r="C177" s="4"/>
      <c r="D177" s="4"/>
      <c r="E177" s="3"/>
      <c r="F177" s="3"/>
      <c r="G177" s="4"/>
      <c r="H177" s="5"/>
      <c r="I177" s="3"/>
      <c r="J177" s="3"/>
      <c r="K177" s="3"/>
      <c r="L177" s="3"/>
      <c r="M177" s="3"/>
      <c r="N177" s="3"/>
      <c r="O177" s="3"/>
      <c r="P177" s="4"/>
      <c r="Q177" s="5"/>
      <c r="R177" s="3"/>
      <c r="S177" s="3"/>
      <c r="T177" s="3"/>
      <c r="U177" s="3"/>
      <c r="V177" s="3"/>
      <c r="W177" s="3"/>
      <c r="X177" s="3"/>
      <c r="Y177" s="4"/>
      <c r="Z177" s="5"/>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row>
    <row r="178" ht="15.75" customHeight="1">
      <c r="A178" s="3"/>
      <c r="B178" s="3"/>
      <c r="C178" s="4"/>
      <c r="D178" s="4"/>
      <c r="E178" s="3"/>
      <c r="F178" s="3"/>
      <c r="G178" s="4"/>
      <c r="H178" s="5"/>
      <c r="I178" s="3"/>
      <c r="J178" s="3"/>
      <c r="K178" s="3"/>
      <c r="L178" s="3"/>
      <c r="M178" s="3"/>
      <c r="N178" s="3"/>
      <c r="O178" s="3"/>
      <c r="P178" s="4"/>
      <c r="Q178" s="5"/>
      <c r="R178" s="3"/>
      <c r="S178" s="3"/>
      <c r="T178" s="3"/>
      <c r="U178" s="3"/>
      <c r="V178" s="3"/>
      <c r="W178" s="3"/>
      <c r="X178" s="3"/>
      <c r="Y178" s="4"/>
      <c r="Z178" s="5"/>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row>
    <row r="179" ht="15.75" customHeight="1">
      <c r="A179" s="3"/>
      <c r="B179" s="3"/>
      <c r="C179" s="4"/>
      <c r="D179" s="4"/>
      <c r="E179" s="3"/>
      <c r="F179" s="3"/>
      <c r="G179" s="4"/>
      <c r="H179" s="5"/>
      <c r="I179" s="3"/>
      <c r="J179" s="3"/>
      <c r="K179" s="3"/>
      <c r="L179" s="3"/>
      <c r="M179" s="3"/>
      <c r="N179" s="3"/>
      <c r="O179" s="3"/>
      <c r="P179" s="4"/>
      <c r="Q179" s="5"/>
      <c r="R179" s="3"/>
      <c r="S179" s="3"/>
      <c r="T179" s="3"/>
      <c r="U179" s="3"/>
      <c r="V179" s="3"/>
      <c r="W179" s="3"/>
      <c r="X179" s="3"/>
      <c r="Y179" s="4"/>
      <c r="Z179" s="5"/>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row>
    <row r="180" ht="15.75" customHeight="1">
      <c r="A180" s="3"/>
      <c r="B180" s="3"/>
      <c r="C180" s="4"/>
      <c r="D180" s="4"/>
      <c r="E180" s="3"/>
      <c r="F180" s="3"/>
      <c r="G180" s="4"/>
      <c r="H180" s="5"/>
      <c r="I180" s="3"/>
      <c r="J180" s="3"/>
      <c r="K180" s="3"/>
      <c r="L180" s="3"/>
      <c r="M180" s="3"/>
      <c r="N180" s="3"/>
      <c r="O180" s="3"/>
      <c r="P180" s="4"/>
      <c r="Q180" s="5"/>
      <c r="R180" s="3"/>
      <c r="S180" s="3"/>
      <c r="T180" s="3"/>
      <c r="U180" s="3"/>
      <c r="V180" s="3"/>
      <c r="W180" s="3"/>
      <c r="X180" s="3"/>
      <c r="Y180" s="4"/>
      <c r="Z180" s="5"/>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row>
    <row r="181" ht="15.75" customHeight="1">
      <c r="A181" s="3"/>
      <c r="B181" s="3"/>
      <c r="C181" s="4"/>
      <c r="D181" s="4"/>
      <c r="E181" s="3"/>
      <c r="F181" s="3"/>
      <c r="G181" s="4"/>
      <c r="H181" s="5"/>
      <c r="I181" s="3"/>
      <c r="J181" s="3"/>
      <c r="K181" s="3"/>
      <c r="L181" s="3"/>
      <c r="M181" s="3"/>
      <c r="N181" s="3"/>
      <c r="O181" s="3"/>
      <c r="P181" s="4"/>
      <c r="Q181" s="5"/>
      <c r="R181" s="3"/>
      <c r="S181" s="3"/>
      <c r="T181" s="3"/>
      <c r="U181" s="3"/>
      <c r="V181" s="3"/>
      <c r="W181" s="3"/>
      <c r="X181" s="3"/>
      <c r="Y181" s="4"/>
      <c r="Z181" s="5"/>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row>
    <row r="182" ht="15.75" customHeight="1">
      <c r="A182" s="3"/>
      <c r="B182" s="3"/>
      <c r="C182" s="4"/>
      <c r="D182" s="4"/>
      <c r="E182" s="3"/>
      <c r="F182" s="3"/>
      <c r="G182" s="4"/>
      <c r="H182" s="5"/>
      <c r="I182" s="3"/>
      <c r="J182" s="3"/>
      <c r="K182" s="3"/>
      <c r="L182" s="3"/>
      <c r="M182" s="3"/>
      <c r="N182" s="3"/>
      <c r="O182" s="3"/>
      <c r="P182" s="4"/>
      <c r="Q182" s="5"/>
      <c r="R182" s="3"/>
      <c r="S182" s="3"/>
      <c r="T182" s="3"/>
      <c r="U182" s="3"/>
      <c r="V182" s="3"/>
      <c r="W182" s="3"/>
      <c r="X182" s="3"/>
      <c r="Y182" s="4"/>
      <c r="Z182" s="5"/>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row>
    <row r="183" ht="15.75" customHeight="1">
      <c r="A183" s="3"/>
      <c r="B183" s="3"/>
      <c r="C183" s="4"/>
      <c r="D183" s="4"/>
      <c r="E183" s="3"/>
      <c r="F183" s="3"/>
      <c r="G183" s="4"/>
      <c r="H183" s="5"/>
      <c r="I183" s="3"/>
      <c r="J183" s="3"/>
      <c r="K183" s="3"/>
      <c r="L183" s="3"/>
      <c r="M183" s="3"/>
      <c r="N183" s="3"/>
      <c r="O183" s="3"/>
      <c r="P183" s="4"/>
      <c r="Q183" s="5"/>
      <c r="R183" s="3"/>
      <c r="S183" s="3"/>
      <c r="T183" s="3"/>
      <c r="U183" s="3"/>
      <c r="V183" s="3"/>
      <c r="W183" s="3"/>
      <c r="X183" s="3"/>
      <c r="Y183" s="4"/>
      <c r="Z183" s="5"/>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row>
    <row r="184" ht="15.75" customHeight="1">
      <c r="A184" s="3"/>
      <c r="B184" s="3"/>
      <c r="C184" s="4"/>
      <c r="D184" s="4"/>
      <c r="E184" s="3"/>
      <c r="F184" s="3"/>
      <c r="G184" s="4"/>
      <c r="H184" s="5"/>
      <c r="I184" s="3"/>
      <c r="J184" s="3"/>
      <c r="K184" s="3"/>
      <c r="L184" s="3"/>
      <c r="M184" s="3"/>
      <c r="N184" s="3"/>
      <c r="O184" s="3"/>
      <c r="P184" s="4"/>
      <c r="Q184" s="5"/>
      <c r="R184" s="3"/>
      <c r="S184" s="3"/>
      <c r="T184" s="3"/>
      <c r="U184" s="3"/>
      <c r="V184" s="3"/>
      <c r="W184" s="3"/>
      <c r="X184" s="3"/>
      <c r="Y184" s="4"/>
      <c r="Z184" s="5"/>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row>
    <row r="185" ht="15.75" customHeight="1">
      <c r="A185" s="3"/>
      <c r="B185" s="3"/>
      <c r="C185" s="4"/>
      <c r="D185" s="4"/>
      <c r="E185" s="3"/>
      <c r="F185" s="3"/>
      <c r="G185" s="4"/>
      <c r="H185" s="5"/>
      <c r="I185" s="3"/>
      <c r="J185" s="3"/>
      <c r="K185" s="3"/>
      <c r="L185" s="3"/>
      <c r="M185" s="3"/>
      <c r="N185" s="3"/>
      <c r="O185" s="3"/>
      <c r="P185" s="4"/>
      <c r="Q185" s="5"/>
      <c r="R185" s="3"/>
      <c r="S185" s="3"/>
      <c r="T185" s="3"/>
      <c r="U185" s="3"/>
      <c r="V185" s="3"/>
      <c r="W185" s="3"/>
      <c r="X185" s="3"/>
      <c r="Y185" s="4"/>
      <c r="Z185" s="5"/>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row>
    <row r="186" ht="15.75" customHeight="1">
      <c r="A186" s="3"/>
      <c r="B186" s="3"/>
      <c r="C186" s="4"/>
      <c r="D186" s="4"/>
      <c r="E186" s="3"/>
      <c r="F186" s="3"/>
      <c r="G186" s="4"/>
      <c r="H186" s="5"/>
      <c r="I186" s="3"/>
      <c r="J186" s="3"/>
      <c r="K186" s="3"/>
      <c r="L186" s="3"/>
      <c r="M186" s="3"/>
      <c r="N186" s="3"/>
      <c r="O186" s="3"/>
      <c r="P186" s="4"/>
      <c r="Q186" s="5"/>
      <c r="R186" s="3"/>
      <c r="S186" s="3"/>
      <c r="T186" s="3"/>
      <c r="U186" s="3"/>
      <c r="V186" s="3"/>
      <c r="W186" s="3"/>
      <c r="X186" s="3"/>
      <c r="Y186" s="4"/>
      <c r="Z186" s="5"/>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row>
    <row r="187" ht="15.75" customHeight="1">
      <c r="A187" s="3"/>
      <c r="B187" s="3"/>
      <c r="C187" s="4"/>
      <c r="D187" s="4"/>
      <c r="E187" s="3"/>
      <c r="F187" s="3"/>
      <c r="G187" s="4"/>
      <c r="H187" s="5"/>
      <c r="I187" s="3"/>
      <c r="J187" s="3"/>
      <c r="K187" s="3"/>
      <c r="L187" s="3"/>
      <c r="M187" s="3"/>
      <c r="N187" s="3"/>
      <c r="O187" s="3"/>
      <c r="P187" s="4"/>
      <c r="Q187" s="5"/>
      <c r="R187" s="3"/>
      <c r="S187" s="3"/>
      <c r="T187" s="3"/>
      <c r="U187" s="3"/>
      <c r="V187" s="3"/>
      <c r="W187" s="3"/>
      <c r="X187" s="3"/>
      <c r="Y187" s="4"/>
      <c r="Z187" s="5"/>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row>
    <row r="188" ht="15.75" customHeight="1">
      <c r="A188" s="3"/>
      <c r="B188" s="3"/>
      <c r="C188" s="4"/>
      <c r="D188" s="4"/>
      <c r="E188" s="3"/>
      <c r="F188" s="3"/>
      <c r="G188" s="4"/>
      <c r="H188" s="5"/>
      <c r="I188" s="3"/>
      <c r="J188" s="3"/>
      <c r="K188" s="3"/>
      <c r="L188" s="3"/>
      <c r="M188" s="3"/>
      <c r="N188" s="3"/>
      <c r="O188" s="3"/>
      <c r="P188" s="4"/>
      <c r="Q188" s="5"/>
      <c r="R188" s="3"/>
      <c r="S188" s="3"/>
      <c r="T188" s="3"/>
      <c r="U188" s="3"/>
      <c r="V188" s="3"/>
      <c r="W188" s="3"/>
      <c r="X188" s="3"/>
      <c r="Y188" s="4"/>
      <c r="Z188" s="5"/>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row>
    <row r="189" ht="15.75" customHeight="1">
      <c r="A189" s="3"/>
      <c r="B189" s="3"/>
      <c r="C189" s="4"/>
      <c r="D189" s="4"/>
      <c r="E189" s="3"/>
      <c r="F189" s="3"/>
      <c r="G189" s="4"/>
      <c r="H189" s="5"/>
      <c r="I189" s="3"/>
      <c r="J189" s="3"/>
      <c r="K189" s="3"/>
      <c r="L189" s="3"/>
      <c r="M189" s="3"/>
      <c r="N189" s="3"/>
      <c r="O189" s="3"/>
      <c r="P189" s="4"/>
      <c r="Q189" s="5"/>
      <c r="R189" s="3"/>
      <c r="S189" s="3"/>
      <c r="T189" s="3"/>
      <c r="U189" s="3"/>
      <c r="V189" s="3"/>
      <c r="W189" s="3"/>
      <c r="X189" s="3"/>
      <c r="Y189" s="4"/>
      <c r="Z189" s="5"/>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row>
    <row r="190" ht="15.75" customHeight="1">
      <c r="A190" s="3"/>
      <c r="B190" s="3"/>
      <c r="C190" s="4"/>
      <c r="D190" s="4"/>
      <c r="E190" s="3"/>
      <c r="F190" s="3"/>
      <c r="G190" s="4"/>
      <c r="H190" s="5"/>
      <c r="I190" s="3"/>
      <c r="J190" s="3"/>
      <c r="K190" s="3"/>
      <c r="L190" s="3"/>
      <c r="M190" s="3"/>
      <c r="N190" s="3"/>
      <c r="O190" s="3"/>
      <c r="P190" s="4"/>
      <c r="Q190" s="5"/>
      <c r="R190" s="3"/>
      <c r="S190" s="3"/>
      <c r="T190" s="3"/>
      <c r="U190" s="3"/>
      <c r="V190" s="3"/>
      <c r="W190" s="3"/>
      <c r="X190" s="3"/>
      <c r="Y190" s="4"/>
      <c r="Z190" s="5"/>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row>
    <row r="191" ht="15.75" customHeight="1">
      <c r="A191" s="3"/>
      <c r="B191" s="3"/>
      <c r="C191" s="4"/>
      <c r="D191" s="4"/>
      <c r="E191" s="3"/>
      <c r="F191" s="3"/>
      <c r="G191" s="4"/>
      <c r="H191" s="5"/>
      <c r="I191" s="3"/>
      <c r="J191" s="3"/>
      <c r="K191" s="3"/>
      <c r="L191" s="3"/>
      <c r="M191" s="3"/>
      <c r="N191" s="3"/>
      <c r="O191" s="3"/>
      <c r="P191" s="4"/>
      <c r="Q191" s="5"/>
      <c r="R191" s="3"/>
      <c r="S191" s="3"/>
      <c r="T191" s="3"/>
      <c r="U191" s="3"/>
      <c r="V191" s="3"/>
      <c r="W191" s="3"/>
      <c r="X191" s="3"/>
      <c r="Y191" s="4"/>
      <c r="Z191" s="5"/>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row>
    <row r="192" ht="15.75" customHeight="1">
      <c r="A192" s="3"/>
      <c r="B192" s="3"/>
      <c r="C192" s="4"/>
      <c r="D192" s="4"/>
      <c r="E192" s="3"/>
      <c r="F192" s="3"/>
      <c r="G192" s="4"/>
      <c r="H192" s="5"/>
      <c r="I192" s="3"/>
      <c r="J192" s="3"/>
      <c r="K192" s="3"/>
      <c r="L192" s="3"/>
      <c r="M192" s="3"/>
      <c r="N192" s="3"/>
      <c r="O192" s="3"/>
      <c r="P192" s="4"/>
      <c r="Q192" s="5"/>
      <c r="R192" s="3"/>
      <c r="S192" s="3"/>
      <c r="T192" s="3"/>
      <c r="U192" s="3"/>
      <c r="V192" s="3"/>
      <c r="W192" s="3"/>
      <c r="X192" s="3"/>
      <c r="Y192" s="4"/>
      <c r="Z192" s="5"/>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row>
    <row r="193" ht="15.75" customHeight="1">
      <c r="A193" s="3"/>
      <c r="B193" s="3"/>
      <c r="C193" s="4"/>
      <c r="D193" s="4"/>
      <c r="E193" s="3"/>
      <c r="F193" s="3"/>
      <c r="G193" s="4"/>
      <c r="H193" s="5"/>
      <c r="I193" s="3"/>
      <c r="J193" s="3"/>
      <c r="K193" s="3"/>
      <c r="L193" s="3"/>
      <c r="M193" s="3"/>
      <c r="N193" s="3"/>
      <c r="O193" s="3"/>
      <c r="P193" s="4"/>
      <c r="Q193" s="5"/>
      <c r="R193" s="3"/>
      <c r="S193" s="3"/>
      <c r="T193" s="3"/>
      <c r="U193" s="3"/>
      <c r="V193" s="3"/>
      <c r="W193" s="3"/>
      <c r="X193" s="3"/>
      <c r="Y193" s="4"/>
      <c r="Z193" s="5"/>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row>
    <row r="194" ht="15.75" customHeight="1">
      <c r="A194" s="3"/>
      <c r="B194" s="3"/>
      <c r="C194" s="4"/>
      <c r="D194" s="4"/>
      <c r="E194" s="3"/>
      <c r="F194" s="3"/>
      <c r="G194" s="4"/>
      <c r="H194" s="5"/>
      <c r="I194" s="3"/>
      <c r="J194" s="3"/>
      <c r="K194" s="3"/>
      <c r="L194" s="3"/>
      <c r="M194" s="3"/>
      <c r="N194" s="3"/>
      <c r="O194" s="3"/>
      <c r="P194" s="4"/>
      <c r="Q194" s="5"/>
      <c r="R194" s="3"/>
      <c r="S194" s="3"/>
      <c r="T194" s="3"/>
      <c r="U194" s="3"/>
      <c r="V194" s="3"/>
      <c r="W194" s="3"/>
      <c r="X194" s="3"/>
      <c r="Y194" s="4"/>
      <c r="Z194" s="5"/>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row>
    <row r="195" ht="15.75" customHeight="1">
      <c r="A195" s="3"/>
      <c r="B195" s="3"/>
      <c r="C195" s="4"/>
      <c r="D195" s="4"/>
      <c r="E195" s="3"/>
      <c r="F195" s="3"/>
      <c r="G195" s="4"/>
      <c r="H195" s="5"/>
      <c r="I195" s="3"/>
      <c r="J195" s="3"/>
      <c r="K195" s="3"/>
      <c r="L195" s="3"/>
      <c r="M195" s="3"/>
      <c r="N195" s="3"/>
      <c r="O195" s="3"/>
      <c r="P195" s="4"/>
      <c r="Q195" s="5"/>
      <c r="R195" s="3"/>
      <c r="S195" s="3"/>
      <c r="T195" s="3"/>
      <c r="U195" s="3"/>
      <c r="V195" s="3"/>
      <c r="W195" s="3"/>
      <c r="X195" s="3"/>
      <c r="Y195" s="4"/>
      <c r="Z195" s="5"/>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row>
    <row r="196" ht="15.75" customHeight="1">
      <c r="A196" s="3"/>
      <c r="B196" s="3"/>
      <c r="C196" s="4"/>
      <c r="D196" s="4"/>
      <c r="E196" s="3"/>
      <c r="F196" s="3"/>
      <c r="G196" s="4"/>
      <c r="H196" s="5"/>
      <c r="I196" s="3"/>
      <c r="J196" s="3"/>
      <c r="K196" s="3"/>
      <c r="L196" s="3"/>
      <c r="M196" s="3"/>
      <c r="N196" s="3"/>
      <c r="O196" s="3"/>
      <c r="P196" s="4"/>
      <c r="Q196" s="5"/>
      <c r="R196" s="3"/>
      <c r="S196" s="3"/>
      <c r="T196" s="3"/>
      <c r="U196" s="3"/>
      <c r="V196" s="3"/>
      <c r="W196" s="3"/>
      <c r="X196" s="3"/>
      <c r="Y196" s="4"/>
      <c r="Z196" s="5"/>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row>
    <row r="197" ht="15.75" customHeight="1">
      <c r="A197" s="3"/>
      <c r="B197" s="3"/>
      <c r="C197" s="4"/>
      <c r="D197" s="4"/>
      <c r="E197" s="3"/>
      <c r="F197" s="3"/>
      <c r="G197" s="4"/>
      <c r="H197" s="5"/>
      <c r="I197" s="3"/>
      <c r="J197" s="3"/>
      <c r="K197" s="3"/>
      <c r="L197" s="3"/>
      <c r="M197" s="3"/>
      <c r="N197" s="3"/>
      <c r="O197" s="3"/>
      <c r="P197" s="4"/>
      <c r="Q197" s="5"/>
      <c r="R197" s="3"/>
      <c r="S197" s="3"/>
      <c r="T197" s="3"/>
      <c r="U197" s="3"/>
      <c r="V197" s="3"/>
      <c r="W197" s="3"/>
      <c r="X197" s="3"/>
      <c r="Y197" s="4"/>
      <c r="Z197" s="5"/>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row>
    <row r="198" ht="15.75" customHeight="1">
      <c r="A198" s="3"/>
      <c r="B198" s="3"/>
      <c r="C198" s="4"/>
      <c r="D198" s="4"/>
      <c r="E198" s="3"/>
      <c r="F198" s="3"/>
      <c r="G198" s="4"/>
      <c r="H198" s="5"/>
      <c r="I198" s="3"/>
      <c r="J198" s="3"/>
      <c r="K198" s="3"/>
      <c r="L198" s="3"/>
      <c r="M198" s="3"/>
      <c r="N198" s="3"/>
      <c r="O198" s="3"/>
      <c r="P198" s="4"/>
      <c r="Q198" s="5"/>
      <c r="R198" s="3"/>
      <c r="S198" s="3"/>
      <c r="T198" s="3"/>
      <c r="U198" s="3"/>
      <c r="V198" s="3"/>
      <c r="W198" s="3"/>
      <c r="X198" s="3"/>
      <c r="Y198" s="4"/>
      <c r="Z198" s="5"/>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row>
    <row r="199" ht="15.75" customHeight="1">
      <c r="A199" s="3"/>
      <c r="B199" s="3"/>
      <c r="C199" s="4"/>
      <c r="D199" s="4"/>
      <c r="E199" s="3"/>
      <c r="F199" s="3"/>
      <c r="G199" s="4"/>
      <c r="H199" s="5"/>
      <c r="I199" s="3"/>
      <c r="J199" s="3"/>
      <c r="K199" s="3"/>
      <c r="L199" s="3"/>
      <c r="M199" s="3"/>
      <c r="N199" s="3"/>
      <c r="O199" s="3"/>
      <c r="P199" s="4"/>
      <c r="Q199" s="5"/>
      <c r="R199" s="3"/>
      <c r="S199" s="3"/>
      <c r="T199" s="3"/>
      <c r="U199" s="3"/>
      <c r="V199" s="3"/>
      <c r="W199" s="3"/>
      <c r="X199" s="3"/>
      <c r="Y199" s="4"/>
      <c r="Z199" s="5"/>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row>
    <row r="200" ht="15.75" customHeight="1">
      <c r="A200" s="3"/>
      <c r="B200" s="3"/>
      <c r="C200" s="4"/>
      <c r="D200" s="4"/>
      <c r="E200" s="3"/>
      <c r="F200" s="3"/>
      <c r="G200" s="4"/>
      <c r="H200" s="5"/>
      <c r="I200" s="3"/>
      <c r="J200" s="3"/>
      <c r="K200" s="3"/>
      <c r="L200" s="3"/>
      <c r="M200" s="3"/>
      <c r="N200" s="3"/>
      <c r="O200" s="3"/>
      <c r="P200" s="4"/>
      <c r="Q200" s="5"/>
      <c r="R200" s="3"/>
      <c r="S200" s="3"/>
      <c r="T200" s="3"/>
      <c r="U200" s="3"/>
      <c r="V200" s="3"/>
      <c r="W200" s="3"/>
      <c r="X200" s="3"/>
      <c r="Y200" s="4"/>
      <c r="Z200" s="5"/>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row>
    <row r="201" ht="15.75" customHeight="1">
      <c r="A201" s="3"/>
      <c r="B201" s="3"/>
      <c r="C201" s="4"/>
      <c r="D201" s="4"/>
      <c r="E201" s="3"/>
      <c r="F201" s="3"/>
      <c r="G201" s="4"/>
      <c r="H201" s="5"/>
      <c r="I201" s="3"/>
      <c r="J201" s="3"/>
      <c r="K201" s="3"/>
      <c r="L201" s="3"/>
      <c r="M201" s="3"/>
      <c r="N201" s="3"/>
      <c r="O201" s="3"/>
      <c r="P201" s="4"/>
      <c r="Q201" s="5"/>
      <c r="R201" s="3"/>
      <c r="S201" s="3"/>
      <c r="T201" s="3"/>
      <c r="U201" s="3"/>
      <c r="V201" s="3"/>
      <c r="W201" s="3"/>
      <c r="X201" s="3"/>
      <c r="Y201" s="4"/>
      <c r="Z201" s="5"/>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row>
    <row r="202" ht="15.75" customHeight="1">
      <c r="A202" s="3"/>
      <c r="B202" s="3"/>
      <c r="C202" s="4"/>
      <c r="D202" s="4"/>
      <c r="E202" s="3"/>
      <c r="F202" s="3"/>
      <c r="G202" s="4"/>
      <c r="H202" s="5"/>
      <c r="I202" s="3"/>
      <c r="J202" s="3"/>
      <c r="K202" s="3"/>
      <c r="L202" s="3"/>
      <c r="M202" s="3"/>
      <c r="N202" s="3"/>
      <c r="O202" s="3"/>
      <c r="P202" s="4"/>
      <c r="Q202" s="5"/>
      <c r="R202" s="3"/>
      <c r="S202" s="3"/>
      <c r="T202" s="3"/>
      <c r="U202" s="3"/>
      <c r="V202" s="3"/>
      <c r="W202" s="3"/>
      <c r="X202" s="3"/>
      <c r="Y202" s="4"/>
      <c r="Z202" s="5"/>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row>
    <row r="203" ht="15.75" customHeight="1">
      <c r="A203" s="3"/>
      <c r="B203" s="3"/>
      <c r="C203" s="4"/>
      <c r="D203" s="4"/>
      <c r="E203" s="3"/>
      <c r="F203" s="3"/>
      <c r="G203" s="4"/>
      <c r="H203" s="5"/>
      <c r="I203" s="3"/>
      <c r="J203" s="3"/>
      <c r="K203" s="3"/>
      <c r="L203" s="3"/>
      <c r="M203" s="3"/>
      <c r="N203" s="3"/>
      <c r="O203" s="3"/>
      <c r="P203" s="4"/>
      <c r="Q203" s="5"/>
      <c r="R203" s="3"/>
      <c r="S203" s="3"/>
      <c r="T203" s="3"/>
      <c r="U203" s="3"/>
      <c r="V203" s="3"/>
      <c r="W203" s="3"/>
      <c r="X203" s="3"/>
      <c r="Y203" s="4"/>
      <c r="Z203" s="5"/>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row>
    <row r="204" ht="15.75" customHeight="1">
      <c r="A204" s="3"/>
      <c r="B204" s="3"/>
      <c r="C204" s="4"/>
      <c r="D204" s="4"/>
      <c r="E204" s="3"/>
      <c r="F204" s="3"/>
      <c r="G204" s="4"/>
      <c r="H204" s="5"/>
      <c r="I204" s="3"/>
      <c r="J204" s="3"/>
      <c r="K204" s="3"/>
      <c r="L204" s="3"/>
      <c r="M204" s="3"/>
      <c r="N204" s="3"/>
      <c r="O204" s="3"/>
      <c r="P204" s="4"/>
      <c r="Q204" s="5"/>
      <c r="R204" s="3"/>
      <c r="S204" s="3"/>
      <c r="T204" s="3"/>
      <c r="U204" s="3"/>
      <c r="V204" s="3"/>
      <c r="W204" s="3"/>
      <c r="X204" s="3"/>
      <c r="Y204" s="4"/>
      <c r="Z204" s="5"/>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row>
    <row r="205" ht="15.75" customHeight="1">
      <c r="A205" s="3"/>
      <c r="B205" s="3"/>
      <c r="C205" s="4"/>
      <c r="D205" s="4"/>
      <c r="E205" s="3"/>
      <c r="F205" s="3"/>
      <c r="G205" s="4"/>
      <c r="H205" s="5"/>
      <c r="I205" s="3"/>
      <c r="J205" s="3"/>
      <c r="K205" s="3"/>
      <c r="L205" s="3"/>
      <c r="M205" s="3"/>
      <c r="N205" s="3"/>
      <c r="O205" s="3"/>
      <c r="P205" s="4"/>
      <c r="Q205" s="5"/>
      <c r="R205" s="3"/>
      <c r="S205" s="3"/>
      <c r="T205" s="3"/>
      <c r="U205" s="3"/>
      <c r="V205" s="3"/>
      <c r="W205" s="3"/>
      <c r="X205" s="3"/>
      <c r="Y205" s="4"/>
      <c r="Z205" s="5"/>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row>
    <row r="206" ht="15.75" customHeight="1">
      <c r="A206" s="3"/>
      <c r="B206" s="3"/>
      <c r="C206" s="4"/>
      <c r="D206" s="4"/>
      <c r="E206" s="3"/>
      <c r="F206" s="3"/>
      <c r="G206" s="4"/>
      <c r="H206" s="5"/>
      <c r="I206" s="3"/>
      <c r="J206" s="3"/>
      <c r="K206" s="3"/>
      <c r="L206" s="3"/>
      <c r="M206" s="3"/>
      <c r="N206" s="3"/>
      <c r="O206" s="3"/>
      <c r="P206" s="4"/>
      <c r="Q206" s="5"/>
      <c r="R206" s="3"/>
      <c r="S206" s="3"/>
      <c r="T206" s="3"/>
      <c r="U206" s="3"/>
      <c r="V206" s="3"/>
      <c r="W206" s="3"/>
      <c r="X206" s="3"/>
      <c r="Y206" s="4"/>
      <c r="Z206" s="5"/>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row>
    <row r="207" ht="15.75" customHeight="1">
      <c r="A207" s="3"/>
      <c r="B207" s="3"/>
      <c r="C207" s="4"/>
      <c r="D207" s="4"/>
      <c r="E207" s="3"/>
      <c r="F207" s="3"/>
      <c r="G207" s="4"/>
      <c r="H207" s="5"/>
      <c r="I207" s="3"/>
      <c r="J207" s="3"/>
      <c r="K207" s="3"/>
      <c r="L207" s="3"/>
      <c r="M207" s="3"/>
      <c r="N207" s="3"/>
      <c r="O207" s="3"/>
      <c r="P207" s="4"/>
      <c r="Q207" s="5"/>
      <c r="R207" s="3"/>
      <c r="S207" s="3"/>
      <c r="T207" s="3"/>
      <c r="U207" s="3"/>
      <c r="V207" s="3"/>
      <c r="W207" s="3"/>
      <c r="X207" s="3"/>
      <c r="Y207" s="4"/>
      <c r="Z207" s="5"/>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row>
    <row r="208" ht="15.75" customHeight="1">
      <c r="A208" s="3"/>
      <c r="B208" s="3"/>
      <c r="C208" s="4"/>
      <c r="D208" s="4"/>
      <c r="E208" s="3"/>
      <c r="F208" s="3"/>
      <c r="G208" s="4"/>
      <c r="H208" s="5"/>
      <c r="I208" s="3"/>
      <c r="J208" s="3"/>
      <c r="K208" s="3"/>
      <c r="L208" s="3"/>
      <c r="M208" s="3"/>
      <c r="N208" s="3"/>
      <c r="O208" s="3"/>
      <c r="P208" s="4"/>
      <c r="Q208" s="5"/>
      <c r="R208" s="3"/>
      <c r="S208" s="3"/>
      <c r="T208" s="3"/>
      <c r="U208" s="3"/>
      <c r="V208" s="3"/>
      <c r="W208" s="3"/>
      <c r="X208" s="3"/>
      <c r="Y208" s="4"/>
      <c r="Z208" s="5"/>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row>
    <row r="209" ht="15.75" customHeight="1">
      <c r="A209" s="3"/>
      <c r="B209" s="3"/>
      <c r="C209" s="4"/>
      <c r="D209" s="4"/>
      <c r="E209" s="3"/>
      <c r="F209" s="3"/>
      <c r="G209" s="4"/>
      <c r="H209" s="5"/>
      <c r="I209" s="3"/>
      <c r="J209" s="3"/>
      <c r="K209" s="3"/>
      <c r="L209" s="3"/>
      <c r="M209" s="3"/>
      <c r="N209" s="3"/>
      <c r="O209" s="3"/>
      <c r="P209" s="4"/>
      <c r="Q209" s="5"/>
      <c r="R209" s="3"/>
      <c r="S209" s="3"/>
      <c r="T209" s="3"/>
      <c r="U209" s="3"/>
      <c r="V209" s="3"/>
      <c r="W209" s="3"/>
      <c r="X209" s="3"/>
      <c r="Y209" s="4"/>
      <c r="Z209" s="5"/>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row>
    <row r="210" ht="15.75" customHeight="1">
      <c r="A210" s="3"/>
      <c r="B210" s="3"/>
      <c r="C210" s="4"/>
      <c r="D210" s="4"/>
      <c r="E210" s="3"/>
      <c r="F210" s="3"/>
      <c r="G210" s="4"/>
      <c r="H210" s="5"/>
      <c r="I210" s="3"/>
      <c r="J210" s="3"/>
      <c r="K210" s="3"/>
      <c r="L210" s="3"/>
      <c r="M210" s="3"/>
      <c r="N210" s="3"/>
      <c r="O210" s="3"/>
      <c r="P210" s="4"/>
      <c r="Q210" s="5"/>
      <c r="R210" s="3"/>
      <c r="S210" s="3"/>
      <c r="T210" s="3"/>
      <c r="U210" s="3"/>
      <c r="V210" s="3"/>
      <c r="W210" s="3"/>
      <c r="X210" s="3"/>
      <c r="Y210" s="4"/>
      <c r="Z210" s="5"/>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row>
    <row r="211" ht="15.75" customHeight="1">
      <c r="A211" s="3"/>
      <c r="B211" s="3"/>
      <c r="C211" s="4"/>
      <c r="D211" s="4"/>
      <c r="E211" s="3"/>
      <c r="F211" s="3"/>
      <c r="G211" s="4"/>
      <c r="H211" s="5"/>
      <c r="I211" s="3"/>
      <c r="J211" s="3"/>
      <c r="K211" s="3"/>
      <c r="L211" s="3"/>
      <c r="M211" s="3"/>
      <c r="N211" s="3"/>
      <c r="O211" s="3"/>
      <c r="P211" s="4"/>
      <c r="Q211" s="5"/>
      <c r="R211" s="3"/>
      <c r="S211" s="3"/>
      <c r="T211" s="3"/>
      <c r="U211" s="3"/>
      <c r="V211" s="3"/>
      <c r="W211" s="3"/>
      <c r="X211" s="3"/>
      <c r="Y211" s="4"/>
      <c r="Z211" s="5"/>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row>
    <row r="212" ht="15.75" customHeight="1">
      <c r="A212" s="3"/>
      <c r="B212" s="3"/>
      <c r="C212" s="4"/>
      <c r="D212" s="4"/>
      <c r="E212" s="3"/>
      <c r="F212" s="3"/>
      <c r="G212" s="4"/>
      <c r="H212" s="5"/>
      <c r="I212" s="3"/>
      <c r="J212" s="3"/>
      <c r="K212" s="3"/>
      <c r="L212" s="3"/>
      <c r="M212" s="3"/>
      <c r="N212" s="3"/>
      <c r="O212" s="3"/>
      <c r="P212" s="4"/>
      <c r="Q212" s="5"/>
      <c r="R212" s="3"/>
      <c r="S212" s="3"/>
      <c r="T212" s="3"/>
      <c r="U212" s="3"/>
      <c r="V212" s="3"/>
      <c r="W212" s="3"/>
      <c r="X212" s="3"/>
      <c r="Y212" s="4"/>
      <c r="Z212" s="5"/>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row>
    <row r="213" ht="15.75" customHeight="1">
      <c r="A213" s="3"/>
      <c r="B213" s="3"/>
      <c r="C213" s="4"/>
      <c r="D213" s="4"/>
      <c r="E213" s="3"/>
      <c r="F213" s="3"/>
      <c r="G213" s="4"/>
      <c r="H213" s="5"/>
      <c r="I213" s="3"/>
      <c r="J213" s="3"/>
      <c r="K213" s="3"/>
      <c r="L213" s="3"/>
      <c r="M213" s="3"/>
      <c r="N213" s="3"/>
      <c r="O213" s="3"/>
      <c r="P213" s="4"/>
      <c r="Q213" s="5"/>
      <c r="R213" s="3"/>
      <c r="S213" s="3"/>
      <c r="T213" s="3"/>
      <c r="U213" s="3"/>
      <c r="V213" s="3"/>
      <c r="W213" s="3"/>
      <c r="X213" s="3"/>
      <c r="Y213" s="4"/>
      <c r="Z213" s="5"/>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row>
    <row r="214" ht="15.75" customHeight="1">
      <c r="A214" s="3"/>
      <c r="B214" s="3"/>
      <c r="C214" s="4"/>
      <c r="D214" s="4"/>
      <c r="E214" s="3"/>
      <c r="F214" s="3"/>
      <c r="G214" s="4"/>
      <c r="H214" s="5"/>
      <c r="I214" s="3"/>
      <c r="J214" s="3"/>
      <c r="K214" s="3"/>
      <c r="L214" s="3"/>
      <c r="M214" s="3"/>
      <c r="N214" s="3"/>
      <c r="O214" s="3"/>
      <c r="P214" s="4"/>
      <c r="Q214" s="5"/>
      <c r="R214" s="3"/>
      <c r="S214" s="3"/>
      <c r="T214" s="3"/>
      <c r="U214" s="3"/>
      <c r="V214" s="3"/>
      <c r="W214" s="3"/>
      <c r="X214" s="3"/>
      <c r="Y214" s="4"/>
      <c r="Z214" s="5"/>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row>
    <row r="215" ht="15.75" customHeight="1">
      <c r="A215" s="3"/>
      <c r="B215" s="3"/>
      <c r="C215" s="4"/>
      <c r="D215" s="4"/>
      <c r="E215" s="3"/>
      <c r="F215" s="3"/>
      <c r="G215" s="4"/>
      <c r="H215" s="5"/>
      <c r="I215" s="3"/>
      <c r="J215" s="3"/>
      <c r="K215" s="3"/>
      <c r="L215" s="3"/>
      <c r="M215" s="3"/>
      <c r="N215" s="3"/>
      <c r="O215" s="3"/>
      <c r="P215" s="4"/>
      <c r="Q215" s="5"/>
      <c r="R215" s="3"/>
      <c r="S215" s="3"/>
      <c r="T215" s="3"/>
      <c r="U215" s="3"/>
      <c r="V215" s="3"/>
      <c r="W215" s="3"/>
      <c r="X215" s="3"/>
      <c r="Y215" s="4"/>
      <c r="Z215" s="5"/>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row>
    <row r="216" ht="15.75" customHeight="1">
      <c r="A216" s="3"/>
      <c r="B216" s="3"/>
      <c r="C216" s="4"/>
      <c r="D216" s="4"/>
      <c r="E216" s="3"/>
      <c r="F216" s="3"/>
      <c r="G216" s="4"/>
      <c r="H216" s="5"/>
      <c r="I216" s="3"/>
      <c r="J216" s="3"/>
      <c r="K216" s="3"/>
      <c r="L216" s="3"/>
      <c r="M216" s="3"/>
      <c r="N216" s="3"/>
      <c r="O216" s="3"/>
      <c r="P216" s="4"/>
      <c r="Q216" s="5"/>
      <c r="R216" s="3"/>
      <c r="S216" s="3"/>
      <c r="T216" s="3"/>
      <c r="U216" s="3"/>
      <c r="V216" s="3"/>
      <c r="W216" s="3"/>
      <c r="X216" s="3"/>
      <c r="Y216" s="4"/>
      <c r="Z216" s="5"/>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row>
    <row r="217" ht="15.75" customHeight="1">
      <c r="A217" s="3"/>
      <c r="B217" s="3"/>
      <c r="C217" s="4"/>
      <c r="D217" s="4"/>
      <c r="E217" s="3"/>
      <c r="F217" s="3"/>
      <c r="G217" s="4"/>
      <c r="H217" s="5"/>
      <c r="I217" s="3"/>
      <c r="J217" s="3"/>
      <c r="K217" s="3"/>
      <c r="L217" s="3"/>
      <c r="M217" s="3"/>
      <c r="N217" s="3"/>
      <c r="O217" s="3"/>
      <c r="P217" s="4"/>
      <c r="Q217" s="5"/>
      <c r="R217" s="3"/>
      <c r="S217" s="3"/>
      <c r="T217" s="3"/>
      <c r="U217" s="3"/>
      <c r="V217" s="3"/>
      <c r="W217" s="3"/>
      <c r="X217" s="3"/>
      <c r="Y217" s="4"/>
      <c r="Z217" s="5"/>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row>
    <row r="218" ht="15.75" customHeight="1">
      <c r="A218" s="3"/>
      <c r="B218" s="3"/>
      <c r="C218" s="4"/>
      <c r="D218" s="4"/>
      <c r="E218" s="3"/>
      <c r="F218" s="3"/>
      <c r="G218" s="4"/>
      <c r="H218" s="5"/>
      <c r="I218" s="3"/>
      <c r="J218" s="3"/>
      <c r="K218" s="3"/>
      <c r="L218" s="3"/>
      <c r="M218" s="3"/>
      <c r="N218" s="3"/>
      <c r="O218" s="3"/>
      <c r="P218" s="4"/>
      <c r="Q218" s="5"/>
      <c r="R218" s="3"/>
      <c r="S218" s="3"/>
      <c r="T218" s="3"/>
      <c r="U218" s="3"/>
      <c r="V218" s="3"/>
      <c r="W218" s="3"/>
      <c r="X218" s="3"/>
      <c r="Y218" s="4"/>
      <c r="Z218" s="5"/>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row>
    <row r="219" ht="15.75" customHeight="1">
      <c r="A219" s="3"/>
      <c r="B219" s="3"/>
      <c r="C219" s="4"/>
      <c r="D219" s="4"/>
      <c r="E219" s="3"/>
      <c r="F219" s="3"/>
      <c r="G219" s="4"/>
      <c r="H219" s="5"/>
      <c r="I219" s="3"/>
      <c r="J219" s="3"/>
      <c r="K219" s="3"/>
      <c r="L219" s="3"/>
      <c r="M219" s="3"/>
      <c r="N219" s="3"/>
      <c r="O219" s="3"/>
      <c r="P219" s="4"/>
      <c r="Q219" s="5"/>
      <c r="R219" s="3"/>
      <c r="S219" s="3"/>
      <c r="T219" s="3"/>
      <c r="U219" s="3"/>
      <c r="V219" s="3"/>
      <c r="W219" s="3"/>
      <c r="X219" s="3"/>
      <c r="Y219" s="4"/>
      <c r="Z219" s="5"/>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row>
    <row r="220" ht="15.75" customHeight="1">
      <c r="A220" s="3"/>
      <c r="B220" s="3"/>
      <c r="C220" s="4"/>
      <c r="D220" s="4"/>
      <c r="E220" s="3"/>
      <c r="F220" s="3"/>
      <c r="G220" s="4"/>
      <c r="H220" s="5"/>
      <c r="I220" s="3"/>
      <c r="J220" s="3"/>
      <c r="K220" s="3"/>
      <c r="L220" s="3"/>
      <c r="M220" s="3"/>
      <c r="N220" s="3"/>
      <c r="O220" s="3"/>
      <c r="P220" s="4"/>
      <c r="Q220" s="5"/>
      <c r="R220" s="3"/>
      <c r="S220" s="3"/>
      <c r="T220" s="3"/>
      <c r="U220" s="3"/>
      <c r="V220" s="3"/>
      <c r="W220" s="3"/>
      <c r="X220" s="3"/>
      <c r="Y220" s="4"/>
      <c r="Z220" s="5"/>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row>
    <row r="221" ht="15.75" customHeight="1">
      <c r="A221" s="3"/>
      <c r="B221" s="3"/>
      <c r="C221" s="4"/>
      <c r="D221" s="4"/>
      <c r="E221" s="3"/>
      <c r="F221" s="3"/>
      <c r="G221" s="4"/>
      <c r="H221" s="5"/>
      <c r="I221" s="3"/>
      <c r="J221" s="3"/>
      <c r="K221" s="3"/>
      <c r="L221" s="3"/>
      <c r="M221" s="3"/>
      <c r="N221" s="3"/>
      <c r="O221" s="3"/>
      <c r="P221" s="4"/>
      <c r="Q221" s="5"/>
      <c r="R221" s="3"/>
      <c r="S221" s="3"/>
      <c r="T221" s="3"/>
      <c r="U221" s="3"/>
      <c r="V221" s="3"/>
      <c r="W221" s="3"/>
      <c r="X221" s="3"/>
      <c r="Y221" s="4"/>
      <c r="Z221" s="5"/>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row>
    <row r="222" ht="15.75" customHeight="1">
      <c r="A222" s="3"/>
      <c r="B222" s="3"/>
      <c r="C222" s="4"/>
      <c r="D222" s="4"/>
      <c r="E222" s="3"/>
      <c r="F222" s="3"/>
      <c r="G222" s="4"/>
      <c r="H222" s="5"/>
      <c r="I222" s="3"/>
      <c r="J222" s="3"/>
      <c r="K222" s="3"/>
      <c r="L222" s="3"/>
      <c r="M222" s="3"/>
      <c r="N222" s="3"/>
      <c r="O222" s="3"/>
      <c r="P222" s="4"/>
      <c r="Q222" s="5"/>
      <c r="R222" s="3"/>
      <c r="S222" s="3"/>
      <c r="T222" s="3"/>
      <c r="U222" s="3"/>
      <c r="V222" s="3"/>
      <c r="W222" s="3"/>
      <c r="X222" s="3"/>
      <c r="Y222" s="4"/>
      <c r="Z222" s="5"/>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row>
    <row r="223" ht="15.75" customHeight="1">
      <c r="A223" s="3"/>
      <c r="B223" s="3"/>
      <c r="C223" s="4"/>
      <c r="D223" s="4"/>
      <c r="E223" s="3"/>
      <c r="F223" s="3"/>
      <c r="G223" s="4"/>
      <c r="H223" s="5"/>
      <c r="I223" s="3"/>
      <c r="J223" s="3"/>
      <c r="K223" s="3"/>
      <c r="L223" s="3"/>
      <c r="M223" s="3"/>
      <c r="N223" s="3"/>
      <c r="O223" s="3"/>
      <c r="P223" s="4"/>
      <c r="Q223" s="5"/>
      <c r="R223" s="3"/>
      <c r="S223" s="3"/>
      <c r="T223" s="3"/>
      <c r="U223" s="3"/>
      <c r="V223" s="3"/>
      <c r="W223" s="3"/>
      <c r="X223" s="3"/>
      <c r="Y223" s="4"/>
      <c r="Z223" s="5"/>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row>
    <row r="224" ht="15.75" customHeight="1">
      <c r="A224" s="3"/>
      <c r="B224" s="3"/>
      <c r="C224" s="4"/>
      <c r="D224" s="4"/>
      <c r="E224" s="3"/>
      <c r="F224" s="3"/>
      <c r="G224" s="4"/>
      <c r="H224" s="5"/>
      <c r="I224" s="3"/>
      <c r="J224" s="3"/>
      <c r="K224" s="3"/>
      <c r="L224" s="3"/>
      <c r="M224" s="3"/>
      <c r="N224" s="3"/>
      <c r="O224" s="3"/>
      <c r="P224" s="4"/>
      <c r="Q224" s="5"/>
      <c r="R224" s="3"/>
      <c r="S224" s="3"/>
      <c r="T224" s="3"/>
      <c r="U224" s="3"/>
      <c r="V224" s="3"/>
      <c r="W224" s="3"/>
      <c r="X224" s="3"/>
      <c r="Y224" s="4"/>
      <c r="Z224" s="5"/>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row>
    <row r="225" ht="15.75" customHeight="1">
      <c r="A225" s="3"/>
      <c r="B225" s="3"/>
      <c r="C225" s="4"/>
      <c r="D225" s="4"/>
      <c r="E225" s="3"/>
      <c r="F225" s="3"/>
      <c r="G225" s="4"/>
      <c r="H225" s="5"/>
      <c r="I225" s="3"/>
      <c r="J225" s="3"/>
      <c r="K225" s="3"/>
      <c r="L225" s="3"/>
      <c r="M225" s="3"/>
      <c r="N225" s="3"/>
      <c r="O225" s="3"/>
      <c r="P225" s="4"/>
      <c r="Q225" s="5"/>
      <c r="R225" s="3"/>
      <c r="S225" s="3"/>
      <c r="T225" s="3"/>
      <c r="U225" s="3"/>
      <c r="V225" s="3"/>
      <c r="W225" s="3"/>
      <c r="X225" s="3"/>
      <c r="Y225" s="4"/>
      <c r="Z225" s="5"/>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row>
    <row r="226" ht="15.75" customHeight="1">
      <c r="A226" s="3"/>
      <c r="B226" s="3"/>
      <c r="C226" s="4"/>
      <c r="D226" s="4"/>
      <c r="E226" s="3"/>
      <c r="F226" s="3"/>
      <c r="G226" s="4"/>
      <c r="H226" s="5"/>
      <c r="I226" s="3"/>
      <c r="J226" s="3"/>
      <c r="K226" s="3"/>
      <c r="L226" s="3"/>
      <c r="M226" s="3"/>
      <c r="N226" s="3"/>
      <c r="O226" s="3"/>
      <c r="P226" s="4"/>
      <c r="Q226" s="5"/>
      <c r="R226" s="3"/>
      <c r="S226" s="3"/>
      <c r="T226" s="3"/>
      <c r="U226" s="3"/>
      <c r="V226" s="3"/>
      <c r="W226" s="3"/>
      <c r="X226" s="3"/>
      <c r="Y226" s="4"/>
      <c r="Z226" s="5"/>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row>
    <row r="227" ht="15.75" customHeight="1">
      <c r="A227" s="3"/>
      <c r="B227" s="3"/>
      <c r="C227" s="4"/>
      <c r="D227" s="4"/>
      <c r="E227" s="3"/>
      <c r="F227" s="3"/>
      <c r="G227" s="4"/>
      <c r="H227" s="5"/>
      <c r="I227" s="3"/>
      <c r="J227" s="3"/>
      <c r="K227" s="3"/>
      <c r="L227" s="3"/>
      <c r="M227" s="3"/>
      <c r="N227" s="3"/>
      <c r="O227" s="3"/>
      <c r="P227" s="4"/>
      <c r="Q227" s="5"/>
      <c r="R227" s="3"/>
      <c r="S227" s="3"/>
      <c r="T227" s="3"/>
      <c r="U227" s="3"/>
      <c r="V227" s="3"/>
      <c r="W227" s="3"/>
      <c r="X227" s="3"/>
      <c r="Y227" s="4"/>
      <c r="Z227" s="5"/>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row>
    <row r="228" ht="15.75" customHeight="1">
      <c r="A228" s="3"/>
      <c r="B228" s="3"/>
      <c r="C228" s="4"/>
      <c r="D228" s="4"/>
      <c r="E228" s="3"/>
      <c r="F228" s="3"/>
      <c r="G228" s="4"/>
      <c r="H228" s="5"/>
      <c r="I228" s="3"/>
      <c r="J228" s="3"/>
      <c r="K228" s="3"/>
      <c r="L228" s="3"/>
      <c r="M228" s="3"/>
      <c r="N228" s="3"/>
      <c r="O228" s="3"/>
      <c r="P228" s="4"/>
      <c r="Q228" s="5"/>
      <c r="R228" s="3"/>
      <c r="S228" s="3"/>
      <c r="T228" s="3"/>
      <c r="U228" s="3"/>
      <c r="V228" s="3"/>
      <c r="W228" s="3"/>
      <c r="X228" s="3"/>
      <c r="Y228" s="4"/>
      <c r="Z228" s="5"/>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row>
    <row r="229" ht="15.75" customHeight="1">
      <c r="A229" s="3"/>
      <c r="B229" s="3"/>
      <c r="C229" s="4"/>
      <c r="D229" s="4"/>
      <c r="E229" s="3"/>
      <c r="F229" s="3"/>
      <c r="G229" s="4"/>
      <c r="H229" s="5"/>
      <c r="I229" s="3"/>
      <c r="J229" s="3"/>
      <c r="K229" s="3"/>
      <c r="L229" s="3"/>
      <c r="M229" s="3"/>
      <c r="N229" s="3"/>
      <c r="O229" s="3"/>
      <c r="P229" s="4"/>
      <c r="Q229" s="5"/>
      <c r="R229" s="3"/>
      <c r="S229" s="3"/>
      <c r="T229" s="3"/>
      <c r="U229" s="3"/>
      <c r="V229" s="3"/>
      <c r="W229" s="3"/>
      <c r="X229" s="3"/>
      <c r="Y229" s="4"/>
      <c r="Z229" s="5"/>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row>
    <row r="230" ht="15.75" customHeight="1">
      <c r="A230" s="3"/>
      <c r="B230" s="3"/>
      <c r="C230" s="4"/>
      <c r="D230" s="4"/>
      <c r="E230" s="3"/>
      <c r="F230" s="3"/>
      <c r="G230" s="4"/>
      <c r="H230" s="5"/>
      <c r="I230" s="3"/>
      <c r="J230" s="3"/>
      <c r="K230" s="3"/>
      <c r="L230" s="3"/>
      <c r="M230" s="3"/>
      <c r="N230" s="3"/>
      <c r="O230" s="3"/>
      <c r="P230" s="4"/>
      <c r="Q230" s="5"/>
      <c r="R230" s="3"/>
      <c r="S230" s="3"/>
      <c r="T230" s="3"/>
      <c r="U230" s="3"/>
      <c r="V230" s="3"/>
      <c r="W230" s="3"/>
      <c r="X230" s="3"/>
      <c r="Y230" s="4"/>
      <c r="Z230" s="5"/>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row>
    <row r="231" ht="15.75" customHeight="1">
      <c r="A231" s="3"/>
      <c r="B231" s="3"/>
      <c r="C231" s="4"/>
      <c r="D231" s="4"/>
      <c r="E231" s="3"/>
      <c r="F231" s="3"/>
      <c r="G231" s="4"/>
      <c r="H231" s="5"/>
      <c r="I231" s="3"/>
      <c r="J231" s="3"/>
      <c r="K231" s="3"/>
      <c r="L231" s="3"/>
      <c r="M231" s="3"/>
      <c r="N231" s="3"/>
      <c r="O231" s="3"/>
      <c r="P231" s="4"/>
      <c r="Q231" s="5"/>
      <c r="R231" s="3"/>
      <c r="S231" s="3"/>
      <c r="T231" s="3"/>
      <c r="U231" s="3"/>
      <c r="V231" s="3"/>
      <c r="W231" s="3"/>
      <c r="X231" s="3"/>
      <c r="Y231" s="4"/>
      <c r="Z231" s="5"/>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row>
    <row r="232" ht="15.75" customHeight="1">
      <c r="A232" s="3"/>
      <c r="B232" s="3"/>
      <c r="C232" s="4"/>
      <c r="D232" s="4"/>
      <c r="E232" s="3"/>
      <c r="F232" s="3"/>
      <c r="G232" s="4"/>
      <c r="H232" s="5"/>
      <c r="I232" s="3"/>
      <c r="J232" s="3"/>
      <c r="K232" s="3"/>
      <c r="L232" s="3"/>
      <c r="M232" s="3"/>
      <c r="N232" s="3"/>
      <c r="O232" s="3"/>
      <c r="P232" s="4"/>
      <c r="Q232" s="5"/>
      <c r="R232" s="3"/>
      <c r="S232" s="3"/>
      <c r="T232" s="3"/>
      <c r="U232" s="3"/>
      <c r="V232" s="3"/>
      <c r="W232" s="3"/>
      <c r="X232" s="3"/>
      <c r="Y232" s="4"/>
      <c r="Z232" s="5"/>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row>
    <row r="233" ht="15.75" customHeight="1">
      <c r="A233" s="3"/>
      <c r="B233" s="3"/>
      <c r="C233" s="4"/>
      <c r="D233" s="4"/>
      <c r="E233" s="3"/>
      <c r="F233" s="3"/>
      <c r="G233" s="4"/>
      <c r="H233" s="5"/>
      <c r="I233" s="3"/>
      <c r="J233" s="3"/>
      <c r="K233" s="3"/>
      <c r="L233" s="3"/>
      <c r="M233" s="3"/>
      <c r="N233" s="3"/>
      <c r="O233" s="3"/>
      <c r="P233" s="4"/>
      <c r="Q233" s="5"/>
      <c r="R233" s="3"/>
      <c r="S233" s="3"/>
      <c r="T233" s="3"/>
      <c r="U233" s="3"/>
      <c r="V233" s="3"/>
      <c r="W233" s="3"/>
      <c r="X233" s="3"/>
      <c r="Y233" s="4"/>
      <c r="Z233" s="5"/>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row>
    <row r="234" ht="15.75" customHeight="1">
      <c r="A234" s="3"/>
      <c r="B234" s="3"/>
      <c r="C234" s="4"/>
      <c r="D234" s="4"/>
      <c r="E234" s="3"/>
      <c r="F234" s="3"/>
      <c r="G234" s="4"/>
      <c r="H234" s="5"/>
      <c r="I234" s="3"/>
      <c r="J234" s="3"/>
      <c r="K234" s="3"/>
      <c r="L234" s="3"/>
      <c r="M234" s="3"/>
      <c r="N234" s="3"/>
      <c r="O234" s="3"/>
      <c r="P234" s="4"/>
      <c r="Q234" s="5"/>
      <c r="R234" s="3"/>
      <c r="S234" s="3"/>
      <c r="T234" s="3"/>
      <c r="U234" s="3"/>
      <c r="V234" s="3"/>
      <c r="W234" s="3"/>
      <c r="X234" s="3"/>
      <c r="Y234" s="4"/>
      <c r="Z234" s="5"/>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row>
    <row r="235" ht="15.75" customHeight="1">
      <c r="A235" s="3"/>
      <c r="B235" s="3"/>
      <c r="C235" s="4"/>
      <c r="D235" s="4"/>
      <c r="E235" s="3"/>
      <c r="F235" s="3"/>
      <c r="G235" s="4"/>
      <c r="H235" s="5"/>
      <c r="I235" s="3"/>
      <c r="J235" s="3"/>
      <c r="K235" s="3"/>
      <c r="L235" s="3"/>
      <c r="M235" s="3"/>
      <c r="N235" s="3"/>
      <c r="O235" s="3"/>
      <c r="P235" s="4"/>
      <c r="Q235" s="5"/>
      <c r="R235" s="3"/>
      <c r="S235" s="3"/>
      <c r="T235" s="3"/>
      <c r="U235" s="3"/>
      <c r="V235" s="3"/>
      <c r="W235" s="3"/>
      <c r="X235" s="3"/>
      <c r="Y235" s="4"/>
      <c r="Z235" s="5"/>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row>
    <row r="236" ht="15.75" customHeight="1">
      <c r="A236" s="3"/>
      <c r="B236" s="3"/>
      <c r="C236" s="4"/>
      <c r="D236" s="4"/>
      <c r="E236" s="3"/>
      <c r="F236" s="3"/>
      <c r="G236" s="4"/>
      <c r="H236" s="5"/>
      <c r="I236" s="3"/>
      <c r="J236" s="3"/>
      <c r="K236" s="3"/>
      <c r="L236" s="3"/>
      <c r="M236" s="3"/>
      <c r="N236" s="3"/>
      <c r="O236" s="3"/>
      <c r="P236" s="4"/>
      <c r="Q236" s="5"/>
      <c r="R236" s="3"/>
      <c r="S236" s="3"/>
      <c r="T236" s="3"/>
      <c r="U236" s="3"/>
      <c r="V236" s="3"/>
      <c r="W236" s="3"/>
      <c r="X236" s="3"/>
      <c r="Y236" s="4"/>
      <c r="Z236" s="5"/>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row>
    <row r="237" ht="15.75" customHeight="1">
      <c r="A237" s="3"/>
      <c r="B237" s="3"/>
      <c r="C237" s="4"/>
      <c r="D237" s="4"/>
      <c r="E237" s="3"/>
      <c r="F237" s="3"/>
      <c r="G237" s="4"/>
      <c r="H237" s="5"/>
      <c r="I237" s="3"/>
      <c r="J237" s="3"/>
      <c r="K237" s="3"/>
      <c r="L237" s="3"/>
      <c r="M237" s="3"/>
      <c r="N237" s="3"/>
      <c r="O237" s="3"/>
      <c r="P237" s="4"/>
      <c r="Q237" s="5"/>
      <c r="R237" s="3"/>
      <c r="S237" s="3"/>
      <c r="T237" s="3"/>
      <c r="U237" s="3"/>
      <c r="V237" s="3"/>
      <c r="W237" s="3"/>
      <c r="X237" s="3"/>
      <c r="Y237" s="4"/>
      <c r="Z237" s="5"/>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row>
    <row r="238" ht="15.75" customHeight="1">
      <c r="A238" s="3"/>
      <c r="B238" s="3"/>
      <c r="C238" s="4"/>
      <c r="D238" s="4"/>
      <c r="E238" s="3"/>
      <c r="F238" s="3"/>
      <c r="G238" s="4"/>
      <c r="H238" s="5"/>
      <c r="I238" s="3"/>
      <c r="J238" s="3"/>
      <c r="K238" s="3"/>
      <c r="L238" s="3"/>
      <c r="M238" s="3"/>
      <c r="N238" s="3"/>
      <c r="O238" s="3"/>
      <c r="P238" s="4"/>
      <c r="Q238" s="5"/>
      <c r="R238" s="3"/>
      <c r="S238" s="3"/>
      <c r="T238" s="3"/>
      <c r="U238" s="3"/>
      <c r="V238" s="3"/>
      <c r="W238" s="3"/>
      <c r="X238" s="3"/>
      <c r="Y238" s="4"/>
      <c r="Z238" s="5"/>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row>
    <row r="239" ht="15.75" customHeight="1">
      <c r="A239" s="3"/>
      <c r="B239" s="3"/>
      <c r="C239" s="4"/>
      <c r="D239" s="4"/>
      <c r="E239" s="3"/>
      <c r="F239" s="3"/>
      <c r="G239" s="4"/>
      <c r="H239" s="5"/>
      <c r="I239" s="3"/>
      <c r="J239" s="3"/>
      <c r="K239" s="3"/>
      <c r="L239" s="3"/>
      <c r="M239" s="3"/>
      <c r="N239" s="3"/>
      <c r="O239" s="3"/>
      <c r="P239" s="4"/>
      <c r="Q239" s="5"/>
      <c r="R239" s="3"/>
      <c r="S239" s="3"/>
      <c r="T239" s="3"/>
      <c r="U239" s="3"/>
      <c r="V239" s="3"/>
      <c r="W239" s="3"/>
      <c r="X239" s="3"/>
      <c r="Y239" s="4"/>
      <c r="Z239" s="5"/>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row>
    <row r="240" ht="15.75" customHeight="1">
      <c r="A240" s="3"/>
      <c r="B240" s="3"/>
      <c r="C240" s="4"/>
      <c r="D240" s="4"/>
      <c r="E240" s="3"/>
      <c r="F240" s="3"/>
      <c r="G240" s="4"/>
      <c r="H240" s="5"/>
      <c r="I240" s="3"/>
      <c r="J240" s="3"/>
      <c r="K240" s="3"/>
      <c r="L240" s="3"/>
      <c r="M240" s="3"/>
      <c r="N240" s="3"/>
      <c r="O240" s="3"/>
      <c r="P240" s="4"/>
      <c r="Q240" s="5"/>
      <c r="R240" s="3"/>
      <c r="S240" s="3"/>
      <c r="T240" s="3"/>
      <c r="U240" s="3"/>
      <c r="V240" s="3"/>
      <c r="W240" s="3"/>
      <c r="X240" s="3"/>
      <c r="Y240" s="4"/>
      <c r="Z240" s="5"/>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row>
    <row r="241" ht="15.75" customHeight="1">
      <c r="A241" s="3"/>
      <c r="B241" s="3"/>
      <c r="C241" s="4"/>
      <c r="D241" s="4"/>
      <c r="E241" s="3"/>
      <c r="F241" s="3"/>
      <c r="G241" s="4"/>
      <c r="H241" s="5"/>
      <c r="I241" s="3"/>
      <c r="J241" s="3"/>
      <c r="K241" s="3"/>
      <c r="L241" s="3"/>
      <c r="M241" s="3"/>
      <c r="N241" s="3"/>
      <c r="O241" s="3"/>
      <c r="P241" s="4"/>
      <c r="Q241" s="5"/>
      <c r="R241" s="3"/>
      <c r="S241" s="3"/>
      <c r="T241" s="3"/>
      <c r="U241" s="3"/>
      <c r="V241" s="3"/>
      <c r="W241" s="3"/>
      <c r="X241" s="3"/>
      <c r="Y241" s="4"/>
      <c r="Z241" s="5"/>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row>
    <row r="242" ht="15.75" customHeight="1">
      <c r="A242" s="3"/>
      <c r="B242" s="3"/>
      <c r="C242" s="4"/>
      <c r="D242" s="4"/>
      <c r="E242" s="3"/>
      <c r="F242" s="3"/>
      <c r="G242" s="4"/>
      <c r="H242" s="5"/>
      <c r="I242" s="3"/>
      <c r="J242" s="3"/>
      <c r="K242" s="3"/>
      <c r="L242" s="3"/>
      <c r="M242" s="3"/>
      <c r="N242" s="3"/>
      <c r="O242" s="3"/>
      <c r="P242" s="4"/>
      <c r="Q242" s="5"/>
      <c r="R242" s="3"/>
      <c r="S242" s="3"/>
      <c r="T242" s="3"/>
      <c r="U242" s="3"/>
      <c r="V242" s="3"/>
      <c r="W242" s="3"/>
      <c r="X242" s="3"/>
      <c r="Y242" s="4"/>
      <c r="Z242" s="5"/>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row>
    <row r="243" ht="15.75" customHeight="1">
      <c r="A243" s="3"/>
      <c r="B243" s="3"/>
      <c r="C243" s="4"/>
      <c r="D243" s="4"/>
      <c r="E243" s="3"/>
      <c r="F243" s="3"/>
      <c r="G243" s="4"/>
      <c r="H243" s="5"/>
      <c r="I243" s="3"/>
      <c r="J243" s="3"/>
      <c r="K243" s="3"/>
      <c r="L243" s="3"/>
      <c r="M243" s="3"/>
      <c r="N243" s="3"/>
      <c r="O243" s="3"/>
      <c r="P243" s="4"/>
      <c r="Q243" s="5"/>
      <c r="R243" s="3"/>
      <c r="S243" s="3"/>
      <c r="T243" s="3"/>
      <c r="U243" s="3"/>
      <c r="V243" s="3"/>
      <c r="W243" s="3"/>
      <c r="X243" s="3"/>
      <c r="Y243" s="4"/>
      <c r="Z243" s="5"/>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row>
    <row r="244" ht="15.75" customHeight="1">
      <c r="A244" s="3"/>
      <c r="B244" s="3"/>
      <c r="C244" s="4"/>
      <c r="D244" s="4"/>
      <c r="E244" s="3"/>
      <c r="F244" s="3"/>
      <c r="G244" s="4"/>
      <c r="H244" s="5"/>
      <c r="I244" s="3"/>
      <c r="J244" s="3"/>
      <c r="K244" s="3"/>
      <c r="L244" s="3"/>
      <c r="M244" s="3"/>
      <c r="N244" s="3"/>
      <c r="O244" s="3"/>
      <c r="P244" s="4"/>
      <c r="Q244" s="5"/>
      <c r="R244" s="3"/>
      <c r="S244" s="3"/>
      <c r="T244" s="3"/>
      <c r="U244" s="3"/>
      <c r="V244" s="3"/>
      <c r="W244" s="3"/>
      <c r="X244" s="3"/>
      <c r="Y244" s="4"/>
      <c r="Z244" s="5"/>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row>
    <row r="245" ht="15.75" customHeight="1">
      <c r="A245" s="3"/>
      <c r="B245" s="3"/>
      <c r="C245" s="4"/>
      <c r="D245" s="4"/>
      <c r="E245" s="3"/>
      <c r="F245" s="3"/>
      <c r="G245" s="4"/>
      <c r="H245" s="5"/>
      <c r="I245" s="3"/>
      <c r="J245" s="3"/>
      <c r="K245" s="3"/>
      <c r="L245" s="3"/>
      <c r="M245" s="3"/>
      <c r="N245" s="3"/>
      <c r="O245" s="3"/>
      <c r="P245" s="4"/>
      <c r="Q245" s="5"/>
      <c r="R245" s="3"/>
      <c r="S245" s="3"/>
      <c r="T245" s="3"/>
      <c r="U245" s="3"/>
      <c r="V245" s="3"/>
      <c r="W245" s="3"/>
      <c r="X245" s="3"/>
      <c r="Y245" s="4"/>
      <c r="Z245" s="5"/>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row>
    <row r="246" ht="15.75" customHeight="1">
      <c r="A246" s="3"/>
      <c r="B246" s="3"/>
      <c r="C246" s="4"/>
      <c r="D246" s="4"/>
      <c r="E246" s="3"/>
      <c r="F246" s="3"/>
      <c r="G246" s="4"/>
      <c r="H246" s="5"/>
      <c r="I246" s="3"/>
      <c r="J246" s="3"/>
      <c r="K246" s="3"/>
      <c r="L246" s="3"/>
      <c r="M246" s="3"/>
      <c r="N246" s="3"/>
      <c r="O246" s="3"/>
      <c r="P246" s="4"/>
      <c r="Q246" s="5"/>
      <c r="R246" s="3"/>
      <c r="S246" s="3"/>
      <c r="T246" s="3"/>
      <c r="U246" s="3"/>
      <c r="V246" s="3"/>
      <c r="W246" s="3"/>
      <c r="X246" s="3"/>
      <c r="Y246" s="4"/>
      <c r="Z246" s="5"/>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row>
    <row r="247" ht="15.75" customHeight="1">
      <c r="A247" s="3"/>
      <c r="B247" s="3"/>
      <c r="C247" s="4"/>
      <c r="D247" s="4"/>
      <c r="E247" s="3"/>
      <c r="F247" s="3"/>
      <c r="G247" s="4"/>
      <c r="H247" s="5"/>
      <c r="I247" s="3"/>
      <c r="J247" s="3"/>
      <c r="K247" s="3"/>
      <c r="L247" s="3"/>
      <c r="M247" s="3"/>
      <c r="N247" s="3"/>
      <c r="O247" s="3"/>
      <c r="P247" s="4"/>
      <c r="Q247" s="5"/>
      <c r="R247" s="3"/>
      <c r="S247" s="3"/>
      <c r="T247" s="3"/>
      <c r="U247" s="3"/>
      <c r="V247" s="3"/>
      <c r="W247" s="3"/>
      <c r="X247" s="3"/>
      <c r="Y247" s="4"/>
      <c r="Z247" s="5"/>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row>
    <row r="248" ht="15.75" customHeight="1">
      <c r="A248" s="3"/>
      <c r="B248" s="3"/>
      <c r="C248" s="4"/>
      <c r="D248" s="4"/>
      <c r="E248" s="3"/>
      <c r="F248" s="3"/>
      <c r="G248" s="4"/>
      <c r="H248" s="5"/>
      <c r="I248" s="3"/>
      <c r="J248" s="3"/>
      <c r="K248" s="3"/>
      <c r="L248" s="3"/>
      <c r="M248" s="3"/>
      <c r="N248" s="3"/>
      <c r="O248" s="3"/>
      <c r="P248" s="4"/>
      <c r="Q248" s="5"/>
      <c r="R248" s="3"/>
      <c r="S248" s="3"/>
      <c r="T248" s="3"/>
      <c r="U248" s="3"/>
      <c r="V248" s="3"/>
      <c r="W248" s="3"/>
      <c r="X248" s="3"/>
      <c r="Y248" s="4"/>
      <c r="Z248" s="5"/>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row>
    <row r="249" ht="15.75" customHeight="1">
      <c r="A249" s="3"/>
      <c r="B249" s="3"/>
      <c r="C249" s="4"/>
      <c r="D249" s="4"/>
      <c r="E249" s="3"/>
      <c r="F249" s="3"/>
      <c r="G249" s="4"/>
      <c r="H249" s="5"/>
      <c r="I249" s="3"/>
      <c r="J249" s="3"/>
      <c r="K249" s="3"/>
      <c r="L249" s="3"/>
      <c r="M249" s="3"/>
      <c r="N249" s="3"/>
      <c r="O249" s="3"/>
      <c r="P249" s="4"/>
      <c r="Q249" s="5"/>
      <c r="R249" s="3"/>
      <c r="S249" s="3"/>
      <c r="T249" s="3"/>
      <c r="U249" s="3"/>
      <c r="V249" s="3"/>
      <c r="W249" s="3"/>
      <c r="X249" s="3"/>
      <c r="Y249" s="4"/>
      <c r="Z249" s="5"/>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row>
    <row r="250" ht="15.75" customHeight="1">
      <c r="A250" s="3"/>
      <c r="B250" s="3"/>
      <c r="C250" s="4"/>
      <c r="D250" s="4"/>
      <c r="E250" s="3"/>
      <c r="F250" s="3"/>
      <c r="G250" s="4"/>
      <c r="H250" s="5"/>
      <c r="I250" s="3"/>
      <c r="J250" s="3"/>
      <c r="K250" s="3"/>
      <c r="L250" s="3"/>
      <c r="M250" s="3"/>
      <c r="N250" s="3"/>
      <c r="O250" s="3"/>
      <c r="P250" s="4"/>
      <c r="Q250" s="5"/>
      <c r="R250" s="3"/>
      <c r="S250" s="3"/>
      <c r="T250" s="3"/>
      <c r="U250" s="3"/>
      <c r="V250" s="3"/>
      <c r="W250" s="3"/>
      <c r="X250" s="3"/>
      <c r="Y250" s="4"/>
      <c r="Z250" s="5"/>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row>
    <row r="251" ht="15.75" customHeight="1">
      <c r="A251" s="3"/>
      <c r="B251" s="3"/>
      <c r="C251" s="4"/>
      <c r="D251" s="4"/>
      <c r="E251" s="3"/>
      <c r="F251" s="3"/>
      <c r="G251" s="4"/>
      <c r="H251" s="5"/>
      <c r="I251" s="3"/>
      <c r="J251" s="3"/>
      <c r="K251" s="3"/>
      <c r="L251" s="3"/>
      <c r="M251" s="3"/>
      <c r="N251" s="3"/>
      <c r="O251" s="3"/>
      <c r="P251" s="4"/>
      <c r="Q251" s="5"/>
      <c r="R251" s="3"/>
      <c r="S251" s="3"/>
      <c r="T251" s="3"/>
      <c r="U251" s="3"/>
      <c r="V251" s="3"/>
      <c r="W251" s="3"/>
      <c r="X251" s="3"/>
      <c r="Y251" s="4"/>
      <c r="Z251" s="5"/>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row>
    <row r="252" ht="15.75" customHeight="1">
      <c r="A252" s="3"/>
      <c r="B252" s="3"/>
      <c r="C252" s="4"/>
      <c r="D252" s="4"/>
      <c r="E252" s="3"/>
      <c r="F252" s="3"/>
      <c r="G252" s="4"/>
      <c r="H252" s="5"/>
      <c r="I252" s="3"/>
      <c r="J252" s="3"/>
      <c r="K252" s="3"/>
      <c r="L252" s="3"/>
      <c r="M252" s="3"/>
      <c r="N252" s="3"/>
      <c r="O252" s="3"/>
      <c r="P252" s="4"/>
      <c r="Q252" s="5"/>
      <c r="R252" s="3"/>
      <c r="S252" s="3"/>
      <c r="T252" s="3"/>
      <c r="U252" s="3"/>
      <c r="V252" s="3"/>
      <c r="W252" s="3"/>
      <c r="X252" s="3"/>
      <c r="Y252" s="4"/>
      <c r="Z252" s="5"/>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row>
    <row r="253" ht="15.75" customHeight="1">
      <c r="A253" s="3"/>
      <c r="B253" s="3"/>
      <c r="C253" s="4"/>
      <c r="D253" s="4"/>
      <c r="E253" s="3"/>
      <c r="F253" s="3"/>
      <c r="G253" s="4"/>
      <c r="H253" s="5"/>
      <c r="I253" s="3"/>
      <c r="J253" s="3"/>
      <c r="K253" s="3"/>
      <c r="L253" s="3"/>
      <c r="M253" s="3"/>
      <c r="N253" s="3"/>
      <c r="O253" s="3"/>
      <c r="P253" s="4"/>
      <c r="Q253" s="5"/>
      <c r="R253" s="3"/>
      <c r="S253" s="3"/>
      <c r="T253" s="3"/>
      <c r="U253" s="3"/>
      <c r="V253" s="3"/>
      <c r="W253" s="3"/>
      <c r="X253" s="3"/>
      <c r="Y253" s="4"/>
      <c r="Z253" s="5"/>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row>
    <row r="254" ht="15.75" customHeight="1">
      <c r="A254" s="3"/>
      <c r="B254" s="3"/>
      <c r="C254" s="4"/>
      <c r="D254" s="4"/>
      <c r="E254" s="3"/>
      <c r="F254" s="3"/>
      <c r="G254" s="4"/>
      <c r="H254" s="5"/>
      <c r="I254" s="3"/>
      <c r="J254" s="3"/>
      <c r="K254" s="3"/>
      <c r="L254" s="3"/>
      <c r="M254" s="3"/>
      <c r="N254" s="3"/>
      <c r="O254" s="3"/>
      <c r="P254" s="4"/>
      <c r="Q254" s="5"/>
      <c r="R254" s="3"/>
      <c r="S254" s="3"/>
      <c r="T254" s="3"/>
      <c r="U254" s="3"/>
      <c r="V254" s="3"/>
      <c r="W254" s="3"/>
      <c r="X254" s="3"/>
      <c r="Y254" s="4"/>
      <c r="Z254" s="5"/>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row>
    <row r="255" ht="15.75" customHeight="1">
      <c r="A255" s="3"/>
      <c r="B255" s="3"/>
      <c r="C255" s="4"/>
      <c r="D255" s="4"/>
      <c r="E255" s="3"/>
      <c r="F255" s="3"/>
      <c r="G255" s="4"/>
      <c r="H255" s="5"/>
      <c r="I255" s="3"/>
      <c r="J255" s="3"/>
      <c r="K255" s="3"/>
      <c r="L255" s="3"/>
      <c r="M255" s="3"/>
      <c r="N255" s="3"/>
      <c r="O255" s="3"/>
      <c r="P255" s="4"/>
      <c r="Q255" s="5"/>
      <c r="R255" s="3"/>
      <c r="S255" s="3"/>
      <c r="T255" s="3"/>
      <c r="U255" s="3"/>
      <c r="V255" s="3"/>
      <c r="W255" s="3"/>
      <c r="X255" s="3"/>
      <c r="Y255" s="4"/>
      <c r="Z255" s="5"/>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row>
    <row r="256" ht="15.75" customHeight="1">
      <c r="A256" s="3"/>
      <c r="B256" s="3"/>
      <c r="C256" s="4"/>
      <c r="D256" s="4"/>
      <c r="E256" s="3"/>
      <c r="F256" s="3"/>
      <c r="G256" s="4"/>
      <c r="H256" s="5"/>
      <c r="I256" s="3"/>
      <c r="J256" s="3"/>
      <c r="K256" s="3"/>
      <c r="L256" s="3"/>
      <c r="M256" s="3"/>
      <c r="N256" s="3"/>
      <c r="O256" s="3"/>
      <c r="P256" s="4"/>
      <c r="Q256" s="5"/>
      <c r="R256" s="3"/>
      <c r="S256" s="3"/>
      <c r="T256" s="3"/>
      <c r="U256" s="3"/>
      <c r="V256" s="3"/>
      <c r="W256" s="3"/>
      <c r="X256" s="3"/>
      <c r="Y256" s="4"/>
      <c r="Z256" s="5"/>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row>
    <row r="257" ht="15.75" customHeight="1">
      <c r="A257" s="3"/>
      <c r="B257" s="3"/>
      <c r="C257" s="4"/>
      <c r="D257" s="4"/>
      <c r="E257" s="3"/>
      <c r="F257" s="3"/>
      <c r="G257" s="4"/>
      <c r="H257" s="5"/>
      <c r="I257" s="3"/>
      <c r="J257" s="3"/>
      <c r="K257" s="3"/>
      <c r="L257" s="3"/>
      <c r="M257" s="3"/>
      <c r="N257" s="3"/>
      <c r="O257" s="3"/>
      <c r="P257" s="4"/>
      <c r="Q257" s="5"/>
      <c r="R257" s="3"/>
      <c r="S257" s="3"/>
      <c r="T257" s="3"/>
      <c r="U257" s="3"/>
      <c r="V257" s="3"/>
      <c r="W257" s="3"/>
      <c r="X257" s="3"/>
      <c r="Y257" s="4"/>
      <c r="Z257" s="5"/>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row>
    <row r="258" ht="15.75" customHeight="1">
      <c r="A258" s="3"/>
      <c r="B258" s="3"/>
      <c r="C258" s="4"/>
      <c r="D258" s="4"/>
      <c r="E258" s="3"/>
      <c r="F258" s="3"/>
      <c r="G258" s="4"/>
      <c r="H258" s="5"/>
      <c r="I258" s="3"/>
      <c r="J258" s="3"/>
      <c r="K258" s="3"/>
      <c r="L258" s="3"/>
      <c r="M258" s="3"/>
      <c r="N258" s="3"/>
      <c r="O258" s="3"/>
      <c r="P258" s="4"/>
      <c r="Q258" s="5"/>
      <c r="R258" s="3"/>
      <c r="S258" s="3"/>
      <c r="T258" s="3"/>
      <c r="U258" s="3"/>
      <c r="V258" s="3"/>
      <c r="W258" s="3"/>
      <c r="X258" s="3"/>
      <c r="Y258" s="4"/>
      <c r="Z258" s="5"/>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row>
    <row r="259" ht="15.75" customHeight="1">
      <c r="A259" s="3"/>
      <c r="B259" s="3"/>
      <c r="C259" s="4"/>
      <c r="D259" s="4"/>
      <c r="E259" s="3"/>
      <c r="F259" s="3"/>
      <c r="G259" s="4"/>
      <c r="H259" s="5"/>
      <c r="I259" s="3"/>
      <c r="J259" s="3"/>
      <c r="K259" s="3"/>
      <c r="L259" s="3"/>
      <c r="M259" s="3"/>
      <c r="N259" s="3"/>
      <c r="O259" s="3"/>
      <c r="P259" s="4"/>
      <c r="Q259" s="5"/>
      <c r="R259" s="3"/>
      <c r="S259" s="3"/>
      <c r="T259" s="3"/>
      <c r="U259" s="3"/>
      <c r="V259" s="3"/>
      <c r="W259" s="3"/>
      <c r="X259" s="3"/>
      <c r="Y259" s="4"/>
      <c r="Z259" s="5"/>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row>
    <row r="260" ht="15.75" customHeight="1">
      <c r="A260" s="3"/>
      <c r="B260" s="3"/>
      <c r="C260" s="4"/>
      <c r="D260" s="4"/>
      <c r="E260" s="3"/>
      <c r="F260" s="3"/>
      <c r="G260" s="4"/>
      <c r="H260" s="5"/>
      <c r="I260" s="3"/>
      <c r="J260" s="3"/>
      <c r="K260" s="3"/>
      <c r="L260" s="3"/>
      <c r="M260" s="3"/>
      <c r="N260" s="3"/>
      <c r="O260" s="3"/>
      <c r="P260" s="4"/>
      <c r="Q260" s="5"/>
      <c r="R260" s="3"/>
      <c r="S260" s="3"/>
      <c r="T260" s="3"/>
      <c r="U260" s="3"/>
      <c r="V260" s="3"/>
      <c r="W260" s="3"/>
      <c r="X260" s="3"/>
      <c r="Y260" s="4"/>
      <c r="Z260" s="5"/>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row>
    <row r="261" ht="15.75" customHeight="1">
      <c r="A261" s="3"/>
      <c r="B261" s="3"/>
      <c r="C261" s="4"/>
      <c r="D261" s="4"/>
      <c r="E261" s="3"/>
      <c r="F261" s="3"/>
      <c r="G261" s="4"/>
      <c r="H261" s="5"/>
      <c r="I261" s="3"/>
      <c r="J261" s="3"/>
      <c r="K261" s="3"/>
      <c r="L261" s="3"/>
      <c r="M261" s="3"/>
      <c r="N261" s="3"/>
      <c r="O261" s="3"/>
      <c r="P261" s="4"/>
      <c r="Q261" s="5"/>
      <c r="R261" s="3"/>
      <c r="S261" s="3"/>
      <c r="T261" s="3"/>
      <c r="U261" s="3"/>
      <c r="V261" s="3"/>
      <c r="W261" s="3"/>
      <c r="X261" s="3"/>
      <c r="Y261" s="4"/>
      <c r="Z261" s="5"/>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row>
    <row r="262" ht="15.75" customHeight="1">
      <c r="A262" s="3"/>
      <c r="B262" s="3"/>
      <c r="C262" s="4"/>
      <c r="D262" s="4"/>
      <c r="E262" s="3"/>
      <c r="F262" s="3"/>
      <c r="G262" s="4"/>
      <c r="H262" s="5"/>
      <c r="I262" s="3"/>
      <c r="J262" s="3"/>
      <c r="K262" s="3"/>
      <c r="L262" s="3"/>
      <c r="M262" s="3"/>
      <c r="N262" s="3"/>
      <c r="O262" s="3"/>
      <c r="P262" s="4"/>
      <c r="Q262" s="5"/>
      <c r="R262" s="3"/>
      <c r="S262" s="3"/>
      <c r="T262" s="3"/>
      <c r="U262" s="3"/>
      <c r="V262" s="3"/>
      <c r="W262" s="3"/>
      <c r="X262" s="3"/>
      <c r="Y262" s="4"/>
      <c r="Z262" s="5"/>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row>
    <row r="263" ht="15.75" customHeight="1">
      <c r="A263" s="3"/>
      <c r="B263" s="3"/>
      <c r="C263" s="4"/>
      <c r="D263" s="4"/>
      <c r="E263" s="3"/>
      <c r="F263" s="3"/>
      <c r="G263" s="4"/>
      <c r="H263" s="5"/>
      <c r="I263" s="3"/>
      <c r="J263" s="3"/>
      <c r="K263" s="3"/>
      <c r="L263" s="3"/>
      <c r="M263" s="3"/>
      <c r="N263" s="3"/>
      <c r="O263" s="3"/>
      <c r="P263" s="4"/>
      <c r="Q263" s="5"/>
      <c r="R263" s="3"/>
      <c r="S263" s="3"/>
      <c r="T263" s="3"/>
      <c r="U263" s="3"/>
      <c r="V263" s="3"/>
      <c r="W263" s="3"/>
      <c r="X263" s="3"/>
      <c r="Y263" s="4"/>
      <c r="Z263" s="5"/>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row>
    <row r="264" ht="15.75" customHeight="1">
      <c r="A264" s="3"/>
      <c r="B264" s="3"/>
      <c r="C264" s="4"/>
      <c r="D264" s="4"/>
      <c r="E264" s="3"/>
      <c r="F264" s="3"/>
      <c r="G264" s="4"/>
      <c r="H264" s="5"/>
      <c r="I264" s="3"/>
      <c r="J264" s="3"/>
      <c r="K264" s="3"/>
      <c r="L264" s="3"/>
      <c r="M264" s="3"/>
      <c r="N264" s="3"/>
      <c r="O264" s="3"/>
      <c r="P264" s="4"/>
      <c r="Q264" s="5"/>
      <c r="R264" s="3"/>
      <c r="S264" s="3"/>
      <c r="T264" s="3"/>
      <c r="U264" s="3"/>
      <c r="V264" s="3"/>
      <c r="W264" s="3"/>
      <c r="X264" s="3"/>
      <c r="Y264" s="4"/>
      <c r="Z264" s="5"/>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row>
    <row r="265" ht="15.75" customHeight="1">
      <c r="A265" s="3"/>
      <c r="B265" s="3"/>
      <c r="C265" s="4"/>
      <c r="D265" s="4"/>
      <c r="E265" s="3"/>
      <c r="F265" s="3"/>
      <c r="G265" s="4"/>
      <c r="H265" s="5"/>
      <c r="I265" s="3"/>
      <c r="J265" s="3"/>
      <c r="K265" s="3"/>
      <c r="L265" s="3"/>
      <c r="M265" s="3"/>
      <c r="N265" s="3"/>
      <c r="O265" s="3"/>
      <c r="P265" s="4"/>
      <c r="Q265" s="5"/>
      <c r="R265" s="3"/>
      <c r="S265" s="3"/>
      <c r="T265" s="3"/>
      <c r="U265" s="3"/>
      <c r="V265" s="3"/>
      <c r="W265" s="3"/>
      <c r="X265" s="3"/>
      <c r="Y265" s="4"/>
      <c r="Z265" s="5"/>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row>
    <row r="266" ht="15.75" customHeight="1">
      <c r="A266" s="3"/>
      <c r="B266" s="3"/>
      <c r="C266" s="4"/>
      <c r="D266" s="4"/>
      <c r="E266" s="3"/>
      <c r="F266" s="3"/>
      <c r="G266" s="4"/>
      <c r="H266" s="5"/>
      <c r="I266" s="3"/>
      <c r="J266" s="3"/>
      <c r="K266" s="3"/>
      <c r="L266" s="3"/>
      <c r="M266" s="3"/>
      <c r="N266" s="3"/>
      <c r="O266" s="3"/>
      <c r="P266" s="4"/>
      <c r="Q266" s="5"/>
      <c r="R266" s="3"/>
      <c r="S266" s="3"/>
      <c r="T266" s="3"/>
      <c r="U266" s="3"/>
      <c r="V266" s="3"/>
      <c r="W266" s="3"/>
      <c r="X266" s="3"/>
      <c r="Y266" s="4"/>
      <c r="Z266" s="5"/>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row>
    <row r="267" ht="15.75" customHeight="1">
      <c r="A267" s="3"/>
      <c r="B267" s="3"/>
      <c r="C267" s="4"/>
      <c r="D267" s="4"/>
      <c r="E267" s="3"/>
      <c r="F267" s="3"/>
      <c r="G267" s="4"/>
      <c r="H267" s="5"/>
      <c r="I267" s="3"/>
      <c r="J267" s="3"/>
      <c r="K267" s="3"/>
      <c r="L267" s="3"/>
      <c r="M267" s="3"/>
      <c r="N267" s="3"/>
      <c r="O267" s="3"/>
      <c r="P267" s="4"/>
      <c r="Q267" s="5"/>
      <c r="R267" s="3"/>
      <c r="S267" s="3"/>
      <c r="T267" s="3"/>
      <c r="U267" s="3"/>
      <c r="V267" s="3"/>
      <c r="W267" s="3"/>
      <c r="X267" s="3"/>
      <c r="Y267" s="4"/>
      <c r="Z267" s="5"/>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row>
    <row r="268" ht="15.75" customHeight="1">
      <c r="A268" s="3"/>
      <c r="B268" s="3"/>
      <c r="C268" s="4"/>
      <c r="D268" s="4"/>
      <c r="E268" s="3"/>
      <c r="F268" s="3"/>
      <c r="G268" s="4"/>
      <c r="H268" s="5"/>
      <c r="I268" s="3"/>
      <c r="J268" s="3"/>
      <c r="K268" s="3"/>
      <c r="L268" s="3"/>
      <c r="M268" s="3"/>
      <c r="N268" s="3"/>
      <c r="O268" s="3"/>
      <c r="P268" s="4"/>
      <c r="Q268" s="5"/>
      <c r="R268" s="3"/>
      <c r="S268" s="3"/>
      <c r="T268" s="3"/>
      <c r="U268" s="3"/>
      <c r="V268" s="3"/>
      <c r="W268" s="3"/>
      <c r="X268" s="3"/>
      <c r="Y268" s="4"/>
      <c r="Z268" s="5"/>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row>
    <row r="269" ht="15.75" customHeight="1">
      <c r="A269" s="3"/>
      <c r="B269" s="3"/>
      <c r="C269" s="4"/>
      <c r="D269" s="4"/>
      <c r="E269" s="3"/>
      <c r="F269" s="3"/>
      <c r="G269" s="4"/>
      <c r="H269" s="5"/>
      <c r="I269" s="3"/>
      <c r="J269" s="3"/>
      <c r="K269" s="3"/>
      <c r="L269" s="3"/>
      <c r="M269" s="3"/>
      <c r="N269" s="3"/>
      <c r="O269" s="3"/>
      <c r="P269" s="4"/>
      <c r="Q269" s="5"/>
      <c r="R269" s="3"/>
      <c r="S269" s="3"/>
      <c r="T269" s="3"/>
      <c r="U269" s="3"/>
      <c r="V269" s="3"/>
      <c r="W269" s="3"/>
      <c r="X269" s="3"/>
      <c r="Y269" s="4"/>
      <c r="Z269" s="5"/>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row>
    <row r="270" ht="15.75" customHeight="1">
      <c r="A270" s="3"/>
      <c r="B270" s="3"/>
      <c r="C270" s="4"/>
      <c r="D270" s="4"/>
      <c r="E270" s="3"/>
      <c r="F270" s="3"/>
      <c r="G270" s="4"/>
      <c r="H270" s="5"/>
      <c r="I270" s="3"/>
      <c r="J270" s="3"/>
      <c r="K270" s="3"/>
      <c r="L270" s="3"/>
      <c r="M270" s="3"/>
      <c r="N270" s="3"/>
      <c r="O270" s="3"/>
      <c r="P270" s="4"/>
      <c r="Q270" s="5"/>
      <c r="R270" s="3"/>
      <c r="S270" s="3"/>
      <c r="T270" s="3"/>
      <c r="U270" s="3"/>
      <c r="V270" s="3"/>
      <c r="W270" s="3"/>
      <c r="X270" s="3"/>
      <c r="Y270" s="4"/>
      <c r="Z270" s="5"/>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row>
    <row r="271" ht="15.75" customHeight="1">
      <c r="A271" s="3"/>
      <c r="B271" s="3"/>
      <c r="C271" s="4"/>
      <c r="D271" s="4"/>
      <c r="E271" s="3"/>
      <c r="F271" s="3"/>
      <c r="G271" s="4"/>
      <c r="H271" s="5"/>
      <c r="I271" s="3"/>
      <c r="J271" s="3"/>
      <c r="K271" s="3"/>
      <c r="L271" s="3"/>
      <c r="M271" s="3"/>
      <c r="N271" s="3"/>
      <c r="O271" s="3"/>
      <c r="P271" s="4"/>
      <c r="Q271" s="5"/>
      <c r="R271" s="3"/>
      <c r="S271" s="3"/>
      <c r="T271" s="3"/>
      <c r="U271" s="3"/>
      <c r="V271" s="3"/>
      <c r="W271" s="3"/>
      <c r="X271" s="3"/>
      <c r="Y271" s="4"/>
      <c r="Z271" s="5"/>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row>
    <row r="272" ht="15.75" customHeight="1">
      <c r="A272" s="3"/>
      <c r="B272" s="3"/>
      <c r="C272" s="4"/>
      <c r="D272" s="4"/>
      <c r="E272" s="3"/>
      <c r="F272" s="3"/>
      <c r="G272" s="4"/>
      <c r="H272" s="5"/>
      <c r="I272" s="3"/>
      <c r="J272" s="3"/>
      <c r="K272" s="3"/>
      <c r="L272" s="3"/>
      <c r="M272" s="3"/>
      <c r="N272" s="3"/>
      <c r="O272" s="3"/>
      <c r="P272" s="4"/>
      <c r="Q272" s="5"/>
      <c r="R272" s="3"/>
      <c r="S272" s="3"/>
      <c r="T272" s="3"/>
      <c r="U272" s="3"/>
      <c r="V272" s="3"/>
      <c r="W272" s="3"/>
      <c r="X272" s="3"/>
      <c r="Y272" s="4"/>
      <c r="Z272" s="5"/>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row>
    <row r="273" ht="15.75" customHeight="1">
      <c r="A273" s="3"/>
      <c r="B273" s="3"/>
      <c r="C273" s="4"/>
      <c r="D273" s="4"/>
      <c r="E273" s="3"/>
      <c r="F273" s="3"/>
      <c r="G273" s="4"/>
      <c r="H273" s="5"/>
      <c r="I273" s="3"/>
      <c r="J273" s="3"/>
      <c r="K273" s="3"/>
      <c r="L273" s="3"/>
      <c r="M273" s="3"/>
      <c r="N273" s="3"/>
      <c r="O273" s="3"/>
      <c r="P273" s="4"/>
      <c r="Q273" s="5"/>
      <c r="R273" s="3"/>
      <c r="S273" s="3"/>
      <c r="T273" s="3"/>
      <c r="U273" s="3"/>
      <c r="V273" s="3"/>
      <c r="W273" s="3"/>
      <c r="X273" s="3"/>
      <c r="Y273" s="4"/>
      <c r="Z273" s="5"/>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row>
    <row r="274" ht="15.75" customHeight="1">
      <c r="A274" s="3"/>
      <c r="B274" s="3"/>
      <c r="C274" s="4"/>
      <c r="D274" s="4"/>
      <c r="E274" s="3"/>
      <c r="F274" s="3"/>
      <c r="G274" s="4"/>
      <c r="H274" s="5"/>
      <c r="I274" s="3"/>
      <c r="J274" s="3"/>
      <c r="K274" s="3"/>
      <c r="L274" s="3"/>
      <c r="M274" s="3"/>
      <c r="N274" s="3"/>
      <c r="O274" s="3"/>
      <c r="P274" s="4"/>
      <c r="Q274" s="5"/>
      <c r="R274" s="3"/>
      <c r="S274" s="3"/>
      <c r="T274" s="3"/>
      <c r="U274" s="3"/>
      <c r="V274" s="3"/>
      <c r="W274" s="3"/>
      <c r="X274" s="3"/>
      <c r="Y274" s="4"/>
      <c r="Z274" s="5"/>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row>
    <row r="275" ht="15.75" customHeight="1">
      <c r="A275" s="3"/>
      <c r="B275" s="3"/>
      <c r="C275" s="4"/>
      <c r="D275" s="4"/>
      <c r="E275" s="3"/>
      <c r="F275" s="3"/>
      <c r="G275" s="4"/>
      <c r="H275" s="5"/>
      <c r="I275" s="3"/>
      <c r="J275" s="3"/>
      <c r="K275" s="3"/>
      <c r="L275" s="3"/>
      <c r="M275" s="3"/>
      <c r="N275" s="3"/>
      <c r="O275" s="3"/>
      <c r="P275" s="4"/>
      <c r="Q275" s="5"/>
      <c r="R275" s="3"/>
      <c r="S275" s="3"/>
      <c r="T275" s="3"/>
      <c r="U275" s="3"/>
      <c r="V275" s="3"/>
      <c r="W275" s="3"/>
      <c r="X275" s="3"/>
      <c r="Y275" s="4"/>
      <c r="Z275" s="5"/>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row>
    <row r="276" ht="15.75" customHeight="1">
      <c r="A276" s="3"/>
      <c r="B276" s="3"/>
      <c r="C276" s="4"/>
      <c r="D276" s="4"/>
      <c r="E276" s="3"/>
      <c r="F276" s="3"/>
      <c r="G276" s="4"/>
      <c r="H276" s="5"/>
      <c r="I276" s="3"/>
      <c r="J276" s="3"/>
      <c r="K276" s="3"/>
      <c r="L276" s="3"/>
      <c r="M276" s="3"/>
      <c r="N276" s="3"/>
      <c r="O276" s="3"/>
      <c r="P276" s="4"/>
      <c r="Q276" s="5"/>
      <c r="R276" s="3"/>
      <c r="S276" s="3"/>
      <c r="T276" s="3"/>
      <c r="U276" s="3"/>
      <c r="V276" s="3"/>
      <c r="W276" s="3"/>
      <c r="X276" s="3"/>
      <c r="Y276" s="4"/>
      <c r="Z276" s="5"/>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row>
    <row r="277" ht="15.75" customHeight="1">
      <c r="A277" s="3"/>
      <c r="B277" s="3"/>
      <c r="C277" s="4"/>
      <c r="D277" s="4"/>
      <c r="E277" s="3"/>
      <c r="F277" s="3"/>
      <c r="G277" s="4"/>
      <c r="H277" s="5"/>
      <c r="I277" s="3"/>
      <c r="J277" s="3"/>
      <c r="K277" s="3"/>
      <c r="L277" s="3"/>
      <c r="M277" s="3"/>
      <c r="N277" s="3"/>
      <c r="O277" s="3"/>
      <c r="P277" s="4"/>
      <c r="Q277" s="5"/>
      <c r="R277" s="3"/>
      <c r="S277" s="3"/>
      <c r="T277" s="3"/>
      <c r="U277" s="3"/>
      <c r="V277" s="3"/>
      <c r="W277" s="3"/>
      <c r="X277" s="3"/>
      <c r="Y277" s="4"/>
      <c r="Z277" s="5"/>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row>
    <row r="278" ht="15.75" customHeight="1">
      <c r="A278" s="3"/>
      <c r="B278" s="3"/>
      <c r="C278" s="4"/>
      <c r="D278" s="4"/>
      <c r="E278" s="3"/>
      <c r="F278" s="3"/>
      <c r="G278" s="4"/>
      <c r="H278" s="5"/>
      <c r="I278" s="3"/>
      <c r="J278" s="3"/>
      <c r="K278" s="3"/>
      <c r="L278" s="3"/>
      <c r="M278" s="3"/>
      <c r="N278" s="3"/>
      <c r="O278" s="3"/>
      <c r="P278" s="4"/>
      <c r="Q278" s="5"/>
      <c r="R278" s="3"/>
      <c r="S278" s="3"/>
      <c r="T278" s="3"/>
      <c r="U278" s="3"/>
      <c r="V278" s="3"/>
      <c r="W278" s="3"/>
      <c r="X278" s="3"/>
      <c r="Y278" s="4"/>
      <c r="Z278" s="5"/>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row>
    <row r="279" ht="15.75" customHeight="1">
      <c r="A279" s="3"/>
      <c r="B279" s="3"/>
      <c r="C279" s="4"/>
      <c r="D279" s="4"/>
      <c r="E279" s="3"/>
      <c r="F279" s="3"/>
      <c r="G279" s="4"/>
      <c r="H279" s="5"/>
      <c r="I279" s="3"/>
      <c r="J279" s="3"/>
      <c r="K279" s="3"/>
      <c r="L279" s="3"/>
      <c r="M279" s="3"/>
      <c r="N279" s="3"/>
      <c r="O279" s="3"/>
      <c r="P279" s="4"/>
      <c r="Q279" s="5"/>
      <c r="R279" s="3"/>
      <c r="S279" s="3"/>
      <c r="T279" s="3"/>
      <c r="U279" s="3"/>
      <c r="V279" s="3"/>
      <c r="W279" s="3"/>
      <c r="X279" s="3"/>
      <c r="Y279" s="4"/>
      <c r="Z279" s="5"/>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row>
    <row r="280" ht="15.75" customHeight="1">
      <c r="A280" s="3"/>
      <c r="B280" s="3"/>
      <c r="C280" s="4"/>
      <c r="D280" s="4"/>
      <c r="E280" s="3"/>
      <c r="F280" s="3"/>
      <c r="G280" s="4"/>
      <c r="H280" s="5"/>
      <c r="I280" s="3"/>
      <c r="J280" s="3"/>
      <c r="K280" s="3"/>
      <c r="L280" s="3"/>
      <c r="M280" s="3"/>
      <c r="N280" s="3"/>
      <c r="O280" s="3"/>
      <c r="P280" s="4"/>
      <c r="Q280" s="5"/>
      <c r="R280" s="3"/>
      <c r="S280" s="3"/>
      <c r="T280" s="3"/>
      <c r="U280" s="3"/>
      <c r="V280" s="3"/>
      <c r="W280" s="3"/>
      <c r="X280" s="3"/>
      <c r="Y280" s="4"/>
      <c r="Z280" s="5"/>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row>
    <row r="281" ht="15.75" customHeight="1">
      <c r="A281" s="3"/>
      <c r="B281" s="3"/>
      <c r="C281" s="4"/>
      <c r="D281" s="4"/>
      <c r="E281" s="3"/>
      <c r="F281" s="3"/>
      <c r="G281" s="4"/>
      <c r="H281" s="5"/>
      <c r="I281" s="3"/>
      <c r="J281" s="3"/>
      <c r="K281" s="3"/>
      <c r="L281" s="3"/>
      <c r="M281" s="3"/>
      <c r="N281" s="3"/>
      <c r="O281" s="3"/>
      <c r="P281" s="4"/>
      <c r="Q281" s="5"/>
      <c r="R281" s="3"/>
      <c r="S281" s="3"/>
      <c r="T281" s="3"/>
      <c r="U281" s="3"/>
      <c r="V281" s="3"/>
      <c r="W281" s="3"/>
      <c r="X281" s="3"/>
      <c r="Y281" s="4"/>
      <c r="Z281" s="5"/>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row>
    <row r="282" ht="15.75" customHeight="1">
      <c r="A282" s="3"/>
      <c r="B282" s="3"/>
      <c r="C282" s="4"/>
      <c r="D282" s="4"/>
      <c r="E282" s="3"/>
      <c r="F282" s="3"/>
      <c r="G282" s="4"/>
      <c r="H282" s="5"/>
      <c r="I282" s="3"/>
      <c r="J282" s="3"/>
      <c r="K282" s="3"/>
      <c r="L282" s="3"/>
      <c r="M282" s="3"/>
      <c r="N282" s="3"/>
      <c r="O282" s="3"/>
      <c r="P282" s="4"/>
      <c r="Q282" s="5"/>
      <c r="R282" s="3"/>
      <c r="S282" s="3"/>
      <c r="T282" s="3"/>
      <c r="U282" s="3"/>
      <c r="V282" s="3"/>
      <c r="W282" s="3"/>
      <c r="X282" s="3"/>
      <c r="Y282" s="4"/>
      <c r="Z282" s="5"/>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row>
    <row r="283" ht="15.75" customHeight="1">
      <c r="A283" s="3"/>
      <c r="B283" s="3"/>
      <c r="C283" s="4"/>
      <c r="D283" s="4"/>
      <c r="E283" s="3"/>
      <c r="F283" s="3"/>
      <c r="G283" s="4"/>
      <c r="H283" s="5"/>
      <c r="I283" s="3"/>
      <c r="J283" s="3"/>
      <c r="K283" s="3"/>
      <c r="L283" s="3"/>
      <c r="M283" s="3"/>
      <c r="N283" s="3"/>
      <c r="O283" s="3"/>
      <c r="P283" s="4"/>
      <c r="Q283" s="5"/>
      <c r="R283" s="3"/>
      <c r="S283" s="3"/>
      <c r="T283" s="3"/>
      <c r="U283" s="3"/>
      <c r="V283" s="3"/>
      <c r="W283" s="3"/>
      <c r="X283" s="3"/>
      <c r="Y283" s="4"/>
      <c r="Z283" s="5"/>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row>
    <row r="284" ht="15.75" customHeight="1">
      <c r="A284" s="3"/>
      <c r="B284" s="3"/>
      <c r="C284" s="4"/>
      <c r="D284" s="4"/>
      <c r="E284" s="3"/>
      <c r="F284" s="3"/>
      <c r="G284" s="4"/>
      <c r="H284" s="5"/>
      <c r="I284" s="3"/>
      <c r="J284" s="3"/>
      <c r="K284" s="3"/>
      <c r="L284" s="3"/>
      <c r="M284" s="3"/>
      <c r="N284" s="3"/>
      <c r="O284" s="3"/>
      <c r="P284" s="4"/>
      <c r="Q284" s="5"/>
      <c r="R284" s="3"/>
      <c r="S284" s="3"/>
      <c r="T284" s="3"/>
      <c r="U284" s="3"/>
      <c r="V284" s="3"/>
      <c r="W284" s="3"/>
      <c r="X284" s="3"/>
      <c r="Y284" s="4"/>
      <c r="Z284" s="5"/>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row>
    <row r="285" ht="15.75" customHeight="1">
      <c r="A285" s="3"/>
      <c r="B285" s="3"/>
      <c r="C285" s="4"/>
      <c r="D285" s="4"/>
      <c r="E285" s="3"/>
      <c r="F285" s="3"/>
      <c r="G285" s="4"/>
      <c r="H285" s="5"/>
      <c r="I285" s="3"/>
      <c r="J285" s="3"/>
      <c r="K285" s="3"/>
      <c r="L285" s="3"/>
      <c r="M285" s="3"/>
      <c r="N285" s="3"/>
      <c r="O285" s="3"/>
      <c r="P285" s="4"/>
      <c r="Q285" s="5"/>
      <c r="R285" s="3"/>
      <c r="S285" s="3"/>
      <c r="T285" s="3"/>
      <c r="U285" s="3"/>
      <c r="V285" s="3"/>
      <c r="W285" s="3"/>
      <c r="X285" s="3"/>
      <c r="Y285" s="4"/>
      <c r="Z285" s="5"/>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row>
    <row r="286" ht="15.75" customHeight="1">
      <c r="A286" s="3"/>
      <c r="B286" s="3"/>
      <c r="C286" s="4"/>
      <c r="D286" s="4"/>
      <c r="E286" s="3"/>
      <c r="F286" s="3"/>
      <c r="G286" s="4"/>
      <c r="H286" s="5"/>
      <c r="I286" s="3"/>
      <c r="J286" s="3"/>
      <c r="K286" s="3"/>
      <c r="L286" s="3"/>
      <c r="M286" s="3"/>
      <c r="N286" s="3"/>
      <c r="O286" s="3"/>
      <c r="P286" s="4"/>
      <c r="Q286" s="5"/>
      <c r="R286" s="3"/>
      <c r="S286" s="3"/>
      <c r="T286" s="3"/>
      <c r="U286" s="3"/>
      <c r="V286" s="3"/>
      <c r="W286" s="3"/>
      <c r="X286" s="3"/>
      <c r="Y286" s="4"/>
      <c r="Z286" s="5"/>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row>
    <row r="287" ht="15.75" customHeight="1">
      <c r="A287" s="3"/>
      <c r="B287" s="3"/>
      <c r="C287" s="4"/>
      <c r="D287" s="4"/>
      <c r="E287" s="3"/>
      <c r="F287" s="3"/>
      <c r="G287" s="4"/>
      <c r="H287" s="5"/>
      <c r="I287" s="3"/>
      <c r="J287" s="3"/>
      <c r="K287" s="3"/>
      <c r="L287" s="3"/>
      <c r="M287" s="3"/>
      <c r="N287" s="3"/>
      <c r="O287" s="3"/>
      <c r="P287" s="4"/>
      <c r="Q287" s="5"/>
      <c r="R287" s="3"/>
      <c r="S287" s="3"/>
      <c r="T287" s="3"/>
      <c r="U287" s="3"/>
      <c r="V287" s="3"/>
      <c r="W287" s="3"/>
      <c r="X287" s="3"/>
      <c r="Y287" s="4"/>
      <c r="Z287" s="5"/>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row>
    <row r="288" ht="15.75" customHeight="1">
      <c r="A288" s="3"/>
      <c r="B288" s="3"/>
      <c r="C288" s="4"/>
      <c r="D288" s="4"/>
      <c r="E288" s="3"/>
      <c r="F288" s="3"/>
      <c r="G288" s="4"/>
      <c r="H288" s="5"/>
      <c r="I288" s="3"/>
      <c r="J288" s="3"/>
      <c r="K288" s="3"/>
      <c r="L288" s="3"/>
      <c r="M288" s="3"/>
      <c r="N288" s="3"/>
      <c r="O288" s="3"/>
      <c r="P288" s="4"/>
      <c r="Q288" s="5"/>
      <c r="R288" s="3"/>
      <c r="S288" s="3"/>
      <c r="T288" s="3"/>
      <c r="U288" s="3"/>
      <c r="V288" s="3"/>
      <c r="W288" s="3"/>
      <c r="X288" s="3"/>
      <c r="Y288" s="4"/>
      <c r="Z288" s="5"/>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row>
    <row r="289" ht="15.75" customHeight="1">
      <c r="A289" s="3"/>
      <c r="B289" s="3"/>
      <c r="C289" s="4"/>
      <c r="D289" s="4"/>
      <c r="E289" s="3"/>
      <c r="F289" s="3"/>
      <c r="G289" s="4"/>
      <c r="H289" s="5"/>
      <c r="I289" s="3"/>
      <c r="J289" s="3"/>
      <c r="K289" s="3"/>
      <c r="L289" s="3"/>
      <c r="M289" s="3"/>
      <c r="N289" s="3"/>
      <c r="O289" s="3"/>
      <c r="P289" s="4"/>
      <c r="Q289" s="5"/>
      <c r="R289" s="3"/>
      <c r="S289" s="3"/>
      <c r="T289" s="3"/>
      <c r="U289" s="3"/>
      <c r="V289" s="3"/>
      <c r="W289" s="3"/>
      <c r="X289" s="3"/>
      <c r="Y289" s="4"/>
      <c r="Z289" s="5"/>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row>
    <row r="290" ht="15.75" customHeight="1">
      <c r="A290" s="3"/>
      <c r="B290" s="3"/>
      <c r="C290" s="4"/>
      <c r="D290" s="4"/>
      <c r="E290" s="3"/>
      <c r="F290" s="3"/>
      <c r="G290" s="4"/>
      <c r="H290" s="5"/>
      <c r="I290" s="3"/>
      <c r="J290" s="3"/>
      <c r="K290" s="3"/>
      <c r="L290" s="3"/>
      <c r="M290" s="3"/>
      <c r="N290" s="3"/>
      <c r="O290" s="3"/>
      <c r="P290" s="4"/>
      <c r="Q290" s="5"/>
      <c r="R290" s="3"/>
      <c r="S290" s="3"/>
      <c r="T290" s="3"/>
      <c r="U290" s="3"/>
      <c r="V290" s="3"/>
      <c r="W290" s="3"/>
      <c r="X290" s="3"/>
      <c r="Y290" s="4"/>
      <c r="Z290" s="5"/>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row>
    <row r="291" ht="15.75" customHeight="1">
      <c r="A291" s="3"/>
      <c r="B291" s="3"/>
      <c r="C291" s="4"/>
      <c r="D291" s="4"/>
      <c r="E291" s="3"/>
      <c r="F291" s="3"/>
      <c r="G291" s="4"/>
      <c r="H291" s="5"/>
      <c r="I291" s="3"/>
      <c r="J291" s="3"/>
      <c r="K291" s="3"/>
      <c r="L291" s="3"/>
      <c r="M291" s="3"/>
      <c r="N291" s="3"/>
      <c r="O291" s="3"/>
      <c r="P291" s="4"/>
      <c r="Q291" s="5"/>
      <c r="R291" s="3"/>
      <c r="S291" s="3"/>
      <c r="T291" s="3"/>
      <c r="U291" s="3"/>
      <c r="V291" s="3"/>
      <c r="W291" s="3"/>
      <c r="X291" s="3"/>
      <c r="Y291" s="4"/>
      <c r="Z291" s="5"/>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row>
    <row r="292" ht="15.75" customHeight="1">
      <c r="A292" s="3"/>
      <c r="B292" s="3"/>
      <c r="C292" s="4"/>
      <c r="D292" s="4"/>
      <c r="E292" s="3"/>
      <c r="F292" s="3"/>
      <c r="G292" s="4"/>
      <c r="H292" s="5"/>
      <c r="I292" s="3"/>
      <c r="J292" s="3"/>
      <c r="K292" s="3"/>
      <c r="L292" s="3"/>
      <c r="M292" s="3"/>
      <c r="N292" s="3"/>
      <c r="O292" s="3"/>
      <c r="P292" s="4"/>
      <c r="Q292" s="5"/>
      <c r="R292" s="3"/>
      <c r="S292" s="3"/>
      <c r="T292" s="3"/>
      <c r="U292" s="3"/>
      <c r="V292" s="3"/>
      <c r="W292" s="3"/>
      <c r="X292" s="3"/>
      <c r="Y292" s="4"/>
      <c r="Z292" s="5"/>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row>
    <row r="293" ht="15.75" customHeight="1">
      <c r="A293" s="3"/>
      <c r="B293" s="3"/>
      <c r="C293" s="4"/>
      <c r="D293" s="4"/>
      <c r="E293" s="3"/>
      <c r="F293" s="3"/>
      <c r="G293" s="4"/>
      <c r="H293" s="5"/>
      <c r="I293" s="3"/>
      <c r="J293" s="3"/>
      <c r="K293" s="3"/>
      <c r="L293" s="3"/>
      <c r="M293" s="3"/>
      <c r="N293" s="3"/>
      <c r="O293" s="3"/>
      <c r="P293" s="4"/>
      <c r="Q293" s="5"/>
      <c r="R293" s="3"/>
      <c r="S293" s="3"/>
      <c r="T293" s="3"/>
      <c r="U293" s="3"/>
      <c r="V293" s="3"/>
      <c r="W293" s="3"/>
      <c r="X293" s="3"/>
      <c r="Y293" s="4"/>
      <c r="Z293" s="5"/>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row>
    <row r="294" ht="15.75" customHeight="1">
      <c r="A294" s="3"/>
      <c r="B294" s="3"/>
      <c r="C294" s="4"/>
      <c r="D294" s="4"/>
      <c r="E294" s="3"/>
      <c r="F294" s="3"/>
      <c r="G294" s="4"/>
      <c r="H294" s="5"/>
      <c r="I294" s="3"/>
      <c r="J294" s="3"/>
      <c r="K294" s="3"/>
      <c r="L294" s="3"/>
      <c r="M294" s="3"/>
      <c r="N294" s="3"/>
      <c r="O294" s="3"/>
      <c r="P294" s="4"/>
      <c r="Q294" s="5"/>
      <c r="R294" s="3"/>
      <c r="S294" s="3"/>
      <c r="T294" s="3"/>
      <c r="U294" s="3"/>
      <c r="V294" s="3"/>
      <c r="W294" s="3"/>
      <c r="X294" s="3"/>
      <c r="Y294" s="4"/>
      <c r="Z294" s="5"/>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row>
    <row r="295" ht="15.75" customHeight="1">
      <c r="A295" s="3"/>
      <c r="B295" s="3"/>
      <c r="C295" s="4"/>
      <c r="D295" s="4"/>
      <c r="E295" s="3"/>
      <c r="F295" s="3"/>
      <c r="G295" s="4"/>
      <c r="H295" s="5"/>
      <c r="I295" s="3"/>
      <c r="J295" s="3"/>
      <c r="K295" s="3"/>
      <c r="L295" s="3"/>
      <c r="M295" s="3"/>
      <c r="N295" s="3"/>
      <c r="O295" s="3"/>
      <c r="P295" s="4"/>
      <c r="Q295" s="5"/>
      <c r="R295" s="3"/>
      <c r="S295" s="3"/>
      <c r="T295" s="3"/>
      <c r="U295" s="3"/>
      <c r="V295" s="3"/>
      <c r="W295" s="3"/>
      <c r="X295" s="3"/>
      <c r="Y295" s="4"/>
      <c r="Z295" s="5"/>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row>
    <row r="296" ht="15.75" customHeight="1">
      <c r="A296" s="3"/>
      <c r="B296" s="3"/>
      <c r="C296" s="4"/>
      <c r="D296" s="4"/>
      <c r="E296" s="3"/>
      <c r="F296" s="3"/>
      <c r="G296" s="4"/>
      <c r="H296" s="5"/>
      <c r="I296" s="3"/>
      <c r="J296" s="3"/>
      <c r="K296" s="3"/>
      <c r="L296" s="3"/>
      <c r="M296" s="3"/>
      <c r="N296" s="3"/>
      <c r="O296" s="3"/>
      <c r="P296" s="4"/>
      <c r="Q296" s="5"/>
      <c r="R296" s="3"/>
      <c r="S296" s="3"/>
      <c r="T296" s="3"/>
      <c r="U296" s="3"/>
      <c r="V296" s="3"/>
      <c r="W296" s="3"/>
      <c r="X296" s="3"/>
      <c r="Y296" s="4"/>
      <c r="Z296" s="5"/>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row>
    <row r="297" ht="15.75" customHeight="1">
      <c r="A297" s="3"/>
      <c r="B297" s="3"/>
      <c r="C297" s="4"/>
      <c r="D297" s="4"/>
      <c r="E297" s="3"/>
      <c r="F297" s="3"/>
      <c r="G297" s="4"/>
      <c r="H297" s="5"/>
      <c r="I297" s="3"/>
      <c r="J297" s="3"/>
      <c r="K297" s="3"/>
      <c r="L297" s="3"/>
      <c r="M297" s="3"/>
      <c r="N297" s="3"/>
      <c r="O297" s="3"/>
      <c r="P297" s="4"/>
      <c r="Q297" s="5"/>
      <c r="R297" s="3"/>
      <c r="S297" s="3"/>
      <c r="T297" s="3"/>
      <c r="U297" s="3"/>
      <c r="V297" s="3"/>
      <c r="W297" s="3"/>
      <c r="X297" s="3"/>
      <c r="Y297" s="4"/>
      <c r="Z297" s="5"/>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row>
    <row r="298" ht="15.75" customHeight="1">
      <c r="A298" s="3"/>
      <c r="B298" s="3"/>
      <c r="C298" s="4"/>
      <c r="D298" s="4"/>
      <c r="E298" s="3"/>
      <c r="F298" s="3"/>
      <c r="G298" s="4"/>
      <c r="H298" s="5"/>
      <c r="I298" s="3"/>
      <c r="J298" s="3"/>
      <c r="K298" s="3"/>
      <c r="L298" s="3"/>
      <c r="M298" s="3"/>
      <c r="N298" s="3"/>
      <c r="O298" s="3"/>
      <c r="P298" s="4"/>
      <c r="Q298" s="5"/>
      <c r="R298" s="3"/>
      <c r="S298" s="3"/>
      <c r="T298" s="3"/>
      <c r="U298" s="3"/>
      <c r="V298" s="3"/>
      <c r="W298" s="3"/>
      <c r="X298" s="3"/>
      <c r="Y298" s="4"/>
      <c r="Z298" s="5"/>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row>
    <row r="299" ht="15.75" customHeight="1">
      <c r="A299" s="3"/>
      <c r="B299" s="3"/>
      <c r="C299" s="4"/>
      <c r="D299" s="4"/>
      <c r="E299" s="3"/>
      <c r="F299" s="3"/>
      <c r="G299" s="4"/>
      <c r="H299" s="5"/>
      <c r="I299" s="3"/>
      <c r="J299" s="3"/>
      <c r="K299" s="3"/>
      <c r="L299" s="3"/>
      <c r="M299" s="3"/>
      <c r="N299" s="3"/>
      <c r="O299" s="3"/>
      <c r="P299" s="4"/>
      <c r="Q299" s="5"/>
      <c r="R299" s="3"/>
      <c r="S299" s="3"/>
      <c r="T299" s="3"/>
      <c r="U299" s="3"/>
      <c r="V299" s="3"/>
      <c r="W299" s="3"/>
      <c r="X299" s="3"/>
      <c r="Y299" s="4"/>
      <c r="Z299" s="5"/>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row>
    <row r="300" ht="15.75" customHeight="1">
      <c r="A300" s="3"/>
      <c r="B300" s="3"/>
      <c r="C300" s="4"/>
      <c r="D300" s="4"/>
      <c r="E300" s="3"/>
      <c r="F300" s="3"/>
      <c r="G300" s="4"/>
      <c r="H300" s="5"/>
      <c r="I300" s="3"/>
      <c r="J300" s="3"/>
      <c r="K300" s="3"/>
      <c r="L300" s="3"/>
      <c r="M300" s="3"/>
      <c r="N300" s="3"/>
      <c r="O300" s="3"/>
      <c r="P300" s="4"/>
      <c r="Q300" s="5"/>
      <c r="R300" s="3"/>
      <c r="S300" s="3"/>
      <c r="T300" s="3"/>
      <c r="U300" s="3"/>
      <c r="V300" s="3"/>
      <c r="W300" s="3"/>
      <c r="X300" s="3"/>
      <c r="Y300" s="4"/>
      <c r="Z300" s="5"/>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row>
    <row r="301" ht="15.75" customHeight="1">
      <c r="A301" s="3"/>
      <c r="B301" s="3"/>
      <c r="C301" s="4"/>
      <c r="D301" s="4"/>
      <c r="E301" s="3"/>
      <c r="F301" s="3"/>
      <c r="G301" s="4"/>
      <c r="H301" s="5"/>
      <c r="I301" s="3"/>
      <c r="J301" s="3"/>
      <c r="K301" s="3"/>
      <c r="L301" s="3"/>
      <c r="M301" s="3"/>
      <c r="N301" s="3"/>
      <c r="O301" s="3"/>
      <c r="P301" s="4"/>
      <c r="Q301" s="5"/>
      <c r="R301" s="3"/>
      <c r="S301" s="3"/>
      <c r="T301" s="3"/>
      <c r="U301" s="3"/>
      <c r="V301" s="3"/>
      <c r="W301" s="3"/>
      <c r="X301" s="3"/>
      <c r="Y301" s="4"/>
      <c r="Z301" s="5"/>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row>
    <row r="302" ht="15.75" customHeight="1">
      <c r="A302" s="3"/>
      <c r="B302" s="3"/>
      <c r="C302" s="4"/>
      <c r="D302" s="4"/>
      <c r="E302" s="3"/>
      <c r="F302" s="3"/>
      <c r="G302" s="4"/>
      <c r="H302" s="5"/>
      <c r="I302" s="3"/>
      <c r="J302" s="3"/>
      <c r="K302" s="3"/>
      <c r="L302" s="3"/>
      <c r="M302" s="3"/>
      <c r="N302" s="3"/>
      <c r="O302" s="3"/>
      <c r="P302" s="4"/>
      <c r="Q302" s="5"/>
      <c r="R302" s="3"/>
      <c r="S302" s="3"/>
      <c r="T302" s="3"/>
      <c r="U302" s="3"/>
      <c r="V302" s="3"/>
      <c r="W302" s="3"/>
      <c r="X302" s="3"/>
      <c r="Y302" s="4"/>
      <c r="Z302" s="5"/>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row>
    <row r="303" ht="15.75" customHeight="1">
      <c r="A303" s="3"/>
      <c r="B303" s="3"/>
      <c r="C303" s="4"/>
      <c r="D303" s="4"/>
      <c r="E303" s="3"/>
      <c r="F303" s="3"/>
      <c r="G303" s="4"/>
      <c r="H303" s="5"/>
      <c r="I303" s="3"/>
      <c r="J303" s="3"/>
      <c r="K303" s="3"/>
      <c r="L303" s="3"/>
      <c r="M303" s="3"/>
      <c r="N303" s="3"/>
      <c r="O303" s="3"/>
      <c r="P303" s="4"/>
      <c r="Q303" s="5"/>
      <c r="R303" s="3"/>
      <c r="S303" s="3"/>
      <c r="T303" s="3"/>
      <c r="U303" s="3"/>
      <c r="V303" s="3"/>
      <c r="W303" s="3"/>
      <c r="X303" s="3"/>
      <c r="Y303" s="4"/>
      <c r="Z303" s="5"/>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row>
    <row r="304" ht="15.75" customHeight="1">
      <c r="A304" s="3"/>
      <c r="B304" s="3"/>
      <c r="C304" s="4"/>
      <c r="D304" s="4"/>
      <c r="E304" s="3"/>
      <c r="F304" s="3"/>
      <c r="G304" s="4"/>
      <c r="H304" s="5"/>
      <c r="I304" s="3"/>
      <c r="J304" s="3"/>
      <c r="K304" s="3"/>
      <c r="L304" s="3"/>
      <c r="M304" s="3"/>
      <c r="N304" s="3"/>
      <c r="O304" s="3"/>
      <c r="P304" s="4"/>
      <c r="Q304" s="5"/>
      <c r="R304" s="3"/>
      <c r="S304" s="3"/>
      <c r="T304" s="3"/>
      <c r="U304" s="3"/>
      <c r="V304" s="3"/>
      <c r="W304" s="3"/>
      <c r="X304" s="3"/>
      <c r="Y304" s="4"/>
      <c r="Z304" s="5"/>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row>
    <row r="305" ht="15.75" customHeight="1">
      <c r="A305" s="3"/>
      <c r="B305" s="3"/>
      <c r="C305" s="4"/>
      <c r="D305" s="4"/>
      <c r="E305" s="3"/>
      <c r="F305" s="3"/>
      <c r="G305" s="4"/>
      <c r="H305" s="5"/>
      <c r="I305" s="3"/>
      <c r="J305" s="3"/>
      <c r="K305" s="3"/>
      <c r="L305" s="3"/>
      <c r="M305" s="3"/>
      <c r="N305" s="3"/>
      <c r="O305" s="3"/>
      <c r="P305" s="4"/>
      <c r="Q305" s="5"/>
      <c r="R305" s="3"/>
      <c r="S305" s="3"/>
      <c r="T305" s="3"/>
      <c r="U305" s="3"/>
      <c r="V305" s="3"/>
      <c r="W305" s="3"/>
      <c r="X305" s="3"/>
      <c r="Y305" s="4"/>
      <c r="Z305" s="5"/>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row>
    <row r="306" ht="15.75" customHeight="1">
      <c r="A306" s="3"/>
      <c r="B306" s="3"/>
      <c r="C306" s="4"/>
      <c r="D306" s="4"/>
      <c r="E306" s="3"/>
      <c r="F306" s="3"/>
      <c r="G306" s="4"/>
      <c r="H306" s="5"/>
      <c r="I306" s="3"/>
      <c r="J306" s="3"/>
      <c r="K306" s="3"/>
      <c r="L306" s="3"/>
      <c r="M306" s="3"/>
      <c r="N306" s="3"/>
      <c r="O306" s="3"/>
      <c r="P306" s="4"/>
      <c r="Q306" s="5"/>
      <c r="R306" s="3"/>
      <c r="S306" s="3"/>
      <c r="T306" s="3"/>
      <c r="U306" s="3"/>
      <c r="V306" s="3"/>
      <c r="W306" s="3"/>
      <c r="X306" s="3"/>
      <c r="Y306" s="4"/>
      <c r="Z306" s="5"/>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row>
    <row r="307" ht="15.75" customHeight="1">
      <c r="A307" s="3"/>
      <c r="B307" s="3"/>
      <c r="C307" s="4"/>
      <c r="D307" s="4"/>
      <c r="E307" s="3"/>
      <c r="F307" s="3"/>
      <c r="G307" s="4"/>
      <c r="H307" s="5"/>
      <c r="I307" s="3"/>
      <c r="J307" s="3"/>
      <c r="K307" s="3"/>
      <c r="L307" s="3"/>
      <c r="M307" s="3"/>
      <c r="N307" s="3"/>
      <c r="O307" s="3"/>
      <c r="P307" s="4"/>
      <c r="Q307" s="5"/>
      <c r="R307" s="3"/>
      <c r="S307" s="3"/>
      <c r="T307" s="3"/>
      <c r="U307" s="3"/>
      <c r="V307" s="3"/>
      <c r="W307" s="3"/>
      <c r="X307" s="3"/>
      <c r="Y307" s="4"/>
      <c r="Z307" s="5"/>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row>
    <row r="308" ht="15.75" customHeight="1">
      <c r="A308" s="3"/>
      <c r="B308" s="3"/>
      <c r="C308" s="4"/>
      <c r="D308" s="4"/>
      <c r="E308" s="3"/>
      <c r="F308" s="3"/>
      <c r="G308" s="4"/>
      <c r="H308" s="5"/>
      <c r="I308" s="3"/>
      <c r="J308" s="3"/>
      <c r="K308" s="3"/>
      <c r="L308" s="3"/>
      <c r="M308" s="3"/>
      <c r="N308" s="3"/>
      <c r="O308" s="3"/>
      <c r="P308" s="4"/>
      <c r="Q308" s="5"/>
      <c r="R308" s="3"/>
      <c r="S308" s="3"/>
      <c r="T308" s="3"/>
      <c r="U308" s="3"/>
      <c r="V308" s="3"/>
      <c r="W308" s="3"/>
      <c r="X308" s="3"/>
      <c r="Y308" s="4"/>
      <c r="Z308" s="5"/>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row>
    <row r="309" ht="15.75" customHeight="1">
      <c r="A309" s="3"/>
      <c r="B309" s="3"/>
      <c r="C309" s="4"/>
      <c r="D309" s="4"/>
      <c r="E309" s="3"/>
      <c r="F309" s="3"/>
      <c r="G309" s="4"/>
      <c r="H309" s="5"/>
      <c r="I309" s="3"/>
      <c r="J309" s="3"/>
      <c r="K309" s="3"/>
      <c r="L309" s="3"/>
      <c r="M309" s="3"/>
      <c r="N309" s="3"/>
      <c r="O309" s="3"/>
      <c r="P309" s="4"/>
      <c r="Q309" s="5"/>
      <c r="R309" s="3"/>
      <c r="S309" s="3"/>
      <c r="T309" s="3"/>
      <c r="U309" s="3"/>
      <c r="V309" s="3"/>
      <c r="W309" s="3"/>
      <c r="X309" s="3"/>
      <c r="Y309" s="4"/>
      <c r="Z309" s="5"/>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row>
    <row r="310" ht="15.75" customHeight="1">
      <c r="A310" s="3"/>
      <c r="B310" s="3"/>
      <c r="C310" s="4"/>
      <c r="D310" s="4"/>
      <c r="E310" s="3"/>
      <c r="F310" s="3"/>
      <c r="G310" s="4"/>
      <c r="H310" s="5"/>
      <c r="I310" s="3"/>
      <c r="J310" s="3"/>
      <c r="K310" s="3"/>
      <c r="L310" s="3"/>
      <c r="M310" s="3"/>
      <c r="N310" s="3"/>
      <c r="O310" s="3"/>
      <c r="P310" s="4"/>
      <c r="Q310" s="5"/>
      <c r="R310" s="3"/>
      <c r="S310" s="3"/>
      <c r="T310" s="3"/>
      <c r="U310" s="3"/>
      <c r="V310" s="3"/>
      <c r="W310" s="3"/>
      <c r="X310" s="3"/>
      <c r="Y310" s="4"/>
      <c r="Z310" s="5"/>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row>
    <row r="311" ht="15.75" customHeight="1">
      <c r="A311" s="3"/>
      <c r="B311" s="3"/>
      <c r="C311" s="4"/>
      <c r="D311" s="4"/>
      <c r="E311" s="3"/>
      <c r="F311" s="3"/>
      <c r="G311" s="4"/>
      <c r="H311" s="5"/>
      <c r="I311" s="3"/>
      <c r="J311" s="3"/>
      <c r="K311" s="3"/>
      <c r="L311" s="3"/>
      <c r="M311" s="3"/>
      <c r="N311" s="3"/>
      <c r="O311" s="3"/>
      <c r="P311" s="4"/>
      <c r="Q311" s="5"/>
      <c r="R311" s="3"/>
      <c r="S311" s="3"/>
      <c r="T311" s="3"/>
      <c r="U311" s="3"/>
      <c r="V311" s="3"/>
      <c r="W311" s="3"/>
      <c r="X311" s="3"/>
      <c r="Y311" s="4"/>
      <c r="Z311" s="5"/>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row>
    <row r="312" ht="15.75" customHeight="1">
      <c r="A312" s="3"/>
      <c r="B312" s="3"/>
      <c r="C312" s="4"/>
      <c r="D312" s="4"/>
      <c r="E312" s="3"/>
      <c r="F312" s="3"/>
      <c r="G312" s="4"/>
      <c r="H312" s="5"/>
      <c r="I312" s="3"/>
      <c r="J312" s="3"/>
      <c r="K312" s="3"/>
      <c r="L312" s="3"/>
      <c r="M312" s="3"/>
      <c r="N312" s="3"/>
      <c r="O312" s="3"/>
      <c r="P312" s="4"/>
      <c r="Q312" s="5"/>
      <c r="R312" s="3"/>
      <c r="S312" s="3"/>
      <c r="T312" s="3"/>
      <c r="U312" s="3"/>
      <c r="V312" s="3"/>
      <c r="W312" s="3"/>
      <c r="X312" s="3"/>
      <c r="Y312" s="4"/>
      <c r="Z312" s="5"/>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row>
    <row r="313" ht="15.75" customHeight="1">
      <c r="A313" s="3"/>
      <c r="B313" s="3"/>
      <c r="C313" s="4"/>
      <c r="D313" s="4"/>
      <c r="E313" s="3"/>
      <c r="F313" s="3"/>
      <c r="G313" s="4"/>
      <c r="H313" s="5"/>
      <c r="I313" s="3"/>
      <c r="J313" s="3"/>
      <c r="K313" s="3"/>
      <c r="L313" s="3"/>
      <c r="M313" s="3"/>
      <c r="N313" s="3"/>
      <c r="O313" s="3"/>
      <c r="P313" s="4"/>
      <c r="Q313" s="5"/>
      <c r="R313" s="3"/>
      <c r="S313" s="3"/>
      <c r="T313" s="3"/>
      <c r="U313" s="3"/>
      <c r="V313" s="3"/>
      <c r="W313" s="3"/>
      <c r="X313" s="3"/>
      <c r="Y313" s="4"/>
      <c r="Z313" s="5"/>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row>
    <row r="314" ht="15.75" customHeight="1">
      <c r="A314" s="3"/>
      <c r="B314" s="3"/>
      <c r="C314" s="4"/>
      <c r="D314" s="4"/>
      <c r="E314" s="3"/>
      <c r="F314" s="3"/>
      <c r="G314" s="4"/>
      <c r="H314" s="5"/>
      <c r="I314" s="3"/>
      <c r="J314" s="3"/>
      <c r="K314" s="3"/>
      <c r="L314" s="3"/>
      <c r="M314" s="3"/>
      <c r="N314" s="3"/>
      <c r="O314" s="3"/>
      <c r="P314" s="4"/>
      <c r="Q314" s="5"/>
      <c r="R314" s="3"/>
      <c r="S314" s="3"/>
      <c r="T314" s="3"/>
      <c r="U314" s="3"/>
      <c r="V314" s="3"/>
      <c r="W314" s="3"/>
      <c r="X314" s="3"/>
      <c r="Y314" s="4"/>
      <c r="Z314" s="5"/>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row>
    <row r="315" ht="15.75" customHeight="1">
      <c r="A315" s="3"/>
      <c r="B315" s="3"/>
      <c r="C315" s="4"/>
      <c r="D315" s="4"/>
      <c r="E315" s="3"/>
      <c r="F315" s="3"/>
      <c r="G315" s="4"/>
      <c r="H315" s="5"/>
      <c r="I315" s="3"/>
      <c r="J315" s="3"/>
      <c r="K315" s="3"/>
      <c r="L315" s="3"/>
      <c r="M315" s="3"/>
      <c r="N315" s="3"/>
      <c r="O315" s="3"/>
      <c r="P315" s="4"/>
      <c r="Q315" s="5"/>
      <c r="R315" s="3"/>
      <c r="S315" s="3"/>
      <c r="T315" s="3"/>
      <c r="U315" s="3"/>
      <c r="V315" s="3"/>
      <c r="W315" s="3"/>
      <c r="X315" s="3"/>
      <c r="Y315" s="4"/>
      <c r="Z315" s="5"/>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row>
    <row r="316" ht="15.75" customHeight="1">
      <c r="A316" s="3"/>
      <c r="B316" s="3"/>
      <c r="C316" s="4"/>
      <c r="D316" s="4"/>
      <c r="E316" s="3"/>
      <c r="F316" s="3"/>
      <c r="G316" s="4"/>
      <c r="H316" s="5"/>
      <c r="I316" s="3"/>
      <c r="J316" s="3"/>
      <c r="K316" s="3"/>
      <c r="L316" s="3"/>
      <c r="M316" s="3"/>
      <c r="N316" s="3"/>
      <c r="O316" s="3"/>
      <c r="P316" s="4"/>
      <c r="Q316" s="5"/>
      <c r="R316" s="3"/>
      <c r="S316" s="3"/>
      <c r="T316" s="3"/>
      <c r="U316" s="3"/>
      <c r="V316" s="3"/>
      <c r="W316" s="3"/>
      <c r="X316" s="3"/>
      <c r="Y316" s="4"/>
      <c r="Z316" s="5"/>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row>
    <row r="317" ht="15.75" customHeight="1">
      <c r="A317" s="3"/>
      <c r="B317" s="3"/>
      <c r="C317" s="4"/>
      <c r="D317" s="4"/>
      <c r="E317" s="3"/>
      <c r="F317" s="3"/>
      <c r="G317" s="4"/>
      <c r="H317" s="5"/>
      <c r="I317" s="3"/>
      <c r="J317" s="3"/>
      <c r="K317" s="3"/>
      <c r="L317" s="3"/>
      <c r="M317" s="3"/>
      <c r="N317" s="3"/>
      <c r="O317" s="3"/>
      <c r="P317" s="4"/>
      <c r="Q317" s="5"/>
      <c r="R317" s="3"/>
      <c r="S317" s="3"/>
      <c r="T317" s="3"/>
      <c r="U317" s="3"/>
      <c r="V317" s="3"/>
      <c r="W317" s="3"/>
      <c r="X317" s="3"/>
      <c r="Y317" s="4"/>
      <c r="Z317" s="5"/>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row>
    <row r="318" ht="15.75" customHeight="1">
      <c r="A318" s="3"/>
      <c r="B318" s="3"/>
      <c r="C318" s="4"/>
      <c r="D318" s="4"/>
      <c r="E318" s="3"/>
      <c r="F318" s="3"/>
      <c r="G318" s="4"/>
      <c r="H318" s="5"/>
      <c r="I318" s="3"/>
      <c r="J318" s="3"/>
      <c r="K318" s="3"/>
      <c r="L318" s="3"/>
      <c r="M318" s="3"/>
      <c r="N318" s="3"/>
      <c r="O318" s="3"/>
      <c r="P318" s="4"/>
      <c r="Q318" s="5"/>
      <c r="R318" s="3"/>
      <c r="S318" s="3"/>
      <c r="T318" s="3"/>
      <c r="U318" s="3"/>
      <c r="V318" s="3"/>
      <c r="W318" s="3"/>
      <c r="X318" s="3"/>
      <c r="Y318" s="4"/>
      <c r="Z318" s="5"/>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row>
    <row r="319" ht="15.75" customHeight="1">
      <c r="A319" s="3"/>
      <c r="B319" s="3"/>
      <c r="C319" s="4"/>
      <c r="D319" s="4"/>
      <c r="E319" s="3"/>
      <c r="F319" s="3"/>
      <c r="G319" s="4"/>
      <c r="H319" s="5"/>
      <c r="I319" s="3"/>
      <c r="J319" s="3"/>
      <c r="K319" s="3"/>
      <c r="L319" s="3"/>
      <c r="M319" s="3"/>
      <c r="N319" s="3"/>
      <c r="O319" s="3"/>
      <c r="P319" s="4"/>
      <c r="Q319" s="5"/>
      <c r="R319" s="3"/>
      <c r="S319" s="3"/>
      <c r="T319" s="3"/>
      <c r="U319" s="3"/>
      <c r="V319" s="3"/>
      <c r="W319" s="3"/>
      <c r="X319" s="3"/>
      <c r="Y319" s="4"/>
      <c r="Z319" s="5"/>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row>
    <row r="320" ht="15.75" customHeight="1">
      <c r="A320" s="3"/>
      <c r="B320" s="3"/>
      <c r="C320" s="4"/>
      <c r="D320" s="4"/>
      <c r="E320" s="3"/>
      <c r="F320" s="3"/>
      <c r="G320" s="4"/>
      <c r="H320" s="5"/>
      <c r="I320" s="3"/>
      <c r="J320" s="3"/>
      <c r="K320" s="3"/>
      <c r="L320" s="3"/>
      <c r="M320" s="3"/>
      <c r="N320" s="3"/>
      <c r="O320" s="3"/>
      <c r="P320" s="4"/>
      <c r="Q320" s="5"/>
      <c r="R320" s="3"/>
      <c r="S320" s="3"/>
      <c r="T320" s="3"/>
      <c r="U320" s="3"/>
      <c r="V320" s="3"/>
      <c r="W320" s="3"/>
      <c r="X320" s="3"/>
      <c r="Y320" s="4"/>
      <c r="Z320" s="5"/>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row>
    <row r="321" ht="15.75" customHeight="1">
      <c r="A321" s="3"/>
      <c r="B321" s="3"/>
      <c r="C321" s="4"/>
      <c r="D321" s="4"/>
      <c r="E321" s="3"/>
      <c r="F321" s="3"/>
      <c r="G321" s="4"/>
      <c r="H321" s="5"/>
      <c r="I321" s="3"/>
      <c r="J321" s="3"/>
      <c r="K321" s="3"/>
      <c r="L321" s="3"/>
      <c r="M321" s="3"/>
      <c r="N321" s="3"/>
      <c r="O321" s="3"/>
      <c r="P321" s="4"/>
      <c r="Q321" s="5"/>
      <c r="R321" s="3"/>
      <c r="S321" s="3"/>
      <c r="T321" s="3"/>
      <c r="U321" s="3"/>
      <c r="V321" s="3"/>
      <c r="W321" s="3"/>
      <c r="X321" s="3"/>
      <c r="Y321" s="4"/>
      <c r="Z321" s="5"/>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row>
    <row r="322" ht="15.75" customHeight="1">
      <c r="A322" s="3"/>
      <c r="B322" s="3"/>
      <c r="C322" s="4"/>
      <c r="D322" s="4"/>
      <c r="E322" s="3"/>
      <c r="F322" s="3"/>
      <c r="G322" s="4"/>
      <c r="H322" s="5"/>
      <c r="I322" s="3"/>
      <c r="J322" s="3"/>
      <c r="K322" s="3"/>
      <c r="L322" s="3"/>
      <c r="M322" s="3"/>
      <c r="N322" s="3"/>
      <c r="O322" s="3"/>
      <c r="P322" s="4"/>
      <c r="Q322" s="5"/>
      <c r="R322" s="3"/>
      <c r="S322" s="3"/>
      <c r="T322" s="3"/>
      <c r="U322" s="3"/>
      <c r="V322" s="3"/>
      <c r="W322" s="3"/>
      <c r="X322" s="3"/>
      <c r="Y322" s="4"/>
      <c r="Z322" s="5"/>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row>
    <row r="323" ht="15.75" customHeight="1">
      <c r="A323" s="3"/>
      <c r="B323" s="3"/>
      <c r="C323" s="4"/>
      <c r="D323" s="4"/>
      <c r="E323" s="3"/>
      <c r="F323" s="3"/>
      <c r="G323" s="4"/>
      <c r="H323" s="5"/>
      <c r="I323" s="3"/>
      <c r="J323" s="3"/>
      <c r="K323" s="3"/>
      <c r="L323" s="3"/>
      <c r="M323" s="3"/>
      <c r="N323" s="3"/>
      <c r="O323" s="3"/>
      <c r="P323" s="4"/>
      <c r="Q323" s="5"/>
      <c r="R323" s="3"/>
      <c r="S323" s="3"/>
      <c r="T323" s="3"/>
      <c r="U323" s="3"/>
      <c r="V323" s="3"/>
      <c r="W323" s="3"/>
      <c r="X323" s="3"/>
      <c r="Y323" s="4"/>
      <c r="Z323" s="5"/>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row>
    <row r="324" ht="15.75" customHeight="1">
      <c r="A324" s="3"/>
      <c r="B324" s="3"/>
      <c r="C324" s="4"/>
      <c r="D324" s="4"/>
      <c r="E324" s="3"/>
      <c r="F324" s="3"/>
      <c r="G324" s="4"/>
      <c r="H324" s="5"/>
      <c r="I324" s="3"/>
      <c r="J324" s="3"/>
      <c r="K324" s="3"/>
      <c r="L324" s="3"/>
      <c r="M324" s="3"/>
      <c r="N324" s="3"/>
      <c r="O324" s="3"/>
      <c r="P324" s="4"/>
      <c r="Q324" s="5"/>
      <c r="R324" s="3"/>
      <c r="S324" s="3"/>
      <c r="T324" s="3"/>
      <c r="U324" s="3"/>
      <c r="V324" s="3"/>
      <c r="W324" s="3"/>
      <c r="X324" s="3"/>
      <c r="Y324" s="4"/>
      <c r="Z324" s="5"/>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row>
    <row r="325" ht="15.75" customHeight="1">
      <c r="A325" s="3"/>
      <c r="B325" s="3"/>
      <c r="C325" s="4"/>
      <c r="D325" s="4"/>
      <c r="E325" s="3"/>
      <c r="F325" s="3"/>
      <c r="G325" s="4"/>
      <c r="H325" s="5"/>
      <c r="I325" s="3"/>
      <c r="J325" s="3"/>
      <c r="K325" s="3"/>
      <c r="L325" s="3"/>
      <c r="M325" s="3"/>
      <c r="N325" s="3"/>
      <c r="O325" s="3"/>
      <c r="P325" s="4"/>
      <c r="Q325" s="5"/>
      <c r="R325" s="3"/>
      <c r="S325" s="3"/>
      <c r="T325" s="3"/>
      <c r="U325" s="3"/>
      <c r="V325" s="3"/>
      <c r="W325" s="3"/>
      <c r="X325" s="3"/>
      <c r="Y325" s="4"/>
      <c r="Z325" s="5"/>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row>
    <row r="326" ht="15.75" customHeight="1">
      <c r="A326" s="3"/>
      <c r="B326" s="3"/>
      <c r="C326" s="4"/>
      <c r="D326" s="4"/>
      <c r="E326" s="3"/>
      <c r="F326" s="3"/>
      <c r="G326" s="4"/>
      <c r="H326" s="5"/>
      <c r="I326" s="3"/>
      <c r="J326" s="3"/>
      <c r="K326" s="3"/>
      <c r="L326" s="3"/>
      <c r="M326" s="3"/>
      <c r="N326" s="3"/>
      <c r="O326" s="3"/>
      <c r="P326" s="4"/>
      <c r="Q326" s="5"/>
      <c r="R326" s="3"/>
      <c r="S326" s="3"/>
      <c r="T326" s="3"/>
      <c r="U326" s="3"/>
      <c r="V326" s="3"/>
      <c r="W326" s="3"/>
      <c r="X326" s="3"/>
      <c r="Y326" s="4"/>
      <c r="Z326" s="5"/>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row>
    <row r="327" ht="15.75" customHeight="1">
      <c r="A327" s="3"/>
      <c r="B327" s="3"/>
      <c r="C327" s="4"/>
      <c r="D327" s="4"/>
      <c r="E327" s="3"/>
      <c r="F327" s="3"/>
      <c r="G327" s="4"/>
      <c r="H327" s="5"/>
      <c r="I327" s="3"/>
      <c r="J327" s="3"/>
      <c r="K327" s="3"/>
      <c r="L327" s="3"/>
      <c r="M327" s="3"/>
      <c r="N327" s="3"/>
      <c r="O327" s="3"/>
      <c r="P327" s="4"/>
      <c r="Q327" s="5"/>
      <c r="R327" s="3"/>
      <c r="S327" s="3"/>
      <c r="T327" s="3"/>
      <c r="U327" s="3"/>
      <c r="V327" s="3"/>
      <c r="W327" s="3"/>
      <c r="X327" s="3"/>
      <c r="Y327" s="4"/>
      <c r="Z327" s="5"/>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row>
    <row r="328" ht="15.75" customHeight="1">
      <c r="A328" s="3"/>
      <c r="B328" s="3"/>
      <c r="C328" s="4"/>
      <c r="D328" s="4"/>
      <c r="E328" s="3"/>
      <c r="F328" s="3"/>
      <c r="G328" s="4"/>
      <c r="H328" s="5"/>
      <c r="I328" s="3"/>
      <c r="J328" s="3"/>
      <c r="K328" s="3"/>
      <c r="L328" s="3"/>
      <c r="M328" s="3"/>
      <c r="N328" s="3"/>
      <c r="O328" s="3"/>
      <c r="P328" s="4"/>
      <c r="Q328" s="5"/>
      <c r="R328" s="3"/>
      <c r="S328" s="3"/>
      <c r="T328" s="3"/>
      <c r="U328" s="3"/>
      <c r="V328" s="3"/>
      <c r="W328" s="3"/>
      <c r="X328" s="3"/>
      <c r="Y328" s="4"/>
      <c r="Z328" s="5"/>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row>
    <row r="329" ht="15.75" customHeight="1">
      <c r="A329" s="3"/>
      <c r="B329" s="3"/>
      <c r="C329" s="4"/>
      <c r="D329" s="4"/>
      <c r="E329" s="3"/>
      <c r="F329" s="3"/>
      <c r="G329" s="4"/>
      <c r="H329" s="5"/>
      <c r="I329" s="3"/>
      <c r="J329" s="3"/>
      <c r="K329" s="3"/>
      <c r="L329" s="3"/>
      <c r="M329" s="3"/>
      <c r="N329" s="3"/>
      <c r="O329" s="3"/>
      <c r="P329" s="4"/>
      <c r="Q329" s="5"/>
      <c r="R329" s="3"/>
      <c r="S329" s="3"/>
      <c r="T329" s="3"/>
      <c r="U329" s="3"/>
      <c r="V329" s="3"/>
      <c r="W329" s="3"/>
      <c r="X329" s="3"/>
      <c r="Y329" s="4"/>
      <c r="Z329" s="5"/>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row>
    <row r="330" ht="15.75" customHeight="1">
      <c r="A330" s="3"/>
      <c r="B330" s="3"/>
      <c r="C330" s="4"/>
      <c r="D330" s="4"/>
      <c r="E330" s="3"/>
      <c r="F330" s="3"/>
      <c r="G330" s="4"/>
      <c r="H330" s="5"/>
      <c r="I330" s="3"/>
      <c r="J330" s="3"/>
      <c r="K330" s="3"/>
      <c r="L330" s="3"/>
      <c r="M330" s="3"/>
      <c r="N330" s="3"/>
      <c r="O330" s="3"/>
      <c r="P330" s="4"/>
      <c r="Q330" s="5"/>
      <c r="R330" s="3"/>
      <c r="S330" s="3"/>
      <c r="T330" s="3"/>
      <c r="U330" s="3"/>
      <c r="V330" s="3"/>
      <c r="W330" s="3"/>
      <c r="X330" s="3"/>
      <c r="Y330" s="4"/>
      <c r="Z330" s="5"/>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row>
    <row r="331" ht="15.75" customHeight="1">
      <c r="A331" s="3"/>
      <c r="B331" s="3"/>
      <c r="C331" s="4"/>
      <c r="D331" s="4"/>
      <c r="E331" s="3"/>
      <c r="F331" s="3"/>
      <c r="G331" s="4"/>
      <c r="H331" s="5"/>
      <c r="I331" s="3"/>
      <c r="J331" s="3"/>
      <c r="K331" s="3"/>
      <c r="L331" s="3"/>
      <c r="M331" s="3"/>
      <c r="N331" s="3"/>
      <c r="O331" s="3"/>
      <c r="P331" s="4"/>
      <c r="Q331" s="5"/>
      <c r="R331" s="3"/>
      <c r="S331" s="3"/>
      <c r="T331" s="3"/>
      <c r="U331" s="3"/>
      <c r="V331" s="3"/>
      <c r="W331" s="3"/>
      <c r="X331" s="3"/>
      <c r="Y331" s="4"/>
      <c r="Z331" s="5"/>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row>
    <row r="332" ht="15.75" customHeight="1">
      <c r="A332" s="3"/>
      <c r="B332" s="3"/>
      <c r="C332" s="4"/>
      <c r="D332" s="4"/>
      <c r="E332" s="3"/>
      <c r="F332" s="3"/>
      <c r="G332" s="4"/>
      <c r="H332" s="5"/>
      <c r="I332" s="3"/>
      <c r="J332" s="3"/>
      <c r="K332" s="3"/>
      <c r="L332" s="3"/>
      <c r="M332" s="3"/>
      <c r="N332" s="3"/>
      <c r="O332" s="3"/>
      <c r="P332" s="4"/>
      <c r="Q332" s="5"/>
      <c r="R332" s="3"/>
      <c r="S332" s="3"/>
      <c r="T332" s="3"/>
      <c r="U332" s="3"/>
      <c r="V332" s="3"/>
      <c r="W332" s="3"/>
      <c r="X332" s="3"/>
      <c r="Y332" s="4"/>
      <c r="Z332" s="5"/>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row>
    <row r="333" ht="15.75" customHeight="1">
      <c r="A333" s="3"/>
      <c r="B333" s="3"/>
      <c r="C333" s="4"/>
      <c r="D333" s="4"/>
      <c r="E333" s="3"/>
      <c r="F333" s="3"/>
      <c r="G333" s="4"/>
      <c r="H333" s="5"/>
      <c r="I333" s="3"/>
      <c r="J333" s="3"/>
      <c r="K333" s="3"/>
      <c r="L333" s="3"/>
      <c r="M333" s="3"/>
      <c r="N333" s="3"/>
      <c r="O333" s="3"/>
      <c r="P333" s="4"/>
      <c r="Q333" s="5"/>
      <c r="R333" s="3"/>
      <c r="S333" s="3"/>
      <c r="T333" s="3"/>
      <c r="U333" s="3"/>
      <c r="V333" s="3"/>
      <c r="W333" s="3"/>
      <c r="X333" s="3"/>
      <c r="Y333" s="4"/>
      <c r="Z333" s="5"/>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row>
    <row r="334" ht="15.75" customHeight="1">
      <c r="A334" s="3"/>
      <c r="B334" s="3"/>
      <c r="C334" s="4"/>
      <c r="D334" s="4"/>
      <c r="E334" s="3"/>
      <c r="F334" s="3"/>
      <c r="G334" s="4"/>
      <c r="H334" s="5"/>
      <c r="I334" s="3"/>
      <c r="J334" s="3"/>
      <c r="K334" s="3"/>
      <c r="L334" s="3"/>
      <c r="M334" s="3"/>
      <c r="N334" s="3"/>
      <c r="O334" s="3"/>
      <c r="P334" s="4"/>
      <c r="Q334" s="5"/>
      <c r="R334" s="3"/>
      <c r="S334" s="3"/>
      <c r="T334" s="3"/>
      <c r="U334" s="3"/>
      <c r="V334" s="3"/>
      <c r="W334" s="3"/>
      <c r="X334" s="3"/>
      <c r="Y334" s="4"/>
      <c r="Z334" s="5"/>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row>
    <row r="335" ht="15.75" customHeight="1">
      <c r="A335" s="3"/>
      <c r="B335" s="3"/>
      <c r="C335" s="4"/>
      <c r="D335" s="4"/>
      <c r="E335" s="3"/>
      <c r="F335" s="3"/>
      <c r="G335" s="4"/>
      <c r="H335" s="5"/>
      <c r="I335" s="3"/>
      <c r="J335" s="3"/>
      <c r="K335" s="3"/>
      <c r="L335" s="3"/>
      <c r="M335" s="3"/>
      <c r="N335" s="3"/>
      <c r="O335" s="3"/>
      <c r="P335" s="4"/>
      <c r="Q335" s="5"/>
      <c r="R335" s="3"/>
      <c r="S335" s="3"/>
      <c r="T335" s="3"/>
      <c r="U335" s="3"/>
      <c r="V335" s="3"/>
      <c r="W335" s="3"/>
      <c r="X335" s="3"/>
      <c r="Y335" s="4"/>
      <c r="Z335" s="5"/>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row>
    <row r="336" ht="15.75" customHeight="1">
      <c r="A336" s="3"/>
      <c r="B336" s="3"/>
      <c r="C336" s="4"/>
      <c r="D336" s="4"/>
      <c r="E336" s="3"/>
      <c r="F336" s="3"/>
      <c r="G336" s="4"/>
      <c r="H336" s="5"/>
      <c r="I336" s="3"/>
      <c r="J336" s="3"/>
      <c r="K336" s="3"/>
      <c r="L336" s="3"/>
      <c r="M336" s="3"/>
      <c r="N336" s="3"/>
      <c r="O336" s="3"/>
      <c r="P336" s="4"/>
      <c r="Q336" s="5"/>
      <c r="R336" s="3"/>
      <c r="S336" s="3"/>
      <c r="T336" s="3"/>
      <c r="U336" s="3"/>
      <c r="V336" s="3"/>
      <c r="W336" s="3"/>
      <c r="X336" s="3"/>
      <c r="Y336" s="4"/>
      <c r="Z336" s="5"/>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row>
    <row r="337" ht="15.75" customHeight="1">
      <c r="A337" s="3"/>
      <c r="B337" s="3"/>
      <c r="C337" s="4"/>
      <c r="D337" s="4"/>
      <c r="E337" s="3"/>
      <c r="F337" s="3"/>
      <c r="G337" s="4"/>
      <c r="H337" s="5"/>
      <c r="I337" s="3"/>
      <c r="J337" s="3"/>
      <c r="K337" s="3"/>
      <c r="L337" s="3"/>
      <c r="M337" s="3"/>
      <c r="N337" s="3"/>
      <c r="O337" s="3"/>
      <c r="P337" s="4"/>
      <c r="Q337" s="5"/>
      <c r="R337" s="3"/>
      <c r="S337" s="3"/>
      <c r="T337" s="3"/>
      <c r="U337" s="3"/>
      <c r="V337" s="3"/>
      <c r="W337" s="3"/>
      <c r="X337" s="3"/>
      <c r="Y337" s="4"/>
      <c r="Z337" s="5"/>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row>
    <row r="338" ht="15.75" customHeight="1">
      <c r="A338" s="3"/>
      <c r="B338" s="3"/>
      <c r="C338" s="4"/>
      <c r="D338" s="4"/>
      <c r="E338" s="3"/>
      <c r="F338" s="3"/>
      <c r="G338" s="4"/>
      <c r="H338" s="5"/>
      <c r="I338" s="3"/>
      <c r="J338" s="3"/>
      <c r="K338" s="3"/>
      <c r="L338" s="3"/>
      <c r="M338" s="3"/>
      <c r="N338" s="3"/>
      <c r="O338" s="3"/>
      <c r="P338" s="4"/>
      <c r="Q338" s="5"/>
      <c r="R338" s="3"/>
      <c r="S338" s="3"/>
      <c r="T338" s="3"/>
      <c r="U338" s="3"/>
      <c r="V338" s="3"/>
      <c r="W338" s="3"/>
      <c r="X338" s="3"/>
      <c r="Y338" s="4"/>
      <c r="Z338" s="5"/>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row>
    <row r="339" ht="15.75" customHeight="1">
      <c r="A339" s="3"/>
      <c r="B339" s="3"/>
      <c r="C339" s="4"/>
      <c r="D339" s="4"/>
      <c r="E339" s="3"/>
      <c r="F339" s="3"/>
      <c r="G339" s="4"/>
      <c r="H339" s="5"/>
      <c r="I339" s="3"/>
      <c r="J339" s="3"/>
      <c r="K339" s="3"/>
      <c r="L339" s="3"/>
      <c r="M339" s="3"/>
      <c r="N339" s="3"/>
      <c r="O339" s="3"/>
      <c r="P339" s="4"/>
      <c r="Q339" s="5"/>
      <c r="R339" s="3"/>
      <c r="S339" s="3"/>
      <c r="T339" s="3"/>
      <c r="U339" s="3"/>
      <c r="V339" s="3"/>
      <c r="W339" s="3"/>
      <c r="X339" s="3"/>
      <c r="Y339" s="4"/>
      <c r="Z339" s="5"/>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row>
    <row r="340" ht="15.75" customHeight="1">
      <c r="A340" s="3"/>
      <c r="B340" s="3"/>
      <c r="C340" s="4"/>
      <c r="D340" s="4"/>
      <c r="E340" s="3"/>
      <c r="F340" s="3"/>
      <c r="G340" s="4"/>
      <c r="H340" s="5"/>
      <c r="I340" s="3"/>
      <c r="J340" s="3"/>
      <c r="K340" s="3"/>
      <c r="L340" s="3"/>
      <c r="M340" s="3"/>
      <c r="N340" s="3"/>
      <c r="O340" s="3"/>
      <c r="P340" s="4"/>
      <c r="Q340" s="5"/>
      <c r="R340" s="3"/>
      <c r="S340" s="3"/>
      <c r="T340" s="3"/>
      <c r="U340" s="3"/>
      <c r="V340" s="3"/>
      <c r="W340" s="3"/>
      <c r="X340" s="3"/>
      <c r="Y340" s="4"/>
      <c r="Z340" s="5"/>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row>
    <row r="341" ht="15.75" customHeight="1">
      <c r="A341" s="3"/>
      <c r="B341" s="3"/>
      <c r="C341" s="4"/>
      <c r="D341" s="4"/>
      <c r="E341" s="3"/>
      <c r="F341" s="3"/>
      <c r="G341" s="4"/>
      <c r="H341" s="5"/>
      <c r="I341" s="3"/>
      <c r="J341" s="3"/>
      <c r="K341" s="3"/>
      <c r="L341" s="3"/>
      <c r="M341" s="3"/>
      <c r="N341" s="3"/>
      <c r="O341" s="3"/>
      <c r="P341" s="4"/>
      <c r="Q341" s="5"/>
      <c r="R341" s="3"/>
      <c r="S341" s="3"/>
      <c r="T341" s="3"/>
      <c r="U341" s="3"/>
      <c r="V341" s="3"/>
      <c r="W341" s="3"/>
      <c r="X341" s="3"/>
      <c r="Y341" s="4"/>
      <c r="Z341" s="5"/>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row>
    <row r="342" ht="15.75" customHeight="1">
      <c r="A342" s="3"/>
      <c r="B342" s="3"/>
      <c r="C342" s="4"/>
      <c r="D342" s="4"/>
      <c r="E342" s="3"/>
      <c r="F342" s="3"/>
      <c r="G342" s="4"/>
      <c r="H342" s="5"/>
      <c r="I342" s="3"/>
      <c r="J342" s="3"/>
      <c r="K342" s="3"/>
      <c r="L342" s="3"/>
      <c r="M342" s="3"/>
      <c r="N342" s="3"/>
      <c r="O342" s="3"/>
      <c r="P342" s="4"/>
      <c r="Q342" s="5"/>
      <c r="R342" s="3"/>
      <c r="S342" s="3"/>
      <c r="T342" s="3"/>
      <c r="U342" s="3"/>
      <c r="V342" s="3"/>
      <c r="W342" s="3"/>
      <c r="X342" s="3"/>
      <c r="Y342" s="4"/>
      <c r="Z342" s="5"/>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row>
    <row r="343" ht="15.75" customHeight="1">
      <c r="A343" s="3"/>
      <c r="B343" s="3"/>
      <c r="C343" s="4"/>
      <c r="D343" s="4"/>
      <c r="E343" s="3"/>
      <c r="F343" s="3"/>
      <c r="G343" s="4"/>
      <c r="H343" s="5"/>
      <c r="I343" s="3"/>
      <c r="J343" s="3"/>
      <c r="K343" s="3"/>
      <c r="L343" s="3"/>
      <c r="M343" s="3"/>
      <c r="N343" s="3"/>
      <c r="O343" s="3"/>
      <c r="P343" s="4"/>
      <c r="Q343" s="5"/>
      <c r="R343" s="3"/>
      <c r="S343" s="3"/>
      <c r="T343" s="3"/>
      <c r="U343" s="3"/>
      <c r="V343" s="3"/>
      <c r="W343" s="3"/>
      <c r="X343" s="3"/>
      <c r="Y343" s="4"/>
      <c r="Z343" s="5"/>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row>
    <row r="344" ht="15.75" customHeight="1">
      <c r="A344" s="3"/>
      <c r="B344" s="3"/>
      <c r="C344" s="4"/>
      <c r="D344" s="4"/>
      <c r="E344" s="3"/>
      <c r="F344" s="3"/>
      <c r="G344" s="4"/>
      <c r="H344" s="5"/>
      <c r="I344" s="3"/>
      <c r="J344" s="3"/>
      <c r="K344" s="3"/>
      <c r="L344" s="3"/>
      <c r="M344" s="3"/>
      <c r="N344" s="3"/>
      <c r="O344" s="3"/>
      <c r="P344" s="4"/>
      <c r="Q344" s="5"/>
      <c r="R344" s="3"/>
      <c r="S344" s="3"/>
      <c r="T344" s="3"/>
      <c r="U344" s="3"/>
      <c r="V344" s="3"/>
      <c r="W344" s="3"/>
      <c r="X344" s="3"/>
      <c r="Y344" s="4"/>
      <c r="Z344" s="5"/>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row>
    <row r="345" ht="15.75" customHeight="1">
      <c r="A345" s="3"/>
      <c r="B345" s="3"/>
      <c r="C345" s="4"/>
      <c r="D345" s="4"/>
      <c r="E345" s="3"/>
      <c r="F345" s="3"/>
      <c r="G345" s="4"/>
      <c r="H345" s="5"/>
      <c r="I345" s="3"/>
      <c r="J345" s="3"/>
      <c r="K345" s="3"/>
      <c r="L345" s="3"/>
      <c r="M345" s="3"/>
      <c r="N345" s="3"/>
      <c r="O345" s="3"/>
      <c r="P345" s="4"/>
      <c r="Q345" s="5"/>
      <c r="R345" s="3"/>
      <c r="S345" s="3"/>
      <c r="T345" s="3"/>
      <c r="U345" s="3"/>
      <c r="V345" s="3"/>
      <c r="W345" s="3"/>
      <c r="X345" s="3"/>
      <c r="Y345" s="4"/>
      <c r="Z345" s="5"/>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row>
    <row r="346" ht="15.75" customHeight="1">
      <c r="A346" s="3"/>
      <c r="B346" s="3"/>
      <c r="C346" s="4"/>
      <c r="D346" s="4"/>
      <c r="E346" s="3"/>
      <c r="F346" s="3"/>
      <c r="G346" s="4"/>
      <c r="H346" s="5"/>
      <c r="I346" s="3"/>
      <c r="J346" s="3"/>
      <c r="K346" s="3"/>
      <c r="L346" s="3"/>
      <c r="M346" s="3"/>
      <c r="N346" s="3"/>
      <c r="O346" s="3"/>
      <c r="P346" s="4"/>
      <c r="Q346" s="5"/>
      <c r="R346" s="3"/>
      <c r="S346" s="3"/>
      <c r="T346" s="3"/>
      <c r="U346" s="3"/>
      <c r="V346" s="3"/>
      <c r="W346" s="3"/>
      <c r="X346" s="3"/>
      <c r="Y346" s="4"/>
      <c r="Z346" s="5"/>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row>
    <row r="347" ht="15.75" customHeight="1">
      <c r="A347" s="3"/>
      <c r="B347" s="3"/>
      <c r="C347" s="4"/>
      <c r="D347" s="4"/>
      <c r="E347" s="3"/>
      <c r="F347" s="3"/>
      <c r="G347" s="4"/>
      <c r="H347" s="5"/>
      <c r="I347" s="3"/>
      <c r="J347" s="3"/>
      <c r="K347" s="3"/>
      <c r="L347" s="3"/>
      <c r="M347" s="3"/>
      <c r="N347" s="3"/>
      <c r="O347" s="3"/>
      <c r="P347" s="4"/>
      <c r="Q347" s="5"/>
      <c r="R347" s="3"/>
      <c r="S347" s="3"/>
      <c r="T347" s="3"/>
      <c r="U347" s="3"/>
      <c r="V347" s="3"/>
      <c r="W347" s="3"/>
      <c r="X347" s="3"/>
      <c r="Y347" s="4"/>
      <c r="Z347" s="5"/>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row>
    <row r="348" ht="15.75" customHeight="1">
      <c r="A348" s="3"/>
      <c r="B348" s="3"/>
      <c r="C348" s="4"/>
      <c r="D348" s="4"/>
      <c r="E348" s="3"/>
      <c r="F348" s="3"/>
      <c r="G348" s="4"/>
      <c r="H348" s="5"/>
      <c r="I348" s="3"/>
      <c r="J348" s="3"/>
      <c r="K348" s="3"/>
      <c r="L348" s="3"/>
      <c r="M348" s="3"/>
      <c r="N348" s="3"/>
      <c r="O348" s="3"/>
      <c r="P348" s="4"/>
      <c r="Q348" s="5"/>
      <c r="R348" s="3"/>
      <c r="S348" s="3"/>
      <c r="T348" s="3"/>
      <c r="U348" s="3"/>
      <c r="V348" s="3"/>
      <c r="W348" s="3"/>
      <c r="X348" s="3"/>
      <c r="Y348" s="4"/>
      <c r="Z348" s="5"/>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row>
    <row r="349" ht="15.75" customHeight="1">
      <c r="A349" s="3"/>
      <c r="B349" s="3"/>
      <c r="C349" s="4"/>
      <c r="D349" s="4"/>
      <c r="E349" s="3"/>
      <c r="F349" s="3"/>
      <c r="G349" s="4"/>
      <c r="H349" s="5"/>
      <c r="I349" s="3"/>
      <c r="J349" s="3"/>
      <c r="K349" s="3"/>
      <c r="L349" s="3"/>
      <c r="M349" s="3"/>
      <c r="N349" s="3"/>
      <c r="O349" s="3"/>
      <c r="P349" s="4"/>
      <c r="Q349" s="5"/>
      <c r="R349" s="3"/>
      <c r="S349" s="3"/>
      <c r="T349" s="3"/>
      <c r="U349" s="3"/>
      <c r="V349" s="3"/>
      <c r="W349" s="3"/>
      <c r="X349" s="3"/>
      <c r="Y349" s="4"/>
      <c r="Z349" s="5"/>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row>
    <row r="350" ht="15.75" customHeight="1">
      <c r="A350" s="3"/>
      <c r="B350" s="3"/>
      <c r="C350" s="4"/>
      <c r="D350" s="4"/>
      <c r="E350" s="3"/>
      <c r="F350" s="3"/>
      <c r="G350" s="4"/>
      <c r="H350" s="5"/>
      <c r="I350" s="3"/>
      <c r="J350" s="3"/>
      <c r="K350" s="3"/>
      <c r="L350" s="3"/>
      <c r="M350" s="3"/>
      <c r="N350" s="3"/>
      <c r="O350" s="3"/>
      <c r="P350" s="4"/>
      <c r="Q350" s="5"/>
      <c r="R350" s="3"/>
      <c r="S350" s="3"/>
      <c r="T350" s="3"/>
      <c r="U350" s="3"/>
      <c r="V350" s="3"/>
      <c r="W350" s="3"/>
      <c r="X350" s="3"/>
      <c r="Y350" s="4"/>
      <c r="Z350" s="5"/>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row>
    <row r="351" ht="15.75" customHeight="1">
      <c r="A351" s="3"/>
      <c r="B351" s="3"/>
      <c r="C351" s="4"/>
      <c r="D351" s="4"/>
      <c r="E351" s="3"/>
      <c r="F351" s="3"/>
      <c r="G351" s="4"/>
      <c r="H351" s="5"/>
      <c r="I351" s="3"/>
      <c r="J351" s="3"/>
      <c r="K351" s="3"/>
      <c r="L351" s="3"/>
      <c r="M351" s="3"/>
      <c r="N351" s="3"/>
      <c r="O351" s="3"/>
      <c r="P351" s="4"/>
      <c r="Q351" s="5"/>
      <c r="R351" s="3"/>
      <c r="S351" s="3"/>
      <c r="T351" s="3"/>
      <c r="U351" s="3"/>
      <c r="V351" s="3"/>
      <c r="W351" s="3"/>
      <c r="X351" s="3"/>
      <c r="Y351" s="4"/>
      <c r="Z351" s="5"/>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row>
    <row r="352" ht="15.75" customHeight="1">
      <c r="A352" s="3"/>
      <c r="B352" s="3"/>
      <c r="C352" s="4"/>
      <c r="D352" s="4"/>
      <c r="E352" s="3"/>
      <c r="F352" s="3"/>
      <c r="G352" s="4"/>
      <c r="H352" s="5"/>
      <c r="I352" s="3"/>
      <c r="J352" s="3"/>
      <c r="K352" s="3"/>
      <c r="L352" s="3"/>
      <c r="M352" s="3"/>
      <c r="N352" s="3"/>
      <c r="O352" s="3"/>
      <c r="P352" s="4"/>
      <c r="Q352" s="5"/>
      <c r="R352" s="3"/>
      <c r="S352" s="3"/>
      <c r="T352" s="3"/>
      <c r="U352" s="3"/>
      <c r="V352" s="3"/>
      <c r="W352" s="3"/>
      <c r="X352" s="3"/>
      <c r="Y352" s="4"/>
      <c r="Z352" s="5"/>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row>
    <row r="353" ht="15.75" customHeight="1">
      <c r="A353" s="3"/>
      <c r="B353" s="3"/>
      <c r="C353" s="4"/>
      <c r="D353" s="4"/>
      <c r="E353" s="3"/>
      <c r="F353" s="3"/>
      <c r="G353" s="4"/>
      <c r="H353" s="5"/>
      <c r="I353" s="3"/>
      <c r="J353" s="3"/>
      <c r="K353" s="3"/>
      <c r="L353" s="3"/>
      <c r="M353" s="3"/>
      <c r="N353" s="3"/>
      <c r="O353" s="3"/>
      <c r="P353" s="4"/>
      <c r="Q353" s="5"/>
      <c r="R353" s="3"/>
      <c r="S353" s="3"/>
      <c r="T353" s="3"/>
      <c r="U353" s="3"/>
      <c r="V353" s="3"/>
      <c r="W353" s="3"/>
      <c r="X353" s="3"/>
      <c r="Y353" s="4"/>
      <c r="Z353" s="5"/>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row>
    <row r="354" ht="15.75" customHeight="1">
      <c r="A354" s="3"/>
      <c r="B354" s="3"/>
      <c r="C354" s="4"/>
      <c r="D354" s="4"/>
      <c r="E354" s="3"/>
      <c r="F354" s="3"/>
      <c r="G354" s="4"/>
      <c r="H354" s="5"/>
      <c r="I354" s="3"/>
      <c r="J354" s="3"/>
      <c r="K354" s="3"/>
      <c r="L354" s="3"/>
      <c r="M354" s="3"/>
      <c r="N354" s="3"/>
      <c r="O354" s="3"/>
      <c r="P354" s="4"/>
      <c r="Q354" s="5"/>
      <c r="R354" s="3"/>
      <c r="S354" s="3"/>
      <c r="T354" s="3"/>
      <c r="U354" s="3"/>
      <c r="V354" s="3"/>
      <c r="W354" s="3"/>
      <c r="X354" s="3"/>
      <c r="Y354" s="4"/>
      <c r="Z354" s="5"/>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row>
    <row r="355" ht="15.75" customHeight="1">
      <c r="A355" s="3"/>
      <c r="B355" s="3"/>
      <c r="C355" s="4"/>
      <c r="D355" s="4"/>
      <c r="E355" s="3"/>
      <c r="F355" s="3"/>
      <c r="G355" s="4"/>
      <c r="H355" s="5"/>
      <c r="I355" s="3"/>
      <c r="J355" s="3"/>
      <c r="K355" s="3"/>
      <c r="L355" s="3"/>
      <c r="M355" s="3"/>
      <c r="N355" s="3"/>
      <c r="O355" s="3"/>
      <c r="P355" s="4"/>
      <c r="Q355" s="5"/>
      <c r="R355" s="3"/>
      <c r="S355" s="3"/>
      <c r="T355" s="3"/>
      <c r="U355" s="3"/>
      <c r="V355" s="3"/>
      <c r="W355" s="3"/>
      <c r="X355" s="3"/>
      <c r="Y355" s="4"/>
      <c r="Z355" s="5"/>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row>
    <row r="356" ht="15.75" customHeight="1">
      <c r="A356" s="3"/>
      <c r="B356" s="3"/>
      <c r="C356" s="4"/>
      <c r="D356" s="4"/>
      <c r="E356" s="3"/>
      <c r="F356" s="3"/>
      <c r="G356" s="4"/>
      <c r="H356" s="5"/>
      <c r="I356" s="3"/>
      <c r="J356" s="3"/>
      <c r="K356" s="3"/>
      <c r="L356" s="3"/>
      <c r="M356" s="3"/>
      <c r="N356" s="3"/>
      <c r="O356" s="3"/>
      <c r="P356" s="4"/>
      <c r="Q356" s="5"/>
      <c r="R356" s="3"/>
      <c r="S356" s="3"/>
      <c r="T356" s="3"/>
      <c r="U356" s="3"/>
      <c r="V356" s="3"/>
      <c r="W356" s="3"/>
      <c r="X356" s="3"/>
      <c r="Y356" s="4"/>
      <c r="Z356" s="5"/>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row>
    <row r="357" ht="15.75" customHeight="1">
      <c r="A357" s="3"/>
      <c r="B357" s="3"/>
      <c r="C357" s="4"/>
      <c r="D357" s="4"/>
      <c r="E357" s="3"/>
      <c r="F357" s="3"/>
      <c r="G357" s="4"/>
      <c r="H357" s="5"/>
      <c r="I357" s="3"/>
      <c r="J357" s="3"/>
      <c r="K357" s="3"/>
      <c r="L357" s="3"/>
      <c r="M357" s="3"/>
      <c r="N357" s="3"/>
      <c r="O357" s="3"/>
      <c r="P357" s="4"/>
      <c r="Q357" s="5"/>
      <c r="R357" s="3"/>
      <c r="S357" s="3"/>
      <c r="T357" s="3"/>
      <c r="U357" s="3"/>
      <c r="V357" s="3"/>
      <c r="W357" s="3"/>
      <c r="X357" s="3"/>
      <c r="Y357" s="4"/>
      <c r="Z357" s="5"/>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row>
    <row r="358" ht="15.75" customHeight="1">
      <c r="A358" s="3"/>
      <c r="B358" s="3"/>
      <c r="C358" s="4"/>
      <c r="D358" s="4"/>
      <c r="E358" s="3"/>
      <c r="F358" s="3"/>
      <c r="G358" s="4"/>
      <c r="H358" s="5"/>
      <c r="I358" s="3"/>
      <c r="J358" s="3"/>
      <c r="K358" s="3"/>
      <c r="L358" s="3"/>
      <c r="M358" s="3"/>
      <c r="N358" s="3"/>
      <c r="O358" s="3"/>
      <c r="P358" s="4"/>
      <c r="Q358" s="5"/>
      <c r="R358" s="3"/>
      <c r="S358" s="3"/>
      <c r="T358" s="3"/>
      <c r="U358" s="3"/>
      <c r="V358" s="3"/>
      <c r="W358" s="3"/>
      <c r="X358" s="3"/>
      <c r="Y358" s="4"/>
      <c r="Z358" s="5"/>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row>
    <row r="359" ht="15.75" customHeight="1">
      <c r="A359" s="3"/>
      <c r="B359" s="3"/>
      <c r="C359" s="4"/>
      <c r="D359" s="4"/>
      <c r="E359" s="3"/>
      <c r="F359" s="3"/>
      <c r="G359" s="4"/>
      <c r="H359" s="5"/>
      <c r="I359" s="3"/>
      <c r="J359" s="3"/>
      <c r="K359" s="3"/>
      <c r="L359" s="3"/>
      <c r="M359" s="3"/>
      <c r="N359" s="3"/>
      <c r="O359" s="3"/>
      <c r="P359" s="4"/>
      <c r="Q359" s="5"/>
      <c r="R359" s="3"/>
      <c r="S359" s="3"/>
      <c r="T359" s="3"/>
      <c r="U359" s="3"/>
      <c r="V359" s="3"/>
      <c r="W359" s="3"/>
      <c r="X359" s="3"/>
      <c r="Y359" s="4"/>
      <c r="Z359" s="5"/>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row>
    <row r="360" ht="15.75" customHeight="1">
      <c r="A360" s="3"/>
      <c r="B360" s="3"/>
      <c r="C360" s="4"/>
      <c r="D360" s="4"/>
      <c r="E360" s="3"/>
      <c r="F360" s="3"/>
      <c r="G360" s="4"/>
      <c r="H360" s="5"/>
      <c r="I360" s="3"/>
      <c r="J360" s="3"/>
      <c r="K360" s="3"/>
      <c r="L360" s="3"/>
      <c r="M360" s="3"/>
      <c r="N360" s="3"/>
      <c r="O360" s="3"/>
      <c r="P360" s="4"/>
      <c r="Q360" s="5"/>
      <c r="R360" s="3"/>
      <c r="S360" s="3"/>
      <c r="T360" s="3"/>
      <c r="U360" s="3"/>
      <c r="V360" s="3"/>
      <c r="W360" s="3"/>
      <c r="X360" s="3"/>
      <c r="Y360" s="4"/>
      <c r="Z360" s="5"/>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row>
    <row r="361" ht="15.75" customHeight="1">
      <c r="A361" s="3"/>
      <c r="B361" s="3"/>
      <c r="C361" s="4"/>
      <c r="D361" s="4"/>
      <c r="E361" s="3"/>
      <c r="F361" s="3"/>
      <c r="G361" s="4"/>
      <c r="H361" s="5"/>
      <c r="I361" s="3"/>
      <c r="J361" s="3"/>
      <c r="K361" s="3"/>
      <c r="L361" s="3"/>
      <c r="M361" s="3"/>
      <c r="N361" s="3"/>
      <c r="O361" s="3"/>
      <c r="P361" s="4"/>
      <c r="Q361" s="5"/>
      <c r="R361" s="3"/>
      <c r="S361" s="3"/>
      <c r="T361" s="3"/>
      <c r="U361" s="3"/>
      <c r="V361" s="3"/>
      <c r="W361" s="3"/>
      <c r="X361" s="3"/>
      <c r="Y361" s="4"/>
      <c r="Z361" s="5"/>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row>
    <row r="362" ht="15.75" customHeight="1">
      <c r="A362" s="3"/>
      <c r="B362" s="3"/>
      <c r="C362" s="4"/>
      <c r="D362" s="4"/>
      <c r="E362" s="3"/>
      <c r="F362" s="3"/>
      <c r="G362" s="4"/>
      <c r="H362" s="5"/>
      <c r="I362" s="3"/>
      <c r="J362" s="3"/>
      <c r="K362" s="3"/>
      <c r="L362" s="3"/>
      <c r="M362" s="3"/>
      <c r="N362" s="3"/>
      <c r="O362" s="3"/>
      <c r="P362" s="4"/>
      <c r="Q362" s="5"/>
      <c r="R362" s="3"/>
      <c r="S362" s="3"/>
      <c r="T362" s="3"/>
      <c r="U362" s="3"/>
      <c r="V362" s="3"/>
      <c r="W362" s="3"/>
      <c r="X362" s="3"/>
      <c r="Y362" s="4"/>
      <c r="Z362" s="5"/>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row>
    <row r="363" ht="15.75" customHeight="1">
      <c r="A363" s="3"/>
      <c r="B363" s="3"/>
      <c r="C363" s="4"/>
      <c r="D363" s="4"/>
      <c r="E363" s="3"/>
      <c r="F363" s="3"/>
      <c r="G363" s="4"/>
      <c r="H363" s="5"/>
      <c r="I363" s="3"/>
      <c r="J363" s="3"/>
      <c r="K363" s="3"/>
      <c r="L363" s="3"/>
      <c r="M363" s="3"/>
      <c r="N363" s="3"/>
      <c r="O363" s="3"/>
      <c r="P363" s="4"/>
      <c r="Q363" s="5"/>
      <c r="R363" s="3"/>
      <c r="S363" s="3"/>
      <c r="T363" s="3"/>
      <c r="U363" s="3"/>
      <c r="V363" s="3"/>
      <c r="W363" s="3"/>
      <c r="X363" s="3"/>
      <c r="Y363" s="4"/>
      <c r="Z363" s="5"/>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row>
    <row r="364" ht="15.75" customHeight="1">
      <c r="A364" s="3"/>
      <c r="B364" s="3"/>
      <c r="C364" s="4"/>
      <c r="D364" s="4"/>
      <c r="E364" s="3"/>
      <c r="F364" s="3"/>
      <c r="G364" s="4"/>
      <c r="H364" s="5"/>
      <c r="I364" s="3"/>
      <c r="J364" s="3"/>
      <c r="K364" s="3"/>
      <c r="L364" s="3"/>
      <c r="M364" s="3"/>
      <c r="N364" s="3"/>
      <c r="O364" s="3"/>
      <c r="P364" s="4"/>
      <c r="Q364" s="5"/>
      <c r="R364" s="3"/>
      <c r="S364" s="3"/>
      <c r="T364" s="3"/>
      <c r="U364" s="3"/>
      <c r="V364" s="3"/>
      <c r="W364" s="3"/>
      <c r="X364" s="3"/>
      <c r="Y364" s="4"/>
      <c r="Z364" s="5"/>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row>
    <row r="365" ht="15.75" customHeight="1">
      <c r="A365" s="3"/>
      <c r="B365" s="3"/>
      <c r="C365" s="4"/>
      <c r="D365" s="4"/>
      <c r="E365" s="3"/>
      <c r="F365" s="3"/>
      <c r="G365" s="4"/>
      <c r="H365" s="5"/>
      <c r="I365" s="3"/>
      <c r="J365" s="3"/>
      <c r="K365" s="3"/>
      <c r="L365" s="3"/>
      <c r="M365" s="3"/>
      <c r="N365" s="3"/>
      <c r="O365" s="3"/>
      <c r="P365" s="4"/>
      <c r="Q365" s="5"/>
      <c r="R365" s="3"/>
      <c r="S365" s="3"/>
      <c r="T365" s="3"/>
      <c r="U365" s="3"/>
      <c r="V365" s="3"/>
      <c r="W365" s="3"/>
      <c r="X365" s="3"/>
      <c r="Y365" s="4"/>
      <c r="Z365" s="5"/>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row>
    <row r="366" ht="15.75" customHeight="1">
      <c r="A366" s="3"/>
      <c r="B366" s="3"/>
      <c r="C366" s="4"/>
      <c r="D366" s="4"/>
      <c r="E366" s="3"/>
      <c r="F366" s="3"/>
      <c r="G366" s="4"/>
      <c r="H366" s="5"/>
      <c r="I366" s="3"/>
      <c r="J366" s="3"/>
      <c r="K366" s="3"/>
      <c r="L366" s="3"/>
      <c r="M366" s="3"/>
      <c r="N366" s="3"/>
      <c r="O366" s="3"/>
      <c r="P366" s="4"/>
      <c r="Q366" s="5"/>
      <c r="R366" s="3"/>
      <c r="S366" s="3"/>
      <c r="T366" s="3"/>
      <c r="U366" s="3"/>
      <c r="V366" s="3"/>
      <c r="W366" s="3"/>
      <c r="X366" s="3"/>
      <c r="Y366" s="4"/>
      <c r="Z366" s="5"/>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row>
    <row r="367" ht="15.75" customHeight="1">
      <c r="A367" s="3"/>
      <c r="B367" s="3"/>
      <c r="C367" s="4"/>
      <c r="D367" s="4"/>
      <c r="E367" s="3"/>
      <c r="F367" s="3"/>
      <c r="G367" s="4"/>
      <c r="H367" s="5"/>
      <c r="I367" s="3"/>
      <c r="J367" s="3"/>
      <c r="K367" s="3"/>
      <c r="L367" s="3"/>
      <c r="M367" s="3"/>
      <c r="N367" s="3"/>
      <c r="O367" s="3"/>
      <c r="P367" s="4"/>
      <c r="Q367" s="5"/>
      <c r="R367" s="3"/>
      <c r="S367" s="3"/>
      <c r="T367" s="3"/>
      <c r="U367" s="3"/>
      <c r="V367" s="3"/>
      <c r="W367" s="3"/>
      <c r="X367" s="3"/>
      <c r="Y367" s="4"/>
      <c r="Z367" s="5"/>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row>
    <row r="368" ht="15.75" customHeight="1">
      <c r="A368" s="3"/>
      <c r="B368" s="3"/>
      <c r="C368" s="4"/>
      <c r="D368" s="4"/>
      <c r="E368" s="3"/>
      <c r="F368" s="3"/>
      <c r="G368" s="4"/>
      <c r="H368" s="5"/>
      <c r="I368" s="3"/>
      <c r="J368" s="3"/>
      <c r="K368" s="3"/>
      <c r="L368" s="3"/>
      <c r="M368" s="3"/>
      <c r="N368" s="3"/>
      <c r="O368" s="3"/>
      <c r="P368" s="4"/>
      <c r="Q368" s="5"/>
      <c r="R368" s="3"/>
      <c r="S368" s="3"/>
      <c r="T368" s="3"/>
      <c r="U368" s="3"/>
      <c r="V368" s="3"/>
      <c r="W368" s="3"/>
      <c r="X368" s="3"/>
      <c r="Y368" s="4"/>
      <c r="Z368" s="5"/>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row>
    <row r="369" ht="15.75" customHeight="1">
      <c r="A369" s="3"/>
      <c r="B369" s="3"/>
      <c r="C369" s="4"/>
      <c r="D369" s="4"/>
      <c r="E369" s="3"/>
      <c r="F369" s="3"/>
      <c r="G369" s="4"/>
      <c r="H369" s="5"/>
      <c r="I369" s="3"/>
      <c r="J369" s="3"/>
      <c r="K369" s="3"/>
      <c r="L369" s="3"/>
      <c r="M369" s="3"/>
      <c r="N369" s="3"/>
      <c r="O369" s="3"/>
      <c r="P369" s="4"/>
      <c r="Q369" s="5"/>
      <c r="R369" s="3"/>
      <c r="S369" s="3"/>
      <c r="T369" s="3"/>
      <c r="U369" s="3"/>
      <c r="V369" s="3"/>
      <c r="W369" s="3"/>
      <c r="X369" s="3"/>
      <c r="Y369" s="4"/>
      <c r="Z369" s="5"/>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row>
    <row r="370" ht="15.75" customHeight="1">
      <c r="A370" s="3"/>
      <c r="B370" s="3"/>
      <c r="C370" s="4"/>
      <c r="D370" s="4"/>
      <c r="E370" s="3"/>
      <c r="F370" s="3"/>
      <c r="G370" s="4"/>
      <c r="H370" s="5"/>
      <c r="I370" s="3"/>
      <c r="J370" s="3"/>
      <c r="K370" s="3"/>
      <c r="L370" s="3"/>
      <c r="M370" s="3"/>
      <c r="N370" s="3"/>
      <c r="O370" s="3"/>
      <c r="P370" s="4"/>
      <c r="Q370" s="5"/>
      <c r="R370" s="3"/>
      <c r="S370" s="3"/>
      <c r="T370" s="3"/>
      <c r="U370" s="3"/>
      <c r="V370" s="3"/>
      <c r="W370" s="3"/>
      <c r="X370" s="3"/>
      <c r="Y370" s="4"/>
      <c r="Z370" s="5"/>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row>
    <row r="371" ht="15.75" customHeight="1">
      <c r="A371" s="3"/>
      <c r="B371" s="3"/>
      <c r="C371" s="4"/>
      <c r="D371" s="4"/>
      <c r="E371" s="3"/>
      <c r="F371" s="3"/>
      <c r="G371" s="4"/>
      <c r="H371" s="5"/>
      <c r="I371" s="3"/>
      <c r="J371" s="3"/>
      <c r="K371" s="3"/>
      <c r="L371" s="3"/>
      <c r="M371" s="3"/>
      <c r="N371" s="3"/>
      <c r="O371" s="3"/>
      <c r="P371" s="4"/>
      <c r="Q371" s="5"/>
      <c r="R371" s="3"/>
      <c r="S371" s="3"/>
      <c r="T371" s="3"/>
      <c r="U371" s="3"/>
      <c r="V371" s="3"/>
      <c r="W371" s="3"/>
      <c r="X371" s="3"/>
      <c r="Y371" s="4"/>
      <c r="Z371" s="5"/>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row>
    <row r="372" ht="15.75" customHeight="1">
      <c r="A372" s="3"/>
      <c r="B372" s="3"/>
      <c r="C372" s="4"/>
      <c r="D372" s="4"/>
      <c r="E372" s="3"/>
      <c r="F372" s="3"/>
      <c r="G372" s="4"/>
      <c r="H372" s="5"/>
      <c r="I372" s="3"/>
      <c r="J372" s="3"/>
      <c r="K372" s="3"/>
      <c r="L372" s="3"/>
      <c r="M372" s="3"/>
      <c r="N372" s="3"/>
      <c r="O372" s="3"/>
      <c r="P372" s="4"/>
      <c r="Q372" s="5"/>
      <c r="R372" s="3"/>
      <c r="S372" s="3"/>
      <c r="T372" s="3"/>
      <c r="U372" s="3"/>
      <c r="V372" s="3"/>
      <c r="W372" s="3"/>
      <c r="X372" s="3"/>
      <c r="Y372" s="4"/>
      <c r="Z372" s="5"/>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row>
    <row r="373" ht="15.75" customHeight="1">
      <c r="A373" s="3"/>
      <c r="B373" s="3"/>
      <c r="C373" s="4"/>
      <c r="D373" s="4"/>
      <c r="E373" s="3"/>
      <c r="F373" s="3"/>
      <c r="G373" s="4"/>
      <c r="H373" s="5"/>
      <c r="I373" s="3"/>
      <c r="J373" s="3"/>
      <c r="K373" s="3"/>
      <c r="L373" s="3"/>
      <c r="M373" s="3"/>
      <c r="N373" s="3"/>
      <c r="O373" s="3"/>
      <c r="P373" s="4"/>
      <c r="Q373" s="5"/>
      <c r="R373" s="3"/>
      <c r="S373" s="3"/>
      <c r="T373" s="3"/>
      <c r="U373" s="3"/>
      <c r="V373" s="3"/>
      <c r="W373" s="3"/>
      <c r="X373" s="3"/>
      <c r="Y373" s="4"/>
      <c r="Z373" s="5"/>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row>
    <row r="374" ht="15.75" customHeight="1">
      <c r="A374" s="3"/>
      <c r="B374" s="3"/>
      <c r="C374" s="4"/>
      <c r="D374" s="4"/>
      <c r="E374" s="3"/>
      <c r="F374" s="3"/>
      <c r="G374" s="4"/>
      <c r="H374" s="5"/>
      <c r="I374" s="3"/>
      <c r="J374" s="3"/>
      <c r="K374" s="3"/>
      <c r="L374" s="3"/>
      <c r="M374" s="3"/>
      <c r="N374" s="3"/>
      <c r="O374" s="3"/>
      <c r="P374" s="4"/>
      <c r="Q374" s="5"/>
      <c r="R374" s="3"/>
      <c r="S374" s="3"/>
      <c r="T374" s="3"/>
      <c r="U374" s="3"/>
      <c r="V374" s="3"/>
      <c r="W374" s="3"/>
      <c r="X374" s="3"/>
      <c r="Y374" s="4"/>
      <c r="Z374" s="5"/>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row>
    <row r="375" ht="15.75" customHeight="1">
      <c r="A375" s="3"/>
      <c r="B375" s="3"/>
      <c r="C375" s="4"/>
      <c r="D375" s="4"/>
      <c r="E375" s="3"/>
      <c r="F375" s="3"/>
      <c r="G375" s="4"/>
      <c r="H375" s="5"/>
      <c r="I375" s="3"/>
      <c r="J375" s="3"/>
      <c r="K375" s="3"/>
      <c r="L375" s="3"/>
      <c r="M375" s="3"/>
      <c r="N375" s="3"/>
      <c r="O375" s="3"/>
      <c r="P375" s="4"/>
      <c r="Q375" s="5"/>
      <c r="R375" s="3"/>
      <c r="S375" s="3"/>
      <c r="T375" s="3"/>
      <c r="U375" s="3"/>
      <c r="V375" s="3"/>
      <c r="W375" s="3"/>
      <c r="X375" s="3"/>
      <c r="Y375" s="4"/>
      <c r="Z375" s="5"/>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row>
    <row r="376" ht="15.75" customHeight="1">
      <c r="A376" s="3"/>
      <c r="B376" s="3"/>
      <c r="C376" s="4"/>
      <c r="D376" s="4"/>
      <c r="E376" s="3"/>
      <c r="F376" s="3"/>
      <c r="G376" s="4"/>
      <c r="H376" s="5"/>
      <c r="I376" s="3"/>
      <c r="J376" s="3"/>
      <c r="K376" s="3"/>
      <c r="L376" s="3"/>
      <c r="M376" s="3"/>
      <c r="N376" s="3"/>
      <c r="O376" s="3"/>
      <c r="P376" s="4"/>
      <c r="Q376" s="5"/>
      <c r="R376" s="3"/>
      <c r="S376" s="3"/>
      <c r="T376" s="3"/>
      <c r="U376" s="3"/>
      <c r="V376" s="3"/>
      <c r="W376" s="3"/>
      <c r="X376" s="3"/>
      <c r="Y376" s="4"/>
      <c r="Z376" s="5"/>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row>
    <row r="377" ht="15.75" customHeight="1">
      <c r="A377" s="3"/>
      <c r="B377" s="3"/>
      <c r="C377" s="4"/>
      <c r="D377" s="4"/>
      <c r="E377" s="3"/>
      <c r="F377" s="3"/>
      <c r="G377" s="4"/>
      <c r="H377" s="5"/>
      <c r="I377" s="3"/>
      <c r="J377" s="3"/>
      <c r="K377" s="3"/>
      <c r="L377" s="3"/>
      <c r="M377" s="3"/>
      <c r="N377" s="3"/>
      <c r="O377" s="3"/>
      <c r="P377" s="4"/>
      <c r="Q377" s="5"/>
      <c r="R377" s="3"/>
      <c r="S377" s="3"/>
      <c r="T377" s="3"/>
      <c r="U377" s="3"/>
      <c r="V377" s="3"/>
      <c r="W377" s="3"/>
      <c r="X377" s="3"/>
      <c r="Y377" s="4"/>
      <c r="Z377" s="5"/>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row>
    <row r="378" ht="15.75" customHeight="1">
      <c r="A378" s="3"/>
      <c r="B378" s="3"/>
      <c r="C378" s="4"/>
      <c r="D378" s="4"/>
      <c r="E378" s="3"/>
      <c r="F378" s="3"/>
      <c r="G378" s="4"/>
      <c r="H378" s="5"/>
      <c r="I378" s="3"/>
      <c r="J378" s="3"/>
      <c r="K378" s="3"/>
      <c r="L378" s="3"/>
      <c r="M378" s="3"/>
      <c r="N378" s="3"/>
      <c r="O378" s="3"/>
      <c r="P378" s="4"/>
      <c r="Q378" s="5"/>
      <c r="R378" s="3"/>
      <c r="S378" s="3"/>
      <c r="T378" s="3"/>
      <c r="U378" s="3"/>
      <c r="V378" s="3"/>
      <c r="W378" s="3"/>
      <c r="X378" s="3"/>
      <c r="Y378" s="4"/>
      <c r="Z378" s="5"/>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row>
    <row r="379" ht="15.75" customHeight="1">
      <c r="A379" s="3"/>
      <c r="B379" s="3"/>
      <c r="C379" s="4"/>
      <c r="D379" s="4"/>
      <c r="E379" s="3"/>
      <c r="F379" s="3"/>
      <c r="G379" s="4"/>
      <c r="H379" s="5"/>
      <c r="I379" s="3"/>
      <c r="J379" s="3"/>
      <c r="K379" s="3"/>
      <c r="L379" s="3"/>
      <c r="M379" s="3"/>
      <c r="N379" s="3"/>
      <c r="O379" s="3"/>
      <c r="P379" s="4"/>
      <c r="Q379" s="5"/>
      <c r="R379" s="3"/>
      <c r="S379" s="3"/>
      <c r="T379" s="3"/>
      <c r="U379" s="3"/>
      <c r="V379" s="3"/>
      <c r="W379" s="3"/>
      <c r="X379" s="3"/>
      <c r="Y379" s="4"/>
      <c r="Z379" s="5"/>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row>
    <row r="380" ht="15.75" customHeight="1">
      <c r="A380" s="3"/>
      <c r="B380" s="3"/>
      <c r="C380" s="4"/>
      <c r="D380" s="4"/>
      <c r="E380" s="3"/>
      <c r="F380" s="3"/>
      <c r="G380" s="4"/>
      <c r="H380" s="5"/>
      <c r="I380" s="3"/>
      <c r="J380" s="3"/>
      <c r="K380" s="3"/>
      <c r="L380" s="3"/>
      <c r="M380" s="3"/>
      <c r="N380" s="3"/>
      <c r="O380" s="3"/>
      <c r="P380" s="4"/>
      <c r="Q380" s="5"/>
      <c r="R380" s="3"/>
      <c r="S380" s="3"/>
      <c r="T380" s="3"/>
      <c r="U380" s="3"/>
      <c r="V380" s="3"/>
      <c r="W380" s="3"/>
      <c r="X380" s="3"/>
      <c r="Y380" s="4"/>
      <c r="Z380" s="5"/>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row>
    <row r="381" ht="15.75" customHeight="1">
      <c r="A381" s="3"/>
      <c r="B381" s="3"/>
      <c r="C381" s="4"/>
      <c r="D381" s="4"/>
      <c r="E381" s="3"/>
      <c r="F381" s="3"/>
      <c r="G381" s="4"/>
      <c r="H381" s="5"/>
      <c r="I381" s="3"/>
      <c r="J381" s="3"/>
      <c r="K381" s="3"/>
      <c r="L381" s="3"/>
      <c r="M381" s="3"/>
      <c r="N381" s="3"/>
      <c r="O381" s="3"/>
      <c r="P381" s="4"/>
      <c r="Q381" s="5"/>
      <c r="R381" s="3"/>
      <c r="S381" s="3"/>
      <c r="T381" s="3"/>
      <c r="U381" s="3"/>
      <c r="V381" s="3"/>
      <c r="W381" s="3"/>
      <c r="X381" s="3"/>
      <c r="Y381" s="4"/>
      <c r="Z381" s="5"/>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row>
    <row r="382" ht="15.75" customHeight="1">
      <c r="A382" s="3"/>
      <c r="B382" s="3"/>
      <c r="C382" s="4"/>
      <c r="D382" s="4"/>
      <c r="E382" s="3"/>
      <c r="F382" s="3"/>
      <c r="G382" s="4"/>
      <c r="H382" s="5"/>
      <c r="I382" s="3"/>
      <c r="J382" s="3"/>
      <c r="K382" s="3"/>
      <c r="L382" s="3"/>
      <c r="M382" s="3"/>
      <c r="N382" s="3"/>
      <c r="O382" s="3"/>
      <c r="P382" s="4"/>
      <c r="Q382" s="5"/>
      <c r="R382" s="3"/>
      <c r="S382" s="3"/>
      <c r="T382" s="3"/>
      <c r="U382" s="3"/>
      <c r="V382" s="3"/>
      <c r="W382" s="3"/>
      <c r="X382" s="3"/>
      <c r="Y382" s="4"/>
      <c r="Z382" s="5"/>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row>
    <row r="383" ht="15.75" customHeight="1">
      <c r="A383" s="3"/>
      <c r="B383" s="3"/>
      <c r="C383" s="4"/>
      <c r="D383" s="4"/>
      <c r="E383" s="3"/>
      <c r="F383" s="3"/>
      <c r="G383" s="4"/>
      <c r="H383" s="5"/>
      <c r="I383" s="3"/>
      <c r="J383" s="3"/>
      <c r="K383" s="3"/>
      <c r="L383" s="3"/>
      <c r="M383" s="3"/>
      <c r="N383" s="3"/>
      <c r="O383" s="3"/>
      <c r="P383" s="4"/>
      <c r="Q383" s="5"/>
      <c r="R383" s="3"/>
      <c r="S383" s="3"/>
      <c r="T383" s="3"/>
      <c r="U383" s="3"/>
      <c r="V383" s="3"/>
      <c r="W383" s="3"/>
      <c r="X383" s="3"/>
      <c r="Y383" s="4"/>
      <c r="Z383" s="5"/>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row>
    <row r="384" ht="15.75" customHeight="1">
      <c r="A384" s="3"/>
      <c r="B384" s="3"/>
      <c r="C384" s="4"/>
      <c r="D384" s="4"/>
      <c r="E384" s="3"/>
      <c r="F384" s="3"/>
      <c r="G384" s="4"/>
      <c r="H384" s="5"/>
      <c r="I384" s="3"/>
      <c r="J384" s="3"/>
      <c r="K384" s="3"/>
      <c r="L384" s="3"/>
      <c r="M384" s="3"/>
      <c r="N384" s="3"/>
      <c r="O384" s="3"/>
      <c r="P384" s="4"/>
      <c r="Q384" s="5"/>
      <c r="R384" s="3"/>
      <c r="S384" s="3"/>
      <c r="T384" s="3"/>
      <c r="U384" s="3"/>
      <c r="V384" s="3"/>
      <c r="W384" s="3"/>
      <c r="X384" s="3"/>
      <c r="Y384" s="4"/>
      <c r="Z384" s="5"/>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row>
    <row r="385" ht="15.75" customHeight="1">
      <c r="A385" s="3"/>
      <c r="B385" s="3"/>
      <c r="C385" s="4"/>
      <c r="D385" s="4"/>
      <c r="E385" s="3"/>
      <c r="F385" s="3"/>
      <c r="G385" s="4"/>
      <c r="H385" s="5"/>
      <c r="I385" s="3"/>
      <c r="J385" s="3"/>
      <c r="K385" s="3"/>
      <c r="L385" s="3"/>
      <c r="M385" s="3"/>
      <c r="N385" s="3"/>
      <c r="O385" s="3"/>
      <c r="P385" s="4"/>
      <c r="Q385" s="5"/>
      <c r="R385" s="3"/>
      <c r="S385" s="3"/>
      <c r="T385" s="3"/>
      <c r="U385" s="3"/>
      <c r="V385" s="3"/>
      <c r="W385" s="3"/>
      <c r="X385" s="3"/>
      <c r="Y385" s="4"/>
      <c r="Z385" s="5"/>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row>
    <row r="386" ht="15.75" customHeight="1">
      <c r="A386" s="3"/>
      <c r="B386" s="3"/>
      <c r="C386" s="4"/>
      <c r="D386" s="4"/>
      <c r="E386" s="3"/>
      <c r="F386" s="3"/>
      <c r="G386" s="4"/>
      <c r="H386" s="5"/>
      <c r="I386" s="3"/>
      <c r="J386" s="3"/>
      <c r="K386" s="3"/>
      <c r="L386" s="3"/>
      <c r="M386" s="3"/>
      <c r="N386" s="3"/>
      <c r="O386" s="3"/>
      <c r="P386" s="4"/>
      <c r="Q386" s="5"/>
      <c r="R386" s="3"/>
      <c r="S386" s="3"/>
      <c r="T386" s="3"/>
      <c r="U386" s="3"/>
      <c r="V386" s="3"/>
      <c r="W386" s="3"/>
      <c r="X386" s="3"/>
      <c r="Y386" s="4"/>
      <c r="Z386" s="5"/>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row>
    <row r="387" ht="15.75" customHeight="1">
      <c r="A387" s="3"/>
      <c r="B387" s="3"/>
      <c r="C387" s="4"/>
      <c r="D387" s="4"/>
      <c r="E387" s="3"/>
      <c r="F387" s="3"/>
      <c r="G387" s="4"/>
      <c r="H387" s="5"/>
      <c r="I387" s="3"/>
      <c r="J387" s="3"/>
      <c r="K387" s="3"/>
      <c r="L387" s="3"/>
      <c r="M387" s="3"/>
      <c r="N387" s="3"/>
      <c r="O387" s="3"/>
      <c r="P387" s="4"/>
      <c r="Q387" s="5"/>
      <c r="R387" s="3"/>
      <c r="S387" s="3"/>
      <c r="T387" s="3"/>
      <c r="U387" s="3"/>
      <c r="V387" s="3"/>
      <c r="W387" s="3"/>
      <c r="X387" s="3"/>
      <c r="Y387" s="4"/>
      <c r="Z387" s="5"/>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row>
    <row r="388" ht="15.75" customHeight="1">
      <c r="A388" s="3"/>
      <c r="B388" s="3"/>
      <c r="C388" s="4"/>
      <c r="D388" s="4"/>
      <c r="E388" s="3"/>
      <c r="F388" s="3"/>
      <c r="G388" s="4"/>
      <c r="H388" s="5"/>
      <c r="I388" s="3"/>
      <c r="J388" s="3"/>
      <c r="K388" s="3"/>
      <c r="L388" s="3"/>
      <c r="M388" s="3"/>
      <c r="N388" s="3"/>
      <c r="O388" s="3"/>
      <c r="P388" s="4"/>
      <c r="Q388" s="5"/>
      <c r="R388" s="3"/>
      <c r="S388" s="3"/>
      <c r="T388" s="3"/>
      <c r="U388" s="3"/>
      <c r="V388" s="3"/>
      <c r="W388" s="3"/>
      <c r="X388" s="3"/>
      <c r="Y388" s="4"/>
      <c r="Z388" s="5"/>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row>
    <row r="389" ht="15.75" customHeight="1">
      <c r="A389" s="3"/>
      <c r="B389" s="3"/>
      <c r="C389" s="4"/>
      <c r="D389" s="4"/>
      <c r="E389" s="3"/>
      <c r="F389" s="3"/>
      <c r="G389" s="4"/>
      <c r="H389" s="5"/>
      <c r="I389" s="3"/>
      <c r="J389" s="3"/>
      <c r="K389" s="3"/>
      <c r="L389" s="3"/>
      <c r="M389" s="3"/>
      <c r="N389" s="3"/>
      <c r="O389" s="3"/>
      <c r="P389" s="4"/>
      <c r="Q389" s="5"/>
      <c r="R389" s="3"/>
      <c r="S389" s="3"/>
      <c r="T389" s="3"/>
      <c r="U389" s="3"/>
      <c r="V389" s="3"/>
      <c r="W389" s="3"/>
      <c r="X389" s="3"/>
      <c r="Y389" s="4"/>
      <c r="Z389" s="5"/>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row>
    <row r="390" ht="15.75" customHeight="1">
      <c r="A390" s="3"/>
      <c r="B390" s="3"/>
      <c r="C390" s="4"/>
      <c r="D390" s="4"/>
      <c r="E390" s="3"/>
      <c r="F390" s="3"/>
      <c r="G390" s="4"/>
      <c r="H390" s="5"/>
      <c r="I390" s="3"/>
      <c r="J390" s="3"/>
      <c r="K390" s="3"/>
      <c r="L390" s="3"/>
      <c r="M390" s="3"/>
      <c r="N390" s="3"/>
      <c r="O390" s="3"/>
      <c r="P390" s="4"/>
      <c r="Q390" s="5"/>
      <c r="R390" s="3"/>
      <c r="S390" s="3"/>
      <c r="T390" s="3"/>
      <c r="U390" s="3"/>
      <c r="V390" s="3"/>
      <c r="W390" s="3"/>
      <c r="X390" s="3"/>
      <c r="Y390" s="4"/>
      <c r="Z390" s="5"/>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row>
    <row r="391" ht="15.75" customHeight="1">
      <c r="A391" s="3"/>
      <c r="B391" s="3"/>
      <c r="C391" s="4"/>
      <c r="D391" s="4"/>
      <c r="E391" s="3"/>
      <c r="F391" s="3"/>
      <c r="G391" s="4"/>
      <c r="H391" s="5"/>
      <c r="I391" s="3"/>
      <c r="J391" s="3"/>
      <c r="K391" s="3"/>
      <c r="L391" s="3"/>
      <c r="M391" s="3"/>
      <c r="N391" s="3"/>
      <c r="O391" s="3"/>
      <c r="P391" s="4"/>
      <c r="Q391" s="5"/>
      <c r="R391" s="3"/>
      <c r="S391" s="3"/>
      <c r="T391" s="3"/>
      <c r="U391" s="3"/>
      <c r="V391" s="3"/>
      <c r="W391" s="3"/>
      <c r="X391" s="3"/>
      <c r="Y391" s="4"/>
      <c r="Z391" s="5"/>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row>
    <row r="392" ht="15.75" customHeight="1">
      <c r="A392" s="3"/>
      <c r="B392" s="3"/>
      <c r="C392" s="4"/>
      <c r="D392" s="4"/>
      <c r="E392" s="3"/>
      <c r="F392" s="3"/>
      <c r="G392" s="4"/>
      <c r="H392" s="5"/>
      <c r="I392" s="3"/>
      <c r="J392" s="3"/>
      <c r="K392" s="3"/>
      <c r="L392" s="3"/>
      <c r="M392" s="3"/>
      <c r="N392" s="3"/>
      <c r="O392" s="3"/>
      <c r="P392" s="4"/>
      <c r="Q392" s="5"/>
      <c r="R392" s="3"/>
      <c r="S392" s="3"/>
      <c r="T392" s="3"/>
      <c r="U392" s="3"/>
      <c r="V392" s="3"/>
      <c r="W392" s="3"/>
      <c r="X392" s="3"/>
      <c r="Y392" s="4"/>
      <c r="Z392" s="5"/>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row>
    <row r="393" ht="15.75" customHeight="1">
      <c r="A393" s="3"/>
      <c r="B393" s="3"/>
      <c r="C393" s="4"/>
      <c r="D393" s="4"/>
      <c r="E393" s="3"/>
      <c r="F393" s="3"/>
      <c r="G393" s="4"/>
      <c r="H393" s="5"/>
      <c r="I393" s="3"/>
      <c r="J393" s="3"/>
      <c r="K393" s="3"/>
      <c r="L393" s="3"/>
      <c r="M393" s="3"/>
      <c r="N393" s="3"/>
      <c r="O393" s="3"/>
      <c r="P393" s="4"/>
      <c r="Q393" s="5"/>
      <c r="R393" s="3"/>
      <c r="S393" s="3"/>
      <c r="T393" s="3"/>
      <c r="U393" s="3"/>
      <c r="V393" s="3"/>
      <c r="W393" s="3"/>
      <c r="X393" s="3"/>
      <c r="Y393" s="4"/>
      <c r="Z393" s="5"/>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row>
    <row r="394" ht="15.75" customHeight="1">
      <c r="A394" s="3"/>
      <c r="B394" s="3"/>
      <c r="C394" s="4"/>
      <c r="D394" s="4"/>
      <c r="E394" s="3"/>
      <c r="F394" s="3"/>
      <c r="G394" s="4"/>
      <c r="H394" s="5"/>
      <c r="I394" s="3"/>
      <c r="J394" s="3"/>
      <c r="K394" s="3"/>
      <c r="L394" s="3"/>
      <c r="M394" s="3"/>
      <c r="N394" s="3"/>
      <c r="O394" s="3"/>
      <c r="P394" s="4"/>
      <c r="Q394" s="5"/>
      <c r="R394" s="3"/>
      <c r="S394" s="3"/>
      <c r="T394" s="3"/>
      <c r="U394" s="3"/>
      <c r="V394" s="3"/>
      <c r="W394" s="3"/>
      <c r="X394" s="3"/>
      <c r="Y394" s="4"/>
      <c r="Z394" s="5"/>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row>
    <row r="395" ht="15.75" customHeight="1">
      <c r="A395" s="3"/>
      <c r="B395" s="3"/>
      <c r="C395" s="4"/>
      <c r="D395" s="4"/>
      <c r="E395" s="3"/>
      <c r="F395" s="3"/>
      <c r="G395" s="4"/>
      <c r="H395" s="5"/>
      <c r="I395" s="3"/>
      <c r="J395" s="3"/>
      <c r="K395" s="3"/>
      <c r="L395" s="3"/>
      <c r="M395" s="3"/>
      <c r="N395" s="3"/>
      <c r="O395" s="3"/>
      <c r="P395" s="4"/>
      <c r="Q395" s="5"/>
      <c r="R395" s="3"/>
      <c r="S395" s="3"/>
      <c r="T395" s="3"/>
      <c r="U395" s="3"/>
      <c r="V395" s="3"/>
      <c r="W395" s="3"/>
      <c r="X395" s="3"/>
      <c r="Y395" s="4"/>
      <c r="Z395" s="5"/>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row>
    <row r="396" ht="15.75" customHeight="1">
      <c r="A396" s="3"/>
      <c r="B396" s="3"/>
      <c r="C396" s="4"/>
      <c r="D396" s="4"/>
      <c r="E396" s="3"/>
      <c r="F396" s="3"/>
      <c r="G396" s="4"/>
      <c r="H396" s="5"/>
      <c r="I396" s="3"/>
      <c r="J396" s="3"/>
      <c r="K396" s="3"/>
      <c r="L396" s="3"/>
      <c r="M396" s="3"/>
      <c r="N396" s="3"/>
      <c r="O396" s="3"/>
      <c r="P396" s="4"/>
      <c r="Q396" s="5"/>
      <c r="R396" s="3"/>
      <c r="S396" s="3"/>
      <c r="T396" s="3"/>
      <c r="U396" s="3"/>
      <c r="V396" s="3"/>
      <c r="W396" s="3"/>
      <c r="X396" s="3"/>
      <c r="Y396" s="4"/>
      <c r="Z396" s="5"/>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row>
    <row r="397" ht="15.75" customHeight="1">
      <c r="A397" s="3"/>
      <c r="B397" s="3"/>
      <c r="C397" s="4"/>
      <c r="D397" s="4"/>
      <c r="E397" s="3"/>
      <c r="F397" s="3"/>
      <c r="G397" s="4"/>
      <c r="H397" s="5"/>
      <c r="I397" s="3"/>
      <c r="J397" s="3"/>
      <c r="K397" s="3"/>
      <c r="L397" s="3"/>
      <c r="M397" s="3"/>
      <c r="N397" s="3"/>
      <c r="O397" s="3"/>
      <c r="P397" s="4"/>
      <c r="Q397" s="5"/>
      <c r="R397" s="3"/>
      <c r="S397" s="3"/>
      <c r="T397" s="3"/>
      <c r="U397" s="3"/>
      <c r="V397" s="3"/>
      <c r="W397" s="3"/>
      <c r="X397" s="3"/>
      <c r="Y397" s="4"/>
      <c r="Z397" s="5"/>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row>
    <row r="398" ht="15.75" customHeight="1">
      <c r="A398" s="3"/>
      <c r="B398" s="3"/>
      <c r="C398" s="4"/>
      <c r="D398" s="4"/>
      <c r="E398" s="3"/>
      <c r="F398" s="3"/>
      <c r="G398" s="4"/>
      <c r="H398" s="5"/>
      <c r="I398" s="3"/>
      <c r="J398" s="3"/>
      <c r="K398" s="3"/>
      <c r="L398" s="3"/>
      <c r="M398" s="3"/>
      <c r="N398" s="3"/>
      <c r="O398" s="3"/>
      <c r="P398" s="4"/>
      <c r="Q398" s="5"/>
      <c r="R398" s="3"/>
      <c r="S398" s="3"/>
      <c r="T398" s="3"/>
      <c r="U398" s="3"/>
      <c r="V398" s="3"/>
      <c r="W398" s="3"/>
      <c r="X398" s="3"/>
      <c r="Y398" s="4"/>
      <c r="Z398" s="5"/>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row>
    <row r="399" ht="15.75" customHeight="1">
      <c r="A399" s="3"/>
      <c r="B399" s="3"/>
      <c r="C399" s="4"/>
      <c r="D399" s="4"/>
      <c r="E399" s="3"/>
      <c r="F399" s="3"/>
      <c r="G399" s="4"/>
      <c r="H399" s="5"/>
      <c r="I399" s="3"/>
      <c r="J399" s="3"/>
      <c r="K399" s="3"/>
      <c r="L399" s="3"/>
      <c r="M399" s="3"/>
      <c r="N399" s="3"/>
      <c r="O399" s="3"/>
      <c r="P399" s="4"/>
      <c r="Q399" s="5"/>
      <c r="R399" s="3"/>
      <c r="S399" s="3"/>
      <c r="T399" s="3"/>
      <c r="U399" s="3"/>
      <c r="V399" s="3"/>
      <c r="W399" s="3"/>
      <c r="X399" s="3"/>
      <c r="Y399" s="4"/>
      <c r="Z399" s="5"/>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row>
    <row r="400" ht="15.75" customHeight="1">
      <c r="A400" s="3"/>
      <c r="B400" s="3"/>
      <c r="C400" s="4"/>
      <c r="D400" s="4"/>
      <c r="E400" s="3"/>
      <c r="F400" s="3"/>
      <c r="G400" s="4"/>
      <c r="H400" s="5"/>
      <c r="I400" s="3"/>
      <c r="J400" s="3"/>
      <c r="K400" s="3"/>
      <c r="L400" s="3"/>
      <c r="M400" s="3"/>
      <c r="N400" s="3"/>
      <c r="O400" s="3"/>
      <c r="P400" s="4"/>
      <c r="Q400" s="5"/>
      <c r="R400" s="3"/>
      <c r="S400" s="3"/>
      <c r="T400" s="3"/>
      <c r="U400" s="3"/>
      <c r="V400" s="3"/>
      <c r="W400" s="3"/>
      <c r="X400" s="3"/>
      <c r="Y400" s="4"/>
      <c r="Z400" s="5"/>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row>
    <row r="401" ht="15.75" customHeight="1">
      <c r="A401" s="3"/>
      <c r="B401" s="3"/>
      <c r="C401" s="4"/>
      <c r="D401" s="4"/>
      <c r="E401" s="3"/>
      <c r="F401" s="3"/>
      <c r="G401" s="4"/>
      <c r="H401" s="5"/>
      <c r="I401" s="3"/>
      <c r="J401" s="3"/>
      <c r="K401" s="3"/>
      <c r="L401" s="3"/>
      <c r="M401" s="3"/>
      <c r="N401" s="3"/>
      <c r="O401" s="3"/>
      <c r="P401" s="4"/>
      <c r="Q401" s="5"/>
      <c r="R401" s="3"/>
      <c r="S401" s="3"/>
      <c r="T401" s="3"/>
      <c r="U401" s="3"/>
      <c r="V401" s="3"/>
      <c r="W401" s="3"/>
      <c r="X401" s="3"/>
      <c r="Y401" s="4"/>
      <c r="Z401" s="5"/>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row>
    <row r="402" ht="15.75" customHeight="1">
      <c r="A402" s="3"/>
      <c r="B402" s="3"/>
      <c r="C402" s="4"/>
      <c r="D402" s="4"/>
      <c r="E402" s="3"/>
      <c r="F402" s="3"/>
      <c r="G402" s="4"/>
      <c r="H402" s="5"/>
      <c r="I402" s="3"/>
      <c r="J402" s="3"/>
      <c r="K402" s="3"/>
      <c r="L402" s="3"/>
      <c r="M402" s="3"/>
      <c r="N402" s="3"/>
      <c r="O402" s="3"/>
      <c r="P402" s="4"/>
      <c r="Q402" s="5"/>
      <c r="R402" s="3"/>
      <c r="S402" s="3"/>
      <c r="T402" s="3"/>
      <c r="U402" s="3"/>
      <c r="V402" s="3"/>
      <c r="W402" s="3"/>
      <c r="X402" s="3"/>
      <c r="Y402" s="4"/>
      <c r="Z402" s="5"/>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row>
    <row r="403" ht="15.75" customHeight="1">
      <c r="A403" s="3"/>
      <c r="B403" s="3"/>
      <c r="C403" s="4"/>
      <c r="D403" s="4"/>
      <c r="E403" s="3"/>
      <c r="F403" s="3"/>
      <c r="G403" s="4"/>
      <c r="H403" s="5"/>
      <c r="I403" s="3"/>
      <c r="J403" s="3"/>
      <c r="K403" s="3"/>
      <c r="L403" s="3"/>
      <c r="M403" s="3"/>
      <c r="N403" s="3"/>
      <c r="O403" s="3"/>
      <c r="P403" s="4"/>
      <c r="Q403" s="5"/>
      <c r="R403" s="3"/>
      <c r="S403" s="3"/>
      <c r="T403" s="3"/>
      <c r="U403" s="3"/>
      <c r="V403" s="3"/>
      <c r="W403" s="3"/>
      <c r="X403" s="3"/>
      <c r="Y403" s="4"/>
      <c r="Z403" s="5"/>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row>
    <row r="404" ht="15.75" customHeight="1">
      <c r="A404" s="3"/>
      <c r="B404" s="3"/>
      <c r="C404" s="4"/>
      <c r="D404" s="4"/>
      <c r="E404" s="3"/>
      <c r="F404" s="3"/>
      <c r="G404" s="4"/>
      <c r="H404" s="5"/>
      <c r="I404" s="3"/>
      <c r="J404" s="3"/>
      <c r="K404" s="3"/>
      <c r="L404" s="3"/>
      <c r="M404" s="3"/>
      <c r="N404" s="3"/>
      <c r="O404" s="3"/>
      <c r="P404" s="4"/>
      <c r="Q404" s="5"/>
      <c r="R404" s="3"/>
      <c r="S404" s="3"/>
      <c r="T404" s="3"/>
      <c r="U404" s="3"/>
      <c r="V404" s="3"/>
      <c r="W404" s="3"/>
      <c r="X404" s="3"/>
      <c r="Y404" s="4"/>
      <c r="Z404" s="5"/>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row>
    <row r="405" ht="15.75" customHeight="1">
      <c r="A405" s="3"/>
      <c r="B405" s="3"/>
      <c r="C405" s="4"/>
      <c r="D405" s="4"/>
      <c r="E405" s="3"/>
      <c r="F405" s="3"/>
      <c r="G405" s="4"/>
      <c r="H405" s="5"/>
      <c r="I405" s="3"/>
      <c r="J405" s="3"/>
      <c r="K405" s="3"/>
      <c r="L405" s="3"/>
      <c r="M405" s="3"/>
      <c r="N405" s="3"/>
      <c r="O405" s="3"/>
      <c r="P405" s="4"/>
      <c r="Q405" s="5"/>
      <c r="R405" s="3"/>
      <c r="S405" s="3"/>
      <c r="T405" s="3"/>
      <c r="U405" s="3"/>
      <c r="V405" s="3"/>
      <c r="W405" s="3"/>
      <c r="X405" s="3"/>
      <c r="Y405" s="4"/>
      <c r="Z405" s="5"/>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row>
    <row r="406" ht="15.75" customHeight="1">
      <c r="A406" s="3"/>
      <c r="B406" s="3"/>
      <c r="C406" s="4"/>
      <c r="D406" s="4"/>
      <c r="E406" s="3"/>
      <c r="F406" s="3"/>
      <c r="G406" s="4"/>
      <c r="H406" s="5"/>
      <c r="I406" s="3"/>
      <c r="J406" s="3"/>
      <c r="K406" s="3"/>
      <c r="L406" s="3"/>
      <c r="M406" s="3"/>
      <c r="N406" s="3"/>
      <c r="O406" s="3"/>
      <c r="P406" s="4"/>
      <c r="Q406" s="5"/>
      <c r="R406" s="3"/>
      <c r="S406" s="3"/>
      <c r="T406" s="3"/>
      <c r="U406" s="3"/>
      <c r="V406" s="3"/>
      <c r="W406" s="3"/>
      <c r="X406" s="3"/>
      <c r="Y406" s="4"/>
      <c r="Z406" s="5"/>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row>
    <row r="407" ht="15.75" customHeight="1">
      <c r="A407" s="3"/>
      <c r="B407" s="3"/>
      <c r="C407" s="4"/>
      <c r="D407" s="4"/>
      <c r="E407" s="3"/>
      <c r="F407" s="3"/>
      <c r="G407" s="4"/>
      <c r="H407" s="5"/>
      <c r="I407" s="3"/>
      <c r="J407" s="3"/>
      <c r="K407" s="3"/>
      <c r="L407" s="3"/>
      <c r="M407" s="3"/>
      <c r="N407" s="3"/>
      <c r="O407" s="3"/>
      <c r="P407" s="4"/>
      <c r="Q407" s="5"/>
      <c r="R407" s="3"/>
      <c r="S407" s="3"/>
      <c r="T407" s="3"/>
      <c r="U407" s="3"/>
      <c r="V407" s="3"/>
      <c r="W407" s="3"/>
      <c r="X407" s="3"/>
      <c r="Y407" s="4"/>
      <c r="Z407" s="5"/>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row>
    <row r="408" ht="15.75" customHeight="1">
      <c r="A408" s="3"/>
      <c r="B408" s="3"/>
      <c r="C408" s="4"/>
      <c r="D408" s="4"/>
      <c r="E408" s="3"/>
      <c r="F408" s="3"/>
      <c r="G408" s="4"/>
      <c r="H408" s="5"/>
      <c r="I408" s="3"/>
      <c r="J408" s="3"/>
      <c r="K408" s="3"/>
      <c r="L408" s="3"/>
      <c r="M408" s="3"/>
      <c r="N408" s="3"/>
      <c r="O408" s="3"/>
      <c r="P408" s="4"/>
      <c r="Q408" s="5"/>
      <c r="R408" s="3"/>
      <c r="S408" s="3"/>
      <c r="T408" s="3"/>
      <c r="U408" s="3"/>
      <c r="V408" s="3"/>
      <c r="W408" s="3"/>
      <c r="X408" s="3"/>
      <c r="Y408" s="4"/>
      <c r="Z408" s="5"/>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row>
    <row r="409" ht="15.75" customHeight="1">
      <c r="A409" s="3"/>
      <c r="B409" s="3"/>
      <c r="C409" s="4"/>
      <c r="D409" s="4"/>
      <c r="E409" s="3"/>
      <c r="F409" s="3"/>
      <c r="G409" s="4"/>
      <c r="H409" s="5"/>
      <c r="I409" s="3"/>
      <c r="J409" s="3"/>
      <c r="K409" s="3"/>
      <c r="L409" s="3"/>
      <c r="M409" s="3"/>
      <c r="N409" s="3"/>
      <c r="O409" s="3"/>
      <c r="P409" s="4"/>
      <c r="Q409" s="5"/>
      <c r="R409" s="3"/>
      <c r="S409" s="3"/>
      <c r="T409" s="3"/>
      <c r="U409" s="3"/>
      <c r="V409" s="3"/>
      <c r="W409" s="3"/>
      <c r="X409" s="3"/>
      <c r="Y409" s="4"/>
      <c r="Z409" s="5"/>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row>
    <row r="410" ht="15.75" customHeight="1">
      <c r="A410" s="3"/>
      <c r="B410" s="3"/>
      <c r="C410" s="4"/>
      <c r="D410" s="4"/>
      <c r="E410" s="3"/>
      <c r="F410" s="3"/>
      <c r="G410" s="4"/>
      <c r="H410" s="5"/>
      <c r="I410" s="3"/>
      <c r="J410" s="3"/>
      <c r="K410" s="3"/>
      <c r="L410" s="3"/>
      <c r="M410" s="3"/>
      <c r="N410" s="3"/>
      <c r="O410" s="3"/>
      <c r="P410" s="4"/>
      <c r="Q410" s="5"/>
      <c r="R410" s="3"/>
      <c r="S410" s="3"/>
      <c r="T410" s="3"/>
      <c r="U410" s="3"/>
      <c r="V410" s="3"/>
      <c r="W410" s="3"/>
      <c r="X410" s="3"/>
      <c r="Y410" s="4"/>
      <c r="Z410" s="5"/>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row>
    <row r="411" ht="15.75" customHeight="1">
      <c r="A411" s="3"/>
      <c r="B411" s="3"/>
      <c r="C411" s="4"/>
      <c r="D411" s="4"/>
      <c r="E411" s="3"/>
      <c r="F411" s="3"/>
      <c r="G411" s="4"/>
      <c r="H411" s="5"/>
      <c r="I411" s="3"/>
      <c r="J411" s="3"/>
      <c r="K411" s="3"/>
      <c r="L411" s="3"/>
      <c r="M411" s="3"/>
      <c r="N411" s="3"/>
      <c r="O411" s="3"/>
      <c r="P411" s="4"/>
      <c r="Q411" s="5"/>
      <c r="R411" s="3"/>
      <c r="S411" s="3"/>
      <c r="T411" s="3"/>
      <c r="U411" s="3"/>
      <c r="V411" s="3"/>
      <c r="W411" s="3"/>
      <c r="X411" s="3"/>
      <c r="Y411" s="4"/>
      <c r="Z411" s="5"/>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row>
    <row r="412" ht="15.75" customHeight="1">
      <c r="A412" s="3"/>
      <c r="B412" s="3"/>
      <c r="C412" s="4"/>
      <c r="D412" s="4"/>
      <c r="E412" s="3"/>
      <c r="F412" s="3"/>
      <c r="G412" s="4"/>
      <c r="H412" s="5"/>
      <c r="I412" s="3"/>
      <c r="J412" s="3"/>
      <c r="K412" s="3"/>
      <c r="L412" s="3"/>
      <c r="M412" s="3"/>
      <c r="N412" s="3"/>
      <c r="O412" s="3"/>
      <c r="P412" s="4"/>
      <c r="Q412" s="5"/>
      <c r="R412" s="3"/>
      <c r="S412" s="3"/>
      <c r="T412" s="3"/>
      <c r="U412" s="3"/>
      <c r="V412" s="3"/>
      <c r="W412" s="3"/>
      <c r="X412" s="3"/>
      <c r="Y412" s="4"/>
      <c r="Z412" s="5"/>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row>
    <row r="413" ht="15.75" customHeight="1">
      <c r="A413" s="3"/>
      <c r="B413" s="3"/>
      <c r="C413" s="4"/>
      <c r="D413" s="4"/>
      <c r="E413" s="3"/>
      <c r="F413" s="3"/>
      <c r="G413" s="4"/>
      <c r="H413" s="5"/>
      <c r="I413" s="3"/>
      <c r="J413" s="3"/>
      <c r="K413" s="3"/>
      <c r="L413" s="3"/>
      <c r="M413" s="3"/>
      <c r="N413" s="3"/>
      <c r="O413" s="3"/>
      <c r="P413" s="4"/>
      <c r="Q413" s="5"/>
      <c r="R413" s="3"/>
      <c r="S413" s="3"/>
      <c r="T413" s="3"/>
      <c r="U413" s="3"/>
      <c r="V413" s="3"/>
      <c r="W413" s="3"/>
      <c r="X413" s="3"/>
      <c r="Y413" s="4"/>
      <c r="Z413" s="5"/>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row>
    <row r="414" ht="15.75" customHeight="1">
      <c r="A414" s="3"/>
      <c r="B414" s="3"/>
      <c r="C414" s="4"/>
      <c r="D414" s="4"/>
      <c r="E414" s="3"/>
      <c r="F414" s="3"/>
      <c r="G414" s="4"/>
      <c r="H414" s="5"/>
      <c r="I414" s="3"/>
      <c r="J414" s="3"/>
      <c r="K414" s="3"/>
      <c r="L414" s="3"/>
      <c r="M414" s="3"/>
      <c r="N414" s="3"/>
      <c r="O414" s="3"/>
      <c r="P414" s="4"/>
      <c r="Q414" s="5"/>
      <c r="R414" s="3"/>
      <c r="S414" s="3"/>
      <c r="T414" s="3"/>
      <c r="U414" s="3"/>
      <c r="V414" s="3"/>
      <c r="W414" s="3"/>
      <c r="X414" s="3"/>
      <c r="Y414" s="4"/>
      <c r="Z414" s="5"/>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row>
    <row r="415" ht="15.75" customHeight="1">
      <c r="A415" s="3"/>
      <c r="B415" s="3"/>
      <c r="C415" s="4"/>
      <c r="D415" s="4"/>
      <c r="E415" s="3"/>
      <c r="F415" s="3"/>
      <c r="G415" s="4"/>
      <c r="H415" s="5"/>
      <c r="I415" s="3"/>
      <c r="J415" s="3"/>
      <c r="K415" s="3"/>
      <c r="L415" s="3"/>
      <c r="M415" s="3"/>
      <c r="N415" s="3"/>
      <c r="O415" s="3"/>
      <c r="P415" s="4"/>
      <c r="Q415" s="5"/>
      <c r="R415" s="3"/>
      <c r="S415" s="3"/>
      <c r="T415" s="3"/>
      <c r="U415" s="3"/>
      <c r="V415" s="3"/>
      <c r="W415" s="3"/>
      <c r="X415" s="3"/>
      <c r="Y415" s="4"/>
      <c r="Z415" s="5"/>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row>
    <row r="416" ht="15.75" customHeight="1">
      <c r="A416" s="3"/>
      <c r="B416" s="3"/>
      <c r="C416" s="4"/>
      <c r="D416" s="4"/>
      <c r="E416" s="3"/>
      <c r="F416" s="3"/>
      <c r="G416" s="4"/>
      <c r="H416" s="5"/>
      <c r="I416" s="3"/>
      <c r="J416" s="3"/>
      <c r="K416" s="3"/>
      <c r="L416" s="3"/>
      <c r="M416" s="3"/>
      <c r="N416" s="3"/>
      <c r="O416" s="3"/>
      <c r="P416" s="4"/>
      <c r="Q416" s="5"/>
      <c r="R416" s="3"/>
      <c r="S416" s="3"/>
      <c r="T416" s="3"/>
      <c r="U416" s="3"/>
      <c r="V416" s="3"/>
      <c r="W416" s="3"/>
      <c r="X416" s="3"/>
      <c r="Y416" s="4"/>
      <c r="Z416" s="5"/>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row>
    <row r="417" ht="15.75" customHeight="1">
      <c r="A417" s="3"/>
      <c r="B417" s="3"/>
      <c r="C417" s="4"/>
      <c r="D417" s="4"/>
      <c r="E417" s="3"/>
      <c r="F417" s="3"/>
      <c r="G417" s="4"/>
      <c r="H417" s="5"/>
      <c r="I417" s="3"/>
      <c r="J417" s="3"/>
      <c r="K417" s="3"/>
      <c r="L417" s="3"/>
      <c r="M417" s="3"/>
      <c r="N417" s="3"/>
      <c r="O417" s="3"/>
      <c r="P417" s="4"/>
      <c r="Q417" s="5"/>
      <c r="R417" s="3"/>
      <c r="S417" s="3"/>
      <c r="T417" s="3"/>
      <c r="U417" s="3"/>
      <c r="V417" s="3"/>
      <c r="W417" s="3"/>
      <c r="X417" s="3"/>
      <c r="Y417" s="4"/>
      <c r="Z417" s="5"/>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row>
    <row r="418" ht="15.75" customHeight="1">
      <c r="A418" s="3"/>
      <c r="B418" s="3"/>
      <c r="C418" s="4"/>
      <c r="D418" s="4"/>
      <c r="E418" s="3"/>
      <c r="F418" s="3"/>
      <c r="G418" s="4"/>
      <c r="H418" s="5"/>
      <c r="I418" s="3"/>
      <c r="J418" s="3"/>
      <c r="K418" s="3"/>
      <c r="L418" s="3"/>
      <c r="M418" s="3"/>
      <c r="N418" s="3"/>
      <c r="O418" s="3"/>
      <c r="P418" s="4"/>
      <c r="Q418" s="5"/>
      <c r="R418" s="3"/>
      <c r="S418" s="3"/>
      <c r="T418" s="3"/>
      <c r="U418" s="3"/>
      <c r="V418" s="3"/>
      <c r="W418" s="3"/>
      <c r="X418" s="3"/>
      <c r="Y418" s="4"/>
      <c r="Z418" s="5"/>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row>
    <row r="419" ht="15.75" customHeight="1">
      <c r="A419" s="3"/>
      <c r="B419" s="3"/>
      <c r="C419" s="4"/>
      <c r="D419" s="4"/>
      <c r="E419" s="3"/>
      <c r="F419" s="3"/>
      <c r="G419" s="4"/>
      <c r="H419" s="5"/>
      <c r="I419" s="3"/>
      <c r="J419" s="3"/>
      <c r="K419" s="3"/>
      <c r="L419" s="3"/>
      <c r="M419" s="3"/>
      <c r="N419" s="3"/>
      <c r="O419" s="3"/>
      <c r="P419" s="4"/>
      <c r="Q419" s="5"/>
      <c r="R419" s="3"/>
      <c r="S419" s="3"/>
      <c r="T419" s="3"/>
      <c r="U419" s="3"/>
      <c r="V419" s="3"/>
      <c r="W419" s="3"/>
      <c r="X419" s="3"/>
      <c r="Y419" s="4"/>
      <c r="Z419" s="5"/>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row>
    <row r="420" ht="15.75" customHeight="1">
      <c r="A420" s="3"/>
      <c r="B420" s="3"/>
      <c r="C420" s="4"/>
      <c r="D420" s="4"/>
      <c r="E420" s="3"/>
      <c r="F420" s="3"/>
      <c r="G420" s="4"/>
      <c r="H420" s="5"/>
      <c r="I420" s="3"/>
      <c r="J420" s="3"/>
      <c r="K420" s="3"/>
      <c r="L420" s="3"/>
      <c r="M420" s="3"/>
      <c r="N420" s="3"/>
      <c r="O420" s="3"/>
      <c r="P420" s="4"/>
      <c r="Q420" s="5"/>
      <c r="R420" s="3"/>
      <c r="S420" s="3"/>
      <c r="T420" s="3"/>
      <c r="U420" s="3"/>
      <c r="V420" s="3"/>
      <c r="W420" s="3"/>
      <c r="X420" s="3"/>
      <c r="Y420" s="4"/>
      <c r="Z420" s="5"/>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row>
    <row r="421" ht="15.75" customHeight="1">
      <c r="A421" s="3"/>
      <c r="B421" s="3"/>
      <c r="C421" s="4"/>
      <c r="D421" s="4"/>
      <c r="E421" s="3"/>
      <c r="F421" s="3"/>
      <c r="G421" s="4"/>
      <c r="H421" s="5"/>
      <c r="I421" s="3"/>
      <c r="J421" s="3"/>
      <c r="K421" s="3"/>
      <c r="L421" s="3"/>
      <c r="M421" s="3"/>
      <c r="N421" s="3"/>
      <c r="O421" s="3"/>
      <c r="P421" s="4"/>
      <c r="Q421" s="5"/>
      <c r="R421" s="3"/>
      <c r="S421" s="3"/>
      <c r="T421" s="3"/>
      <c r="U421" s="3"/>
      <c r="V421" s="3"/>
      <c r="W421" s="3"/>
      <c r="X421" s="3"/>
      <c r="Y421" s="4"/>
      <c r="Z421" s="5"/>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row>
    <row r="422" ht="15.75" customHeight="1">
      <c r="A422" s="3"/>
      <c r="B422" s="3"/>
      <c r="C422" s="4"/>
      <c r="D422" s="4"/>
      <c r="E422" s="3"/>
      <c r="F422" s="3"/>
      <c r="G422" s="4"/>
      <c r="H422" s="5"/>
      <c r="I422" s="3"/>
      <c r="J422" s="3"/>
      <c r="K422" s="3"/>
      <c r="L422" s="3"/>
      <c r="M422" s="3"/>
      <c r="N422" s="3"/>
      <c r="O422" s="3"/>
      <c r="P422" s="4"/>
      <c r="Q422" s="5"/>
      <c r="R422" s="3"/>
      <c r="S422" s="3"/>
      <c r="T422" s="3"/>
      <c r="U422" s="3"/>
      <c r="V422" s="3"/>
      <c r="W422" s="3"/>
      <c r="X422" s="3"/>
      <c r="Y422" s="4"/>
      <c r="Z422" s="5"/>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row>
    <row r="423" ht="15.75" customHeight="1">
      <c r="A423" s="3"/>
      <c r="B423" s="3"/>
      <c r="C423" s="4"/>
      <c r="D423" s="4"/>
      <c r="E423" s="3"/>
      <c r="F423" s="3"/>
      <c r="G423" s="4"/>
      <c r="H423" s="5"/>
      <c r="I423" s="3"/>
      <c r="J423" s="3"/>
      <c r="K423" s="3"/>
      <c r="L423" s="3"/>
      <c r="M423" s="3"/>
      <c r="N423" s="3"/>
      <c r="O423" s="3"/>
      <c r="P423" s="4"/>
      <c r="Q423" s="5"/>
      <c r="R423" s="3"/>
      <c r="S423" s="3"/>
      <c r="T423" s="3"/>
      <c r="U423" s="3"/>
      <c r="V423" s="3"/>
      <c r="W423" s="3"/>
      <c r="X423" s="3"/>
      <c r="Y423" s="4"/>
      <c r="Z423" s="5"/>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row>
    <row r="424" ht="15.75" customHeight="1">
      <c r="A424" s="3"/>
      <c r="B424" s="3"/>
      <c r="C424" s="4"/>
      <c r="D424" s="4"/>
      <c r="E424" s="3"/>
      <c r="F424" s="3"/>
      <c r="G424" s="4"/>
      <c r="H424" s="5"/>
      <c r="I424" s="3"/>
      <c r="J424" s="3"/>
      <c r="K424" s="3"/>
      <c r="L424" s="3"/>
      <c r="M424" s="3"/>
      <c r="N424" s="3"/>
      <c r="O424" s="3"/>
      <c r="P424" s="4"/>
      <c r="Q424" s="5"/>
      <c r="R424" s="3"/>
      <c r="S424" s="3"/>
      <c r="T424" s="3"/>
      <c r="U424" s="3"/>
      <c r="V424" s="3"/>
      <c r="W424" s="3"/>
      <c r="X424" s="3"/>
      <c r="Y424" s="4"/>
      <c r="Z424" s="5"/>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row>
    <row r="425" ht="15.75" customHeight="1">
      <c r="A425" s="3"/>
      <c r="B425" s="3"/>
      <c r="C425" s="4"/>
      <c r="D425" s="4"/>
      <c r="E425" s="3"/>
      <c r="F425" s="3"/>
      <c r="G425" s="4"/>
      <c r="H425" s="5"/>
      <c r="I425" s="3"/>
      <c r="J425" s="3"/>
      <c r="K425" s="3"/>
      <c r="L425" s="3"/>
      <c r="M425" s="3"/>
      <c r="N425" s="3"/>
      <c r="O425" s="3"/>
      <c r="P425" s="4"/>
      <c r="Q425" s="5"/>
      <c r="R425" s="3"/>
      <c r="S425" s="3"/>
      <c r="T425" s="3"/>
      <c r="U425" s="3"/>
      <c r="V425" s="3"/>
      <c r="W425" s="3"/>
      <c r="X425" s="3"/>
      <c r="Y425" s="4"/>
      <c r="Z425" s="5"/>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row>
    <row r="426" ht="15.75" customHeight="1">
      <c r="A426" s="3"/>
      <c r="B426" s="3"/>
      <c r="C426" s="4"/>
      <c r="D426" s="4"/>
      <c r="E426" s="3"/>
      <c r="F426" s="3"/>
      <c r="G426" s="4"/>
      <c r="H426" s="5"/>
      <c r="I426" s="3"/>
      <c r="J426" s="3"/>
      <c r="K426" s="3"/>
      <c r="L426" s="3"/>
      <c r="M426" s="3"/>
      <c r="N426" s="3"/>
      <c r="O426" s="3"/>
      <c r="P426" s="4"/>
      <c r="Q426" s="5"/>
      <c r="R426" s="3"/>
      <c r="S426" s="3"/>
      <c r="T426" s="3"/>
      <c r="U426" s="3"/>
      <c r="V426" s="3"/>
      <c r="W426" s="3"/>
      <c r="X426" s="3"/>
      <c r="Y426" s="4"/>
      <c r="Z426" s="5"/>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row>
    <row r="427" ht="15.75" customHeight="1">
      <c r="A427" s="3"/>
      <c r="B427" s="3"/>
      <c r="C427" s="4"/>
      <c r="D427" s="4"/>
      <c r="E427" s="3"/>
      <c r="F427" s="3"/>
      <c r="G427" s="4"/>
      <c r="H427" s="5"/>
      <c r="I427" s="3"/>
      <c r="J427" s="3"/>
      <c r="K427" s="3"/>
      <c r="L427" s="3"/>
      <c r="M427" s="3"/>
      <c r="N427" s="3"/>
      <c r="O427" s="3"/>
      <c r="P427" s="4"/>
      <c r="Q427" s="5"/>
      <c r="R427" s="3"/>
      <c r="S427" s="3"/>
      <c r="T427" s="3"/>
      <c r="U427" s="3"/>
      <c r="V427" s="3"/>
      <c r="W427" s="3"/>
      <c r="X427" s="3"/>
      <c r="Y427" s="4"/>
      <c r="Z427" s="5"/>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row>
    <row r="428" ht="15.75" customHeight="1">
      <c r="A428" s="3"/>
      <c r="B428" s="3"/>
      <c r="C428" s="4"/>
      <c r="D428" s="4"/>
      <c r="E428" s="3"/>
      <c r="F428" s="3"/>
      <c r="G428" s="4"/>
      <c r="H428" s="5"/>
      <c r="I428" s="3"/>
      <c r="J428" s="3"/>
      <c r="K428" s="3"/>
      <c r="L428" s="3"/>
      <c r="M428" s="3"/>
      <c r="N428" s="3"/>
      <c r="O428" s="3"/>
      <c r="P428" s="4"/>
      <c r="Q428" s="5"/>
      <c r="R428" s="3"/>
      <c r="S428" s="3"/>
      <c r="T428" s="3"/>
      <c r="U428" s="3"/>
      <c r="V428" s="3"/>
      <c r="W428" s="3"/>
      <c r="X428" s="3"/>
      <c r="Y428" s="4"/>
      <c r="Z428" s="5"/>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row>
    <row r="429" ht="15.75" customHeight="1">
      <c r="A429" s="3"/>
      <c r="B429" s="3"/>
      <c r="C429" s="4"/>
      <c r="D429" s="4"/>
      <c r="E429" s="3"/>
      <c r="F429" s="3"/>
      <c r="G429" s="4"/>
      <c r="H429" s="5"/>
      <c r="I429" s="3"/>
      <c r="J429" s="3"/>
      <c r="K429" s="3"/>
      <c r="L429" s="3"/>
      <c r="M429" s="3"/>
      <c r="N429" s="3"/>
      <c r="O429" s="3"/>
      <c r="P429" s="4"/>
      <c r="Q429" s="5"/>
      <c r="R429" s="3"/>
      <c r="S429" s="3"/>
      <c r="T429" s="3"/>
      <c r="U429" s="3"/>
      <c r="V429" s="3"/>
      <c r="W429" s="3"/>
      <c r="X429" s="3"/>
      <c r="Y429" s="4"/>
      <c r="Z429" s="5"/>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row>
    <row r="430" ht="15.75" customHeight="1">
      <c r="A430" s="3"/>
      <c r="B430" s="3"/>
      <c r="C430" s="4"/>
      <c r="D430" s="4"/>
      <c r="E430" s="3"/>
      <c r="F430" s="3"/>
      <c r="G430" s="4"/>
      <c r="H430" s="5"/>
      <c r="I430" s="3"/>
      <c r="J430" s="3"/>
      <c r="K430" s="3"/>
      <c r="L430" s="3"/>
      <c r="M430" s="3"/>
      <c r="N430" s="3"/>
      <c r="O430" s="3"/>
      <c r="P430" s="4"/>
      <c r="Q430" s="5"/>
      <c r="R430" s="3"/>
      <c r="S430" s="3"/>
      <c r="T430" s="3"/>
      <c r="U430" s="3"/>
      <c r="V430" s="3"/>
      <c r="W430" s="3"/>
      <c r="X430" s="3"/>
      <c r="Y430" s="4"/>
      <c r="Z430" s="5"/>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row>
    <row r="431" ht="15.75" customHeight="1">
      <c r="A431" s="3"/>
      <c r="B431" s="3"/>
      <c r="C431" s="4"/>
      <c r="D431" s="4"/>
      <c r="E431" s="3"/>
      <c r="F431" s="3"/>
      <c r="G431" s="4"/>
      <c r="H431" s="5"/>
      <c r="I431" s="3"/>
      <c r="J431" s="3"/>
      <c r="K431" s="3"/>
      <c r="L431" s="3"/>
      <c r="M431" s="3"/>
      <c r="N431" s="3"/>
      <c r="O431" s="3"/>
      <c r="P431" s="4"/>
      <c r="Q431" s="5"/>
      <c r="R431" s="3"/>
      <c r="S431" s="3"/>
      <c r="T431" s="3"/>
      <c r="U431" s="3"/>
      <c r="V431" s="3"/>
      <c r="W431" s="3"/>
      <c r="X431" s="3"/>
      <c r="Y431" s="4"/>
      <c r="Z431" s="5"/>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row>
    <row r="432" ht="15.75" customHeight="1">
      <c r="A432" s="3"/>
      <c r="B432" s="3"/>
      <c r="C432" s="4"/>
      <c r="D432" s="4"/>
      <c r="E432" s="3"/>
      <c r="F432" s="3"/>
      <c r="G432" s="4"/>
      <c r="H432" s="5"/>
      <c r="I432" s="3"/>
      <c r="J432" s="3"/>
      <c r="K432" s="3"/>
      <c r="L432" s="3"/>
      <c r="M432" s="3"/>
      <c r="N432" s="3"/>
      <c r="O432" s="3"/>
      <c r="P432" s="4"/>
      <c r="Q432" s="5"/>
      <c r="R432" s="3"/>
      <c r="S432" s="3"/>
      <c r="T432" s="3"/>
      <c r="U432" s="3"/>
      <c r="V432" s="3"/>
      <c r="W432" s="3"/>
      <c r="X432" s="3"/>
      <c r="Y432" s="4"/>
      <c r="Z432" s="5"/>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row>
    <row r="433" ht="15.75" customHeight="1">
      <c r="A433" s="3"/>
      <c r="B433" s="3"/>
      <c r="C433" s="4"/>
      <c r="D433" s="4"/>
      <c r="E433" s="3"/>
      <c r="F433" s="3"/>
      <c r="G433" s="4"/>
      <c r="H433" s="5"/>
      <c r="I433" s="3"/>
      <c r="J433" s="3"/>
      <c r="K433" s="3"/>
      <c r="L433" s="3"/>
      <c r="M433" s="3"/>
      <c r="N433" s="3"/>
      <c r="O433" s="3"/>
      <c r="P433" s="4"/>
      <c r="Q433" s="5"/>
      <c r="R433" s="3"/>
      <c r="S433" s="3"/>
      <c r="T433" s="3"/>
      <c r="U433" s="3"/>
      <c r="V433" s="3"/>
      <c r="W433" s="3"/>
      <c r="X433" s="3"/>
      <c r="Y433" s="4"/>
      <c r="Z433" s="5"/>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row>
    <row r="434" ht="15.75" customHeight="1">
      <c r="A434" s="3"/>
      <c r="B434" s="3"/>
      <c r="C434" s="4"/>
      <c r="D434" s="4"/>
      <c r="E434" s="3"/>
      <c r="F434" s="3"/>
      <c r="G434" s="4"/>
      <c r="H434" s="5"/>
      <c r="I434" s="3"/>
      <c r="J434" s="3"/>
      <c r="K434" s="3"/>
      <c r="L434" s="3"/>
      <c r="M434" s="3"/>
      <c r="N434" s="3"/>
      <c r="O434" s="3"/>
      <c r="P434" s="4"/>
      <c r="Q434" s="5"/>
      <c r="R434" s="3"/>
      <c r="S434" s="3"/>
      <c r="T434" s="3"/>
      <c r="U434" s="3"/>
      <c r="V434" s="3"/>
      <c r="W434" s="3"/>
      <c r="X434" s="3"/>
      <c r="Y434" s="4"/>
      <c r="Z434" s="5"/>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row>
    <row r="435" ht="15.75" customHeight="1">
      <c r="A435" s="3"/>
      <c r="B435" s="3"/>
      <c r="C435" s="4"/>
      <c r="D435" s="4"/>
      <c r="E435" s="3"/>
      <c r="F435" s="3"/>
      <c r="G435" s="4"/>
      <c r="H435" s="5"/>
      <c r="I435" s="3"/>
      <c r="J435" s="3"/>
      <c r="K435" s="3"/>
      <c r="L435" s="3"/>
      <c r="M435" s="3"/>
      <c r="N435" s="3"/>
      <c r="O435" s="3"/>
      <c r="P435" s="4"/>
      <c r="Q435" s="5"/>
      <c r="R435" s="3"/>
      <c r="S435" s="3"/>
      <c r="T435" s="3"/>
      <c r="U435" s="3"/>
      <c r="V435" s="3"/>
      <c r="W435" s="3"/>
      <c r="X435" s="3"/>
      <c r="Y435" s="4"/>
      <c r="Z435" s="5"/>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row>
    <row r="436" ht="15.75" customHeight="1">
      <c r="A436" s="3"/>
      <c r="B436" s="3"/>
      <c r="C436" s="4"/>
      <c r="D436" s="4"/>
      <c r="E436" s="3"/>
      <c r="F436" s="3"/>
      <c r="G436" s="4"/>
      <c r="H436" s="5"/>
      <c r="I436" s="3"/>
      <c r="J436" s="3"/>
      <c r="K436" s="3"/>
      <c r="L436" s="3"/>
      <c r="M436" s="3"/>
      <c r="N436" s="3"/>
      <c r="O436" s="3"/>
      <c r="P436" s="4"/>
      <c r="Q436" s="5"/>
      <c r="R436" s="3"/>
      <c r="S436" s="3"/>
      <c r="T436" s="3"/>
      <c r="U436" s="3"/>
      <c r="V436" s="3"/>
      <c r="W436" s="3"/>
      <c r="X436" s="3"/>
      <c r="Y436" s="4"/>
      <c r="Z436" s="5"/>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row>
    <row r="437" ht="15.75" customHeight="1">
      <c r="A437" s="3"/>
      <c r="B437" s="3"/>
      <c r="C437" s="4"/>
      <c r="D437" s="4"/>
      <c r="E437" s="3"/>
      <c r="F437" s="3"/>
      <c r="G437" s="4"/>
      <c r="H437" s="5"/>
      <c r="I437" s="3"/>
      <c r="J437" s="3"/>
      <c r="K437" s="3"/>
      <c r="L437" s="3"/>
      <c r="M437" s="3"/>
      <c r="N437" s="3"/>
      <c r="O437" s="3"/>
      <c r="P437" s="4"/>
      <c r="Q437" s="5"/>
      <c r="R437" s="3"/>
      <c r="S437" s="3"/>
      <c r="T437" s="3"/>
      <c r="U437" s="3"/>
      <c r="V437" s="3"/>
      <c r="W437" s="3"/>
      <c r="X437" s="3"/>
      <c r="Y437" s="4"/>
      <c r="Z437" s="5"/>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row>
    <row r="438" ht="15.75" customHeight="1">
      <c r="A438" s="3"/>
      <c r="B438" s="3"/>
      <c r="C438" s="4"/>
      <c r="D438" s="4"/>
      <c r="E438" s="3"/>
      <c r="F438" s="3"/>
      <c r="G438" s="4"/>
      <c r="H438" s="5"/>
      <c r="I438" s="3"/>
      <c r="J438" s="3"/>
      <c r="K438" s="3"/>
      <c r="L438" s="3"/>
      <c r="M438" s="3"/>
      <c r="N438" s="3"/>
      <c r="O438" s="3"/>
      <c r="P438" s="4"/>
      <c r="Q438" s="5"/>
      <c r="R438" s="3"/>
      <c r="S438" s="3"/>
      <c r="T438" s="3"/>
      <c r="U438" s="3"/>
      <c r="V438" s="3"/>
      <c r="W438" s="3"/>
      <c r="X438" s="3"/>
      <c r="Y438" s="4"/>
      <c r="Z438" s="5"/>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row>
    <row r="439" ht="15.75" customHeight="1">
      <c r="A439" s="3"/>
      <c r="B439" s="3"/>
      <c r="C439" s="4"/>
      <c r="D439" s="4"/>
      <c r="E439" s="3"/>
      <c r="F439" s="3"/>
      <c r="G439" s="4"/>
      <c r="H439" s="5"/>
      <c r="I439" s="3"/>
      <c r="J439" s="3"/>
      <c r="K439" s="3"/>
      <c r="L439" s="3"/>
      <c r="M439" s="3"/>
      <c r="N439" s="3"/>
      <c r="O439" s="3"/>
      <c r="P439" s="4"/>
      <c r="Q439" s="5"/>
      <c r="R439" s="3"/>
      <c r="S439" s="3"/>
      <c r="T439" s="3"/>
      <c r="U439" s="3"/>
      <c r="V439" s="3"/>
      <c r="W439" s="3"/>
      <c r="X439" s="3"/>
      <c r="Y439" s="4"/>
      <c r="Z439" s="5"/>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row>
    <row r="440" ht="15.75" customHeight="1">
      <c r="A440" s="3"/>
      <c r="B440" s="3"/>
      <c r="C440" s="4"/>
      <c r="D440" s="4"/>
      <c r="E440" s="3"/>
      <c r="F440" s="3"/>
      <c r="G440" s="4"/>
      <c r="H440" s="5"/>
      <c r="I440" s="3"/>
      <c r="J440" s="3"/>
      <c r="K440" s="3"/>
      <c r="L440" s="3"/>
      <c r="M440" s="3"/>
      <c r="N440" s="3"/>
      <c r="O440" s="3"/>
      <c r="P440" s="4"/>
      <c r="Q440" s="5"/>
      <c r="R440" s="3"/>
      <c r="S440" s="3"/>
      <c r="T440" s="3"/>
      <c r="U440" s="3"/>
      <c r="V440" s="3"/>
      <c r="W440" s="3"/>
      <c r="X440" s="3"/>
      <c r="Y440" s="4"/>
      <c r="Z440" s="5"/>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row>
    <row r="441" ht="15.75" customHeight="1">
      <c r="A441" s="3"/>
      <c r="B441" s="3"/>
      <c r="C441" s="4"/>
      <c r="D441" s="4"/>
      <c r="E441" s="3"/>
      <c r="F441" s="3"/>
      <c r="G441" s="4"/>
      <c r="H441" s="5"/>
      <c r="I441" s="3"/>
      <c r="J441" s="3"/>
      <c r="K441" s="3"/>
      <c r="L441" s="3"/>
      <c r="M441" s="3"/>
      <c r="N441" s="3"/>
      <c r="O441" s="3"/>
      <c r="P441" s="4"/>
      <c r="Q441" s="5"/>
      <c r="R441" s="3"/>
      <c r="S441" s="3"/>
      <c r="T441" s="3"/>
      <c r="U441" s="3"/>
      <c r="V441" s="3"/>
      <c r="W441" s="3"/>
      <c r="X441" s="3"/>
      <c r="Y441" s="4"/>
      <c r="Z441" s="5"/>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row>
    <row r="442" ht="15.75" customHeight="1">
      <c r="A442" s="3"/>
      <c r="B442" s="3"/>
      <c r="C442" s="4"/>
      <c r="D442" s="4"/>
      <c r="E442" s="3"/>
      <c r="F442" s="3"/>
      <c r="G442" s="4"/>
      <c r="H442" s="5"/>
      <c r="I442" s="3"/>
      <c r="J442" s="3"/>
      <c r="K442" s="3"/>
      <c r="L442" s="3"/>
      <c r="M442" s="3"/>
      <c r="N442" s="3"/>
      <c r="O442" s="3"/>
      <c r="P442" s="4"/>
      <c r="Q442" s="5"/>
      <c r="R442" s="3"/>
      <c r="S442" s="3"/>
      <c r="T442" s="3"/>
      <c r="U442" s="3"/>
      <c r="V442" s="3"/>
      <c r="W442" s="3"/>
      <c r="X442" s="3"/>
      <c r="Y442" s="4"/>
      <c r="Z442" s="5"/>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row>
    <row r="443" ht="15.75" customHeight="1">
      <c r="A443" s="3"/>
      <c r="B443" s="3"/>
      <c r="C443" s="4"/>
      <c r="D443" s="4"/>
      <c r="E443" s="3"/>
      <c r="F443" s="3"/>
      <c r="G443" s="4"/>
      <c r="H443" s="5"/>
      <c r="I443" s="3"/>
      <c r="J443" s="3"/>
      <c r="K443" s="3"/>
      <c r="L443" s="3"/>
      <c r="M443" s="3"/>
      <c r="N443" s="3"/>
      <c r="O443" s="3"/>
      <c r="P443" s="4"/>
      <c r="Q443" s="5"/>
      <c r="R443" s="3"/>
      <c r="S443" s="3"/>
      <c r="T443" s="3"/>
      <c r="U443" s="3"/>
      <c r="V443" s="3"/>
      <c r="W443" s="3"/>
      <c r="X443" s="3"/>
      <c r="Y443" s="4"/>
      <c r="Z443" s="5"/>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row>
    <row r="444" ht="15.75" customHeight="1">
      <c r="A444" s="3"/>
      <c r="B444" s="3"/>
      <c r="C444" s="4"/>
      <c r="D444" s="4"/>
      <c r="E444" s="3"/>
      <c r="F444" s="3"/>
      <c r="G444" s="4"/>
      <c r="H444" s="5"/>
      <c r="I444" s="3"/>
      <c r="J444" s="3"/>
      <c r="K444" s="3"/>
      <c r="L444" s="3"/>
      <c r="M444" s="3"/>
      <c r="N444" s="3"/>
      <c r="O444" s="3"/>
      <c r="P444" s="4"/>
      <c r="Q444" s="5"/>
      <c r="R444" s="3"/>
      <c r="S444" s="3"/>
      <c r="T444" s="3"/>
      <c r="U444" s="3"/>
      <c r="V444" s="3"/>
      <c r="W444" s="3"/>
      <c r="X444" s="3"/>
      <c r="Y444" s="4"/>
      <c r="Z444" s="5"/>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row>
    <row r="445" ht="15.75" customHeight="1">
      <c r="A445" s="3"/>
      <c r="B445" s="3"/>
      <c r="C445" s="4"/>
      <c r="D445" s="4"/>
      <c r="E445" s="3"/>
      <c r="F445" s="3"/>
      <c r="G445" s="4"/>
      <c r="H445" s="5"/>
      <c r="I445" s="3"/>
      <c r="J445" s="3"/>
      <c r="K445" s="3"/>
      <c r="L445" s="3"/>
      <c r="M445" s="3"/>
      <c r="N445" s="3"/>
      <c r="O445" s="3"/>
      <c r="P445" s="4"/>
      <c r="Q445" s="5"/>
      <c r="R445" s="3"/>
      <c r="S445" s="3"/>
      <c r="T445" s="3"/>
      <c r="U445" s="3"/>
      <c r="V445" s="3"/>
      <c r="W445" s="3"/>
      <c r="X445" s="3"/>
      <c r="Y445" s="4"/>
      <c r="Z445" s="5"/>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row>
    <row r="446" ht="15.75" customHeight="1">
      <c r="A446" s="3"/>
      <c r="B446" s="3"/>
      <c r="C446" s="4"/>
      <c r="D446" s="4"/>
      <c r="E446" s="3"/>
      <c r="F446" s="3"/>
      <c r="G446" s="4"/>
      <c r="H446" s="5"/>
      <c r="I446" s="3"/>
      <c r="J446" s="3"/>
      <c r="K446" s="3"/>
      <c r="L446" s="3"/>
      <c r="M446" s="3"/>
      <c r="N446" s="3"/>
      <c r="O446" s="3"/>
      <c r="P446" s="4"/>
      <c r="Q446" s="5"/>
      <c r="R446" s="3"/>
      <c r="S446" s="3"/>
      <c r="T446" s="3"/>
      <c r="U446" s="3"/>
      <c r="V446" s="3"/>
      <c r="W446" s="3"/>
      <c r="X446" s="3"/>
      <c r="Y446" s="4"/>
      <c r="Z446" s="5"/>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row>
    <row r="447" ht="15.75" customHeight="1">
      <c r="A447" s="3"/>
      <c r="B447" s="3"/>
      <c r="C447" s="4"/>
      <c r="D447" s="4"/>
      <c r="E447" s="3"/>
      <c r="F447" s="3"/>
      <c r="G447" s="4"/>
      <c r="H447" s="5"/>
      <c r="I447" s="3"/>
      <c r="J447" s="3"/>
      <c r="K447" s="3"/>
      <c r="L447" s="3"/>
      <c r="M447" s="3"/>
      <c r="N447" s="3"/>
      <c r="O447" s="3"/>
      <c r="P447" s="4"/>
      <c r="Q447" s="5"/>
      <c r="R447" s="3"/>
      <c r="S447" s="3"/>
      <c r="T447" s="3"/>
      <c r="U447" s="3"/>
      <c r="V447" s="3"/>
      <c r="W447" s="3"/>
      <c r="X447" s="3"/>
      <c r="Y447" s="4"/>
      <c r="Z447" s="5"/>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row>
    <row r="448" ht="15.75" customHeight="1">
      <c r="A448" s="3"/>
      <c r="B448" s="3"/>
      <c r="C448" s="4"/>
      <c r="D448" s="4"/>
      <c r="E448" s="3"/>
      <c r="F448" s="3"/>
      <c r="G448" s="4"/>
      <c r="H448" s="5"/>
      <c r="I448" s="3"/>
      <c r="J448" s="3"/>
      <c r="K448" s="3"/>
      <c r="L448" s="3"/>
      <c r="M448" s="3"/>
      <c r="N448" s="3"/>
      <c r="O448" s="3"/>
      <c r="P448" s="4"/>
      <c r="Q448" s="5"/>
      <c r="R448" s="3"/>
      <c r="S448" s="3"/>
      <c r="T448" s="3"/>
      <c r="U448" s="3"/>
      <c r="V448" s="3"/>
      <c r="W448" s="3"/>
      <c r="X448" s="3"/>
      <c r="Y448" s="4"/>
      <c r="Z448" s="5"/>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row>
    <row r="449" ht="15.75" customHeight="1">
      <c r="A449" s="3"/>
      <c r="B449" s="3"/>
      <c r="C449" s="4"/>
      <c r="D449" s="4"/>
      <c r="E449" s="3"/>
      <c r="F449" s="3"/>
      <c r="G449" s="4"/>
      <c r="H449" s="5"/>
      <c r="I449" s="3"/>
      <c r="J449" s="3"/>
      <c r="K449" s="3"/>
      <c r="L449" s="3"/>
      <c r="M449" s="3"/>
      <c r="N449" s="3"/>
      <c r="O449" s="3"/>
      <c r="P449" s="4"/>
      <c r="Q449" s="5"/>
      <c r="R449" s="3"/>
      <c r="S449" s="3"/>
      <c r="T449" s="3"/>
      <c r="U449" s="3"/>
      <c r="V449" s="3"/>
      <c r="W449" s="3"/>
      <c r="X449" s="3"/>
      <c r="Y449" s="4"/>
      <c r="Z449" s="5"/>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row>
    <row r="450" ht="15.75" customHeight="1">
      <c r="A450" s="3"/>
      <c r="B450" s="3"/>
      <c r="C450" s="4"/>
      <c r="D450" s="4"/>
      <c r="E450" s="3"/>
      <c r="F450" s="3"/>
      <c r="G450" s="4"/>
      <c r="H450" s="5"/>
      <c r="I450" s="3"/>
      <c r="J450" s="3"/>
      <c r="K450" s="3"/>
      <c r="L450" s="3"/>
      <c r="M450" s="3"/>
      <c r="N450" s="3"/>
      <c r="O450" s="3"/>
      <c r="P450" s="4"/>
      <c r="Q450" s="5"/>
      <c r="R450" s="3"/>
      <c r="S450" s="3"/>
      <c r="T450" s="3"/>
      <c r="U450" s="3"/>
      <c r="V450" s="3"/>
      <c r="W450" s="3"/>
      <c r="X450" s="3"/>
      <c r="Y450" s="4"/>
      <c r="Z450" s="5"/>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row>
    <row r="451" ht="15.75" customHeight="1">
      <c r="A451" s="3"/>
      <c r="B451" s="3"/>
      <c r="C451" s="4"/>
      <c r="D451" s="4"/>
      <c r="E451" s="3"/>
      <c r="F451" s="3"/>
      <c r="G451" s="4"/>
      <c r="H451" s="5"/>
      <c r="I451" s="3"/>
      <c r="J451" s="3"/>
      <c r="K451" s="3"/>
      <c r="L451" s="3"/>
      <c r="M451" s="3"/>
      <c r="N451" s="3"/>
      <c r="O451" s="3"/>
      <c r="P451" s="4"/>
      <c r="Q451" s="5"/>
      <c r="R451" s="3"/>
      <c r="S451" s="3"/>
      <c r="T451" s="3"/>
      <c r="U451" s="3"/>
      <c r="V451" s="3"/>
      <c r="W451" s="3"/>
      <c r="X451" s="3"/>
      <c r="Y451" s="4"/>
      <c r="Z451" s="5"/>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row>
    <row r="452" ht="15.75" customHeight="1">
      <c r="A452" s="3"/>
      <c r="B452" s="3"/>
      <c r="C452" s="4"/>
      <c r="D452" s="4"/>
      <c r="E452" s="3"/>
      <c r="F452" s="3"/>
      <c r="G452" s="4"/>
      <c r="H452" s="5"/>
      <c r="I452" s="3"/>
      <c r="J452" s="3"/>
      <c r="K452" s="3"/>
      <c r="L452" s="3"/>
      <c r="M452" s="3"/>
      <c r="N452" s="3"/>
      <c r="O452" s="3"/>
      <c r="P452" s="4"/>
      <c r="Q452" s="5"/>
      <c r="R452" s="3"/>
      <c r="S452" s="3"/>
      <c r="T452" s="3"/>
      <c r="U452" s="3"/>
      <c r="V452" s="3"/>
      <c r="W452" s="3"/>
      <c r="X452" s="3"/>
      <c r="Y452" s="4"/>
      <c r="Z452" s="5"/>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row>
    <row r="453" ht="15.75" customHeight="1">
      <c r="A453" s="3"/>
      <c r="B453" s="3"/>
      <c r="C453" s="4"/>
      <c r="D453" s="4"/>
      <c r="E453" s="3"/>
      <c r="F453" s="3"/>
      <c r="G453" s="4"/>
      <c r="H453" s="5"/>
      <c r="I453" s="3"/>
      <c r="J453" s="3"/>
      <c r="K453" s="3"/>
      <c r="L453" s="3"/>
      <c r="M453" s="3"/>
      <c r="N453" s="3"/>
      <c r="O453" s="3"/>
      <c r="P453" s="4"/>
      <c r="Q453" s="5"/>
      <c r="R453" s="3"/>
      <c r="S453" s="3"/>
      <c r="T453" s="3"/>
      <c r="U453" s="3"/>
      <c r="V453" s="3"/>
      <c r="W453" s="3"/>
      <c r="X453" s="3"/>
      <c r="Y453" s="4"/>
      <c r="Z453" s="5"/>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row>
    <row r="454" ht="15.75" customHeight="1">
      <c r="A454" s="3"/>
      <c r="B454" s="3"/>
      <c r="C454" s="4"/>
      <c r="D454" s="4"/>
      <c r="E454" s="3"/>
      <c r="F454" s="3"/>
      <c r="G454" s="4"/>
      <c r="H454" s="5"/>
      <c r="I454" s="3"/>
      <c r="J454" s="3"/>
      <c r="K454" s="3"/>
      <c r="L454" s="3"/>
      <c r="M454" s="3"/>
      <c r="N454" s="3"/>
      <c r="O454" s="3"/>
      <c r="P454" s="4"/>
      <c r="Q454" s="5"/>
      <c r="R454" s="3"/>
      <c r="S454" s="3"/>
      <c r="T454" s="3"/>
      <c r="U454" s="3"/>
      <c r="V454" s="3"/>
      <c r="W454" s="3"/>
      <c r="X454" s="3"/>
      <c r="Y454" s="4"/>
      <c r="Z454" s="5"/>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row>
    <row r="455" ht="15.75" customHeight="1">
      <c r="A455" s="3"/>
      <c r="B455" s="3"/>
      <c r="C455" s="4"/>
      <c r="D455" s="4"/>
      <c r="E455" s="3"/>
      <c r="F455" s="3"/>
      <c r="G455" s="4"/>
      <c r="H455" s="5"/>
      <c r="I455" s="3"/>
      <c r="J455" s="3"/>
      <c r="K455" s="3"/>
      <c r="L455" s="3"/>
      <c r="M455" s="3"/>
      <c r="N455" s="3"/>
      <c r="O455" s="3"/>
      <c r="P455" s="4"/>
      <c r="Q455" s="5"/>
      <c r="R455" s="3"/>
      <c r="S455" s="3"/>
      <c r="T455" s="3"/>
      <c r="U455" s="3"/>
      <c r="V455" s="3"/>
      <c r="W455" s="3"/>
      <c r="X455" s="3"/>
      <c r="Y455" s="4"/>
      <c r="Z455" s="5"/>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row>
    <row r="456" ht="15.75" customHeight="1">
      <c r="A456" s="3"/>
      <c r="B456" s="3"/>
      <c r="C456" s="4"/>
      <c r="D456" s="4"/>
      <c r="E456" s="3"/>
      <c r="F456" s="3"/>
      <c r="G456" s="4"/>
      <c r="H456" s="5"/>
      <c r="I456" s="3"/>
      <c r="J456" s="3"/>
      <c r="K456" s="3"/>
      <c r="L456" s="3"/>
      <c r="M456" s="3"/>
      <c r="N456" s="3"/>
      <c r="O456" s="3"/>
      <c r="P456" s="4"/>
      <c r="Q456" s="5"/>
      <c r="R456" s="3"/>
      <c r="S456" s="3"/>
      <c r="T456" s="3"/>
      <c r="U456" s="3"/>
      <c r="V456" s="3"/>
      <c r="W456" s="3"/>
      <c r="X456" s="3"/>
      <c r="Y456" s="4"/>
      <c r="Z456" s="5"/>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row>
    <row r="457" ht="15.75" customHeight="1">
      <c r="A457" s="3"/>
      <c r="B457" s="3"/>
      <c r="C457" s="4"/>
      <c r="D457" s="4"/>
      <c r="E457" s="3"/>
      <c r="F457" s="3"/>
      <c r="G457" s="4"/>
      <c r="H457" s="5"/>
      <c r="I457" s="3"/>
      <c r="J457" s="3"/>
      <c r="K457" s="3"/>
      <c r="L457" s="3"/>
      <c r="M457" s="3"/>
      <c r="N457" s="3"/>
      <c r="O457" s="3"/>
      <c r="P457" s="4"/>
      <c r="Q457" s="5"/>
      <c r="R457" s="3"/>
      <c r="S457" s="3"/>
      <c r="T457" s="3"/>
      <c r="U457" s="3"/>
      <c r="V457" s="3"/>
      <c r="W457" s="3"/>
      <c r="X457" s="3"/>
      <c r="Y457" s="4"/>
      <c r="Z457" s="5"/>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row>
    <row r="458" ht="15.75" customHeight="1">
      <c r="A458" s="3"/>
      <c r="B458" s="3"/>
      <c r="C458" s="4"/>
      <c r="D458" s="4"/>
      <c r="E458" s="3"/>
      <c r="F458" s="3"/>
      <c r="G458" s="4"/>
      <c r="H458" s="5"/>
      <c r="I458" s="3"/>
      <c r="J458" s="3"/>
      <c r="K458" s="3"/>
      <c r="L458" s="3"/>
      <c r="M458" s="3"/>
      <c r="N458" s="3"/>
      <c r="O458" s="3"/>
      <c r="P458" s="4"/>
      <c r="Q458" s="5"/>
      <c r="R458" s="3"/>
      <c r="S458" s="3"/>
      <c r="T458" s="3"/>
      <c r="U458" s="3"/>
      <c r="V458" s="3"/>
      <c r="W458" s="3"/>
      <c r="X458" s="3"/>
      <c r="Y458" s="4"/>
      <c r="Z458" s="5"/>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row>
    <row r="459" ht="15.75" customHeight="1">
      <c r="A459" s="3"/>
      <c r="B459" s="3"/>
      <c r="C459" s="4"/>
      <c r="D459" s="4"/>
      <c r="E459" s="3"/>
      <c r="F459" s="3"/>
      <c r="G459" s="4"/>
      <c r="H459" s="5"/>
      <c r="I459" s="3"/>
      <c r="J459" s="3"/>
      <c r="K459" s="3"/>
      <c r="L459" s="3"/>
      <c r="M459" s="3"/>
      <c r="N459" s="3"/>
      <c r="O459" s="3"/>
      <c r="P459" s="4"/>
      <c r="Q459" s="5"/>
      <c r="R459" s="3"/>
      <c r="S459" s="3"/>
      <c r="T459" s="3"/>
      <c r="U459" s="3"/>
      <c r="V459" s="3"/>
      <c r="W459" s="3"/>
      <c r="X459" s="3"/>
      <c r="Y459" s="4"/>
      <c r="Z459" s="5"/>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row>
    <row r="460" ht="15.75" customHeight="1">
      <c r="A460" s="3"/>
      <c r="B460" s="3"/>
      <c r="C460" s="4"/>
      <c r="D460" s="4"/>
      <c r="E460" s="3"/>
      <c r="F460" s="3"/>
      <c r="G460" s="4"/>
      <c r="H460" s="5"/>
      <c r="I460" s="3"/>
      <c r="J460" s="3"/>
      <c r="K460" s="3"/>
      <c r="L460" s="3"/>
      <c r="M460" s="3"/>
      <c r="N460" s="3"/>
      <c r="O460" s="3"/>
      <c r="P460" s="4"/>
      <c r="Q460" s="5"/>
      <c r="R460" s="3"/>
      <c r="S460" s="3"/>
      <c r="T460" s="3"/>
      <c r="U460" s="3"/>
      <c r="V460" s="3"/>
      <c r="W460" s="3"/>
      <c r="X460" s="3"/>
      <c r="Y460" s="4"/>
      <c r="Z460" s="5"/>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row>
    <row r="461" ht="15.75" customHeight="1">
      <c r="A461" s="3"/>
      <c r="B461" s="3"/>
      <c r="C461" s="4"/>
      <c r="D461" s="4"/>
      <c r="E461" s="3"/>
      <c r="F461" s="3"/>
      <c r="G461" s="4"/>
      <c r="H461" s="5"/>
      <c r="I461" s="3"/>
      <c r="J461" s="3"/>
      <c r="K461" s="3"/>
      <c r="L461" s="3"/>
      <c r="M461" s="3"/>
      <c r="N461" s="3"/>
      <c r="O461" s="3"/>
      <c r="P461" s="4"/>
      <c r="Q461" s="5"/>
      <c r="R461" s="3"/>
      <c r="S461" s="3"/>
      <c r="T461" s="3"/>
      <c r="U461" s="3"/>
      <c r="V461" s="3"/>
      <c r="W461" s="3"/>
      <c r="X461" s="3"/>
      <c r="Y461" s="4"/>
      <c r="Z461" s="5"/>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row>
    <row r="462" ht="15.75" customHeight="1">
      <c r="A462" s="3"/>
      <c r="B462" s="3"/>
      <c r="C462" s="4"/>
      <c r="D462" s="4"/>
      <c r="E462" s="3"/>
      <c r="F462" s="3"/>
      <c r="G462" s="4"/>
      <c r="H462" s="5"/>
      <c r="I462" s="3"/>
      <c r="J462" s="3"/>
      <c r="K462" s="3"/>
      <c r="L462" s="3"/>
      <c r="M462" s="3"/>
      <c r="N462" s="3"/>
      <c r="O462" s="3"/>
      <c r="P462" s="4"/>
      <c r="Q462" s="5"/>
      <c r="R462" s="3"/>
      <c r="S462" s="3"/>
      <c r="T462" s="3"/>
      <c r="U462" s="3"/>
      <c r="V462" s="3"/>
      <c r="W462" s="3"/>
      <c r="X462" s="3"/>
      <c r="Y462" s="4"/>
      <c r="Z462" s="5"/>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row>
    <row r="463" ht="15.75" customHeight="1">
      <c r="A463" s="3"/>
      <c r="B463" s="3"/>
      <c r="C463" s="4"/>
      <c r="D463" s="4"/>
      <c r="E463" s="3"/>
      <c r="F463" s="3"/>
      <c r="G463" s="4"/>
      <c r="H463" s="5"/>
      <c r="I463" s="3"/>
      <c r="J463" s="3"/>
      <c r="K463" s="3"/>
      <c r="L463" s="3"/>
      <c r="M463" s="3"/>
      <c r="N463" s="3"/>
      <c r="O463" s="3"/>
      <c r="P463" s="4"/>
      <c r="Q463" s="5"/>
      <c r="R463" s="3"/>
      <c r="S463" s="3"/>
      <c r="T463" s="3"/>
      <c r="U463" s="3"/>
      <c r="V463" s="3"/>
      <c r="W463" s="3"/>
      <c r="X463" s="3"/>
      <c r="Y463" s="4"/>
      <c r="Z463" s="5"/>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row>
    <row r="464" ht="15.75" customHeight="1">
      <c r="A464" s="3"/>
      <c r="B464" s="3"/>
      <c r="C464" s="4"/>
      <c r="D464" s="4"/>
      <c r="E464" s="3"/>
      <c r="F464" s="3"/>
      <c r="G464" s="4"/>
      <c r="H464" s="5"/>
      <c r="I464" s="3"/>
      <c r="J464" s="3"/>
      <c r="K464" s="3"/>
      <c r="L464" s="3"/>
      <c r="M464" s="3"/>
      <c r="N464" s="3"/>
      <c r="O464" s="3"/>
      <c r="P464" s="4"/>
      <c r="Q464" s="5"/>
      <c r="R464" s="3"/>
      <c r="S464" s="3"/>
      <c r="T464" s="3"/>
      <c r="U464" s="3"/>
      <c r="V464" s="3"/>
      <c r="W464" s="3"/>
      <c r="X464" s="3"/>
      <c r="Y464" s="4"/>
      <c r="Z464" s="5"/>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row>
    <row r="465" ht="15.75" customHeight="1">
      <c r="A465" s="3"/>
      <c r="B465" s="3"/>
      <c r="C465" s="4"/>
      <c r="D465" s="4"/>
      <c r="E465" s="3"/>
      <c r="F465" s="3"/>
      <c r="G465" s="4"/>
      <c r="H465" s="5"/>
      <c r="I465" s="3"/>
      <c r="J465" s="3"/>
      <c r="K465" s="3"/>
      <c r="L465" s="3"/>
      <c r="M465" s="3"/>
      <c r="N465" s="3"/>
      <c r="O465" s="3"/>
      <c r="P465" s="4"/>
      <c r="Q465" s="5"/>
      <c r="R465" s="3"/>
      <c r="S465" s="3"/>
      <c r="T465" s="3"/>
      <c r="U465" s="3"/>
      <c r="V465" s="3"/>
      <c r="W465" s="3"/>
      <c r="X465" s="3"/>
      <c r="Y465" s="4"/>
      <c r="Z465" s="5"/>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row>
    <row r="466" ht="15.75" customHeight="1">
      <c r="A466" s="3"/>
      <c r="B466" s="3"/>
      <c r="C466" s="4"/>
      <c r="D466" s="4"/>
      <c r="E466" s="3"/>
      <c r="F466" s="3"/>
      <c r="G466" s="4"/>
      <c r="H466" s="5"/>
      <c r="I466" s="3"/>
      <c r="J466" s="3"/>
      <c r="K466" s="3"/>
      <c r="L466" s="3"/>
      <c r="M466" s="3"/>
      <c r="N466" s="3"/>
      <c r="O466" s="3"/>
      <c r="P466" s="4"/>
      <c r="Q466" s="5"/>
      <c r="R466" s="3"/>
      <c r="S466" s="3"/>
      <c r="T466" s="3"/>
      <c r="U466" s="3"/>
      <c r="V466" s="3"/>
      <c r="W466" s="3"/>
      <c r="X466" s="3"/>
      <c r="Y466" s="4"/>
      <c r="Z466" s="5"/>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row>
    <row r="467" ht="15.75" customHeight="1">
      <c r="A467" s="3"/>
      <c r="B467" s="3"/>
      <c r="C467" s="4"/>
      <c r="D467" s="4"/>
      <c r="E467" s="3"/>
      <c r="F467" s="3"/>
      <c r="G467" s="4"/>
      <c r="H467" s="5"/>
      <c r="I467" s="3"/>
      <c r="J467" s="3"/>
      <c r="K467" s="3"/>
      <c r="L467" s="3"/>
      <c r="M467" s="3"/>
      <c r="N467" s="3"/>
      <c r="O467" s="3"/>
      <c r="P467" s="4"/>
      <c r="Q467" s="5"/>
      <c r="R467" s="3"/>
      <c r="S467" s="3"/>
      <c r="T467" s="3"/>
      <c r="U467" s="3"/>
      <c r="V467" s="3"/>
      <c r="W467" s="3"/>
      <c r="X467" s="3"/>
      <c r="Y467" s="4"/>
      <c r="Z467" s="5"/>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row>
    <row r="468" ht="15.75" customHeight="1">
      <c r="A468" s="3"/>
      <c r="B468" s="3"/>
      <c r="C468" s="4"/>
      <c r="D468" s="4"/>
      <c r="E468" s="3"/>
      <c r="F468" s="3"/>
      <c r="G468" s="4"/>
      <c r="H468" s="5"/>
      <c r="I468" s="3"/>
      <c r="J468" s="3"/>
      <c r="K468" s="3"/>
      <c r="L468" s="3"/>
      <c r="M468" s="3"/>
      <c r="N468" s="3"/>
      <c r="O468" s="3"/>
      <c r="P468" s="4"/>
      <c r="Q468" s="5"/>
      <c r="R468" s="3"/>
      <c r="S468" s="3"/>
      <c r="T468" s="3"/>
      <c r="U468" s="3"/>
      <c r="V468" s="3"/>
      <c r="W468" s="3"/>
      <c r="X468" s="3"/>
      <c r="Y468" s="4"/>
      <c r="Z468" s="5"/>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row>
    <row r="469" ht="15.75" customHeight="1">
      <c r="A469" s="3"/>
      <c r="B469" s="3"/>
      <c r="C469" s="4"/>
      <c r="D469" s="4"/>
      <c r="E469" s="3"/>
      <c r="F469" s="3"/>
      <c r="G469" s="4"/>
      <c r="H469" s="5"/>
      <c r="I469" s="3"/>
      <c r="J469" s="3"/>
      <c r="K469" s="3"/>
      <c r="L469" s="3"/>
      <c r="M469" s="3"/>
      <c r="N469" s="3"/>
      <c r="O469" s="3"/>
      <c r="P469" s="4"/>
      <c r="Q469" s="5"/>
      <c r="R469" s="3"/>
      <c r="S469" s="3"/>
      <c r="T469" s="3"/>
      <c r="U469" s="3"/>
      <c r="V469" s="3"/>
      <c r="W469" s="3"/>
      <c r="X469" s="3"/>
      <c r="Y469" s="4"/>
      <c r="Z469" s="5"/>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row>
    <row r="470" ht="15.75" customHeight="1">
      <c r="A470" s="3"/>
      <c r="B470" s="3"/>
      <c r="C470" s="4"/>
      <c r="D470" s="4"/>
      <c r="E470" s="3"/>
      <c r="F470" s="3"/>
      <c r="G470" s="4"/>
      <c r="H470" s="5"/>
      <c r="I470" s="3"/>
      <c r="J470" s="3"/>
      <c r="K470" s="3"/>
      <c r="L470" s="3"/>
      <c r="M470" s="3"/>
      <c r="N470" s="3"/>
      <c r="O470" s="3"/>
      <c r="P470" s="4"/>
      <c r="Q470" s="5"/>
      <c r="R470" s="3"/>
      <c r="S470" s="3"/>
      <c r="T470" s="3"/>
      <c r="U470" s="3"/>
      <c r="V470" s="3"/>
      <c r="W470" s="3"/>
      <c r="X470" s="3"/>
      <c r="Y470" s="4"/>
      <c r="Z470" s="5"/>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row>
    <row r="471" ht="15.75" customHeight="1">
      <c r="A471" s="3"/>
      <c r="B471" s="3"/>
      <c r="C471" s="4"/>
      <c r="D471" s="4"/>
      <c r="E471" s="3"/>
      <c r="F471" s="3"/>
      <c r="G471" s="4"/>
      <c r="H471" s="5"/>
      <c r="I471" s="3"/>
      <c r="J471" s="3"/>
      <c r="K471" s="3"/>
      <c r="L471" s="3"/>
      <c r="M471" s="3"/>
      <c r="N471" s="3"/>
      <c r="O471" s="3"/>
      <c r="P471" s="4"/>
      <c r="Q471" s="5"/>
      <c r="R471" s="3"/>
      <c r="S471" s="3"/>
      <c r="T471" s="3"/>
      <c r="U471" s="3"/>
      <c r="V471" s="3"/>
      <c r="W471" s="3"/>
      <c r="X471" s="3"/>
      <c r="Y471" s="4"/>
      <c r="Z471" s="5"/>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row>
    <row r="472" ht="15.75" customHeight="1">
      <c r="A472" s="3"/>
      <c r="B472" s="3"/>
      <c r="C472" s="4"/>
      <c r="D472" s="4"/>
      <c r="E472" s="3"/>
      <c r="F472" s="3"/>
      <c r="G472" s="4"/>
      <c r="H472" s="5"/>
      <c r="I472" s="3"/>
      <c r="J472" s="3"/>
      <c r="K472" s="3"/>
      <c r="L472" s="3"/>
      <c r="M472" s="3"/>
      <c r="N472" s="3"/>
      <c r="O472" s="3"/>
      <c r="P472" s="4"/>
      <c r="Q472" s="5"/>
      <c r="R472" s="3"/>
      <c r="S472" s="3"/>
      <c r="T472" s="3"/>
      <c r="U472" s="3"/>
      <c r="V472" s="3"/>
      <c r="W472" s="3"/>
      <c r="X472" s="3"/>
      <c r="Y472" s="4"/>
      <c r="Z472" s="5"/>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row>
    <row r="473" ht="15.75" customHeight="1">
      <c r="A473" s="3"/>
      <c r="B473" s="3"/>
      <c r="C473" s="4"/>
      <c r="D473" s="4"/>
      <c r="E473" s="3"/>
      <c r="F473" s="3"/>
      <c r="G473" s="4"/>
      <c r="H473" s="5"/>
      <c r="I473" s="3"/>
      <c r="J473" s="3"/>
      <c r="K473" s="3"/>
      <c r="L473" s="3"/>
      <c r="M473" s="3"/>
      <c r="N473" s="3"/>
      <c r="O473" s="3"/>
      <c r="P473" s="4"/>
      <c r="Q473" s="5"/>
      <c r="R473" s="3"/>
      <c r="S473" s="3"/>
      <c r="T473" s="3"/>
      <c r="U473" s="3"/>
      <c r="V473" s="3"/>
      <c r="W473" s="3"/>
      <c r="X473" s="3"/>
      <c r="Y473" s="4"/>
      <c r="Z473" s="5"/>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row>
    <row r="474" ht="15.75" customHeight="1">
      <c r="A474" s="3"/>
      <c r="B474" s="3"/>
      <c r="C474" s="4"/>
      <c r="D474" s="4"/>
      <c r="E474" s="3"/>
      <c r="F474" s="3"/>
      <c r="G474" s="4"/>
      <c r="H474" s="5"/>
      <c r="I474" s="3"/>
      <c r="J474" s="3"/>
      <c r="K474" s="3"/>
      <c r="L474" s="3"/>
      <c r="M474" s="3"/>
      <c r="N474" s="3"/>
      <c r="O474" s="3"/>
      <c r="P474" s="4"/>
      <c r="Q474" s="5"/>
      <c r="R474" s="3"/>
      <c r="S474" s="3"/>
      <c r="T474" s="3"/>
      <c r="U474" s="3"/>
      <c r="V474" s="3"/>
      <c r="W474" s="3"/>
      <c r="X474" s="3"/>
      <c r="Y474" s="4"/>
      <c r="Z474" s="5"/>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row>
    <row r="475" ht="15.75" customHeight="1">
      <c r="A475" s="3"/>
      <c r="B475" s="3"/>
      <c r="C475" s="4"/>
      <c r="D475" s="4"/>
      <c r="E475" s="3"/>
      <c r="F475" s="3"/>
      <c r="G475" s="4"/>
      <c r="H475" s="5"/>
      <c r="I475" s="3"/>
      <c r="J475" s="3"/>
      <c r="K475" s="3"/>
      <c r="L475" s="3"/>
      <c r="M475" s="3"/>
      <c r="N475" s="3"/>
      <c r="O475" s="3"/>
      <c r="P475" s="4"/>
      <c r="Q475" s="5"/>
      <c r="R475" s="3"/>
      <c r="S475" s="3"/>
      <c r="T475" s="3"/>
      <c r="U475" s="3"/>
      <c r="V475" s="3"/>
      <c r="W475" s="3"/>
      <c r="X475" s="3"/>
      <c r="Y475" s="4"/>
      <c r="Z475" s="5"/>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row>
    <row r="476" ht="15.75" customHeight="1">
      <c r="A476" s="3"/>
      <c r="B476" s="3"/>
      <c r="C476" s="4"/>
      <c r="D476" s="4"/>
      <c r="E476" s="3"/>
      <c r="F476" s="3"/>
      <c r="G476" s="4"/>
      <c r="H476" s="5"/>
      <c r="I476" s="3"/>
      <c r="J476" s="3"/>
      <c r="K476" s="3"/>
      <c r="L476" s="3"/>
      <c r="M476" s="3"/>
      <c r="N476" s="3"/>
      <c r="O476" s="3"/>
      <c r="P476" s="4"/>
      <c r="Q476" s="5"/>
      <c r="R476" s="3"/>
      <c r="S476" s="3"/>
      <c r="T476" s="3"/>
      <c r="U476" s="3"/>
      <c r="V476" s="3"/>
      <c r="W476" s="3"/>
      <c r="X476" s="3"/>
      <c r="Y476" s="4"/>
      <c r="Z476" s="5"/>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row>
    <row r="477" ht="15.75" customHeight="1">
      <c r="A477" s="3"/>
      <c r="B477" s="3"/>
      <c r="C477" s="4"/>
      <c r="D477" s="4"/>
      <c r="E477" s="3"/>
      <c r="F477" s="3"/>
      <c r="G477" s="4"/>
      <c r="H477" s="5"/>
      <c r="I477" s="3"/>
      <c r="J477" s="3"/>
      <c r="K477" s="3"/>
      <c r="L477" s="3"/>
      <c r="M477" s="3"/>
      <c r="N477" s="3"/>
      <c r="O477" s="3"/>
      <c r="P477" s="4"/>
      <c r="Q477" s="5"/>
      <c r="R477" s="3"/>
      <c r="S477" s="3"/>
      <c r="T477" s="3"/>
      <c r="U477" s="3"/>
      <c r="V477" s="3"/>
      <c r="W477" s="3"/>
      <c r="X477" s="3"/>
      <c r="Y477" s="4"/>
      <c r="Z477" s="5"/>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row>
    <row r="478" ht="15.75" customHeight="1">
      <c r="A478" s="3"/>
      <c r="B478" s="3"/>
      <c r="C478" s="4"/>
      <c r="D478" s="4"/>
      <c r="E478" s="3"/>
      <c r="F478" s="3"/>
      <c r="G478" s="4"/>
      <c r="H478" s="5"/>
      <c r="I478" s="3"/>
      <c r="J478" s="3"/>
      <c r="K478" s="3"/>
      <c r="L478" s="3"/>
      <c r="M478" s="3"/>
      <c r="N478" s="3"/>
      <c r="O478" s="3"/>
      <c r="P478" s="4"/>
      <c r="Q478" s="5"/>
      <c r="R478" s="3"/>
      <c r="S478" s="3"/>
      <c r="T478" s="3"/>
      <c r="U478" s="3"/>
      <c r="V478" s="3"/>
      <c r="W478" s="3"/>
      <c r="X478" s="3"/>
      <c r="Y478" s="4"/>
      <c r="Z478" s="5"/>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row>
    <row r="479" ht="15.75" customHeight="1">
      <c r="A479" s="3"/>
      <c r="B479" s="3"/>
      <c r="C479" s="4"/>
      <c r="D479" s="4"/>
      <c r="E479" s="3"/>
      <c r="F479" s="3"/>
      <c r="G479" s="4"/>
      <c r="H479" s="5"/>
      <c r="I479" s="3"/>
      <c r="J479" s="3"/>
      <c r="K479" s="3"/>
      <c r="L479" s="3"/>
      <c r="M479" s="3"/>
      <c r="N479" s="3"/>
      <c r="O479" s="3"/>
      <c r="P479" s="4"/>
      <c r="Q479" s="5"/>
      <c r="R479" s="3"/>
      <c r="S479" s="3"/>
      <c r="T479" s="3"/>
      <c r="U479" s="3"/>
      <c r="V479" s="3"/>
      <c r="W479" s="3"/>
      <c r="X479" s="3"/>
      <c r="Y479" s="4"/>
      <c r="Z479" s="5"/>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row>
    <row r="480" ht="15.75" customHeight="1">
      <c r="A480" s="3"/>
      <c r="B480" s="3"/>
      <c r="C480" s="4"/>
      <c r="D480" s="4"/>
      <c r="E480" s="3"/>
      <c r="F480" s="3"/>
      <c r="G480" s="4"/>
      <c r="H480" s="5"/>
      <c r="I480" s="3"/>
      <c r="J480" s="3"/>
      <c r="K480" s="3"/>
      <c r="L480" s="3"/>
      <c r="M480" s="3"/>
      <c r="N480" s="3"/>
      <c r="O480" s="3"/>
      <c r="P480" s="4"/>
      <c r="Q480" s="5"/>
      <c r="R480" s="3"/>
      <c r="S480" s="3"/>
      <c r="T480" s="3"/>
      <c r="U480" s="3"/>
      <c r="V480" s="3"/>
      <c r="W480" s="3"/>
      <c r="X480" s="3"/>
      <c r="Y480" s="4"/>
      <c r="Z480" s="5"/>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row>
    <row r="481" ht="15.75" customHeight="1">
      <c r="A481" s="3"/>
      <c r="B481" s="3"/>
      <c r="C481" s="4"/>
      <c r="D481" s="4"/>
      <c r="E481" s="3"/>
      <c r="F481" s="3"/>
      <c r="G481" s="4"/>
      <c r="H481" s="5"/>
      <c r="I481" s="3"/>
      <c r="J481" s="3"/>
      <c r="K481" s="3"/>
      <c r="L481" s="3"/>
      <c r="M481" s="3"/>
      <c r="N481" s="3"/>
      <c r="O481" s="3"/>
      <c r="P481" s="4"/>
      <c r="Q481" s="5"/>
      <c r="R481" s="3"/>
      <c r="S481" s="3"/>
      <c r="T481" s="3"/>
      <c r="U481" s="3"/>
      <c r="V481" s="3"/>
      <c r="W481" s="3"/>
      <c r="X481" s="3"/>
      <c r="Y481" s="4"/>
      <c r="Z481" s="5"/>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row>
    <row r="482" ht="15.75" customHeight="1">
      <c r="A482" s="3"/>
      <c r="B482" s="3"/>
      <c r="C482" s="4"/>
      <c r="D482" s="4"/>
      <c r="E482" s="3"/>
      <c r="F482" s="3"/>
      <c r="G482" s="4"/>
      <c r="H482" s="5"/>
      <c r="I482" s="3"/>
      <c r="J482" s="3"/>
      <c r="K482" s="3"/>
      <c r="L482" s="3"/>
      <c r="M482" s="3"/>
      <c r="N482" s="3"/>
      <c r="O482" s="3"/>
      <c r="P482" s="4"/>
      <c r="Q482" s="5"/>
      <c r="R482" s="3"/>
      <c r="S482" s="3"/>
      <c r="T482" s="3"/>
      <c r="U482" s="3"/>
      <c r="V482" s="3"/>
      <c r="W482" s="3"/>
      <c r="X482" s="3"/>
      <c r="Y482" s="4"/>
      <c r="Z482" s="5"/>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row>
    <row r="483" ht="15.75" customHeight="1">
      <c r="A483" s="3"/>
      <c r="B483" s="3"/>
      <c r="C483" s="4"/>
      <c r="D483" s="4"/>
      <c r="E483" s="3"/>
      <c r="F483" s="3"/>
      <c r="G483" s="4"/>
      <c r="H483" s="5"/>
      <c r="I483" s="3"/>
      <c r="J483" s="3"/>
      <c r="K483" s="3"/>
      <c r="L483" s="3"/>
      <c r="M483" s="3"/>
      <c r="N483" s="3"/>
      <c r="O483" s="3"/>
      <c r="P483" s="4"/>
      <c r="Q483" s="5"/>
      <c r="R483" s="3"/>
      <c r="S483" s="3"/>
      <c r="T483" s="3"/>
      <c r="U483" s="3"/>
      <c r="V483" s="3"/>
      <c r="W483" s="3"/>
      <c r="X483" s="3"/>
      <c r="Y483" s="4"/>
      <c r="Z483" s="5"/>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row>
    <row r="484" ht="15.75" customHeight="1">
      <c r="A484" s="3"/>
      <c r="B484" s="3"/>
      <c r="C484" s="4"/>
      <c r="D484" s="4"/>
      <c r="E484" s="3"/>
      <c r="F484" s="3"/>
      <c r="G484" s="4"/>
      <c r="H484" s="5"/>
      <c r="I484" s="3"/>
      <c r="J484" s="3"/>
      <c r="K484" s="3"/>
      <c r="L484" s="3"/>
      <c r="M484" s="3"/>
      <c r="N484" s="3"/>
      <c r="O484" s="3"/>
      <c r="P484" s="4"/>
      <c r="Q484" s="5"/>
      <c r="R484" s="3"/>
      <c r="S484" s="3"/>
      <c r="T484" s="3"/>
      <c r="U484" s="3"/>
      <c r="V484" s="3"/>
      <c r="W484" s="3"/>
      <c r="X484" s="3"/>
      <c r="Y484" s="4"/>
      <c r="Z484" s="5"/>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row>
    <row r="485" ht="15.75" customHeight="1">
      <c r="A485" s="3"/>
      <c r="B485" s="3"/>
      <c r="C485" s="4"/>
      <c r="D485" s="4"/>
      <c r="E485" s="3"/>
      <c r="F485" s="3"/>
      <c r="G485" s="4"/>
      <c r="H485" s="5"/>
      <c r="I485" s="3"/>
      <c r="J485" s="3"/>
      <c r="K485" s="3"/>
      <c r="L485" s="3"/>
      <c r="M485" s="3"/>
      <c r="N485" s="3"/>
      <c r="O485" s="3"/>
      <c r="P485" s="4"/>
      <c r="Q485" s="5"/>
      <c r="R485" s="3"/>
      <c r="S485" s="3"/>
      <c r="T485" s="3"/>
      <c r="U485" s="3"/>
      <c r="V485" s="3"/>
      <c r="W485" s="3"/>
      <c r="X485" s="3"/>
      <c r="Y485" s="4"/>
      <c r="Z485" s="5"/>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row>
    <row r="486" ht="15.75" customHeight="1">
      <c r="A486" s="3"/>
      <c r="B486" s="3"/>
      <c r="C486" s="4"/>
      <c r="D486" s="4"/>
      <c r="E486" s="3"/>
      <c r="F486" s="3"/>
      <c r="G486" s="4"/>
      <c r="H486" s="5"/>
      <c r="I486" s="3"/>
      <c r="J486" s="3"/>
      <c r="K486" s="3"/>
      <c r="L486" s="3"/>
      <c r="M486" s="3"/>
      <c r="N486" s="3"/>
      <c r="O486" s="3"/>
      <c r="P486" s="4"/>
      <c r="Q486" s="5"/>
      <c r="R486" s="3"/>
      <c r="S486" s="3"/>
      <c r="T486" s="3"/>
      <c r="U486" s="3"/>
      <c r="V486" s="3"/>
      <c r="W486" s="3"/>
      <c r="X486" s="3"/>
      <c r="Y486" s="4"/>
      <c r="Z486" s="5"/>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row>
    <row r="487" ht="15.75" customHeight="1">
      <c r="A487" s="3"/>
      <c r="B487" s="3"/>
      <c r="C487" s="4"/>
      <c r="D487" s="4"/>
      <c r="E487" s="3"/>
      <c r="F487" s="3"/>
      <c r="G487" s="4"/>
      <c r="H487" s="5"/>
      <c r="I487" s="3"/>
      <c r="J487" s="3"/>
      <c r="K487" s="3"/>
      <c r="L487" s="3"/>
      <c r="M487" s="3"/>
      <c r="N487" s="3"/>
      <c r="O487" s="3"/>
      <c r="P487" s="4"/>
      <c r="Q487" s="5"/>
      <c r="R487" s="3"/>
      <c r="S487" s="3"/>
      <c r="T487" s="3"/>
      <c r="U487" s="3"/>
      <c r="V487" s="3"/>
      <c r="W487" s="3"/>
      <c r="X487" s="3"/>
      <c r="Y487" s="4"/>
      <c r="Z487" s="5"/>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row>
    <row r="488" ht="15.75" customHeight="1">
      <c r="A488" s="3"/>
      <c r="B488" s="3"/>
      <c r="C488" s="4"/>
      <c r="D488" s="4"/>
      <c r="E488" s="3"/>
      <c r="F488" s="3"/>
      <c r="G488" s="4"/>
      <c r="H488" s="5"/>
      <c r="I488" s="3"/>
      <c r="J488" s="3"/>
      <c r="K488" s="3"/>
      <c r="L488" s="3"/>
      <c r="M488" s="3"/>
      <c r="N488" s="3"/>
      <c r="O488" s="3"/>
      <c r="P488" s="4"/>
      <c r="Q488" s="5"/>
      <c r="R488" s="3"/>
      <c r="S488" s="3"/>
      <c r="T488" s="3"/>
      <c r="U488" s="3"/>
      <c r="V488" s="3"/>
      <c r="W488" s="3"/>
      <c r="X488" s="3"/>
      <c r="Y488" s="4"/>
      <c r="Z488" s="5"/>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row>
    <row r="489" ht="15.75" customHeight="1">
      <c r="A489" s="3"/>
      <c r="B489" s="3"/>
      <c r="C489" s="4"/>
      <c r="D489" s="4"/>
      <c r="E489" s="3"/>
      <c r="F489" s="3"/>
      <c r="G489" s="4"/>
      <c r="H489" s="5"/>
      <c r="I489" s="3"/>
      <c r="J489" s="3"/>
      <c r="K489" s="3"/>
      <c r="L489" s="3"/>
      <c r="M489" s="3"/>
      <c r="N489" s="3"/>
      <c r="O489" s="3"/>
      <c r="P489" s="4"/>
      <c r="Q489" s="5"/>
      <c r="R489" s="3"/>
      <c r="S489" s="3"/>
      <c r="T489" s="3"/>
      <c r="U489" s="3"/>
      <c r="V489" s="3"/>
      <c r="W489" s="3"/>
      <c r="X489" s="3"/>
      <c r="Y489" s="4"/>
      <c r="Z489" s="5"/>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row>
    <row r="490" ht="15.75" customHeight="1">
      <c r="A490" s="3"/>
      <c r="B490" s="3"/>
      <c r="C490" s="4"/>
      <c r="D490" s="4"/>
      <c r="E490" s="3"/>
      <c r="F490" s="3"/>
      <c r="G490" s="4"/>
      <c r="H490" s="5"/>
      <c r="I490" s="3"/>
      <c r="J490" s="3"/>
      <c r="K490" s="3"/>
      <c r="L490" s="3"/>
      <c r="M490" s="3"/>
      <c r="N490" s="3"/>
      <c r="O490" s="3"/>
      <c r="P490" s="4"/>
      <c r="Q490" s="5"/>
      <c r="R490" s="3"/>
      <c r="S490" s="3"/>
      <c r="T490" s="3"/>
      <c r="U490" s="3"/>
      <c r="V490" s="3"/>
      <c r="W490" s="3"/>
      <c r="X490" s="3"/>
      <c r="Y490" s="4"/>
      <c r="Z490" s="5"/>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row>
    <row r="491" ht="15.75" customHeight="1">
      <c r="A491" s="3"/>
      <c r="B491" s="3"/>
      <c r="C491" s="4"/>
      <c r="D491" s="4"/>
      <c r="E491" s="3"/>
      <c r="F491" s="3"/>
      <c r="G491" s="4"/>
      <c r="H491" s="5"/>
      <c r="I491" s="3"/>
      <c r="J491" s="3"/>
      <c r="K491" s="3"/>
      <c r="L491" s="3"/>
      <c r="M491" s="3"/>
      <c r="N491" s="3"/>
      <c r="O491" s="3"/>
      <c r="P491" s="4"/>
      <c r="Q491" s="5"/>
      <c r="R491" s="3"/>
      <c r="S491" s="3"/>
      <c r="T491" s="3"/>
      <c r="U491" s="3"/>
      <c r="V491" s="3"/>
      <c r="W491" s="3"/>
      <c r="X491" s="3"/>
      <c r="Y491" s="4"/>
      <c r="Z491" s="5"/>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row>
    <row r="492" ht="15.75" customHeight="1">
      <c r="A492" s="3"/>
      <c r="B492" s="3"/>
      <c r="C492" s="4"/>
      <c r="D492" s="4"/>
      <c r="E492" s="3"/>
      <c r="F492" s="3"/>
      <c r="G492" s="4"/>
      <c r="H492" s="5"/>
      <c r="I492" s="3"/>
      <c r="J492" s="3"/>
      <c r="K492" s="3"/>
      <c r="L492" s="3"/>
      <c r="M492" s="3"/>
      <c r="N492" s="3"/>
      <c r="O492" s="3"/>
      <c r="P492" s="4"/>
      <c r="Q492" s="5"/>
      <c r="R492" s="3"/>
      <c r="S492" s="3"/>
      <c r="T492" s="3"/>
      <c r="U492" s="3"/>
      <c r="V492" s="3"/>
      <c r="W492" s="3"/>
      <c r="X492" s="3"/>
      <c r="Y492" s="4"/>
      <c r="Z492" s="5"/>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row>
    <row r="493" ht="15.75" customHeight="1">
      <c r="A493" s="3"/>
      <c r="B493" s="3"/>
      <c r="C493" s="4"/>
      <c r="D493" s="4"/>
      <c r="E493" s="3"/>
      <c r="F493" s="3"/>
      <c r="G493" s="4"/>
      <c r="H493" s="5"/>
      <c r="I493" s="3"/>
      <c r="J493" s="3"/>
      <c r="K493" s="3"/>
      <c r="L493" s="3"/>
      <c r="M493" s="3"/>
      <c r="N493" s="3"/>
      <c r="O493" s="3"/>
      <c r="P493" s="4"/>
      <c r="Q493" s="5"/>
      <c r="R493" s="3"/>
      <c r="S493" s="3"/>
      <c r="T493" s="3"/>
      <c r="U493" s="3"/>
      <c r="V493" s="3"/>
      <c r="W493" s="3"/>
      <c r="X493" s="3"/>
      <c r="Y493" s="4"/>
      <c r="Z493" s="5"/>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row>
    <row r="494" ht="15.75" customHeight="1">
      <c r="A494" s="3"/>
      <c r="B494" s="3"/>
      <c r="C494" s="4"/>
      <c r="D494" s="4"/>
      <c r="E494" s="3"/>
      <c r="F494" s="3"/>
      <c r="G494" s="4"/>
      <c r="H494" s="5"/>
      <c r="I494" s="3"/>
      <c r="J494" s="3"/>
      <c r="K494" s="3"/>
      <c r="L494" s="3"/>
      <c r="M494" s="3"/>
      <c r="N494" s="3"/>
      <c r="O494" s="3"/>
      <c r="P494" s="4"/>
      <c r="Q494" s="5"/>
      <c r="R494" s="3"/>
      <c r="S494" s="3"/>
      <c r="T494" s="3"/>
      <c r="U494" s="3"/>
      <c r="V494" s="3"/>
      <c r="W494" s="3"/>
      <c r="X494" s="3"/>
      <c r="Y494" s="4"/>
      <c r="Z494" s="5"/>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row>
    <row r="495" ht="15.75" customHeight="1">
      <c r="A495" s="3"/>
      <c r="B495" s="3"/>
      <c r="C495" s="4"/>
      <c r="D495" s="4"/>
      <c r="E495" s="3"/>
      <c r="F495" s="3"/>
      <c r="G495" s="4"/>
      <c r="H495" s="5"/>
      <c r="I495" s="3"/>
      <c r="J495" s="3"/>
      <c r="K495" s="3"/>
      <c r="L495" s="3"/>
      <c r="M495" s="3"/>
      <c r="N495" s="3"/>
      <c r="O495" s="3"/>
      <c r="P495" s="4"/>
      <c r="Q495" s="5"/>
      <c r="R495" s="3"/>
      <c r="S495" s="3"/>
      <c r="T495" s="3"/>
      <c r="U495" s="3"/>
      <c r="V495" s="3"/>
      <c r="W495" s="3"/>
      <c r="X495" s="3"/>
      <c r="Y495" s="4"/>
      <c r="Z495" s="5"/>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row>
    <row r="496" ht="15.75" customHeight="1">
      <c r="A496" s="3"/>
      <c r="B496" s="3"/>
      <c r="C496" s="4"/>
      <c r="D496" s="4"/>
      <c r="E496" s="3"/>
      <c r="F496" s="3"/>
      <c r="G496" s="4"/>
      <c r="H496" s="5"/>
      <c r="I496" s="3"/>
      <c r="J496" s="3"/>
      <c r="K496" s="3"/>
      <c r="L496" s="3"/>
      <c r="M496" s="3"/>
      <c r="N496" s="3"/>
      <c r="O496" s="3"/>
      <c r="P496" s="4"/>
      <c r="Q496" s="5"/>
      <c r="R496" s="3"/>
      <c r="S496" s="3"/>
      <c r="T496" s="3"/>
      <c r="U496" s="3"/>
      <c r="V496" s="3"/>
      <c r="W496" s="3"/>
      <c r="X496" s="3"/>
      <c r="Y496" s="4"/>
      <c r="Z496" s="5"/>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row>
    <row r="497" ht="15.75" customHeight="1">
      <c r="A497" s="3"/>
      <c r="B497" s="3"/>
      <c r="C497" s="4"/>
      <c r="D497" s="4"/>
      <c r="E497" s="3"/>
      <c r="F497" s="3"/>
      <c r="G497" s="4"/>
      <c r="H497" s="5"/>
      <c r="I497" s="3"/>
      <c r="J497" s="3"/>
      <c r="K497" s="3"/>
      <c r="L497" s="3"/>
      <c r="M497" s="3"/>
      <c r="N497" s="3"/>
      <c r="O497" s="3"/>
      <c r="P497" s="4"/>
      <c r="Q497" s="5"/>
      <c r="R497" s="3"/>
      <c r="S497" s="3"/>
      <c r="T497" s="3"/>
      <c r="U497" s="3"/>
      <c r="V497" s="3"/>
      <c r="W497" s="3"/>
      <c r="X497" s="3"/>
      <c r="Y497" s="4"/>
      <c r="Z497" s="5"/>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row>
    <row r="498" ht="15.75" customHeight="1">
      <c r="A498" s="3"/>
      <c r="B498" s="3"/>
      <c r="C498" s="4"/>
      <c r="D498" s="4"/>
      <c r="E498" s="3"/>
      <c r="F498" s="3"/>
      <c r="G498" s="4"/>
      <c r="H498" s="5"/>
      <c r="I498" s="3"/>
      <c r="J498" s="3"/>
      <c r="K498" s="3"/>
      <c r="L498" s="3"/>
      <c r="M498" s="3"/>
      <c r="N498" s="3"/>
      <c r="O498" s="3"/>
      <c r="P498" s="4"/>
      <c r="Q498" s="5"/>
      <c r="R498" s="3"/>
      <c r="S498" s="3"/>
      <c r="T498" s="3"/>
      <c r="U498" s="3"/>
      <c r="V498" s="3"/>
      <c r="W498" s="3"/>
      <c r="X498" s="3"/>
      <c r="Y498" s="4"/>
      <c r="Z498" s="5"/>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row>
    <row r="499" ht="15.75" customHeight="1">
      <c r="A499" s="3"/>
      <c r="B499" s="3"/>
      <c r="C499" s="4"/>
      <c r="D499" s="4"/>
      <c r="E499" s="3"/>
      <c r="F499" s="3"/>
      <c r="G499" s="4"/>
      <c r="H499" s="5"/>
      <c r="I499" s="3"/>
      <c r="J499" s="3"/>
      <c r="K499" s="3"/>
      <c r="L499" s="3"/>
      <c r="M499" s="3"/>
      <c r="N499" s="3"/>
      <c r="O499" s="3"/>
      <c r="P499" s="4"/>
      <c r="Q499" s="5"/>
      <c r="R499" s="3"/>
      <c r="S499" s="3"/>
      <c r="T499" s="3"/>
      <c r="U499" s="3"/>
      <c r="V499" s="3"/>
      <c r="W499" s="3"/>
      <c r="X499" s="3"/>
      <c r="Y499" s="4"/>
      <c r="Z499" s="5"/>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row>
    <row r="500" ht="15.75" customHeight="1">
      <c r="A500" s="3"/>
      <c r="B500" s="3"/>
      <c r="C500" s="4"/>
      <c r="D500" s="4"/>
      <c r="E500" s="3"/>
      <c r="F500" s="3"/>
      <c r="G500" s="4"/>
      <c r="H500" s="5"/>
      <c r="I500" s="3"/>
      <c r="J500" s="3"/>
      <c r="K500" s="3"/>
      <c r="L500" s="3"/>
      <c r="M500" s="3"/>
      <c r="N500" s="3"/>
      <c r="O500" s="3"/>
      <c r="P500" s="4"/>
      <c r="Q500" s="5"/>
      <c r="R500" s="3"/>
      <c r="S500" s="3"/>
      <c r="T500" s="3"/>
      <c r="U500" s="3"/>
      <c r="V500" s="3"/>
      <c r="W500" s="3"/>
      <c r="X500" s="3"/>
      <c r="Y500" s="4"/>
      <c r="Z500" s="5"/>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row>
    <row r="501" ht="15.75" customHeight="1">
      <c r="A501" s="3"/>
      <c r="B501" s="3"/>
      <c r="C501" s="4"/>
      <c r="D501" s="4"/>
      <c r="E501" s="3"/>
      <c r="F501" s="3"/>
      <c r="G501" s="4"/>
      <c r="H501" s="5"/>
      <c r="I501" s="3"/>
      <c r="J501" s="3"/>
      <c r="K501" s="3"/>
      <c r="L501" s="3"/>
      <c r="M501" s="3"/>
      <c r="N501" s="3"/>
      <c r="O501" s="3"/>
      <c r="P501" s="4"/>
      <c r="Q501" s="5"/>
      <c r="R501" s="3"/>
      <c r="S501" s="3"/>
      <c r="T501" s="3"/>
      <c r="U501" s="3"/>
      <c r="V501" s="3"/>
      <c r="W501" s="3"/>
      <c r="X501" s="3"/>
      <c r="Y501" s="4"/>
      <c r="Z501" s="5"/>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row>
    <row r="502" ht="15.75" customHeight="1">
      <c r="A502" s="3"/>
      <c r="B502" s="3"/>
      <c r="C502" s="4"/>
      <c r="D502" s="4"/>
      <c r="E502" s="3"/>
      <c r="F502" s="3"/>
      <c r="G502" s="4"/>
      <c r="H502" s="5"/>
      <c r="I502" s="3"/>
      <c r="J502" s="3"/>
      <c r="K502" s="3"/>
      <c r="L502" s="3"/>
      <c r="M502" s="3"/>
      <c r="N502" s="3"/>
      <c r="O502" s="3"/>
      <c r="P502" s="4"/>
      <c r="Q502" s="5"/>
      <c r="R502" s="3"/>
      <c r="S502" s="3"/>
      <c r="T502" s="3"/>
      <c r="U502" s="3"/>
      <c r="V502" s="3"/>
      <c r="W502" s="3"/>
      <c r="X502" s="3"/>
      <c r="Y502" s="4"/>
      <c r="Z502" s="5"/>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row>
    <row r="503" ht="15.75" customHeight="1">
      <c r="A503" s="3"/>
      <c r="B503" s="3"/>
      <c r="C503" s="4"/>
      <c r="D503" s="4"/>
      <c r="E503" s="3"/>
      <c r="F503" s="3"/>
      <c r="G503" s="4"/>
      <c r="H503" s="5"/>
      <c r="I503" s="3"/>
      <c r="J503" s="3"/>
      <c r="K503" s="3"/>
      <c r="L503" s="3"/>
      <c r="M503" s="3"/>
      <c r="N503" s="3"/>
      <c r="O503" s="3"/>
      <c r="P503" s="4"/>
      <c r="Q503" s="5"/>
      <c r="R503" s="3"/>
      <c r="S503" s="3"/>
      <c r="T503" s="3"/>
      <c r="U503" s="3"/>
      <c r="V503" s="3"/>
      <c r="W503" s="3"/>
      <c r="X503" s="3"/>
      <c r="Y503" s="4"/>
      <c r="Z503" s="5"/>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row>
    <row r="504" ht="15.75" customHeight="1">
      <c r="A504" s="3"/>
      <c r="B504" s="3"/>
      <c r="C504" s="4"/>
      <c r="D504" s="4"/>
      <c r="E504" s="3"/>
      <c r="F504" s="3"/>
      <c r="G504" s="4"/>
      <c r="H504" s="5"/>
      <c r="I504" s="3"/>
      <c r="J504" s="3"/>
      <c r="K504" s="3"/>
      <c r="L504" s="3"/>
      <c r="M504" s="3"/>
      <c r="N504" s="3"/>
      <c r="O504" s="3"/>
      <c r="P504" s="4"/>
      <c r="Q504" s="5"/>
      <c r="R504" s="3"/>
      <c r="S504" s="3"/>
      <c r="T504" s="3"/>
      <c r="U504" s="3"/>
      <c r="V504" s="3"/>
      <c r="W504" s="3"/>
      <c r="X504" s="3"/>
      <c r="Y504" s="4"/>
      <c r="Z504" s="5"/>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row>
    <row r="505" ht="15.75" customHeight="1">
      <c r="A505" s="3"/>
      <c r="B505" s="3"/>
      <c r="C505" s="4"/>
      <c r="D505" s="4"/>
      <c r="E505" s="3"/>
      <c r="F505" s="3"/>
      <c r="G505" s="4"/>
      <c r="H505" s="5"/>
      <c r="I505" s="3"/>
      <c r="J505" s="3"/>
      <c r="K505" s="3"/>
      <c r="L505" s="3"/>
      <c r="M505" s="3"/>
      <c r="N505" s="3"/>
      <c r="O505" s="3"/>
      <c r="P505" s="4"/>
      <c r="Q505" s="5"/>
      <c r="R505" s="3"/>
      <c r="S505" s="3"/>
      <c r="T505" s="3"/>
      <c r="U505" s="3"/>
      <c r="V505" s="3"/>
      <c r="W505" s="3"/>
      <c r="X505" s="3"/>
      <c r="Y505" s="4"/>
      <c r="Z505" s="5"/>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row>
    <row r="506" ht="15.75" customHeight="1">
      <c r="A506" s="3"/>
      <c r="B506" s="3"/>
      <c r="C506" s="4"/>
      <c r="D506" s="4"/>
      <c r="E506" s="3"/>
      <c r="F506" s="3"/>
      <c r="G506" s="4"/>
      <c r="H506" s="5"/>
      <c r="I506" s="3"/>
      <c r="J506" s="3"/>
      <c r="K506" s="3"/>
      <c r="L506" s="3"/>
      <c r="M506" s="3"/>
      <c r="N506" s="3"/>
      <c r="O506" s="3"/>
      <c r="P506" s="4"/>
      <c r="Q506" s="5"/>
      <c r="R506" s="3"/>
      <c r="S506" s="3"/>
      <c r="T506" s="3"/>
      <c r="U506" s="3"/>
      <c r="V506" s="3"/>
      <c r="W506" s="3"/>
      <c r="X506" s="3"/>
      <c r="Y506" s="4"/>
      <c r="Z506" s="5"/>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row>
    <row r="507" ht="15.75" customHeight="1">
      <c r="A507" s="3"/>
      <c r="B507" s="3"/>
      <c r="C507" s="4"/>
      <c r="D507" s="4"/>
      <c r="E507" s="3"/>
      <c r="F507" s="3"/>
      <c r="G507" s="4"/>
      <c r="H507" s="5"/>
      <c r="I507" s="3"/>
      <c r="J507" s="3"/>
      <c r="K507" s="3"/>
      <c r="L507" s="3"/>
      <c r="M507" s="3"/>
      <c r="N507" s="3"/>
      <c r="O507" s="3"/>
      <c r="P507" s="4"/>
      <c r="Q507" s="5"/>
      <c r="R507" s="3"/>
      <c r="S507" s="3"/>
      <c r="T507" s="3"/>
      <c r="U507" s="3"/>
      <c r="V507" s="3"/>
      <c r="W507" s="3"/>
      <c r="X507" s="3"/>
      <c r="Y507" s="4"/>
      <c r="Z507" s="5"/>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row>
    <row r="508" ht="15.75" customHeight="1">
      <c r="A508" s="3"/>
      <c r="B508" s="3"/>
      <c r="C508" s="4"/>
      <c r="D508" s="4"/>
      <c r="E508" s="3"/>
      <c r="F508" s="3"/>
      <c r="G508" s="4"/>
      <c r="H508" s="5"/>
      <c r="I508" s="3"/>
      <c r="J508" s="3"/>
      <c r="K508" s="3"/>
      <c r="L508" s="3"/>
      <c r="M508" s="3"/>
      <c r="N508" s="3"/>
      <c r="O508" s="3"/>
      <c r="P508" s="4"/>
      <c r="Q508" s="5"/>
      <c r="R508" s="3"/>
      <c r="S508" s="3"/>
      <c r="T508" s="3"/>
      <c r="U508" s="3"/>
      <c r="V508" s="3"/>
      <c r="W508" s="3"/>
      <c r="X508" s="3"/>
      <c r="Y508" s="4"/>
      <c r="Z508" s="5"/>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row>
    <row r="509" ht="15.75" customHeight="1">
      <c r="A509" s="3"/>
      <c r="B509" s="3"/>
      <c r="C509" s="4"/>
      <c r="D509" s="4"/>
      <c r="E509" s="3"/>
      <c r="F509" s="3"/>
      <c r="G509" s="4"/>
      <c r="H509" s="5"/>
      <c r="I509" s="3"/>
      <c r="J509" s="3"/>
      <c r="K509" s="3"/>
      <c r="L509" s="3"/>
      <c r="M509" s="3"/>
      <c r="N509" s="3"/>
      <c r="O509" s="3"/>
      <c r="P509" s="4"/>
      <c r="Q509" s="5"/>
      <c r="R509" s="3"/>
      <c r="S509" s="3"/>
      <c r="T509" s="3"/>
      <c r="U509" s="3"/>
      <c r="V509" s="3"/>
      <c r="W509" s="3"/>
      <c r="X509" s="3"/>
      <c r="Y509" s="4"/>
      <c r="Z509" s="5"/>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row>
    <row r="510" ht="15.75" customHeight="1">
      <c r="A510" s="3"/>
      <c r="B510" s="3"/>
      <c r="C510" s="4"/>
      <c r="D510" s="4"/>
      <c r="E510" s="3"/>
      <c r="F510" s="3"/>
      <c r="G510" s="4"/>
      <c r="H510" s="5"/>
      <c r="I510" s="3"/>
      <c r="J510" s="3"/>
      <c r="K510" s="3"/>
      <c r="L510" s="3"/>
      <c r="M510" s="3"/>
      <c r="N510" s="3"/>
      <c r="O510" s="3"/>
      <c r="P510" s="4"/>
      <c r="Q510" s="5"/>
      <c r="R510" s="3"/>
      <c r="S510" s="3"/>
      <c r="T510" s="3"/>
      <c r="U510" s="3"/>
      <c r="V510" s="3"/>
      <c r="W510" s="3"/>
      <c r="X510" s="3"/>
      <c r="Y510" s="4"/>
      <c r="Z510" s="5"/>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row>
    <row r="511" ht="15.75" customHeight="1">
      <c r="A511" s="3"/>
      <c r="B511" s="3"/>
      <c r="C511" s="4"/>
      <c r="D511" s="4"/>
      <c r="E511" s="3"/>
      <c r="F511" s="3"/>
      <c r="G511" s="4"/>
      <c r="H511" s="5"/>
      <c r="I511" s="3"/>
      <c r="J511" s="3"/>
      <c r="K511" s="3"/>
      <c r="L511" s="3"/>
      <c r="M511" s="3"/>
      <c r="N511" s="3"/>
      <c r="O511" s="3"/>
      <c r="P511" s="4"/>
      <c r="Q511" s="5"/>
      <c r="R511" s="3"/>
      <c r="S511" s="3"/>
      <c r="T511" s="3"/>
      <c r="U511" s="3"/>
      <c r="V511" s="3"/>
      <c r="W511" s="3"/>
      <c r="X511" s="3"/>
      <c r="Y511" s="4"/>
      <c r="Z511" s="5"/>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row>
    <row r="512" ht="15.75" customHeight="1">
      <c r="A512" s="3"/>
      <c r="B512" s="3"/>
      <c r="C512" s="4"/>
      <c r="D512" s="4"/>
      <c r="E512" s="3"/>
      <c r="F512" s="3"/>
      <c r="G512" s="4"/>
      <c r="H512" s="5"/>
      <c r="I512" s="3"/>
      <c r="J512" s="3"/>
      <c r="K512" s="3"/>
      <c r="L512" s="3"/>
      <c r="M512" s="3"/>
      <c r="N512" s="3"/>
      <c r="O512" s="3"/>
      <c r="P512" s="4"/>
      <c r="Q512" s="5"/>
      <c r="R512" s="3"/>
      <c r="S512" s="3"/>
      <c r="T512" s="3"/>
      <c r="U512" s="3"/>
      <c r="V512" s="3"/>
      <c r="W512" s="3"/>
      <c r="X512" s="3"/>
      <c r="Y512" s="4"/>
      <c r="Z512" s="5"/>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row>
    <row r="513" ht="15.75" customHeight="1">
      <c r="A513" s="3"/>
      <c r="B513" s="3"/>
      <c r="C513" s="4"/>
      <c r="D513" s="4"/>
      <c r="E513" s="3"/>
      <c r="F513" s="3"/>
      <c r="G513" s="4"/>
      <c r="H513" s="5"/>
      <c r="I513" s="3"/>
      <c r="J513" s="3"/>
      <c r="K513" s="3"/>
      <c r="L513" s="3"/>
      <c r="M513" s="3"/>
      <c r="N513" s="3"/>
      <c r="O513" s="3"/>
      <c r="P513" s="4"/>
      <c r="Q513" s="5"/>
      <c r="R513" s="3"/>
      <c r="S513" s="3"/>
      <c r="T513" s="3"/>
      <c r="U513" s="3"/>
      <c r="V513" s="3"/>
      <c r="W513" s="3"/>
      <c r="X513" s="3"/>
      <c r="Y513" s="4"/>
      <c r="Z513" s="5"/>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row>
    <row r="514" ht="15.75" customHeight="1">
      <c r="A514" s="3"/>
      <c r="B514" s="3"/>
      <c r="C514" s="4"/>
      <c r="D514" s="4"/>
      <c r="E514" s="3"/>
      <c r="F514" s="3"/>
      <c r="G514" s="4"/>
      <c r="H514" s="5"/>
      <c r="I514" s="3"/>
      <c r="J514" s="3"/>
      <c r="K514" s="3"/>
      <c r="L514" s="3"/>
      <c r="M514" s="3"/>
      <c r="N514" s="3"/>
      <c r="O514" s="3"/>
      <c r="P514" s="4"/>
      <c r="Q514" s="5"/>
      <c r="R514" s="3"/>
      <c r="S514" s="3"/>
      <c r="T514" s="3"/>
      <c r="U514" s="3"/>
      <c r="V514" s="3"/>
      <c r="W514" s="3"/>
      <c r="X514" s="3"/>
      <c r="Y514" s="4"/>
      <c r="Z514" s="5"/>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row>
    <row r="515" ht="15.75" customHeight="1">
      <c r="A515" s="3"/>
      <c r="B515" s="3"/>
      <c r="C515" s="4"/>
      <c r="D515" s="4"/>
      <c r="E515" s="3"/>
      <c r="F515" s="3"/>
      <c r="G515" s="4"/>
      <c r="H515" s="5"/>
      <c r="I515" s="3"/>
      <c r="J515" s="3"/>
      <c r="K515" s="3"/>
      <c r="L515" s="3"/>
      <c r="M515" s="3"/>
      <c r="N515" s="3"/>
      <c r="O515" s="3"/>
      <c r="P515" s="4"/>
      <c r="Q515" s="5"/>
      <c r="R515" s="3"/>
      <c r="S515" s="3"/>
      <c r="T515" s="3"/>
      <c r="U515" s="3"/>
      <c r="V515" s="3"/>
      <c r="W515" s="3"/>
      <c r="X515" s="3"/>
      <c r="Y515" s="4"/>
      <c r="Z515" s="5"/>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row>
    <row r="516" ht="15.75" customHeight="1">
      <c r="A516" s="3"/>
      <c r="B516" s="3"/>
      <c r="C516" s="4"/>
      <c r="D516" s="4"/>
      <c r="E516" s="3"/>
      <c r="F516" s="3"/>
      <c r="G516" s="4"/>
      <c r="H516" s="5"/>
      <c r="I516" s="3"/>
      <c r="J516" s="3"/>
      <c r="K516" s="3"/>
      <c r="L516" s="3"/>
      <c r="M516" s="3"/>
      <c r="N516" s="3"/>
      <c r="O516" s="3"/>
      <c r="P516" s="4"/>
      <c r="Q516" s="5"/>
      <c r="R516" s="3"/>
      <c r="S516" s="3"/>
      <c r="T516" s="3"/>
      <c r="U516" s="3"/>
      <c r="V516" s="3"/>
      <c r="W516" s="3"/>
      <c r="X516" s="3"/>
      <c r="Y516" s="4"/>
      <c r="Z516" s="5"/>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row>
    <row r="517" ht="15.75" customHeight="1">
      <c r="A517" s="3"/>
      <c r="B517" s="3"/>
      <c r="C517" s="4"/>
      <c r="D517" s="4"/>
      <c r="E517" s="3"/>
      <c r="F517" s="3"/>
      <c r="G517" s="4"/>
      <c r="H517" s="5"/>
      <c r="I517" s="3"/>
      <c r="J517" s="3"/>
      <c r="K517" s="3"/>
      <c r="L517" s="3"/>
      <c r="M517" s="3"/>
      <c r="N517" s="3"/>
      <c r="O517" s="3"/>
      <c r="P517" s="4"/>
      <c r="Q517" s="5"/>
      <c r="R517" s="3"/>
      <c r="S517" s="3"/>
      <c r="T517" s="3"/>
      <c r="U517" s="3"/>
      <c r="V517" s="3"/>
      <c r="W517" s="3"/>
      <c r="X517" s="3"/>
      <c r="Y517" s="4"/>
      <c r="Z517" s="5"/>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row>
    <row r="518" ht="15.75" customHeight="1">
      <c r="A518" s="3"/>
      <c r="B518" s="3"/>
      <c r="C518" s="4"/>
      <c r="D518" s="4"/>
      <c r="E518" s="3"/>
      <c r="F518" s="3"/>
      <c r="G518" s="4"/>
      <c r="H518" s="5"/>
      <c r="I518" s="3"/>
      <c r="J518" s="3"/>
      <c r="K518" s="3"/>
      <c r="L518" s="3"/>
      <c r="M518" s="3"/>
      <c r="N518" s="3"/>
      <c r="O518" s="3"/>
      <c r="P518" s="4"/>
      <c r="Q518" s="5"/>
      <c r="R518" s="3"/>
      <c r="S518" s="3"/>
      <c r="T518" s="3"/>
      <c r="U518" s="3"/>
      <c r="V518" s="3"/>
      <c r="W518" s="3"/>
      <c r="X518" s="3"/>
      <c r="Y518" s="4"/>
      <c r="Z518" s="5"/>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row>
    <row r="519" ht="15.75" customHeight="1">
      <c r="A519" s="3"/>
      <c r="B519" s="3"/>
      <c r="C519" s="4"/>
      <c r="D519" s="4"/>
      <c r="E519" s="3"/>
      <c r="F519" s="3"/>
      <c r="G519" s="4"/>
      <c r="H519" s="5"/>
      <c r="I519" s="3"/>
      <c r="J519" s="3"/>
      <c r="K519" s="3"/>
      <c r="L519" s="3"/>
      <c r="M519" s="3"/>
      <c r="N519" s="3"/>
      <c r="O519" s="3"/>
      <c r="P519" s="4"/>
      <c r="Q519" s="5"/>
      <c r="R519" s="3"/>
      <c r="S519" s="3"/>
      <c r="T519" s="3"/>
      <c r="U519" s="3"/>
      <c r="V519" s="3"/>
      <c r="W519" s="3"/>
      <c r="X519" s="3"/>
      <c r="Y519" s="4"/>
      <c r="Z519" s="5"/>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row>
    <row r="520" ht="15.75" customHeight="1">
      <c r="A520" s="3"/>
      <c r="B520" s="3"/>
      <c r="C520" s="4"/>
      <c r="D520" s="4"/>
      <c r="E520" s="3"/>
      <c r="F520" s="3"/>
      <c r="G520" s="4"/>
      <c r="H520" s="5"/>
      <c r="I520" s="3"/>
      <c r="J520" s="3"/>
      <c r="K520" s="3"/>
      <c r="L520" s="3"/>
      <c r="M520" s="3"/>
      <c r="N520" s="3"/>
      <c r="O520" s="3"/>
      <c r="P520" s="4"/>
      <c r="Q520" s="5"/>
      <c r="R520" s="3"/>
      <c r="S520" s="3"/>
      <c r="T520" s="3"/>
      <c r="U520" s="3"/>
      <c r="V520" s="3"/>
      <c r="W520" s="3"/>
      <c r="X520" s="3"/>
      <c r="Y520" s="4"/>
      <c r="Z520" s="5"/>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row>
    <row r="521" ht="15.75" customHeight="1">
      <c r="A521" s="3"/>
      <c r="B521" s="3"/>
      <c r="C521" s="4"/>
      <c r="D521" s="4"/>
      <c r="E521" s="3"/>
      <c r="F521" s="3"/>
      <c r="G521" s="4"/>
      <c r="H521" s="5"/>
      <c r="I521" s="3"/>
      <c r="J521" s="3"/>
      <c r="K521" s="3"/>
      <c r="L521" s="3"/>
      <c r="M521" s="3"/>
      <c r="N521" s="3"/>
      <c r="O521" s="3"/>
      <c r="P521" s="4"/>
      <c r="Q521" s="5"/>
      <c r="R521" s="3"/>
      <c r="S521" s="3"/>
      <c r="T521" s="3"/>
      <c r="U521" s="3"/>
      <c r="V521" s="3"/>
      <c r="W521" s="3"/>
      <c r="X521" s="3"/>
      <c r="Y521" s="4"/>
      <c r="Z521" s="5"/>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row>
    <row r="522" ht="15.75" customHeight="1">
      <c r="A522" s="3"/>
      <c r="B522" s="3"/>
      <c r="C522" s="4"/>
      <c r="D522" s="4"/>
      <c r="E522" s="3"/>
      <c r="F522" s="3"/>
      <c r="G522" s="4"/>
      <c r="H522" s="5"/>
      <c r="I522" s="3"/>
      <c r="J522" s="3"/>
      <c r="K522" s="3"/>
      <c r="L522" s="3"/>
      <c r="M522" s="3"/>
      <c r="N522" s="3"/>
      <c r="O522" s="3"/>
      <c r="P522" s="4"/>
      <c r="Q522" s="5"/>
      <c r="R522" s="3"/>
      <c r="S522" s="3"/>
      <c r="T522" s="3"/>
      <c r="U522" s="3"/>
      <c r="V522" s="3"/>
      <c r="W522" s="3"/>
      <c r="X522" s="3"/>
      <c r="Y522" s="4"/>
      <c r="Z522" s="5"/>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row>
    <row r="523" ht="15.75" customHeight="1">
      <c r="A523" s="3"/>
      <c r="B523" s="3"/>
      <c r="C523" s="4"/>
      <c r="D523" s="4"/>
      <c r="E523" s="3"/>
      <c r="F523" s="3"/>
      <c r="G523" s="4"/>
      <c r="H523" s="5"/>
      <c r="I523" s="3"/>
      <c r="J523" s="3"/>
      <c r="K523" s="3"/>
      <c r="L523" s="3"/>
      <c r="M523" s="3"/>
      <c r="N523" s="3"/>
      <c r="O523" s="3"/>
      <c r="P523" s="4"/>
      <c r="Q523" s="5"/>
      <c r="R523" s="3"/>
      <c r="S523" s="3"/>
      <c r="T523" s="3"/>
      <c r="U523" s="3"/>
      <c r="V523" s="3"/>
      <c r="W523" s="3"/>
      <c r="X523" s="3"/>
      <c r="Y523" s="4"/>
      <c r="Z523" s="5"/>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row>
    <row r="524" ht="15.75" customHeight="1">
      <c r="A524" s="3"/>
      <c r="B524" s="3"/>
      <c r="C524" s="4"/>
      <c r="D524" s="4"/>
      <c r="E524" s="3"/>
      <c r="F524" s="3"/>
      <c r="G524" s="4"/>
      <c r="H524" s="5"/>
      <c r="I524" s="3"/>
      <c r="J524" s="3"/>
      <c r="K524" s="3"/>
      <c r="L524" s="3"/>
      <c r="M524" s="3"/>
      <c r="N524" s="3"/>
      <c r="O524" s="3"/>
      <c r="P524" s="4"/>
      <c r="Q524" s="5"/>
      <c r="R524" s="3"/>
      <c r="S524" s="3"/>
      <c r="T524" s="3"/>
      <c r="U524" s="3"/>
      <c r="V524" s="3"/>
      <c r="W524" s="3"/>
      <c r="X524" s="3"/>
      <c r="Y524" s="4"/>
      <c r="Z524" s="5"/>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row>
    <row r="525" ht="15.75" customHeight="1">
      <c r="A525" s="3"/>
      <c r="B525" s="3"/>
      <c r="C525" s="4"/>
      <c r="D525" s="4"/>
      <c r="E525" s="3"/>
      <c r="F525" s="3"/>
      <c r="G525" s="4"/>
      <c r="H525" s="5"/>
      <c r="I525" s="3"/>
      <c r="J525" s="3"/>
      <c r="K525" s="3"/>
      <c r="L525" s="3"/>
      <c r="M525" s="3"/>
      <c r="N525" s="3"/>
      <c r="O525" s="3"/>
      <c r="P525" s="4"/>
      <c r="Q525" s="5"/>
      <c r="R525" s="3"/>
      <c r="S525" s="3"/>
      <c r="T525" s="3"/>
      <c r="U525" s="3"/>
      <c r="V525" s="3"/>
      <c r="W525" s="3"/>
      <c r="X525" s="3"/>
      <c r="Y525" s="4"/>
      <c r="Z525" s="5"/>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row>
    <row r="526" ht="15.75" customHeight="1">
      <c r="A526" s="3"/>
      <c r="B526" s="3"/>
      <c r="C526" s="4"/>
      <c r="D526" s="4"/>
      <c r="E526" s="3"/>
      <c r="F526" s="3"/>
      <c r="G526" s="4"/>
      <c r="H526" s="5"/>
      <c r="I526" s="3"/>
      <c r="J526" s="3"/>
      <c r="K526" s="3"/>
      <c r="L526" s="3"/>
      <c r="M526" s="3"/>
      <c r="N526" s="3"/>
      <c r="O526" s="3"/>
      <c r="P526" s="4"/>
      <c r="Q526" s="5"/>
      <c r="R526" s="3"/>
      <c r="S526" s="3"/>
      <c r="T526" s="3"/>
      <c r="U526" s="3"/>
      <c r="V526" s="3"/>
      <c r="W526" s="3"/>
      <c r="X526" s="3"/>
      <c r="Y526" s="4"/>
      <c r="Z526" s="5"/>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row>
    <row r="527" ht="15.75" customHeight="1">
      <c r="A527" s="3"/>
      <c r="B527" s="3"/>
      <c r="C527" s="4"/>
      <c r="D527" s="4"/>
      <c r="E527" s="3"/>
      <c r="F527" s="3"/>
      <c r="G527" s="4"/>
      <c r="H527" s="5"/>
      <c r="I527" s="3"/>
      <c r="J527" s="3"/>
      <c r="K527" s="3"/>
      <c r="L527" s="3"/>
      <c r="M527" s="3"/>
      <c r="N527" s="3"/>
      <c r="O527" s="3"/>
      <c r="P527" s="4"/>
      <c r="Q527" s="5"/>
      <c r="R527" s="3"/>
      <c r="S527" s="3"/>
      <c r="T527" s="3"/>
      <c r="U527" s="3"/>
      <c r="V527" s="3"/>
      <c r="W527" s="3"/>
      <c r="X527" s="3"/>
      <c r="Y527" s="4"/>
      <c r="Z527" s="5"/>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row>
    <row r="528" ht="15.75" customHeight="1">
      <c r="A528" s="3"/>
      <c r="B528" s="3"/>
      <c r="C528" s="4"/>
      <c r="D528" s="4"/>
      <c r="E528" s="3"/>
      <c r="F528" s="3"/>
      <c r="G528" s="4"/>
      <c r="H528" s="5"/>
      <c r="I528" s="3"/>
      <c r="J528" s="3"/>
      <c r="K528" s="3"/>
      <c r="L528" s="3"/>
      <c r="M528" s="3"/>
      <c r="N528" s="3"/>
      <c r="O528" s="3"/>
      <c r="P528" s="4"/>
      <c r="Q528" s="5"/>
      <c r="R528" s="3"/>
      <c r="S528" s="3"/>
      <c r="T528" s="3"/>
      <c r="U528" s="3"/>
      <c r="V528" s="3"/>
      <c r="W528" s="3"/>
      <c r="X528" s="3"/>
      <c r="Y528" s="4"/>
      <c r="Z528" s="5"/>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row>
    <row r="529" ht="15.75" customHeight="1">
      <c r="A529" s="3"/>
      <c r="B529" s="3"/>
      <c r="C529" s="4"/>
      <c r="D529" s="4"/>
      <c r="E529" s="3"/>
      <c r="F529" s="3"/>
      <c r="G529" s="4"/>
      <c r="H529" s="5"/>
      <c r="I529" s="3"/>
      <c r="J529" s="3"/>
      <c r="K529" s="3"/>
      <c r="L529" s="3"/>
      <c r="M529" s="3"/>
      <c r="N529" s="3"/>
      <c r="O529" s="3"/>
      <c r="P529" s="4"/>
      <c r="Q529" s="5"/>
      <c r="R529" s="3"/>
      <c r="S529" s="3"/>
      <c r="T529" s="3"/>
      <c r="U529" s="3"/>
      <c r="V529" s="3"/>
      <c r="W529" s="3"/>
      <c r="X529" s="3"/>
      <c r="Y529" s="4"/>
      <c r="Z529" s="5"/>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row>
    <row r="530" ht="15.75" customHeight="1">
      <c r="A530" s="3"/>
      <c r="B530" s="3"/>
      <c r="C530" s="4"/>
      <c r="D530" s="4"/>
      <c r="E530" s="3"/>
      <c r="F530" s="3"/>
      <c r="G530" s="4"/>
      <c r="H530" s="5"/>
      <c r="I530" s="3"/>
      <c r="J530" s="3"/>
      <c r="K530" s="3"/>
      <c r="L530" s="3"/>
      <c r="M530" s="3"/>
      <c r="N530" s="3"/>
      <c r="O530" s="3"/>
      <c r="P530" s="4"/>
      <c r="Q530" s="5"/>
      <c r="R530" s="3"/>
      <c r="S530" s="3"/>
      <c r="T530" s="3"/>
      <c r="U530" s="3"/>
      <c r="V530" s="3"/>
      <c r="W530" s="3"/>
      <c r="X530" s="3"/>
      <c r="Y530" s="4"/>
      <c r="Z530" s="5"/>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row>
    <row r="531" ht="15.75" customHeight="1">
      <c r="A531" s="3"/>
      <c r="B531" s="3"/>
      <c r="C531" s="4"/>
      <c r="D531" s="4"/>
      <c r="E531" s="3"/>
      <c r="F531" s="3"/>
      <c r="G531" s="4"/>
      <c r="H531" s="5"/>
      <c r="I531" s="3"/>
      <c r="J531" s="3"/>
      <c r="K531" s="3"/>
      <c r="L531" s="3"/>
      <c r="M531" s="3"/>
      <c r="N531" s="3"/>
      <c r="O531" s="3"/>
      <c r="P531" s="4"/>
      <c r="Q531" s="5"/>
      <c r="R531" s="3"/>
      <c r="S531" s="3"/>
      <c r="T531" s="3"/>
      <c r="U531" s="3"/>
      <c r="V531" s="3"/>
      <c r="W531" s="3"/>
      <c r="X531" s="3"/>
      <c r="Y531" s="4"/>
      <c r="Z531" s="5"/>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row>
    <row r="532" ht="15.75" customHeight="1">
      <c r="A532" s="3"/>
      <c r="B532" s="3"/>
      <c r="C532" s="4"/>
      <c r="D532" s="4"/>
      <c r="E532" s="3"/>
      <c r="F532" s="3"/>
      <c r="G532" s="4"/>
      <c r="H532" s="5"/>
      <c r="I532" s="3"/>
      <c r="J532" s="3"/>
      <c r="K532" s="3"/>
      <c r="L532" s="3"/>
      <c r="M532" s="3"/>
      <c r="N532" s="3"/>
      <c r="O532" s="3"/>
      <c r="P532" s="4"/>
      <c r="Q532" s="5"/>
      <c r="R532" s="3"/>
      <c r="S532" s="3"/>
      <c r="T532" s="3"/>
      <c r="U532" s="3"/>
      <c r="V532" s="3"/>
      <c r="W532" s="3"/>
      <c r="X532" s="3"/>
      <c r="Y532" s="4"/>
      <c r="Z532" s="5"/>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row>
    <row r="533" ht="15.75" customHeight="1">
      <c r="A533" s="3"/>
      <c r="B533" s="3"/>
      <c r="C533" s="4"/>
      <c r="D533" s="4"/>
      <c r="E533" s="3"/>
      <c r="F533" s="3"/>
      <c r="G533" s="4"/>
      <c r="H533" s="5"/>
      <c r="I533" s="3"/>
      <c r="J533" s="3"/>
      <c r="K533" s="3"/>
      <c r="L533" s="3"/>
      <c r="M533" s="3"/>
      <c r="N533" s="3"/>
      <c r="O533" s="3"/>
      <c r="P533" s="4"/>
      <c r="Q533" s="5"/>
      <c r="R533" s="3"/>
      <c r="S533" s="3"/>
      <c r="T533" s="3"/>
      <c r="U533" s="3"/>
      <c r="V533" s="3"/>
      <c r="W533" s="3"/>
      <c r="X533" s="3"/>
      <c r="Y533" s="4"/>
      <c r="Z533" s="5"/>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row>
    <row r="534" ht="15.75" customHeight="1">
      <c r="A534" s="3"/>
      <c r="B534" s="3"/>
      <c r="C534" s="4"/>
      <c r="D534" s="4"/>
      <c r="E534" s="3"/>
      <c r="F534" s="3"/>
      <c r="G534" s="4"/>
      <c r="H534" s="5"/>
      <c r="I534" s="3"/>
      <c r="J534" s="3"/>
      <c r="K534" s="3"/>
      <c r="L534" s="3"/>
      <c r="M534" s="3"/>
      <c r="N534" s="3"/>
      <c r="O534" s="3"/>
      <c r="P534" s="4"/>
      <c r="Q534" s="5"/>
      <c r="R534" s="3"/>
      <c r="S534" s="3"/>
      <c r="T534" s="3"/>
      <c r="U534" s="3"/>
      <c r="V534" s="3"/>
      <c r="W534" s="3"/>
      <c r="X534" s="3"/>
      <c r="Y534" s="4"/>
      <c r="Z534" s="5"/>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row>
    <row r="535" ht="15.75" customHeight="1">
      <c r="A535" s="3"/>
      <c r="B535" s="3"/>
      <c r="C535" s="4"/>
      <c r="D535" s="4"/>
      <c r="E535" s="3"/>
      <c r="F535" s="3"/>
      <c r="G535" s="4"/>
      <c r="H535" s="5"/>
      <c r="I535" s="3"/>
      <c r="J535" s="3"/>
      <c r="K535" s="3"/>
      <c r="L535" s="3"/>
      <c r="M535" s="3"/>
      <c r="N535" s="3"/>
      <c r="O535" s="3"/>
      <c r="P535" s="4"/>
      <c r="Q535" s="5"/>
      <c r="R535" s="3"/>
      <c r="S535" s="3"/>
      <c r="T535" s="3"/>
      <c r="U535" s="3"/>
      <c r="V535" s="3"/>
      <c r="W535" s="3"/>
      <c r="X535" s="3"/>
      <c r="Y535" s="4"/>
      <c r="Z535" s="5"/>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row>
    <row r="536" ht="15.75" customHeight="1">
      <c r="A536" s="3"/>
      <c r="B536" s="3"/>
      <c r="C536" s="4"/>
      <c r="D536" s="4"/>
      <c r="E536" s="3"/>
      <c r="F536" s="3"/>
      <c r="G536" s="4"/>
      <c r="H536" s="5"/>
      <c r="I536" s="3"/>
      <c r="J536" s="3"/>
      <c r="K536" s="3"/>
      <c r="L536" s="3"/>
      <c r="M536" s="3"/>
      <c r="N536" s="3"/>
      <c r="O536" s="3"/>
      <c r="P536" s="4"/>
      <c r="Q536" s="5"/>
      <c r="R536" s="3"/>
      <c r="S536" s="3"/>
      <c r="T536" s="3"/>
      <c r="U536" s="3"/>
      <c r="V536" s="3"/>
      <c r="W536" s="3"/>
      <c r="X536" s="3"/>
      <c r="Y536" s="4"/>
      <c r="Z536" s="5"/>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row>
    <row r="537" ht="15.75" customHeight="1">
      <c r="A537" s="3"/>
      <c r="B537" s="3"/>
      <c r="C537" s="4"/>
      <c r="D537" s="4"/>
      <c r="E537" s="3"/>
      <c r="F537" s="3"/>
      <c r="G537" s="4"/>
      <c r="H537" s="5"/>
      <c r="I537" s="3"/>
      <c r="J537" s="3"/>
      <c r="K537" s="3"/>
      <c r="L537" s="3"/>
      <c r="M537" s="3"/>
      <c r="N537" s="3"/>
      <c r="O537" s="3"/>
      <c r="P537" s="4"/>
      <c r="Q537" s="5"/>
      <c r="R537" s="3"/>
      <c r="S537" s="3"/>
      <c r="T537" s="3"/>
      <c r="U537" s="3"/>
      <c r="V537" s="3"/>
      <c r="W537" s="3"/>
      <c r="X537" s="3"/>
      <c r="Y537" s="4"/>
      <c r="Z537" s="5"/>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row>
    <row r="538" ht="15.75" customHeight="1">
      <c r="A538" s="3"/>
      <c r="B538" s="3"/>
      <c r="C538" s="4"/>
      <c r="D538" s="4"/>
      <c r="E538" s="3"/>
      <c r="F538" s="3"/>
      <c r="G538" s="4"/>
      <c r="H538" s="5"/>
      <c r="I538" s="3"/>
      <c r="J538" s="3"/>
      <c r="K538" s="3"/>
      <c r="L538" s="3"/>
      <c r="M538" s="3"/>
      <c r="N538" s="3"/>
      <c r="O538" s="3"/>
      <c r="P538" s="4"/>
      <c r="Q538" s="5"/>
      <c r="R538" s="3"/>
      <c r="S538" s="3"/>
      <c r="T538" s="3"/>
      <c r="U538" s="3"/>
      <c r="V538" s="3"/>
      <c r="W538" s="3"/>
      <c r="X538" s="3"/>
      <c r="Y538" s="4"/>
      <c r="Z538" s="5"/>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row>
    <row r="539" ht="15.75" customHeight="1">
      <c r="A539" s="3"/>
      <c r="B539" s="3"/>
      <c r="C539" s="4"/>
      <c r="D539" s="4"/>
      <c r="E539" s="3"/>
      <c r="F539" s="3"/>
      <c r="G539" s="4"/>
      <c r="H539" s="5"/>
      <c r="I539" s="3"/>
      <c r="J539" s="3"/>
      <c r="K539" s="3"/>
      <c r="L539" s="3"/>
      <c r="M539" s="3"/>
      <c r="N539" s="3"/>
      <c r="O539" s="3"/>
      <c r="P539" s="4"/>
      <c r="Q539" s="5"/>
      <c r="R539" s="3"/>
      <c r="S539" s="3"/>
      <c r="T539" s="3"/>
      <c r="U539" s="3"/>
      <c r="V539" s="3"/>
      <c r="W539" s="3"/>
      <c r="X539" s="3"/>
      <c r="Y539" s="4"/>
      <c r="Z539" s="5"/>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row>
    <row r="540" ht="15.75" customHeight="1">
      <c r="A540" s="3"/>
      <c r="B540" s="3"/>
      <c r="C540" s="4"/>
      <c r="D540" s="4"/>
      <c r="E540" s="3"/>
      <c r="F540" s="3"/>
      <c r="G540" s="4"/>
      <c r="H540" s="5"/>
      <c r="I540" s="3"/>
      <c r="J540" s="3"/>
      <c r="K540" s="3"/>
      <c r="L540" s="3"/>
      <c r="M540" s="3"/>
      <c r="N540" s="3"/>
      <c r="O540" s="3"/>
      <c r="P540" s="4"/>
      <c r="Q540" s="5"/>
      <c r="R540" s="3"/>
      <c r="S540" s="3"/>
      <c r="T540" s="3"/>
      <c r="U540" s="3"/>
      <c r="V540" s="3"/>
      <c r="W540" s="3"/>
      <c r="X540" s="3"/>
      <c r="Y540" s="4"/>
      <c r="Z540" s="5"/>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row>
    <row r="541" ht="15.75" customHeight="1">
      <c r="A541" s="3"/>
      <c r="B541" s="3"/>
      <c r="C541" s="4"/>
      <c r="D541" s="4"/>
      <c r="E541" s="3"/>
      <c r="F541" s="3"/>
      <c r="G541" s="4"/>
      <c r="H541" s="5"/>
      <c r="I541" s="3"/>
      <c r="J541" s="3"/>
      <c r="K541" s="3"/>
      <c r="L541" s="3"/>
      <c r="M541" s="3"/>
      <c r="N541" s="3"/>
      <c r="O541" s="3"/>
      <c r="P541" s="4"/>
      <c r="Q541" s="5"/>
      <c r="R541" s="3"/>
      <c r="S541" s="3"/>
      <c r="T541" s="3"/>
      <c r="U541" s="3"/>
      <c r="V541" s="3"/>
      <c r="W541" s="3"/>
      <c r="X541" s="3"/>
      <c r="Y541" s="4"/>
      <c r="Z541" s="5"/>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row>
    <row r="542" ht="15.75" customHeight="1">
      <c r="A542" s="3"/>
      <c r="B542" s="3"/>
      <c r="C542" s="4"/>
      <c r="D542" s="4"/>
      <c r="E542" s="3"/>
      <c r="F542" s="3"/>
      <c r="G542" s="4"/>
      <c r="H542" s="5"/>
      <c r="I542" s="3"/>
      <c r="J542" s="3"/>
      <c r="K542" s="3"/>
      <c r="L542" s="3"/>
      <c r="M542" s="3"/>
      <c r="N542" s="3"/>
      <c r="O542" s="3"/>
      <c r="P542" s="4"/>
      <c r="Q542" s="5"/>
      <c r="R542" s="3"/>
      <c r="S542" s="3"/>
      <c r="T542" s="3"/>
      <c r="U542" s="3"/>
      <c r="V542" s="3"/>
      <c r="W542" s="3"/>
      <c r="X542" s="3"/>
      <c r="Y542" s="4"/>
      <c r="Z542" s="5"/>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row>
    <row r="543" ht="15.75" customHeight="1">
      <c r="A543" s="3"/>
      <c r="B543" s="3"/>
      <c r="C543" s="4"/>
      <c r="D543" s="4"/>
      <c r="E543" s="3"/>
      <c r="F543" s="3"/>
      <c r="G543" s="4"/>
      <c r="H543" s="5"/>
      <c r="I543" s="3"/>
      <c r="J543" s="3"/>
      <c r="K543" s="3"/>
      <c r="L543" s="3"/>
      <c r="M543" s="3"/>
      <c r="N543" s="3"/>
      <c r="O543" s="3"/>
      <c r="P543" s="4"/>
      <c r="Q543" s="5"/>
      <c r="R543" s="3"/>
      <c r="S543" s="3"/>
      <c r="T543" s="3"/>
      <c r="U543" s="3"/>
      <c r="V543" s="3"/>
      <c r="W543" s="3"/>
      <c r="X543" s="3"/>
      <c r="Y543" s="4"/>
      <c r="Z543" s="5"/>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row>
    <row r="544" ht="15.75" customHeight="1">
      <c r="A544" s="3"/>
      <c r="B544" s="3"/>
      <c r="C544" s="4"/>
      <c r="D544" s="4"/>
      <c r="E544" s="3"/>
      <c r="F544" s="3"/>
      <c r="G544" s="4"/>
      <c r="H544" s="5"/>
      <c r="I544" s="3"/>
      <c r="J544" s="3"/>
      <c r="K544" s="3"/>
      <c r="L544" s="3"/>
      <c r="M544" s="3"/>
      <c r="N544" s="3"/>
      <c r="O544" s="3"/>
      <c r="P544" s="4"/>
      <c r="Q544" s="5"/>
      <c r="R544" s="3"/>
      <c r="S544" s="3"/>
      <c r="T544" s="3"/>
      <c r="U544" s="3"/>
      <c r="V544" s="3"/>
      <c r="W544" s="3"/>
      <c r="X544" s="3"/>
      <c r="Y544" s="4"/>
      <c r="Z544" s="5"/>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row>
    <row r="545" ht="15.75" customHeight="1">
      <c r="A545" s="3"/>
      <c r="B545" s="3"/>
      <c r="C545" s="4"/>
      <c r="D545" s="4"/>
      <c r="E545" s="3"/>
      <c r="F545" s="3"/>
      <c r="G545" s="4"/>
      <c r="H545" s="5"/>
      <c r="I545" s="3"/>
      <c r="J545" s="3"/>
      <c r="K545" s="3"/>
      <c r="L545" s="3"/>
      <c r="M545" s="3"/>
      <c r="N545" s="3"/>
      <c r="O545" s="3"/>
      <c r="P545" s="4"/>
      <c r="Q545" s="5"/>
      <c r="R545" s="3"/>
      <c r="S545" s="3"/>
      <c r="T545" s="3"/>
      <c r="U545" s="3"/>
      <c r="V545" s="3"/>
      <c r="W545" s="3"/>
      <c r="X545" s="3"/>
      <c r="Y545" s="4"/>
      <c r="Z545" s="5"/>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row>
    <row r="546" ht="15.75" customHeight="1">
      <c r="A546" s="3"/>
      <c r="B546" s="3"/>
      <c r="C546" s="4"/>
      <c r="D546" s="4"/>
      <c r="E546" s="3"/>
      <c r="F546" s="3"/>
      <c r="G546" s="4"/>
      <c r="H546" s="5"/>
      <c r="I546" s="3"/>
      <c r="J546" s="3"/>
      <c r="K546" s="3"/>
      <c r="L546" s="3"/>
      <c r="M546" s="3"/>
      <c r="N546" s="3"/>
      <c r="O546" s="3"/>
      <c r="P546" s="4"/>
      <c r="Q546" s="5"/>
      <c r="R546" s="3"/>
      <c r="S546" s="3"/>
      <c r="T546" s="3"/>
      <c r="U546" s="3"/>
      <c r="V546" s="3"/>
      <c r="W546" s="3"/>
      <c r="X546" s="3"/>
      <c r="Y546" s="4"/>
      <c r="Z546" s="5"/>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row>
    <row r="547" ht="15.75" customHeight="1">
      <c r="A547" s="3"/>
      <c r="B547" s="3"/>
      <c r="C547" s="4"/>
      <c r="D547" s="4"/>
      <c r="E547" s="3"/>
      <c r="F547" s="3"/>
      <c r="G547" s="4"/>
      <c r="H547" s="5"/>
      <c r="I547" s="3"/>
      <c r="J547" s="3"/>
      <c r="K547" s="3"/>
      <c r="L547" s="3"/>
      <c r="M547" s="3"/>
      <c r="N547" s="3"/>
      <c r="O547" s="3"/>
      <c r="P547" s="4"/>
      <c r="Q547" s="5"/>
      <c r="R547" s="3"/>
      <c r="S547" s="3"/>
      <c r="T547" s="3"/>
      <c r="U547" s="3"/>
      <c r="V547" s="3"/>
      <c r="W547" s="3"/>
      <c r="X547" s="3"/>
      <c r="Y547" s="4"/>
      <c r="Z547" s="5"/>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row>
    <row r="548" ht="15.75" customHeight="1">
      <c r="A548" s="3"/>
      <c r="B548" s="3"/>
      <c r="C548" s="4"/>
      <c r="D548" s="4"/>
      <c r="E548" s="3"/>
      <c r="F548" s="3"/>
      <c r="G548" s="4"/>
      <c r="H548" s="5"/>
      <c r="I548" s="3"/>
      <c r="J548" s="3"/>
      <c r="K548" s="3"/>
      <c r="L548" s="3"/>
      <c r="M548" s="3"/>
      <c r="N548" s="3"/>
      <c r="O548" s="3"/>
      <c r="P548" s="4"/>
      <c r="Q548" s="5"/>
      <c r="R548" s="3"/>
      <c r="S548" s="3"/>
      <c r="T548" s="3"/>
      <c r="U548" s="3"/>
      <c r="V548" s="3"/>
      <c r="W548" s="3"/>
      <c r="X548" s="3"/>
      <c r="Y548" s="4"/>
      <c r="Z548" s="5"/>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row>
    <row r="549" ht="15.75" customHeight="1">
      <c r="A549" s="3"/>
      <c r="B549" s="3"/>
      <c r="C549" s="4"/>
      <c r="D549" s="4"/>
      <c r="E549" s="3"/>
      <c r="F549" s="3"/>
      <c r="G549" s="4"/>
      <c r="H549" s="5"/>
      <c r="I549" s="3"/>
      <c r="J549" s="3"/>
      <c r="K549" s="3"/>
      <c r="L549" s="3"/>
      <c r="M549" s="3"/>
      <c r="N549" s="3"/>
      <c r="O549" s="3"/>
      <c r="P549" s="4"/>
      <c r="Q549" s="5"/>
      <c r="R549" s="3"/>
      <c r="S549" s="3"/>
      <c r="T549" s="3"/>
      <c r="U549" s="3"/>
      <c r="V549" s="3"/>
      <c r="W549" s="3"/>
      <c r="X549" s="3"/>
      <c r="Y549" s="4"/>
      <c r="Z549" s="5"/>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row>
    <row r="550" ht="15.75" customHeight="1">
      <c r="A550" s="3"/>
      <c r="B550" s="3"/>
      <c r="C550" s="4"/>
      <c r="D550" s="4"/>
      <c r="E550" s="3"/>
      <c r="F550" s="3"/>
      <c r="G550" s="4"/>
      <c r="H550" s="5"/>
      <c r="I550" s="3"/>
      <c r="J550" s="3"/>
      <c r="K550" s="3"/>
      <c r="L550" s="3"/>
      <c r="M550" s="3"/>
      <c r="N550" s="3"/>
      <c r="O550" s="3"/>
      <c r="P550" s="4"/>
      <c r="Q550" s="5"/>
      <c r="R550" s="3"/>
      <c r="S550" s="3"/>
      <c r="T550" s="3"/>
      <c r="U550" s="3"/>
      <c r="V550" s="3"/>
      <c r="W550" s="3"/>
      <c r="X550" s="3"/>
      <c r="Y550" s="4"/>
      <c r="Z550" s="5"/>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row>
    <row r="551" ht="15.75" customHeight="1">
      <c r="A551" s="3"/>
      <c r="B551" s="3"/>
      <c r="C551" s="4"/>
      <c r="D551" s="4"/>
      <c r="E551" s="3"/>
      <c r="F551" s="3"/>
      <c r="G551" s="4"/>
      <c r="H551" s="5"/>
      <c r="I551" s="3"/>
      <c r="J551" s="3"/>
      <c r="K551" s="3"/>
      <c r="L551" s="3"/>
      <c r="M551" s="3"/>
      <c r="N551" s="3"/>
      <c r="O551" s="3"/>
      <c r="P551" s="4"/>
      <c r="Q551" s="5"/>
      <c r="R551" s="3"/>
      <c r="S551" s="3"/>
      <c r="T551" s="3"/>
      <c r="U551" s="3"/>
      <c r="V551" s="3"/>
      <c r="W551" s="3"/>
      <c r="X551" s="3"/>
      <c r="Y551" s="4"/>
      <c r="Z551" s="5"/>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row>
    <row r="552" ht="15.75" customHeight="1">
      <c r="A552" s="3"/>
      <c r="B552" s="3"/>
      <c r="C552" s="4"/>
      <c r="D552" s="4"/>
      <c r="E552" s="3"/>
      <c r="F552" s="3"/>
      <c r="G552" s="4"/>
      <c r="H552" s="5"/>
      <c r="I552" s="3"/>
      <c r="J552" s="3"/>
      <c r="K552" s="3"/>
      <c r="L552" s="3"/>
      <c r="M552" s="3"/>
      <c r="N552" s="3"/>
      <c r="O552" s="3"/>
      <c r="P552" s="4"/>
      <c r="Q552" s="5"/>
      <c r="R552" s="3"/>
      <c r="S552" s="3"/>
      <c r="T552" s="3"/>
      <c r="U552" s="3"/>
      <c r="V552" s="3"/>
      <c r="W552" s="3"/>
      <c r="X552" s="3"/>
      <c r="Y552" s="4"/>
      <c r="Z552" s="5"/>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row>
    <row r="553" ht="15.75" customHeight="1">
      <c r="A553" s="3"/>
      <c r="B553" s="3"/>
      <c r="C553" s="4"/>
      <c r="D553" s="4"/>
      <c r="E553" s="3"/>
      <c r="F553" s="3"/>
      <c r="G553" s="4"/>
      <c r="H553" s="5"/>
      <c r="I553" s="3"/>
      <c r="J553" s="3"/>
      <c r="K553" s="3"/>
      <c r="L553" s="3"/>
      <c r="M553" s="3"/>
      <c r="N553" s="3"/>
      <c r="O553" s="3"/>
      <c r="P553" s="4"/>
      <c r="Q553" s="5"/>
      <c r="R553" s="3"/>
      <c r="S553" s="3"/>
      <c r="T553" s="3"/>
      <c r="U553" s="3"/>
      <c r="V553" s="3"/>
      <c r="W553" s="3"/>
      <c r="X553" s="3"/>
      <c r="Y553" s="4"/>
      <c r="Z553" s="5"/>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row>
    <row r="554" ht="15.75" customHeight="1">
      <c r="A554" s="3"/>
      <c r="B554" s="3"/>
      <c r="C554" s="4"/>
      <c r="D554" s="4"/>
      <c r="E554" s="3"/>
      <c r="F554" s="3"/>
      <c r="G554" s="4"/>
      <c r="H554" s="5"/>
      <c r="I554" s="3"/>
      <c r="J554" s="3"/>
      <c r="K554" s="3"/>
      <c r="L554" s="3"/>
      <c r="M554" s="3"/>
      <c r="N554" s="3"/>
      <c r="O554" s="3"/>
      <c r="P554" s="4"/>
      <c r="Q554" s="5"/>
      <c r="R554" s="3"/>
      <c r="S554" s="3"/>
      <c r="T554" s="3"/>
      <c r="U554" s="3"/>
      <c r="V554" s="3"/>
      <c r="W554" s="3"/>
      <c r="X554" s="3"/>
      <c r="Y554" s="4"/>
      <c r="Z554" s="5"/>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row>
    <row r="555" ht="15.75" customHeight="1">
      <c r="A555" s="3"/>
      <c r="B555" s="3"/>
      <c r="C555" s="4"/>
      <c r="D555" s="4"/>
      <c r="E555" s="3"/>
      <c r="F555" s="3"/>
      <c r="G555" s="4"/>
      <c r="H555" s="5"/>
      <c r="I555" s="3"/>
      <c r="J555" s="3"/>
      <c r="K555" s="3"/>
      <c r="L555" s="3"/>
      <c r="M555" s="3"/>
      <c r="N555" s="3"/>
      <c r="O555" s="3"/>
      <c r="P555" s="4"/>
      <c r="Q555" s="5"/>
      <c r="R555" s="3"/>
      <c r="S555" s="3"/>
      <c r="T555" s="3"/>
      <c r="U555" s="3"/>
      <c r="V555" s="3"/>
      <c r="W555" s="3"/>
      <c r="X555" s="3"/>
      <c r="Y555" s="4"/>
      <c r="Z555" s="5"/>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row>
    <row r="556" ht="15.75" customHeight="1">
      <c r="A556" s="3"/>
      <c r="B556" s="3"/>
      <c r="C556" s="4"/>
      <c r="D556" s="4"/>
      <c r="E556" s="3"/>
      <c r="F556" s="3"/>
      <c r="G556" s="4"/>
      <c r="H556" s="5"/>
      <c r="I556" s="3"/>
      <c r="J556" s="3"/>
      <c r="K556" s="3"/>
      <c r="L556" s="3"/>
      <c r="M556" s="3"/>
      <c r="N556" s="3"/>
      <c r="O556" s="3"/>
      <c r="P556" s="4"/>
      <c r="Q556" s="5"/>
      <c r="R556" s="3"/>
      <c r="S556" s="3"/>
      <c r="T556" s="3"/>
      <c r="U556" s="3"/>
      <c r="V556" s="3"/>
      <c r="W556" s="3"/>
      <c r="X556" s="3"/>
      <c r="Y556" s="4"/>
      <c r="Z556" s="5"/>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row>
    <row r="557" ht="15.75" customHeight="1">
      <c r="A557" s="3"/>
      <c r="B557" s="3"/>
      <c r="C557" s="4"/>
      <c r="D557" s="4"/>
      <c r="E557" s="3"/>
      <c r="F557" s="3"/>
      <c r="G557" s="4"/>
      <c r="H557" s="5"/>
      <c r="I557" s="3"/>
      <c r="J557" s="3"/>
      <c r="K557" s="3"/>
      <c r="L557" s="3"/>
      <c r="M557" s="3"/>
      <c r="N557" s="3"/>
      <c r="O557" s="3"/>
      <c r="P557" s="4"/>
      <c r="Q557" s="5"/>
      <c r="R557" s="3"/>
      <c r="S557" s="3"/>
      <c r="T557" s="3"/>
      <c r="U557" s="3"/>
      <c r="V557" s="3"/>
      <c r="W557" s="3"/>
      <c r="X557" s="3"/>
      <c r="Y557" s="4"/>
      <c r="Z557" s="5"/>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row>
    <row r="558" ht="15.75" customHeight="1">
      <c r="A558" s="3"/>
      <c r="B558" s="3"/>
      <c r="C558" s="4"/>
      <c r="D558" s="4"/>
      <c r="E558" s="3"/>
      <c r="F558" s="3"/>
      <c r="G558" s="4"/>
      <c r="H558" s="5"/>
      <c r="I558" s="3"/>
      <c r="J558" s="3"/>
      <c r="K558" s="3"/>
      <c r="L558" s="3"/>
      <c r="M558" s="3"/>
      <c r="N558" s="3"/>
      <c r="O558" s="3"/>
      <c r="P558" s="4"/>
      <c r="Q558" s="5"/>
      <c r="R558" s="3"/>
      <c r="S558" s="3"/>
      <c r="T558" s="3"/>
      <c r="U558" s="3"/>
      <c r="V558" s="3"/>
      <c r="W558" s="3"/>
      <c r="X558" s="3"/>
      <c r="Y558" s="4"/>
      <c r="Z558" s="5"/>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row>
    <row r="559" ht="15.75" customHeight="1">
      <c r="A559" s="3"/>
      <c r="B559" s="3"/>
      <c r="C559" s="4"/>
      <c r="D559" s="4"/>
      <c r="E559" s="3"/>
      <c r="F559" s="3"/>
      <c r="G559" s="4"/>
      <c r="H559" s="5"/>
      <c r="I559" s="3"/>
      <c r="J559" s="3"/>
      <c r="K559" s="3"/>
      <c r="L559" s="3"/>
      <c r="M559" s="3"/>
      <c r="N559" s="3"/>
      <c r="O559" s="3"/>
      <c r="P559" s="4"/>
      <c r="Q559" s="5"/>
      <c r="R559" s="3"/>
      <c r="S559" s="3"/>
      <c r="T559" s="3"/>
      <c r="U559" s="3"/>
      <c r="V559" s="3"/>
      <c r="W559" s="3"/>
      <c r="X559" s="3"/>
      <c r="Y559" s="4"/>
      <c r="Z559" s="5"/>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row>
    <row r="560" ht="15.75" customHeight="1">
      <c r="A560" s="3"/>
      <c r="B560" s="3"/>
      <c r="C560" s="4"/>
      <c r="D560" s="4"/>
      <c r="E560" s="3"/>
      <c r="F560" s="3"/>
      <c r="G560" s="4"/>
      <c r="H560" s="5"/>
      <c r="I560" s="3"/>
      <c r="J560" s="3"/>
      <c r="K560" s="3"/>
      <c r="L560" s="3"/>
      <c r="M560" s="3"/>
      <c r="N560" s="3"/>
      <c r="O560" s="3"/>
      <c r="P560" s="4"/>
      <c r="Q560" s="5"/>
      <c r="R560" s="3"/>
      <c r="S560" s="3"/>
      <c r="T560" s="3"/>
      <c r="U560" s="3"/>
      <c r="V560" s="3"/>
      <c r="W560" s="3"/>
      <c r="X560" s="3"/>
      <c r="Y560" s="4"/>
      <c r="Z560" s="5"/>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row>
    <row r="561" ht="15.75" customHeight="1">
      <c r="A561" s="3"/>
      <c r="B561" s="3"/>
      <c r="C561" s="4"/>
      <c r="D561" s="4"/>
      <c r="E561" s="3"/>
      <c r="F561" s="3"/>
      <c r="G561" s="4"/>
      <c r="H561" s="5"/>
      <c r="I561" s="3"/>
      <c r="J561" s="3"/>
      <c r="K561" s="3"/>
      <c r="L561" s="3"/>
      <c r="M561" s="3"/>
      <c r="N561" s="3"/>
      <c r="O561" s="3"/>
      <c r="P561" s="4"/>
      <c r="Q561" s="5"/>
      <c r="R561" s="3"/>
      <c r="S561" s="3"/>
      <c r="T561" s="3"/>
      <c r="U561" s="3"/>
      <c r="V561" s="3"/>
      <c r="W561" s="3"/>
      <c r="X561" s="3"/>
      <c r="Y561" s="4"/>
      <c r="Z561" s="5"/>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row>
    <row r="562" ht="15.75" customHeight="1">
      <c r="A562" s="3"/>
      <c r="B562" s="3"/>
      <c r="C562" s="4"/>
      <c r="D562" s="4"/>
      <c r="E562" s="3"/>
      <c r="F562" s="3"/>
      <c r="G562" s="4"/>
      <c r="H562" s="5"/>
      <c r="I562" s="3"/>
      <c r="J562" s="3"/>
      <c r="K562" s="3"/>
      <c r="L562" s="3"/>
      <c r="M562" s="3"/>
      <c r="N562" s="3"/>
      <c r="O562" s="3"/>
      <c r="P562" s="4"/>
      <c r="Q562" s="5"/>
      <c r="R562" s="3"/>
      <c r="S562" s="3"/>
      <c r="T562" s="3"/>
      <c r="U562" s="3"/>
      <c r="V562" s="3"/>
      <c r="W562" s="3"/>
      <c r="X562" s="3"/>
      <c r="Y562" s="4"/>
      <c r="Z562" s="5"/>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row>
    <row r="563" ht="15.75" customHeight="1">
      <c r="A563" s="3"/>
      <c r="B563" s="3"/>
      <c r="C563" s="4"/>
      <c r="D563" s="4"/>
      <c r="E563" s="3"/>
      <c r="F563" s="3"/>
      <c r="G563" s="4"/>
      <c r="H563" s="5"/>
      <c r="I563" s="3"/>
      <c r="J563" s="3"/>
      <c r="K563" s="3"/>
      <c r="L563" s="3"/>
      <c r="M563" s="3"/>
      <c r="N563" s="3"/>
      <c r="O563" s="3"/>
      <c r="P563" s="4"/>
      <c r="Q563" s="5"/>
      <c r="R563" s="3"/>
      <c r="S563" s="3"/>
      <c r="T563" s="3"/>
      <c r="U563" s="3"/>
      <c r="V563" s="3"/>
      <c r="W563" s="3"/>
      <c r="X563" s="3"/>
      <c r="Y563" s="4"/>
      <c r="Z563" s="5"/>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row>
    <row r="564" ht="15.75" customHeight="1">
      <c r="A564" s="3"/>
      <c r="B564" s="3"/>
      <c r="C564" s="4"/>
      <c r="D564" s="4"/>
      <c r="E564" s="3"/>
      <c r="F564" s="3"/>
      <c r="G564" s="4"/>
      <c r="H564" s="5"/>
      <c r="I564" s="3"/>
      <c r="J564" s="3"/>
      <c r="K564" s="3"/>
      <c r="L564" s="3"/>
      <c r="M564" s="3"/>
      <c r="N564" s="3"/>
      <c r="O564" s="3"/>
      <c r="P564" s="4"/>
      <c r="Q564" s="5"/>
      <c r="R564" s="3"/>
      <c r="S564" s="3"/>
      <c r="T564" s="3"/>
      <c r="U564" s="3"/>
      <c r="V564" s="3"/>
      <c r="W564" s="3"/>
      <c r="X564" s="3"/>
      <c r="Y564" s="4"/>
      <c r="Z564" s="5"/>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row>
    <row r="565" ht="15.75" customHeight="1">
      <c r="A565" s="3"/>
      <c r="B565" s="3"/>
      <c r="C565" s="4"/>
      <c r="D565" s="4"/>
      <c r="E565" s="3"/>
      <c r="F565" s="3"/>
      <c r="G565" s="4"/>
      <c r="H565" s="5"/>
      <c r="I565" s="3"/>
      <c r="J565" s="3"/>
      <c r="K565" s="3"/>
      <c r="L565" s="3"/>
      <c r="M565" s="3"/>
      <c r="N565" s="3"/>
      <c r="O565" s="3"/>
      <c r="P565" s="4"/>
      <c r="Q565" s="5"/>
      <c r="R565" s="3"/>
      <c r="S565" s="3"/>
      <c r="T565" s="3"/>
      <c r="U565" s="3"/>
      <c r="V565" s="3"/>
      <c r="W565" s="3"/>
      <c r="X565" s="3"/>
      <c r="Y565" s="4"/>
      <c r="Z565" s="5"/>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row>
    <row r="566" ht="15.75" customHeight="1">
      <c r="A566" s="3"/>
      <c r="B566" s="3"/>
      <c r="C566" s="4"/>
      <c r="D566" s="4"/>
      <c r="E566" s="3"/>
      <c r="F566" s="3"/>
      <c r="G566" s="4"/>
      <c r="H566" s="5"/>
      <c r="I566" s="3"/>
      <c r="J566" s="3"/>
      <c r="K566" s="3"/>
      <c r="L566" s="3"/>
      <c r="M566" s="3"/>
      <c r="N566" s="3"/>
      <c r="O566" s="3"/>
      <c r="P566" s="4"/>
      <c r="Q566" s="5"/>
      <c r="R566" s="3"/>
      <c r="S566" s="3"/>
      <c r="T566" s="3"/>
      <c r="U566" s="3"/>
      <c r="V566" s="3"/>
      <c r="W566" s="3"/>
      <c r="X566" s="3"/>
      <c r="Y566" s="4"/>
      <c r="Z566" s="5"/>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row>
    <row r="567" ht="15.75" customHeight="1">
      <c r="A567" s="3"/>
      <c r="B567" s="3"/>
      <c r="C567" s="4"/>
      <c r="D567" s="4"/>
      <c r="E567" s="3"/>
      <c r="F567" s="3"/>
      <c r="G567" s="4"/>
      <c r="H567" s="5"/>
      <c r="I567" s="3"/>
      <c r="J567" s="3"/>
      <c r="K567" s="3"/>
      <c r="L567" s="3"/>
      <c r="M567" s="3"/>
      <c r="N567" s="3"/>
      <c r="O567" s="3"/>
      <c r="P567" s="4"/>
      <c r="Q567" s="5"/>
      <c r="R567" s="3"/>
      <c r="S567" s="3"/>
      <c r="T567" s="3"/>
      <c r="U567" s="3"/>
      <c r="V567" s="3"/>
      <c r="W567" s="3"/>
      <c r="X567" s="3"/>
      <c r="Y567" s="4"/>
      <c r="Z567" s="5"/>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row>
    <row r="568" ht="15.75" customHeight="1">
      <c r="A568" s="3"/>
      <c r="B568" s="3"/>
      <c r="C568" s="4"/>
      <c r="D568" s="4"/>
      <c r="E568" s="3"/>
      <c r="F568" s="3"/>
      <c r="G568" s="4"/>
      <c r="H568" s="5"/>
      <c r="I568" s="3"/>
      <c r="J568" s="3"/>
      <c r="K568" s="3"/>
      <c r="L568" s="3"/>
      <c r="M568" s="3"/>
      <c r="N568" s="3"/>
      <c r="O568" s="3"/>
      <c r="P568" s="4"/>
      <c r="Q568" s="5"/>
      <c r="R568" s="3"/>
      <c r="S568" s="3"/>
      <c r="T568" s="3"/>
      <c r="U568" s="3"/>
      <c r="V568" s="3"/>
      <c r="W568" s="3"/>
      <c r="X568" s="3"/>
      <c r="Y568" s="4"/>
      <c r="Z568" s="5"/>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row>
    <row r="569" ht="15.75" customHeight="1">
      <c r="A569" s="3"/>
      <c r="B569" s="3"/>
      <c r="C569" s="4"/>
      <c r="D569" s="4"/>
      <c r="E569" s="3"/>
      <c r="F569" s="3"/>
      <c r="G569" s="4"/>
      <c r="H569" s="5"/>
      <c r="I569" s="3"/>
      <c r="J569" s="3"/>
      <c r="K569" s="3"/>
      <c r="L569" s="3"/>
      <c r="M569" s="3"/>
      <c r="N569" s="3"/>
      <c r="O569" s="3"/>
      <c r="P569" s="4"/>
      <c r="Q569" s="5"/>
      <c r="R569" s="3"/>
      <c r="S569" s="3"/>
      <c r="T569" s="3"/>
      <c r="U569" s="3"/>
      <c r="V569" s="3"/>
      <c r="W569" s="3"/>
      <c r="X569" s="3"/>
      <c r="Y569" s="4"/>
      <c r="Z569" s="5"/>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row>
    <row r="570" ht="15.75" customHeight="1">
      <c r="A570" s="3"/>
      <c r="B570" s="3"/>
      <c r="C570" s="4"/>
      <c r="D570" s="4"/>
      <c r="E570" s="3"/>
      <c r="F570" s="3"/>
      <c r="G570" s="4"/>
      <c r="H570" s="5"/>
      <c r="I570" s="3"/>
      <c r="J570" s="3"/>
      <c r="K570" s="3"/>
      <c r="L570" s="3"/>
      <c r="M570" s="3"/>
      <c r="N570" s="3"/>
      <c r="O570" s="3"/>
      <c r="P570" s="4"/>
      <c r="Q570" s="5"/>
      <c r="R570" s="3"/>
      <c r="S570" s="3"/>
      <c r="T570" s="3"/>
      <c r="U570" s="3"/>
      <c r="V570" s="3"/>
      <c r="W570" s="3"/>
      <c r="X570" s="3"/>
      <c r="Y570" s="4"/>
      <c r="Z570" s="5"/>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row>
    <row r="571" ht="15.75" customHeight="1">
      <c r="A571" s="3"/>
      <c r="B571" s="3"/>
      <c r="C571" s="4"/>
      <c r="D571" s="4"/>
      <c r="E571" s="3"/>
      <c r="F571" s="3"/>
      <c r="G571" s="4"/>
      <c r="H571" s="5"/>
      <c r="I571" s="3"/>
      <c r="J571" s="3"/>
      <c r="K571" s="3"/>
      <c r="L571" s="3"/>
      <c r="M571" s="3"/>
      <c r="N571" s="3"/>
      <c r="O571" s="3"/>
      <c r="P571" s="4"/>
      <c r="Q571" s="5"/>
      <c r="R571" s="3"/>
      <c r="S571" s="3"/>
      <c r="T571" s="3"/>
      <c r="U571" s="3"/>
      <c r="V571" s="3"/>
      <c r="W571" s="3"/>
      <c r="X571" s="3"/>
      <c r="Y571" s="4"/>
      <c r="Z571" s="5"/>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row>
    <row r="572" ht="15.75" customHeight="1">
      <c r="A572" s="3"/>
      <c r="B572" s="3"/>
      <c r="C572" s="4"/>
      <c r="D572" s="4"/>
      <c r="E572" s="3"/>
      <c r="F572" s="3"/>
      <c r="G572" s="4"/>
      <c r="H572" s="5"/>
      <c r="I572" s="3"/>
      <c r="J572" s="3"/>
      <c r="K572" s="3"/>
      <c r="L572" s="3"/>
      <c r="M572" s="3"/>
      <c r="N572" s="3"/>
      <c r="O572" s="3"/>
      <c r="P572" s="4"/>
      <c r="Q572" s="5"/>
      <c r="R572" s="3"/>
      <c r="S572" s="3"/>
      <c r="T572" s="3"/>
      <c r="U572" s="3"/>
      <c r="V572" s="3"/>
      <c r="W572" s="3"/>
      <c r="X572" s="3"/>
      <c r="Y572" s="4"/>
      <c r="Z572" s="5"/>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row>
    <row r="573" ht="15.75" customHeight="1">
      <c r="A573" s="3"/>
      <c r="B573" s="3"/>
      <c r="C573" s="4"/>
      <c r="D573" s="4"/>
      <c r="E573" s="3"/>
      <c r="F573" s="3"/>
      <c r="G573" s="4"/>
      <c r="H573" s="5"/>
      <c r="I573" s="3"/>
      <c r="J573" s="3"/>
      <c r="K573" s="3"/>
      <c r="L573" s="3"/>
      <c r="M573" s="3"/>
      <c r="N573" s="3"/>
      <c r="O573" s="3"/>
      <c r="P573" s="4"/>
      <c r="Q573" s="5"/>
      <c r="R573" s="3"/>
      <c r="S573" s="3"/>
      <c r="T573" s="3"/>
      <c r="U573" s="3"/>
      <c r="V573" s="3"/>
      <c r="W573" s="3"/>
      <c r="X573" s="3"/>
      <c r="Y573" s="4"/>
      <c r="Z573" s="5"/>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row>
    <row r="574" ht="15.75" customHeight="1">
      <c r="A574" s="3"/>
      <c r="B574" s="3"/>
      <c r="C574" s="4"/>
      <c r="D574" s="4"/>
      <c r="E574" s="3"/>
      <c r="F574" s="3"/>
      <c r="G574" s="4"/>
      <c r="H574" s="5"/>
      <c r="I574" s="3"/>
      <c r="J574" s="3"/>
      <c r="K574" s="3"/>
      <c r="L574" s="3"/>
      <c r="M574" s="3"/>
      <c r="N574" s="3"/>
      <c r="O574" s="3"/>
      <c r="P574" s="4"/>
      <c r="Q574" s="5"/>
      <c r="R574" s="3"/>
      <c r="S574" s="3"/>
      <c r="T574" s="3"/>
      <c r="U574" s="3"/>
      <c r="V574" s="3"/>
      <c r="W574" s="3"/>
      <c r="X574" s="3"/>
      <c r="Y574" s="4"/>
      <c r="Z574" s="5"/>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row>
    <row r="575" ht="15.75" customHeight="1">
      <c r="A575" s="3"/>
      <c r="B575" s="3"/>
      <c r="C575" s="4"/>
      <c r="D575" s="4"/>
      <c r="E575" s="3"/>
      <c r="F575" s="3"/>
      <c r="G575" s="4"/>
      <c r="H575" s="5"/>
      <c r="I575" s="3"/>
      <c r="J575" s="3"/>
      <c r="K575" s="3"/>
      <c r="L575" s="3"/>
      <c r="M575" s="3"/>
      <c r="N575" s="3"/>
      <c r="O575" s="3"/>
      <c r="P575" s="4"/>
      <c r="Q575" s="5"/>
      <c r="R575" s="3"/>
      <c r="S575" s="3"/>
      <c r="T575" s="3"/>
      <c r="U575" s="3"/>
      <c r="V575" s="3"/>
      <c r="W575" s="3"/>
      <c r="X575" s="3"/>
      <c r="Y575" s="4"/>
      <c r="Z575" s="5"/>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row>
    <row r="576" ht="15.75" customHeight="1">
      <c r="A576" s="3"/>
      <c r="B576" s="3"/>
      <c r="C576" s="4"/>
      <c r="D576" s="4"/>
      <c r="E576" s="3"/>
      <c r="F576" s="3"/>
      <c r="G576" s="4"/>
      <c r="H576" s="5"/>
      <c r="I576" s="3"/>
      <c r="J576" s="3"/>
      <c r="K576" s="3"/>
      <c r="L576" s="3"/>
      <c r="M576" s="3"/>
      <c r="N576" s="3"/>
      <c r="O576" s="3"/>
      <c r="P576" s="4"/>
      <c r="Q576" s="5"/>
      <c r="R576" s="3"/>
      <c r="S576" s="3"/>
      <c r="T576" s="3"/>
      <c r="U576" s="3"/>
      <c r="V576" s="3"/>
      <c r="W576" s="3"/>
      <c r="X576" s="3"/>
      <c r="Y576" s="4"/>
      <c r="Z576" s="5"/>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row>
    <row r="577" ht="15.75" customHeight="1">
      <c r="A577" s="3"/>
      <c r="B577" s="3"/>
      <c r="C577" s="4"/>
      <c r="D577" s="4"/>
      <c r="E577" s="3"/>
      <c r="F577" s="3"/>
      <c r="G577" s="4"/>
      <c r="H577" s="5"/>
      <c r="I577" s="3"/>
      <c r="J577" s="3"/>
      <c r="K577" s="3"/>
      <c r="L577" s="3"/>
      <c r="M577" s="3"/>
      <c r="N577" s="3"/>
      <c r="O577" s="3"/>
      <c r="P577" s="4"/>
      <c r="Q577" s="5"/>
      <c r="R577" s="3"/>
      <c r="S577" s="3"/>
      <c r="T577" s="3"/>
      <c r="U577" s="3"/>
      <c r="V577" s="3"/>
      <c r="W577" s="3"/>
      <c r="X577" s="3"/>
      <c r="Y577" s="4"/>
      <c r="Z577" s="5"/>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row>
    <row r="578" ht="15.75" customHeight="1">
      <c r="A578" s="3"/>
      <c r="B578" s="3"/>
      <c r="C578" s="4"/>
      <c r="D578" s="4"/>
      <c r="E578" s="3"/>
      <c r="F578" s="3"/>
      <c r="G578" s="4"/>
      <c r="H578" s="5"/>
      <c r="I578" s="3"/>
      <c r="J578" s="3"/>
      <c r="K578" s="3"/>
      <c r="L578" s="3"/>
      <c r="M578" s="3"/>
      <c r="N578" s="3"/>
      <c r="O578" s="3"/>
      <c r="P578" s="4"/>
      <c r="Q578" s="5"/>
      <c r="R578" s="3"/>
      <c r="S578" s="3"/>
      <c r="T578" s="3"/>
      <c r="U578" s="3"/>
      <c r="V578" s="3"/>
      <c r="W578" s="3"/>
      <c r="X578" s="3"/>
      <c r="Y578" s="4"/>
      <c r="Z578" s="5"/>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row>
    <row r="579" ht="15.75" customHeight="1">
      <c r="A579" s="3"/>
      <c r="B579" s="3"/>
      <c r="C579" s="4"/>
      <c r="D579" s="4"/>
      <c r="E579" s="3"/>
      <c r="F579" s="3"/>
      <c r="G579" s="4"/>
      <c r="H579" s="5"/>
      <c r="I579" s="3"/>
      <c r="J579" s="3"/>
      <c r="K579" s="3"/>
      <c r="L579" s="3"/>
      <c r="M579" s="3"/>
      <c r="N579" s="3"/>
      <c r="O579" s="3"/>
      <c r="P579" s="4"/>
      <c r="Q579" s="5"/>
      <c r="R579" s="3"/>
      <c r="S579" s="3"/>
      <c r="T579" s="3"/>
      <c r="U579" s="3"/>
      <c r="V579" s="3"/>
      <c r="W579" s="3"/>
      <c r="X579" s="3"/>
      <c r="Y579" s="4"/>
      <c r="Z579" s="5"/>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row>
    <row r="580" ht="15.75" customHeight="1">
      <c r="A580" s="3"/>
      <c r="B580" s="3"/>
      <c r="C580" s="4"/>
      <c r="D580" s="4"/>
      <c r="E580" s="3"/>
      <c r="F580" s="3"/>
      <c r="G580" s="4"/>
      <c r="H580" s="5"/>
      <c r="I580" s="3"/>
      <c r="J580" s="3"/>
      <c r="K580" s="3"/>
      <c r="L580" s="3"/>
      <c r="M580" s="3"/>
      <c r="N580" s="3"/>
      <c r="O580" s="3"/>
      <c r="P580" s="4"/>
      <c r="Q580" s="5"/>
      <c r="R580" s="3"/>
      <c r="S580" s="3"/>
      <c r="T580" s="3"/>
      <c r="U580" s="3"/>
      <c r="V580" s="3"/>
      <c r="W580" s="3"/>
      <c r="X580" s="3"/>
      <c r="Y580" s="4"/>
      <c r="Z580" s="5"/>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row>
    <row r="581" ht="15.75" customHeight="1">
      <c r="A581" s="3"/>
      <c r="B581" s="3"/>
      <c r="C581" s="4"/>
      <c r="D581" s="4"/>
      <c r="E581" s="3"/>
      <c r="F581" s="3"/>
      <c r="G581" s="4"/>
      <c r="H581" s="5"/>
      <c r="I581" s="3"/>
      <c r="J581" s="3"/>
      <c r="K581" s="3"/>
      <c r="L581" s="3"/>
      <c r="M581" s="3"/>
      <c r="N581" s="3"/>
      <c r="O581" s="3"/>
      <c r="P581" s="4"/>
      <c r="Q581" s="5"/>
      <c r="R581" s="3"/>
      <c r="S581" s="3"/>
      <c r="T581" s="3"/>
      <c r="U581" s="3"/>
      <c r="V581" s="3"/>
      <c r="W581" s="3"/>
      <c r="X581" s="3"/>
      <c r="Y581" s="4"/>
      <c r="Z581" s="5"/>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row>
    <row r="582" ht="15.75" customHeight="1">
      <c r="A582" s="3"/>
      <c r="B582" s="3"/>
      <c r="C582" s="4"/>
      <c r="D582" s="4"/>
      <c r="E582" s="3"/>
      <c r="F582" s="3"/>
      <c r="G582" s="4"/>
      <c r="H582" s="5"/>
      <c r="I582" s="3"/>
      <c r="J582" s="3"/>
      <c r="K582" s="3"/>
      <c r="L582" s="3"/>
      <c r="M582" s="3"/>
      <c r="N582" s="3"/>
      <c r="O582" s="3"/>
      <c r="P582" s="4"/>
      <c r="Q582" s="5"/>
      <c r="R582" s="3"/>
      <c r="S582" s="3"/>
      <c r="T582" s="3"/>
      <c r="U582" s="3"/>
      <c r="V582" s="3"/>
      <c r="W582" s="3"/>
      <c r="X582" s="3"/>
      <c r="Y582" s="4"/>
      <c r="Z582" s="5"/>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row>
    <row r="583" ht="15.75" customHeight="1">
      <c r="A583" s="3"/>
      <c r="B583" s="3"/>
      <c r="C583" s="4"/>
      <c r="D583" s="4"/>
      <c r="E583" s="3"/>
      <c r="F583" s="3"/>
      <c r="G583" s="4"/>
      <c r="H583" s="5"/>
      <c r="I583" s="3"/>
      <c r="J583" s="3"/>
      <c r="K583" s="3"/>
      <c r="L583" s="3"/>
      <c r="M583" s="3"/>
      <c r="N583" s="3"/>
      <c r="O583" s="3"/>
      <c r="P583" s="4"/>
      <c r="Q583" s="5"/>
      <c r="R583" s="3"/>
      <c r="S583" s="3"/>
      <c r="T583" s="3"/>
      <c r="U583" s="3"/>
      <c r="V583" s="3"/>
      <c r="W583" s="3"/>
      <c r="X583" s="3"/>
      <c r="Y583" s="4"/>
      <c r="Z583" s="5"/>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row>
    <row r="584" ht="15.75" customHeight="1">
      <c r="A584" s="3"/>
      <c r="B584" s="3"/>
      <c r="C584" s="4"/>
      <c r="D584" s="4"/>
      <c r="E584" s="3"/>
      <c r="F584" s="3"/>
      <c r="G584" s="4"/>
      <c r="H584" s="5"/>
      <c r="I584" s="3"/>
      <c r="J584" s="3"/>
      <c r="K584" s="3"/>
      <c r="L584" s="3"/>
      <c r="M584" s="3"/>
      <c r="N584" s="3"/>
      <c r="O584" s="3"/>
      <c r="P584" s="4"/>
      <c r="Q584" s="5"/>
      <c r="R584" s="3"/>
      <c r="S584" s="3"/>
      <c r="T584" s="3"/>
      <c r="U584" s="3"/>
      <c r="V584" s="3"/>
      <c r="W584" s="3"/>
      <c r="X584" s="3"/>
      <c r="Y584" s="4"/>
      <c r="Z584" s="5"/>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row>
    <row r="585" ht="15.75" customHeight="1">
      <c r="A585" s="3"/>
      <c r="B585" s="3"/>
      <c r="C585" s="4"/>
      <c r="D585" s="4"/>
      <c r="E585" s="3"/>
      <c r="F585" s="3"/>
      <c r="G585" s="4"/>
      <c r="H585" s="5"/>
      <c r="I585" s="3"/>
      <c r="J585" s="3"/>
      <c r="K585" s="3"/>
      <c r="L585" s="3"/>
      <c r="M585" s="3"/>
      <c r="N585" s="3"/>
      <c r="O585" s="3"/>
      <c r="P585" s="4"/>
      <c r="Q585" s="5"/>
      <c r="R585" s="3"/>
      <c r="S585" s="3"/>
      <c r="T585" s="3"/>
      <c r="U585" s="3"/>
      <c r="V585" s="3"/>
      <c r="W585" s="3"/>
      <c r="X585" s="3"/>
      <c r="Y585" s="4"/>
      <c r="Z585" s="5"/>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row>
    <row r="586" ht="15.75" customHeight="1">
      <c r="A586" s="3"/>
      <c r="B586" s="3"/>
      <c r="C586" s="4"/>
      <c r="D586" s="4"/>
      <c r="E586" s="3"/>
      <c r="F586" s="3"/>
      <c r="G586" s="4"/>
      <c r="H586" s="5"/>
      <c r="I586" s="3"/>
      <c r="J586" s="3"/>
      <c r="K586" s="3"/>
      <c r="L586" s="3"/>
      <c r="M586" s="3"/>
      <c r="N586" s="3"/>
      <c r="O586" s="3"/>
      <c r="P586" s="4"/>
      <c r="Q586" s="5"/>
      <c r="R586" s="3"/>
      <c r="S586" s="3"/>
      <c r="T586" s="3"/>
      <c r="U586" s="3"/>
      <c r="V586" s="3"/>
      <c r="W586" s="3"/>
      <c r="X586" s="3"/>
      <c r="Y586" s="4"/>
      <c r="Z586" s="5"/>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row>
    <row r="587" ht="15.75" customHeight="1">
      <c r="A587" s="3"/>
      <c r="B587" s="3"/>
      <c r="C587" s="4"/>
      <c r="D587" s="4"/>
      <c r="E587" s="3"/>
      <c r="F587" s="3"/>
      <c r="G587" s="4"/>
      <c r="H587" s="5"/>
      <c r="I587" s="3"/>
      <c r="J587" s="3"/>
      <c r="K587" s="3"/>
      <c r="L587" s="3"/>
      <c r="M587" s="3"/>
      <c r="N587" s="3"/>
      <c r="O587" s="3"/>
      <c r="P587" s="4"/>
      <c r="Q587" s="5"/>
      <c r="R587" s="3"/>
      <c r="S587" s="3"/>
      <c r="T587" s="3"/>
      <c r="U587" s="3"/>
      <c r="V587" s="3"/>
      <c r="W587" s="3"/>
      <c r="X587" s="3"/>
      <c r="Y587" s="4"/>
      <c r="Z587" s="5"/>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row>
    <row r="588" ht="15.75" customHeight="1">
      <c r="A588" s="3"/>
      <c r="B588" s="3"/>
      <c r="C588" s="4"/>
      <c r="D588" s="4"/>
      <c r="E588" s="3"/>
      <c r="F588" s="3"/>
      <c r="G588" s="4"/>
      <c r="H588" s="5"/>
      <c r="I588" s="3"/>
      <c r="J588" s="3"/>
      <c r="K588" s="3"/>
      <c r="L588" s="3"/>
      <c r="M588" s="3"/>
      <c r="N588" s="3"/>
      <c r="O588" s="3"/>
      <c r="P588" s="4"/>
      <c r="Q588" s="5"/>
      <c r="R588" s="3"/>
      <c r="S588" s="3"/>
      <c r="T588" s="3"/>
      <c r="U588" s="3"/>
      <c r="V588" s="3"/>
      <c r="W588" s="3"/>
      <c r="X588" s="3"/>
      <c r="Y588" s="4"/>
      <c r="Z588" s="5"/>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row>
    <row r="589" ht="15.75" customHeight="1">
      <c r="A589" s="3"/>
      <c r="B589" s="3"/>
      <c r="C589" s="4"/>
      <c r="D589" s="4"/>
      <c r="E589" s="3"/>
      <c r="F589" s="3"/>
      <c r="G589" s="4"/>
      <c r="H589" s="5"/>
      <c r="I589" s="3"/>
      <c r="J589" s="3"/>
      <c r="K589" s="3"/>
      <c r="L589" s="3"/>
      <c r="M589" s="3"/>
      <c r="N589" s="3"/>
      <c r="O589" s="3"/>
      <c r="P589" s="4"/>
      <c r="Q589" s="5"/>
      <c r="R589" s="3"/>
      <c r="S589" s="3"/>
      <c r="T589" s="3"/>
      <c r="U589" s="3"/>
      <c r="V589" s="3"/>
      <c r="W589" s="3"/>
      <c r="X589" s="3"/>
      <c r="Y589" s="4"/>
      <c r="Z589" s="5"/>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row>
    <row r="590" ht="15.75" customHeight="1">
      <c r="A590" s="3"/>
      <c r="B590" s="3"/>
      <c r="C590" s="4"/>
      <c r="D590" s="4"/>
      <c r="E590" s="3"/>
      <c r="F590" s="3"/>
      <c r="G590" s="4"/>
      <c r="H590" s="5"/>
      <c r="I590" s="3"/>
      <c r="J590" s="3"/>
      <c r="K590" s="3"/>
      <c r="L590" s="3"/>
      <c r="M590" s="3"/>
      <c r="N590" s="3"/>
      <c r="O590" s="3"/>
      <c r="P590" s="4"/>
      <c r="Q590" s="5"/>
      <c r="R590" s="3"/>
      <c r="S590" s="3"/>
      <c r="T590" s="3"/>
      <c r="U590" s="3"/>
      <c r="V590" s="3"/>
      <c r="W590" s="3"/>
      <c r="X590" s="3"/>
      <c r="Y590" s="4"/>
      <c r="Z590" s="5"/>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row>
    <row r="591" ht="15.75" customHeight="1">
      <c r="A591" s="3"/>
      <c r="B591" s="3"/>
      <c r="C591" s="4"/>
      <c r="D591" s="4"/>
      <c r="E591" s="3"/>
      <c r="F591" s="3"/>
      <c r="G591" s="4"/>
      <c r="H591" s="5"/>
      <c r="I591" s="3"/>
      <c r="J591" s="3"/>
      <c r="K591" s="3"/>
      <c r="L591" s="3"/>
      <c r="M591" s="3"/>
      <c r="N591" s="3"/>
      <c r="O591" s="3"/>
      <c r="P591" s="4"/>
      <c r="Q591" s="5"/>
      <c r="R591" s="3"/>
      <c r="S591" s="3"/>
      <c r="T591" s="3"/>
      <c r="U591" s="3"/>
      <c r="V591" s="3"/>
      <c r="W591" s="3"/>
      <c r="X591" s="3"/>
      <c r="Y591" s="4"/>
      <c r="Z591" s="5"/>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row>
    <row r="592" ht="15.75" customHeight="1">
      <c r="A592" s="3"/>
      <c r="B592" s="3"/>
      <c r="C592" s="4"/>
      <c r="D592" s="4"/>
      <c r="E592" s="3"/>
      <c r="F592" s="3"/>
      <c r="G592" s="4"/>
      <c r="H592" s="5"/>
      <c r="I592" s="3"/>
      <c r="J592" s="3"/>
      <c r="K592" s="3"/>
      <c r="L592" s="3"/>
      <c r="M592" s="3"/>
      <c r="N592" s="3"/>
      <c r="O592" s="3"/>
      <c r="P592" s="4"/>
      <c r="Q592" s="5"/>
      <c r="R592" s="3"/>
      <c r="S592" s="3"/>
      <c r="T592" s="3"/>
      <c r="U592" s="3"/>
      <c r="V592" s="3"/>
      <c r="W592" s="3"/>
      <c r="X592" s="3"/>
      <c r="Y592" s="4"/>
      <c r="Z592" s="5"/>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row>
    <row r="593" ht="15.75" customHeight="1">
      <c r="A593" s="3"/>
      <c r="B593" s="3"/>
      <c r="C593" s="4"/>
      <c r="D593" s="4"/>
      <c r="E593" s="3"/>
      <c r="F593" s="3"/>
      <c r="G593" s="4"/>
      <c r="H593" s="5"/>
      <c r="I593" s="3"/>
      <c r="J593" s="3"/>
      <c r="K593" s="3"/>
      <c r="L593" s="3"/>
      <c r="M593" s="3"/>
      <c r="N593" s="3"/>
      <c r="O593" s="3"/>
      <c r="P593" s="4"/>
      <c r="Q593" s="5"/>
      <c r="R593" s="3"/>
      <c r="S593" s="3"/>
      <c r="T593" s="3"/>
      <c r="U593" s="3"/>
      <c r="V593" s="3"/>
      <c r="W593" s="3"/>
      <c r="X593" s="3"/>
      <c r="Y593" s="4"/>
      <c r="Z593" s="5"/>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row>
    <row r="594" ht="15.75" customHeight="1">
      <c r="A594" s="3"/>
      <c r="B594" s="3"/>
      <c r="C594" s="4"/>
      <c r="D594" s="4"/>
      <c r="E594" s="3"/>
      <c r="F594" s="3"/>
      <c r="G594" s="4"/>
      <c r="H594" s="5"/>
      <c r="I594" s="3"/>
      <c r="J594" s="3"/>
      <c r="K594" s="3"/>
      <c r="L594" s="3"/>
      <c r="M594" s="3"/>
      <c r="N594" s="3"/>
      <c r="O594" s="3"/>
      <c r="P594" s="4"/>
      <c r="Q594" s="5"/>
      <c r="R594" s="3"/>
      <c r="S594" s="3"/>
      <c r="T594" s="3"/>
      <c r="U594" s="3"/>
      <c r="V594" s="3"/>
      <c r="W594" s="3"/>
      <c r="X594" s="3"/>
      <c r="Y594" s="4"/>
      <c r="Z594" s="5"/>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row>
    <row r="595" ht="15.75" customHeight="1">
      <c r="A595" s="3"/>
      <c r="B595" s="3"/>
      <c r="C595" s="4"/>
      <c r="D595" s="4"/>
      <c r="E595" s="3"/>
      <c r="F595" s="3"/>
      <c r="G595" s="4"/>
      <c r="H595" s="5"/>
      <c r="I595" s="3"/>
      <c r="J595" s="3"/>
      <c r="K595" s="3"/>
      <c r="L595" s="3"/>
      <c r="M595" s="3"/>
      <c r="N595" s="3"/>
      <c r="O595" s="3"/>
      <c r="P595" s="4"/>
      <c r="Q595" s="5"/>
      <c r="R595" s="3"/>
      <c r="S595" s="3"/>
      <c r="T595" s="3"/>
      <c r="U595" s="3"/>
      <c r="V595" s="3"/>
      <c r="W595" s="3"/>
      <c r="X595" s="3"/>
      <c r="Y595" s="4"/>
      <c r="Z595" s="5"/>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row>
    <row r="596" ht="15.75" customHeight="1">
      <c r="A596" s="3"/>
      <c r="B596" s="3"/>
      <c r="C596" s="4"/>
      <c r="D596" s="4"/>
      <c r="E596" s="3"/>
      <c r="F596" s="3"/>
      <c r="G596" s="4"/>
      <c r="H596" s="5"/>
      <c r="I596" s="3"/>
      <c r="J596" s="3"/>
      <c r="K596" s="3"/>
      <c r="L596" s="3"/>
      <c r="M596" s="3"/>
      <c r="N596" s="3"/>
      <c r="O596" s="3"/>
      <c r="P596" s="4"/>
      <c r="Q596" s="5"/>
      <c r="R596" s="3"/>
      <c r="S596" s="3"/>
      <c r="T596" s="3"/>
      <c r="U596" s="3"/>
      <c r="V596" s="3"/>
      <c r="W596" s="3"/>
      <c r="X596" s="3"/>
      <c r="Y596" s="4"/>
      <c r="Z596" s="5"/>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row>
    <row r="597" ht="15.75" customHeight="1">
      <c r="A597" s="3"/>
      <c r="B597" s="3"/>
      <c r="C597" s="4"/>
      <c r="D597" s="4"/>
      <c r="E597" s="3"/>
      <c r="F597" s="3"/>
      <c r="G597" s="4"/>
      <c r="H597" s="5"/>
      <c r="I597" s="3"/>
      <c r="J597" s="3"/>
      <c r="K597" s="3"/>
      <c r="L597" s="3"/>
      <c r="M597" s="3"/>
      <c r="N597" s="3"/>
      <c r="O597" s="3"/>
      <c r="P597" s="4"/>
      <c r="Q597" s="5"/>
      <c r="R597" s="3"/>
      <c r="S597" s="3"/>
      <c r="T597" s="3"/>
      <c r="U597" s="3"/>
      <c r="V597" s="3"/>
      <c r="W597" s="3"/>
      <c r="X597" s="3"/>
      <c r="Y597" s="4"/>
      <c r="Z597" s="5"/>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row>
    <row r="598" ht="15.75" customHeight="1">
      <c r="A598" s="3"/>
      <c r="B598" s="3"/>
      <c r="C598" s="4"/>
      <c r="D598" s="4"/>
      <c r="E598" s="3"/>
      <c r="F598" s="3"/>
      <c r="G598" s="4"/>
      <c r="H598" s="5"/>
      <c r="I598" s="3"/>
      <c r="J598" s="3"/>
      <c r="K598" s="3"/>
      <c r="L598" s="3"/>
      <c r="M598" s="3"/>
      <c r="N598" s="3"/>
      <c r="O598" s="3"/>
      <c r="P598" s="4"/>
      <c r="Q598" s="5"/>
      <c r="R598" s="3"/>
      <c r="S598" s="3"/>
      <c r="T598" s="3"/>
      <c r="U598" s="3"/>
      <c r="V598" s="3"/>
      <c r="W598" s="3"/>
      <c r="X598" s="3"/>
      <c r="Y598" s="4"/>
      <c r="Z598" s="5"/>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row>
    <row r="599" ht="15.75" customHeight="1">
      <c r="A599" s="3"/>
      <c r="B599" s="3"/>
      <c r="C599" s="4"/>
      <c r="D599" s="4"/>
      <c r="E599" s="3"/>
      <c r="F599" s="3"/>
      <c r="G599" s="4"/>
      <c r="H599" s="5"/>
      <c r="I599" s="3"/>
      <c r="J599" s="3"/>
      <c r="K599" s="3"/>
      <c r="L599" s="3"/>
      <c r="M599" s="3"/>
      <c r="N599" s="3"/>
      <c r="O599" s="3"/>
      <c r="P599" s="4"/>
      <c r="Q599" s="5"/>
      <c r="R599" s="3"/>
      <c r="S599" s="3"/>
      <c r="T599" s="3"/>
      <c r="U599" s="3"/>
      <c r="V599" s="3"/>
      <c r="W599" s="3"/>
      <c r="X599" s="3"/>
      <c r="Y599" s="4"/>
      <c r="Z599" s="5"/>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row>
    <row r="600" ht="15.75" customHeight="1">
      <c r="A600" s="3"/>
      <c r="B600" s="3"/>
      <c r="C600" s="4"/>
      <c r="D600" s="4"/>
      <c r="E600" s="3"/>
      <c r="F600" s="3"/>
      <c r="G600" s="4"/>
      <c r="H600" s="5"/>
      <c r="I600" s="3"/>
      <c r="J600" s="3"/>
      <c r="K600" s="3"/>
      <c r="L600" s="3"/>
      <c r="M600" s="3"/>
      <c r="N600" s="3"/>
      <c r="O600" s="3"/>
      <c r="P600" s="4"/>
      <c r="Q600" s="5"/>
      <c r="R600" s="3"/>
      <c r="S600" s="3"/>
      <c r="T600" s="3"/>
      <c r="U600" s="3"/>
      <c r="V600" s="3"/>
      <c r="W600" s="3"/>
      <c r="X600" s="3"/>
      <c r="Y600" s="4"/>
      <c r="Z600" s="5"/>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row>
    <row r="601" ht="15.75" customHeight="1">
      <c r="A601" s="3"/>
      <c r="B601" s="3"/>
      <c r="C601" s="4"/>
      <c r="D601" s="4"/>
      <c r="E601" s="3"/>
      <c r="F601" s="3"/>
      <c r="G601" s="4"/>
      <c r="H601" s="5"/>
      <c r="I601" s="3"/>
      <c r="J601" s="3"/>
      <c r="K601" s="3"/>
      <c r="L601" s="3"/>
      <c r="M601" s="3"/>
      <c r="N601" s="3"/>
      <c r="O601" s="3"/>
      <c r="P601" s="4"/>
      <c r="Q601" s="5"/>
      <c r="R601" s="3"/>
      <c r="S601" s="3"/>
      <c r="T601" s="3"/>
      <c r="U601" s="3"/>
      <c r="V601" s="3"/>
      <c r="W601" s="3"/>
      <c r="X601" s="3"/>
      <c r="Y601" s="4"/>
      <c r="Z601" s="5"/>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row>
    <row r="602" ht="15.75" customHeight="1">
      <c r="A602" s="3"/>
      <c r="B602" s="3"/>
      <c r="C602" s="4"/>
      <c r="D602" s="4"/>
      <c r="E602" s="3"/>
      <c r="F602" s="3"/>
      <c r="G602" s="4"/>
      <c r="H602" s="5"/>
      <c r="I602" s="3"/>
      <c r="J602" s="3"/>
      <c r="K602" s="3"/>
      <c r="L602" s="3"/>
      <c r="M602" s="3"/>
      <c r="N602" s="3"/>
      <c r="O602" s="3"/>
      <c r="P602" s="4"/>
      <c r="Q602" s="5"/>
      <c r="R602" s="3"/>
      <c r="S602" s="3"/>
      <c r="T602" s="3"/>
      <c r="U602" s="3"/>
      <c r="V602" s="3"/>
      <c r="W602" s="3"/>
      <c r="X602" s="3"/>
      <c r="Y602" s="4"/>
      <c r="Z602" s="5"/>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row>
    <row r="603" ht="15.75" customHeight="1">
      <c r="A603" s="3"/>
      <c r="B603" s="3"/>
      <c r="C603" s="4"/>
      <c r="D603" s="4"/>
      <c r="E603" s="3"/>
      <c r="F603" s="3"/>
      <c r="G603" s="4"/>
      <c r="H603" s="5"/>
      <c r="I603" s="3"/>
      <c r="J603" s="3"/>
      <c r="K603" s="3"/>
      <c r="L603" s="3"/>
      <c r="M603" s="3"/>
      <c r="N603" s="3"/>
      <c r="O603" s="3"/>
      <c r="P603" s="4"/>
      <c r="Q603" s="5"/>
      <c r="R603" s="3"/>
      <c r="S603" s="3"/>
      <c r="T603" s="3"/>
      <c r="U603" s="3"/>
      <c r="V603" s="3"/>
      <c r="W603" s="3"/>
      <c r="X603" s="3"/>
      <c r="Y603" s="4"/>
      <c r="Z603" s="5"/>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row>
    <row r="604" ht="15.75" customHeight="1">
      <c r="A604" s="3"/>
      <c r="B604" s="3"/>
      <c r="C604" s="4"/>
      <c r="D604" s="4"/>
      <c r="E604" s="3"/>
      <c r="F604" s="3"/>
      <c r="G604" s="4"/>
      <c r="H604" s="5"/>
      <c r="I604" s="3"/>
      <c r="J604" s="3"/>
      <c r="K604" s="3"/>
      <c r="L604" s="3"/>
      <c r="M604" s="3"/>
      <c r="N604" s="3"/>
      <c r="O604" s="3"/>
      <c r="P604" s="4"/>
      <c r="Q604" s="5"/>
      <c r="R604" s="3"/>
      <c r="S604" s="3"/>
      <c r="T604" s="3"/>
      <c r="U604" s="3"/>
      <c r="V604" s="3"/>
      <c r="W604" s="3"/>
      <c r="X604" s="3"/>
      <c r="Y604" s="4"/>
      <c r="Z604" s="5"/>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row>
    <row r="605" ht="15.75" customHeight="1">
      <c r="A605" s="3"/>
      <c r="B605" s="3"/>
      <c r="C605" s="4"/>
      <c r="D605" s="4"/>
      <c r="E605" s="3"/>
      <c r="F605" s="3"/>
      <c r="G605" s="4"/>
      <c r="H605" s="5"/>
      <c r="I605" s="3"/>
      <c r="J605" s="3"/>
      <c r="K605" s="3"/>
      <c r="L605" s="3"/>
      <c r="M605" s="3"/>
      <c r="N605" s="3"/>
      <c r="O605" s="3"/>
      <c r="P605" s="4"/>
      <c r="Q605" s="5"/>
      <c r="R605" s="3"/>
      <c r="S605" s="3"/>
      <c r="T605" s="3"/>
      <c r="U605" s="3"/>
      <c r="V605" s="3"/>
      <c r="W605" s="3"/>
      <c r="X605" s="3"/>
      <c r="Y605" s="4"/>
      <c r="Z605" s="5"/>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row>
    <row r="606" ht="15.75" customHeight="1">
      <c r="A606" s="3"/>
      <c r="B606" s="3"/>
      <c r="C606" s="4"/>
      <c r="D606" s="4"/>
      <c r="E606" s="3"/>
      <c r="F606" s="3"/>
      <c r="G606" s="4"/>
      <c r="H606" s="5"/>
      <c r="I606" s="3"/>
      <c r="J606" s="3"/>
      <c r="K606" s="3"/>
      <c r="L606" s="3"/>
      <c r="M606" s="3"/>
      <c r="N606" s="3"/>
      <c r="O606" s="3"/>
      <c r="P606" s="4"/>
      <c r="Q606" s="5"/>
      <c r="R606" s="3"/>
      <c r="S606" s="3"/>
      <c r="T606" s="3"/>
      <c r="U606" s="3"/>
      <c r="V606" s="3"/>
      <c r="W606" s="3"/>
      <c r="X606" s="3"/>
      <c r="Y606" s="4"/>
      <c r="Z606" s="5"/>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row>
    <row r="607" ht="15.75" customHeight="1">
      <c r="A607" s="3"/>
      <c r="B607" s="3"/>
      <c r="C607" s="4"/>
      <c r="D607" s="4"/>
      <c r="E607" s="3"/>
      <c r="F607" s="3"/>
      <c r="G607" s="4"/>
      <c r="H607" s="5"/>
      <c r="I607" s="3"/>
      <c r="J607" s="3"/>
      <c r="K607" s="3"/>
      <c r="L607" s="3"/>
      <c r="M607" s="3"/>
      <c r="N607" s="3"/>
      <c r="O607" s="3"/>
      <c r="P607" s="4"/>
      <c r="Q607" s="5"/>
      <c r="R607" s="3"/>
      <c r="S607" s="3"/>
      <c r="T607" s="3"/>
      <c r="U607" s="3"/>
      <c r="V607" s="3"/>
      <c r="W607" s="3"/>
      <c r="X607" s="3"/>
      <c r="Y607" s="4"/>
      <c r="Z607" s="5"/>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row>
    <row r="608" ht="15.75" customHeight="1">
      <c r="A608" s="3"/>
      <c r="B608" s="3"/>
      <c r="C608" s="4"/>
      <c r="D608" s="4"/>
      <c r="E608" s="3"/>
      <c r="F608" s="3"/>
      <c r="G608" s="4"/>
      <c r="H608" s="5"/>
      <c r="I608" s="3"/>
      <c r="J608" s="3"/>
      <c r="K608" s="3"/>
      <c r="L608" s="3"/>
      <c r="M608" s="3"/>
      <c r="N608" s="3"/>
      <c r="O608" s="3"/>
      <c r="P608" s="4"/>
      <c r="Q608" s="5"/>
      <c r="R608" s="3"/>
      <c r="S608" s="3"/>
      <c r="T608" s="3"/>
      <c r="U608" s="3"/>
      <c r="V608" s="3"/>
      <c r="W608" s="3"/>
      <c r="X608" s="3"/>
      <c r="Y608" s="4"/>
      <c r="Z608" s="5"/>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row>
    <row r="609" ht="15.75" customHeight="1">
      <c r="A609" s="3"/>
      <c r="B609" s="3"/>
      <c r="C609" s="4"/>
      <c r="D609" s="4"/>
      <c r="E609" s="3"/>
      <c r="F609" s="3"/>
      <c r="G609" s="4"/>
      <c r="H609" s="5"/>
      <c r="I609" s="3"/>
      <c r="J609" s="3"/>
      <c r="K609" s="3"/>
      <c r="L609" s="3"/>
      <c r="M609" s="3"/>
      <c r="N609" s="3"/>
      <c r="O609" s="3"/>
      <c r="P609" s="4"/>
      <c r="Q609" s="5"/>
      <c r="R609" s="3"/>
      <c r="S609" s="3"/>
      <c r="T609" s="3"/>
      <c r="U609" s="3"/>
      <c r="V609" s="3"/>
      <c r="W609" s="3"/>
      <c r="X609" s="3"/>
      <c r="Y609" s="4"/>
      <c r="Z609" s="5"/>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row>
    <row r="610" ht="15.75" customHeight="1">
      <c r="A610" s="3"/>
      <c r="B610" s="3"/>
      <c r="C610" s="4"/>
      <c r="D610" s="4"/>
      <c r="E610" s="3"/>
      <c r="F610" s="3"/>
      <c r="G610" s="4"/>
      <c r="H610" s="5"/>
      <c r="I610" s="3"/>
      <c r="J610" s="3"/>
      <c r="K610" s="3"/>
      <c r="L610" s="3"/>
      <c r="M610" s="3"/>
      <c r="N610" s="3"/>
      <c r="O610" s="3"/>
      <c r="P610" s="4"/>
      <c r="Q610" s="5"/>
      <c r="R610" s="3"/>
      <c r="S610" s="3"/>
      <c r="T610" s="3"/>
      <c r="U610" s="3"/>
      <c r="V610" s="3"/>
      <c r="W610" s="3"/>
      <c r="X610" s="3"/>
      <c r="Y610" s="4"/>
      <c r="Z610" s="5"/>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row>
    <row r="611" ht="15.75" customHeight="1">
      <c r="A611" s="3"/>
      <c r="B611" s="3"/>
      <c r="C611" s="4"/>
      <c r="D611" s="4"/>
      <c r="E611" s="3"/>
      <c r="F611" s="3"/>
      <c r="G611" s="4"/>
      <c r="H611" s="5"/>
      <c r="I611" s="3"/>
      <c r="J611" s="3"/>
      <c r="K611" s="3"/>
      <c r="L611" s="3"/>
      <c r="M611" s="3"/>
      <c r="N611" s="3"/>
      <c r="O611" s="3"/>
      <c r="P611" s="4"/>
      <c r="Q611" s="5"/>
      <c r="R611" s="3"/>
      <c r="S611" s="3"/>
      <c r="T611" s="3"/>
      <c r="U611" s="3"/>
      <c r="V611" s="3"/>
      <c r="W611" s="3"/>
      <c r="X611" s="3"/>
      <c r="Y611" s="4"/>
      <c r="Z611" s="5"/>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row>
    <row r="612" ht="15.75" customHeight="1">
      <c r="A612" s="3"/>
      <c r="B612" s="3"/>
      <c r="C612" s="4"/>
      <c r="D612" s="4"/>
      <c r="E612" s="3"/>
      <c r="F612" s="3"/>
      <c r="G612" s="4"/>
      <c r="H612" s="5"/>
      <c r="I612" s="3"/>
      <c r="J612" s="3"/>
      <c r="K612" s="3"/>
      <c r="L612" s="3"/>
      <c r="M612" s="3"/>
      <c r="N612" s="3"/>
      <c r="O612" s="3"/>
      <c r="P612" s="4"/>
      <c r="Q612" s="5"/>
      <c r="R612" s="3"/>
      <c r="S612" s="3"/>
      <c r="T612" s="3"/>
      <c r="U612" s="3"/>
      <c r="V612" s="3"/>
      <c r="W612" s="3"/>
      <c r="X612" s="3"/>
      <c r="Y612" s="4"/>
      <c r="Z612" s="5"/>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row>
    <row r="613" ht="15.75" customHeight="1">
      <c r="A613" s="3"/>
      <c r="B613" s="3"/>
      <c r="C613" s="4"/>
      <c r="D613" s="4"/>
      <c r="E613" s="3"/>
      <c r="F613" s="3"/>
      <c r="G613" s="4"/>
      <c r="H613" s="5"/>
      <c r="I613" s="3"/>
      <c r="J613" s="3"/>
      <c r="K613" s="3"/>
      <c r="L613" s="3"/>
      <c r="M613" s="3"/>
      <c r="N613" s="3"/>
      <c r="O613" s="3"/>
      <c r="P613" s="4"/>
      <c r="Q613" s="5"/>
      <c r="R613" s="3"/>
      <c r="S613" s="3"/>
      <c r="T613" s="3"/>
      <c r="U613" s="3"/>
      <c r="V613" s="3"/>
      <c r="W613" s="3"/>
      <c r="X613" s="3"/>
      <c r="Y613" s="4"/>
      <c r="Z613" s="5"/>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row>
    <row r="614" ht="15.75" customHeight="1">
      <c r="A614" s="3"/>
      <c r="B614" s="3"/>
      <c r="C614" s="4"/>
      <c r="D614" s="4"/>
      <c r="E614" s="3"/>
      <c r="F614" s="3"/>
      <c r="G614" s="4"/>
      <c r="H614" s="5"/>
      <c r="I614" s="3"/>
      <c r="J614" s="3"/>
      <c r="K614" s="3"/>
      <c r="L614" s="3"/>
      <c r="M614" s="3"/>
      <c r="N614" s="3"/>
      <c r="O614" s="3"/>
      <c r="P614" s="4"/>
      <c r="Q614" s="5"/>
      <c r="R614" s="3"/>
      <c r="S614" s="3"/>
      <c r="T614" s="3"/>
      <c r="U614" s="3"/>
      <c r="V614" s="3"/>
      <c r="W614" s="3"/>
      <c r="X614" s="3"/>
      <c r="Y614" s="4"/>
      <c r="Z614" s="5"/>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row>
    <row r="615" ht="15.75" customHeight="1">
      <c r="A615" s="3"/>
      <c r="B615" s="3"/>
      <c r="C615" s="4"/>
      <c r="D615" s="4"/>
      <c r="E615" s="3"/>
      <c r="F615" s="3"/>
      <c r="G615" s="4"/>
      <c r="H615" s="5"/>
      <c r="I615" s="3"/>
      <c r="J615" s="3"/>
      <c r="K615" s="3"/>
      <c r="L615" s="3"/>
      <c r="M615" s="3"/>
      <c r="N615" s="3"/>
      <c r="O615" s="3"/>
      <c r="P615" s="4"/>
      <c r="Q615" s="5"/>
      <c r="R615" s="3"/>
      <c r="S615" s="3"/>
      <c r="T615" s="3"/>
      <c r="U615" s="3"/>
      <c r="V615" s="3"/>
      <c r="W615" s="3"/>
      <c r="X615" s="3"/>
      <c r="Y615" s="4"/>
      <c r="Z615" s="5"/>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row>
    <row r="616" ht="15.75" customHeight="1">
      <c r="A616" s="3"/>
      <c r="B616" s="3"/>
      <c r="C616" s="4"/>
      <c r="D616" s="4"/>
      <c r="E616" s="3"/>
      <c r="F616" s="3"/>
      <c r="G616" s="4"/>
      <c r="H616" s="5"/>
      <c r="I616" s="3"/>
      <c r="J616" s="3"/>
      <c r="K616" s="3"/>
      <c r="L616" s="3"/>
      <c r="M616" s="3"/>
      <c r="N616" s="3"/>
      <c r="O616" s="3"/>
      <c r="P616" s="4"/>
      <c r="Q616" s="5"/>
      <c r="R616" s="3"/>
      <c r="S616" s="3"/>
      <c r="T616" s="3"/>
      <c r="U616" s="3"/>
      <c r="V616" s="3"/>
      <c r="W616" s="3"/>
      <c r="X616" s="3"/>
      <c r="Y616" s="4"/>
      <c r="Z616" s="5"/>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row>
    <row r="617" ht="15.75" customHeight="1">
      <c r="A617" s="3"/>
      <c r="B617" s="3"/>
      <c r="C617" s="4"/>
      <c r="D617" s="4"/>
      <c r="E617" s="3"/>
      <c r="F617" s="3"/>
      <c r="G617" s="4"/>
      <c r="H617" s="5"/>
      <c r="I617" s="3"/>
      <c r="J617" s="3"/>
      <c r="K617" s="3"/>
      <c r="L617" s="3"/>
      <c r="M617" s="3"/>
      <c r="N617" s="3"/>
      <c r="O617" s="3"/>
      <c r="P617" s="4"/>
      <c r="Q617" s="5"/>
      <c r="R617" s="3"/>
      <c r="S617" s="3"/>
      <c r="T617" s="3"/>
      <c r="U617" s="3"/>
      <c r="V617" s="3"/>
      <c r="W617" s="3"/>
      <c r="X617" s="3"/>
      <c r="Y617" s="4"/>
      <c r="Z617" s="5"/>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row>
    <row r="618" ht="15.75" customHeight="1">
      <c r="A618" s="3"/>
      <c r="B618" s="3"/>
      <c r="C618" s="4"/>
      <c r="D618" s="4"/>
      <c r="E618" s="3"/>
      <c r="F618" s="3"/>
      <c r="G618" s="4"/>
      <c r="H618" s="5"/>
      <c r="I618" s="3"/>
      <c r="J618" s="3"/>
      <c r="K618" s="3"/>
      <c r="L618" s="3"/>
      <c r="M618" s="3"/>
      <c r="N618" s="3"/>
      <c r="O618" s="3"/>
      <c r="P618" s="4"/>
      <c r="Q618" s="5"/>
      <c r="R618" s="3"/>
      <c r="S618" s="3"/>
      <c r="T618" s="3"/>
      <c r="U618" s="3"/>
      <c r="V618" s="3"/>
      <c r="W618" s="3"/>
      <c r="X618" s="3"/>
      <c r="Y618" s="4"/>
      <c r="Z618" s="5"/>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row>
    <row r="619" ht="15.75" customHeight="1">
      <c r="A619" s="3"/>
      <c r="B619" s="3"/>
      <c r="C619" s="4"/>
      <c r="D619" s="4"/>
      <c r="E619" s="3"/>
      <c r="F619" s="3"/>
      <c r="G619" s="4"/>
      <c r="H619" s="5"/>
      <c r="I619" s="3"/>
      <c r="J619" s="3"/>
      <c r="K619" s="3"/>
      <c r="L619" s="3"/>
      <c r="M619" s="3"/>
      <c r="N619" s="3"/>
      <c r="O619" s="3"/>
      <c r="P619" s="4"/>
      <c r="Q619" s="5"/>
      <c r="R619" s="3"/>
      <c r="S619" s="3"/>
      <c r="T619" s="3"/>
      <c r="U619" s="3"/>
      <c r="V619" s="3"/>
      <c r="W619" s="3"/>
      <c r="X619" s="3"/>
      <c r="Y619" s="4"/>
      <c r="Z619" s="5"/>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row>
    <row r="620" ht="15.75" customHeight="1">
      <c r="A620" s="3"/>
      <c r="B620" s="3"/>
      <c r="C620" s="4"/>
      <c r="D620" s="4"/>
      <c r="E620" s="3"/>
      <c r="F620" s="3"/>
      <c r="G620" s="4"/>
      <c r="H620" s="5"/>
      <c r="I620" s="3"/>
      <c r="J620" s="3"/>
      <c r="K620" s="3"/>
      <c r="L620" s="3"/>
      <c r="M620" s="3"/>
      <c r="N620" s="3"/>
      <c r="O620" s="3"/>
      <c r="P620" s="4"/>
      <c r="Q620" s="5"/>
      <c r="R620" s="3"/>
      <c r="S620" s="3"/>
      <c r="T620" s="3"/>
      <c r="U620" s="3"/>
      <c r="V620" s="3"/>
      <c r="W620" s="3"/>
      <c r="X620" s="3"/>
      <c r="Y620" s="4"/>
      <c r="Z620" s="5"/>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row>
    <row r="621" ht="15.75" customHeight="1">
      <c r="A621" s="3"/>
      <c r="B621" s="3"/>
      <c r="C621" s="4"/>
      <c r="D621" s="4"/>
      <c r="E621" s="3"/>
      <c r="F621" s="3"/>
      <c r="G621" s="4"/>
      <c r="H621" s="5"/>
      <c r="I621" s="3"/>
      <c r="J621" s="3"/>
      <c r="K621" s="3"/>
      <c r="L621" s="3"/>
      <c r="M621" s="3"/>
      <c r="N621" s="3"/>
      <c r="O621" s="3"/>
      <c r="P621" s="4"/>
      <c r="Q621" s="5"/>
      <c r="R621" s="3"/>
      <c r="S621" s="3"/>
      <c r="T621" s="3"/>
      <c r="U621" s="3"/>
      <c r="V621" s="3"/>
      <c r="W621" s="3"/>
      <c r="X621" s="3"/>
      <c r="Y621" s="4"/>
      <c r="Z621" s="5"/>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row>
    <row r="622" ht="15.75" customHeight="1">
      <c r="A622" s="3"/>
      <c r="B622" s="3"/>
      <c r="C622" s="4"/>
      <c r="D622" s="4"/>
      <c r="E622" s="3"/>
      <c r="F622" s="3"/>
      <c r="G622" s="4"/>
      <c r="H622" s="5"/>
      <c r="I622" s="3"/>
      <c r="J622" s="3"/>
      <c r="K622" s="3"/>
      <c r="L622" s="3"/>
      <c r="M622" s="3"/>
      <c r="N622" s="3"/>
      <c r="O622" s="3"/>
      <c r="P622" s="4"/>
      <c r="Q622" s="5"/>
      <c r="R622" s="3"/>
      <c r="S622" s="3"/>
      <c r="T622" s="3"/>
      <c r="U622" s="3"/>
      <c r="V622" s="3"/>
      <c r="W622" s="3"/>
      <c r="X622" s="3"/>
      <c r="Y622" s="4"/>
      <c r="Z622" s="5"/>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row>
    <row r="623" ht="15.75" customHeight="1">
      <c r="A623" s="3"/>
      <c r="B623" s="3"/>
      <c r="C623" s="4"/>
      <c r="D623" s="4"/>
      <c r="E623" s="3"/>
      <c r="F623" s="3"/>
      <c r="G623" s="4"/>
      <c r="H623" s="5"/>
      <c r="I623" s="3"/>
      <c r="J623" s="3"/>
      <c r="K623" s="3"/>
      <c r="L623" s="3"/>
      <c r="M623" s="3"/>
      <c r="N623" s="3"/>
      <c r="O623" s="3"/>
      <c r="P623" s="4"/>
      <c r="Q623" s="5"/>
      <c r="R623" s="3"/>
      <c r="S623" s="3"/>
      <c r="T623" s="3"/>
      <c r="U623" s="3"/>
      <c r="V623" s="3"/>
      <c r="W623" s="3"/>
      <c r="X623" s="3"/>
      <c r="Y623" s="4"/>
      <c r="Z623" s="5"/>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row>
    <row r="624" ht="15.75" customHeight="1">
      <c r="A624" s="3"/>
      <c r="B624" s="3"/>
      <c r="C624" s="4"/>
      <c r="D624" s="4"/>
      <c r="E624" s="3"/>
      <c r="F624" s="3"/>
      <c r="G624" s="4"/>
      <c r="H624" s="5"/>
      <c r="I624" s="3"/>
      <c r="J624" s="3"/>
      <c r="K624" s="3"/>
      <c r="L624" s="3"/>
      <c r="M624" s="3"/>
      <c r="N624" s="3"/>
      <c r="O624" s="3"/>
      <c r="P624" s="4"/>
      <c r="Q624" s="5"/>
      <c r="R624" s="3"/>
      <c r="S624" s="3"/>
      <c r="T624" s="3"/>
      <c r="U624" s="3"/>
      <c r="V624" s="3"/>
      <c r="W624" s="3"/>
      <c r="X624" s="3"/>
      <c r="Y624" s="4"/>
      <c r="Z624" s="5"/>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row>
    <row r="625" ht="15.75" customHeight="1">
      <c r="A625" s="3"/>
      <c r="B625" s="3"/>
      <c r="C625" s="4"/>
      <c r="D625" s="4"/>
      <c r="E625" s="3"/>
      <c r="F625" s="3"/>
      <c r="G625" s="4"/>
      <c r="H625" s="5"/>
      <c r="I625" s="3"/>
      <c r="J625" s="3"/>
      <c r="K625" s="3"/>
      <c r="L625" s="3"/>
      <c r="M625" s="3"/>
      <c r="N625" s="3"/>
      <c r="O625" s="3"/>
      <c r="P625" s="4"/>
      <c r="Q625" s="5"/>
      <c r="R625" s="3"/>
      <c r="S625" s="3"/>
      <c r="T625" s="3"/>
      <c r="U625" s="3"/>
      <c r="V625" s="3"/>
      <c r="W625" s="3"/>
      <c r="X625" s="3"/>
      <c r="Y625" s="4"/>
      <c r="Z625" s="5"/>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row>
    <row r="626" ht="15.75" customHeight="1">
      <c r="A626" s="3"/>
      <c r="B626" s="3"/>
      <c r="C626" s="4"/>
      <c r="D626" s="4"/>
      <c r="E626" s="3"/>
      <c r="F626" s="3"/>
      <c r="G626" s="4"/>
      <c r="H626" s="5"/>
      <c r="I626" s="3"/>
      <c r="J626" s="3"/>
      <c r="K626" s="3"/>
      <c r="L626" s="3"/>
      <c r="M626" s="3"/>
      <c r="N626" s="3"/>
      <c r="O626" s="3"/>
      <c r="P626" s="4"/>
      <c r="Q626" s="5"/>
      <c r="R626" s="3"/>
      <c r="S626" s="3"/>
      <c r="T626" s="3"/>
      <c r="U626" s="3"/>
      <c r="V626" s="3"/>
      <c r="W626" s="3"/>
      <c r="X626" s="3"/>
      <c r="Y626" s="4"/>
      <c r="Z626" s="5"/>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row>
    <row r="627" ht="15.75" customHeight="1">
      <c r="A627" s="3"/>
      <c r="B627" s="3"/>
      <c r="C627" s="4"/>
      <c r="D627" s="4"/>
      <c r="E627" s="3"/>
      <c r="F627" s="3"/>
      <c r="G627" s="4"/>
      <c r="H627" s="5"/>
      <c r="I627" s="3"/>
      <c r="J627" s="3"/>
      <c r="K627" s="3"/>
      <c r="L627" s="3"/>
      <c r="M627" s="3"/>
      <c r="N627" s="3"/>
      <c r="O627" s="3"/>
      <c r="P627" s="4"/>
      <c r="Q627" s="5"/>
      <c r="R627" s="3"/>
      <c r="S627" s="3"/>
      <c r="T627" s="3"/>
      <c r="U627" s="3"/>
      <c r="V627" s="3"/>
      <c r="W627" s="3"/>
      <c r="X627" s="3"/>
      <c r="Y627" s="4"/>
      <c r="Z627" s="5"/>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row>
    <row r="628" ht="15.75" customHeight="1">
      <c r="A628" s="3"/>
      <c r="B628" s="3"/>
      <c r="C628" s="4"/>
      <c r="D628" s="4"/>
      <c r="E628" s="3"/>
      <c r="F628" s="3"/>
      <c r="G628" s="4"/>
      <c r="H628" s="5"/>
      <c r="I628" s="3"/>
      <c r="J628" s="3"/>
      <c r="K628" s="3"/>
      <c r="L628" s="3"/>
      <c r="M628" s="3"/>
      <c r="N628" s="3"/>
      <c r="O628" s="3"/>
      <c r="P628" s="4"/>
      <c r="Q628" s="5"/>
      <c r="R628" s="3"/>
      <c r="S628" s="3"/>
      <c r="T628" s="3"/>
      <c r="U628" s="3"/>
      <c r="V628" s="3"/>
      <c r="W628" s="3"/>
      <c r="X628" s="3"/>
      <c r="Y628" s="4"/>
      <c r="Z628" s="5"/>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row>
    <row r="629" ht="15.75" customHeight="1">
      <c r="A629" s="3"/>
      <c r="B629" s="3"/>
      <c r="C629" s="4"/>
      <c r="D629" s="4"/>
      <c r="E629" s="3"/>
      <c r="F629" s="3"/>
      <c r="G629" s="4"/>
      <c r="H629" s="5"/>
      <c r="I629" s="3"/>
      <c r="J629" s="3"/>
      <c r="K629" s="3"/>
      <c r="L629" s="3"/>
      <c r="M629" s="3"/>
      <c r="N629" s="3"/>
      <c r="O629" s="3"/>
      <c r="P629" s="4"/>
      <c r="Q629" s="5"/>
      <c r="R629" s="3"/>
      <c r="S629" s="3"/>
      <c r="T629" s="3"/>
      <c r="U629" s="3"/>
      <c r="V629" s="3"/>
      <c r="W629" s="3"/>
      <c r="X629" s="3"/>
      <c r="Y629" s="4"/>
      <c r="Z629" s="5"/>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row>
    <row r="630" ht="15.75" customHeight="1">
      <c r="A630" s="3"/>
      <c r="B630" s="3"/>
      <c r="C630" s="4"/>
      <c r="D630" s="4"/>
      <c r="E630" s="3"/>
      <c r="F630" s="3"/>
      <c r="G630" s="4"/>
      <c r="H630" s="5"/>
      <c r="I630" s="3"/>
      <c r="J630" s="3"/>
      <c r="K630" s="3"/>
      <c r="L630" s="3"/>
      <c r="M630" s="3"/>
      <c r="N630" s="3"/>
      <c r="O630" s="3"/>
      <c r="P630" s="4"/>
      <c r="Q630" s="5"/>
      <c r="R630" s="3"/>
      <c r="S630" s="3"/>
      <c r="T630" s="3"/>
      <c r="U630" s="3"/>
      <c r="V630" s="3"/>
      <c r="W630" s="3"/>
      <c r="X630" s="3"/>
      <c r="Y630" s="4"/>
      <c r="Z630" s="5"/>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row>
    <row r="631" ht="15.75" customHeight="1">
      <c r="A631" s="3"/>
      <c r="B631" s="3"/>
      <c r="C631" s="4"/>
      <c r="D631" s="4"/>
      <c r="E631" s="3"/>
      <c r="F631" s="3"/>
      <c r="G631" s="4"/>
      <c r="H631" s="5"/>
      <c r="I631" s="3"/>
      <c r="J631" s="3"/>
      <c r="K631" s="3"/>
      <c r="L631" s="3"/>
      <c r="M631" s="3"/>
      <c r="N631" s="3"/>
      <c r="O631" s="3"/>
      <c r="P631" s="4"/>
      <c r="Q631" s="5"/>
      <c r="R631" s="3"/>
      <c r="S631" s="3"/>
      <c r="T631" s="3"/>
      <c r="U631" s="3"/>
      <c r="V631" s="3"/>
      <c r="W631" s="3"/>
      <c r="X631" s="3"/>
      <c r="Y631" s="4"/>
      <c r="Z631" s="5"/>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row>
    <row r="632" ht="15.75" customHeight="1">
      <c r="A632" s="3"/>
      <c r="B632" s="3"/>
      <c r="C632" s="4"/>
      <c r="D632" s="4"/>
      <c r="E632" s="3"/>
      <c r="F632" s="3"/>
      <c r="G632" s="4"/>
      <c r="H632" s="5"/>
      <c r="I632" s="3"/>
      <c r="J632" s="3"/>
      <c r="K632" s="3"/>
      <c r="L632" s="3"/>
      <c r="M632" s="3"/>
      <c r="N632" s="3"/>
      <c r="O632" s="3"/>
      <c r="P632" s="4"/>
      <c r="Q632" s="5"/>
      <c r="R632" s="3"/>
      <c r="S632" s="3"/>
      <c r="T632" s="3"/>
      <c r="U632" s="3"/>
      <c r="V632" s="3"/>
      <c r="W632" s="3"/>
      <c r="X632" s="3"/>
      <c r="Y632" s="4"/>
      <c r="Z632" s="5"/>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row>
    <row r="633" ht="15.75" customHeight="1">
      <c r="A633" s="3"/>
      <c r="B633" s="3"/>
      <c r="C633" s="4"/>
      <c r="D633" s="4"/>
      <c r="E633" s="3"/>
      <c r="F633" s="3"/>
      <c r="G633" s="4"/>
      <c r="H633" s="5"/>
      <c r="I633" s="3"/>
      <c r="J633" s="3"/>
      <c r="K633" s="3"/>
      <c r="L633" s="3"/>
      <c r="M633" s="3"/>
      <c r="N633" s="3"/>
      <c r="O633" s="3"/>
      <c r="P633" s="4"/>
      <c r="Q633" s="5"/>
      <c r="R633" s="3"/>
      <c r="S633" s="3"/>
      <c r="T633" s="3"/>
      <c r="U633" s="3"/>
      <c r="V633" s="3"/>
      <c r="W633" s="3"/>
      <c r="X633" s="3"/>
      <c r="Y633" s="4"/>
      <c r="Z633" s="5"/>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row>
    <row r="634" ht="15.75" customHeight="1">
      <c r="A634" s="3"/>
      <c r="B634" s="3"/>
      <c r="C634" s="4"/>
      <c r="D634" s="4"/>
      <c r="E634" s="3"/>
      <c r="F634" s="3"/>
      <c r="G634" s="4"/>
      <c r="H634" s="5"/>
      <c r="I634" s="3"/>
      <c r="J634" s="3"/>
      <c r="K634" s="3"/>
      <c r="L634" s="3"/>
      <c r="M634" s="3"/>
      <c r="N634" s="3"/>
      <c r="O634" s="3"/>
      <c r="P634" s="4"/>
      <c r="Q634" s="5"/>
      <c r="R634" s="3"/>
      <c r="S634" s="3"/>
      <c r="T634" s="3"/>
      <c r="U634" s="3"/>
      <c r="V634" s="3"/>
      <c r="W634" s="3"/>
      <c r="X634" s="3"/>
      <c r="Y634" s="4"/>
      <c r="Z634" s="5"/>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row>
    <row r="635" ht="15.75" customHeight="1">
      <c r="A635" s="3"/>
      <c r="B635" s="3"/>
      <c r="C635" s="4"/>
      <c r="D635" s="4"/>
      <c r="E635" s="3"/>
      <c r="F635" s="3"/>
      <c r="G635" s="4"/>
      <c r="H635" s="5"/>
      <c r="I635" s="3"/>
      <c r="J635" s="3"/>
      <c r="K635" s="3"/>
      <c r="L635" s="3"/>
      <c r="M635" s="3"/>
      <c r="N635" s="3"/>
      <c r="O635" s="3"/>
      <c r="P635" s="4"/>
      <c r="Q635" s="5"/>
      <c r="R635" s="3"/>
      <c r="S635" s="3"/>
      <c r="T635" s="3"/>
      <c r="U635" s="3"/>
      <c r="V635" s="3"/>
      <c r="W635" s="3"/>
      <c r="X635" s="3"/>
      <c r="Y635" s="4"/>
      <c r="Z635" s="5"/>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row>
    <row r="636" ht="15.75" customHeight="1">
      <c r="A636" s="3"/>
      <c r="B636" s="3"/>
      <c r="C636" s="4"/>
      <c r="D636" s="4"/>
      <c r="E636" s="3"/>
      <c r="F636" s="3"/>
      <c r="G636" s="4"/>
      <c r="H636" s="5"/>
      <c r="I636" s="3"/>
      <c r="J636" s="3"/>
      <c r="K636" s="3"/>
      <c r="L636" s="3"/>
      <c r="M636" s="3"/>
      <c r="N636" s="3"/>
      <c r="O636" s="3"/>
      <c r="P636" s="4"/>
      <c r="Q636" s="5"/>
      <c r="R636" s="3"/>
      <c r="S636" s="3"/>
      <c r="T636" s="3"/>
      <c r="U636" s="3"/>
      <c r="V636" s="3"/>
      <c r="W636" s="3"/>
      <c r="X636" s="3"/>
      <c r="Y636" s="4"/>
      <c r="Z636" s="5"/>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row>
    <row r="637" ht="15.75" customHeight="1">
      <c r="A637" s="3"/>
      <c r="B637" s="3"/>
      <c r="C637" s="4"/>
      <c r="D637" s="4"/>
      <c r="E637" s="3"/>
      <c r="F637" s="3"/>
      <c r="G637" s="4"/>
      <c r="H637" s="5"/>
      <c r="I637" s="3"/>
      <c r="J637" s="3"/>
      <c r="K637" s="3"/>
      <c r="L637" s="3"/>
      <c r="M637" s="3"/>
      <c r="N637" s="3"/>
      <c r="O637" s="3"/>
      <c r="P637" s="4"/>
      <c r="Q637" s="5"/>
      <c r="R637" s="3"/>
      <c r="S637" s="3"/>
      <c r="T637" s="3"/>
      <c r="U637" s="3"/>
      <c r="V637" s="3"/>
      <c r="W637" s="3"/>
      <c r="X637" s="3"/>
      <c r="Y637" s="4"/>
      <c r="Z637" s="5"/>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row>
    <row r="638" ht="15.75" customHeight="1">
      <c r="A638" s="3"/>
      <c r="B638" s="3"/>
      <c r="C638" s="4"/>
      <c r="D638" s="4"/>
      <c r="E638" s="3"/>
      <c r="F638" s="3"/>
      <c r="G638" s="4"/>
      <c r="H638" s="5"/>
      <c r="I638" s="3"/>
      <c r="J638" s="3"/>
      <c r="K638" s="3"/>
      <c r="L638" s="3"/>
      <c r="M638" s="3"/>
      <c r="N638" s="3"/>
      <c r="O638" s="3"/>
      <c r="P638" s="4"/>
      <c r="Q638" s="5"/>
      <c r="R638" s="3"/>
      <c r="S638" s="3"/>
      <c r="T638" s="3"/>
      <c r="U638" s="3"/>
      <c r="V638" s="3"/>
      <c r="W638" s="3"/>
      <c r="X638" s="3"/>
      <c r="Y638" s="4"/>
      <c r="Z638" s="5"/>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row>
    <row r="639" ht="15.75" customHeight="1">
      <c r="A639" s="3"/>
      <c r="B639" s="3"/>
      <c r="C639" s="4"/>
      <c r="D639" s="4"/>
      <c r="E639" s="3"/>
      <c r="F639" s="3"/>
      <c r="G639" s="4"/>
      <c r="H639" s="5"/>
      <c r="I639" s="3"/>
      <c r="J639" s="3"/>
      <c r="K639" s="3"/>
      <c r="L639" s="3"/>
      <c r="M639" s="3"/>
      <c r="N639" s="3"/>
      <c r="O639" s="3"/>
      <c r="P639" s="4"/>
      <c r="Q639" s="5"/>
      <c r="R639" s="3"/>
      <c r="S639" s="3"/>
      <c r="T639" s="3"/>
      <c r="U639" s="3"/>
      <c r="V639" s="3"/>
      <c r="W639" s="3"/>
      <c r="X639" s="3"/>
      <c r="Y639" s="4"/>
      <c r="Z639" s="5"/>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row>
    <row r="640" ht="15.75" customHeight="1">
      <c r="A640" s="3"/>
      <c r="B640" s="3"/>
      <c r="C640" s="4"/>
      <c r="D640" s="4"/>
      <c r="E640" s="3"/>
      <c r="F640" s="3"/>
      <c r="G640" s="4"/>
      <c r="H640" s="5"/>
      <c r="I640" s="3"/>
      <c r="J640" s="3"/>
      <c r="K640" s="3"/>
      <c r="L640" s="3"/>
      <c r="M640" s="3"/>
      <c r="N640" s="3"/>
      <c r="O640" s="3"/>
      <c r="P640" s="4"/>
      <c r="Q640" s="5"/>
      <c r="R640" s="3"/>
      <c r="S640" s="3"/>
      <c r="T640" s="3"/>
      <c r="U640" s="3"/>
      <c r="V640" s="3"/>
      <c r="W640" s="3"/>
      <c r="X640" s="3"/>
      <c r="Y640" s="4"/>
      <c r="Z640" s="5"/>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row>
    <row r="641" ht="15.75" customHeight="1">
      <c r="A641" s="3"/>
      <c r="B641" s="3"/>
      <c r="C641" s="4"/>
      <c r="D641" s="4"/>
      <c r="E641" s="3"/>
      <c r="F641" s="3"/>
      <c r="G641" s="4"/>
      <c r="H641" s="5"/>
      <c r="I641" s="3"/>
      <c r="J641" s="3"/>
      <c r="K641" s="3"/>
      <c r="L641" s="3"/>
      <c r="M641" s="3"/>
      <c r="N641" s="3"/>
      <c r="O641" s="3"/>
      <c r="P641" s="4"/>
      <c r="Q641" s="5"/>
      <c r="R641" s="3"/>
      <c r="S641" s="3"/>
      <c r="T641" s="3"/>
      <c r="U641" s="3"/>
      <c r="V641" s="3"/>
      <c r="W641" s="3"/>
      <c r="X641" s="3"/>
      <c r="Y641" s="4"/>
      <c r="Z641" s="5"/>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row>
    <row r="642" ht="15.75" customHeight="1">
      <c r="A642" s="3"/>
      <c r="B642" s="3"/>
      <c r="C642" s="4"/>
      <c r="D642" s="4"/>
      <c r="E642" s="3"/>
      <c r="F642" s="3"/>
      <c r="G642" s="4"/>
      <c r="H642" s="5"/>
      <c r="I642" s="3"/>
      <c r="J642" s="3"/>
      <c r="K642" s="3"/>
      <c r="L642" s="3"/>
      <c r="M642" s="3"/>
      <c r="N642" s="3"/>
      <c r="O642" s="3"/>
      <c r="P642" s="4"/>
      <c r="Q642" s="5"/>
      <c r="R642" s="3"/>
      <c r="S642" s="3"/>
      <c r="T642" s="3"/>
      <c r="U642" s="3"/>
      <c r="V642" s="3"/>
      <c r="W642" s="3"/>
      <c r="X642" s="3"/>
      <c r="Y642" s="4"/>
      <c r="Z642" s="5"/>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row>
    <row r="643" ht="15.75" customHeight="1">
      <c r="A643" s="3"/>
      <c r="B643" s="3"/>
      <c r="C643" s="4"/>
      <c r="D643" s="4"/>
      <c r="E643" s="3"/>
      <c r="F643" s="3"/>
      <c r="G643" s="4"/>
      <c r="H643" s="5"/>
      <c r="I643" s="3"/>
      <c r="J643" s="3"/>
      <c r="K643" s="3"/>
      <c r="L643" s="3"/>
      <c r="M643" s="3"/>
      <c r="N643" s="3"/>
      <c r="O643" s="3"/>
      <c r="P643" s="4"/>
      <c r="Q643" s="5"/>
      <c r="R643" s="3"/>
      <c r="S643" s="3"/>
      <c r="T643" s="3"/>
      <c r="U643" s="3"/>
      <c r="V643" s="3"/>
      <c r="W643" s="3"/>
      <c r="X643" s="3"/>
      <c r="Y643" s="4"/>
      <c r="Z643" s="5"/>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row>
    <row r="644" ht="15.75" customHeight="1">
      <c r="A644" s="3"/>
      <c r="B644" s="3"/>
      <c r="C644" s="4"/>
      <c r="D644" s="4"/>
      <c r="E644" s="3"/>
      <c r="F644" s="3"/>
      <c r="G644" s="4"/>
      <c r="H644" s="5"/>
      <c r="I644" s="3"/>
      <c r="J644" s="3"/>
      <c r="K644" s="3"/>
      <c r="L644" s="3"/>
      <c r="M644" s="3"/>
      <c r="N644" s="3"/>
      <c r="O644" s="3"/>
      <c r="P644" s="4"/>
      <c r="Q644" s="5"/>
      <c r="R644" s="3"/>
      <c r="S644" s="3"/>
      <c r="T644" s="3"/>
      <c r="U644" s="3"/>
      <c r="V644" s="3"/>
      <c r="W644" s="3"/>
      <c r="X644" s="3"/>
      <c r="Y644" s="4"/>
      <c r="Z644" s="5"/>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row>
    <row r="645" ht="15.75" customHeight="1">
      <c r="A645" s="3"/>
      <c r="B645" s="3"/>
      <c r="C645" s="4"/>
      <c r="D645" s="4"/>
      <c r="E645" s="3"/>
      <c r="F645" s="3"/>
      <c r="G645" s="4"/>
      <c r="H645" s="5"/>
      <c r="I645" s="3"/>
      <c r="J645" s="3"/>
      <c r="K645" s="3"/>
      <c r="L645" s="3"/>
      <c r="M645" s="3"/>
      <c r="N645" s="3"/>
      <c r="O645" s="3"/>
      <c r="P645" s="4"/>
      <c r="Q645" s="5"/>
      <c r="R645" s="3"/>
      <c r="S645" s="3"/>
      <c r="T645" s="3"/>
      <c r="U645" s="3"/>
      <c r="V645" s="3"/>
      <c r="W645" s="3"/>
      <c r="X645" s="3"/>
      <c r="Y645" s="4"/>
      <c r="Z645" s="5"/>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row>
    <row r="646" ht="15.75" customHeight="1">
      <c r="A646" s="3"/>
      <c r="B646" s="3"/>
      <c r="C646" s="4"/>
      <c r="D646" s="4"/>
      <c r="E646" s="3"/>
      <c r="F646" s="3"/>
      <c r="G646" s="4"/>
      <c r="H646" s="5"/>
      <c r="I646" s="3"/>
      <c r="J646" s="3"/>
      <c r="K646" s="3"/>
      <c r="L646" s="3"/>
      <c r="M646" s="3"/>
      <c r="N646" s="3"/>
      <c r="O646" s="3"/>
      <c r="P646" s="4"/>
      <c r="Q646" s="5"/>
      <c r="R646" s="3"/>
      <c r="S646" s="3"/>
      <c r="T646" s="3"/>
      <c r="U646" s="3"/>
      <c r="V646" s="3"/>
      <c r="W646" s="3"/>
      <c r="X646" s="3"/>
      <c r="Y646" s="4"/>
      <c r="Z646" s="5"/>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row>
    <row r="647" ht="15.75" customHeight="1">
      <c r="A647" s="3"/>
      <c r="B647" s="3"/>
      <c r="C647" s="4"/>
      <c r="D647" s="4"/>
      <c r="E647" s="3"/>
      <c r="F647" s="3"/>
      <c r="G647" s="4"/>
      <c r="H647" s="5"/>
      <c r="I647" s="3"/>
      <c r="J647" s="3"/>
      <c r="K647" s="3"/>
      <c r="L647" s="3"/>
      <c r="M647" s="3"/>
      <c r="N647" s="3"/>
      <c r="O647" s="3"/>
      <c r="P647" s="4"/>
      <c r="Q647" s="5"/>
      <c r="R647" s="3"/>
      <c r="S647" s="3"/>
      <c r="T647" s="3"/>
      <c r="U647" s="3"/>
      <c r="V647" s="3"/>
      <c r="W647" s="3"/>
      <c r="X647" s="3"/>
      <c r="Y647" s="4"/>
      <c r="Z647" s="5"/>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row>
    <row r="648" ht="15.75" customHeight="1">
      <c r="A648" s="3"/>
      <c r="B648" s="3"/>
      <c r="C648" s="4"/>
      <c r="D648" s="4"/>
      <c r="E648" s="3"/>
      <c r="F648" s="3"/>
      <c r="G648" s="4"/>
      <c r="H648" s="5"/>
      <c r="I648" s="3"/>
      <c r="J648" s="3"/>
      <c r="K648" s="3"/>
      <c r="L648" s="3"/>
      <c r="M648" s="3"/>
      <c r="N648" s="3"/>
      <c r="O648" s="3"/>
      <c r="P648" s="4"/>
      <c r="Q648" s="5"/>
      <c r="R648" s="3"/>
      <c r="S648" s="3"/>
      <c r="T648" s="3"/>
      <c r="U648" s="3"/>
      <c r="V648" s="3"/>
      <c r="W648" s="3"/>
      <c r="X648" s="3"/>
      <c r="Y648" s="4"/>
      <c r="Z648" s="5"/>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row>
    <row r="649" ht="15.75" customHeight="1">
      <c r="A649" s="3"/>
      <c r="B649" s="3"/>
      <c r="C649" s="4"/>
      <c r="D649" s="4"/>
      <c r="E649" s="3"/>
      <c r="F649" s="3"/>
      <c r="G649" s="4"/>
      <c r="H649" s="5"/>
      <c r="I649" s="3"/>
      <c r="J649" s="3"/>
      <c r="K649" s="3"/>
      <c r="L649" s="3"/>
      <c r="M649" s="3"/>
      <c r="N649" s="3"/>
      <c r="O649" s="3"/>
      <c r="P649" s="4"/>
      <c r="Q649" s="5"/>
      <c r="R649" s="3"/>
      <c r="S649" s="3"/>
      <c r="T649" s="3"/>
      <c r="U649" s="3"/>
      <c r="V649" s="3"/>
      <c r="W649" s="3"/>
      <c r="X649" s="3"/>
      <c r="Y649" s="4"/>
      <c r="Z649" s="5"/>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row>
    <row r="650" ht="15.75" customHeight="1">
      <c r="A650" s="3"/>
      <c r="B650" s="3"/>
      <c r="C650" s="4"/>
      <c r="D650" s="4"/>
      <c r="E650" s="3"/>
      <c r="F650" s="3"/>
      <c r="G650" s="4"/>
      <c r="H650" s="5"/>
      <c r="I650" s="3"/>
      <c r="J650" s="3"/>
      <c r="K650" s="3"/>
      <c r="L650" s="3"/>
      <c r="M650" s="3"/>
      <c r="N650" s="3"/>
      <c r="O650" s="3"/>
      <c r="P650" s="4"/>
      <c r="Q650" s="5"/>
      <c r="R650" s="3"/>
      <c r="S650" s="3"/>
      <c r="T650" s="3"/>
      <c r="U650" s="3"/>
      <c r="V650" s="3"/>
      <c r="W650" s="3"/>
      <c r="X650" s="3"/>
      <c r="Y650" s="4"/>
      <c r="Z650" s="5"/>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row>
    <row r="651" ht="15.75" customHeight="1">
      <c r="A651" s="3"/>
      <c r="B651" s="3"/>
      <c r="C651" s="4"/>
      <c r="D651" s="4"/>
      <c r="E651" s="3"/>
      <c r="F651" s="3"/>
      <c r="G651" s="4"/>
      <c r="H651" s="5"/>
      <c r="I651" s="3"/>
      <c r="J651" s="3"/>
      <c r="K651" s="3"/>
      <c r="L651" s="3"/>
      <c r="M651" s="3"/>
      <c r="N651" s="3"/>
      <c r="O651" s="3"/>
      <c r="P651" s="4"/>
      <c r="Q651" s="5"/>
      <c r="R651" s="3"/>
      <c r="S651" s="3"/>
      <c r="T651" s="3"/>
      <c r="U651" s="3"/>
      <c r="V651" s="3"/>
      <c r="W651" s="3"/>
      <c r="X651" s="3"/>
      <c r="Y651" s="4"/>
      <c r="Z651" s="5"/>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row>
    <row r="652" ht="15.75" customHeight="1">
      <c r="A652" s="3"/>
      <c r="B652" s="3"/>
      <c r="C652" s="4"/>
      <c r="D652" s="4"/>
      <c r="E652" s="3"/>
      <c r="F652" s="3"/>
      <c r="G652" s="4"/>
      <c r="H652" s="5"/>
      <c r="I652" s="3"/>
      <c r="J652" s="3"/>
      <c r="K652" s="3"/>
      <c r="L652" s="3"/>
      <c r="M652" s="3"/>
      <c r="N652" s="3"/>
      <c r="O652" s="3"/>
      <c r="P652" s="4"/>
      <c r="Q652" s="5"/>
      <c r="R652" s="3"/>
      <c r="S652" s="3"/>
      <c r="T652" s="3"/>
      <c r="U652" s="3"/>
      <c r="V652" s="3"/>
      <c r="W652" s="3"/>
      <c r="X652" s="3"/>
      <c r="Y652" s="4"/>
      <c r="Z652" s="5"/>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row>
    <row r="653" ht="15.75" customHeight="1">
      <c r="A653" s="3"/>
      <c r="B653" s="3"/>
      <c r="C653" s="4"/>
      <c r="D653" s="4"/>
      <c r="E653" s="3"/>
      <c r="F653" s="3"/>
      <c r="G653" s="4"/>
      <c r="H653" s="5"/>
      <c r="I653" s="3"/>
      <c r="J653" s="3"/>
      <c r="K653" s="3"/>
      <c r="L653" s="3"/>
      <c r="M653" s="3"/>
      <c r="N653" s="3"/>
      <c r="O653" s="3"/>
      <c r="P653" s="4"/>
      <c r="Q653" s="5"/>
      <c r="R653" s="3"/>
      <c r="S653" s="3"/>
      <c r="T653" s="3"/>
      <c r="U653" s="3"/>
      <c r="V653" s="3"/>
      <c r="W653" s="3"/>
      <c r="X653" s="3"/>
      <c r="Y653" s="4"/>
      <c r="Z653" s="5"/>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row>
    <row r="654" ht="15.75" customHeight="1">
      <c r="A654" s="3"/>
      <c r="B654" s="3"/>
      <c r="C654" s="4"/>
      <c r="D654" s="4"/>
      <c r="E654" s="3"/>
      <c r="F654" s="3"/>
      <c r="G654" s="4"/>
      <c r="H654" s="5"/>
      <c r="I654" s="3"/>
      <c r="J654" s="3"/>
      <c r="K654" s="3"/>
      <c r="L654" s="3"/>
      <c r="M654" s="3"/>
      <c r="N654" s="3"/>
      <c r="O654" s="3"/>
      <c r="P654" s="4"/>
      <c r="Q654" s="5"/>
      <c r="R654" s="3"/>
      <c r="S654" s="3"/>
      <c r="T654" s="3"/>
      <c r="U654" s="3"/>
      <c r="V654" s="3"/>
      <c r="W654" s="3"/>
      <c r="X654" s="3"/>
      <c r="Y654" s="4"/>
      <c r="Z654" s="5"/>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row>
    <row r="655" ht="15.75" customHeight="1">
      <c r="A655" s="3"/>
      <c r="B655" s="3"/>
      <c r="C655" s="4"/>
      <c r="D655" s="4"/>
      <c r="E655" s="3"/>
      <c r="F655" s="3"/>
      <c r="G655" s="4"/>
      <c r="H655" s="5"/>
      <c r="I655" s="3"/>
      <c r="J655" s="3"/>
      <c r="K655" s="3"/>
      <c r="L655" s="3"/>
      <c r="M655" s="3"/>
      <c r="N655" s="3"/>
      <c r="O655" s="3"/>
      <c r="P655" s="4"/>
      <c r="Q655" s="5"/>
      <c r="R655" s="3"/>
      <c r="S655" s="3"/>
      <c r="T655" s="3"/>
      <c r="U655" s="3"/>
      <c r="V655" s="3"/>
      <c r="W655" s="3"/>
      <c r="X655" s="3"/>
      <c r="Y655" s="4"/>
      <c r="Z655" s="5"/>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row>
    <row r="656" ht="15.75" customHeight="1">
      <c r="A656" s="3"/>
      <c r="B656" s="3"/>
      <c r="C656" s="4"/>
      <c r="D656" s="4"/>
      <c r="E656" s="3"/>
      <c r="F656" s="3"/>
      <c r="G656" s="4"/>
      <c r="H656" s="5"/>
      <c r="I656" s="3"/>
      <c r="J656" s="3"/>
      <c r="K656" s="3"/>
      <c r="L656" s="3"/>
      <c r="M656" s="3"/>
      <c r="N656" s="3"/>
      <c r="O656" s="3"/>
      <c r="P656" s="4"/>
      <c r="Q656" s="5"/>
      <c r="R656" s="3"/>
      <c r="S656" s="3"/>
      <c r="T656" s="3"/>
      <c r="U656" s="3"/>
      <c r="V656" s="3"/>
      <c r="W656" s="3"/>
      <c r="X656" s="3"/>
      <c r="Y656" s="4"/>
      <c r="Z656" s="5"/>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row>
    <row r="657" ht="15.75" customHeight="1">
      <c r="A657" s="3"/>
      <c r="B657" s="3"/>
      <c r="C657" s="4"/>
      <c r="D657" s="4"/>
      <c r="E657" s="3"/>
      <c r="F657" s="3"/>
      <c r="G657" s="4"/>
      <c r="H657" s="5"/>
      <c r="I657" s="3"/>
      <c r="J657" s="3"/>
      <c r="K657" s="3"/>
      <c r="L657" s="3"/>
      <c r="M657" s="3"/>
      <c r="N657" s="3"/>
      <c r="O657" s="3"/>
      <c r="P657" s="4"/>
      <c r="Q657" s="5"/>
      <c r="R657" s="3"/>
      <c r="S657" s="3"/>
      <c r="T657" s="3"/>
      <c r="U657" s="3"/>
      <c r="V657" s="3"/>
      <c r="W657" s="3"/>
      <c r="X657" s="3"/>
      <c r="Y657" s="4"/>
      <c r="Z657" s="5"/>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row>
    <row r="658" ht="15.75" customHeight="1">
      <c r="A658" s="3"/>
      <c r="B658" s="3"/>
      <c r="C658" s="4"/>
      <c r="D658" s="4"/>
      <c r="E658" s="3"/>
      <c r="F658" s="3"/>
      <c r="G658" s="4"/>
      <c r="H658" s="5"/>
      <c r="I658" s="3"/>
      <c r="J658" s="3"/>
      <c r="K658" s="3"/>
      <c r="L658" s="3"/>
      <c r="M658" s="3"/>
      <c r="N658" s="3"/>
      <c r="O658" s="3"/>
      <c r="P658" s="4"/>
      <c r="Q658" s="5"/>
      <c r="R658" s="3"/>
      <c r="S658" s="3"/>
      <c r="T658" s="3"/>
      <c r="U658" s="3"/>
      <c r="V658" s="3"/>
      <c r="W658" s="3"/>
      <c r="X658" s="3"/>
      <c r="Y658" s="4"/>
      <c r="Z658" s="5"/>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row>
    <row r="659" ht="15.75" customHeight="1">
      <c r="A659" s="3"/>
      <c r="B659" s="3"/>
      <c r="C659" s="4"/>
      <c r="D659" s="4"/>
      <c r="E659" s="3"/>
      <c r="F659" s="3"/>
      <c r="G659" s="4"/>
      <c r="H659" s="5"/>
      <c r="I659" s="3"/>
      <c r="J659" s="3"/>
      <c r="K659" s="3"/>
      <c r="L659" s="3"/>
      <c r="M659" s="3"/>
      <c r="N659" s="3"/>
      <c r="O659" s="3"/>
      <c r="P659" s="4"/>
      <c r="Q659" s="5"/>
      <c r="R659" s="3"/>
      <c r="S659" s="3"/>
      <c r="T659" s="3"/>
      <c r="U659" s="3"/>
      <c r="V659" s="3"/>
      <c r="W659" s="3"/>
      <c r="X659" s="3"/>
      <c r="Y659" s="4"/>
      <c r="Z659" s="5"/>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row>
    <row r="660" ht="15.75" customHeight="1">
      <c r="A660" s="3"/>
      <c r="B660" s="3"/>
      <c r="C660" s="4"/>
      <c r="D660" s="4"/>
      <c r="E660" s="3"/>
      <c r="F660" s="3"/>
      <c r="G660" s="4"/>
      <c r="H660" s="5"/>
      <c r="I660" s="3"/>
      <c r="J660" s="3"/>
      <c r="K660" s="3"/>
      <c r="L660" s="3"/>
      <c r="M660" s="3"/>
      <c r="N660" s="3"/>
      <c r="O660" s="3"/>
      <c r="P660" s="4"/>
      <c r="Q660" s="5"/>
      <c r="R660" s="3"/>
      <c r="S660" s="3"/>
      <c r="T660" s="3"/>
      <c r="U660" s="3"/>
      <c r="V660" s="3"/>
      <c r="W660" s="3"/>
      <c r="X660" s="3"/>
      <c r="Y660" s="4"/>
      <c r="Z660" s="5"/>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row>
    <row r="661" ht="15.75" customHeight="1">
      <c r="A661" s="3"/>
      <c r="B661" s="3"/>
      <c r="C661" s="4"/>
      <c r="D661" s="4"/>
      <c r="E661" s="3"/>
      <c r="F661" s="3"/>
      <c r="G661" s="4"/>
      <c r="H661" s="5"/>
      <c r="I661" s="3"/>
      <c r="J661" s="3"/>
      <c r="K661" s="3"/>
      <c r="L661" s="3"/>
      <c r="M661" s="3"/>
      <c r="N661" s="3"/>
      <c r="O661" s="3"/>
      <c r="P661" s="4"/>
      <c r="Q661" s="5"/>
      <c r="R661" s="3"/>
      <c r="S661" s="3"/>
      <c r="T661" s="3"/>
      <c r="U661" s="3"/>
      <c r="V661" s="3"/>
      <c r="W661" s="3"/>
      <c r="X661" s="3"/>
      <c r="Y661" s="4"/>
      <c r="Z661" s="5"/>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row>
    <row r="662" ht="15.75" customHeight="1">
      <c r="A662" s="3"/>
      <c r="B662" s="3"/>
      <c r="C662" s="4"/>
      <c r="D662" s="4"/>
      <c r="E662" s="3"/>
      <c r="F662" s="3"/>
      <c r="G662" s="4"/>
      <c r="H662" s="5"/>
      <c r="I662" s="3"/>
      <c r="J662" s="3"/>
      <c r="K662" s="3"/>
      <c r="L662" s="3"/>
      <c r="M662" s="3"/>
      <c r="N662" s="3"/>
      <c r="O662" s="3"/>
      <c r="P662" s="4"/>
      <c r="Q662" s="5"/>
      <c r="R662" s="3"/>
      <c r="S662" s="3"/>
      <c r="T662" s="3"/>
      <c r="U662" s="3"/>
      <c r="V662" s="3"/>
      <c r="W662" s="3"/>
      <c r="X662" s="3"/>
      <c r="Y662" s="4"/>
      <c r="Z662" s="5"/>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row>
    <row r="663" ht="15.75" customHeight="1">
      <c r="A663" s="3"/>
      <c r="B663" s="3"/>
      <c r="C663" s="4"/>
      <c r="D663" s="4"/>
      <c r="E663" s="3"/>
      <c r="F663" s="3"/>
      <c r="G663" s="4"/>
      <c r="H663" s="5"/>
      <c r="I663" s="3"/>
      <c r="J663" s="3"/>
      <c r="K663" s="3"/>
      <c r="L663" s="3"/>
      <c r="M663" s="3"/>
      <c r="N663" s="3"/>
      <c r="O663" s="3"/>
      <c r="P663" s="4"/>
      <c r="Q663" s="5"/>
      <c r="R663" s="3"/>
      <c r="S663" s="3"/>
      <c r="T663" s="3"/>
      <c r="U663" s="3"/>
      <c r="V663" s="3"/>
      <c r="W663" s="3"/>
      <c r="X663" s="3"/>
      <c r="Y663" s="4"/>
      <c r="Z663" s="5"/>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row>
    <row r="664" ht="15.75" customHeight="1">
      <c r="A664" s="3"/>
      <c r="B664" s="3"/>
      <c r="C664" s="4"/>
      <c r="D664" s="4"/>
      <c r="E664" s="3"/>
      <c r="F664" s="3"/>
      <c r="G664" s="4"/>
      <c r="H664" s="5"/>
      <c r="I664" s="3"/>
      <c r="J664" s="3"/>
      <c r="K664" s="3"/>
      <c r="L664" s="3"/>
      <c r="M664" s="3"/>
      <c r="N664" s="3"/>
      <c r="O664" s="3"/>
      <c r="P664" s="4"/>
      <c r="Q664" s="5"/>
      <c r="R664" s="3"/>
      <c r="S664" s="3"/>
      <c r="T664" s="3"/>
      <c r="U664" s="3"/>
      <c r="V664" s="3"/>
      <c r="W664" s="3"/>
      <c r="X664" s="3"/>
      <c r="Y664" s="4"/>
      <c r="Z664" s="5"/>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row>
    <row r="665" ht="15.75" customHeight="1">
      <c r="A665" s="3"/>
      <c r="B665" s="3"/>
      <c r="C665" s="4"/>
      <c r="D665" s="4"/>
      <c r="E665" s="3"/>
      <c r="F665" s="3"/>
      <c r="G665" s="4"/>
      <c r="H665" s="5"/>
      <c r="I665" s="3"/>
      <c r="J665" s="3"/>
      <c r="K665" s="3"/>
      <c r="L665" s="3"/>
      <c r="M665" s="3"/>
      <c r="N665" s="3"/>
      <c r="O665" s="3"/>
      <c r="P665" s="4"/>
      <c r="Q665" s="5"/>
      <c r="R665" s="3"/>
      <c r="S665" s="3"/>
      <c r="T665" s="3"/>
      <c r="U665" s="3"/>
      <c r="V665" s="3"/>
      <c r="W665" s="3"/>
      <c r="X665" s="3"/>
      <c r="Y665" s="4"/>
      <c r="Z665" s="5"/>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row>
    <row r="666" ht="15.75" customHeight="1">
      <c r="A666" s="3"/>
      <c r="B666" s="3"/>
      <c r="C666" s="4"/>
      <c r="D666" s="4"/>
      <c r="E666" s="3"/>
      <c r="F666" s="3"/>
      <c r="G666" s="4"/>
      <c r="H666" s="5"/>
      <c r="I666" s="3"/>
      <c r="J666" s="3"/>
      <c r="K666" s="3"/>
      <c r="L666" s="3"/>
      <c r="M666" s="3"/>
      <c r="N666" s="3"/>
      <c r="O666" s="3"/>
      <c r="P666" s="4"/>
      <c r="Q666" s="5"/>
      <c r="R666" s="3"/>
      <c r="S666" s="3"/>
      <c r="T666" s="3"/>
      <c r="U666" s="3"/>
      <c r="V666" s="3"/>
      <c r="W666" s="3"/>
      <c r="X666" s="3"/>
      <c r="Y666" s="4"/>
      <c r="Z666" s="5"/>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row>
    <row r="667" ht="15.75" customHeight="1">
      <c r="A667" s="3"/>
      <c r="B667" s="3"/>
      <c r="C667" s="4"/>
      <c r="D667" s="4"/>
      <c r="E667" s="3"/>
      <c r="F667" s="3"/>
      <c r="G667" s="4"/>
      <c r="H667" s="5"/>
      <c r="I667" s="3"/>
      <c r="J667" s="3"/>
      <c r="K667" s="3"/>
      <c r="L667" s="3"/>
      <c r="M667" s="3"/>
      <c r="N667" s="3"/>
      <c r="O667" s="3"/>
      <c r="P667" s="4"/>
      <c r="Q667" s="5"/>
      <c r="R667" s="3"/>
      <c r="S667" s="3"/>
      <c r="T667" s="3"/>
      <c r="U667" s="3"/>
      <c r="V667" s="3"/>
      <c r="W667" s="3"/>
      <c r="X667" s="3"/>
      <c r="Y667" s="4"/>
      <c r="Z667" s="5"/>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row>
    <row r="668" ht="15.75" customHeight="1">
      <c r="A668" s="3"/>
      <c r="B668" s="3"/>
      <c r="C668" s="4"/>
      <c r="D668" s="4"/>
      <c r="E668" s="3"/>
      <c r="F668" s="3"/>
      <c r="G668" s="4"/>
      <c r="H668" s="5"/>
      <c r="I668" s="3"/>
      <c r="J668" s="3"/>
      <c r="K668" s="3"/>
      <c r="L668" s="3"/>
      <c r="M668" s="3"/>
      <c r="N668" s="3"/>
      <c r="O668" s="3"/>
      <c r="P668" s="4"/>
      <c r="Q668" s="5"/>
      <c r="R668" s="3"/>
      <c r="S668" s="3"/>
      <c r="T668" s="3"/>
      <c r="U668" s="3"/>
      <c r="V668" s="3"/>
      <c r="W668" s="3"/>
      <c r="X668" s="3"/>
      <c r="Y668" s="4"/>
      <c r="Z668" s="5"/>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row>
    <row r="669" ht="15.75" customHeight="1">
      <c r="A669" s="3"/>
      <c r="B669" s="3"/>
      <c r="C669" s="4"/>
      <c r="D669" s="4"/>
      <c r="E669" s="3"/>
      <c r="F669" s="3"/>
      <c r="G669" s="4"/>
      <c r="H669" s="5"/>
      <c r="I669" s="3"/>
      <c r="J669" s="3"/>
      <c r="K669" s="3"/>
      <c r="L669" s="3"/>
      <c r="M669" s="3"/>
      <c r="N669" s="3"/>
      <c r="O669" s="3"/>
      <c r="P669" s="4"/>
      <c r="Q669" s="5"/>
      <c r="R669" s="3"/>
      <c r="S669" s="3"/>
      <c r="T669" s="3"/>
      <c r="U669" s="3"/>
      <c r="V669" s="3"/>
      <c r="W669" s="3"/>
      <c r="X669" s="3"/>
      <c r="Y669" s="4"/>
      <c r="Z669" s="5"/>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row>
    <row r="670" ht="15.75" customHeight="1">
      <c r="A670" s="3"/>
      <c r="B670" s="3"/>
      <c r="C670" s="4"/>
      <c r="D670" s="4"/>
      <c r="E670" s="3"/>
      <c r="F670" s="3"/>
      <c r="G670" s="4"/>
      <c r="H670" s="5"/>
      <c r="I670" s="3"/>
      <c r="J670" s="3"/>
      <c r="K670" s="3"/>
      <c r="L670" s="3"/>
      <c r="M670" s="3"/>
      <c r="N670" s="3"/>
      <c r="O670" s="3"/>
      <c r="P670" s="4"/>
      <c r="Q670" s="5"/>
      <c r="R670" s="3"/>
      <c r="S670" s="3"/>
      <c r="T670" s="3"/>
      <c r="U670" s="3"/>
      <c r="V670" s="3"/>
      <c r="W670" s="3"/>
      <c r="X670" s="3"/>
      <c r="Y670" s="4"/>
      <c r="Z670" s="5"/>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row>
    <row r="671" ht="15.75" customHeight="1">
      <c r="A671" s="3"/>
      <c r="B671" s="3"/>
      <c r="C671" s="4"/>
      <c r="D671" s="4"/>
      <c r="E671" s="3"/>
      <c r="F671" s="3"/>
      <c r="G671" s="4"/>
      <c r="H671" s="5"/>
      <c r="I671" s="3"/>
      <c r="J671" s="3"/>
      <c r="K671" s="3"/>
      <c r="L671" s="3"/>
      <c r="M671" s="3"/>
      <c r="N671" s="3"/>
      <c r="O671" s="3"/>
      <c r="P671" s="4"/>
      <c r="Q671" s="5"/>
      <c r="R671" s="3"/>
      <c r="S671" s="3"/>
      <c r="T671" s="3"/>
      <c r="U671" s="3"/>
      <c r="V671" s="3"/>
      <c r="W671" s="3"/>
      <c r="X671" s="3"/>
      <c r="Y671" s="4"/>
      <c r="Z671" s="5"/>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row>
    <row r="672" ht="15.75" customHeight="1">
      <c r="A672" s="3"/>
      <c r="B672" s="3"/>
      <c r="C672" s="4"/>
      <c r="D672" s="4"/>
      <c r="E672" s="3"/>
      <c r="F672" s="3"/>
      <c r="G672" s="4"/>
      <c r="H672" s="5"/>
      <c r="I672" s="3"/>
      <c r="J672" s="3"/>
      <c r="K672" s="3"/>
      <c r="L672" s="3"/>
      <c r="M672" s="3"/>
      <c r="N672" s="3"/>
      <c r="O672" s="3"/>
      <c r="P672" s="4"/>
      <c r="Q672" s="5"/>
      <c r="R672" s="3"/>
      <c r="S672" s="3"/>
      <c r="T672" s="3"/>
      <c r="U672" s="3"/>
      <c r="V672" s="3"/>
      <c r="W672" s="3"/>
      <c r="X672" s="3"/>
      <c r="Y672" s="4"/>
      <c r="Z672" s="5"/>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row>
    <row r="673" ht="15.75" customHeight="1">
      <c r="A673" s="3"/>
      <c r="B673" s="3"/>
      <c r="C673" s="4"/>
      <c r="D673" s="4"/>
      <c r="E673" s="3"/>
      <c r="F673" s="3"/>
      <c r="G673" s="4"/>
      <c r="H673" s="5"/>
      <c r="I673" s="3"/>
      <c r="J673" s="3"/>
      <c r="K673" s="3"/>
      <c r="L673" s="3"/>
      <c r="M673" s="3"/>
      <c r="N673" s="3"/>
      <c r="O673" s="3"/>
      <c r="P673" s="4"/>
      <c r="Q673" s="5"/>
      <c r="R673" s="3"/>
      <c r="S673" s="3"/>
      <c r="T673" s="3"/>
      <c r="U673" s="3"/>
      <c r="V673" s="3"/>
      <c r="W673" s="3"/>
      <c r="X673" s="3"/>
      <c r="Y673" s="4"/>
      <c r="Z673" s="5"/>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row>
    <row r="674" ht="15.75" customHeight="1">
      <c r="A674" s="3"/>
      <c r="B674" s="3"/>
      <c r="C674" s="4"/>
      <c r="D674" s="4"/>
      <c r="E674" s="3"/>
      <c r="F674" s="3"/>
      <c r="G674" s="4"/>
      <c r="H674" s="5"/>
      <c r="I674" s="3"/>
      <c r="J674" s="3"/>
      <c r="K674" s="3"/>
      <c r="L674" s="3"/>
      <c r="M674" s="3"/>
      <c r="N674" s="3"/>
      <c r="O674" s="3"/>
      <c r="P674" s="4"/>
      <c r="Q674" s="5"/>
      <c r="R674" s="3"/>
      <c r="S674" s="3"/>
      <c r="T674" s="3"/>
      <c r="U674" s="3"/>
      <c r="V674" s="3"/>
      <c r="W674" s="3"/>
      <c r="X674" s="3"/>
      <c r="Y674" s="4"/>
      <c r="Z674" s="5"/>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row>
    <row r="675" ht="15.75" customHeight="1">
      <c r="A675" s="3"/>
      <c r="B675" s="3"/>
      <c r="C675" s="4"/>
      <c r="D675" s="4"/>
      <c r="E675" s="3"/>
      <c r="F675" s="3"/>
      <c r="G675" s="4"/>
      <c r="H675" s="5"/>
      <c r="I675" s="3"/>
      <c r="J675" s="3"/>
      <c r="K675" s="3"/>
      <c r="L675" s="3"/>
      <c r="M675" s="3"/>
      <c r="N675" s="3"/>
      <c r="O675" s="3"/>
      <c r="P675" s="4"/>
      <c r="Q675" s="5"/>
      <c r="R675" s="3"/>
      <c r="S675" s="3"/>
      <c r="T675" s="3"/>
      <c r="U675" s="3"/>
      <c r="V675" s="3"/>
      <c r="W675" s="3"/>
      <c r="X675" s="3"/>
      <c r="Y675" s="4"/>
      <c r="Z675" s="5"/>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row>
    <row r="676" ht="15.75" customHeight="1">
      <c r="A676" s="3"/>
      <c r="B676" s="3"/>
      <c r="C676" s="4"/>
      <c r="D676" s="4"/>
      <c r="E676" s="3"/>
      <c r="F676" s="3"/>
      <c r="G676" s="4"/>
      <c r="H676" s="5"/>
      <c r="I676" s="3"/>
      <c r="J676" s="3"/>
      <c r="K676" s="3"/>
      <c r="L676" s="3"/>
      <c r="M676" s="3"/>
      <c r="N676" s="3"/>
      <c r="O676" s="3"/>
      <c r="P676" s="4"/>
      <c r="Q676" s="5"/>
      <c r="R676" s="3"/>
      <c r="S676" s="3"/>
      <c r="T676" s="3"/>
      <c r="U676" s="3"/>
      <c r="V676" s="3"/>
      <c r="W676" s="3"/>
      <c r="X676" s="3"/>
      <c r="Y676" s="4"/>
      <c r="Z676" s="5"/>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row>
    <row r="677" ht="15.75" customHeight="1">
      <c r="A677" s="3"/>
      <c r="B677" s="3"/>
      <c r="C677" s="4"/>
      <c r="D677" s="4"/>
      <c r="E677" s="3"/>
      <c r="F677" s="3"/>
      <c r="G677" s="4"/>
      <c r="H677" s="5"/>
      <c r="I677" s="3"/>
      <c r="J677" s="3"/>
      <c r="K677" s="3"/>
      <c r="L677" s="3"/>
      <c r="M677" s="3"/>
      <c r="N677" s="3"/>
      <c r="O677" s="3"/>
      <c r="P677" s="4"/>
      <c r="Q677" s="5"/>
      <c r="R677" s="3"/>
      <c r="S677" s="3"/>
      <c r="T677" s="3"/>
      <c r="U677" s="3"/>
      <c r="V677" s="3"/>
      <c r="W677" s="3"/>
      <c r="X677" s="3"/>
      <c r="Y677" s="4"/>
      <c r="Z677" s="5"/>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row>
    <row r="678" ht="15.75" customHeight="1">
      <c r="A678" s="3"/>
      <c r="B678" s="3"/>
      <c r="C678" s="4"/>
      <c r="D678" s="4"/>
      <c r="E678" s="3"/>
      <c r="F678" s="3"/>
      <c r="G678" s="4"/>
      <c r="H678" s="5"/>
      <c r="I678" s="3"/>
      <c r="J678" s="3"/>
      <c r="K678" s="3"/>
      <c r="L678" s="3"/>
      <c r="M678" s="3"/>
      <c r="N678" s="3"/>
      <c r="O678" s="3"/>
      <c r="P678" s="4"/>
      <c r="Q678" s="5"/>
      <c r="R678" s="3"/>
      <c r="S678" s="3"/>
      <c r="T678" s="3"/>
      <c r="U678" s="3"/>
      <c r="V678" s="3"/>
      <c r="W678" s="3"/>
      <c r="X678" s="3"/>
      <c r="Y678" s="4"/>
      <c r="Z678" s="5"/>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row>
    <row r="679" ht="15.75" customHeight="1">
      <c r="A679" s="3"/>
      <c r="B679" s="3"/>
      <c r="C679" s="4"/>
      <c r="D679" s="4"/>
      <c r="E679" s="3"/>
      <c r="F679" s="3"/>
      <c r="G679" s="4"/>
      <c r="H679" s="5"/>
      <c r="I679" s="3"/>
      <c r="J679" s="3"/>
      <c r="K679" s="3"/>
      <c r="L679" s="3"/>
      <c r="M679" s="3"/>
      <c r="N679" s="3"/>
      <c r="O679" s="3"/>
      <c r="P679" s="4"/>
      <c r="Q679" s="5"/>
      <c r="R679" s="3"/>
      <c r="S679" s="3"/>
      <c r="T679" s="3"/>
      <c r="U679" s="3"/>
      <c r="V679" s="3"/>
      <c r="W679" s="3"/>
      <c r="X679" s="3"/>
      <c r="Y679" s="4"/>
      <c r="Z679" s="5"/>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row>
    <row r="680" ht="15.75" customHeight="1">
      <c r="A680" s="3"/>
      <c r="B680" s="3"/>
      <c r="C680" s="4"/>
      <c r="D680" s="4"/>
      <c r="E680" s="3"/>
      <c r="F680" s="3"/>
      <c r="G680" s="4"/>
      <c r="H680" s="5"/>
      <c r="I680" s="3"/>
      <c r="J680" s="3"/>
      <c r="K680" s="3"/>
      <c r="L680" s="3"/>
      <c r="M680" s="3"/>
      <c r="N680" s="3"/>
      <c r="O680" s="3"/>
      <c r="P680" s="4"/>
      <c r="Q680" s="5"/>
      <c r="R680" s="3"/>
      <c r="S680" s="3"/>
      <c r="T680" s="3"/>
      <c r="U680" s="3"/>
      <c r="V680" s="3"/>
      <c r="W680" s="3"/>
      <c r="X680" s="3"/>
      <c r="Y680" s="4"/>
      <c r="Z680" s="5"/>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row>
    <row r="681" ht="15.75" customHeight="1">
      <c r="A681" s="3"/>
      <c r="B681" s="3"/>
      <c r="C681" s="4"/>
      <c r="D681" s="4"/>
      <c r="E681" s="3"/>
      <c r="F681" s="3"/>
      <c r="G681" s="4"/>
      <c r="H681" s="5"/>
      <c r="I681" s="3"/>
      <c r="J681" s="3"/>
      <c r="K681" s="3"/>
      <c r="L681" s="3"/>
      <c r="M681" s="3"/>
      <c r="N681" s="3"/>
      <c r="O681" s="3"/>
      <c r="P681" s="4"/>
      <c r="Q681" s="5"/>
      <c r="R681" s="3"/>
      <c r="S681" s="3"/>
      <c r="T681" s="3"/>
      <c r="U681" s="3"/>
      <c r="V681" s="3"/>
      <c r="W681" s="3"/>
      <c r="X681" s="3"/>
      <c r="Y681" s="4"/>
      <c r="Z681" s="5"/>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row>
    <row r="682" ht="15.75" customHeight="1">
      <c r="A682" s="3"/>
      <c r="B682" s="3"/>
      <c r="C682" s="4"/>
      <c r="D682" s="4"/>
      <c r="E682" s="3"/>
      <c r="F682" s="3"/>
      <c r="G682" s="4"/>
      <c r="H682" s="5"/>
      <c r="I682" s="3"/>
      <c r="J682" s="3"/>
      <c r="K682" s="3"/>
      <c r="L682" s="3"/>
      <c r="M682" s="3"/>
      <c r="N682" s="3"/>
      <c r="O682" s="3"/>
      <c r="P682" s="4"/>
      <c r="Q682" s="5"/>
      <c r="R682" s="3"/>
      <c r="S682" s="3"/>
      <c r="T682" s="3"/>
      <c r="U682" s="3"/>
      <c r="V682" s="3"/>
      <c r="W682" s="3"/>
      <c r="X682" s="3"/>
      <c r="Y682" s="4"/>
      <c r="Z682" s="5"/>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row>
    <row r="683" ht="15.75" customHeight="1">
      <c r="A683" s="3"/>
      <c r="B683" s="3"/>
      <c r="C683" s="4"/>
      <c r="D683" s="4"/>
      <c r="E683" s="3"/>
      <c r="F683" s="3"/>
      <c r="G683" s="4"/>
      <c r="H683" s="5"/>
      <c r="I683" s="3"/>
      <c r="J683" s="3"/>
      <c r="K683" s="3"/>
      <c r="L683" s="3"/>
      <c r="M683" s="3"/>
      <c r="N683" s="3"/>
      <c r="O683" s="3"/>
      <c r="P683" s="4"/>
      <c r="Q683" s="5"/>
      <c r="R683" s="3"/>
      <c r="S683" s="3"/>
      <c r="T683" s="3"/>
      <c r="U683" s="3"/>
      <c r="V683" s="3"/>
      <c r="W683" s="3"/>
      <c r="X683" s="3"/>
      <c r="Y683" s="4"/>
      <c r="Z683" s="5"/>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row>
    <row r="684" ht="15.75" customHeight="1">
      <c r="A684" s="3"/>
      <c r="B684" s="3"/>
      <c r="C684" s="4"/>
      <c r="D684" s="4"/>
      <c r="E684" s="3"/>
      <c r="F684" s="3"/>
      <c r="G684" s="4"/>
      <c r="H684" s="5"/>
      <c r="I684" s="3"/>
      <c r="J684" s="3"/>
      <c r="K684" s="3"/>
      <c r="L684" s="3"/>
      <c r="M684" s="3"/>
      <c r="N684" s="3"/>
      <c r="O684" s="3"/>
      <c r="P684" s="4"/>
      <c r="Q684" s="5"/>
      <c r="R684" s="3"/>
      <c r="S684" s="3"/>
      <c r="T684" s="3"/>
      <c r="U684" s="3"/>
      <c r="V684" s="3"/>
      <c r="W684" s="3"/>
      <c r="X684" s="3"/>
      <c r="Y684" s="4"/>
      <c r="Z684" s="5"/>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row>
    <row r="685" ht="15.75" customHeight="1">
      <c r="A685" s="3"/>
      <c r="B685" s="3"/>
      <c r="C685" s="4"/>
      <c r="D685" s="4"/>
      <c r="E685" s="3"/>
      <c r="F685" s="3"/>
      <c r="G685" s="4"/>
      <c r="H685" s="5"/>
      <c r="I685" s="3"/>
      <c r="J685" s="3"/>
      <c r="K685" s="3"/>
      <c r="L685" s="3"/>
      <c r="M685" s="3"/>
      <c r="N685" s="3"/>
      <c r="O685" s="3"/>
      <c r="P685" s="4"/>
      <c r="Q685" s="5"/>
      <c r="R685" s="3"/>
      <c r="S685" s="3"/>
      <c r="T685" s="3"/>
      <c r="U685" s="3"/>
      <c r="V685" s="3"/>
      <c r="W685" s="3"/>
      <c r="X685" s="3"/>
      <c r="Y685" s="4"/>
      <c r="Z685" s="5"/>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row>
    <row r="686" ht="15.75" customHeight="1">
      <c r="A686" s="3"/>
      <c r="B686" s="3"/>
      <c r="C686" s="4"/>
      <c r="D686" s="4"/>
      <c r="E686" s="3"/>
      <c r="F686" s="3"/>
      <c r="G686" s="4"/>
      <c r="H686" s="5"/>
      <c r="I686" s="3"/>
      <c r="J686" s="3"/>
      <c r="K686" s="3"/>
      <c r="L686" s="3"/>
      <c r="M686" s="3"/>
      <c r="N686" s="3"/>
      <c r="O686" s="3"/>
      <c r="P686" s="4"/>
      <c r="Q686" s="5"/>
      <c r="R686" s="3"/>
      <c r="S686" s="3"/>
      <c r="T686" s="3"/>
      <c r="U686" s="3"/>
      <c r="V686" s="3"/>
      <c r="W686" s="3"/>
      <c r="X686" s="3"/>
      <c r="Y686" s="4"/>
      <c r="Z686" s="5"/>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row>
    <row r="687" ht="15.75" customHeight="1">
      <c r="A687" s="3"/>
      <c r="B687" s="3"/>
      <c r="C687" s="4"/>
      <c r="D687" s="4"/>
      <c r="E687" s="3"/>
      <c r="F687" s="3"/>
      <c r="G687" s="4"/>
      <c r="H687" s="5"/>
      <c r="I687" s="3"/>
      <c r="J687" s="3"/>
      <c r="K687" s="3"/>
      <c r="L687" s="3"/>
      <c r="M687" s="3"/>
      <c r="N687" s="3"/>
      <c r="O687" s="3"/>
      <c r="P687" s="4"/>
      <c r="Q687" s="5"/>
      <c r="R687" s="3"/>
      <c r="S687" s="3"/>
      <c r="T687" s="3"/>
      <c r="U687" s="3"/>
      <c r="V687" s="3"/>
      <c r="W687" s="3"/>
      <c r="X687" s="3"/>
      <c r="Y687" s="4"/>
      <c r="Z687" s="5"/>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row>
    <row r="688" ht="15.75" customHeight="1">
      <c r="A688" s="3"/>
      <c r="B688" s="3"/>
      <c r="C688" s="4"/>
      <c r="D688" s="4"/>
      <c r="E688" s="3"/>
      <c r="F688" s="3"/>
      <c r="G688" s="4"/>
      <c r="H688" s="5"/>
      <c r="I688" s="3"/>
      <c r="J688" s="3"/>
      <c r="K688" s="3"/>
      <c r="L688" s="3"/>
      <c r="M688" s="3"/>
      <c r="N688" s="3"/>
      <c r="O688" s="3"/>
      <c r="P688" s="4"/>
      <c r="Q688" s="5"/>
      <c r="R688" s="3"/>
      <c r="S688" s="3"/>
      <c r="T688" s="3"/>
      <c r="U688" s="3"/>
      <c r="V688" s="3"/>
      <c r="W688" s="3"/>
      <c r="X688" s="3"/>
      <c r="Y688" s="4"/>
      <c r="Z688" s="5"/>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row>
    <row r="689" ht="15.75" customHeight="1">
      <c r="A689" s="3"/>
      <c r="B689" s="3"/>
      <c r="C689" s="4"/>
      <c r="D689" s="4"/>
      <c r="E689" s="3"/>
      <c r="F689" s="3"/>
      <c r="G689" s="4"/>
      <c r="H689" s="5"/>
      <c r="I689" s="3"/>
      <c r="J689" s="3"/>
      <c r="K689" s="3"/>
      <c r="L689" s="3"/>
      <c r="M689" s="3"/>
      <c r="N689" s="3"/>
      <c r="O689" s="3"/>
      <c r="P689" s="4"/>
      <c r="Q689" s="5"/>
      <c r="R689" s="3"/>
      <c r="S689" s="3"/>
      <c r="T689" s="3"/>
      <c r="U689" s="3"/>
      <c r="V689" s="3"/>
      <c r="W689" s="3"/>
      <c r="X689" s="3"/>
      <c r="Y689" s="4"/>
      <c r="Z689" s="5"/>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row>
    <row r="690" ht="15.75" customHeight="1">
      <c r="A690" s="3"/>
      <c r="B690" s="3"/>
      <c r="C690" s="4"/>
      <c r="D690" s="4"/>
      <c r="E690" s="3"/>
      <c r="F690" s="3"/>
      <c r="G690" s="4"/>
      <c r="H690" s="5"/>
      <c r="I690" s="3"/>
      <c r="J690" s="3"/>
      <c r="K690" s="3"/>
      <c r="L690" s="3"/>
      <c r="M690" s="3"/>
      <c r="N690" s="3"/>
      <c r="O690" s="3"/>
      <c r="P690" s="4"/>
      <c r="Q690" s="5"/>
      <c r="R690" s="3"/>
      <c r="S690" s="3"/>
      <c r="T690" s="3"/>
      <c r="U690" s="3"/>
      <c r="V690" s="3"/>
      <c r="W690" s="3"/>
      <c r="X690" s="3"/>
      <c r="Y690" s="4"/>
      <c r="Z690" s="5"/>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row>
    <row r="691" ht="15.75" customHeight="1">
      <c r="A691" s="3"/>
      <c r="B691" s="3"/>
      <c r="C691" s="4"/>
      <c r="D691" s="4"/>
      <c r="E691" s="3"/>
      <c r="F691" s="3"/>
      <c r="G691" s="4"/>
      <c r="H691" s="5"/>
      <c r="I691" s="3"/>
      <c r="J691" s="3"/>
      <c r="K691" s="3"/>
      <c r="L691" s="3"/>
      <c r="M691" s="3"/>
      <c r="N691" s="3"/>
      <c r="O691" s="3"/>
      <c r="P691" s="4"/>
      <c r="Q691" s="5"/>
      <c r="R691" s="3"/>
      <c r="S691" s="3"/>
      <c r="T691" s="3"/>
      <c r="U691" s="3"/>
      <c r="V691" s="3"/>
      <c r="W691" s="3"/>
      <c r="X691" s="3"/>
      <c r="Y691" s="4"/>
      <c r="Z691" s="5"/>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row>
    <row r="692" ht="15.75" customHeight="1">
      <c r="A692" s="3"/>
      <c r="B692" s="3"/>
      <c r="C692" s="4"/>
      <c r="D692" s="4"/>
      <c r="E692" s="3"/>
      <c r="F692" s="3"/>
      <c r="G692" s="4"/>
      <c r="H692" s="5"/>
      <c r="I692" s="3"/>
      <c r="J692" s="3"/>
      <c r="K692" s="3"/>
      <c r="L692" s="3"/>
      <c r="M692" s="3"/>
      <c r="N692" s="3"/>
      <c r="O692" s="3"/>
      <c r="P692" s="4"/>
      <c r="Q692" s="5"/>
      <c r="R692" s="3"/>
      <c r="S692" s="3"/>
      <c r="T692" s="3"/>
      <c r="U692" s="3"/>
      <c r="V692" s="3"/>
      <c r="W692" s="3"/>
      <c r="X692" s="3"/>
      <c r="Y692" s="4"/>
      <c r="Z692" s="5"/>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row>
    <row r="693" ht="15.75" customHeight="1">
      <c r="A693" s="3"/>
      <c r="B693" s="3"/>
      <c r="C693" s="4"/>
      <c r="D693" s="4"/>
      <c r="E693" s="3"/>
      <c r="F693" s="3"/>
      <c r="G693" s="4"/>
      <c r="H693" s="5"/>
      <c r="I693" s="3"/>
      <c r="J693" s="3"/>
      <c r="K693" s="3"/>
      <c r="L693" s="3"/>
      <c r="M693" s="3"/>
      <c r="N693" s="3"/>
      <c r="O693" s="3"/>
      <c r="P693" s="4"/>
      <c r="Q693" s="5"/>
      <c r="R693" s="3"/>
      <c r="S693" s="3"/>
      <c r="T693" s="3"/>
      <c r="U693" s="3"/>
      <c r="V693" s="3"/>
      <c r="W693" s="3"/>
      <c r="X693" s="3"/>
      <c r="Y693" s="4"/>
      <c r="Z693" s="5"/>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row>
    <row r="694" ht="15.75" customHeight="1">
      <c r="A694" s="3"/>
      <c r="B694" s="3"/>
      <c r="C694" s="4"/>
      <c r="D694" s="4"/>
      <c r="E694" s="3"/>
      <c r="F694" s="3"/>
      <c r="G694" s="4"/>
      <c r="H694" s="5"/>
      <c r="I694" s="3"/>
      <c r="J694" s="3"/>
      <c r="K694" s="3"/>
      <c r="L694" s="3"/>
      <c r="M694" s="3"/>
      <c r="N694" s="3"/>
      <c r="O694" s="3"/>
      <c r="P694" s="4"/>
      <c r="Q694" s="5"/>
      <c r="R694" s="3"/>
      <c r="S694" s="3"/>
      <c r="T694" s="3"/>
      <c r="U694" s="3"/>
      <c r="V694" s="3"/>
      <c r="W694" s="3"/>
      <c r="X694" s="3"/>
      <c r="Y694" s="4"/>
      <c r="Z694" s="5"/>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row>
    <row r="695" ht="15.75" customHeight="1">
      <c r="A695" s="3"/>
      <c r="B695" s="3"/>
      <c r="C695" s="4"/>
      <c r="D695" s="4"/>
      <c r="E695" s="3"/>
      <c r="F695" s="3"/>
      <c r="G695" s="4"/>
      <c r="H695" s="5"/>
      <c r="I695" s="3"/>
      <c r="J695" s="3"/>
      <c r="K695" s="3"/>
      <c r="L695" s="3"/>
      <c r="M695" s="3"/>
      <c r="N695" s="3"/>
      <c r="O695" s="3"/>
      <c r="P695" s="4"/>
      <c r="Q695" s="5"/>
      <c r="R695" s="3"/>
      <c r="S695" s="3"/>
      <c r="T695" s="3"/>
      <c r="U695" s="3"/>
      <c r="V695" s="3"/>
      <c r="W695" s="3"/>
      <c r="X695" s="3"/>
      <c r="Y695" s="4"/>
      <c r="Z695" s="5"/>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row>
    <row r="696" ht="15.75" customHeight="1">
      <c r="A696" s="3"/>
      <c r="B696" s="3"/>
      <c r="C696" s="4"/>
      <c r="D696" s="4"/>
      <c r="E696" s="3"/>
      <c r="F696" s="3"/>
      <c r="G696" s="4"/>
      <c r="H696" s="5"/>
      <c r="I696" s="3"/>
      <c r="J696" s="3"/>
      <c r="K696" s="3"/>
      <c r="L696" s="3"/>
      <c r="M696" s="3"/>
      <c r="N696" s="3"/>
      <c r="O696" s="3"/>
      <c r="P696" s="4"/>
      <c r="Q696" s="5"/>
      <c r="R696" s="3"/>
      <c r="S696" s="3"/>
      <c r="T696" s="3"/>
      <c r="U696" s="3"/>
      <c r="V696" s="3"/>
      <c r="W696" s="3"/>
      <c r="X696" s="3"/>
      <c r="Y696" s="4"/>
      <c r="Z696" s="5"/>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row>
    <row r="697" ht="15.75" customHeight="1">
      <c r="A697" s="3"/>
      <c r="B697" s="3"/>
      <c r="C697" s="4"/>
      <c r="D697" s="4"/>
      <c r="E697" s="3"/>
      <c r="F697" s="3"/>
      <c r="G697" s="4"/>
      <c r="H697" s="5"/>
      <c r="I697" s="3"/>
      <c r="J697" s="3"/>
      <c r="K697" s="3"/>
      <c r="L697" s="3"/>
      <c r="M697" s="3"/>
      <c r="N697" s="3"/>
      <c r="O697" s="3"/>
      <c r="P697" s="4"/>
      <c r="Q697" s="5"/>
      <c r="R697" s="3"/>
      <c r="S697" s="3"/>
      <c r="T697" s="3"/>
      <c r="U697" s="3"/>
      <c r="V697" s="3"/>
      <c r="W697" s="3"/>
      <c r="X697" s="3"/>
      <c r="Y697" s="4"/>
      <c r="Z697" s="5"/>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row>
    <row r="698" ht="15.75" customHeight="1">
      <c r="A698" s="3"/>
      <c r="B698" s="3"/>
      <c r="C698" s="4"/>
      <c r="D698" s="4"/>
      <c r="E698" s="3"/>
      <c r="F698" s="3"/>
      <c r="G698" s="4"/>
      <c r="H698" s="5"/>
      <c r="I698" s="3"/>
      <c r="J698" s="3"/>
      <c r="K698" s="3"/>
      <c r="L698" s="3"/>
      <c r="M698" s="3"/>
      <c r="N698" s="3"/>
      <c r="O698" s="3"/>
      <c r="P698" s="4"/>
      <c r="Q698" s="5"/>
      <c r="R698" s="3"/>
      <c r="S698" s="3"/>
      <c r="T698" s="3"/>
      <c r="U698" s="3"/>
      <c r="V698" s="3"/>
      <c r="W698" s="3"/>
      <c r="X698" s="3"/>
      <c r="Y698" s="4"/>
      <c r="Z698" s="5"/>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row>
    <row r="699" ht="15.75" customHeight="1">
      <c r="A699" s="3"/>
      <c r="B699" s="3"/>
      <c r="C699" s="4"/>
      <c r="D699" s="4"/>
      <c r="E699" s="3"/>
      <c r="F699" s="3"/>
      <c r="G699" s="4"/>
      <c r="H699" s="5"/>
      <c r="I699" s="3"/>
      <c r="J699" s="3"/>
      <c r="K699" s="3"/>
      <c r="L699" s="3"/>
      <c r="M699" s="3"/>
      <c r="N699" s="3"/>
      <c r="O699" s="3"/>
      <c r="P699" s="4"/>
      <c r="Q699" s="5"/>
      <c r="R699" s="3"/>
      <c r="S699" s="3"/>
      <c r="T699" s="3"/>
      <c r="U699" s="3"/>
      <c r="V699" s="3"/>
      <c r="W699" s="3"/>
      <c r="X699" s="3"/>
      <c r="Y699" s="4"/>
      <c r="Z699" s="5"/>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row>
    <row r="700" ht="15.75" customHeight="1">
      <c r="A700" s="3"/>
      <c r="B700" s="3"/>
      <c r="C700" s="4"/>
      <c r="D700" s="4"/>
      <c r="E700" s="3"/>
      <c r="F700" s="3"/>
      <c r="G700" s="4"/>
      <c r="H700" s="5"/>
      <c r="I700" s="3"/>
      <c r="J700" s="3"/>
      <c r="K700" s="3"/>
      <c r="L700" s="3"/>
      <c r="M700" s="3"/>
      <c r="N700" s="3"/>
      <c r="O700" s="3"/>
      <c r="P700" s="4"/>
      <c r="Q700" s="5"/>
      <c r="R700" s="3"/>
      <c r="S700" s="3"/>
      <c r="T700" s="3"/>
      <c r="U700" s="3"/>
      <c r="V700" s="3"/>
      <c r="W700" s="3"/>
      <c r="X700" s="3"/>
      <c r="Y700" s="4"/>
      <c r="Z700" s="5"/>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row>
    <row r="701" ht="15.75" customHeight="1">
      <c r="A701" s="3"/>
      <c r="B701" s="3"/>
      <c r="C701" s="4"/>
      <c r="D701" s="4"/>
      <c r="E701" s="3"/>
      <c r="F701" s="3"/>
      <c r="G701" s="4"/>
      <c r="H701" s="5"/>
      <c r="I701" s="3"/>
      <c r="J701" s="3"/>
      <c r="K701" s="3"/>
      <c r="L701" s="3"/>
      <c r="M701" s="3"/>
      <c r="N701" s="3"/>
      <c r="O701" s="3"/>
      <c r="P701" s="4"/>
      <c r="Q701" s="5"/>
      <c r="R701" s="3"/>
      <c r="S701" s="3"/>
      <c r="T701" s="3"/>
      <c r="U701" s="3"/>
      <c r="V701" s="3"/>
      <c r="W701" s="3"/>
      <c r="X701" s="3"/>
      <c r="Y701" s="4"/>
      <c r="Z701" s="5"/>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row>
    <row r="702" ht="15.75" customHeight="1">
      <c r="A702" s="3"/>
      <c r="B702" s="3"/>
      <c r="C702" s="4"/>
      <c r="D702" s="4"/>
      <c r="E702" s="3"/>
      <c r="F702" s="3"/>
      <c r="G702" s="4"/>
      <c r="H702" s="5"/>
      <c r="I702" s="3"/>
      <c r="J702" s="3"/>
      <c r="K702" s="3"/>
      <c r="L702" s="3"/>
      <c r="M702" s="3"/>
      <c r="N702" s="3"/>
      <c r="O702" s="3"/>
      <c r="P702" s="4"/>
      <c r="Q702" s="5"/>
      <c r="R702" s="3"/>
      <c r="S702" s="3"/>
      <c r="T702" s="3"/>
      <c r="U702" s="3"/>
      <c r="V702" s="3"/>
      <c r="W702" s="3"/>
      <c r="X702" s="3"/>
      <c r="Y702" s="4"/>
      <c r="Z702" s="5"/>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row>
    <row r="703" ht="15.75" customHeight="1">
      <c r="A703" s="3"/>
      <c r="B703" s="3"/>
      <c r="C703" s="4"/>
      <c r="D703" s="4"/>
      <c r="E703" s="3"/>
      <c r="F703" s="3"/>
      <c r="G703" s="4"/>
      <c r="H703" s="5"/>
      <c r="I703" s="3"/>
      <c r="J703" s="3"/>
      <c r="K703" s="3"/>
      <c r="L703" s="3"/>
      <c r="M703" s="3"/>
      <c r="N703" s="3"/>
      <c r="O703" s="3"/>
      <c r="P703" s="4"/>
      <c r="Q703" s="5"/>
      <c r="R703" s="3"/>
      <c r="S703" s="3"/>
      <c r="T703" s="3"/>
      <c r="U703" s="3"/>
      <c r="V703" s="3"/>
      <c r="W703" s="3"/>
      <c r="X703" s="3"/>
      <c r="Y703" s="4"/>
      <c r="Z703" s="5"/>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row>
    <row r="704" ht="15.75" customHeight="1">
      <c r="A704" s="3"/>
      <c r="B704" s="3"/>
      <c r="C704" s="4"/>
      <c r="D704" s="4"/>
      <c r="E704" s="3"/>
      <c r="F704" s="3"/>
      <c r="G704" s="4"/>
      <c r="H704" s="5"/>
      <c r="I704" s="3"/>
      <c r="J704" s="3"/>
      <c r="K704" s="3"/>
      <c r="L704" s="3"/>
      <c r="M704" s="3"/>
      <c r="N704" s="3"/>
      <c r="O704" s="3"/>
      <c r="P704" s="4"/>
      <c r="Q704" s="5"/>
      <c r="R704" s="3"/>
      <c r="S704" s="3"/>
      <c r="T704" s="3"/>
      <c r="U704" s="3"/>
      <c r="V704" s="3"/>
      <c r="W704" s="3"/>
      <c r="X704" s="3"/>
      <c r="Y704" s="4"/>
      <c r="Z704" s="5"/>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row>
    <row r="705" ht="15.75" customHeight="1">
      <c r="A705" s="3"/>
      <c r="B705" s="3"/>
      <c r="C705" s="4"/>
      <c r="D705" s="4"/>
      <c r="E705" s="3"/>
      <c r="F705" s="3"/>
      <c r="G705" s="4"/>
      <c r="H705" s="5"/>
      <c r="I705" s="3"/>
      <c r="J705" s="3"/>
      <c r="K705" s="3"/>
      <c r="L705" s="3"/>
      <c r="M705" s="3"/>
      <c r="N705" s="3"/>
      <c r="O705" s="3"/>
      <c r="P705" s="4"/>
      <c r="Q705" s="5"/>
      <c r="R705" s="3"/>
      <c r="S705" s="3"/>
      <c r="T705" s="3"/>
      <c r="U705" s="3"/>
      <c r="V705" s="3"/>
      <c r="W705" s="3"/>
      <c r="X705" s="3"/>
      <c r="Y705" s="4"/>
      <c r="Z705" s="5"/>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row>
    <row r="706" ht="15.75" customHeight="1">
      <c r="A706" s="3"/>
      <c r="B706" s="3"/>
      <c r="C706" s="4"/>
      <c r="D706" s="4"/>
      <c r="E706" s="3"/>
      <c r="F706" s="3"/>
      <c r="G706" s="4"/>
      <c r="H706" s="5"/>
      <c r="I706" s="3"/>
      <c r="J706" s="3"/>
      <c r="K706" s="3"/>
      <c r="L706" s="3"/>
      <c r="M706" s="3"/>
      <c r="N706" s="3"/>
      <c r="O706" s="3"/>
      <c r="P706" s="4"/>
      <c r="Q706" s="5"/>
      <c r="R706" s="3"/>
      <c r="S706" s="3"/>
      <c r="T706" s="3"/>
      <c r="U706" s="3"/>
      <c r="V706" s="3"/>
      <c r="W706" s="3"/>
      <c r="X706" s="3"/>
      <c r="Y706" s="4"/>
      <c r="Z706" s="5"/>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row>
    <row r="707" ht="15.75" customHeight="1">
      <c r="A707" s="3"/>
      <c r="B707" s="3"/>
      <c r="C707" s="4"/>
      <c r="D707" s="4"/>
      <c r="E707" s="3"/>
      <c r="F707" s="3"/>
      <c r="G707" s="4"/>
      <c r="H707" s="5"/>
      <c r="I707" s="3"/>
      <c r="J707" s="3"/>
      <c r="K707" s="3"/>
      <c r="L707" s="3"/>
      <c r="M707" s="3"/>
      <c r="N707" s="3"/>
      <c r="O707" s="3"/>
      <c r="P707" s="4"/>
      <c r="Q707" s="5"/>
      <c r="R707" s="3"/>
      <c r="S707" s="3"/>
      <c r="T707" s="3"/>
      <c r="U707" s="3"/>
      <c r="V707" s="3"/>
      <c r="W707" s="3"/>
      <c r="X707" s="3"/>
      <c r="Y707" s="4"/>
      <c r="Z707" s="5"/>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row>
    <row r="708" ht="15.75" customHeight="1">
      <c r="A708" s="3"/>
      <c r="B708" s="3"/>
      <c r="C708" s="4"/>
      <c r="D708" s="4"/>
      <c r="E708" s="3"/>
      <c r="F708" s="3"/>
      <c r="G708" s="4"/>
      <c r="H708" s="5"/>
      <c r="I708" s="3"/>
      <c r="J708" s="3"/>
      <c r="K708" s="3"/>
      <c r="L708" s="3"/>
      <c r="M708" s="3"/>
      <c r="N708" s="3"/>
      <c r="O708" s="3"/>
      <c r="P708" s="4"/>
      <c r="Q708" s="5"/>
      <c r="R708" s="3"/>
      <c r="S708" s="3"/>
      <c r="T708" s="3"/>
      <c r="U708" s="3"/>
      <c r="V708" s="3"/>
      <c r="W708" s="3"/>
      <c r="X708" s="3"/>
      <c r="Y708" s="4"/>
      <c r="Z708" s="5"/>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row>
    <row r="709" ht="15.75" customHeight="1">
      <c r="A709" s="3"/>
      <c r="B709" s="3"/>
      <c r="C709" s="4"/>
      <c r="D709" s="4"/>
      <c r="E709" s="3"/>
      <c r="F709" s="3"/>
      <c r="G709" s="4"/>
      <c r="H709" s="5"/>
      <c r="I709" s="3"/>
      <c r="J709" s="3"/>
      <c r="K709" s="3"/>
      <c r="L709" s="3"/>
      <c r="M709" s="3"/>
      <c r="N709" s="3"/>
      <c r="O709" s="3"/>
      <c r="P709" s="4"/>
      <c r="Q709" s="5"/>
      <c r="R709" s="3"/>
      <c r="S709" s="3"/>
      <c r="T709" s="3"/>
      <c r="U709" s="3"/>
      <c r="V709" s="3"/>
      <c r="W709" s="3"/>
      <c r="X709" s="3"/>
      <c r="Y709" s="4"/>
      <c r="Z709" s="5"/>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row>
    <row r="710" ht="15.75" customHeight="1">
      <c r="A710" s="3"/>
      <c r="B710" s="3"/>
      <c r="C710" s="4"/>
      <c r="D710" s="4"/>
      <c r="E710" s="3"/>
      <c r="F710" s="3"/>
      <c r="G710" s="4"/>
      <c r="H710" s="5"/>
      <c r="I710" s="3"/>
      <c r="J710" s="3"/>
      <c r="K710" s="3"/>
      <c r="L710" s="3"/>
      <c r="M710" s="3"/>
      <c r="N710" s="3"/>
      <c r="O710" s="3"/>
      <c r="P710" s="4"/>
      <c r="Q710" s="5"/>
      <c r="R710" s="3"/>
      <c r="S710" s="3"/>
      <c r="T710" s="3"/>
      <c r="U710" s="3"/>
      <c r="V710" s="3"/>
      <c r="W710" s="3"/>
      <c r="X710" s="3"/>
      <c r="Y710" s="4"/>
      <c r="Z710" s="5"/>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row>
    <row r="711" ht="15.75" customHeight="1">
      <c r="A711" s="3"/>
      <c r="B711" s="3"/>
      <c r="C711" s="4"/>
      <c r="D711" s="4"/>
      <c r="E711" s="3"/>
      <c r="F711" s="3"/>
      <c r="G711" s="4"/>
      <c r="H711" s="5"/>
      <c r="I711" s="3"/>
      <c r="J711" s="3"/>
      <c r="K711" s="3"/>
      <c r="L711" s="3"/>
      <c r="M711" s="3"/>
      <c r="N711" s="3"/>
      <c r="O711" s="3"/>
      <c r="P711" s="4"/>
      <c r="Q711" s="5"/>
      <c r="R711" s="3"/>
      <c r="S711" s="3"/>
      <c r="T711" s="3"/>
      <c r="U711" s="3"/>
      <c r="V711" s="3"/>
      <c r="W711" s="3"/>
      <c r="X711" s="3"/>
      <c r="Y711" s="4"/>
      <c r="Z711" s="5"/>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row>
    <row r="712" ht="15.75" customHeight="1">
      <c r="A712" s="3"/>
      <c r="B712" s="3"/>
      <c r="C712" s="4"/>
      <c r="D712" s="4"/>
      <c r="E712" s="3"/>
      <c r="F712" s="3"/>
      <c r="G712" s="4"/>
      <c r="H712" s="5"/>
      <c r="I712" s="3"/>
      <c r="J712" s="3"/>
      <c r="K712" s="3"/>
      <c r="L712" s="3"/>
      <c r="M712" s="3"/>
      <c r="N712" s="3"/>
      <c r="O712" s="3"/>
      <c r="P712" s="4"/>
      <c r="Q712" s="5"/>
      <c r="R712" s="3"/>
      <c r="S712" s="3"/>
      <c r="T712" s="3"/>
      <c r="U712" s="3"/>
      <c r="V712" s="3"/>
      <c r="W712" s="3"/>
      <c r="X712" s="3"/>
      <c r="Y712" s="4"/>
      <c r="Z712" s="5"/>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row>
    <row r="713" ht="15.75" customHeight="1">
      <c r="A713" s="3"/>
      <c r="B713" s="3"/>
      <c r="C713" s="4"/>
      <c r="D713" s="4"/>
      <c r="E713" s="3"/>
      <c r="F713" s="3"/>
      <c r="G713" s="4"/>
      <c r="H713" s="5"/>
      <c r="I713" s="3"/>
      <c r="J713" s="3"/>
      <c r="K713" s="3"/>
      <c r="L713" s="3"/>
      <c r="M713" s="3"/>
      <c r="N713" s="3"/>
      <c r="O713" s="3"/>
      <c r="P713" s="4"/>
      <c r="Q713" s="5"/>
      <c r="R713" s="3"/>
      <c r="S713" s="3"/>
      <c r="T713" s="3"/>
      <c r="U713" s="3"/>
      <c r="V713" s="3"/>
      <c r="W713" s="3"/>
      <c r="X713" s="3"/>
      <c r="Y713" s="4"/>
      <c r="Z713" s="5"/>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row>
    <row r="714" ht="15.75" customHeight="1">
      <c r="A714" s="3"/>
      <c r="B714" s="3"/>
      <c r="C714" s="4"/>
      <c r="D714" s="4"/>
      <c r="E714" s="3"/>
      <c r="F714" s="3"/>
      <c r="G714" s="4"/>
      <c r="H714" s="5"/>
      <c r="I714" s="3"/>
      <c r="J714" s="3"/>
      <c r="K714" s="3"/>
      <c r="L714" s="3"/>
      <c r="M714" s="3"/>
      <c r="N714" s="3"/>
      <c r="O714" s="3"/>
      <c r="P714" s="4"/>
      <c r="Q714" s="5"/>
      <c r="R714" s="3"/>
      <c r="S714" s="3"/>
      <c r="T714" s="3"/>
      <c r="U714" s="3"/>
      <c r="V714" s="3"/>
      <c r="W714" s="3"/>
      <c r="X714" s="3"/>
      <c r="Y714" s="4"/>
      <c r="Z714" s="5"/>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row>
    <row r="715" ht="15.75" customHeight="1">
      <c r="A715" s="3"/>
      <c r="B715" s="3"/>
      <c r="C715" s="4"/>
      <c r="D715" s="4"/>
      <c r="E715" s="3"/>
      <c r="F715" s="3"/>
      <c r="G715" s="4"/>
      <c r="H715" s="5"/>
      <c r="I715" s="3"/>
      <c r="J715" s="3"/>
      <c r="K715" s="3"/>
      <c r="L715" s="3"/>
      <c r="M715" s="3"/>
      <c r="N715" s="3"/>
      <c r="O715" s="3"/>
      <c r="P715" s="4"/>
      <c r="Q715" s="5"/>
      <c r="R715" s="3"/>
      <c r="S715" s="3"/>
      <c r="T715" s="3"/>
      <c r="U715" s="3"/>
      <c r="V715" s="3"/>
      <c r="W715" s="3"/>
      <c r="X715" s="3"/>
      <c r="Y715" s="4"/>
      <c r="Z715" s="5"/>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row>
    <row r="716" ht="15.75" customHeight="1">
      <c r="A716" s="3"/>
      <c r="B716" s="3"/>
      <c r="C716" s="4"/>
      <c r="D716" s="4"/>
      <c r="E716" s="3"/>
      <c r="F716" s="3"/>
      <c r="G716" s="4"/>
      <c r="H716" s="5"/>
      <c r="I716" s="3"/>
      <c r="J716" s="3"/>
      <c r="K716" s="3"/>
      <c r="L716" s="3"/>
      <c r="M716" s="3"/>
      <c r="N716" s="3"/>
      <c r="O716" s="3"/>
      <c r="P716" s="4"/>
      <c r="Q716" s="5"/>
      <c r="R716" s="3"/>
      <c r="S716" s="3"/>
      <c r="T716" s="3"/>
      <c r="U716" s="3"/>
      <c r="V716" s="3"/>
      <c r="W716" s="3"/>
      <c r="X716" s="3"/>
      <c r="Y716" s="4"/>
      <c r="Z716" s="5"/>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row>
    <row r="717" ht="15.75" customHeight="1">
      <c r="A717" s="3"/>
      <c r="B717" s="3"/>
      <c r="C717" s="4"/>
      <c r="D717" s="4"/>
      <c r="E717" s="3"/>
      <c r="F717" s="3"/>
      <c r="G717" s="4"/>
      <c r="H717" s="5"/>
      <c r="I717" s="3"/>
      <c r="J717" s="3"/>
      <c r="K717" s="3"/>
      <c r="L717" s="3"/>
      <c r="M717" s="3"/>
      <c r="N717" s="3"/>
      <c r="O717" s="3"/>
      <c r="P717" s="4"/>
      <c r="Q717" s="5"/>
      <c r="R717" s="3"/>
      <c r="S717" s="3"/>
      <c r="T717" s="3"/>
      <c r="U717" s="3"/>
      <c r="V717" s="3"/>
      <c r="W717" s="3"/>
      <c r="X717" s="3"/>
      <c r="Y717" s="4"/>
      <c r="Z717" s="5"/>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row>
    <row r="718" ht="15.75" customHeight="1">
      <c r="A718" s="3"/>
      <c r="B718" s="3"/>
      <c r="C718" s="4"/>
      <c r="D718" s="4"/>
      <c r="E718" s="3"/>
      <c r="F718" s="3"/>
      <c r="G718" s="4"/>
      <c r="H718" s="5"/>
      <c r="I718" s="3"/>
      <c r="J718" s="3"/>
      <c r="K718" s="3"/>
      <c r="L718" s="3"/>
      <c r="M718" s="3"/>
      <c r="N718" s="3"/>
      <c r="O718" s="3"/>
      <c r="P718" s="4"/>
      <c r="Q718" s="5"/>
      <c r="R718" s="3"/>
      <c r="S718" s="3"/>
      <c r="T718" s="3"/>
      <c r="U718" s="3"/>
      <c r="V718" s="3"/>
      <c r="W718" s="3"/>
      <c r="X718" s="3"/>
      <c r="Y718" s="4"/>
      <c r="Z718" s="5"/>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row>
    <row r="719" ht="15.75" customHeight="1">
      <c r="A719" s="3"/>
      <c r="B719" s="3"/>
      <c r="C719" s="4"/>
      <c r="D719" s="4"/>
      <c r="E719" s="3"/>
      <c r="F719" s="3"/>
      <c r="G719" s="4"/>
      <c r="H719" s="5"/>
      <c r="I719" s="3"/>
      <c r="J719" s="3"/>
      <c r="K719" s="3"/>
      <c r="L719" s="3"/>
      <c r="M719" s="3"/>
      <c r="N719" s="3"/>
      <c r="O719" s="3"/>
      <c r="P719" s="4"/>
      <c r="Q719" s="5"/>
      <c r="R719" s="3"/>
      <c r="S719" s="3"/>
      <c r="T719" s="3"/>
      <c r="U719" s="3"/>
      <c r="V719" s="3"/>
      <c r="W719" s="3"/>
      <c r="X719" s="3"/>
      <c r="Y719" s="4"/>
      <c r="Z719" s="5"/>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row>
    <row r="720" ht="15.75" customHeight="1">
      <c r="A720" s="3"/>
      <c r="B720" s="3"/>
      <c r="C720" s="4"/>
      <c r="D720" s="4"/>
      <c r="E720" s="3"/>
      <c r="F720" s="3"/>
      <c r="G720" s="4"/>
      <c r="H720" s="5"/>
      <c r="I720" s="3"/>
      <c r="J720" s="3"/>
      <c r="K720" s="3"/>
      <c r="L720" s="3"/>
      <c r="M720" s="3"/>
      <c r="N720" s="3"/>
      <c r="O720" s="3"/>
      <c r="P720" s="4"/>
      <c r="Q720" s="5"/>
      <c r="R720" s="3"/>
      <c r="S720" s="3"/>
      <c r="T720" s="3"/>
      <c r="U720" s="3"/>
      <c r="V720" s="3"/>
      <c r="W720" s="3"/>
      <c r="X720" s="3"/>
      <c r="Y720" s="4"/>
      <c r="Z720" s="5"/>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row>
    <row r="721" ht="15.75" customHeight="1">
      <c r="A721" s="3"/>
      <c r="B721" s="3"/>
      <c r="C721" s="4"/>
      <c r="D721" s="4"/>
      <c r="E721" s="3"/>
      <c r="F721" s="3"/>
      <c r="G721" s="4"/>
      <c r="H721" s="5"/>
      <c r="I721" s="3"/>
      <c r="J721" s="3"/>
      <c r="K721" s="3"/>
      <c r="L721" s="3"/>
      <c r="M721" s="3"/>
      <c r="N721" s="3"/>
      <c r="O721" s="3"/>
      <c r="P721" s="4"/>
      <c r="Q721" s="5"/>
      <c r="R721" s="3"/>
      <c r="S721" s="3"/>
      <c r="T721" s="3"/>
      <c r="U721" s="3"/>
      <c r="V721" s="3"/>
      <c r="W721" s="3"/>
      <c r="X721" s="3"/>
      <c r="Y721" s="4"/>
      <c r="Z721" s="5"/>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row>
    <row r="722" ht="15.75" customHeight="1">
      <c r="A722" s="3"/>
      <c r="B722" s="3"/>
      <c r="C722" s="4"/>
      <c r="D722" s="4"/>
      <c r="E722" s="3"/>
      <c r="F722" s="3"/>
      <c r="G722" s="4"/>
      <c r="H722" s="5"/>
      <c r="I722" s="3"/>
      <c r="J722" s="3"/>
      <c r="K722" s="3"/>
      <c r="L722" s="3"/>
      <c r="M722" s="3"/>
      <c r="N722" s="3"/>
      <c r="O722" s="3"/>
      <c r="P722" s="4"/>
      <c r="Q722" s="5"/>
      <c r="R722" s="3"/>
      <c r="S722" s="3"/>
      <c r="T722" s="3"/>
      <c r="U722" s="3"/>
      <c r="V722" s="3"/>
      <c r="W722" s="3"/>
      <c r="X722" s="3"/>
      <c r="Y722" s="4"/>
      <c r="Z722" s="5"/>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row>
    <row r="723" ht="15.75" customHeight="1">
      <c r="A723" s="3"/>
      <c r="B723" s="3"/>
      <c r="C723" s="4"/>
      <c r="D723" s="4"/>
      <c r="E723" s="3"/>
      <c r="F723" s="3"/>
      <c r="G723" s="4"/>
      <c r="H723" s="5"/>
      <c r="I723" s="3"/>
      <c r="J723" s="3"/>
      <c r="K723" s="3"/>
      <c r="L723" s="3"/>
      <c r="M723" s="3"/>
      <c r="N723" s="3"/>
      <c r="O723" s="3"/>
      <c r="P723" s="4"/>
      <c r="Q723" s="5"/>
      <c r="R723" s="3"/>
      <c r="S723" s="3"/>
      <c r="T723" s="3"/>
      <c r="U723" s="3"/>
      <c r="V723" s="3"/>
      <c r="W723" s="3"/>
      <c r="X723" s="3"/>
      <c r="Y723" s="4"/>
      <c r="Z723" s="5"/>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row>
    <row r="724" ht="15.75" customHeight="1">
      <c r="A724" s="3"/>
      <c r="B724" s="3"/>
      <c r="C724" s="4"/>
      <c r="D724" s="4"/>
      <c r="E724" s="3"/>
      <c r="F724" s="3"/>
      <c r="G724" s="4"/>
      <c r="H724" s="5"/>
      <c r="I724" s="3"/>
      <c r="J724" s="3"/>
      <c r="K724" s="3"/>
      <c r="L724" s="3"/>
      <c r="M724" s="3"/>
      <c r="N724" s="3"/>
      <c r="O724" s="3"/>
      <c r="P724" s="4"/>
      <c r="Q724" s="5"/>
      <c r="R724" s="3"/>
      <c r="S724" s="3"/>
      <c r="T724" s="3"/>
      <c r="U724" s="3"/>
      <c r="V724" s="3"/>
      <c r="W724" s="3"/>
      <c r="X724" s="3"/>
      <c r="Y724" s="4"/>
      <c r="Z724" s="5"/>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row>
    <row r="725" ht="15.75" customHeight="1">
      <c r="A725" s="3"/>
      <c r="B725" s="3"/>
      <c r="C725" s="4"/>
      <c r="D725" s="4"/>
      <c r="E725" s="3"/>
      <c r="F725" s="3"/>
      <c r="G725" s="4"/>
      <c r="H725" s="5"/>
      <c r="I725" s="3"/>
      <c r="J725" s="3"/>
      <c r="K725" s="3"/>
      <c r="L725" s="3"/>
      <c r="M725" s="3"/>
      <c r="N725" s="3"/>
      <c r="O725" s="3"/>
      <c r="P725" s="4"/>
      <c r="Q725" s="5"/>
      <c r="R725" s="3"/>
      <c r="S725" s="3"/>
      <c r="T725" s="3"/>
      <c r="U725" s="3"/>
      <c r="V725" s="3"/>
      <c r="W725" s="3"/>
      <c r="X725" s="3"/>
      <c r="Y725" s="4"/>
      <c r="Z725" s="5"/>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row>
    <row r="726" ht="15.75" customHeight="1">
      <c r="A726" s="3"/>
      <c r="B726" s="3"/>
      <c r="C726" s="4"/>
      <c r="D726" s="4"/>
      <c r="E726" s="3"/>
      <c r="F726" s="3"/>
      <c r="G726" s="4"/>
      <c r="H726" s="5"/>
      <c r="I726" s="3"/>
      <c r="J726" s="3"/>
      <c r="K726" s="3"/>
      <c r="L726" s="3"/>
      <c r="M726" s="3"/>
      <c r="N726" s="3"/>
      <c r="O726" s="3"/>
      <c r="P726" s="4"/>
      <c r="Q726" s="5"/>
      <c r="R726" s="3"/>
      <c r="S726" s="3"/>
      <c r="T726" s="3"/>
      <c r="U726" s="3"/>
      <c r="V726" s="3"/>
      <c r="W726" s="3"/>
      <c r="X726" s="3"/>
      <c r="Y726" s="4"/>
      <c r="Z726" s="5"/>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row>
    <row r="727" ht="15.75" customHeight="1">
      <c r="A727" s="3"/>
      <c r="B727" s="3"/>
      <c r="C727" s="4"/>
      <c r="D727" s="4"/>
      <c r="E727" s="3"/>
      <c r="F727" s="3"/>
      <c r="G727" s="4"/>
      <c r="H727" s="5"/>
      <c r="I727" s="3"/>
      <c r="J727" s="3"/>
      <c r="K727" s="3"/>
      <c r="L727" s="3"/>
      <c r="M727" s="3"/>
      <c r="N727" s="3"/>
      <c r="O727" s="3"/>
      <c r="P727" s="4"/>
      <c r="Q727" s="5"/>
      <c r="R727" s="3"/>
      <c r="S727" s="3"/>
      <c r="T727" s="3"/>
      <c r="U727" s="3"/>
      <c r="V727" s="3"/>
      <c r="W727" s="3"/>
      <c r="X727" s="3"/>
      <c r="Y727" s="4"/>
      <c r="Z727" s="5"/>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row>
    <row r="728" ht="15.75" customHeight="1">
      <c r="A728" s="3"/>
      <c r="B728" s="3"/>
      <c r="C728" s="4"/>
      <c r="D728" s="4"/>
      <c r="E728" s="3"/>
      <c r="F728" s="3"/>
      <c r="G728" s="4"/>
      <c r="H728" s="5"/>
      <c r="I728" s="3"/>
      <c r="J728" s="3"/>
      <c r="K728" s="3"/>
      <c r="L728" s="3"/>
      <c r="M728" s="3"/>
      <c r="N728" s="3"/>
      <c r="O728" s="3"/>
      <c r="P728" s="4"/>
      <c r="Q728" s="5"/>
      <c r="R728" s="3"/>
      <c r="S728" s="3"/>
      <c r="T728" s="3"/>
      <c r="U728" s="3"/>
      <c r="V728" s="3"/>
      <c r="W728" s="3"/>
      <c r="X728" s="3"/>
      <c r="Y728" s="4"/>
      <c r="Z728" s="5"/>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row>
    <row r="729" ht="15.75" customHeight="1">
      <c r="A729" s="3"/>
      <c r="B729" s="3"/>
      <c r="C729" s="4"/>
      <c r="D729" s="4"/>
      <c r="E729" s="3"/>
      <c r="F729" s="3"/>
      <c r="G729" s="4"/>
      <c r="H729" s="5"/>
      <c r="I729" s="3"/>
      <c r="J729" s="3"/>
      <c r="K729" s="3"/>
      <c r="L729" s="3"/>
      <c r="M729" s="3"/>
      <c r="N729" s="3"/>
      <c r="O729" s="3"/>
      <c r="P729" s="4"/>
      <c r="Q729" s="5"/>
      <c r="R729" s="3"/>
      <c r="S729" s="3"/>
      <c r="T729" s="3"/>
      <c r="U729" s="3"/>
      <c r="V729" s="3"/>
      <c r="W729" s="3"/>
      <c r="X729" s="3"/>
      <c r="Y729" s="4"/>
      <c r="Z729" s="5"/>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row>
    <row r="730" ht="15.75" customHeight="1">
      <c r="A730" s="3"/>
      <c r="B730" s="3"/>
      <c r="C730" s="4"/>
      <c r="D730" s="4"/>
      <c r="E730" s="3"/>
      <c r="F730" s="3"/>
      <c r="G730" s="4"/>
      <c r="H730" s="5"/>
      <c r="I730" s="3"/>
      <c r="J730" s="3"/>
      <c r="K730" s="3"/>
      <c r="L730" s="3"/>
      <c r="M730" s="3"/>
      <c r="N730" s="3"/>
      <c r="O730" s="3"/>
      <c r="P730" s="4"/>
      <c r="Q730" s="5"/>
      <c r="R730" s="3"/>
      <c r="S730" s="3"/>
      <c r="T730" s="3"/>
      <c r="U730" s="3"/>
      <c r="V730" s="3"/>
      <c r="W730" s="3"/>
      <c r="X730" s="3"/>
      <c r="Y730" s="4"/>
      <c r="Z730" s="5"/>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row>
    <row r="731" ht="15.75" customHeight="1">
      <c r="A731" s="3"/>
      <c r="B731" s="3"/>
      <c r="C731" s="4"/>
      <c r="D731" s="4"/>
      <c r="E731" s="3"/>
      <c r="F731" s="3"/>
      <c r="G731" s="4"/>
      <c r="H731" s="5"/>
      <c r="I731" s="3"/>
      <c r="J731" s="3"/>
      <c r="K731" s="3"/>
      <c r="L731" s="3"/>
      <c r="M731" s="3"/>
      <c r="N731" s="3"/>
      <c r="O731" s="3"/>
      <c r="P731" s="4"/>
      <c r="Q731" s="5"/>
      <c r="R731" s="3"/>
      <c r="S731" s="3"/>
      <c r="T731" s="3"/>
      <c r="U731" s="3"/>
      <c r="V731" s="3"/>
      <c r="W731" s="3"/>
      <c r="X731" s="3"/>
      <c r="Y731" s="4"/>
      <c r="Z731" s="5"/>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row>
    <row r="732" ht="15.75" customHeight="1">
      <c r="A732" s="3"/>
      <c r="B732" s="3"/>
      <c r="C732" s="4"/>
      <c r="D732" s="4"/>
      <c r="E732" s="3"/>
      <c r="F732" s="3"/>
      <c r="G732" s="4"/>
      <c r="H732" s="5"/>
      <c r="I732" s="3"/>
      <c r="J732" s="3"/>
      <c r="K732" s="3"/>
      <c r="L732" s="3"/>
      <c r="M732" s="3"/>
      <c r="N732" s="3"/>
      <c r="O732" s="3"/>
      <c r="P732" s="4"/>
      <c r="Q732" s="5"/>
      <c r="R732" s="3"/>
      <c r="S732" s="3"/>
      <c r="T732" s="3"/>
      <c r="U732" s="3"/>
      <c r="V732" s="3"/>
      <c r="W732" s="3"/>
      <c r="X732" s="3"/>
      <c r="Y732" s="4"/>
      <c r="Z732" s="5"/>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row>
    <row r="733" ht="15.75" customHeight="1">
      <c r="A733" s="3"/>
      <c r="B733" s="3"/>
      <c r="C733" s="4"/>
      <c r="D733" s="4"/>
      <c r="E733" s="3"/>
      <c r="F733" s="3"/>
      <c r="G733" s="4"/>
      <c r="H733" s="5"/>
      <c r="I733" s="3"/>
      <c r="J733" s="3"/>
      <c r="K733" s="3"/>
      <c r="L733" s="3"/>
      <c r="M733" s="3"/>
      <c r="N733" s="3"/>
      <c r="O733" s="3"/>
      <c r="P733" s="4"/>
      <c r="Q733" s="5"/>
      <c r="R733" s="3"/>
      <c r="S733" s="3"/>
      <c r="T733" s="3"/>
      <c r="U733" s="3"/>
      <c r="V733" s="3"/>
      <c r="W733" s="3"/>
      <c r="X733" s="3"/>
      <c r="Y733" s="4"/>
      <c r="Z733" s="5"/>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row>
    <row r="734" ht="15.75" customHeight="1">
      <c r="A734" s="3"/>
      <c r="B734" s="3"/>
      <c r="C734" s="4"/>
      <c r="D734" s="4"/>
      <c r="E734" s="3"/>
      <c r="F734" s="3"/>
      <c r="G734" s="4"/>
      <c r="H734" s="5"/>
      <c r="I734" s="3"/>
      <c r="J734" s="3"/>
      <c r="K734" s="3"/>
      <c r="L734" s="3"/>
      <c r="M734" s="3"/>
      <c r="N734" s="3"/>
      <c r="O734" s="3"/>
      <c r="P734" s="4"/>
      <c r="Q734" s="5"/>
      <c r="R734" s="3"/>
      <c r="S734" s="3"/>
      <c r="T734" s="3"/>
      <c r="U734" s="3"/>
      <c r="V734" s="3"/>
      <c r="W734" s="3"/>
      <c r="X734" s="3"/>
      <c r="Y734" s="4"/>
      <c r="Z734" s="5"/>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row>
    <row r="735" ht="15.75" customHeight="1">
      <c r="A735" s="3"/>
      <c r="B735" s="3"/>
      <c r="C735" s="4"/>
      <c r="D735" s="4"/>
      <c r="E735" s="3"/>
      <c r="F735" s="3"/>
      <c r="G735" s="4"/>
      <c r="H735" s="5"/>
      <c r="I735" s="3"/>
      <c r="J735" s="3"/>
      <c r="K735" s="3"/>
      <c r="L735" s="3"/>
      <c r="M735" s="3"/>
      <c r="N735" s="3"/>
      <c r="O735" s="3"/>
      <c r="P735" s="4"/>
      <c r="Q735" s="5"/>
      <c r="R735" s="3"/>
      <c r="S735" s="3"/>
      <c r="T735" s="3"/>
      <c r="U735" s="3"/>
      <c r="V735" s="3"/>
      <c r="W735" s="3"/>
      <c r="X735" s="3"/>
      <c r="Y735" s="4"/>
      <c r="Z735" s="5"/>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row>
    <row r="736" ht="15.75" customHeight="1">
      <c r="A736" s="3"/>
      <c r="B736" s="3"/>
      <c r="C736" s="4"/>
      <c r="D736" s="4"/>
      <c r="E736" s="3"/>
      <c r="F736" s="3"/>
      <c r="G736" s="4"/>
      <c r="H736" s="5"/>
      <c r="I736" s="3"/>
      <c r="J736" s="3"/>
      <c r="K736" s="3"/>
      <c r="L736" s="3"/>
      <c r="M736" s="3"/>
      <c r="N736" s="3"/>
      <c r="O736" s="3"/>
      <c r="P736" s="4"/>
      <c r="Q736" s="5"/>
      <c r="R736" s="3"/>
      <c r="S736" s="3"/>
      <c r="T736" s="3"/>
      <c r="U736" s="3"/>
      <c r="V736" s="3"/>
      <c r="W736" s="3"/>
      <c r="X736" s="3"/>
      <c r="Y736" s="4"/>
      <c r="Z736" s="5"/>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row>
    <row r="737" ht="15.75" customHeight="1">
      <c r="A737" s="3"/>
      <c r="B737" s="3"/>
      <c r="C737" s="4"/>
      <c r="D737" s="4"/>
      <c r="E737" s="3"/>
      <c r="F737" s="3"/>
      <c r="G737" s="4"/>
      <c r="H737" s="5"/>
      <c r="I737" s="3"/>
      <c r="J737" s="3"/>
      <c r="K737" s="3"/>
      <c r="L737" s="3"/>
      <c r="M737" s="3"/>
      <c r="N737" s="3"/>
      <c r="O737" s="3"/>
      <c r="P737" s="4"/>
      <c r="Q737" s="5"/>
      <c r="R737" s="3"/>
      <c r="S737" s="3"/>
      <c r="T737" s="3"/>
      <c r="U737" s="3"/>
      <c r="V737" s="3"/>
      <c r="W737" s="3"/>
      <c r="X737" s="3"/>
      <c r="Y737" s="4"/>
      <c r="Z737" s="5"/>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row>
    <row r="738" ht="15.75" customHeight="1">
      <c r="A738" s="3"/>
      <c r="B738" s="3"/>
      <c r="C738" s="4"/>
      <c r="D738" s="4"/>
      <c r="E738" s="3"/>
      <c r="F738" s="3"/>
      <c r="G738" s="4"/>
      <c r="H738" s="5"/>
      <c r="I738" s="3"/>
      <c r="J738" s="3"/>
      <c r="K738" s="3"/>
      <c r="L738" s="3"/>
      <c r="M738" s="3"/>
      <c r="N738" s="3"/>
      <c r="O738" s="3"/>
      <c r="P738" s="4"/>
      <c r="Q738" s="5"/>
      <c r="R738" s="3"/>
      <c r="S738" s="3"/>
      <c r="T738" s="3"/>
      <c r="U738" s="3"/>
      <c r="V738" s="3"/>
      <c r="W738" s="3"/>
      <c r="X738" s="3"/>
      <c r="Y738" s="4"/>
      <c r="Z738" s="5"/>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row>
    <row r="739" ht="15.75" customHeight="1">
      <c r="A739" s="3"/>
      <c r="B739" s="3"/>
      <c r="C739" s="4"/>
      <c r="D739" s="4"/>
      <c r="E739" s="3"/>
      <c r="F739" s="3"/>
      <c r="G739" s="4"/>
      <c r="H739" s="5"/>
      <c r="I739" s="3"/>
      <c r="J739" s="3"/>
      <c r="K739" s="3"/>
      <c r="L739" s="3"/>
      <c r="M739" s="3"/>
      <c r="N739" s="3"/>
      <c r="O739" s="3"/>
      <c r="P739" s="4"/>
      <c r="Q739" s="5"/>
      <c r="R739" s="3"/>
      <c r="S739" s="3"/>
      <c r="T739" s="3"/>
      <c r="U739" s="3"/>
      <c r="V739" s="3"/>
      <c r="W739" s="3"/>
      <c r="X739" s="3"/>
      <c r="Y739" s="4"/>
      <c r="Z739" s="5"/>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row>
    <row r="740" ht="15.75" customHeight="1">
      <c r="A740" s="3"/>
      <c r="B740" s="3"/>
      <c r="C740" s="4"/>
      <c r="D740" s="4"/>
      <c r="E740" s="3"/>
      <c r="F740" s="3"/>
      <c r="G740" s="4"/>
      <c r="H740" s="5"/>
      <c r="I740" s="3"/>
      <c r="J740" s="3"/>
      <c r="K740" s="3"/>
      <c r="L740" s="3"/>
      <c r="M740" s="3"/>
      <c r="N740" s="3"/>
      <c r="O740" s="3"/>
      <c r="P740" s="4"/>
      <c r="Q740" s="5"/>
      <c r="R740" s="3"/>
      <c r="S740" s="3"/>
      <c r="T740" s="3"/>
      <c r="U740" s="3"/>
      <c r="V740" s="3"/>
      <c r="W740" s="3"/>
      <c r="X740" s="3"/>
      <c r="Y740" s="4"/>
      <c r="Z740" s="5"/>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row>
    <row r="741" ht="15.75" customHeight="1">
      <c r="A741" s="3"/>
      <c r="B741" s="3"/>
      <c r="C741" s="4"/>
      <c r="D741" s="4"/>
      <c r="E741" s="3"/>
      <c r="F741" s="3"/>
      <c r="G741" s="4"/>
      <c r="H741" s="5"/>
      <c r="I741" s="3"/>
      <c r="J741" s="3"/>
      <c r="K741" s="3"/>
      <c r="L741" s="3"/>
      <c r="M741" s="3"/>
      <c r="N741" s="3"/>
      <c r="O741" s="3"/>
      <c r="P741" s="4"/>
      <c r="Q741" s="5"/>
      <c r="R741" s="3"/>
      <c r="S741" s="3"/>
      <c r="T741" s="3"/>
      <c r="U741" s="3"/>
      <c r="V741" s="3"/>
      <c r="W741" s="3"/>
      <c r="X741" s="3"/>
      <c r="Y741" s="4"/>
      <c r="Z741" s="5"/>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row>
    <row r="742" ht="15.75" customHeight="1">
      <c r="A742" s="3"/>
      <c r="B742" s="3"/>
      <c r="C742" s="4"/>
      <c r="D742" s="4"/>
      <c r="E742" s="3"/>
      <c r="F742" s="3"/>
      <c r="G742" s="4"/>
      <c r="H742" s="5"/>
      <c r="I742" s="3"/>
      <c r="J742" s="3"/>
      <c r="K742" s="3"/>
      <c r="L742" s="3"/>
      <c r="M742" s="3"/>
      <c r="N742" s="3"/>
      <c r="O742" s="3"/>
      <c r="P742" s="4"/>
      <c r="Q742" s="5"/>
      <c r="R742" s="3"/>
      <c r="S742" s="3"/>
      <c r="T742" s="3"/>
      <c r="U742" s="3"/>
      <c r="V742" s="3"/>
      <c r="W742" s="3"/>
      <c r="X742" s="3"/>
      <c r="Y742" s="4"/>
      <c r="Z742" s="5"/>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row>
    <row r="743" ht="15.75" customHeight="1">
      <c r="A743" s="3"/>
      <c r="B743" s="3"/>
      <c r="C743" s="4"/>
      <c r="D743" s="4"/>
      <c r="E743" s="3"/>
      <c r="F743" s="3"/>
      <c r="G743" s="4"/>
      <c r="H743" s="5"/>
      <c r="I743" s="3"/>
      <c r="J743" s="3"/>
      <c r="K743" s="3"/>
      <c r="L743" s="3"/>
      <c r="M743" s="3"/>
      <c r="N743" s="3"/>
      <c r="O743" s="3"/>
      <c r="P743" s="4"/>
      <c r="Q743" s="5"/>
      <c r="R743" s="3"/>
      <c r="S743" s="3"/>
      <c r="T743" s="3"/>
      <c r="U743" s="3"/>
      <c r="V743" s="3"/>
      <c r="W743" s="3"/>
      <c r="X743" s="3"/>
      <c r="Y743" s="4"/>
      <c r="Z743" s="5"/>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row>
    <row r="744" ht="15.75" customHeight="1">
      <c r="A744" s="3"/>
      <c r="B744" s="3"/>
      <c r="C744" s="4"/>
      <c r="D744" s="4"/>
      <c r="E744" s="3"/>
      <c r="F744" s="3"/>
      <c r="G744" s="4"/>
      <c r="H744" s="5"/>
      <c r="I744" s="3"/>
      <c r="J744" s="3"/>
      <c r="K744" s="3"/>
      <c r="L744" s="3"/>
      <c r="M744" s="3"/>
      <c r="N744" s="3"/>
      <c r="O744" s="3"/>
      <c r="P744" s="4"/>
      <c r="Q744" s="5"/>
      <c r="R744" s="3"/>
      <c r="S744" s="3"/>
      <c r="T744" s="3"/>
      <c r="U744" s="3"/>
      <c r="V744" s="3"/>
      <c r="W744" s="3"/>
      <c r="X744" s="3"/>
      <c r="Y744" s="4"/>
      <c r="Z744" s="5"/>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row>
    <row r="745" ht="15.75" customHeight="1">
      <c r="A745" s="3"/>
      <c r="B745" s="3"/>
      <c r="C745" s="4"/>
      <c r="D745" s="4"/>
      <c r="E745" s="3"/>
      <c r="F745" s="3"/>
      <c r="G745" s="4"/>
      <c r="H745" s="5"/>
      <c r="I745" s="3"/>
      <c r="J745" s="3"/>
      <c r="K745" s="3"/>
      <c r="L745" s="3"/>
      <c r="M745" s="3"/>
      <c r="N745" s="3"/>
      <c r="O745" s="3"/>
      <c r="P745" s="4"/>
      <c r="Q745" s="5"/>
      <c r="R745" s="3"/>
      <c r="S745" s="3"/>
      <c r="T745" s="3"/>
      <c r="U745" s="3"/>
      <c r="V745" s="3"/>
      <c r="W745" s="3"/>
      <c r="X745" s="3"/>
      <c r="Y745" s="4"/>
      <c r="Z745" s="5"/>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row>
    <row r="746" ht="15.75" customHeight="1">
      <c r="A746" s="3"/>
      <c r="B746" s="3"/>
      <c r="C746" s="4"/>
      <c r="D746" s="4"/>
      <c r="E746" s="3"/>
      <c r="F746" s="3"/>
      <c r="G746" s="4"/>
      <c r="H746" s="5"/>
      <c r="I746" s="3"/>
      <c r="J746" s="3"/>
      <c r="K746" s="3"/>
      <c r="L746" s="3"/>
      <c r="M746" s="3"/>
      <c r="N746" s="3"/>
      <c r="O746" s="3"/>
      <c r="P746" s="4"/>
      <c r="Q746" s="5"/>
      <c r="R746" s="3"/>
      <c r="S746" s="3"/>
      <c r="T746" s="3"/>
      <c r="U746" s="3"/>
      <c r="V746" s="3"/>
      <c r="W746" s="3"/>
      <c r="X746" s="3"/>
      <c r="Y746" s="4"/>
      <c r="Z746" s="5"/>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row>
    <row r="747" ht="15.75" customHeight="1">
      <c r="A747" s="3"/>
      <c r="B747" s="3"/>
      <c r="C747" s="4"/>
      <c r="D747" s="4"/>
      <c r="E747" s="3"/>
      <c r="F747" s="3"/>
      <c r="G747" s="4"/>
      <c r="H747" s="5"/>
      <c r="I747" s="3"/>
      <c r="J747" s="3"/>
      <c r="K747" s="3"/>
      <c r="L747" s="3"/>
      <c r="M747" s="3"/>
      <c r="N747" s="3"/>
      <c r="O747" s="3"/>
      <c r="P747" s="4"/>
      <c r="Q747" s="5"/>
      <c r="R747" s="3"/>
      <c r="S747" s="3"/>
      <c r="T747" s="3"/>
      <c r="U747" s="3"/>
      <c r="V747" s="3"/>
      <c r="W747" s="3"/>
      <c r="X747" s="3"/>
      <c r="Y747" s="4"/>
      <c r="Z747" s="5"/>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row>
    <row r="748" ht="15.75" customHeight="1">
      <c r="A748" s="3"/>
      <c r="B748" s="3"/>
      <c r="C748" s="4"/>
      <c r="D748" s="4"/>
      <c r="E748" s="3"/>
      <c r="F748" s="3"/>
      <c r="G748" s="4"/>
      <c r="H748" s="5"/>
      <c r="I748" s="3"/>
      <c r="J748" s="3"/>
      <c r="K748" s="3"/>
      <c r="L748" s="3"/>
      <c r="M748" s="3"/>
      <c r="N748" s="3"/>
      <c r="O748" s="3"/>
      <c r="P748" s="4"/>
      <c r="Q748" s="5"/>
      <c r="R748" s="3"/>
      <c r="S748" s="3"/>
      <c r="T748" s="3"/>
      <c r="U748" s="3"/>
      <c r="V748" s="3"/>
      <c r="W748" s="3"/>
      <c r="X748" s="3"/>
      <c r="Y748" s="4"/>
      <c r="Z748" s="5"/>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row>
    <row r="749" ht="15.75" customHeight="1">
      <c r="A749" s="3"/>
      <c r="B749" s="3"/>
      <c r="C749" s="4"/>
      <c r="D749" s="4"/>
      <c r="E749" s="3"/>
      <c r="F749" s="3"/>
      <c r="G749" s="4"/>
      <c r="H749" s="5"/>
      <c r="I749" s="3"/>
      <c r="J749" s="3"/>
      <c r="K749" s="3"/>
      <c r="L749" s="3"/>
      <c r="M749" s="3"/>
      <c r="N749" s="3"/>
      <c r="O749" s="3"/>
      <c r="P749" s="4"/>
      <c r="Q749" s="5"/>
      <c r="R749" s="3"/>
      <c r="S749" s="3"/>
      <c r="T749" s="3"/>
      <c r="U749" s="3"/>
      <c r="V749" s="3"/>
      <c r="W749" s="3"/>
      <c r="X749" s="3"/>
      <c r="Y749" s="4"/>
      <c r="Z749" s="5"/>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row>
    <row r="750" ht="15.75" customHeight="1">
      <c r="A750" s="3"/>
      <c r="B750" s="3"/>
      <c r="C750" s="4"/>
      <c r="D750" s="4"/>
      <c r="E750" s="3"/>
      <c r="F750" s="3"/>
      <c r="G750" s="4"/>
      <c r="H750" s="5"/>
      <c r="I750" s="3"/>
      <c r="J750" s="3"/>
      <c r="K750" s="3"/>
      <c r="L750" s="3"/>
      <c r="M750" s="3"/>
      <c r="N750" s="3"/>
      <c r="O750" s="3"/>
      <c r="P750" s="4"/>
      <c r="Q750" s="5"/>
      <c r="R750" s="3"/>
      <c r="S750" s="3"/>
      <c r="T750" s="3"/>
      <c r="U750" s="3"/>
      <c r="V750" s="3"/>
      <c r="W750" s="3"/>
      <c r="X750" s="3"/>
      <c r="Y750" s="4"/>
      <c r="Z750" s="5"/>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row>
    <row r="751" ht="15.75" customHeight="1">
      <c r="A751" s="3"/>
      <c r="B751" s="3"/>
      <c r="C751" s="4"/>
      <c r="D751" s="4"/>
      <c r="E751" s="3"/>
      <c r="F751" s="3"/>
      <c r="G751" s="4"/>
      <c r="H751" s="5"/>
      <c r="I751" s="3"/>
      <c r="J751" s="3"/>
      <c r="K751" s="3"/>
      <c r="L751" s="3"/>
      <c r="M751" s="3"/>
      <c r="N751" s="3"/>
      <c r="O751" s="3"/>
      <c r="P751" s="4"/>
      <c r="Q751" s="5"/>
      <c r="R751" s="3"/>
      <c r="S751" s="3"/>
      <c r="T751" s="3"/>
      <c r="U751" s="3"/>
      <c r="V751" s="3"/>
      <c r="W751" s="3"/>
      <c r="X751" s="3"/>
      <c r="Y751" s="4"/>
      <c r="Z751" s="5"/>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row>
    <row r="752" ht="15.75" customHeight="1">
      <c r="A752" s="3"/>
      <c r="B752" s="3"/>
      <c r="C752" s="4"/>
      <c r="D752" s="4"/>
      <c r="E752" s="3"/>
      <c r="F752" s="3"/>
      <c r="G752" s="4"/>
      <c r="H752" s="5"/>
      <c r="I752" s="3"/>
      <c r="J752" s="3"/>
      <c r="K752" s="3"/>
      <c r="L752" s="3"/>
      <c r="M752" s="3"/>
      <c r="N752" s="3"/>
      <c r="O752" s="3"/>
      <c r="P752" s="4"/>
      <c r="Q752" s="5"/>
      <c r="R752" s="3"/>
      <c r="S752" s="3"/>
      <c r="T752" s="3"/>
      <c r="U752" s="3"/>
      <c r="V752" s="3"/>
      <c r="W752" s="3"/>
      <c r="X752" s="3"/>
      <c r="Y752" s="4"/>
      <c r="Z752" s="5"/>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row>
    <row r="753" ht="15.75" customHeight="1">
      <c r="A753" s="3"/>
      <c r="B753" s="3"/>
      <c r="C753" s="4"/>
      <c r="D753" s="4"/>
      <c r="E753" s="3"/>
      <c r="F753" s="3"/>
      <c r="G753" s="4"/>
      <c r="H753" s="5"/>
      <c r="I753" s="3"/>
      <c r="J753" s="3"/>
      <c r="K753" s="3"/>
      <c r="L753" s="3"/>
      <c r="M753" s="3"/>
      <c r="N753" s="3"/>
      <c r="O753" s="3"/>
      <c r="P753" s="4"/>
      <c r="Q753" s="5"/>
      <c r="R753" s="3"/>
      <c r="S753" s="3"/>
      <c r="T753" s="3"/>
      <c r="U753" s="3"/>
      <c r="V753" s="3"/>
      <c r="W753" s="3"/>
      <c r="X753" s="3"/>
      <c r="Y753" s="4"/>
      <c r="Z753" s="5"/>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row>
    <row r="754" ht="15.75" customHeight="1">
      <c r="A754" s="3"/>
      <c r="B754" s="3"/>
      <c r="C754" s="4"/>
      <c r="D754" s="4"/>
      <c r="E754" s="3"/>
      <c r="F754" s="3"/>
      <c r="G754" s="4"/>
      <c r="H754" s="5"/>
      <c r="I754" s="3"/>
      <c r="J754" s="3"/>
      <c r="K754" s="3"/>
      <c r="L754" s="3"/>
      <c r="M754" s="3"/>
      <c r="N754" s="3"/>
      <c r="O754" s="3"/>
      <c r="P754" s="4"/>
      <c r="Q754" s="5"/>
      <c r="R754" s="3"/>
      <c r="S754" s="3"/>
      <c r="T754" s="3"/>
      <c r="U754" s="3"/>
      <c r="V754" s="3"/>
      <c r="W754" s="3"/>
      <c r="X754" s="3"/>
      <c r="Y754" s="4"/>
      <c r="Z754" s="5"/>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row>
    <row r="755" ht="15.75" customHeight="1">
      <c r="A755" s="3"/>
      <c r="B755" s="3"/>
      <c r="C755" s="4"/>
      <c r="D755" s="4"/>
      <c r="E755" s="3"/>
      <c r="F755" s="3"/>
      <c r="G755" s="4"/>
      <c r="H755" s="5"/>
      <c r="I755" s="3"/>
      <c r="J755" s="3"/>
      <c r="K755" s="3"/>
      <c r="L755" s="3"/>
      <c r="M755" s="3"/>
      <c r="N755" s="3"/>
      <c r="O755" s="3"/>
      <c r="P755" s="4"/>
      <c r="Q755" s="5"/>
      <c r="R755" s="3"/>
      <c r="S755" s="3"/>
      <c r="T755" s="3"/>
      <c r="U755" s="3"/>
      <c r="V755" s="3"/>
      <c r="W755" s="3"/>
      <c r="X755" s="3"/>
      <c r="Y755" s="4"/>
      <c r="Z755" s="5"/>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row>
    <row r="756" ht="15.75" customHeight="1">
      <c r="A756" s="3"/>
      <c r="B756" s="3"/>
      <c r="C756" s="4"/>
      <c r="D756" s="4"/>
      <c r="E756" s="3"/>
      <c r="F756" s="3"/>
      <c r="G756" s="4"/>
      <c r="H756" s="5"/>
      <c r="I756" s="3"/>
      <c r="J756" s="3"/>
      <c r="K756" s="3"/>
      <c r="L756" s="3"/>
      <c r="M756" s="3"/>
      <c r="N756" s="3"/>
      <c r="O756" s="3"/>
      <c r="P756" s="4"/>
      <c r="Q756" s="5"/>
      <c r="R756" s="3"/>
      <c r="S756" s="3"/>
      <c r="T756" s="3"/>
      <c r="U756" s="3"/>
      <c r="V756" s="3"/>
      <c r="W756" s="3"/>
      <c r="X756" s="3"/>
      <c r="Y756" s="4"/>
      <c r="Z756" s="5"/>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row>
    <row r="757" ht="15.75" customHeight="1">
      <c r="A757" s="3"/>
      <c r="B757" s="3"/>
      <c r="C757" s="4"/>
      <c r="D757" s="4"/>
      <c r="E757" s="3"/>
      <c r="F757" s="3"/>
      <c r="G757" s="4"/>
      <c r="H757" s="5"/>
      <c r="I757" s="3"/>
      <c r="J757" s="3"/>
      <c r="K757" s="3"/>
      <c r="L757" s="3"/>
      <c r="M757" s="3"/>
      <c r="N757" s="3"/>
      <c r="O757" s="3"/>
      <c r="P757" s="4"/>
      <c r="Q757" s="5"/>
      <c r="R757" s="3"/>
      <c r="S757" s="3"/>
      <c r="T757" s="3"/>
      <c r="U757" s="3"/>
      <c r="V757" s="3"/>
      <c r="W757" s="3"/>
      <c r="X757" s="3"/>
      <c r="Y757" s="4"/>
      <c r="Z757" s="5"/>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row>
    <row r="758" ht="15.75" customHeight="1">
      <c r="A758" s="3"/>
      <c r="B758" s="3"/>
      <c r="C758" s="4"/>
      <c r="D758" s="4"/>
      <c r="E758" s="3"/>
      <c r="F758" s="3"/>
      <c r="G758" s="4"/>
      <c r="H758" s="5"/>
      <c r="I758" s="3"/>
      <c r="J758" s="3"/>
      <c r="K758" s="3"/>
      <c r="L758" s="3"/>
      <c r="M758" s="3"/>
      <c r="N758" s="3"/>
      <c r="O758" s="3"/>
      <c r="P758" s="4"/>
      <c r="Q758" s="5"/>
      <c r="R758" s="3"/>
      <c r="S758" s="3"/>
      <c r="T758" s="3"/>
      <c r="U758" s="3"/>
      <c r="V758" s="3"/>
      <c r="W758" s="3"/>
      <c r="X758" s="3"/>
      <c r="Y758" s="4"/>
      <c r="Z758" s="5"/>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row>
    <row r="759" ht="15.75" customHeight="1">
      <c r="A759" s="3"/>
      <c r="B759" s="3"/>
      <c r="C759" s="4"/>
      <c r="D759" s="4"/>
      <c r="E759" s="3"/>
      <c r="F759" s="3"/>
      <c r="G759" s="4"/>
      <c r="H759" s="5"/>
      <c r="I759" s="3"/>
      <c r="J759" s="3"/>
      <c r="K759" s="3"/>
      <c r="L759" s="3"/>
      <c r="M759" s="3"/>
      <c r="N759" s="3"/>
      <c r="O759" s="3"/>
      <c r="P759" s="4"/>
      <c r="Q759" s="5"/>
      <c r="R759" s="3"/>
      <c r="S759" s="3"/>
      <c r="T759" s="3"/>
      <c r="U759" s="3"/>
      <c r="V759" s="3"/>
      <c r="W759" s="3"/>
      <c r="X759" s="3"/>
      <c r="Y759" s="4"/>
      <c r="Z759" s="5"/>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row>
    <row r="760" ht="15.75" customHeight="1">
      <c r="A760" s="3"/>
      <c r="B760" s="3"/>
      <c r="C760" s="4"/>
      <c r="D760" s="4"/>
      <c r="E760" s="3"/>
      <c r="F760" s="3"/>
      <c r="G760" s="4"/>
      <c r="H760" s="5"/>
      <c r="I760" s="3"/>
      <c r="J760" s="3"/>
      <c r="K760" s="3"/>
      <c r="L760" s="3"/>
      <c r="M760" s="3"/>
      <c r="N760" s="3"/>
      <c r="O760" s="3"/>
      <c r="P760" s="4"/>
      <c r="Q760" s="5"/>
      <c r="R760" s="3"/>
      <c r="S760" s="3"/>
      <c r="T760" s="3"/>
      <c r="U760" s="3"/>
      <c r="V760" s="3"/>
      <c r="W760" s="3"/>
      <c r="X760" s="3"/>
      <c r="Y760" s="4"/>
      <c r="Z760" s="5"/>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row>
    <row r="761" ht="15.75" customHeight="1">
      <c r="A761" s="3"/>
      <c r="B761" s="3"/>
      <c r="C761" s="4"/>
      <c r="D761" s="4"/>
      <c r="E761" s="3"/>
      <c r="F761" s="3"/>
      <c r="G761" s="4"/>
      <c r="H761" s="5"/>
      <c r="I761" s="3"/>
      <c r="J761" s="3"/>
      <c r="K761" s="3"/>
      <c r="L761" s="3"/>
      <c r="M761" s="3"/>
      <c r="N761" s="3"/>
      <c r="O761" s="3"/>
      <c r="P761" s="4"/>
      <c r="Q761" s="5"/>
      <c r="R761" s="3"/>
      <c r="S761" s="3"/>
      <c r="T761" s="3"/>
      <c r="U761" s="3"/>
      <c r="V761" s="3"/>
      <c r="W761" s="3"/>
      <c r="X761" s="3"/>
      <c r="Y761" s="4"/>
      <c r="Z761" s="5"/>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row>
    <row r="762" ht="15.75" customHeight="1">
      <c r="A762" s="3"/>
      <c r="B762" s="3"/>
      <c r="C762" s="4"/>
      <c r="D762" s="4"/>
      <c r="E762" s="3"/>
      <c r="F762" s="3"/>
      <c r="G762" s="4"/>
      <c r="H762" s="5"/>
      <c r="I762" s="3"/>
      <c r="J762" s="3"/>
      <c r="K762" s="3"/>
      <c r="L762" s="3"/>
      <c r="M762" s="3"/>
      <c r="N762" s="3"/>
      <c r="O762" s="3"/>
      <c r="P762" s="4"/>
      <c r="Q762" s="5"/>
      <c r="R762" s="3"/>
      <c r="S762" s="3"/>
      <c r="T762" s="3"/>
      <c r="U762" s="3"/>
      <c r="V762" s="3"/>
      <c r="W762" s="3"/>
      <c r="X762" s="3"/>
      <c r="Y762" s="4"/>
      <c r="Z762" s="5"/>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row>
    <row r="763" ht="15.75" customHeight="1">
      <c r="A763" s="3"/>
      <c r="B763" s="3"/>
      <c r="C763" s="4"/>
      <c r="D763" s="4"/>
      <c r="E763" s="3"/>
      <c r="F763" s="3"/>
      <c r="G763" s="4"/>
      <c r="H763" s="5"/>
      <c r="I763" s="3"/>
      <c r="J763" s="3"/>
      <c r="K763" s="3"/>
      <c r="L763" s="3"/>
      <c r="M763" s="3"/>
      <c r="N763" s="3"/>
      <c r="O763" s="3"/>
      <c r="P763" s="4"/>
      <c r="Q763" s="5"/>
      <c r="R763" s="3"/>
      <c r="S763" s="3"/>
      <c r="T763" s="3"/>
      <c r="U763" s="3"/>
      <c r="V763" s="3"/>
      <c r="W763" s="3"/>
      <c r="X763" s="3"/>
      <c r="Y763" s="4"/>
      <c r="Z763" s="5"/>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row>
    <row r="764" ht="15.75" customHeight="1">
      <c r="A764" s="3"/>
      <c r="B764" s="3"/>
      <c r="C764" s="4"/>
      <c r="D764" s="4"/>
      <c r="E764" s="3"/>
      <c r="F764" s="3"/>
      <c r="G764" s="4"/>
      <c r="H764" s="5"/>
      <c r="I764" s="3"/>
      <c r="J764" s="3"/>
      <c r="K764" s="3"/>
      <c r="L764" s="3"/>
      <c r="M764" s="3"/>
      <c r="N764" s="3"/>
      <c r="O764" s="3"/>
      <c r="P764" s="4"/>
      <c r="Q764" s="5"/>
      <c r="R764" s="3"/>
      <c r="S764" s="3"/>
      <c r="T764" s="3"/>
      <c r="U764" s="3"/>
      <c r="V764" s="3"/>
      <c r="W764" s="3"/>
      <c r="X764" s="3"/>
      <c r="Y764" s="4"/>
      <c r="Z764" s="5"/>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row>
    <row r="765" ht="15.75" customHeight="1">
      <c r="A765" s="3"/>
      <c r="B765" s="3"/>
      <c r="C765" s="4"/>
      <c r="D765" s="4"/>
      <c r="E765" s="3"/>
      <c r="F765" s="3"/>
      <c r="G765" s="4"/>
      <c r="H765" s="5"/>
      <c r="I765" s="3"/>
      <c r="J765" s="3"/>
      <c r="K765" s="3"/>
      <c r="L765" s="3"/>
      <c r="M765" s="3"/>
      <c r="N765" s="3"/>
      <c r="O765" s="3"/>
      <c r="P765" s="4"/>
      <c r="Q765" s="5"/>
      <c r="R765" s="3"/>
      <c r="S765" s="3"/>
      <c r="T765" s="3"/>
      <c r="U765" s="3"/>
      <c r="V765" s="3"/>
      <c r="W765" s="3"/>
      <c r="X765" s="3"/>
      <c r="Y765" s="4"/>
      <c r="Z765" s="5"/>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row>
    <row r="766" ht="15.75" customHeight="1">
      <c r="A766" s="3"/>
      <c r="B766" s="3"/>
      <c r="C766" s="4"/>
      <c r="D766" s="4"/>
      <c r="E766" s="3"/>
      <c r="F766" s="3"/>
      <c r="G766" s="4"/>
      <c r="H766" s="5"/>
      <c r="I766" s="3"/>
      <c r="J766" s="3"/>
      <c r="K766" s="3"/>
      <c r="L766" s="3"/>
      <c r="M766" s="3"/>
      <c r="N766" s="3"/>
      <c r="O766" s="3"/>
      <c r="P766" s="4"/>
      <c r="Q766" s="5"/>
      <c r="R766" s="3"/>
      <c r="S766" s="3"/>
      <c r="T766" s="3"/>
      <c r="U766" s="3"/>
      <c r="V766" s="3"/>
      <c r="W766" s="3"/>
      <c r="X766" s="3"/>
      <c r="Y766" s="4"/>
      <c r="Z766" s="5"/>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row>
    <row r="767" ht="15.75" customHeight="1">
      <c r="A767" s="3"/>
      <c r="B767" s="3"/>
      <c r="C767" s="4"/>
      <c r="D767" s="4"/>
      <c r="E767" s="3"/>
      <c r="F767" s="3"/>
      <c r="G767" s="4"/>
      <c r="H767" s="5"/>
      <c r="I767" s="3"/>
      <c r="J767" s="3"/>
      <c r="K767" s="3"/>
      <c r="L767" s="3"/>
      <c r="M767" s="3"/>
      <c r="N767" s="3"/>
      <c r="O767" s="3"/>
      <c r="P767" s="4"/>
      <c r="Q767" s="5"/>
      <c r="R767" s="3"/>
      <c r="S767" s="3"/>
      <c r="T767" s="3"/>
      <c r="U767" s="3"/>
      <c r="V767" s="3"/>
      <c r="W767" s="3"/>
      <c r="X767" s="3"/>
      <c r="Y767" s="4"/>
      <c r="Z767" s="5"/>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row>
    <row r="768" ht="15.75" customHeight="1">
      <c r="A768" s="3"/>
      <c r="B768" s="3"/>
      <c r="C768" s="4"/>
      <c r="D768" s="4"/>
      <c r="E768" s="3"/>
      <c r="F768" s="3"/>
      <c r="G768" s="4"/>
      <c r="H768" s="5"/>
      <c r="I768" s="3"/>
      <c r="J768" s="3"/>
      <c r="K768" s="3"/>
      <c r="L768" s="3"/>
      <c r="M768" s="3"/>
      <c r="N768" s="3"/>
      <c r="O768" s="3"/>
      <c r="P768" s="4"/>
      <c r="Q768" s="5"/>
      <c r="R768" s="3"/>
      <c r="S768" s="3"/>
      <c r="T768" s="3"/>
      <c r="U768" s="3"/>
      <c r="V768" s="3"/>
      <c r="W768" s="3"/>
      <c r="X768" s="3"/>
      <c r="Y768" s="4"/>
      <c r="Z768" s="5"/>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row>
    <row r="769" ht="15.75" customHeight="1">
      <c r="A769" s="3"/>
      <c r="B769" s="3"/>
      <c r="C769" s="4"/>
      <c r="D769" s="4"/>
      <c r="E769" s="3"/>
      <c r="F769" s="3"/>
      <c r="G769" s="4"/>
      <c r="H769" s="5"/>
      <c r="I769" s="3"/>
      <c r="J769" s="3"/>
      <c r="K769" s="3"/>
      <c r="L769" s="3"/>
      <c r="M769" s="3"/>
      <c r="N769" s="3"/>
      <c r="O769" s="3"/>
      <c r="P769" s="4"/>
      <c r="Q769" s="5"/>
      <c r="R769" s="3"/>
      <c r="S769" s="3"/>
      <c r="T769" s="3"/>
      <c r="U769" s="3"/>
      <c r="V769" s="3"/>
      <c r="W769" s="3"/>
      <c r="X769" s="3"/>
      <c r="Y769" s="4"/>
      <c r="Z769" s="5"/>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row>
    <row r="770" ht="15.75" customHeight="1">
      <c r="A770" s="3"/>
      <c r="B770" s="3"/>
      <c r="C770" s="4"/>
      <c r="D770" s="4"/>
      <c r="E770" s="3"/>
      <c r="F770" s="3"/>
      <c r="G770" s="4"/>
      <c r="H770" s="5"/>
      <c r="I770" s="3"/>
      <c r="J770" s="3"/>
      <c r="K770" s="3"/>
      <c r="L770" s="3"/>
      <c r="M770" s="3"/>
      <c r="N770" s="3"/>
      <c r="O770" s="3"/>
      <c r="P770" s="4"/>
      <c r="Q770" s="5"/>
      <c r="R770" s="3"/>
      <c r="S770" s="3"/>
      <c r="T770" s="3"/>
      <c r="U770" s="3"/>
      <c r="V770" s="3"/>
      <c r="W770" s="3"/>
      <c r="X770" s="3"/>
      <c r="Y770" s="4"/>
      <c r="Z770" s="5"/>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row>
    <row r="771" ht="15.75" customHeight="1">
      <c r="A771" s="3"/>
      <c r="B771" s="3"/>
      <c r="C771" s="4"/>
      <c r="D771" s="4"/>
      <c r="E771" s="3"/>
      <c r="F771" s="3"/>
      <c r="G771" s="4"/>
      <c r="H771" s="5"/>
      <c r="I771" s="3"/>
      <c r="J771" s="3"/>
      <c r="K771" s="3"/>
      <c r="L771" s="3"/>
      <c r="M771" s="3"/>
      <c r="N771" s="3"/>
      <c r="O771" s="3"/>
      <c r="P771" s="4"/>
      <c r="Q771" s="5"/>
      <c r="R771" s="3"/>
      <c r="S771" s="3"/>
      <c r="T771" s="3"/>
      <c r="U771" s="3"/>
      <c r="V771" s="3"/>
      <c r="W771" s="3"/>
      <c r="X771" s="3"/>
      <c r="Y771" s="4"/>
      <c r="Z771" s="5"/>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row>
    <row r="772" ht="15.75" customHeight="1">
      <c r="A772" s="3"/>
      <c r="B772" s="3"/>
      <c r="C772" s="4"/>
      <c r="D772" s="4"/>
      <c r="E772" s="3"/>
      <c r="F772" s="3"/>
      <c r="G772" s="4"/>
      <c r="H772" s="5"/>
      <c r="I772" s="3"/>
      <c r="J772" s="3"/>
      <c r="K772" s="3"/>
      <c r="L772" s="3"/>
      <c r="M772" s="3"/>
      <c r="N772" s="3"/>
      <c r="O772" s="3"/>
      <c r="P772" s="4"/>
      <c r="Q772" s="5"/>
      <c r="R772" s="3"/>
      <c r="S772" s="3"/>
      <c r="T772" s="3"/>
      <c r="U772" s="3"/>
      <c r="V772" s="3"/>
      <c r="W772" s="3"/>
      <c r="X772" s="3"/>
      <c r="Y772" s="4"/>
      <c r="Z772" s="5"/>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row>
    <row r="773" ht="15.75" customHeight="1">
      <c r="A773" s="3"/>
      <c r="B773" s="3"/>
      <c r="C773" s="4"/>
      <c r="D773" s="4"/>
      <c r="E773" s="3"/>
      <c r="F773" s="3"/>
      <c r="G773" s="4"/>
      <c r="H773" s="5"/>
      <c r="I773" s="3"/>
      <c r="J773" s="3"/>
      <c r="K773" s="3"/>
      <c r="L773" s="3"/>
      <c r="M773" s="3"/>
      <c r="N773" s="3"/>
      <c r="O773" s="3"/>
      <c r="P773" s="4"/>
      <c r="Q773" s="5"/>
      <c r="R773" s="3"/>
      <c r="S773" s="3"/>
      <c r="T773" s="3"/>
      <c r="U773" s="3"/>
      <c r="V773" s="3"/>
      <c r="W773" s="3"/>
      <c r="X773" s="3"/>
      <c r="Y773" s="4"/>
      <c r="Z773" s="5"/>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row>
    <row r="774" ht="15.75" customHeight="1">
      <c r="A774" s="3"/>
      <c r="B774" s="3"/>
      <c r="C774" s="4"/>
      <c r="D774" s="4"/>
      <c r="E774" s="3"/>
      <c r="F774" s="3"/>
      <c r="G774" s="4"/>
      <c r="H774" s="5"/>
      <c r="I774" s="3"/>
      <c r="J774" s="3"/>
      <c r="K774" s="3"/>
      <c r="L774" s="3"/>
      <c r="M774" s="3"/>
      <c r="N774" s="3"/>
      <c r="O774" s="3"/>
      <c r="P774" s="4"/>
      <c r="Q774" s="5"/>
      <c r="R774" s="3"/>
      <c r="S774" s="3"/>
      <c r="T774" s="3"/>
      <c r="U774" s="3"/>
      <c r="V774" s="3"/>
      <c r="W774" s="3"/>
      <c r="X774" s="3"/>
      <c r="Y774" s="4"/>
      <c r="Z774" s="5"/>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row>
    <row r="775" ht="15.75" customHeight="1">
      <c r="A775" s="3"/>
      <c r="B775" s="3"/>
      <c r="C775" s="4"/>
      <c r="D775" s="4"/>
      <c r="E775" s="3"/>
      <c r="F775" s="3"/>
      <c r="G775" s="4"/>
      <c r="H775" s="5"/>
      <c r="I775" s="3"/>
      <c r="J775" s="3"/>
      <c r="K775" s="3"/>
      <c r="L775" s="3"/>
      <c r="M775" s="3"/>
      <c r="N775" s="3"/>
      <c r="O775" s="3"/>
      <c r="P775" s="4"/>
      <c r="Q775" s="5"/>
      <c r="R775" s="3"/>
      <c r="S775" s="3"/>
      <c r="T775" s="3"/>
      <c r="U775" s="3"/>
      <c r="V775" s="3"/>
      <c r="W775" s="3"/>
      <c r="X775" s="3"/>
      <c r="Y775" s="4"/>
      <c r="Z775" s="5"/>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row>
    <row r="776" ht="15.75" customHeight="1">
      <c r="A776" s="3"/>
      <c r="B776" s="3"/>
      <c r="C776" s="4"/>
      <c r="D776" s="4"/>
      <c r="E776" s="3"/>
      <c r="F776" s="3"/>
      <c r="G776" s="4"/>
      <c r="H776" s="5"/>
      <c r="I776" s="3"/>
      <c r="J776" s="3"/>
      <c r="K776" s="3"/>
      <c r="L776" s="3"/>
      <c r="M776" s="3"/>
      <c r="N776" s="3"/>
      <c r="O776" s="3"/>
      <c r="P776" s="4"/>
      <c r="Q776" s="5"/>
      <c r="R776" s="3"/>
      <c r="S776" s="3"/>
      <c r="T776" s="3"/>
      <c r="U776" s="3"/>
      <c r="V776" s="3"/>
      <c r="W776" s="3"/>
      <c r="X776" s="3"/>
      <c r="Y776" s="4"/>
      <c r="Z776" s="5"/>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row>
    <row r="777" ht="15.75" customHeight="1">
      <c r="A777" s="3"/>
      <c r="B777" s="3"/>
      <c r="C777" s="4"/>
      <c r="D777" s="4"/>
      <c r="E777" s="3"/>
      <c r="F777" s="3"/>
      <c r="G777" s="4"/>
      <c r="H777" s="5"/>
      <c r="I777" s="3"/>
      <c r="J777" s="3"/>
      <c r="K777" s="3"/>
      <c r="L777" s="3"/>
      <c r="M777" s="3"/>
      <c r="N777" s="3"/>
      <c r="O777" s="3"/>
      <c r="P777" s="4"/>
      <c r="Q777" s="5"/>
      <c r="R777" s="3"/>
      <c r="S777" s="3"/>
      <c r="T777" s="3"/>
      <c r="U777" s="3"/>
      <c r="V777" s="3"/>
      <c r="W777" s="3"/>
      <c r="X777" s="3"/>
      <c r="Y777" s="4"/>
      <c r="Z777" s="5"/>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row>
    <row r="778" ht="15.75" customHeight="1">
      <c r="A778" s="3"/>
      <c r="B778" s="3"/>
      <c r="C778" s="4"/>
      <c r="D778" s="4"/>
      <c r="E778" s="3"/>
      <c r="F778" s="3"/>
      <c r="G778" s="4"/>
      <c r="H778" s="5"/>
      <c r="I778" s="3"/>
      <c r="J778" s="3"/>
      <c r="K778" s="3"/>
      <c r="L778" s="3"/>
      <c r="M778" s="3"/>
      <c r="N778" s="3"/>
      <c r="O778" s="3"/>
      <c r="P778" s="4"/>
      <c r="Q778" s="5"/>
      <c r="R778" s="3"/>
      <c r="S778" s="3"/>
      <c r="T778" s="3"/>
      <c r="U778" s="3"/>
      <c r="V778" s="3"/>
      <c r="W778" s="3"/>
      <c r="X778" s="3"/>
      <c r="Y778" s="4"/>
      <c r="Z778" s="5"/>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row>
    <row r="779" ht="15.75" customHeight="1">
      <c r="A779" s="3"/>
      <c r="B779" s="3"/>
      <c r="C779" s="4"/>
      <c r="D779" s="4"/>
      <c r="E779" s="3"/>
      <c r="F779" s="3"/>
      <c r="G779" s="4"/>
      <c r="H779" s="5"/>
      <c r="I779" s="3"/>
      <c r="J779" s="3"/>
      <c r="K779" s="3"/>
      <c r="L779" s="3"/>
      <c r="M779" s="3"/>
      <c r="N779" s="3"/>
      <c r="O779" s="3"/>
      <c r="P779" s="4"/>
      <c r="Q779" s="5"/>
      <c r="R779" s="3"/>
      <c r="S779" s="3"/>
      <c r="T779" s="3"/>
      <c r="U779" s="3"/>
      <c r="V779" s="3"/>
      <c r="W779" s="3"/>
      <c r="X779" s="3"/>
      <c r="Y779" s="4"/>
      <c r="Z779" s="5"/>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row>
    <row r="780" ht="15.75" customHeight="1">
      <c r="A780" s="3"/>
      <c r="B780" s="3"/>
      <c r="C780" s="4"/>
      <c r="D780" s="4"/>
      <c r="E780" s="3"/>
      <c r="F780" s="3"/>
      <c r="G780" s="4"/>
      <c r="H780" s="5"/>
      <c r="I780" s="3"/>
      <c r="J780" s="3"/>
      <c r="K780" s="3"/>
      <c r="L780" s="3"/>
      <c r="M780" s="3"/>
      <c r="N780" s="3"/>
      <c r="O780" s="3"/>
      <c r="P780" s="4"/>
      <c r="Q780" s="5"/>
      <c r="R780" s="3"/>
      <c r="S780" s="3"/>
      <c r="T780" s="3"/>
      <c r="U780" s="3"/>
      <c r="V780" s="3"/>
      <c r="W780" s="3"/>
      <c r="X780" s="3"/>
      <c r="Y780" s="4"/>
      <c r="Z780" s="5"/>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row>
    <row r="781" ht="15.75" customHeight="1">
      <c r="A781" s="3"/>
      <c r="B781" s="3"/>
      <c r="C781" s="4"/>
      <c r="D781" s="4"/>
      <c r="E781" s="3"/>
      <c r="F781" s="3"/>
      <c r="G781" s="4"/>
      <c r="H781" s="5"/>
      <c r="I781" s="3"/>
      <c r="J781" s="3"/>
      <c r="K781" s="3"/>
      <c r="L781" s="3"/>
      <c r="M781" s="3"/>
      <c r="N781" s="3"/>
      <c r="O781" s="3"/>
      <c r="P781" s="4"/>
      <c r="Q781" s="5"/>
      <c r="R781" s="3"/>
      <c r="S781" s="3"/>
      <c r="T781" s="3"/>
      <c r="U781" s="3"/>
      <c r="V781" s="3"/>
      <c r="W781" s="3"/>
      <c r="X781" s="3"/>
      <c r="Y781" s="4"/>
      <c r="Z781" s="5"/>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row>
    <row r="782" ht="15.75" customHeight="1">
      <c r="A782" s="3"/>
      <c r="B782" s="3"/>
      <c r="C782" s="4"/>
      <c r="D782" s="4"/>
      <c r="E782" s="3"/>
      <c r="F782" s="3"/>
      <c r="G782" s="4"/>
      <c r="H782" s="5"/>
      <c r="I782" s="3"/>
      <c r="J782" s="3"/>
      <c r="K782" s="3"/>
      <c r="L782" s="3"/>
      <c r="M782" s="3"/>
      <c r="N782" s="3"/>
      <c r="O782" s="3"/>
      <c r="P782" s="4"/>
      <c r="Q782" s="5"/>
      <c r="R782" s="3"/>
      <c r="S782" s="3"/>
      <c r="T782" s="3"/>
      <c r="U782" s="3"/>
      <c r="V782" s="3"/>
      <c r="W782" s="3"/>
      <c r="X782" s="3"/>
      <c r="Y782" s="4"/>
      <c r="Z782" s="5"/>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row>
    <row r="783" ht="15.75" customHeight="1">
      <c r="A783" s="3"/>
      <c r="B783" s="3"/>
      <c r="C783" s="4"/>
      <c r="D783" s="4"/>
      <c r="E783" s="3"/>
      <c r="F783" s="3"/>
      <c r="G783" s="4"/>
      <c r="H783" s="5"/>
      <c r="I783" s="3"/>
      <c r="J783" s="3"/>
      <c r="K783" s="3"/>
      <c r="L783" s="3"/>
      <c r="M783" s="3"/>
      <c r="N783" s="3"/>
      <c r="O783" s="3"/>
      <c r="P783" s="4"/>
      <c r="Q783" s="5"/>
      <c r="R783" s="3"/>
      <c r="S783" s="3"/>
      <c r="T783" s="3"/>
      <c r="U783" s="3"/>
      <c r="V783" s="3"/>
      <c r="W783" s="3"/>
      <c r="X783" s="3"/>
      <c r="Y783" s="4"/>
      <c r="Z783" s="5"/>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row>
    <row r="784" ht="15.75" customHeight="1">
      <c r="A784" s="3"/>
      <c r="B784" s="3"/>
      <c r="C784" s="4"/>
      <c r="D784" s="4"/>
      <c r="E784" s="3"/>
      <c r="F784" s="3"/>
      <c r="G784" s="4"/>
      <c r="H784" s="5"/>
      <c r="I784" s="3"/>
      <c r="J784" s="3"/>
      <c r="K784" s="3"/>
      <c r="L784" s="3"/>
      <c r="M784" s="3"/>
      <c r="N784" s="3"/>
      <c r="O784" s="3"/>
      <c r="P784" s="4"/>
      <c r="Q784" s="5"/>
      <c r="R784" s="3"/>
      <c r="S784" s="3"/>
      <c r="T784" s="3"/>
      <c r="U784" s="3"/>
      <c r="V784" s="3"/>
      <c r="W784" s="3"/>
      <c r="X784" s="3"/>
      <c r="Y784" s="4"/>
      <c r="Z784" s="5"/>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row>
    <row r="785" ht="15.75" customHeight="1">
      <c r="A785" s="3"/>
      <c r="B785" s="3"/>
      <c r="C785" s="4"/>
      <c r="D785" s="4"/>
      <c r="E785" s="3"/>
      <c r="F785" s="3"/>
      <c r="G785" s="4"/>
      <c r="H785" s="5"/>
      <c r="I785" s="3"/>
      <c r="J785" s="3"/>
      <c r="K785" s="3"/>
      <c r="L785" s="3"/>
      <c r="M785" s="3"/>
      <c r="N785" s="3"/>
      <c r="O785" s="3"/>
      <c r="P785" s="4"/>
      <c r="Q785" s="5"/>
      <c r="R785" s="3"/>
      <c r="S785" s="3"/>
      <c r="T785" s="3"/>
      <c r="U785" s="3"/>
      <c r="V785" s="3"/>
      <c r="W785" s="3"/>
      <c r="X785" s="3"/>
      <c r="Y785" s="4"/>
      <c r="Z785" s="5"/>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row>
    <row r="786" ht="15.75" customHeight="1">
      <c r="A786" s="3"/>
      <c r="B786" s="3"/>
      <c r="C786" s="4"/>
      <c r="D786" s="4"/>
      <c r="E786" s="3"/>
      <c r="F786" s="3"/>
      <c r="G786" s="4"/>
      <c r="H786" s="5"/>
      <c r="I786" s="3"/>
      <c r="J786" s="3"/>
      <c r="K786" s="3"/>
      <c r="L786" s="3"/>
      <c r="M786" s="3"/>
      <c r="N786" s="3"/>
      <c r="O786" s="3"/>
      <c r="P786" s="4"/>
      <c r="Q786" s="5"/>
      <c r="R786" s="3"/>
      <c r="S786" s="3"/>
      <c r="T786" s="3"/>
      <c r="U786" s="3"/>
      <c r="V786" s="3"/>
      <c r="W786" s="3"/>
      <c r="X786" s="3"/>
      <c r="Y786" s="4"/>
      <c r="Z786" s="5"/>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row>
    <row r="787" ht="15.75" customHeight="1">
      <c r="A787" s="3"/>
      <c r="B787" s="3"/>
      <c r="C787" s="4"/>
      <c r="D787" s="4"/>
      <c r="E787" s="3"/>
      <c r="F787" s="3"/>
      <c r="G787" s="4"/>
      <c r="H787" s="5"/>
      <c r="I787" s="3"/>
      <c r="J787" s="3"/>
      <c r="K787" s="3"/>
      <c r="L787" s="3"/>
      <c r="M787" s="3"/>
      <c r="N787" s="3"/>
      <c r="O787" s="3"/>
      <c r="P787" s="4"/>
      <c r="Q787" s="5"/>
      <c r="R787" s="3"/>
      <c r="S787" s="3"/>
      <c r="T787" s="3"/>
      <c r="U787" s="3"/>
      <c r="V787" s="3"/>
      <c r="W787" s="3"/>
      <c r="X787" s="3"/>
      <c r="Y787" s="4"/>
      <c r="Z787" s="5"/>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row>
    <row r="788" ht="15.75" customHeight="1">
      <c r="A788" s="3"/>
      <c r="B788" s="3"/>
      <c r="C788" s="4"/>
      <c r="D788" s="4"/>
      <c r="E788" s="3"/>
      <c r="F788" s="3"/>
      <c r="G788" s="4"/>
      <c r="H788" s="5"/>
      <c r="I788" s="3"/>
      <c r="J788" s="3"/>
      <c r="K788" s="3"/>
      <c r="L788" s="3"/>
      <c r="M788" s="3"/>
      <c r="N788" s="3"/>
      <c r="O788" s="3"/>
      <c r="P788" s="4"/>
      <c r="Q788" s="5"/>
      <c r="R788" s="3"/>
      <c r="S788" s="3"/>
      <c r="T788" s="3"/>
      <c r="U788" s="3"/>
      <c r="V788" s="3"/>
      <c r="W788" s="3"/>
      <c r="X788" s="3"/>
      <c r="Y788" s="4"/>
      <c r="Z788" s="5"/>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row>
    <row r="789" ht="15.75" customHeight="1">
      <c r="A789" s="3"/>
      <c r="B789" s="3"/>
      <c r="C789" s="4"/>
      <c r="D789" s="4"/>
      <c r="E789" s="3"/>
      <c r="F789" s="3"/>
      <c r="G789" s="4"/>
      <c r="H789" s="5"/>
      <c r="I789" s="3"/>
      <c r="J789" s="3"/>
      <c r="K789" s="3"/>
      <c r="L789" s="3"/>
      <c r="M789" s="3"/>
      <c r="N789" s="3"/>
      <c r="O789" s="3"/>
      <c r="P789" s="4"/>
      <c r="Q789" s="5"/>
      <c r="R789" s="3"/>
      <c r="S789" s="3"/>
      <c r="T789" s="3"/>
      <c r="U789" s="3"/>
      <c r="V789" s="3"/>
      <c r="W789" s="3"/>
      <c r="X789" s="3"/>
      <c r="Y789" s="4"/>
      <c r="Z789" s="5"/>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row>
    <row r="790" ht="15.75" customHeight="1">
      <c r="A790" s="3"/>
      <c r="B790" s="3"/>
      <c r="C790" s="4"/>
      <c r="D790" s="4"/>
      <c r="E790" s="3"/>
      <c r="F790" s="3"/>
      <c r="G790" s="4"/>
      <c r="H790" s="5"/>
      <c r="I790" s="3"/>
      <c r="J790" s="3"/>
      <c r="K790" s="3"/>
      <c r="L790" s="3"/>
      <c r="M790" s="3"/>
      <c r="N790" s="3"/>
      <c r="O790" s="3"/>
      <c r="P790" s="4"/>
      <c r="Q790" s="5"/>
      <c r="R790" s="3"/>
      <c r="S790" s="3"/>
      <c r="T790" s="3"/>
      <c r="U790" s="3"/>
      <c r="V790" s="3"/>
      <c r="W790" s="3"/>
      <c r="X790" s="3"/>
      <c r="Y790" s="4"/>
      <c r="Z790" s="5"/>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row>
    <row r="791" ht="15.75" customHeight="1">
      <c r="A791" s="3"/>
      <c r="B791" s="3"/>
      <c r="C791" s="4"/>
      <c r="D791" s="4"/>
      <c r="E791" s="3"/>
      <c r="F791" s="3"/>
      <c r="G791" s="4"/>
      <c r="H791" s="5"/>
      <c r="I791" s="3"/>
      <c r="J791" s="3"/>
      <c r="K791" s="3"/>
      <c r="L791" s="3"/>
      <c r="M791" s="3"/>
      <c r="N791" s="3"/>
      <c r="O791" s="3"/>
      <c r="P791" s="4"/>
      <c r="Q791" s="5"/>
      <c r="R791" s="3"/>
      <c r="S791" s="3"/>
      <c r="T791" s="3"/>
      <c r="U791" s="3"/>
      <c r="V791" s="3"/>
      <c r="W791" s="3"/>
      <c r="X791" s="3"/>
      <c r="Y791" s="4"/>
      <c r="Z791" s="5"/>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row>
    <row r="792" ht="15.75" customHeight="1">
      <c r="A792" s="3"/>
      <c r="B792" s="3"/>
      <c r="C792" s="4"/>
      <c r="D792" s="4"/>
      <c r="E792" s="3"/>
      <c r="F792" s="3"/>
      <c r="G792" s="4"/>
      <c r="H792" s="5"/>
      <c r="I792" s="3"/>
      <c r="J792" s="3"/>
      <c r="K792" s="3"/>
      <c r="L792" s="3"/>
      <c r="M792" s="3"/>
      <c r="N792" s="3"/>
      <c r="O792" s="3"/>
      <c r="P792" s="4"/>
      <c r="Q792" s="5"/>
      <c r="R792" s="3"/>
      <c r="S792" s="3"/>
      <c r="T792" s="3"/>
      <c r="U792" s="3"/>
      <c r="V792" s="3"/>
      <c r="W792" s="3"/>
      <c r="X792" s="3"/>
      <c r="Y792" s="4"/>
      <c r="Z792" s="5"/>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row>
    <row r="793" ht="15.75" customHeight="1">
      <c r="A793" s="3"/>
      <c r="B793" s="3"/>
      <c r="C793" s="4"/>
      <c r="D793" s="4"/>
      <c r="E793" s="3"/>
      <c r="F793" s="3"/>
      <c r="G793" s="4"/>
      <c r="H793" s="5"/>
      <c r="I793" s="3"/>
      <c r="J793" s="3"/>
      <c r="K793" s="3"/>
      <c r="L793" s="3"/>
      <c r="M793" s="3"/>
      <c r="N793" s="3"/>
      <c r="O793" s="3"/>
      <c r="P793" s="4"/>
      <c r="Q793" s="5"/>
      <c r="R793" s="3"/>
      <c r="S793" s="3"/>
      <c r="T793" s="3"/>
      <c r="U793" s="3"/>
      <c r="V793" s="3"/>
      <c r="W793" s="3"/>
      <c r="X793" s="3"/>
      <c r="Y793" s="4"/>
      <c r="Z793" s="5"/>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row>
    <row r="794" ht="15.75" customHeight="1">
      <c r="A794" s="3"/>
      <c r="B794" s="3"/>
      <c r="C794" s="4"/>
      <c r="D794" s="4"/>
      <c r="E794" s="3"/>
      <c r="F794" s="3"/>
      <c r="G794" s="4"/>
      <c r="H794" s="5"/>
      <c r="I794" s="3"/>
      <c r="J794" s="3"/>
      <c r="K794" s="3"/>
      <c r="L794" s="3"/>
      <c r="M794" s="3"/>
      <c r="N794" s="3"/>
      <c r="O794" s="3"/>
      <c r="P794" s="4"/>
      <c r="Q794" s="5"/>
      <c r="R794" s="3"/>
      <c r="S794" s="3"/>
      <c r="T794" s="3"/>
      <c r="U794" s="3"/>
      <c r="V794" s="3"/>
      <c r="W794" s="3"/>
      <c r="X794" s="3"/>
      <c r="Y794" s="4"/>
      <c r="Z794" s="5"/>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row>
    <row r="795" ht="15.75" customHeight="1">
      <c r="A795" s="3"/>
      <c r="B795" s="3"/>
      <c r="C795" s="4"/>
      <c r="D795" s="4"/>
      <c r="E795" s="3"/>
      <c r="F795" s="3"/>
      <c r="G795" s="4"/>
      <c r="H795" s="5"/>
      <c r="I795" s="3"/>
      <c r="J795" s="3"/>
      <c r="K795" s="3"/>
      <c r="L795" s="3"/>
      <c r="M795" s="3"/>
      <c r="N795" s="3"/>
      <c r="O795" s="3"/>
      <c r="P795" s="4"/>
      <c r="Q795" s="5"/>
      <c r="R795" s="3"/>
      <c r="S795" s="3"/>
      <c r="T795" s="3"/>
      <c r="U795" s="3"/>
      <c r="V795" s="3"/>
      <c r="W795" s="3"/>
      <c r="X795" s="3"/>
      <c r="Y795" s="4"/>
      <c r="Z795" s="5"/>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row>
    <row r="796" ht="15.75" customHeight="1">
      <c r="A796" s="3"/>
      <c r="B796" s="3"/>
      <c r="C796" s="4"/>
      <c r="D796" s="4"/>
      <c r="E796" s="3"/>
      <c r="F796" s="3"/>
      <c r="G796" s="4"/>
      <c r="H796" s="5"/>
      <c r="I796" s="3"/>
      <c r="J796" s="3"/>
      <c r="K796" s="3"/>
      <c r="L796" s="3"/>
      <c r="M796" s="3"/>
      <c r="N796" s="3"/>
      <c r="O796" s="3"/>
      <c r="P796" s="4"/>
      <c r="Q796" s="5"/>
      <c r="R796" s="3"/>
      <c r="S796" s="3"/>
      <c r="T796" s="3"/>
      <c r="U796" s="3"/>
      <c r="V796" s="3"/>
      <c r="W796" s="3"/>
      <c r="X796" s="3"/>
      <c r="Y796" s="4"/>
      <c r="Z796" s="5"/>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row>
    <row r="797" ht="15.75" customHeight="1">
      <c r="A797" s="3"/>
      <c r="B797" s="3"/>
      <c r="C797" s="4"/>
      <c r="D797" s="4"/>
      <c r="E797" s="3"/>
      <c r="F797" s="3"/>
      <c r="G797" s="4"/>
      <c r="H797" s="5"/>
      <c r="I797" s="3"/>
      <c r="J797" s="3"/>
      <c r="K797" s="3"/>
      <c r="L797" s="3"/>
      <c r="M797" s="3"/>
      <c r="N797" s="3"/>
      <c r="O797" s="3"/>
      <c r="P797" s="4"/>
      <c r="Q797" s="5"/>
      <c r="R797" s="3"/>
      <c r="S797" s="3"/>
      <c r="T797" s="3"/>
      <c r="U797" s="3"/>
      <c r="V797" s="3"/>
      <c r="W797" s="3"/>
      <c r="X797" s="3"/>
      <c r="Y797" s="4"/>
      <c r="Z797" s="5"/>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row>
    <row r="798" ht="15.75" customHeight="1">
      <c r="A798" s="3"/>
      <c r="B798" s="3"/>
      <c r="C798" s="4"/>
      <c r="D798" s="4"/>
      <c r="E798" s="3"/>
      <c r="F798" s="3"/>
      <c r="G798" s="4"/>
      <c r="H798" s="5"/>
      <c r="I798" s="3"/>
      <c r="J798" s="3"/>
      <c r="K798" s="3"/>
      <c r="L798" s="3"/>
      <c r="M798" s="3"/>
      <c r="N798" s="3"/>
      <c r="O798" s="3"/>
      <c r="P798" s="4"/>
      <c r="Q798" s="5"/>
      <c r="R798" s="3"/>
      <c r="S798" s="3"/>
      <c r="T798" s="3"/>
      <c r="U798" s="3"/>
      <c r="V798" s="3"/>
      <c r="W798" s="3"/>
      <c r="X798" s="3"/>
      <c r="Y798" s="4"/>
      <c r="Z798" s="5"/>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row>
    <row r="799" ht="15.75" customHeight="1">
      <c r="A799" s="3"/>
      <c r="B799" s="3"/>
      <c r="C799" s="4"/>
      <c r="D799" s="4"/>
      <c r="E799" s="3"/>
      <c r="F799" s="3"/>
      <c r="G799" s="4"/>
      <c r="H799" s="5"/>
      <c r="I799" s="3"/>
      <c r="J799" s="3"/>
      <c r="K799" s="3"/>
      <c r="L799" s="3"/>
      <c r="M799" s="3"/>
      <c r="N799" s="3"/>
      <c r="O799" s="3"/>
      <c r="P799" s="4"/>
      <c r="Q799" s="5"/>
      <c r="R799" s="3"/>
      <c r="S799" s="3"/>
      <c r="T799" s="3"/>
      <c r="U799" s="3"/>
      <c r="V799" s="3"/>
      <c r="W799" s="3"/>
      <c r="X799" s="3"/>
      <c r="Y799" s="4"/>
      <c r="Z799" s="5"/>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row>
    <row r="800" ht="15.75" customHeight="1">
      <c r="A800" s="3"/>
      <c r="B800" s="3"/>
      <c r="C800" s="4"/>
      <c r="D800" s="4"/>
      <c r="E800" s="3"/>
      <c r="F800" s="3"/>
      <c r="G800" s="4"/>
      <c r="H800" s="5"/>
      <c r="I800" s="3"/>
      <c r="J800" s="3"/>
      <c r="K800" s="3"/>
      <c r="L800" s="3"/>
      <c r="M800" s="3"/>
      <c r="N800" s="3"/>
      <c r="O800" s="3"/>
      <c r="P800" s="4"/>
      <c r="Q800" s="5"/>
      <c r="R800" s="3"/>
      <c r="S800" s="3"/>
      <c r="T800" s="3"/>
      <c r="U800" s="3"/>
      <c r="V800" s="3"/>
      <c r="W800" s="3"/>
      <c r="X800" s="3"/>
      <c r="Y800" s="4"/>
      <c r="Z800" s="5"/>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row>
    <row r="801" ht="15.75" customHeight="1">
      <c r="A801" s="3"/>
      <c r="B801" s="3"/>
      <c r="C801" s="4"/>
      <c r="D801" s="4"/>
      <c r="E801" s="3"/>
      <c r="F801" s="3"/>
      <c r="G801" s="4"/>
      <c r="H801" s="5"/>
      <c r="I801" s="3"/>
      <c r="J801" s="3"/>
      <c r="K801" s="3"/>
      <c r="L801" s="3"/>
      <c r="M801" s="3"/>
      <c r="N801" s="3"/>
      <c r="O801" s="3"/>
      <c r="P801" s="4"/>
      <c r="Q801" s="5"/>
      <c r="R801" s="3"/>
      <c r="S801" s="3"/>
      <c r="T801" s="3"/>
      <c r="U801" s="3"/>
      <c r="V801" s="3"/>
      <c r="W801" s="3"/>
      <c r="X801" s="3"/>
      <c r="Y801" s="4"/>
      <c r="Z801" s="5"/>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row>
    <row r="802" ht="15.75" customHeight="1">
      <c r="A802" s="3"/>
      <c r="B802" s="3"/>
      <c r="C802" s="4"/>
      <c r="D802" s="4"/>
      <c r="E802" s="3"/>
      <c r="F802" s="3"/>
      <c r="G802" s="4"/>
      <c r="H802" s="5"/>
      <c r="I802" s="3"/>
      <c r="J802" s="3"/>
      <c r="K802" s="3"/>
      <c r="L802" s="3"/>
      <c r="M802" s="3"/>
      <c r="N802" s="3"/>
      <c r="O802" s="3"/>
      <c r="P802" s="4"/>
      <c r="Q802" s="5"/>
      <c r="R802" s="3"/>
      <c r="S802" s="3"/>
      <c r="T802" s="3"/>
      <c r="U802" s="3"/>
      <c r="V802" s="3"/>
      <c r="W802" s="3"/>
      <c r="X802" s="3"/>
      <c r="Y802" s="4"/>
      <c r="Z802" s="5"/>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row>
    <row r="803" ht="15.75" customHeight="1">
      <c r="A803" s="3"/>
      <c r="B803" s="3"/>
      <c r="C803" s="4"/>
      <c r="D803" s="4"/>
      <c r="E803" s="3"/>
      <c r="F803" s="3"/>
      <c r="G803" s="4"/>
      <c r="H803" s="5"/>
      <c r="I803" s="3"/>
      <c r="J803" s="3"/>
      <c r="K803" s="3"/>
      <c r="L803" s="3"/>
      <c r="M803" s="3"/>
      <c r="N803" s="3"/>
      <c r="O803" s="3"/>
      <c r="P803" s="4"/>
      <c r="Q803" s="5"/>
      <c r="R803" s="3"/>
      <c r="S803" s="3"/>
      <c r="T803" s="3"/>
      <c r="U803" s="3"/>
      <c r="V803" s="3"/>
      <c r="W803" s="3"/>
      <c r="X803" s="3"/>
      <c r="Y803" s="4"/>
      <c r="Z803" s="5"/>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row>
    <row r="804" ht="15.75" customHeight="1">
      <c r="A804" s="3"/>
      <c r="B804" s="3"/>
      <c r="C804" s="4"/>
      <c r="D804" s="4"/>
      <c r="E804" s="3"/>
      <c r="F804" s="3"/>
      <c r="G804" s="4"/>
      <c r="H804" s="5"/>
      <c r="I804" s="3"/>
      <c r="J804" s="3"/>
      <c r="K804" s="3"/>
      <c r="L804" s="3"/>
      <c r="M804" s="3"/>
      <c r="N804" s="3"/>
      <c r="O804" s="3"/>
      <c r="P804" s="4"/>
      <c r="Q804" s="5"/>
      <c r="R804" s="3"/>
      <c r="S804" s="3"/>
      <c r="T804" s="3"/>
      <c r="U804" s="3"/>
      <c r="V804" s="3"/>
      <c r="W804" s="3"/>
      <c r="X804" s="3"/>
      <c r="Y804" s="4"/>
      <c r="Z804" s="5"/>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row>
    <row r="805" ht="15.75" customHeight="1">
      <c r="A805" s="3"/>
      <c r="B805" s="3"/>
      <c r="C805" s="4"/>
      <c r="D805" s="4"/>
      <c r="E805" s="3"/>
      <c r="F805" s="3"/>
      <c r="G805" s="4"/>
      <c r="H805" s="5"/>
      <c r="I805" s="3"/>
      <c r="J805" s="3"/>
      <c r="K805" s="3"/>
      <c r="L805" s="3"/>
      <c r="M805" s="3"/>
      <c r="N805" s="3"/>
      <c r="O805" s="3"/>
      <c r="P805" s="4"/>
      <c r="Q805" s="5"/>
      <c r="R805" s="3"/>
      <c r="S805" s="3"/>
      <c r="T805" s="3"/>
      <c r="U805" s="3"/>
      <c r="V805" s="3"/>
      <c r="W805" s="3"/>
      <c r="X805" s="3"/>
      <c r="Y805" s="4"/>
      <c r="Z805" s="5"/>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row>
    <row r="806" ht="15.75" customHeight="1">
      <c r="A806" s="3"/>
      <c r="B806" s="3"/>
      <c r="C806" s="4"/>
      <c r="D806" s="4"/>
      <c r="E806" s="3"/>
      <c r="F806" s="3"/>
      <c r="G806" s="4"/>
      <c r="H806" s="5"/>
      <c r="I806" s="3"/>
      <c r="J806" s="3"/>
      <c r="K806" s="3"/>
      <c r="L806" s="3"/>
      <c r="M806" s="3"/>
      <c r="N806" s="3"/>
      <c r="O806" s="3"/>
      <c r="P806" s="4"/>
      <c r="Q806" s="5"/>
      <c r="R806" s="3"/>
      <c r="S806" s="3"/>
      <c r="T806" s="3"/>
      <c r="U806" s="3"/>
      <c r="V806" s="3"/>
      <c r="W806" s="3"/>
      <c r="X806" s="3"/>
      <c r="Y806" s="4"/>
      <c r="Z806" s="5"/>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row>
    <row r="807" ht="15.75" customHeight="1">
      <c r="A807" s="3"/>
      <c r="B807" s="3"/>
      <c r="C807" s="4"/>
      <c r="D807" s="4"/>
      <c r="E807" s="3"/>
      <c r="F807" s="3"/>
      <c r="G807" s="4"/>
      <c r="H807" s="5"/>
      <c r="I807" s="3"/>
      <c r="J807" s="3"/>
      <c r="K807" s="3"/>
      <c r="L807" s="3"/>
      <c r="M807" s="3"/>
      <c r="N807" s="3"/>
      <c r="O807" s="3"/>
      <c r="P807" s="4"/>
      <c r="Q807" s="5"/>
      <c r="R807" s="3"/>
      <c r="S807" s="3"/>
      <c r="T807" s="3"/>
      <c r="U807" s="3"/>
      <c r="V807" s="3"/>
      <c r="W807" s="3"/>
      <c r="X807" s="3"/>
      <c r="Y807" s="4"/>
      <c r="Z807" s="5"/>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row>
    <row r="808" ht="15.75" customHeight="1">
      <c r="A808" s="3"/>
      <c r="B808" s="3"/>
      <c r="C808" s="4"/>
      <c r="D808" s="4"/>
      <c r="E808" s="3"/>
      <c r="F808" s="3"/>
      <c r="G808" s="4"/>
      <c r="H808" s="5"/>
      <c r="I808" s="3"/>
      <c r="J808" s="3"/>
      <c r="K808" s="3"/>
      <c r="L808" s="3"/>
      <c r="M808" s="3"/>
      <c r="N808" s="3"/>
      <c r="O808" s="3"/>
      <c r="P808" s="4"/>
      <c r="Q808" s="5"/>
      <c r="R808" s="3"/>
      <c r="S808" s="3"/>
      <c r="T808" s="3"/>
      <c r="U808" s="3"/>
      <c r="V808" s="3"/>
      <c r="W808" s="3"/>
      <c r="X808" s="3"/>
      <c r="Y808" s="4"/>
      <c r="Z808" s="5"/>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row>
    <row r="809" ht="15.75" customHeight="1">
      <c r="A809" s="3"/>
      <c r="B809" s="3"/>
      <c r="C809" s="4"/>
      <c r="D809" s="4"/>
      <c r="E809" s="3"/>
      <c r="F809" s="3"/>
      <c r="G809" s="4"/>
      <c r="H809" s="5"/>
      <c r="I809" s="3"/>
      <c r="J809" s="3"/>
      <c r="K809" s="3"/>
      <c r="L809" s="3"/>
      <c r="M809" s="3"/>
      <c r="N809" s="3"/>
      <c r="O809" s="3"/>
      <c r="P809" s="4"/>
      <c r="Q809" s="5"/>
      <c r="R809" s="3"/>
      <c r="S809" s="3"/>
      <c r="T809" s="3"/>
      <c r="U809" s="3"/>
      <c r="V809" s="3"/>
      <c r="W809" s="3"/>
      <c r="X809" s="3"/>
      <c r="Y809" s="4"/>
      <c r="Z809" s="5"/>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row>
    <row r="810" ht="15.75" customHeight="1">
      <c r="A810" s="3"/>
      <c r="B810" s="3"/>
      <c r="C810" s="4"/>
      <c r="D810" s="4"/>
      <c r="E810" s="3"/>
      <c r="F810" s="3"/>
      <c r="G810" s="4"/>
      <c r="H810" s="5"/>
      <c r="I810" s="3"/>
      <c r="J810" s="3"/>
      <c r="K810" s="3"/>
      <c r="L810" s="3"/>
      <c r="M810" s="3"/>
      <c r="N810" s="3"/>
      <c r="O810" s="3"/>
      <c r="P810" s="4"/>
      <c r="Q810" s="5"/>
      <c r="R810" s="3"/>
      <c r="S810" s="3"/>
      <c r="T810" s="3"/>
      <c r="U810" s="3"/>
      <c r="V810" s="3"/>
      <c r="W810" s="3"/>
      <c r="X810" s="3"/>
      <c r="Y810" s="4"/>
      <c r="Z810" s="5"/>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row>
    <row r="811" ht="15.75" customHeight="1">
      <c r="A811" s="3"/>
      <c r="B811" s="3"/>
      <c r="C811" s="4"/>
      <c r="D811" s="4"/>
      <c r="E811" s="3"/>
      <c r="F811" s="3"/>
      <c r="G811" s="4"/>
      <c r="H811" s="5"/>
      <c r="I811" s="3"/>
      <c r="J811" s="3"/>
      <c r="K811" s="3"/>
      <c r="L811" s="3"/>
      <c r="M811" s="3"/>
      <c r="N811" s="3"/>
      <c r="O811" s="3"/>
      <c r="P811" s="4"/>
      <c r="Q811" s="5"/>
      <c r="R811" s="3"/>
      <c r="S811" s="3"/>
      <c r="T811" s="3"/>
      <c r="U811" s="3"/>
      <c r="V811" s="3"/>
      <c r="W811" s="3"/>
      <c r="X811" s="3"/>
      <c r="Y811" s="4"/>
      <c r="Z811" s="5"/>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row>
    <row r="812" ht="15.75" customHeight="1">
      <c r="A812" s="3"/>
      <c r="B812" s="3"/>
      <c r="C812" s="4"/>
      <c r="D812" s="4"/>
      <c r="E812" s="3"/>
      <c r="F812" s="3"/>
      <c r="G812" s="4"/>
      <c r="H812" s="5"/>
      <c r="I812" s="3"/>
      <c r="J812" s="3"/>
      <c r="K812" s="3"/>
      <c r="L812" s="3"/>
      <c r="M812" s="3"/>
      <c r="N812" s="3"/>
      <c r="O812" s="3"/>
      <c r="P812" s="4"/>
      <c r="Q812" s="5"/>
      <c r="R812" s="3"/>
      <c r="S812" s="3"/>
      <c r="T812" s="3"/>
      <c r="U812" s="3"/>
      <c r="V812" s="3"/>
      <c r="W812" s="3"/>
      <c r="X812" s="3"/>
      <c r="Y812" s="4"/>
      <c r="Z812" s="5"/>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row>
    <row r="813" ht="15.75" customHeight="1">
      <c r="A813" s="3"/>
      <c r="B813" s="3"/>
      <c r="C813" s="4"/>
      <c r="D813" s="4"/>
      <c r="E813" s="3"/>
      <c r="F813" s="3"/>
      <c r="G813" s="4"/>
      <c r="H813" s="5"/>
      <c r="I813" s="3"/>
      <c r="J813" s="3"/>
      <c r="K813" s="3"/>
      <c r="L813" s="3"/>
      <c r="M813" s="3"/>
      <c r="N813" s="3"/>
      <c r="O813" s="3"/>
      <c r="P813" s="4"/>
      <c r="Q813" s="5"/>
      <c r="R813" s="3"/>
      <c r="S813" s="3"/>
      <c r="T813" s="3"/>
      <c r="U813" s="3"/>
      <c r="V813" s="3"/>
      <c r="W813" s="3"/>
      <c r="X813" s="3"/>
      <c r="Y813" s="4"/>
      <c r="Z813" s="5"/>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row>
    <row r="814" ht="15.75" customHeight="1">
      <c r="A814" s="3"/>
      <c r="B814" s="3"/>
      <c r="C814" s="4"/>
      <c r="D814" s="4"/>
      <c r="E814" s="3"/>
      <c r="F814" s="3"/>
      <c r="G814" s="4"/>
      <c r="H814" s="5"/>
      <c r="I814" s="3"/>
      <c r="J814" s="3"/>
      <c r="K814" s="3"/>
      <c r="L814" s="3"/>
      <c r="M814" s="3"/>
      <c r="N814" s="3"/>
      <c r="O814" s="3"/>
      <c r="P814" s="4"/>
      <c r="Q814" s="5"/>
      <c r="R814" s="3"/>
      <c r="S814" s="3"/>
      <c r="T814" s="3"/>
      <c r="U814" s="3"/>
      <c r="V814" s="3"/>
      <c r="W814" s="3"/>
      <c r="X814" s="3"/>
      <c r="Y814" s="4"/>
      <c r="Z814" s="5"/>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row>
    <row r="815" ht="15.75" customHeight="1">
      <c r="A815" s="3"/>
      <c r="B815" s="3"/>
      <c r="C815" s="4"/>
      <c r="D815" s="4"/>
      <c r="E815" s="3"/>
      <c r="F815" s="3"/>
      <c r="G815" s="4"/>
      <c r="H815" s="5"/>
      <c r="I815" s="3"/>
      <c r="J815" s="3"/>
      <c r="K815" s="3"/>
      <c r="L815" s="3"/>
      <c r="M815" s="3"/>
      <c r="N815" s="3"/>
      <c r="O815" s="3"/>
      <c r="P815" s="4"/>
      <c r="Q815" s="5"/>
      <c r="R815" s="3"/>
      <c r="S815" s="3"/>
      <c r="T815" s="3"/>
      <c r="U815" s="3"/>
      <c r="V815" s="3"/>
      <c r="W815" s="3"/>
      <c r="X815" s="3"/>
      <c r="Y815" s="4"/>
      <c r="Z815" s="5"/>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row>
    <row r="816" ht="15.75" customHeight="1">
      <c r="A816" s="3"/>
      <c r="B816" s="3"/>
      <c r="C816" s="4"/>
      <c r="D816" s="4"/>
      <c r="E816" s="3"/>
      <c r="F816" s="3"/>
      <c r="G816" s="4"/>
      <c r="H816" s="5"/>
      <c r="I816" s="3"/>
      <c r="J816" s="3"/>
      <c r="K816" s="3"/>
      <c r="L816" s="3"/>
      <c r="M816" s="3"/>
      <c r="N816" s="3"/>
      <c r="O816" s="3"/>
      <c r="P816" s="4"/>
      <c r="Q816" s="5"/>
      <c r="R816" s="3"/>
      <c r="S816" s="3"/>
      <c r="T816" s="3"/>
      <c r="U816" s="3"/>
      <c r="V816" s="3"/>
      <c r="W816" s="3"/>
      <c r="X816" s="3"/>
      <c r="Y816" s="4"/>
      <c r="Z816" s="5"/>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row>
    <row r="817" ht="15.75" customHeight="1">
      <c r="A817" s="3"/>
      <c r="B817" s="3"/>
      <c r="C817" s="4"/>
      <c r="D817" s="4"/>
      <c r="E817" s="3"/>
      <c r="F817" s="3"/>
      <c r="G817" s="4"/>
      <c r="H817" s="5"/>
      <c r="I817" s="3"/>
      <c r="J817" s="3"/>
      <c r="K817" s="3"/>
      <c r="L817" s="3"/>
      <c r="M817" s="3"/>
      <c r="N817" s="3"/>
      <c r="O817" s="3"/>
      <c r="P817" s="4"/>
      <c r="Q817" s="5"/>
      <c r="R817" s="3"/>
      <c r="S817" s="3"/>
      <c r="T817" s="3"/>
      <c r="U817" s="3"/>
      <c r="V817" s="3"/>
      <c r="W817" s="3"/>
      <c r="X817" s="3"/>
      <c r="Y817" s="4"/>
      <c r="Z817" s="5"/>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row>
    <row r="818" ht="15.75" customHeight="1">
      <c r="A818" s="3"/>
      <c r="B818" s="3"/>
      <c r="C818" s="4"/>
      <c r="D818" s="4"/>
      <c r="E818" s="3"/>
      <c r="F818" s="3"/>
      <c r="G818" s="4"/>
      <c r="H818" s="5"/>
      <c r="I818" s="3"/>
      <c r="J818" s="3"/>
      <c r="K818" s="3"/>
      <c r="L818" s="3"/>
      <c r="M818" s="3"/>
      <c r="N818" s="3"/>
      <c r="O818" s="3"/>
      <c r="P818" s="4"/>
      <c r="Q818" s="5"/>
      <c r="R818" s="3"/>
      <c r="S818" s="3"/>
      <c r="T818" s="3"/>
      <c r="U818" s="3"/>
      <c r="V818" s="3"/>
      <c r="W818" s="3"/>
      <c r="X818" s="3"/>
      <c r="Y818" s="4"/>
      <c r="Z818" s="5"/>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row>
    <row r="819" ht="15.75" customHeight="1">
      <c r="A819" s="3"/>
      <c r="B819" s="3"/>
      <c r="C819" s="4"/>
      <c r="D819" s="4"/>
      <c r="E819" s="3"/>
      <c r="F819" s="3"/>
      <c r="G819" s="4"/>
      <c r="H819" s="5"/>
      <c r="I819" s="3"/>
      <c r="J819" s="3"/>
      <c r="K819" s="3"/>
      <c r="L819" s="3"/>
      <c r="M819" s="3"/>
      <c r="N819" s="3"/>
      <c r="O819" s="3"/>
      <c r="P819" s="4"/>
      <c r="Q819" s="5"/>
      <c r="R819" s="3"/>
      <c r="S819" s="3"/>
      <c r="T819" s="3"/>
      <c r="U819" s="3"/>
      <c r="V819" s="3"/>
      <c r="W819" s="3"/>
      <c r="X819" s="3"/>
      <c r="Y819" s="4"/>
      <c r="Z819" s="5"/>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row>
    <row r="820" ht="15.75" customHeight="1">
      <c r="A820" s="3"/>
      <c r="B820" s="3"/>
      <c r="C820" s="4"/>
      <c r="D820" s="4"/>
      <c r="E820" s="3"/>
      <c r="F820" s="3"/>
      <c r="G820" s="4"/>
      <c r="H820" s="5"/>
      <c r="I820" s="3"/>
      <c r="J820" s="3"/>
      <c r="K820" s="3"/>
      <c r="L820" s="3"/>
      <c r="M820" s="3"/>
      <c r="N820" s="3"/>
      <c r="O820" s="3"/>
      <c r="P820" s="4"/>
      <c r="Q820" s="5"/>
      <c r="R820" s="3"/>
      <c r="S820" s="3"/>
      <c r="T820" s="3"/>
      <c r="U820" s="3"/>
      <c r="V820" s="3"/>
      <c r="W820" s="3"/>
      <c r="X820" s="3"/>
      <c r="Y820" s="4"/>
      <c r="Z820" s="5"/>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row>
    <row r="821" ht="15.75" customHeight="1">
      <c r="A821" s="3"/>
      <c r="B821" s="3"/>
      <c r="C821" s="4"/>
      <c r="D821" s="4"/>
      <c r="E821" s="3"/>
      <c r="F821" s="3"/>
      <c r="G821" s="4"/>
      <c r="H821" s="5"/>
      <c r="I821" s="3"/>
      <c r="J821" s="3"/>
      <c r="K821" s="3"/>
      <c r="L821" s="3"/>
      <c r="M821" s="3"/>
      <c r="N821" s="3"/>
      <c r="O821" s="3"/>
      <c r="P821" s="4"/>
      <c r="Q821" s="5"/>
      <c r="R821" s="3"/>
      <c r="S821" s="3"/>
      <c r="T821" s="3"/>
      <c r="U821" s="3"/>
      <c r="V821" s="3"/>
      <c r="W821" s="3"/>
      <c r="X821" s="3"/>
      <c r="Y821" s="4"/>
      <c r="Z821" s="5"/>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row>
    <row r="822" ht="15.75" customHeight="1">
      <c r="A822" s="3"/>
      <c r="B822" s="3"/>
      <c r="C822" s="4"/>
      <c r="D822" s="4"/>
      <c r="E822" s="3"/>
      <c r="F822" s="3"/>
      <c r="G822" s="4"/>
      <c r="H822" s="5"/>
      <c r="I822" s="3"/>
      <c r="J822" s="3"/>
      <c r="K822" s="3"/>
      <c r="L822" s="3"/>
      <c r="M822" s="3"/>
      <c r="N822" s="3"/>
      <c r="O822" s="3"/>
      <c r="P822" s="4"/>
      <c r="Q822" s="5"/>
      <c r="R822" s="3"/>
      <c r="S822" s="3"/>
      <c r="T822" s="3"/>
      <c r="U822" s="3"/>
      <c r="V822" s="3"/>
      <c r="W822" s="3"/>
      <c r="X822" s="3"/>
      <c r="Y822" s="4"/>
      <c r="Z822" s="5"/>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row>
    <row r="823" ht="15.75" customHeight="1">
      <c r="A823" s="3"/>
      <c r="B823" s="3"/>
      <c r="C823" s="4"/>
      <c r="D823" s="4"/>
      <c r="E823" s="3"/>
      <c r="F823" s="3"/>
      <c r="G823" s="4"/>
      <c r="H823" s="5"/>
      <c r="I823" s="3"/>
      <c r="J823" s="3"/>
      <c r="K823" s="3"/>
      <c r="L823" s="3"/>
      <c r="M823" s="3"/>
      <c r="N823" s="3"/>
      <c r="O823" s="3"/>
      <c r="P823" s="4"/>
      <c r="Q823" s="5"/>
      <c r="R823" s="3"/>
      <c r="S823" s="3"/>
      <c r="T823" s="3"/>
      <c r="U823" s="3"/>
      <c r="V823" s="3"/>
      <c r="W823" s="3"/>
      <c r="X823" s="3"/>
      <c r="Y823" s="4"/>
      <c r="Z823" s="5"/>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row>
    <row r="824" ht="15.75" customHeight="1">
      <c r="A824" s="3"/>
      <c r="B824" s="3"/>
      <c r="C824" s="4"/>
      <c r="D824" s="4"/>
      <c r="E824" s="3"/>
      <c r="F824" s="3"/>
      <c r="G824" s="4"/>
      <c r="H824" s="5"/>
      <c r="I824" s="3"/>
      <c r="J824" s="3"/>
      <c r="K824" s="3"/>
      <c r="L824" s="3"/>
      <c r="M824" s="3"/>
      <c r="N824" s="3"/>
      <c r="O824" s="3"/>
      <c r="P824" s="4"/>
      <c r="Q824" s="5"/>
      <c r="R824" s="3"/>
      <c r="S824" s="3"/>
      <c r="T824" s="3"/>
      <c r="U824" s="3"/>
      <c r="V824" s="3"/>
      <c r="W824" s="3"/>
      <c r="X824" s="3"/>
      <c r="Y824" s="4"/>
      <c r="Z824" s="5"/>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row>
    <row r="825" ht="15.75" customHeight="1">
      <c r="A825" s="3"/>
      <c r="B825" s="3"/>
      <c r="C825" s="4"/>
      <c r="D825" s="4"/>
      <c r="E825" s="3"/>
      <c r="F825" s="3"/>
      <c r="G825" s="4"/>
      <c r="H825" s="5"/>
      <c r="I825" s="3"/>
      <c r="J825" s="3"/>
      <c r="K825" s="3"/>
      <c r="L825" s="3"/>
      <c r="M825" s="3"/>
      <c r="N825" s="3"/>
      <c r="O825" s="3"/>
      <c r="P825" s="4"/>
      <c r="Q825" s="5"/>
      <c r="R825" s="3"/>
      <c r="S825" s="3"/>
      <c r="T825" s="3"/>
      <c r="U825" s="3"/>
      <c r="V825" s="3"/>
      <c r="W825" s="3"/>
      <c r="X825" s="3"/>
      <c r="Y825" s="4"/>
      <c r="Z825" s="5"/>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row>
    <row r="826" ht="15.75" customHeight="1">
      <c r="A826" s="3"/>
      <c r="B826" s="3"/>
      <c r="C826" s="4"/>
      <c r="D826" s="4"/>
      <c r="E826" s="3"/>
      <c r="F826" s="3"/>
      <c r="G826" s="4"/>
      <c r="H826" s="5"/>
      <c r="I826" s="3"/>
      <c r="J826" s="3"/>
      <c r="K826" s="3"/>
      <c r="L826" s="3"/>
      <c r="M826" s="3"/>
      <c r="N826" s="3"/>
      <c r="O826" s="3"/>
      <c r="P826" s="4"/>
      <c r="Q826" s="5"/>
      <c r="R826" s="3"/>
      <c r="S826" s="3"/>
      <c r="T826" s="3"/>
      <c r="U826" s="3"/>
      <c r="V826" s="3"/>
      <c r="W826" s="3"/>
      <c r="X826" s="3"/>
      <c r="Y826" s="4"/>
      <c r="Z826" s="5"/>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row>
    <row r="827" ht="15.75" customHeight="1">
      <c r="A827" s="3"/>
      <c r="B827" s="3"/>
      <c r="C827" s="4"/>
      <c r="D827" s="4"/>
      <c r="E827" s="3"/>
      <c r="F827" s="3"/>
      <c r="G827" s="4"/>
      <c r="H827" s="5"/>
      <c r="I827" s="3"/>
      <c r="J827" s="3"/>
      <c r="K827" s="3"/>
      <c r="L827" s="3"/>
      <c r="M827" s="3"/>
      <c r="N827" s="3"/>
      <c r="O827" s="3"/>
      <c r="P827" s="4"/>
      <c r="Q827" s="5"/>
      <c r="R827" s="3"/>
      <c r="S827" s="3"/>
      <c r="T827" s="3"/>
      <c r="U827" s="3"/>
      <c r="V827" s="3"/>
      <c r="W827" s="3"/>
      <c r="X827" s="3"/>
      <c r="Y827" s="4"/>
      <c r="Z827" s="5"/>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row>
    <row r="828" ht="15.75" customHeight="1">
      <c r="A828" s="3"/>
      <c r="B828" s="3"/>
      <c r="C828" s="4"/>
      <c r="D828" s="4"/>
      <c r="E828" s="3"/>
      <c r="F828" s="3"/>
      <c r="G828" s="4"/>
      <c r="H828" s="5"/>
      <c r="I828" s="3"/>
      <c r="J828" s="3"/>
      <c r="K828" s="3"/>
      <c r="L828" s="3"/>
      <c r="M828" s="3"/>
      <c r="N828" s="3"/>
      <c r="O828" s="3"/>
      <c r="P828" s="4"/>
      <c r="Q828" s="5"/>
      <c r="R828" s="3"/>
      <c r="S828" s="3"/>
      <c r="T828" s="3"/>
      <c r="U828" s="3"/>
      <c r="V828" s="3"/>
      <c r="W828" s="3"/>
      <c r="X828" s="3"/>
      <c r="Y828" s="4"/>
      <c r="Z828" s="5"/>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row>
    <row r="829" ht="15.75" customHeight="1">
      <c r="A829" s="3"/>
      <c r="B829" s="3"/>
      <c r="C829" s="4"/>
      <c r="D829" s="4"/>
      <c r="E829" s="3"/>
      <c r="F829" s="3"/>
      <c r="G829" s="4"/>
      <c r="H829" s="5"/>
      <c r="I829" s="3"/>
      <c r="J829" s="3"/>
      <c r="K829" s="3"/>
      <c r="L829" s="3"/>
      <c r="M829" s="3"/>
      <c r="N829" s="3"/>
      <c r="O829" s="3"/>
      <c r="P829" s="4"/>
      <c r="Q829" s="5"/>
      <c r="R829" s="3"/>
      <c r="S829" s="3"/>
      <c r="T829" s="3"/>
      <c r="U829" s="3"/>
      <c r="V829" s="3"/>
      <c r="W829" s="3"/>
      <c r="X829" s="3"/>
      <c r="Y829" s="4"/>
      <c r="Z829" s="5"/>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row>
    <row r="830" ht="15.75" customHeight="1">
      <c r="A830" s="3"/>
      <c r="B830" s="3"/>
      <c r="C830" s="4"/>
      <c r="D830" s="4"/>
      <c r="E830" s="3"/>
      <c r="F830" s="3"/>
      <c r="G830" s="4"/>
      <c r="H830" s="5"/>
      <c r="I830" s="3"/>
      <c r="J830" s="3"/>
      <c r="K830" s="3"/>
      <c r="L830" s="3"/>
      <c r="M830" s="3"/>
      <c r="N830" s="3"/>
      <c r="O830" s="3"/>
      <c r="P830" s="4"/>
      <c r="Q830" s="5"/>
      <c r="R830" s="3"/>
      <c r="S830" s="3"/>
      <c r="T830" s="3"/>
      <c r="U830" s="3"/>
      <c r="V830" s="3"/>
      <c r="W830" s="3"/>
      <c r="X830" s="3"/>
      <c r="Y830" s="4"/>
      <c r="Z830" s="5"/>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row>
    <row r="831" ht="15.75" customHeight="1">
      <c r="A831" s="3"/>
      <c r="B831" s="3"/>
      <c r="C831" s="4"/>
      <c r="D831" s="4"/>
      <c r="E831" s="3"/>
      <c r="F831" s="3"/>
      <c r="G831" s="4"/>
      <c r="H831" s="5"/>
      <c r="I831" s="3"/>
      <c r="J831" s="3"/>
      <c r="K831" s="3"/>
      <c r="L831" s="3"/>
      <c r="M831" s="3"/>
      <c r="N831" s="3"/>
      <c r="O831" s="3"/>
      <c r="P831" s="4"/>
      <c r="Q831" s="5"/>
      <c r="R831" s="3"/>
      <c r="S831" s="3"/>
      <c r="T831" s="3"/>
      <c r="U831" s="3"/>
      <c r="V831" s="3"/>
      <c r="W831" s="3"/>
      <c r="X831" s="3"/>
      <c r="Y831" s="4"/>
      <c r="Z831" s="5"/>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row>
    <row r="832" ht="15.75" customHeight="1">
      <c r="A832" s="3"/>
      <c r="B832" s="3"/>
      <c r="C832" s="4"/>
      <c r="D832" s="4"/>
      <c r="E832" s="3"/>
      <c r="F832" s="3"/>
      <c r="G832" s="4"/>
      <c r="H832" s="5"/>
      <c r="I832" s="3"/>
      <c r="J832" s="3"/>
      <c r="K832" s="3"/>
      <c r="L832" s="3"/>
      <c r="M832" s="3"/>
      <c r="N832" s="3"/>
      <c r="O832" s="3"/>
      <c r="P832" s="4"/>
      <c r="Q832" s="5"/>
      <c r="R832" s="3"/>
      <c r="S832" s="3"/>
      <c r="T832" s="3"/>
      <c r="U832" s="3"/>
      <c r="V832" s="3"/>
      <c r="W832" s="3"/>
      <c r="X832" s="3"/>
      <c r="Y832" s="4"/>
      <c r="Z832" s="5"/>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row>
    <row r="833" ht="15.75" customHeight="1">
      <c r="A833" s="3"/>
      <c r="B833" s="3"/>
      <c r="C833" s="4"/>
      <c r="D833" s="4"/>
      <c r="E833" s="3"/>
      <c r="F833" s="3"/>
      <c r="G833" s="4"/>
      <c r="H833" s="5"/>
      <c r="I833" s="3"/>
      <c r="J833" s="3"/>
      <c r="K833" s="3"/>
      <c r="L833" s="3"/>
      <c r="M833" s="3"/>
      <c r="N833" s="3"/>
      <c r="O833" s="3"/>
      <c r="P833" s="4"/>
      <c r="Q833" s="5"/>
      <c r="R833" s="3"/>
      <c r="S833" s="3"/>
      <c r="T833" s="3"/>
      <c r="U833" s="3"/>
      <c r="V833" s="3"/>
      <c r="W833" s="3"/>
      <c r="X833" s="3"/>
      <c r="Y833" s="4"/>
      <c r="Z833" s="5"/>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row>
    <row r="834" ht="15.75" customHeight="1">
      <c r="A834" s="3"/>
      <c r="B834" s="3"/>
      <c r="C834" s="4"/>
      <c r="D834" s="4"/>
      <c r="E834" s="3"/>
      <c r="F834" s="3"/>
      <c r="G834" s="4"/>
      <c r="H834" s="5"/>
      <c r="I834" s="3"/>
      <c r="J834" s="3"/>
      <c r="K834" s="3"/>
      <c r="L834" s="3"/>
      <c r="M834" s="3"/>
      <c r="N834" s="3"/>
      <c r="O834" s="3"/>
      <c r="P834" s="4"/>
      <c r="Q834" s="5"/>
      <c r="R834" s="3"/>
      <c r="S834" s="3"/>
      <c r="T834" s="3"/>
      <c r="U834" s="3"/>
      <c r="V834" s="3"/>
      <c r="W834" s="3"/>
      <c r="X834" s="3"/>
      <c r="Y834" s="4"/>
      <c r="Z834" s="5"/>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row>
    <row r="835" ht="15.75" customHeight="1">
      <c r="A835" s="3"/>
      <c r="B835" s="3"/>
      <c r="C835" s="4"/>
      <c r="D835" s="4"/>
      <c r="E835" s="3"/>
      <c r="F835" s="3"/>
      <c r="G835" s="4"/>
      <c r="H835" s="5"/>
      <c r="I835" s="3"/>
      <c r="J835" s="3"/>
      <c r="K835" s="3"/>
      <c r="L835" s="3"/>
      <c r="M835" s="3"/>
      <c r="N835" s="3"/>
      <c r="O835" s="3"/>
      <c r="P835" s="4"/>
      <c r="Q835" s="5"/>
      <c r="R835" s="3"/>
      <c r="S835" s="3"/>
      <c r="T835" s="3"/>
      <c r="U835" s="3"/>
      <c r="V835" s="3"/>
      <c r="W835" s="3"/>
      <c r="X835" s="3"/>
      <c r="Y835" s="4"/>
      <c r="Z835" s="5"/>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row>
    <row r="836" ht="15.75" customHeight="1">
      <c r="A836" s="3"/>
      <c r="B836" s="3"/>
      <c r="C836" s="4"/>
      <c r="D836" s="4"/>
      <c r="E836" s="3"/>
      <c r="F836" s="3"/>
      <c r="G836" s="4"/>
      <c r="H836" s="5"/>
      <c r="I836" s="3"/>
      <c r="J836" s="3"/>
      <c r="K836" s="3"/>
      <c r="L836" s="3"/>
      <c r="M836" s="3"/>
      <c r="N836" s="3"/>
      <c r="O836" s="3"/>
      <c r="P836" s="4"/>
      <c r="Q836" s="5"/>
      <c r="R836" s="3"/>
      <c r="S836" s="3"/>
      <c r="T836" s="3"/>
      <c r="U836" s="3"/>
      <c r="V836" s="3"/>
      <c r="W836" s="3"/>
      <c r="X836" s="3"/>
      <c r="Y836" s="4"/>
      <c r="Z836" s="5"/>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row>
    <row r="837" ht="15.75" customHeight="1">
      <c r="A837" s="3"/>
      <c r="B837" s="3"/>
      <c r="C837" s="4"/>
      <c r="D837" s="4"/>
      <c r="E837" s="3"/>
      <c r="F837" s="3"/>
      <c r="G837" s="4"/>
      <c r="H837" s="5"/>
      <c r="I837" s="3"/>
      <c r="J837" s="3"/>
      <c r="K837" s="3"/>
      <c r="L837" s="3"/>
      <c r="M837" s="3"/>
      <c r="N837" s="3"/>
      <c r="O837" s="3"/>
      <c r="P837" s="4"/>
      <c r="Q837" s="5"/>
      <c r="R837" s="3"/>
      <c r="S837" s="3"/>
      <c r="T837" s="3"/>
      <c r="U837" s="3"/>
      <c r="V837" s="3"/>
      <c r="W837" s="3"/>
      <c r="X837" s="3"/>
      <c r="Y837" s="4"/>
      <c r="Z837" s="5"/>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row>
    <row r="838" ht="15.75" customHeight="1">
      <c r="A838" s="3"/>
      <c r="B838" s="3"/>
      <c r="C838" s="4"/>
      <c r="D838" s="4"/>
      <c r="E838" s="3"/>
      <c r="F838" s="3"/>
      <c r="G838" s="4"/>
      <c r="H838" s="5"/>
      <c r="I838" s="3"/>
      <c r="J838" s="3"/>
      <c r="K838" s="3"/>
      <c r="L838" s="3"/>
      <c r="M838" s="3"/>
      <c r="N838" s="3"/>
      <c r="O838" s="3"/>
      <c r="P838" s="4"/>
      <c r="Q838" s="5"/>
      <c r="R838" s="3"/>
      <c r="S838" s="3"/>
      <c r="T838" s="3"/>
      <c r="U838" s="3"/>
      <c r="V838" s="3"/>
      <c r="W838" s="3"/>
      <c r="X838" s="3"/>
      <c r="Y838" s="4"/>
      <c r="Z838" s="5"/>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row>
    <row r="839" ht="15.75" customHeight="1">
      <c r="A839" s="3"/>
      <c r="B839" s="3"/>
      <c r="C839" s="4"/>
      <c r="D839" s="4"/>
      <c r="E839" s="3"/>
      <c r="F839" s="3"/>
      <c r="G839" s="4"/>
      <c r="H839" s="5"/>
      <c r="I839" s="3"/>
      <c r="J839" s="3"/>
      <c r="K839" s="3"/>
      <c r="L839" s="3"/>
      <c r="M839" s="3"/>
      <c r="N839" s="3"/>
      <c r="O839" s="3"/>
      <c r="P839" s="4"/>
      <c r="Q839" s="5"/>
      <c r="R839" s="3"/>
      <c r="S839" s="3"/>
      <c r="T839" s="3"/>
      <c r="U839" s="3"/>
      <c r="V839" s="3"/>
      <c r="W839" s="3"/>
      <c r="X839" s="3"/>
      <c r="Y839" s="4"/>
      <c r="Z839" s="5"/>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row>
    <row r="840" ht="15.75" customHeight="1">
      <c r="A840" s="3"/>
      <c r="B840" s="3"/>
      <c r="C840" s="4"/>
      <c r="D840" s="4"/>
      <c r="E840" s="3"/>
      <c r="F840" s="3"/>
      <c r="G840" s="4"/>
      <c r="H840" s="5"/>
      <c r="I840" s="3"/>
      <c r="J840" s="3"/>
      <c r="K840" s="3"/>
      <c r="L840" s="3"/>
      <c r="M840" s="3"/>
      <c r="N840" s="3"/>
      <c r="O840" s="3"/>
      <c r="P840" s="4"/>
      <c r="Q840" s="5"/>
      <c r="R840" s="3"/>
      <c r="S840" s="3"/>
      <c r="T840" s="3"/>
      <c r="U840" s="3"/>
      <c r="V840" s="3"/>
      <c r="W840" s="3"/>
      <c r="X840" s="3"/>
      <c r="Y840" s="4"/>
      <c r="Z840" s="5"/>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row>
    <row r="841" ht="15.75" customHeight="1">
      <c r="A841" s="3"/>
      <c r="B841" s="3"/>
      <c r="C841" s="4"/>
      <c r="D841" s="4"/>
      <c r="E841" s="3"/>
      <c r="F841" s="3"/>
      <c r="G841" s="4"/>
      <c r="H841" s="5"/>
      <c r="I841" s="3"/>
      <c r="J841" s="3"/>
      <c r="K841" s="3"/>
      <c r="L841" s="3"/>
      <c r="M841" s="3"/>
      <c r="N841" s="3"/>
      <c r="O841" s="3"/>
      <c r="P841" s="4"/>
      <c r="Q841" s="5"/>
      <c r="R841" s="3"/>
      <c r="S841" s="3"/>
      <c r="T841" s="3"/>
      <c r="U841" s="3"/>
      <c r="V841" s="3"/>
      <c r="W841" s="3"/>
      <c r="X841" s="3"/>
      <c r="Y841" s="4"/>
      <c r="Z841" s="5"/>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row>
    <row r="842" ht="15.75" customHeight="1">
      <c r="A842" s="3"/>
      <c r="B842" s="3"/>
      <c r="C842" s="4"/>
      <c r="D842" s="4"/>
      <c r="E842" s="3"/>
      <c r="F842" s="3"/>
      <c r="G842" s="4"/>
      <c r="H842" s="5"/>
      <c r="I842" s="3"/>
      <c r="J842" s="3"/>
      <c r="K842" s="3"/>
      <c r="L842" s="3"/>
      <c r="M842" s="3"/>
      <c r="N842" s="3"/>
      <c r="O842" s="3"/>
      <c r="P842" s="4"/>
      <c r="Q842" s="5"/>
      <c r="R842" s="3"/>
      <c r="S842" s="3"/>
      <c r="T842" s="3"/>
      <c r="U842" s="3"/>
      <c r="V842" s="3"/>
      <c r="W842" s="3"/>
      <c r="X842" s="3"/>
      <c r="Y842" s="4"/>
      <c r="Z842" s="5"/>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row>
    <row r="843" ht="15.75" customHeight="1">
      <c r="A843" s="3"/>
      <c r="B843" s="3"/>
      <c r="C843" s="4"/>
      <c r="D843" s="4"/>
      <c r="E843" s="3"/>
      <c r="F843" s="3"/>
      <c r="G843" s="4"/>
      <c r="H843" s="5"/>
      <c r="I843" s="3"/>
      <c r="J843" s="3"/>
      <c r="K843" s="3"/>
      <c r="L843" s="3"/>
      <c r="M843" s="3"/>
      <c r="N843" s="3"/>
      <c r="O843" s="3"/>
      <c r="P843" s="4"/>
      <c r="Q843" s="5"/>
      <c r="R843" s="3"/>
      <c r="S843" s="3"/>
      <c r="T843" s="3"/>
      <c r="U843" s="3"/>
      <c r="V843" s="3"/>
      <c r="W843" s="3"/>
      <c r="X843" s="3"/>
      <c r="Y843" s="4"/>
      <c r="Z843" s="5"/>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row>
    <row r="844" ht="15.75" customHeight="1">
      <c r="A844" s="3"/>
      <c r="B844" s="3"/>
      <c r="C844" s="4"/>
      <c r="D844" s="4"/>
      <c r="E844" s="3"/>
      <c r="F844" s="3"/>
      <c r="G844" s="4"/>
      <c r="H844" s="5"/>
      <c r="I844" s="3"/>
      <c r="J844" s="3"/>
      <c r="K844" s="3"/>
      <c r="L844" s="3"/>
      <c r="M844" s="3"/>
      <c r="N844" s="3"/>
      <c r="O844" s="3"/>
      <c r="P844" s="4"/>
      <c r="Q844" s="5"/>
      <c r="R844" s="3"/>
      <c r="S844" s="3"/>
      <c r="T844" s="3"/>
      <c r="U844" s="3"/>
      <c r="V844" s="3"/>
      <c r="W844" s="3"/>
      <c r="X844" s="3"/>
      <c r="Y844" s="4"/>
      <c r="Z844" s="5"/>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row>
    <row r="845" ht="15.75" customHeight="1">
      <c r="A845" s="3"/>
      <c r="B845" s="3"/>
      <c r="C845" s="4"/>
      <c r="D845" s="4"/>
      <c r="E845" s="3"/>
      <c r="F845" s="3"/>
      <c r="G845" s="4"/>
      <c r="H845" s="5"/>
      <c r="I845" s="3"/>
      <c r="J845" s="3"/>
      <c r="K845" s="3"/>
      <c r="L845" s="3"/>
      <c r="M845" s="3"/>
      <c r="N845" s="3"/>
      <c r="O845" s="3"/>
      <c r="P845" s="4"/>
      <c r="Q845" s="5"/>
      <c r="R845" s="3"/>
      <c r="S845" s="3"/>
      <c r="T845" s="3"/>
      <c r="U845" s="3"/>
      <c r="V845" s="3"/>
      <c r="W845" s="3"/>
      <c r="X845" s="3"/>
      <c r="Y845" s="4"/>
      <c r="Z845" s="5"/>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row>
    <row r="846" ht="15.75" customHeight="1">
      <c r="A846" s="3"/>
      <c r="B846" s="3"/>
      <c r="C846" s="4"/>
      <c r="D846" s="4"/>
      <c r="E846" s="3"/>
      <c r="F846" s="3"/>
      <c r="G846" s="4"/>
      <c r="H846" s="5"/>
      <c r="I846" s="3"/>
      <c r="J846" s="3"/>
      <c r="K846" s="3"/>
      <c r="L846" s="3"/>
      <c r="M846" s="3"/>
      <c r="N846" s="3"/>
      <c r="O846" s="3"/>
      <c r="P846" s="4"/>
      <c r="Q846" s="5"/>
      <c r="R846" s="3"/>
      <c r="S846" s="3"/>
      <c r="T846" s="3"/>
      <c r="U846" s="3"/>
      <c r="V846" s="3"/>
      <c r="W846" s="3"/>
      <c r="X846" s="3"/>
      <c r="Y846" s="4"/>
      <c r="Z846" s="5"/>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row>
    <row r="847" ht="15.75" customHeight="1">
      <c r="A847" s="3"/>
      <c r="B847" s="3"/>
      <c r="C847" s="4"/>
      <c r="D847" s="4"/>
      <c r="E847" s="3"/>
      <c r="F847" s="3"/>
      <c r="G847" s="4"/>
      <c r="H847" s="5"/>
      <c r="I847" s="3"/>
      <c r="J847" s="3"/>
      <c r="K847" s="3"/>
      <c r="L847" s="3"/>
      <c r="M847" s="3"/>
      <c r="N847" s="3"/>
      <c r="O847" s="3"/>
      <c r="P847" s="4"/>
      <c r="Q847" s="5"/>
      <c r="R847" s="3"/>
      <c r="S847" s="3"/>
      <c r="T847" s="3"/>
      <c r="U847" s="3"/>
      <c r="V847" s="3"/>
      <c r="W847" s="3"/>
      <c r="X847" s="3"/>
      <c r="Y847" s="4"/>
      <c r="Z847" s="5"/>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row>
    <row r="848" ht="15.75" customHeight="1">
      <c r="A848" s="3"/>
      <c r="B848" s="3"/>
      <c r="C848" s="4"/>
      <c r="D848" s="4"/>
      <c r="E848" s="3"/>
      <c r="F848" s="3"/>
      <c r="G848" s="4"/>
      <c r="H848" s="5"/>
      <c r="I848" s="3"/>
      <c r="J848" s="3"/>
      <c r="K848" s="3"/>
      <c r="L848" s="3"/>
      <c r="M848" s="3"/>
      <c r="N848" s="3"/>
      <c r="O848" s="3"/>
      <c r="P848" s="4"/>
      <c r="Q848" s="5"/>
      <c r="R848" s="3"/>
      <c r="S848" s="3"/>
      <c r="T848" s="3"/>
      <c r="U848" s="3"/>
      <c r="V848" s="3"/>
      <c r="W848" s="3"/>
      <c r="X848" s="3"/>
      <c r="Y848" s="4"/>
      <c r="Z848" s="5"/>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row>
    <row r="849" ht="15.75" customHeight="1">
      <c r="A849" s="3"/>
      <c r="B849" s="3"/>
      <c r="C849" s="4"/>
      <c r="D849" s="4"/>
      <c r="E849" s="3"/>
      <c r="F849" s="3"/>
      <c r="G849" s="4"/>
      <c r="H849" s="5"/>
      <c r="I849" s="3"/>
      <c r="J849" s="3"/>
      <c r="K849" s="3"/>
      <c r="L849" s="3"/>
      <c r="M849" s="3"/>
      <c r="N849" s="3"/>
      <c r="O849" s="3"/>
      <c r="P849" s="4"/>
      <c r="Q849" s="5"/>
      <c r="R849" s="3"/>
      <c r="S849" s="3"/>
      <c r="T849" s="3"/>
      <c r="U849" s="3"/>
      <c r="V849" s="3"/>
      <c r="W849" s="3"/>
      <c r="X849" s="3"/>
      <c r="Y849" s="4"/>
      <c r="Z849" s="5"/>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row>
    <row r="850" ht="15.75" customHeight="1">
      <c r="A850" s="3"/>
      <c r="B850" s="3"/>
      <c r="C850" s="4"/>
      <c r="D850" s="4"/>
      <c r="E850" s="3"/>
      <c r="F850" s="3"/>
      <c r="G850" s="4"/>
      <c r="H850" s="5"/>
      <c r="I850" s="3"/>
      <c r="J850" s="3"/>
      <c r="K850" s="3"/>
      <c r="L850" s="3"/>
      <c r="M850" s="3"/>
      <c r="N850" s="3"/>
      <c r="O850" s="3"/>
      <c r="P850" s="4"/>
      <c r="Q850" s="5"/>
      <c r="R850" s="3"/>
      <c r="S850" s="3"/>
      <c r="T850" s="3"/>
      <c r="U850" s="3"/>
      <c r="V850" s="3"/>
      <c r="W850" s="3"/>
      <c r="X850" s="3"/>
      <c r="Y850" s="4"/>
      <c r="Z850" s="5"/>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row>
    <row r="851" ht="15.75" customHeight="1">
      <c r="A851" s="3"/>
      <c r="B851" s="3"/>
      <c r="C851" s="4"/>
      <c r="D851" s="4"/>
      <c r="E851" s="3"/>
      <c r="F851" s="3"/>
      <c r="G851" s="4"/>
      <c r="H851" s="5"/>
      <c r="I851" s="3"/>
      <c r="J851" s="3"/>
      <c r="K851" s="3"/>
      <c r="L851" s="3"/>
      <c r="M851" s="3"/>
      <c r="N851" s="3"/>
      <c r="O851" s="3"/>
      <c r="P851" s="4"/>
      <c r="Q851" s="5"/>
      <c r="R851" s="3"/>
      <c r="S851" s="3"/>
      <c r="T851" s="3"/>
      <c r="U851" s="3"/>
      <c r="V851" s="3"/>
      <c r="W851" s="3"/>
      <c r="X851" s="3"/>
      <c r="Y851" s="4"/>
      <c r="Z851" s="5"/>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row>
    <row r="852" ht="15.75" customHeight="1">
      <c r="A852" s="3"/>
      <c r="B852" s="3"/>
      <c r="C852" s="4"/>
      <c r="D852" s="4"/>
      <c r="E852" s="3"/>
      <c r="F852" s="3"/>
      <c r="G852" s="4"/>
      <c r="H852" s="5"/>
      <c r="I852" s="3"/>
      <c r="J852" s="3"/>
      <c r="K852" s="3"/>
      <c r="L852" s="3"/>
      <c r="M852" s="3"/>
      <c r="N852" s="3"/>
      <c r="O852" s="3"/>
      <c r="P852" s="4"/>
      <c r="Q852" s="5"/>
      <c r="R852" s="3"/>
      <c r="S852" s="3"/>
      <c r="T852" s="3"/>
      <c r="U852" s="3"/>
      <c r="V852" s="3"/>
      <c r="W852" s="3"/>
      <c r="X852" s="3"/>
      <c r="Y852" s="4"/>
      <c r="Z852" s="5"/>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row>
    <row r="853" ht="15.75" customHeight="1">
      <c r="A853" s="3"/>
      <c r="B853" s="3"/>
      <c r="C853" s="4"/>
      <c r="D853" s="4"/>
      <c r="E853" s="3"/>
      <c r="F853" s="3"/>
      <c r="G853" s="4"/>
      <c r="H853" s="5"/>
      <c r="I853" s="3"/>
      <c r="J853" s="3"/>
      <c r="K853" s="3"/>
      <c r="L853" s="3"/>
      <c r="M853" s="3"/>
      <c r="N853" s="3"/>
      <c r="O853" s="3"/>
      <c r="P853" s="4"/>
      <c r="Q853" s="5"/>
      <c r="R853" s="3"/>
      <c r="S853" s="3"/>
      <c r="T853" s="3"/>
      <c r="U853" s="3"/>
      <c r="V853" s="3"/>
      <c r="W853" s="3"/>
      <c r="X853" s="3"/>
      <c r="Y853" s="4"/>
      <c r="Z853" s="5"/>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row>
    <row r="854" ht="15.75" customHeight="1">
      <c r="A854" s="3"/>
      <c r="B854" s="3"/>
      <c r="C854" s="4"/>
      <c r="D854" s="4"/>
      <c r="E854" s="3"/>
      <c r="F854" s="3"/>
      <c r="G854" s="4"/>
      <c r="H854" s="5"/>
      <c r="I854" s="3"/>
      <c r="J854" s="3"/>
      <c r="K854" s="3"/>
      <c r="L854" s="3"/>
      <c r="M854" s="3"/>
      <c r="N854" s="3"/>
      <c r="O854" s="3"/>
      <c r="P854" s="4"/>
      <c r="Q854" s="5"/>
      <c r="R854" s="3"/>
      <c r="S854" s="3"/>
      <c r="T854" s="3"/>
      <c r="U854" s="3"/>
      <c r="V854" s="3"/>
      <c r="W854" s="3"/>
      <c r="X854" s="3"/>
      <c r="Y854" s="4"/>
      <c r="Z854" s="5"/>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row>
    <row r="855" ht="15.75" customHeight="1">
      <c r="A855" s="3"/>
      <c r="B855" s="3"/>
      <c r="C855" s="4"/>
      <c r="D855" s="4"/>
      <c r="E855" s="3"/>
      <c r="F855" s="3"/>
      <c r="G855" s="4"/>
      <c r="H855" s="5"/>
      <c r="I855" s="3"/>
      <c r="J855" s="3"/>
      <c r="K855" s="3"/>
      <c r="L855" s="3"/>
      <c r="M855" s="3"/>
      <c r="N855" s="3"/>
      <c r="O855" s="3"/>
      <c r="P855" s="4"/>
      <c r="Q855" s="5"/>
      <c r="R855" s="3"/>
      <c r="S855" s="3"/>
      <c r="T855" s="3"/>
      <c r="U855" s="3"/>
      <c r="V855" s="3"/>
      <c r="W855" s="3"/>
      <c r="X855" s="3"/>
      <c r="Y855" s="4"/>
      <c r="Z855" s="5"/>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row>
    <row r="856" ht="15.75" customHeight="1">
      <c r="A856" s="3"/>
      <c r="B856" s="3"/>
      <c r="C856" s="4"/>
      <c r="D856" s="4"/>
      <c r="E856" s="3"/>
      <c r="F856" s="3"/>
      <c r="G856" s="4"/>
      <c r="H856" s="5"/>
      <c r="I856" s="3"/>
      <c r="J856" s="3"/>
      <c r="K856" s="3"/>
      <c r="L856" s="3"/>
      <c r="M856" s="3"/>
      <c r="N856" s="3"/>
      <c r="O856" s="3"/>
      <c r="P856" s="4"/>
      <c r="Q856" s="5"/>
      <c r="R856" s="3"/>
      <c r="S856" s="3"/>
      <c r="T856" s="3"/>
      <c r="U856" s="3"/>
      <c r="V856" s="3"/>
      <c r="W856" s="3"/>
      <c r="X856" s="3"/>
      <c r="Y856" s="4"/>
      <c r="Z856" s="5"/>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row>
    <row r="857" ht="15.75" customHeight="1">
      <c r="A857" s="3"/>
      <c r="B857" s="3"/>
      <c r="C857" s="4"/>
      <c r="D857" s="4"/>
      <c r="E857" s="3"/>
      <c r="F857" s="3"/>
      <c r="G857" s="4"/>
      <c r="H857" s="5"/>
      <c r="I857" s="3"/>
      <c r="J857" s="3"/>
      <c r="K857" s="3"/>
      <c r="L857" s="3"/>
      <c r="M857" s="3"/>
      <c r="N857" s="3"/>
      <c r="O857" s="3"/>
      <c r="P857" s="4"/>
      <c r="Q857" s="5"/>
      <c r="R857" s="3"/>
      <c r="S857" s="3"/>
      <c r="T857" s="3"/>
      <c r="U857" s="3"/>
      <c r="V857" s="3"/>
      <c r="W857" s="3"/>
      <c r="X857" s="3"/>
      <c r="Y857" s="4"/>
      <c r="Z857" s="5"/>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row>
    <row r="858" ht="15.75" customHeight="1">
      <c r="A858" s="3"/>
      <c r="B858" s="3"/>
      <c r="C858" s="4"/>
      <c r="D858" s="4"/>
      <c r="E858" s="3"/>
      <c r="F858" s="3"/>
      <c r="G858" s="4"/>
      <c r="H858" s="5"/>
      <c r="I858" s="3"/>
      <c r="J858" s="3"/>
      <c r="K858" s="3"/>
      <c r="L858" s="3"/>
      <c r="M858" s="3"/>
      <c r="N858" s="3"/>
      <c r="O858" s="3"/>
      <c r="P858" s="4"/>
      <c r="Q858" s="5"/>
      <c r="R858" s="3"/>
      <c r="S858" s="3"/>
      <c r="T858" s="3"/>
      <c r="U858" s="3"/>
      <c r="V858" s="3"/>
      <c r="W858" s="3"/>
      <c r="X858" s="3"/>
      <c r="Y858" s="4"/>
      <c r="Z858" s="5"/>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row>
    <row r="859" ht="15.75" customHeight="1">
      <c r="A859" s="3"/>
      <c r="B859" s="3"/>
      <c r="C859" s="4"/>
      <c r="D859" s="4"/>
      <c r="E859" s="3"/>
      <c r="F859" s="3"/>
      <c r="G859" s="4"/>
      <c r="H859" s="5"/>
      <c r="I859" s="3"/>
      <c r="J859" s="3"/>
      <c r="K859" s="3"/>
      <c r="L859" s="3"/>
      <c r="M859" s="3"/>
      <c r="N859" s="3"/>
      <c r="O859" s="3"/>
      <c r="P859" s="4"/>
      <c r="Q859" s="5"/>
      <c r="R859" s="3"/>
      <c r="S859" s="3"/>
      <c r="T859" s="3"/>
      <c r="U859" s="3"/>
      <c r="V859" s="3"/>
      <c r="W859" s="3"/>
      <c r="X859" s="3"/>
      <c r="Y859" s="4"/>
      <c r="Z859" s="5"/>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row>
    <row r="860" ht="15.75" customHeight="1">
      <c r="A860" s="3"/>
      <c r="B860" s="3"/>
      <c r="C860" s="4"/>
      <c r="D860" s="4"/>
      <c r="E860" s="3"/>
      <c r="F860" s="3"/>
      <c r="G860" s="4"/>
      <c r="H860" s="5"/>
      <c r="I860" s="3"/>
      <c r="J860" s="3"/>
      <c r="K860" s="3"/>
      <c r="L860" s="3"/>
      <c r="M860" s="3"/>
      <c r="N860" s="3"/>
      <c r="O860" s="3"/>
      <c r="P860" s="4"/>
      <c r="Q860" s="5"/>
      <c r="R860" s="3"/>
      <c r="S860" s="3"/>
      <c r="T860" s="3"/>
      <c r="U860" s="3"/>
      <c r="V860" s="3"/>
      <c r="W860" s="3"/>
      <c r="X860" s="3"/>
      <c r="Y860" s="4"/>
      <c r="Z860" s="5"/>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row>
    <row r="861" ht="15.75" customHeight="1">
      <c r="A861" s="3"/>
      <c r="B861" s="3"/>
      <c r="C861" s="4"/>
      <c r="D861" s="4"/>
      <c r="E861" s="3"/>
      <c r="F861" s="3"/>
      <c r="G861" s="4"/>
      <c r="H861" s="5"/>
      <c r="I861" s="3"/>
      <c r="J861" s="3"/>
      <c r="K861" s="3"/>
      <c r="L861" s="3"/>
      <c r="M861" s="3"/>
      <c r="N861" s="3"/>
      <c r="O861" s="3"/>
      <c r="P861" s="4"/>
      <c r="Q861" s="5"/>
      <c r="R861" s="3"/>
      <c r="S861" s="3"/>
      <c r="T861" s="3"/>
      <c r="U861" s="3"/>
      <c r="V861" s="3"/>
      <c r="W861" s="3"/>
      <c r="X861" s="3"/>
      <c r="Y861" s="4"/>
      <c r="Z861" s="5"/>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row>
    <row r="862" ht="15.75" customHeight="1">
      <c r="A862" s="3"/>
      <c r="B862" s="3"/>
      <c r="C862" s="4"/>
      <c r="D862" s="4"/>
      <c r="E862" s="3"/>
      <c r="F862" s="3"/>
      <c r="G862" s="4"/>
      <c r="H862" s="5"/>
      <c r="I862" s="3"/>
      <c r="J862" s="3"/>
      <c r="K862" s="3"/>
      <c r="L862" s="3"/>
      <c r="M862" s="3"/>
      <c r="N862" s="3"/>
      <c r="O862" s="3"/>
      <c r="P862" s="4"/>
      <c r="Q862" s="5"/>
      <c r="R862" s="3"/>
      <c r="S862" s="3"/>
      <c r="T862" s="3"/>
      <c r="U862" s="3"/>
      <c r="V862" s="3"/>
      <c r="W862" s="3"/>
      <c r="X862" s="3"/>
      <c r="Y862" s="4"/>
      <c r="Z862" s="5"/>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row>
    <row r="863" ht="15.75" customHeight="1">
      <c r="A863" s="3"/>
      <c r="B863" s="3"/>
      <c r="C863" s="4"/>
      <c r="D863" s="4"/>
      <c r="E863" s="3"/>
      <c r="F863" s="3"/>
      <c r="G863" s="4"/>
      <c r="H863" s="5"/>
      <c r="I863" s="3"/>
      <c r="J863" s="3"/>
      <c r="K863" s="3"/>
      <c r="L863" s="3"/>
      <c r="M863" s="3"/>
      <c r="N863" s="3"/>
      <c r="O863" s="3"/>
      <c r="P863" s="4"/>
      <c r="Q863" s="5"/>
      <c r="R863" s="3"/>
      <c r="S863" s="3"/>
      <c r="T863" s="3"/>
      <c r="U863" s="3"/>
      <c r="V863" s="3"/>
      <c r="W863" s="3"/>
      <c r="X863" s="3"/>
      <c r="Y863" s="4"/>
      <c r="Z863" s="5"/>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row>
    <row r="864" ht="15.75" customHeight="1">
      <c r="A864" s="3"/>
      <c r="B864" s="3"/>
      <c r="C864" s="4"/>
      <c r="D864" s="4"/>
      <c r="E864" s="3"/>
      <c r="F864" s="3"/>
      <c r="G864" s="4"/>
      <c r="H864" s="5"/>
      <c r="I864" s="3"/>
      <c r="J864" s="3"/>
      <c r="K864" s="3"/>
      <c r="L864" s="3"/>
      <c r="M864" s="3"/>
      <c r="N864" s="3"/>
      <c r="O864" s="3"/>
      <c r="P864" s="4"/>
      <c r="Q864" s="5"/>
      <c r="R864" s="3"/>
      <c r="S864" s="3"/>
      <c r="T864" s="3"/>
      <c r="U864" s="3"/>
      <c r="V864" s="3"/>
      <c r="W864" s="3"/>
      <c r="X864" s="3"/>
      <c r="Y864" s="4"/>
      <c r="Z864" s="5"/>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row>
    <row r="865" ht="15.75" customHeight="1">
      <c r="A865" s="3"/>
      <c r="B865" s="3"/>
      <c r="C865" s="4"/>
      <c r="D865" s="4"/>
      <c r="E865" s="3"/>
      <c r="F865" s="3"/>
      <c r="G865" s="4"/>
      <c r="H865" s="5"/>
      <c r="I865" s="3"/>
      <c r="J865" s="3"/>
      <c r="K865" s="3"/>
      <c r="L865" s="3"/>
      <c r="M865" s="3"/>
      <c r="N865" s="3"/>
      <c r="O865" s="3"/>
      <c r="P865" s="4"/>
      <c r="Q865" s="5"/>
      <c r="R865" s="3"/>
      <c r="S865" s="3"/>
      <c r="T865" s="3"/>
      <c r="U865" s="3"/>
      <c r="V865" s="3"/>
      <c r="W865" s="3"/>
      <c r="X865" s="3"/>
      <c r="Y865" s="4"/>
      <c r="Z865" s="5"/>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row>
    <row r="866" ht="15.75" customHeight="1">
      <c r="A866" s="3"/>
      <c r="B866" s="3"/>
      <c r="C866" s="4"/>
      <c r="D866" s="4"/>
      <c r="E866" s="3"/>
      <c r="F866" s="3"/>
      <c r="G866" s="4"/>
      <c r="H866" s="5"/>
      <c r="I866" s="3"/>
      <c r="J866" s="3"/>
      <c r="K866" s="3"/>
      <c r="L866" s="3"/>
      <c r="M866" s="3"/>
      <c r="N866" s="3"/>
      <c r="O866" s="3"/>
      <c r="P866" s="4"/>
      <c r="Q866" s="5"/>
      <c r="R866" s="3"/>
      <c r="S866" s="3"/>
      <c r="T866" s="3"/>
      <c r="U866" s="3"/>
      <c r="V866" s="3"/>
      <c r="W866" s="3"/>
      <c r="X866" s="3"/>
      <c r="Y866" s="4"/>
      <c r="Z866" s="5"/>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row>
    <row r="867" ht="15.75" customHeight="1">
      <c r="A867" s="3"/>
      <c r="B867" s="3"/>
      <c r="C867" s="4"/>
      <c r="D867" s="4"/>
      <c r="E867" s="3"/>
      <c r="F867" s="3"/>
      <c r="G867" s="4"/>
      <c r="H867" s="5"/>
      <c r="I867" s="3"/>
      <c r="J867" s="3"/>
      <c r="K867" s="3"/>
      <c r="L867" s="3"/>
      <c r="M867" s="3"/>
      <c r="N867" s="3"/>
      <c r="O867" s="3"/>
      <c r="P867" s="4"/>
      <c r="Q867" s="5"/>
      <c r="R867" s="3"/>
      <c r="S867" s="3"/>
      <c r="T867" s="3"/>
      <c r="U867" s="3"/>
      <c r="V867" s="3"/>
      <c r="W867" s="3"/>
      <c r="X867" s="3"/>
      <c r="Y867" s="4"/>
      <c r="Z867" s="5"/>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row>
    <row r="868" ht="15.75" customHeight="1">
      <c r="A868" s="3"/>
      <c r="B868" s="3"/>
      <c r="C868" s="4"/>
      <c r="D868" s="4"/>
      <c r="E868" s="3"/>
      <c r="F868" s="3"/>
      <c r="G868" s="4"/>
      <c r="H868" s="5"/>
      <c r="I868" s="3"/>
      <c r="J868" s="3"/>
      <c r="K868" s="3"/>
      <c r="L868" s="3"/>
      <c r="M868" s="3"/>
      <c r="N868" s="3"/>
      <c r="O868" s="3"/>
      <c r="P868" s="4"/>
      <c r="Q868" s="5"/>
      <c r="R868" s="3"/>
      <c r="S868" s="3"/>
      <c r="T868" s="3"/>
      <c r="U868" s="3"/>
      <c r="V868" s="3"/>
      <c r="W868" s="3"/>
      <c r="X868" s="3"/>
      <c r="Y868" s="4"/>
      <c r="Z868" s="5"/>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row>
    <row r="869" ht="15.75" customHeight="1">
      <c r="A869" s="3"/>
      <c r="B869" s="3"/>
      <c r="C869" s="4"/>
      <c r="D869" s="4"/>
      <c r="E869" s="3"/>
      <c r="F869" s="3"/>
      <c r="G869" s="4"/>
      <c r="H869" s="5"/>
      <c r="I869" s="3"/>
      <c r="J869" s="3"/>
      <c r="K869" s="3"/>
      <c r="L869" s="3"/>
      <c r="M869" s="3"/>
      <c r="N869" s="3"/>
      <c r="O869" s="3"/>
      <c r="P869" s="4"/>
      <c r="Q869" s="5"/>
      <c r="R869" s="3"/>
      <c r="S869" s="3"/>
      <c r="T869" s="3"/>
      <c r="U869" s="3"/>
      <c r="V869" s="3"/>
      <c r="W869" s="3"/>
      <c r="X869" s="3"/>
      <c r="Y869" s="4"/>
      <c r="Z869" s="5"/>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row>
    <row r="870" ht="15.75" customHeight="1">
      <c r="A870" s="3"/>
      <c r="B870" s="3"/>
      <c r="C870" s="4"/>
      <c r="D870" s="4"/>
      <c r="E870" s="3"/>
      <c r="F870" s="3"/>
      <c r="G870" s="4"/>
      <c r="H870" s="5"/>
      <c r="I870" s="3"/>
      <c r="J870" s="3"/>
      <c r="K870" s="3"/>
      <c r="L870" s="3"/>
      <c r="M870" s="3"/>
      <c r="N870" s="3"/>
      <c r="O870" s="3"/>
      <c r="P870" s="4"/>
      <c r="Q870" s="5"/>
      <c r="R870" s="3"/>
      <c r="S870" s="3"/>
      <c r="T870" s="3"/>
      <c r="U870" s="3"/>
      <c r="V870" s="3"/>
      <c r="W870" s="3"/>
      <c r="X870" s="3"/>
      <c r="Y870" s="4"/>
      <c r="Z870" s="5"/>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row>
    <row r="871" ht="15.75" customHeight="1">
      <c r="A871" s="3"/>
      <c r="B871" s="3"/>
      <c r="C871" s="4"/>
      <c r="D871" s="4"/>
      <c r="E871" s="3"/>
      <c r="F871" s="3"/>
      <c r="G871" s="4"/>
      <c r="H871" s="5"/>
      <c r="I871" s="3"/>
      <c r="J871" s="3"/>
      <c r="K871" s="3"/>
      <c r="L871" s="3"/>
      <c r="M871" s="3"/>
      <c r="N871" s="3"/>
      <c r="O871" s="3"/>
      <c r="P871" s="4"/>
      <c r="Q871" s="5"/>
      <c r="R871" s="3"/>
      <c r="S871" s="3"/>
      <c r="T871" s="3"/>
      <c r="U871" s="3"/>
      <c r="V871" s="3"/>
      <c r="W871" s="3"/>
      <c r="X871" s="3"/>
      <c r="Y871" s="4"/>
      <c r="Z871" s="5"/>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row>
    <row r="872" ht="15.75" customHeight="1">
      <c r="A872" s="3"/>
      <c r="B872" s="3"/>
      <c r="C872" s="4"/>
      <c r="D872" s="4"/>
      <c r="E872" s="3"/>
      <c r="F872" s="3"/>
      <c r="G872" s="4"/>
      <c r="H872" s="5"/>
      <c r="I872" s="3"/>
      <c r="J872" s="3"/>
      <c r="K872" s="3"/>
      <c r="L872" s="3"/>
      <c r="M872" s="3"/>
      <c r="N872" s="3"/>
      <c r="O872" s="3"/>
      <c r="P872" s="4"/>
      <c r="Q872" s="5"/>
      <c r="R872" s="3"/>
      <c r="S872" s="3"/>
      <c r="T872" s="3"/>
      <c r="U872" s="3"/>
      <c r="V872" s="3"/>
      <c r="W872" s="3"/>
      <c r="X872" s="3"/>
      <c r="Y872" s="4"/>
      <c r="Z872" s="5"/>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row>
    <row r="873" ht="15.75" customHeight="1">
      <c r="A873" s="3"/>
      <c r="B873" s="3"/>
      <c r="C873" s="4"/>
      <c r="D873" s="4"/>
      <c r="E873" s="3"/>
      <c r="F873" s="3"/>
      <c r="G873" s="4"/>
      <c r="H873" s="5"/>
      <c r="I873" s="3"/>
      <c r="J873" s="3"/>
      <c r="K873" s="3"/>
      <c r="L873" s="3"/>
      <c r="M873" s="3"/>
      <c r="N873" s="3"/>
      <c r="O873" s="3"/>
      <c r="P873" s="4"/>
      <c r="Q873" s="5"/>
      <c r="R873" s="3"/>
      <c r="S873" s="3"/>
      <c r="T873" s="3"/>
      <c r="U873" s="3"/>
      <c r="V873" s="3"/>
      <c r="W873" s="3"/>
      <c r="X873" s="3"/>
      <c r="Y873" s="4"/>
      <c r="Z873" s="5"/>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row>
    <row r="874" ht="15.75" customHeight="1">
      <c r="A874" s="3"/>
      <c r="B874" s="3"/>
      <c r="C874" s="4"/>
      <c r="D874" s="4"/>
      <c r="E874" s="3"/>
      <c r="F874" s="3"/>
      <c r="G874" s="4"/>
      <c r="H874" s="5"/>
      <c r="I874" s="3"/>
      <c r="J874" s="3"/>
      <c r="K874" s="3"/>
      <c r="L874" s="3"/>
      <c r="M874" s="3"/>
      <c r="N874" s="3"/>
      <c r="O874" s="3"/>
      <c r="P874" s="4"/>
      <c r="Q874" s="5"/>
      <c r="R874" s="3"/>
      <c r="S874" s="3"/>
      <c r="T874" s="3"/>
      <c r="U874" s="3"/>
      <c r="V874" s="3"/>
      <c r="W874" s="3"/>
      <c r="X874" s="3"/>
      <c r="Y874" s="4"/>
      <c r="Z874" s="5"/>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row>
    <row r="875" ht="15.75" customHeight="1">
      <c r="A875" s="3"/>
      <c r="B875" s="3"/>
      <c r="C875" s="4"/>
      <c r="D875" s="4"/>
      <c r="E875" s="3"/>
      <c r="F875" s="3"/>
      <c r="G875" s="4"/>
      <c r="H875" s="5"/>
      <c r="I875" s="3"/>
      <c r="J875" s="3"/>
      <c r="K875" s="3"/>
      <c r="L875" s="3"/>
      <c r="M875" s="3"/>
      <c r="N875" s="3"/>
      <c r="O875" s="3"/>
      <c r="P875" s="4"/>
      <c r="Q875" s="5"/>
      <c r="R875" s="3"/>
      <c r="S875" s="3"/>
      <c r="T875" s="3"/>
      <c r="U875" s="3"/>
      <c r="V875" s="3"/>
      <c r="W875" s="3"/>
      <c r="X875" s="3"/>
      <c r="Y875" s="4"/>
      <c r="Z875" s="5"/>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row>
    <row r="876" ht="15.75" customHeight="1">
      <c r="A876" s="3"/>
      <c r="B876" s="3"/>
      <c r="C876" s="4"/>
      <c r="D876" s="4"/>
      <c r="E876" s="3"/>
      <c r="F876" s="3"/>
      <c r="G876" s="4"/>
      <c r="H876" s="5"/>
      <c r="I876" s="3"/>
      <c r="J876" s="3"/>
      <c r="K876" s="3"/>
      <c r="L876" s="3"/>
      <c r="M876" s="3"/>
      <c r="N876" s="3"/>
      <c r="O876" s="3"/>
      <c r="P876" s="4"/>
      <c r="Q876" s="5"/>
      <c r="R876" s="3"/>
      <c r="S876" s="3"/>
      <c r="T876" s="3"/>
      <c r="U876" s="3"/>
      <c r="V876" s="3"/>
      <c r="W876" s="3"/>
      <c r="X876" s="3"/>
      <c r="Y876" s="4"/>
      <c r="Z876" s="5"/>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row>
    <row r="877" ht="15.75" customHeight="1">
      <c r="A877" s="3"/>
      <c r="B877" s="3"/>
      <c r="C877" s="4"/>
      <c r="D877" s="4"/>
      <c r="E877" s="3"/>
      <c r="F877" s="3"/>
      <c r="G877" s="4"/>
      <c r="H877" s="5"/>
      <c r="I877" s="3"/>
      <c r="J877" s="3"/>
      <c r="K877" s="3"/>
      <c r="L877" s="3"/>
      <c r="M877" s="3"/>
      <c r="N877" s="3"/>
      <c r="O877" s="3"/>
      <c r="P877" s="4"/>
      <c r="Q877" s="5"/>
      <c r="R877" s="3"/>
      <c r="S877" s="3"/>
      <c r="T877" s="3"/>
      <c r="U877" s="3"/>
      <c r="V877" s="3"/>
      <c r="W877" s="3"/>
      <c r="X877" s="3"/>
      <c r="Y877" s="4"/>
      <c r="Z877" s="5"/>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row>
    <row r="878" ht="15.75" customHeight="1">
      <c r="A878" s="3"/>
      <c r="B878" s="3"/>
      <c r="C878" s="4"/>
      <c r="D878" s="4"/>
      <c r="E878" s="3"/>
      <c r="F878" s="3"/>
      <c r="G878" s="4"/>
      <c r="H878" s="5"/>
      <c r="I878" s="3"/>
      <c r="J878" s="3"/>
      <c r="K878" s="3"/>
      <c r="L878" s="3"/>
      <c r="M878" s="3"/>
      <c r="N878" s="3"/>
      <c r="O878" s="3"/>
      <c r="P878" s="4"/>
      <c r="Q878" s="5"/>
      <c r="R878" s="3"/>
      <c r="S878" s="3"/>
      <c r="T878" s="3"/>
      <c r="U878" s="3"/>
      <c r="V878" s="3"/>
      <c r="W878" s="3"/>
      <c r="X878" s="3"/>
      <c r="Y878" s="4"/>
      <c r="Z878" s="5"/>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row>
    <row r="879" ht="15.75" customHeight="1">
      <c r="A879" s="3"/>
      <c r="B879" s="3"/>
      <c r="C879" s="4"/>
      <c r="D879" s="4"/>
      <c r="E879" s="3"/>
      <c r="F879" s="3"/>
      <c r="G879" s="4"/>
      <c r="H879" s="5"/>
      <c r="I879" s="3"/>
      <c r="J879" s="3"/>
      <c r="K879" s="3"/>
      <c r="L879" s="3"/>
      <c r="M879" s="3"/>
      <c r="N879" s="3"/>
      <c r="O879" s="3"/>
      <c r="P879" s="4"/>
      <c r="Q879" s="5"/>
      <c r="R879" s="3"/>
      <c r="S879" s="3"/>
      <c r="T879" s="3"/>
      <c r="U879" s="3"/>
      <c r="V879" s="3"/>
      <c r="W879" s="3"/>
      <c r="X879" s="3"/>
      <c r="Y879" s="4"/>
      <c r="Z879" s="5"/>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row>
    <row r="880" ht="15.75" customHeight="1">
      <c r="A880" s="3"/>
      <c r="B880" s="3"/>
      <c r="C880" s="4"/>
      <c r="D880" s="4"/>
      <c r="E880" s="3"/>
      <c r="F880" s="3"/>
      <c r="G880" s="4"/>
      <c r="H880" s="5"/>
      <c r="I880" s="3"/>
      <c r="J880" s="3"/>
      <c r="K880" s="3"/>
      <c r="L880" s="3"/>
      <c r="M880" s="3"/>
      <c r="N880" s="3"/>
      <c r="O880" s="3"/>
      <c r="P880" s="4"/>
      <c r="Q880" s="5"/>
      <c r="R880" s="3"/>
      <c r="S880" s="3"/>
      <c r="T880" s="3"/>
      <c r="U880" s="3"/>
      <c r="V880" s="3"/>
      <c r="W880" s="3"/>
      <c r="X880" s="3"/>
      <c r="Y880" s="4"/>
      <c r="Z880" s="5"/>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row>
    <row r="881" ht="15.75" customHeight="1">
      <c r="A881" s="3"/>
      <c r="B881" s="3"/>
      <c r="C881" s="4"/>
      <c r="D881" s="4"/>
      <c r="E881" s="3"/>
      <c r="F881" s="3"/>
      <c r="G881" s="4"/>
      <c r="H881" s="5"/>
      <c r="I881" s="3"/>
      <c r="J881" s="3"/>
      <c r="K881" s="3"/>
      <c r="L881" s="3"/>
      <c r="M881" s="3"/>
      <c r="N881" s="3"/>
      <c r="O881" s="3"/>
      <c r="P881" s="4"/>
      <c r="Q881" s="5"/>
      <c r="R881" s="3"/>
      <c r="S881" s="3"/>
      <c r="T881" s="3"/>
      <c r="U881" s="3"/>
      <c r="V881" s="3"/>
      <c r="W881" s="3"/>
      <c r="X881" s="3"/>
      <c r="Y881" s="4"/>
      <c r="Z881" s="5"/>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row>
    <row r="882" ht="15.75" customHeight="1">
      <c r="A882" s="3"/>
      <c r="B882" s="3"/>
      <c r="C882" s="4"/>
      <c r="D882" s="4"/>
      <c r="E882" s="3"/>
      <c r="F882" s="3"/>
      <c r="G882" s="4"/>
      <c r="H882" s="5"/>
      <c r="I882" s="3"/>
      <c r="J882" s="3"/>
      <c r="K882" s="3"/>
      <c r="L882" s="3"/>
      <c r="M882" s="3"/>
      <c r="N882" s="3"/>
      <c r="O882" s="3"/>
      <c r="P882" s="4"/>
      <c r="Q882" s="5"/>
      <c r="R882" s="3"/>
      <c r="S882" s="3"/>
      <c r="T882" s="3"/>
      <c r="U882" s="3"/>
      <c r="V882" s="3"/>
      <c r="W882" s="3"/>
      <c r="X882" s="3"/>
      <c r="Y882" s="4"/>
      <c r="Z882" s="5"/>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row>
    <row r="883" ht="15.75" customHeight="1">
      <c r="A883" s="3"/>
      <c r="B883" s="3"/>
      <c r="C883" s="4"/>
      <c r="D883" s="4"/>
      <c r="E883" s="3"/>
      <c r="F883" s="3"/>
      <c r="G883" s="4"/>
      <c r="H883" s="5"/>
      <c r="I883" s="3"/>
      <c r="J883" s="3"/>
      <c r="K883" s="3"/>
      <c r="L883" s="3"/>
      <c r="M883" s="3"/>
      <c r="N883" s="3"/>
      <c r="O883" s="3"/>
      <c r="P883" s="4"/>
      <c r="Q883" s="5"/>
      <c r="R883" s="3"/>
      <c r="S883" s="3"/>
      <c r="T883" s="3"/>
      <c r="U883" s="3"/>
      <c r="V883" s="3"/>
      <c r="W883" s="3"/>
      <c r="X883" s="3"/>
      <c r="Y883" s="4"/>
      <c r="Z883" s="5"/>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row>
    <row r="884" ht="15.75" customHeight="1">
      <c r="A884" s="3"/>
      <c r="B884" s="3"/>
      <c r="C884" s="4"/>
      <c r="D884" s="4"/>
      <c r="E884" s="3"/>
      <c r="F884" s="3"/>
      <c r="G884" s="4"/>
      <c r="H884" s="5"/>
      <c r="I884" s="3"/>
      <c r="J884" s="3"/>
      <c r="K884" s="3"/>
      <c r="L884" s="3"/>
      <c r="M884" s="3"/>
      <c r="N884" s="3"/>
      <c r="O884" s="3"/>
      <c r="P884" s="4"/>
      <c r="Q884" s="5"/>
      <c r="R884" s="3"/>
      <c r="S884" s="3"/>
      <c r="T884" s="3"/>
      <c r="U884" s="3"/>
      <c r="V884" s="3"/>
      <c r="W884" s="3"/>
      <c r="X884" s="3"/>
      <c r="Y884" s="4"/>
      <c r="Z884" s="5"/>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row>
    <row r="885" ht="15.75" customHeight="1">
      <c r="A885" s="3"/>
      <c r="B885" s="3"/>
      <c r="C885" s="4"/>
      <c r="D885" s="4"/>
      <c r="E885" s="3"/>
      <c r="F885" s="3"/>
      <c r="G885" s="4"/>
      <c r="H885" s="5"/>
      <c r="I885" s="3"/>
      <c r="J885" s="3"/>
      <c r="K885" s="3"/>
      <c r="L885" s="3"/>
      <c r="M885" s="3"/>
      <c r="N885" s="3"/>
      <c r="O885" s="3"/>
      <c r="P885" s="4"/>
      <c r="Q885" s="5"/>
      <c r="R885" s="3"/>
      <c r="S885" s="3"/>
      <c r="T885" s="3"/>
      <c r="U885" s="3"/>
      <c r="V885" s="3"/>
      <c r="W885" s="3"/>
      <c r="X885" s="3"/>
      <c r="Y885" s="4"/>
      <c r="Z885" s="5"/>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row>
    <row r="886" ht="15.75" customHeight="1">
      <c r="A886" s="3"/>
      <c r="B886" s="3"/>
      <c r="C886" s="4"/>
      <c r="D886" s="4"/>
      <c r="E886" s="3"/>
      <c r="F886" s="3"/>
      <c r="G886" s="4"/>
      <c r="H886" s="5"/>
      <c r="I886" s="3"/>
      <c r="J886" s="3"/>
      <c r="K886" s="3"/>
      <c r="L886" s="3"/>
      <c r="M886" s="3"/>
      <c r="N886" s="3"/>
      <c r="O886" s="3"/>
      <c r="P886" s="4"/>
      <c r="Q886" s="5"/>
      <c r="R886" s="3"/>
      <c r="S886" s="3"/>
      <c r="T886" s="3"/>
      <c r="U886" s="3"/>
      <c r="V886" s="3"/>
      <c r="W886" s="3"/>
      <c r="X886" s="3"/>
      <c r="Y886" s="4"/>
      <c r="Z886" s="5"/>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row>
    <row r="887" ht="15.75" customHeight="1">
      <c r="A887" s="3"/>
      <c r="B887" s="3"/>
      <c r="C887" s="4"/>
      <c r="D887" s="4"/>
      <c r="E887" s="3"/>
      <c r="F887" s="3"/>
      <c r="G887" s="4"/>
      <c r="H887" s="5"/>
      <c r="I887" s="3"/>
      <c r="J887" s="3"/>
      <c r="K887" s="3"/>
      <c r="L887" s="3"/>
      <c r="M887" s="3"/>
      <c r="N887" s="3"/>
      <c r="O887" s="3"/>
      <c r="P887" s="4"/>
      <c r="Q887" s="5"/>
      <c r="R887" s="3"/>
      <c r="S887" s="3"/>
      <c r="T887" s="3"/>
      <c r="U887" s="3"/>
      <c r="V887" s="3"/>
      <c r="W887" s="3"/>
      <c r="X887" s="3"/>
      <c r="Y887" s="4"/>
      <c r="Z887" s="5"/>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row>
    <row r="888" ht="15.75" customHeight="1">
      <c r="A888" s="3"/>
      <c r="B888" s="3"/>
      <c r="C888" s="4"/>
      <c r="D888" s="4"/>
      <c r="E888" s="3"/>
      <c r="F888" s="3"/>
      <c r="G888" s="4"/>
      <c r="H888" s="5"/>
      <c r="I888" s="3"/>
      <c r="J888" s="3"/>
      <c r="K888" s="3"/>
      <c r="L888" s="3"/>
      <c r="M888" s="3"/>
      <c r="N888" s="3"/>
      <c r="O888" s="3"/>
      <c r="P888" s="4"/>
      <c r="Q888" s="5"/>
      <c r="R888" s="3"/>
      <c r="S888" s="3"/>
      <c r="T888" s="3"/>
      <c r="U888" s="3"/>
      <c r="V888" s="3"/>
      <c r="W888" s="3"/>
      <c r="X888" s="3"/>
      <c r="Y888" s="4"/>
      <c r="Z888" s="5"/>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row>
    <row r="889" ht="15.75" customHeight="1">
      <c r="A889" s="3"/>
      <c r="B889" s="3"/>
      <c r="C889" s="4"/>
      <c r="D889" s="4"/>
      <c r="E889" s="3"/>
      <c r="F889" s="3"/>
      <c r="G889" s="4"/>
      <c r="H889" s="5"/>
      <c r="I889" s="3"/>
      <c r="J889" s="3"/>
      <c r="K889" s="3"/>
      <c r="L889" s="3"/>
      <c r="M889" s="3"/>
      <c r="N889" s="3"/>
      <c r="O889" s="3"/>
      <c r="P889" s="4"/>
      <c r="Q889" s="5"/>
      <c r="R889" s="3"/>
      <c r="S889" s="3"/>
      <c r="T889" s="3"/>
      <c r="U889" s="3"/>
      <c r="V889" s="3"/>
      <c r="W889" s="3"/>
      <c r="X889" s="3"/>
      <c r="Y889" s="4"/>
      <c r="Z889" s="5"/>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row>
    <row r="890" ht="15.75" customHeight="1">
      <c r="A890" s="3"/>
      <c r="B890" s="3"/>
      <c r="C890" s="4"/>
      <c r="D890" s="4"/>
      <c r="E890" s="3"/>
      <c r="F890" s="3"/>
      <c r="G890" s="4"/>
      <c r="H890" s="5"/>
      <c r="I890" s="3"/>
      <c r="J890" s="3"/>
      <c r="K890" s="3"/>
      <c r="L890" s="3"/>
      <c r="M890" s="3"/>
      <c r="N890" s="3"/>
      <c r="O890" s="3"/>
      <c r="P890" s="4"/>
      <c r="Q890" s="5"/>
      <c r="R890" s="3"/>
      <c r="S890" s="3"/>
      <c r="T890" s="3"/>
      <c r="U890" s="3"/>
      <c r="V890" s="3"/>
      <c r="W890" s="3"/>
      <c r="X890" s="3"/>
      <c r="Y890" s="4"/>
      <c r="Z890" s="5"/>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row>
    <row r="891" ht="15.75" customHeight="1">
      <c r="A891" s="3"/>
      <c r="B891" s="3"/>
      <c r="C891" s="4"/>
      <c r="D891" s="4"/>
      <c r="E891" s="3"/>
      <c r="F891" s="3"/>
      <c r="G891" s="4"/>
      <c r="H891" s="5"/>
      <c r="I891" s="3"/>
      <c r="J891" s="3"/>
      <c r="K891" s="3"/>
      <c r="L891" s="3"/>
      <c r="M891" s="3"/>
      <c r="N891" s="3"/>
      <c r="O891" s="3"/>
      <c r="P891" s="4"/>
      <c r="Q891" s="5"/>
      <c r="R891" s="3"/>
      <c r="S891" s="3"/>
      <c r="T891" s="3"/>
      <c r="U891" s="3"/>
      <c r="V891" s="3"/>
      <c r="W891" s="3"/>
      <c r="X891" s="3"/>
      <c r="Y891" s="4"/>
      <c r="Z891" s="5"/>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row>
    <row r="892" ht="15.75" customHeight="1">
      <c r="A892" s="3"/>
      <c r="B892" s="3"/>
      <c r="C892" s="4"/>
      <c r="D892" s="4"/>
      <c r="E892" s="3"/>
      <c r="F892" s="3"/>
      <c r="G892" s="4"/>
      <c r="H892" s="5"/>
      <c r="I892" s="3"/>
      <c r="J892" s="3"/>
      <c r="K892" s="3"/>
      <c r="L892" s="3"/>
      <c r="M892" s="3"/>
      <c r="N892" s="3"/>
      <c r="O892" s="3"/>
      <c r="P892" s="4"/>
      <c r="Q892" s="5"/>
      <c r="R892" s="3"/>
      <c r="S892" s="3"/>
      <c r="T892" s="3"/>
      <c r="U892" s="3"/>
      <c r="V892" s="3"/>
      <c r="W892" s="3"/>
      <c r="X892" s="3"/>
      <c r="Y892" s="4"/>
      <c r="Z892" s="5"/>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row>
    <row r="893" ht="15.75" customHeight="1">
      <c r="A893" s="3"/>
      <c r="B893" s="3"/>
      <c r="C893" s="4"/>
      <c r="D893" s="4"/>
      <c r="E893" s="3"/>
      <c r="F893" s="3"/>
      <c r="G893" s="4"/>
      <c r="H893" s="5"/>
      <c r="I893" s="3"/>
      <c r="J893" s="3"/>
      <c r="K893" s="3"/>
      <c r="L893" s="3"/>
      <c r="M893" s="3"/>
      <c r="N893" s="3"/>
      <c r="O893" s="3"/>
      <c r="P893" s="4"/>
      <c r="Q893" s="5"/>
      <c r="R893" s="3"/>
      <c r="S893" s="3"/>
      <c r="T893" s="3"/>
      <c r="U893" s="3"/>
      <c r="V893" s="3"/>
      <c r="W893" s="3"/>
      <c r="X893" s="3"/>
      <c r="Y893" s="4"/>
      <c r="Z893" s="5"/>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row>
    <row r="894" ht="15.75" customHeight="1">
      <c r="A894" s="3"/>
      <c r="B894" s="3"/>
      <c r="C894" s="4"/>
      <c r="D894" s="4"/>
      <c r="E894" s="3"/>
      <c r="F894" s="3"/>
      <c r="G894" s="4"/>
      <c r="H894" s="5"/>
      <c r="I894" s="3"/>
      <c r="J894" s="3"/>
      <c r="K894" s="3"/>
      <c r="L894" s="3"/>
      <c r="M894" s="3"/>
      <c r="N894" s="3"/>
      <c r="O894" s="3"/>
      <c r="P894" s="4"/>
      <c r="Q894" s="5"/>
      <c r="R894" s="3"/>
      <c r="S894" s="3"/>
      <c r="T894" s="3"/>
      <c r="U894" s="3"/>
      <c r="V894" s="3"/>
      <c r="W894" s="3"/>
      <c r="X894" s="3"/>
      <c r="Y894" s="4"/>
      <c r="Z894" s="5"/>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row>
    <row r="895" ht="15.75" customHeight="1">
      <c r="A895" s="3"/>
      <c r="B895" s="3"/>
      <c r="C895" s="4"/>
      <c r="D895" s="4"/>
      <c r="E895" s="3"/>
      <c r="F895" s="3"/>
      <c r="G895" s="4"/>
      <c r="H895" s="5"/>
      <c r="I895" s="3"/>
      <c r="J895" s="3"/>
      <c r="K895" s="3"/>
      <c r="L895" s="3"/>
      <c r="M895" s="3"/>
      <c r="N895" s="3"/>
      <c r="O895" s="3"/>
      <c r="P895" s="4"/>
      <c r="Q895" s="5"/>
      <c r="R895" s="3"/>
      <c r="S895" s="3"/>
      <c r="T895" s="3"/>
      <c r="U895" s="3"/>
      <c r="V895" s="3"/>
      <c r="W895" s="3"/>
      <c r="X895" s="3"/>
      <c r="Y895" s="4"/>
      <c r="Z895" s="5"/>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row>
    <row r="896" ht="15.75" customHeight="1">
      <c r="A896" s="3"/>
      <c r="B896" s="3"/>
      <c r="C896" s="4"/>
      <c r="D896" s="4"/>
      <c r="E896" s="3"/>
      <c r="F896" s="3"/>
      <c r="G896" s="4"/>
      <c r="H896" s="5"/>
      <c r="I896" s="3"/>
      <c r="J896" s="3"/>
      <c r="K896" s="3"/>
      <c r="L896" s="3"/>
      <c r="M896" s="3"/>
      <c r="N896" s="3"/>
      <c r="O896" s="3"/>
      <c r="P896" s="4"/>
      <c r="Q896" s="5"/>
      <c r="R896" s="3"/>
      <c r="S896" s="3"/>
      <c r="T896" s="3"/>
      <c r="U896" s="3"/>
      <c r="V896" s="3"/>
      <c r="W896" s="3"/>
      <c r="X896" s="3"/>
      <c r="Y896" s="4"/>
      <c r="Z896" s="5"/>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row>
    <row r="897" ht="15.75" customHeight="1">
      <c r="A897" s="3"/>
      <c r="B897" s="3"/>
      <c r="C897" s="4"/>
      <c r="D897" s="4"/>
      <c r="E897" s="3"/>
      <c r="F897" s="3"/>
      <c r="G897" s="4"/>
      <c r="H897" s="5"/>
      <c r="I897" s="3"/>
      <c r="J897" s="3"/>
      <c r="K897" s="3"/>
      <c r="L897" s="3"/>
      <c r="M897" s="3"/>
      <c r="N897" s="3"/>
      <c r="O897" s="3"/>
      <c r="P897" s="4"/>
      <c r="Q897" s="5"/>
      <c r="R897" s="3"/>
      <c r="S897" s="3"/>
      <c r="T897" s="3"/>
      <c r="U897" s="3"/>
      <c r="V897" s="3"/>
      <c r="W897" s="3"/>
      <c r="X897" s="3"/>
      <c r="Y897" s="4"/>
      <c r="Z897" s="5"/>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row>
    <row r="898" ht="15.75" customHeight="1">
      <c r="A898" s="3"/>
      <c r="B898" s="3"/>
      <c r="C898" s="4"/>
      <c r="D898" s="4"/>
      <c r="E898" s="3"/>
      <c r="F898" s="3"/>
      <c r="G898" s="4"/>
      <c r="H898" s="5"/>
      <c r="I898" s="3"/>
      <c r="J898" s="3"/>
      <c r="K898" s="3"/>
      <c r="L898" s="3"/>
      <c r="M898" s="3"/>
      <c r="N898" s="3"/>
      <c r="O898" s="3"/>
      <c r="P898" s="4"/>
      <c r="Q898" s="5"/>
      <c r="R898" s="3"/>
      <c r="S898" s="3"/>
      <c r="T898" s="3"/>
      <c r="U898" s="3"/>
      <c r="V898" s="3"/>
      <c r="W898" s="3"/>
      <c r="X898" s="3"/>
      <c r="Y898" s="4"/>
      <c r="Z898" s="5"/>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row>
    <row r="899" ht="15.75" customHeight="1">
      <c r="A899" s="3"/>
      <c r="B899" s="3"/>
      <c r="C899" s="4"/>
      <c r="D899" s="4"/>
      <c r="E899" s="3"/>
      <c r="F899" s="3"/>
      <c r="G899" s="4"/>
      <c r="H899" s="5"/>
      <c r="I899" s="3"/>
      <c r="J899" s="3"/>
      <c r="K899" s="3"/>
      <c r="L899" s="3"/>
      <c r="M899" s="3"/>
      <c r="N899" s="3"/>
      <c r="O899" s="3"/>
      <c r="P899" s="4"/>
      <c r="Q899" s="5"/>
      <c r="R899" s="3"/>
      <c r="S899" s="3"/>
      <c r="T899" s="3"/>
      <c r="U899" s="3"/>
      <c r="V899" s="3"/>
      <c r="W899" s="3"/>
      <c r="X899" s="3"/>
      <c r="Y899" s="4"/>
      <c r="Z899" s="5"/>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row>
    <row r="900" ht="15.75" customHeight="1">
      <c r="A900" s="3"/>
      <c r="B900" s="3"/>
      <c r="C900" s="4"/>
      <c r="D900" s="4"/>
      <c r="E900" s="3"/>
      <c r="F900" s="3"/>
      <c r="G900" s="4"/>
      <c r="H900" s="5"/>
      <c r="I900" s="3"/>
      <c r="J900" s="3"/>
      <c r="K900" s="3"/>
      <c r="L900" s="3"/>
      <c r="M900" s="3"/>
      <c r="N900" s="3"/>
      <c r="O900" s="3"/>
      <c r="P900" s="4"/>
      <c r="Q900" s="5"/>
      <c r="R900" s="3"/>
      <c r="S900" s="3"/>
      <c r="T900" s="3"/>
      <c r="U900" s="3"/>
      <c r="V900" s="3"/>
      <c r="W900" s="3"/>
      <c r="X900" s="3"/>
      <c r="Y900" s="4"/>
      <c r="Z900" s="5"/>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row>
    <row r="901" ht="15.75" customHeight="1">
      <c r="A901" s="3"/>
      <c r="B901" s="3"/>
      <c r="C901" s="4"/>
      <c r="D901" s="4"/>
      <c r="E901" s="3"/>
      <c r="F901" s="3"/>
      <c r="G901" s="4"/>
      <c r="H901" s="5"/>
      <c r="I901" s="3"/>
      <c r="J901" s="3"/>
      <c r="K901" s="3"/>
      <c r="L901" s="3"/>
      <c r="M901" s="3"/>
      <c r="N901" s="3"/>
      <c r="O901" s="3"/>
      <c r="P901" s="4"/>
      <c r="Q901" s="5"/>
      <c r="R901" s="3"/>
      <c r="S901" s="3"/>
      <c r="T901" s="3"/>
      <c r="U901" s="3"/>
      <c r="V901" s="3"/>
      <c r="W901" s="3"/>
      <c r="X901" s="3"/>
      <c r="Y901" s="4"/>
      <c r="Z901" s="5"/>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row>
    <row r="902" ht="15.75" customHeight="1">
      <c r="A902" s="3"/>
      <c r="B902" s="3"/>
      <c r="C902" s="4"/>
      <c r="D902" s="4"/>
      <c r="E902" s="3"/>
      <c r="F902" s="3"/>
      <c r="G902" s="4"/>
      <c r="H902" s="5"/>
      <c r="I902" s="3"/>
      <c r="J902" s="3"/>
      <c r="K902" s="3"/>
      <c r="L902" s="3"/>
      <c r="M902" s="3"/>
      <c r="N902" s="3"/>
      <c r="O902" s="3"/>
      <c r="P902" s="4"/>
      <c r="Q902" s="5"/>
      <c r="R902" s="3"/>
      <c r="S902" s="3"/>
      <c r="T902" s="3"/>
      <c r="U902" s="3"/>
      <c r="V902" s="3"/>
      <c r="W902" s="3"/>
      <c r="X902" s="3"/>
      <c r="Y902" s="4"/>
      <c r="Z902" s="5"/>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row>
    <row r="903" ht="15.75" customHeight="1">
      <c r="A903" s="3"/>
      <c r="B903" s="3"/>
      <c r="C903" s="4"/>
      <c r="D903" s="4"/>
      <c r="E903" s="3"/>
      <c r="F903" s="3"/>
      <c r="G903" s="4"/>
      <c r="H903" s="5"/>
      <c r="I903" s="3"/>
      <c r="J903" s="3"/>
      <c r="K903" s="3"/>
      <c r="L903" s="3"/>
      <c r="M903" s="3"/>
      <c r="N903" s="3"/>
      <c r="O903" s="3"/>
      <c r="P903" s="4"/>
      <c r="Q903" s="5"/>
      <c r="R903" s="3"/>
      <c r="S903" s="3"/>
      <c r="T903" s="3"/>
      <c r="U903" s="3"/>
      <c r="V903" s="3"/>
      <c r="W903" s="3"/>
      <c r="X903" s="3"/>
      <c r="Y903" s="4"/>
      <c r="Z903" s="5"/>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row>
    <row r="904" ht="15.75" customHeight="1">
      <c r="A904" s="3"/>
      <c r="B904" s="3"/>
      <c r="C904" s="4"/>
      <c r="D904" s="4"/>
      <c r="E904" s="3"/>
      <c r="F904" s="3"/>
      <c r="G904" s="4"/>
      <c r="H904" s="5"/>
      <c r="I904" s="3"/>
      <c r="J904" s="3"/>
      <c r="K904" s="3"/>
      <c r="L904" s="3"/>
      <c r="M904" s="3"/>
      <c r="N904" s="3"/>
      <c r="O904" s="3"/>
      <c r="P904" s="4"/>
      <c r="Q904" s="5"/>
      <c r="R904" s="3"/>
      <c r="S904" s="3"/>
      <c r="T904" s="3"/>
      <c r="U904" s="3"/>
      <c r="V904" s="3"/>
      <c r="W904" s="3"/>
      <c r="X904" s="3"/>
      <c r="Y904" s="4"/>
      <c r="Z904" s="5"/>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row>
    <row r="905" ht="15.75" customHeight="1">
      <c r="A905" s="3"/>
      <c r="B905" s="3"/>
      <c r="C905" s="4"/>
      <c r="D905" s="4"/>
      <c r="E905" s="3"/>
      <c r="F905" s="3"/>
      <c r="G905" s="4"/>
      <c r="H905" s="5"/>
      <c r="I905" s="3"/>
      <c r="J905" s="3"/>
      <c r="K905" s="3"/>
      <c r="L905" s="3"/>
      <c r="M905" s="3"/>
      <c r="N905" s="3"/>
      <c r="O905" s="3"/>
      <c r="P905" s="4"/>
      <c r="Q905" s="5"/>
      <c r="R905" s="3"/>
      <c r="S905" s="3"/>
      <c r="T905" s="3"/>
      <c r="U905" s="3"/>
      <c r="V905" s="3"/>
      <c r="W905" s="3"/>
      <c r="X905" s="3"/>
      <c r="Y905" s="4"/>
      <c r="Z905" s="5"/>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row>
    <row r="906" ht="15.75" customHeight="1">
      <c r="A906" s="3"/>
      <c r="B906" s="3"/>
      <c r="C906" s="4"/>
      <c r="D906" s="4"/>
      <c r="E906" s="3"/>
      <c r="F906" s="3"/>
      <c r="G906" s="4"/>
      <c r="H906" s="5"/>
      <c r="I906" s="3"/>
      <c r="J906" s="3"/>
      <c r="K906" s="3"/>
      <c r="L906" s="3"/>
      <c r="M906" s="3"/>
      <c r="N906" s="3"/>
      <c r="O906" s="3"/>
      <c r="P906" s="4"/>
      <c r="Q906" s="5"/>
      <c r="R906" s="3"/>
      <c r="S906" s="3"/>
      <c r="T906" s="3"/>
      <c r="U906" s="3"/>
      <c r="V906" s="3"/>
      <c r="W906" s="3"/>
      <c r="X906" s="3"/>
      <c r="Y906" s="4"/>
      <c r="Z906" s="5"/>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row>
    <row r="907" ht="15.75" customHeight="1">
      <c r="A907" s="3"/>
      <c r="B907" s="3"/>
      <c r="C907" s="4"/>
      <c r="D907" s="4"/>
      <c r="E907" s="3"/>
      <c r="F907" s="3"/>
      <c r="G907" s="4"/>
      <c r="H907" s="5"/>
      <c r="I907" s="3"/>
      <c r="J907" s="3"/>
      <c r="K907" s="3"/>
      <c r="L907" s="3"/>
      <c r="M907" s="3"/>
      <c r="N907" s="3"/>
      <c r="O907" s="3"/>
      <c r="P907" s="4"/>
      <c r="Q907" s="5"/>
      <c r="R907" s="3"/>
      <c r="S907" s="3"/>
      <c r="T907" s="3"/>
      <c r="U907" s="3"/>
      <c r="V907" s="3"/>
      <c r="W907" s="3"/>
      <c r="X907" s="3"/>
      <c r="Y907" s="4"/>
      <c r="Z907" s="5"/>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row>
    <row r="908" ht="15.75" customHeight="1">
      <c r="A908" s="3"/>
      <c r="B908" s="3"/>
      <c r="C908" s="4"/>
      <c r="D908" s="4"/>
      <c r="E908" s="3"/>
      <c r="F908" s="3"/>
      <c r="G908" s="4"/>
      <c r="H908" s="5"/>
      <c r="I908" s="3"/>
      <c r="J908" s="3"/>
      <c r="K908" s="3"/>
      <c r="L908" s="3"/>
      <c r="M908" s="3"/>
      <c r="N908" s="3"/>
      <c r="O908" s="3"/>
      <c r="P908" s="4"/>
      <c r="Q908" s="5"/>
      <c r="R908" s="3"/>
      <c r="S908" s="3"/>
      <c r="T908" s="3"/>
      <c r="U908" s="3"/>
      <c r="V908" s="3"/>
      <c r="W908" s="3"/>
      <c r="X908" s="3"/>
      <c r="Y908" s="4"/>
      <c r="Z908" s="5"/>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row>
    <row r="909" ht="15.75" customHeight="1">
      <c r="A909" s="3"/>
      <c r="B909" s="3"/>
      <c r="C909" s="4"/>
      <c r="D909" s="4"/>
      <c r="E909" s="3"/>
      <c r="F909" s="3"/>
      <c r="G909" s="4"/>
      <c r="H909" s="5"/>
      <c r="I909" s="3"/>
      <c r="J909" s="3"/>
      <c r="K909" s="3"/>
      <c r="L909" s="3"/>
      <c r="M909" s="3"/>
      <c r="N909" s="3"/>
      <c r="O909" s="3"/>
      <c r="P909" s="4"/>
      <c r="Q909" s="5"/>
      <c r="R909" s="3"/>
      <c r="S909" s="3"/>
      <c r="T909" s="3"/>
      <c r="U909" s="3"/>
      <c r="V909" s="3"/>
      <c r="W909" s="3"/>
      <c r="X909" s="3"/>
      <c r="Y909" s="4"/>
      <c r="Z909" s="5"/>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row>
    <row r="910" ht="15.75" customHeight="1">
      <c r="A910" s="3"/>
      <c r="B910" s="3"/>
      <c r="C910" s="4"/>
      <c r="D910" s="4"/>
      <c r="E910" s="3"/>
      <c r="F910" s="3"/>
      <c r="G910" s="4"/>
      <c r="H910" s="5"/>
      <c r="I910" s="3"/>
      <c r="J910" s="3"/>
      <c r="K910" s="3"/>
      <c r="L910" s="3"/>
      <c r="M910" s="3"/>
      <c r="N910" s="3"/>
      <c r="O910" s="3"/>
      <c r="P910" s="4"/>
      <c r="Q910" s="5"/>
      <c r="R910" s="3"/>
      <c r="S910" s="3"/>
      <c r="T910" s="3"/>
      <c r="U910" s="3"/>
      <c r="V910" s="3"/>
      <c r="W910" s="3"/>
      <c r="X910" s="3"/>
      <c r="Y910" s="4"/>
      <c r="Z910" s="5"/>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row>
    <row r="911" ht="15.75" customHeight="1">
      <c r="A911" s="3"/>
      <c r="B911" s="3"/>
      <c r="C911" s="4"/>
      <c r="D911" s="4"/>
      <c r="E911" s="3"/>
      <c r="F911" s="3"/>
      <c r="G911" s="4"/>
      <c r="H911" s="5"/>
      <c r="I911" s="3"/>
      <c r="J911" s="3"/>
      <c r="K911" s="3"/>
      <c r="L911" s="3"/>
      <c r="M911" s="3"/>
      <c r="N911" s="3"/>
      <c r="O911" s="3"/>
      <c r="P911" s="4"/>
      <c r="Q911" s="5"/>
      <c r="R911" s="3"/>
      <c r="S911" s="3"/>
      <c r="T911" s="3"/>
      <c r="U911" s="3"/>
      <c r="V911" s="3"/>
      <c r="W911" s="3"/>
      <c r="X911" s="3"/>
      <c r="Y911" s="4"/>
      <c r="Z911" s="5"/>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row>
    <row r="912" ht="15.75" customHeight="1">
      <c r="A912" s="3"/>
      <c r="B912" s="3"/>
      <c r="C912" s="4"/>
      <c r="D912" s="4"/>
      <c r="E912" s="3"/>
      <c r="F912" s="3"/>
      <c r="G912" s="4"/>
      <c r="H912" s="5"/>
      <c r="I912" s="3"/>
      <c r="J912" s="3"/>
      <c r="K912" s="3"/>
      <c r="L912" s="3"/>
      <c r="M912" s="3"/>
      <c r="N912" s="3"/>
      <c r="O912" s="3"/>
      <c r="P912" s="4"/>
      <c r="Q912" s="5"/>
      <c r="R912" s="3"/>
      <c r="S912" s="3"/>
      <c r="T912" s="3"/>
      <c r="U912" s="3"/>
      <c r="V912" s="3"/>
      <c r="W912" s="3"/>
      <c r="X912" s="3"/>
      <c r="Y912" s="4"/>
      <c r="Z912" s="5"/>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row>
    <row r="913" ht="15.75" customHeight="1">
      <c r="A913" s="3"/>
      <c r="B913" s="3"/>
      <c r="C913" s="4"/>
      <c r="D913" s="4"/>
      <c r="E913" s="3"/>
      <c r="F913" s="3"/>
      <c r="G913" s="4"/>
      <c r="H913" s="5"/>
      <c r="I913" s="3"/>
      <c r="J913" s="3"/>
      <c r="K913" s="3"/>
      <c r="L913" s="3"/>
      <c r="M913" s="3"/>
      <c r="N913" s="3"/>
      <c r="O913" s="3"/>
      <c r="P913" s="4"/>
      <c r="Q913" s="5"/>
      <c r="R913" s="3"/>
      <c r="S913" s="3"/>
      <c r="T913" s="3"/>
      <c r="U913" s="3"/>
      <c r="V913" s="3"/>
      <c r="W913" s="3"/>
      <c r="X913" s="3"/>
      <c r="Y913" s="4"/>
      <c r="Z913" s="5"/>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row>
    <row r="914" ht="15.75" customHeight="1">
      <c r="A914" s="3"/>
      <c r="B914" s="3"/>
      <c r="C914" s="4"/>
      <c r="D914" s="4"/>
      <c r="E914" s="3"/>
      <c r="F914" s="3"/>
      <c r="G914" s="4"/>
      <c r="H914" s="5"/>
      <c r="I914" s="3"/>
      <c r="J914" s="3"/>
      <c r="K914" s="3"/>
      <c r="L914" s="3"/>
      <c r="M914" s="3"/>
      <c r="N914" s="3"/>
      <c r="O914" s="3"/>
      <c r="P914" s="4"/>
      <c r="Q914" s="5"/>
      <c r="R914" s="3"/>
      <c r="S914" s="3"/>
      <c r="T914" s="3"/>
      <c r="U914" s="3"/>
      <c r="V914" s="3"/>
      <c r="W914" s="3"/>
      <c r="X914" s="3"/>
      <c r="Y914" s="4"/>
      <c r="Z914" s="5"/>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row>
    <row r="915" ht="15.75" customHeight="1">
      <c r="A915" s="3"/>
      <c r="B915" s="3"/>
      <c r="C915" s="4"/>
      <c r="D915" s="4"/>
      <c r="E915" s="3"/>
      <c r="F915" s="3"/>
      <c r="G915" s="4"/>
      <c r="H915" s="5"/>
      <c r="I915" s="3"/>
      <c r="J915" s="3"/>
      <c r="K915" s="3"/>
      <c r="L915" s="3"/>
      <c r="M915" s="3"/>
      <c r="N915" s="3"/>
      <c r="O915" s="3"/>
      <c r="P915" s="4"/>
      <c r="Q915" s="5"/>
      <c r="R915" s="3"/>
      <c r="S915" s="3"/>
      <c r="T915" s="3"/>
      <c r="U915" s="3"/>
      <c r="V915" s="3"/>
      <c r="W915" s="3"/>
      <c r="X915" s="3"/>
      <c r="Y915" s="4"/>
      <c r="Z915" s="5"/>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row>
    <row r="916" ht="15.75" customHeight="1">
      <c r="A916" s="3"/>
      <c r="B916" s="3"/>
      <c r="C916" s="4"/>
      <c r="D916" s="4"/>
      <c r="E916" s="3"/>
      <c r="F916" s="3"/>
      <c r="G916" s="4"/>
      <c r="H916" s="5"/>
      <c r="I916" s="3"/>
      <c r="J916" s="3"/>
      <c r="K916" s="3"/>
      <c r="L916" s="3"/>
      <c r="M916" s="3"/>
      <c r="N916" s="3"/>
      <c r="O916" s="3"/>
      <c r="P916" s="4"/>
      <c r="Q916" s="5"/>
      <c r="R916" s="3"/>
      <c r="S916" s="3"/>
      <c r="T916" s="3"/>
      <c r="U916" s="3"/>
      <c r="V916" s="3"/>
      <c r="W916" s="3"/>
      <c r="X916" s="3"/>
      <c r="Y916" s="4"/>
      <c r="Z916" s="5"/>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row>
    <row r="917" ht="15.75" customHeight="1">
      <c r="A917" s="3"/>
      <c r="B917" s="3"/>
      <c r="C917" s="4"/>
      <c r="D917" s="4"/>
      <c r="E917" s="3"/>
      <c r="F917" s="3"/>
      <c r="G917" s="4"/>
      <c r="H917" s="5"/>
      <c r="I917" s="3"/>
      <c r="J917" s="3"/>
      <c r="K917" s="3"/>
      <c r="L917" s="3"/>
      <c r="M917" s="3"/>
      <c r="N917" s="3"/>
      <c r="O917" s="3"/>
      <c r="P917" s="4"/>
      <c r="Q917" s="5"/>
      <c r="R917" s="3"/>
      <c r="S917" s="3"/>
      <c r="T917" s="3"/>
      <c r="U917" s="3"/>
      <c r="V917" s="3"/>
      <c r="W917" s="3"/>
      <c r="X917" s="3"/>
      <c r="Y917" s="4"/>
      <c r="Z917" s="5"/>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row>
    <row r="918" ht="15.75" customHeight="1">
      <c r="A918" s="3"/>
      <c r="B918" s="3"/>
      <c r="C918" s="4"/>
      <c r="D918" s="4"/>
      <c r="E918" s="3"/>
      <c r="F918" s="3"/>
      <c r="G918" s="4"/>
      <c r="H918" s="5"/>
      <c r="I918" s="3"/>
      <c r="J918" s="3"/>
      <c r="K918" s="3"/>
      <c r="L918" s="3"/>
      <c r="M918" s="3"/>
      <c r="N918" s="3"/>
      <c r="O918" s="3"/>
      <c r="P918" s="4"/>
      <c r="Q918" s="5"/>
      <c r="R918" s="3"/>
      <c r="S918" s="3"/>
      <c r="T918" s="3"/>
      <c r="U918" s="3"/>
      <c r="V918" s="3"/>
      <c r="W918" s="3"/>
      <c r="X918" s="3"/>
      <c r="Y918" s="4"/>
      <c r="Z918" s="5"/>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row>
    <row r="919" ht="15.75" customHeight="1">
      <c r="A919" s="3"/>
      <c r="B919" s="3"/>
      <c r="C919" s="4"/>
      <c r="D919" s="4"/>
      <c r="E919" s="3"/>
      <c r="F919" s="3"/>
      <c r="G919" s="4"/>
      <c r="H919" s="5"/>
      <c r="I919" s="3"/>
      <c r="J919" s="3"/>
      <c r="K919" s="3"/>
      <c r="L919" s="3"/>
      <c r="M919" s="3"/>
      <c r="N919" s="3"/>
      <c r="O919" s="3"/>
      <c r="P919" s="4"/>
      <c r="Q919" s="5"/>
      <c r="R919" s="3"/>
      <c r="S919" s="3"/>
      <c r="T919" s="3"/>
      <c r="U919" s="3"/>
      <c r="V919" s="3"/>
      <c r="W919" s="3"/>
      <c r="X919" s="3"/>
      <c r="Y919" s="4"/>
      <c r="Z919" s="5"/>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row>
    <row r="920" ht="15.75" customHeight="1">
      <c r="A920" s="3"/>
      <c r="B920" s="3"/>
      <c r="C920" s="4"/>
      <c r="D920" s="4"/>
      <c r="E920" s="3"/>
      <c r="F920" s="3"/>
      <c r="G920" s="4"/>
      <c r="H920" s="5"/>
      <c r="I920" s="3"/>
      <c r="J920" s="3"/>
      <c r="K920" s="3"/>
      <c r="L920" s="3"/>
      <c r="M920" s="3"/>
      <c r="N920" s="3"/>
      <c r="O920" s="3"/>
      <c r="P920" s="4"/>
      <c r="Q920" s="5"/>
      <c r="R920" s="3"/>
      <c r="S920" s="3"/>
      <c r="T920" s="3"/>
      <c r="U920" s="3"/>
      <c r="V920" s="3"/>
      <c r="W920" s="3"/>
      <c r="X920" s="3"/>
      <c r="Y920" s="4"/>
      <c r="Z920" s="5"/>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row>
    <row r="921" ht="15.75" customHeight="1">
      <c r="A921" s="3"/>
      <c r="B921" s="3"/>
      <c r="C921" s="4"/>
      <c r="D921" s="4"/>
      <c r="E921" s="3"/>
      <c r="F921" s="3"/>
      <c r="G921" s="4"/>
      <c r="H921" s="5"/>
      <c r="I921" s="3"/>
      <c r="J921" s="3"/>
      <c r="K921" s="3"/>
      <c r="L921" s="3"/>
      <c r="M921" s="3"/>
      <c r="N921" s="3"/>
      <c r="O921" s="3"/>
      <c r="P921" s="4"/>
      <c r="Q921" s="5"/>
      <c r="R921" s="3"/>
      <c r="S921" s="3"/>
      <c r="T921" s="3"/>
      <c r="U921" s="3"/>
      <c r="V921" s="3"/>
      <c r="W921" s="3"/>
      <c r="X921" s="3"/>
      <c r="Y921" s="4"/>
      <c r="Z921" s="5"/>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row>
    <row r="922" ht="15.75" customHeight="1">
      <c r="A922" s="3"/>
      <c r="B922" s="3"/>
      <c r="C922" s="4"/>
      <c r="D922" s="4"/>
      <c r="E922" s="3"/>
      <c r="F922" s="3"/>
      <c r="G922" s="4"/>
      <c r="H922" s="5"/>
      <c r="I922" s="3"/>
      <c r="J922" s="3"/>
      <c r="K922" s="3"/>
      <c r="L922" s="3"/>
      <c r="M922" s="3"/>
      <c r="N922" s="3"/>
      <c r="O922" s="3"/>
      <c r="P922" s="4"/>
      <c r="Q922" s="5"/>
      <c r="R922" s="3"/>
      <c r="S922" s="3"/>
      <c r="T922" s="3"/>
      <c r="U922" s="3"/>
      <c r="V922" s="3"/>
      <c r="W922" s="3"/>
      <c r="X922" s="3"/>
      <c r="Y922" s="4"/>
      <c r="Z922" s="5"/>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row>
    <row r="923" ht="15.75" customHeight="1">
      <c r="A923" s="3"/>
      <c r="B923" s="3"/>
      <c r="C923" s="4"/>
      <c r="D923" s="4"/>
      <c r="E923" s="3"/>
      <c r="F923" s="3"/>
      <c r="G923" s="4"/>
      <c r="H923" s="5"/>
      <c r="I923" s="3"/>
      <c r="J923" s="3"/>
      <c r="K923" s="3"/>
      <c r="L923" s="3"/>
      <c r="M923" s="3"/>
      <c r="N923" s="3"/>
      <c r="O923" s="3"/>
      <c r="P923" s="4"/>
      <c r="Q923" s="5"/>
      <c r="R923" s="3"/>
      <c r="S923" s="3"/>
      <c r="T923" s="3"/>
      <c r="U923" s="3"/>
      <c r="V923" s="3"/>
      <c r="W923" s="3"/>
      <c r="X923" s="3"/>
      <c r="Y923" s="4"/>
      <c r="Z923" s="5"/>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row>
    <row r="924" ht="15.75" customHeight="1">
      <c r="A924" s="3"/>
      <c r="B924" s="3"/>
      <c r="C924" s="4"/>
      <c r="D924" s="4"/>
      <c r="E924" s="3"/>
      <c r="F924" s="3"/>
      <c r="G924" s="4"/>
      <c r="H924" s="5"/>
      <c r="I924" s="3"/>
      <c r="J924" s="3"/>
      <c r="K924" s="3"/>
      <c r="L924" s="3"/>
      <c r="M924" s="3"/>
      <c r="N924" s="3"/>
      <c r="O924" s="3"/>
      <c r="P924" s="4"/>
      <c r="Q924" s="5"/>
      <c r="R924" s="3"/>
      <c r="S924" s="3"/>
      <c r="T924" s="3"/>
      <c r="U924" s="3"/>
      <c r="V924" s="3"/>
      <c r="W924" s="3"/>
      <c r="X924" s="3"/>
      <c r="Y924" s="4"/>
      <c r="Z924" s="5"/>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row>
    <row r="925" ht="15.75" customHeight="1">
      <c r="A925" s="3"/>
      <c r="B925" s="3"/>
      <c r="C925" s="4"/>
      <c r="D925" s="4"/>
      <c r="E925" s="3"/>
      <c r="F925" s="3"/>
      <c r="G925" s="4"/>
      <c r="H925" s="5"/>
      <c r="I925" s="3"/>
      <c r="J925" s="3"/>
      <c r="K925" s="3"/>
      <c r="L925" s="3"/>
      <c r="M925" s="3"/>
      <c r="N925" s="3"/>
      <c r="O925" s="3"/>
      <c r="P925" s="4"/>
      <c r="Q925" s="5"/>
      <c r="R925" s="3"/>
      <c r="S925" s="3"/>
      <c r="T925" s="3"/>
      <c r="U925" s="3"/>
      <c r="V925" s="3"/>
      <c r="W925" s="3"/>
      <c r="X925" s="3"/>
      <c r="Y925" s="4"/>
      <c r="Z925" s="5"/>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row>
    <row r="926" ht="15.75" customHeight="1">
      <c r="A926" s="3"/>
      <c r="B926" s="3"/>
      <c r="C926" s="4"/>
      <c r="D926" s="4"/>
      <c r="E926" s="3"/>
      <c r="F926" s="3"/>
      <c r="G926" s="4"/>
      <c r="H926" s="5"/>
      <c r="I926" s="3"/>
      <c r="J926" s="3"/>
      <c r="K926" s="3"/>
      <c r="L926" s="3"/>
      <c r="M926" s="3"/>
      <c r="N926" s="3"/>
      <c r="O926" s="3"/>
      <c r="P926" s="4"/>
      <c r="Q926" s="5"/>
      <c r="R926" s="3"/>
      <c r="S926" s="3"/>
      <c r="T926" s="3"/>
      <c r="U926" s="3"/>
      <c r="V926" s="3"/>
      <c r="W926" s="3"/>
      <c r="X926" s="3"/>
      <c r="Y926" s="4"/>
      <c r="Z926" s="5"/>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row>
    <row r="927" ht="15.75" customHeight="1">
      <c r="A927" s="3"/>
      <c r="B927" s="3"/>
      <c r="C927" s="4"/>
      <c r="D927" s="4"/>
      <c r="E927" s="3"/>
      <c r="F927" s="3"/>
      <c r="G927" s="4"/>
      <c r="H927" s="5"/>
      <c r="I927" s="3"/>
      <c r="J927" s="3"/>
      <c r="K927" s="3"/>
      <c r="L927" s="3"/>
      <c r="M927" s="3"/>
      <c r="N927" s="3"/>
      <c r="O927" s="3"/>
      <c r="P927" s="4"/>
      <c r="Q927" s="5"/>
      <c r="R927" s="3"/>
      <c r="S927" s="3"/>
      <c r="T927" s="3"/>
      <c r="U927" s="3"/>
      <c r="V927" s="3"/>
      <c r="W927" s="3"/>
      <c r="X927" s="3"/>
      <c r="Y927" s="4"/>
      <c r="Z927" s="5"/>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row>
    <row r="928" ht="15.75" customHeight="1">
      <c r="A928" s="3"/>
      <c r="B928" s="3"/>
      <c r="C928" s="4"/>
      <c r="D928" s="4"/>
      <c r="E928" s="3"/>
      <c r="F928" s="3"/>
      <c r="G928" s="4"/>
      <c r="H928" s="5"/>
      <c r="I928" s="3"/>
      <c r="J928" s="3"/>
      <c r="K928" s="3"/>
      <c r="L928" s="3"/>
      <c r="M928" s="3"/>
      <c r="N928" s="3"/>
      <c r="O928" s="3"/>
      <c r="P928" s="4"/>
      <c r="Q928" s="5"/>
      <c r="R928" s="3"/>
      <c r="S928" s="3"/>
      <c r="T928" s="3"/>
      <c r="U928" s="3"/>
      <c r="V928" s="3"/>
      <c r="W928" s="3"/>
      <c r="X928" s="3"/>
      <c r="Y928" s="4"/>
      <c r="Z928" s="5"/>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row>
    <row r="929" ht="15.75" customHeight="1">
      <c r="A929" s="3"/>
      <c r="B929" s="3"/>
      <c r="C929" s="4"/>
      <c r="D929" s="4"/>
      <c r="E929" s="3"/>
      <c r="F929" s="3"/>
      <c r="G929" s="4"/>
      <c r="H929" s="5"/>
      <c r="I929" s="3"/>
      <c r="J929" s="3"/>
      <c r="K929" s="3"/>
      <c r="L929" s="3"/>
      <c r="M929" s="3"/>
      <c r="N929" s="3"/>
      <c r="O929" s="3"/>
      <c r="P929" s="4"/>
      <c r="Q929" s="5"/>
      <c r="R929" s="3"/>
      <c r="S929" s="3"/>
      <c r="T929" s="3"/>
      <c r="U929" s="3"/>
      <c r="V929" s="3"/>
      <c r="W929" s="3"/>
      <c r="X929" s="3"/>
      <c r="Y929" s="4"/>
      <c r="Z929" s="5"/>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row>
    <row r="930" ht="15.75" customHeight="1">
      <c r="A930" s="3"/>
      <c r="B930" s="3"/>
      <c r="C930" s="4"/>
      <c r="D930" s="4"/>
      <c r="E930" s="3"/>
      <c r="F930" s="3"/>
      <c r="G930" s="4"/>
      <c r="H930" s="5"/>
      <c r="I930" s="3"/>
      <c r="J930" s="3"/>
      <c r="K930" s="3"/>
      <c r="L930" s="3"/>
      <c r="M930" s="3"/>
      <c r="N930" s="3"/>
      <c r="O930" s="3"/>
      <c r="P930" s="4"/>
      <c r="Q930" s="5"/>
      <c r="R930" s="3"/>
      <c r="S930" s="3"/>
      <c r="T930" s="3"/>
      <c r="U930" s="3"/>
      <c r="V930" s="3"/>
      <c r="W930" s="3"/>
      <c r="X930" s="3"/>
      <c r="Y930" s="4"/>
      <c r="Z930" s="5"/>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row>
    <row r="931" ht="15.75" customHeight="1">
      <c r="A931" s="3"/>
      <c r="B931" s="3"/>
      <c r="C931" s="4"/>
      <c r="D931" s="4"/>
      <c r="E931" s="3"/>
      <c r="F931" s="3"/>
      <c r="G931" s="4"/>
      <c r="H931" s="5"/>
      <c r="I931" s="3"/>
      <c r="J931" s="3"/>
      <c r="K931" s="3"/>
      <c r="L931" s="3"/>
      <c r="M931" s="3"/>
      <c r="N931" s="3"/>
      <c r="O931" s="3"/>
      <c r="P931" s="4"/>
      <c r="Q931" s="5"/>
      <c r="R931" s="3"/>
      <c r="S931" s="3"/>
      <c r="T931" s="3"/>
      <c r="U931" s="3"/>
      <c r="V931" s="3"/>
      <c r="W931" s="3"/>
      <c r="X931" s="3"/>
      <c r="Y931" s="4"/>
      <c r="Z931" s="5"/>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row>
    <row r="932" ht="15.75" customHeight="1">
      <c r="A932" s="3"/>
      <c r="B932" s="3"/>
      <c r="C932" s="4"/>
      <c r="D932" s="4"/>
      <c r="E932" s="3"/>
      <c r="F932" s="3"/>
      <c r="G932" s="4"/>
      <c r="H932" s="5"/>
      <c r="I932" s="3"/>
      <c r="J932" s="3"/>
      <c r="K932" s="3"/>
      <c r="L932" s="3"/>
      <c r="M932" s="3"/>
      <c r="N932" s="3"/>
      <c r="O932" s="3"/>
      <c r="P932" s="4"/>
      <c r="Q932" s="5"/>
      <c r="R932" s="3"/>
      <c r="S932" s="3"/>
      <c r="T932" s="3"/>
      <c r="U932" s="3"/>
      <c r="V932" s="3"/>
      <c r="W932" s="3"/>
      <c r="X932" s="3"/>
      <c r="Y932" s="4"/>
      <c r="Z932" s="5"/>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row>
    <row r="933" ht="15.75" customHeight="1">
      <c r="A933" s="3"/>
      <c r="B933" s="3"/>
      <c r="C933" s="4"/>
      <c r="D933" s="4"/>
      <c r="E933" s="3"/>
      <c r="F933" s="3"/>
      <c r="G933" s="4"/>
      <c r="H933" s="5"/>
      <c r="I933" s="3"/>
      <c r="J933" s="3"/>
      <c r="K933" s="3"/>
      <c r="L933" s="3"/>
      <c r="M933" s="3"/>
      <c r="N933" s="3"/>
      <c r="O933" s="3"/>
      <c r="P933" s="4"/>
      <c r="Q933" s="5"/>
      <c r="R933" s="3"/>
      <c r="S933" s="3"/>
      <c r="T933" s="3"/>
      <c r="U933" s="3"/>
      <c r="V933" s="3"/>
      <c r="W933" s="3"/>
      <c r="X933" s="3"/>
      <c r="Y933" s="4"/>
      <c r="Z933" s="5"/>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row>
    <row r="934" ht="15.75" customHeight="1">
      <c r="A934" s="3"/>
      <c r="B934" s="3"/>
      <c r="C934" s="4"/>
      <c r="D934" s="4"/>
      <c r="E934" s="3"/>
      <c r="F934" s="3"/>
      <c r="G934" s="4"/>
      <c r="H934" s="5"/>
      <c r="I934" s="3"/>
      <c r="J934" s="3"/>
      <c r="K934" s="3"/>
      <c r="L934" s="3"/>
      <c r="M934" s="3"/>
      <c r="N934" s="3"/>
      <c r="O934" s="3"/>
      <c r="P934" s="4"/>
      <c r="Q934" s="5"/>
      <c r="R934" s="3"/>
      <c r="S934" s="3"/>
      <c r="T934" s="3"/>
      <c r="U934" s="3"/>
      <c r="V934" s="3"/>
      <c r="W934" s="3"/>
      <c r="X934" s="3"/>
      <c r="Y934" s="4"/>
      <c r="Z934" s="5"/>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row>
    <row r="935" ht="15.75" customHeight="1">
      <c r="A935" s="3"/>
      <c r="B935" s="3"/>
      <c r="C935" s="4"/>
      <c r="D935" s="4"/>
      <c r="E935" s="3"/>
      <c r="F935" s="3"/>
      <c r="G935" s="4"/>
      <c r="H935" s="5"/>
      <c r="I935" s="3"/>
      <c r="J935" s="3"/>
      <c r="K935" s="3"/>
      <c r="L935" s="3"/>
      <c r="M935" s="3"/>
      <c r="N935" s="3"/>
      <c r="O935" s="3"/>
      <c r="P935" s="4"/>
      <c r="Q935" s="5"/>
      <c r="R935" s="3"/>
      <c r="S935" s="3"/>
      <c r="T935" s="3"/>
      <c r="U935" s="3"/>
      <c r="V935" s="3"/>
      <c r="W935" s="3"/>
      <c r="X935" s="3"/>
      <c r="Y935" s="4"/>
      <c r="Z935" s="5"/>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row>
    <row r="936" ht="15.75" customHeight="1">
      <c r="A936" s="3"/>
      <c r="B936" s="3"/>
      <c r="C936" s="4"/>
      <c r="D936" s="4"/>
      <c r="E936" s="3"/>
      <c r="F936" s="3"/>
      <c r="G936" s="4"/>
      <c r="H936" s="5"/>
      <c r="I936" s="3"/>
      <c r="J936" s="3"/>
      <c r="K936" s="3"/>
      <c r="L936" s="3"/>
      <c r="M936" s="3"/>
      <c r="N936" s="3"/>
      <c r="O936" s="3"/>
      <c r="P936" s="4"/>
      <c r="Q936" s="5"/>
      <c r="R936" s="3"/>
      <c r="S936" s="3"/>
      <c r="T936" s="3"/>
      <c r="U936" s="3"/>
      <c r="V936" s="3"/>
      <c r="W936" s="3"/>
      <c r="X936" s="3"/>
      <c r="Y936" s="4"/>
      <c r="Z936" s="5"/>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row>
    <row r="937" ht="15.75" customHeight="1">
      <c r="A937" s="3"/>
      <c r="B937" s="3"/>
      <c r="C937" s="4"/>
      <c r="D937" s="4"/>
      <c r="E937" s="3"/>
      <c r="F937" s="3"/>
      <c r="G937" s="4"/>
      <c r="H937" s="5"/>
      <c r="I937" s="3"/>
      <c r="J937" s="3"/>
      <c r="K937" s="3"/>
      <c r="L937" s="3"/>
      <c r="M937" s="3"/>
      <c r="N937" s="3"/>
      <c r="O937" s="3"/>
      <c r="P937" s="4"/>
      <c r="Q937" s="5"/>
      <c r="R937" s="3"/>
      <c r="S937" s="3"/>
      <c r="T937" s="3"/>
      <c r="U937" s="3"/>
      <c r="V937" s="3"/>
      <c r="W937" s="3"/>
      <c r="X937" s="3"/>
      <c r="Y937" s="4"/>
      <c r="Z937" s="5"/>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row>
    <row r="938" ht="15.75" customHeight="1">
      <c r="A938" s="3"/>
      <c r="B938" s="3"/>
      <c r="C938" s="4"/>
      <c r="D938" s="4"/>
      <c r="E938" s="3"/>
      <c r="F938" s="3"/>
      <c r="G938" s="4"/>
      <c r="H938" s="5"/>
      <c r="I938" s="3"/>
      <c r="J938" s="3"/>
      <c r="K938" s="3"/>
      <c r="L938" s="3"/>
      <c r="M938" s="3"/>
      <c r="N938" s="3"/>
      <c r="O938" s="3"/>
      <c r="P938" s="4"/>
      <c r="Q938" s="5"/>
      <c r="R938" s="3"/>
      <c r="S938" s="3"/>
      <c r="T938" s="3"/>
      <c r="U938" s="3"/>
      <c r="V938" s="3"/>
      <c r="W938" s="3"/>
      <c r="X938" s="3"/>
      <c r="Y938" s="4"/>
      <c r="Z938" s="5"/>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row>
    <row r="939" ht="15.75" customHeight="1">
      <c r="A939" s="3"/>
      <c r="B939" s="3"/>
      <c r="C939" s="4"/>
      <c r="D939" s="4"/>
      <c r="E939" s="3"/>
      <c r="F939" s="3"/>
      <c r="G939" s="4"/>
      <c r="H939" s="5"/>
      <c r="I939" s="3"/>
      <c r="J939" s="3"/>
      <c r="K939" s="3"/>
      <c r="L939" s="3"/>
      <c r="M939" s="3"/>
      <c r="N939" s="3"/>
      <c r="O939" s="3"/>
      <c r="P939" s="4"/>
      <c r="Q939" s="5"/>
      <c r="R939" s="3"/>
      <c r="S939" s="3"/>
      <c r="T939" s="3"/>
      <c r="U939" s="3"/>
      <c r="V939" s="3"/>
      <c r="W939" s="3"/>
      <c r="X939" s="3"/>
      <c r="Y939" s="4"/>
      <c r="Z939" s="5"/>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row>
    <row r="940" ht="15.75" customHeight="1">
      <c r="A940" s="3"/>
      <c r="B940" s="3"/>
      <c r="C940" s="4"/>
      <c r="D940" s="4"/>
      <c r="E940" s="3"/>
      <c r="F940" s="3"/>
      <c r="G940" s="4"/>
      <c r="H940" s="5"/>
      <c r="I940" s="3"/>
      <c r="J940" s="3"/>
      <c r="K940" s="3"/>
      <c r="L940" s="3"/>
      <c r="M940" s="3"/>
      <c r="N940" s="3"/>
      <c r="O940" s="3"/>
      <c r="P940" s="4"/>
      <c r="Q940" s="5"/>
      <c r="R940" s="3"/>
      <c r="S940" s="3"/>
      <c r="T940" s="3"/>
      <c r="U940" s="3"/>
      <c r="V940" s="3"/>
      <c r="W940" s="3"/>
      <c r="X940" s="3"/>
      <c r="Y940" s="4"/>
      <c r="Z940" s="5"/>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row>
    <row r="941" ht="15.75" customHeight="1">
      <c r="A941" s="3"/>
      <c r="B941" s="3"/>
      <c r="C941" s="4"/>
      <c r="D941" s="4"/>
      <c r="E941" s="3"/>
      <c r="F941" s="3"/>
      <c r="G941" s="4"/>
      <c r="H941" s="5"/>
      <c r="I941" s="3"/>
      <c r="J941" s="3"/>
      <c r="K941" s="3"/>
      <c r="L941" s="3"/>
      <c r="M941" s="3"/>
      <c r="N941" s="3"/>
      <c r="O941" s="3"/>
      <c r="P941" s="4"/>
      <c r="Q941" s="5"/>
      <c r="R941" s="3"/>
      <c r="S941" s="3"/>
      <c r="T941" s="3"/>
      <c r="U941" s="3"/>
      <c r="V941" s="3"/>
      <c r="W941" s="3"/>
      <c r="X941" s="3"/>
      <c r="Y941" s="4"/>
      <c r="Z941" s="5"/>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row>
    <row r="942" ht="15.75" customHeight="1">
      <c r="A942" s="3"/>
      <c r="B942" s="3"/>
      <c r="C942" s="4"/>
      <c r="D942" s="4"/>
      <c r="E942" s="3"/>
      <c r="F942" s="3"/>
      <c r="G942" s="4"/>
      <c r="H942" s="5"/>
      <c r="I942" s="3"/>
      <c r="J942" s="3"/>
      <c r="K942" s="3"/>
      <c r="L942" s="3"/>
      <c r="M942" s="3"/>
      <c r="N942" s="3"/>
      <c r="O942" s="3"/>
      <c r="P942" s="4"/>
      <c r="Q942" s="5"/>
      <c r="R942" s="3"/>
      <c r="S942" s="3"/>
      <c r="T942" s="3"/>
      <c r="U942" s="3"/>
      <c r="V942" s="3"/>
      <c r="W942" s="3"/>
      <c r="X942" s="3"/>
      <c r="Y942" s="4"/>
      <c r="Z942" s="5"/>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row>
    <row r="943" ht="15.75" customHeight="1">
      <c r="A943" s="3"/>
      <c r="B943" s="3"/>
      <c r="C943" s="4"/>
      <c r="D943" s="4"/>
      <c r="E943" s="3"/>
      <c r="F943" s="3"/>
      <c r="G943" s="4"/>
      <c r="H943" s="5"/>
      <c r="I943" s="3"/>
      <c r="J943" s="3"/>
      <c r="K943" s="3"/>
      <c r="L943" s="3"/>
      <c r="M943" s="3"/>
      <c r="N943" s="3"/>
      <c r="O943" s="3"/>
      <c r="P943" s="4"/>
      <c r="Q943" s="5"/>
      <c r="R943" s="3"/>
      <c r="S943" s="3"/>
      <c r="T943" s="3"/>
      <c r="U943" s="3"/>
      <c r="V943" s="3"/>
      <c r="W943" s="3"/>
      <c r="X943" s="3"/>
      <c r="Y943" s="4"/>
      <c r="Z943" s="5"/>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row>
    <row r="944" ht="15.75" customHeight="1">
      <c r="A944" s="3"/>
      <c r="B944" s="3"/>
      <c r="C944" s="4"/>
      <c r="D944" s="4"/>
      <c r="E944" s="3"/>
      <c r="F944" s="3"/>
      <c r="G944" s="4"/>
      <c r="H944" s="5"/>
      <c r="I944" s="3"/>
      <c r="J944" s="3"/>
      <c r="K944" s="3"/>
      <c r="L944" s="3"/>
      <c r="M944" s="3"/>
      <c r="N944" s="3"/>
      <c r="O944" s="3"/>
      <c r="P944" s="4"/>
      <c r="Q944" s="5"/>
      <c r="R944" s="3"/>
      <c r="S944" s="3"/>
      <c r="T944" s="3"/>
      <c r="U944" s="3"/>
      <c r="V944" s="3"/>
      <c r="W944" s="3"/>
      <c r="X944" s="3"/>
      <c r="Y944" s="4"/>
      <c r="Z944" s="5"/>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row>
    <row r="945" ht="15.75" customHeight="1">
      <c r="A945" s="3"/>
      <c r="B945" s="3"/>
      <c r="C945" s="4"/>
      <c r="D945" s="4"/>
      <c r="E945" s="3"/>
      <c r="F945" s="3"/>
      <c r="G945" s="4"/>
      <c r="H945" s="5"/>
      <c r="I945" s="3"/>
      <c r="J945" s="3"/>
      <c r="K945" s="3"/>
      <c r="L945" s="3"/>
      <c r="M945" s="3"/>
      <c r="N945" s="3"/>
      <c r="O945" s="3"/>
      <c r="P945" s="4"/>
      <c r="Q945" s="5"/>
      <c r="R945" s="3"/>
      <c r="S945" s="3"/>
      <c r="T945" s="3"/>
      <c r="U945" s="3"/>
      <c r="V945" s="3"/>
      <c r="W945" s="3"/>
      <c r="X945" s="3"/>
      <c r="Y945" s="4"/>
      <c r="Z945" s="5"/>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row>
    <row r="946" ht="15.75" customHeight="1">
      <c r="A946" s="3"/>
      <c r="B946" s="3"/>
      <c r="C946" s="4"/>
      <c r="D946" s="4"/>
      <c r="E946" s="3"/>
      <c r="F946" s="3"/>
      <c r="G946" s="4"/>
      <c r="H946" s="5"/>
      <c r="I946" s="3"/>
      <c r="J946" s="3"/>
      <c r="K946" s="3"/>
      <c r="L946" s="3"/>
      <c r="M946" s="3"/>
      <c r="N946" s="3"/>
      <c r="O946" s="3"/>
      <c r="P946" s="4"/>
      <c r="Q946" s="5"/>
      <c r="R946" s="3"/>
      <c r="S946" s="3"/>
      <c r="T946" s="3"/>
      <c r="U946" s="3"/>
      <c r="V946" s="3"/>
      <c r="W946" s="3"/>
      <c r="X946" s="3"/>
      <c r="Y946" s="4"/>
      <c r="Z946" s="5"/>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row>
    <row r="947" ht="15.75" customHeight="1">
      <c r="A947" s="3"/>
      <c r="B947" s="3"/>
      <c r="C947" s="4"/>
      <c r="D947" s="4"/>
      <c r="E947" s="3"/>
      <c r="F947" s="3"/>
      <c r="G947" s="4"/>
      <c r="H947" s="5"/>
      <c r="I947" s="3"/>
      <c r="J947" s="3"/>
      <c r="K947" s="3"/>
      <c r="L947" s="3"/>
      <c r="M947" s="3"/>
      <c r="N947" s="3"/>
      <c r="O947" s="3"/>
      <c r="P947" s="4"/>
      <c r="Q947" s="5"/>
      <c r="R947" s="3"/>
      <c r="S947" s="3"/>
      <c r="T947" s="3"/>
      <c r="U947" s="3"/>
      <c r="V947" s="3"/>
      <c r="W947" s="3"/>
      <c r="X947" s="3"/>
      <c r="Y947" s="4"/>
      <c r="Z947" s="5"/>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row>
    <row r="948" ht="15.75" customHeight="1">
      <c r="A948" s="3"/>
      <c r="B948" s="3"/>
      <c r="C948" s="4"/>
      <c r="D948" s="4"/>
      <c r="E948" s="3"/>
      <c r="F948" s="3"/>
      <c r="G948" s="4"/>
      <c r="H948" s="5"/>
      <c r="I948" s="3"/>
      <c r="J948" s="3"/>
      <c r="K948" s="3"/>
      <c r="L948" s="3"/>
      <c r="M948" s="3"/>
      <c r="N948" s="3"/>
      <c r="O948" s="3"/>
      <c r="P948" s="4"/>
      <c r="Q948" s="5"/>
      <c r="R948" s="3"/>
      <c r="S948" s="3"/>
      <c r="T948" s="3"/>
      <c r="U948" s="3"/>
      <c r="V948" s="3"/>
      <c r="W948" s="3"/>
      <c r="X948" s="3"/>
      <c r="Y948" s="4"/>
      <c r="Z948" s="5"/>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row>
    <row r="949" ht="15.75" customHeight="1">
      <c r="A949" s="3"/>
      <c r="B949" s="3"/>
      <c r="C949" s="4"/>
      <c r="D949" s="4"/>
      <c r="E949" s="3"/>
      <c r="F949" s="3"/>
      <c r="G949" s="4"/>
      <c r="H949" s="5"/>
      <c r="I949" s="3"/>
      <c r="J949" s="3"/>
      <c r="K949" s="3"/>
      <c r="L949" s="3"/>
      <c r="M949" s="3"/>
      <c r="N949" s="3"/>
      <c r="O949" s="3"/>
      <c r="P949" s="4"/>
      <c r="Q949" s="5"/>
      <c r="R949" s="3"/>
      <c r="S949" s="3"/>
      <c r="T949" s="3"/>
      <c r="U949" s="3"/>
      <c r="V949" s="3"/>
      <c r="W949" s="3"/>
      <c r="X949" s="3"/>
      <c r="Y949" s="4"/>
      <c r="Z949" s="5"/>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row>
    <row r="950" ht="15.75" customHeight="1">
      <c r="A950" s="3"/>
      <c r="B950" s="3"/>
      <c r="C950" s="4"/>
      <c r="D950" s="4"/>
      <c r="E950" s="3"/>
      <c r="F950" s="3"/>
      <c r="G950" s="4"/>
      <c r="H950" s="5"/>
      <c r="I950" s="3"/>
      <c r="J950" s="3"/>
      <c r="K950" s="3"/>
      <c r="L950" s="3"/>
      <c r="M950" s="3"/>
      <c r="N950" s="3"/>
      <c r="O950" s="3"/>
      <c r="P950" s="4"/>
      <c r="Q950" s="5"/>
      <c r="R950" s="3"/>
      <c r="S950" s="3"/>
      <c r="T950" s="3"/>
      <c r="U950" s="3"/>
      <c r="V950" s="3"/>
      <c r="W950" s="3"/>
      <c r="X950" s="3"/>
      <c r="Y950" s="4"/>
      <c r="Z950" s="5"/>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row>
    <row r="951" ht="15.75" customHeight="1">
      <c r="A951" s="3"/>
      <c r="B951" s="3"/>
      <c r="C951" s="4"/>
      <c r="D951" s="4"/>
      <c r="E951" s="3"/>
      <c r="F951" s="3"/>
      <c r="G951" s="4"/>
      <c r="H951" s="5"/>
      <c r="I951" s="3"/>
      <c r="J951" s="3"/>
      <c r="K951" s="3"/>
      <c r="L951" s="3"/>
      <c r="M951" s="3"/>
      <c r="N951" s="3"/>
      <c r="O951" s="3"/>
      <c r="P951" s="4"/>
      <c r="Q951" s="5"/>
      <c r="R951" s="3"/>
      <c r="S951" s="3"/>
      <c r="T951" s="3"/>
      <c r="U951" s="3"/>
      <c r="V951" s="3"/>
      <c r="W951" s="3"/>
      <c r="X951" s="3"/>
      <c r="Y951" s="4"/>
      <c r="Z951" s="5"/>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row>
    <row r="952" ht="15.75" customHeight="1">
      <c r="A952" s="3"/>
      <c r="B952" s="3"/>
      <c r="C952" s="4"/>
      <c r="D952" s="4"/>
      <c r="E952" s="3"/>
      <c r="F952" s="3"/>
      <c r="G952" s="4"/>
      <c r="H952" s="5"/>
      <c r="I952" s="3"/>
      <c r="J952" s="3"/>
      <c r="K952" s="3"/>
      <c r="L952" s="3"/>
      <c r="M952" s="3"/>
      <c r="N952" s="3"/>
      <c r="O952" s="3"/>
      <c r="P952" s="4"/>
      <c r="Q952" s="5"/>
      <c r="R952" s="3"/>
      <c r="S952" s="3"/>
      <c r="T952" s="3"/>
      <c r="U952" s="3"/>
      <c r="V952" s="3"/>
      <c r="W952" s="3"/>
      <c r="X952" s="3"/>
      <c r="Y952" s="4"/>
      <c r="Z952" s="5"/>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row>
    <row r="953" ht="15.75" customHeight="1">
      <c r="A953" s="3"/>
      <c r="B953" s="3"/>
      <c r="C953" s="4"/>
      <c r="D953" s="4"/>
      <c r="E953" s="3"/>
      <c r="F953" s="3"/>
      <c r="G953" s="4"/>
      <c r="H953" s="5"/>
      <c r="I953" s="3"/>
      <c r="J953" s="3"/>
      <c r="K953" s="3"/>
      <c r="L953" s="3"/>
      <c r="M953" s="3"/>
      <c r="N953" s="3"/>
      <c r="O953" s="3"/>
      <c r="P953" s="4"/>
      <c r="Q953" s="5"/>
      <c r="R953" s="3"/>
      <c r="S953" s="3"/>
      <c r="T953" s="3"/>
      <c r="U953" s="3"/>
      <c r="V953" s="3"/>
      <c r="W953" s="3"/>
      <c r="X953" s="3"/>
      <c r="Y953" s="4"/>
      <c r="Z953" s="5"/>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row>
    <row r="954" ht="15.75" customHeight="1">
      <c r="A954" s="3"/>
      <c r="B954" s="3"/>
      <c r="C954" s="4"/>
      <c r="D954" s="4"/>
      <c r="E954" s="3"/>
      <c r="F954" s="3"/>
      <c r="G954" s="4"/>
      <c r="H954" s="5"/>
      <c r="I954" s="3"/>
      <c r="J954" s="3"/>
      <c r="K954" s="3"/>
      <c r="L954" s="3"/>
      <c r="M954" s="3"/>
      <c r="N954" s="3"/>
      <c r="O954" s="3"/>
      <c r="P954" s="4"/>
      <c r="Q954" s="5"/>
      <c r="R954" s="3"/>
      <c r="S954" s="3"/>
      <c r="T954" s="3"/>
      <c r="U954" s="3"/>
      <c r="V954" s="3"/>
      <c r="W954" s="3"/>
      <c r="X954" s="3"/>
      <c r="Y954" s="4"/>
      <c r="Z954" s="5"/>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row>
    <row r="955" ht="15.75" customHeight="1">
      <c r="A955" s="3"/>
      <c r="B955" s="3"/>
      <c r="C955" s="4"/>
      <c r="D955" s="4"/>
      <c r="E955" s="3"/>
      <c r="F955" s="3"/>
      <c r="G955" s="4"/>
      <c r="H955" s="5"/>
      <c r="I955" s="3"/>
      <c r="J955" s="3"/>
      <c r="K955" s="3"/>
      <c r="L955" s="3"/>
      <c r="M955" s="3"/>
      <c r="N955" s="3"/>
      <c r="O955" s="3"/>
      <c r="P955" s="4"/>
      <c r="Q955" s="5"/>
      <c r="R955" s="3"/>
      <c r="S955" s="3"/>
      <c r="T955" s="3"/>
      <c r="U955" s="3"/>
      <c r="V955" s="3"/>
      <c r="W955" s="3"/>
      <c r="X955" s="3"/>
      <c r="Y955" s="4"/>
      <c r="Z955" s="5"/>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row>
    <row r="956" ht="15.75" customHeight="1">
      <c r="A956" s="3"/>
      <c r="B956" s="3"/>
      <c r="C956" s="4"/>
      <c r="D956" s="4"/>
      <c r="E956" s="3"/>
      <c r="F956" s="3"/>
      <c r="G956" s="4"/>
      <c r="H956" s="5"/>
      <c r="I956" s="3"/>
      <c r="J956" s="3"/>
      <c r="K956" s="3"/>
      <c r="L956" s="3"/>
      <c r="M956" s="3"/>
      <c r="N956" s="3"/>
      <c r="O956" s="3"/>
      <c r="P956" s="4"/>
      <c r="Q956" s="5"/>
      <c r="R956" s="3"/>
      <c r="S956" s="3"/>
      <c r="T956" s="3"/>
      <c r="U956" s="3"/>
      <c r="V956" s="3"/>
      <c r="W956" s="3"/>
      <c r="X956" s="3"/>
      <c r="Y956" s="4"/>
      <c r="Z956" s="5"/>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row>
    <row r="957" ht="15.75" customHeight="1">
      <c r="A957" s="3"/>
      <c r="B957" s="3"/>
      <c r="C957" s="4"/>
      <c r="D957" s="4"/>
      <c r="E957" s="3"/>
      <c r="F957" s="3"/>
      <c r="G957" s="4"/>
      <c r="H957" s="5"/>
      <c r="I957" s="3"/>
      <c r="J957" s="3"/>
      <c r="K957" s="3"/>
      <c r="L957" s="3"/>
      <c r="M957" s="3"/>
      <c r="N957" s="3"/>
      <c r="O957" s="3"/>
      <c r="P957" s="4"/>
      <c r="Q957" s="5"/>
      <c r="R957" s="3"/>
      <c r="S957" s="3"/>
      <c r="T957" s="3"/>
      <c r="U957" s="3"/>
      <c r="V957" s="3"/>
      <c r="W957" s="3"/>
      <c r="X957" s="3"/>
      <c r="Y957" s="4"/>
      <c r="Z957" s="5"/>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row>
    <row r="958" ht="15.75" customHeight="1">
      <c r="A958" s="3"/>
      <c r="B958" s="3"/>
      <c r="C958" s="4"/>
      <c r="D958" s="4"/>
      <c r="E958" s="3"/>
      <c r="F958" s="3"/>
      <c r="G958" s="4"/>
      <c r="H958" s="5"/>
      <c r="I958" s="3"/>
      <c r="J958" s="3"/>
      <c r="K958" s="3"/>
      <c r="L958" s="3"/>
      <c r="M958" s="3"/>
      <c r="N958" s="3"/>
      <c r="O958" s="3"/>
      <c r="P958" s="4"/>
      <c r="Q958" s="5"/>
      <c r="R958" s="3"/>
      <c r="S958" s="3"/>
      <c r="T958" s="3"/>
      <c r="U958" s="3"/>
      <c r="V958" s="3"/>
      <c r="W958" s="3"/>
      <c r="X958" s="3"/>
      <c r="Y958" s="4"/>
      <c r="Z958" s="5"/>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row>
    <row r="959" ht="15.75" customHeight="1">
      <c r="A959" s="3"/>
      <c r="B959" s="3"/>
      <c r="C959" s="4"/>
      <c r="D959" s="4"/>
      <c r="E959" s="3"/>
      <c r="F959" s="3"/>
      <c r="G959" s="4"/>
      <c r="H959" s="5"/>
      <c r="I959" s="3"/>
      <c r="J959" s="3"/>
      <c r="K959" s="3"/>
      <c r="L959" s="3"/>
      <c r="M959" s="3"/>
      <c r="N959" s="3"/>
      <c r="O959" s="3"/>
      <c r="P959" s="4"/>
      <c r="Q959" s="5"/>
      <c r="R959" s="3"/>
      <c r="S959" s="3"/>
      <c r="T959" s="3"/>
      <c r="U959" s="3"/>
      <c r="V959" s="3"/>
      <c r="W959" s="3"/>
      <c r="X959" s="3"/>
      <c r="Y959" s="4"/>
      <c r="Z959" s="5"/>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row>
    <row r="960" ht="15.75" customHeight="1">
      <c r="A960" s="3"/>
      <c r="B960" s="3"/>
      <c r="C960" s="4"/>
      <c r="D960" s="4"/>
      <c r="E960" s="3"/>
      <c r="F960" s="3"/>
      <c r="G960" s="4"/>
      <c r="H960" s="5"/>
      <c r="I960" s="3"/>
      <c r="J960" s="3"/>
      <c r="K960" s="3"/>
      <c r="L960" s="3"/>
      <c r="M960" s="3"/>
      <c r="N960" s="3"/>
      <c r="O960" s="3"/>
      <c r="P960" s="4"/>
      <c r="Q960" s="5"/>
      <c r="R960" s="3"/>
      <c r="S960" s="3"/>
      <c r="T960" s="3"/>
      <c r="U960" s="3"/>
      <c r="V960" s="3"/>
      <c r="W960" s="3"/>
      <c r="X960" s="3"/>
      <c r="Y960" s="4"/>
      <c r="Z960" s="5"/>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row>
    <row r="961" ht="15.75" customHeight="1">
      <c r="A961" s="3"/>
      <c r="B961" s="3"/>
      <c r="C961" s="4"/>
      <c r="D961" s="4"/>
      <c r="E961" s="3"/>
      <c r="F961" s="3"/>
      <c r="G961" s="4"/>
      <c r="H961" s="5"/>
      <c r="I961" s="3"/>
      <c r="J961" s="3"/>
      <c r="K961" s="3"/>
      <c r="L961" s="3"/>
      <c r="M961" s="3"/>
      <c r="N961" s="3"/>
      <c r="O961" s="3"/>
      <c r="P961" s="4"/>
      <c r="Q961" s="5"/>
      <c r="R961" s="3"/>
      <c r="S961" s="3"/>
      <c r="T961" s="3"/>
      <c r="U961" s="3"/>
      <c r="V961" s="3"/>
      <c r="W961" s="3"/>
      <c r="X961" s="3"/>
      <c r="Y961" s="4"/>
      <c r="Z961" s="5"/>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row>
    <row r="962" ht="15.75" customHeight="1">
      <c r="A962" s="3"/>
      <c r="B962" s="3"/>
      <c r="C962" s="4"/>
      <c r="D962" s="4"/>
      <c r="E962" s="3"/>
      <c r="F962" s="3"/>
      <c r="G962" s="4"/>
      <c r="H962" s="5"/>
      <c r="I962" s="3"/>
      <c r="J962" s="3"/>
      <c r="K962" s="3"/>
      <c r="L962" s="3"/>
      <c r="M962" s="3"/>
      <c r="N962" s="3"/>
      <c r="O962" s="3"/>
      <c r="P962" s="4"/>
      <c r="Q962" s="5"/>
      <c r="R962" s="3"/>
      <c r="S962" s="3"/>
      <c r="T962" s="3"/>
      <c r="U962" s="3"/>
      <c r="V962" s="3"/>
      <c r="W962" s="3"/>
      <c r="X962" s="3"/>
      <c r="Y962" s="4"/>
      <c r="Z962" s="5"/>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row>
    <row r="963" ht="15.75" customHeight="1">
      <c r="A963" s="3"/>
      <c r="B963" s="3"/>
      <c r="C963" s="4"/>
      <c r="D963" s="4"/>
      <c r="E963" s="3"/>
      <c r="F963" s="3"/>
      <c r="G963" s="4"/>
      <c r="H963" s="5"/>
      <c r="I963" s="3"/>
      <c r="J963" s="3"/>
      <c r="K963" s="3"/>
      <c r="L963" s="3"/>
      <c r="M963" s="3"/>
      <c r="N963" s="3"/>
      <c r="O963" s="3"/>
      <c r="P963" s="4"/>
      <c r="Q963" s="5"/>
      <c r="R963" s="3"/>
      <c r="S963" s="3"/>
      <c r="T963" s="3"/>
      <c r="U963" s="3"/>
      <c r="V963" s="3"/>
      <c r="W963" s="3"/>
      <c r="X963" s="3"/>
      <c r="Y963" s="4"/>
      <c r="Z963" s="5"/>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row>
    <row r="964" ht="15.75" customHeight="1">
      <c r="A964" s="3"/>
      <c r="B964" s="3"/>
      <c r="C964" s="4"/>
      <c r="D964" s="4"/>
      <c r="E964" s="3"/>
      <c r="F964" s="3"/>
      <c r="G964" s="4"/>
      <c r="H964" s="5"/>
      <c r="I964" s="3"/>
      <c r="J964" s="3"/>
      <c r="K964" s="3"/>
      <c r="L964" s="3"/>
      <c r="M964" s="3"/>
      <c r="N964" s="3"/>
      <c r="O964" s="3"/>
      <c r="P964" s="4"/>
      <c r="Q964" s="5"/>
      <c r="R964" s="3"/>
      <c r="S964" s="3"/>
      <c r="T964" s="3"/>
      <c r="U964" s="3"/>
      <c r="V964" s="3"/>
      <c r="W964" s="3"/>
      <c r="X964" s="3"/>
      <c r="Y964" s="4"/>
      <c r="Z964" s="5"/>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row>
    <row r="965" ht="15.75" customHeight="1">
      <c r="A965" s="3"/>
      <c r="B965" s="3"/>
      <c r="C965" s="4"/>
      <c r="D965" s="4"/>
      <c r="E965" s="3"/>
      <c r="F965" s="3"/>
      <c r="G965" s="4"/>
      <c r="H965" s="5"/>
      <c r="I965" s="3"/>
      <c r="J965" s="3"/>
      <c r="K965" s="3"/>
      <c r="L965" s="3"/>
      <c r="M965" s="3"/>
      <c r="N965" s="3"/>
      <c r="O965" s="3"/>
      <c r="P965" s="4"/>
      <c r="Q965" s="5"/>
      <c r="R965" s="3"/>
      <c r="S965" s="3"/>
      <c r="T965" s="3"/>
      <c r="U965" s="3"/>
      <c r="V965" s="3"/>
      <c r="W965" s="3"/>
      <c r="X965" s="3"/>
      <c r="Y965" s="4"/>
      <c r="Z965" s="5"/>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row>
    <row r="966" ht="15.75" customHeight="1">
      <c r="A966" s="3"/>
      <c r="B966" s="3"/>
      <c r="C966" s="4"/>
      <c r="D966" s="4"/>
      <c r="E966" s="3"/>
      <c r="F966" s="3"/>
      <c r="G966" s="4"/>
      <c r="H966" s="5"/>
      <c r="I966" s="3"/>
      <c r="J966" s="3"/>
      <c r="K966" s="3"/>
      <c r="L966" s="3"/>
      <c r="M966" s="3"/>
      <c r="N966" s="3"/>
      <c r="O966" s="3"/>
      <c r="P966" s="4"/>
      <c r="Q966" s="5"/>
      <c r="R966" s="3"/>
      <c r="S966" s="3"/>
      <c r="T966" s="3"/>
      <c r="U966" s="3"/>
      <c r="V966" s="3"/>
      <c r="W966" s="3"/>
      <c r="X966" s="3"/>
      <c r="Y966" s="4"/>
      <c r="Z966" s="5"/>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row>
    <row r="967" ht="15.75" customHeight="1">
      <c r="A967" s="3"/>
      <c r="B967" s="3"/>
      <c r="C967" s="4"/>
      <c r="D967" s="4"/>
      <c r="E967" s="3"/>
      <c r="F967" s="3"/>
      <c r="G967" s="4"/>
      <c r="H967" s="5"/>
      <c r="I967" s="3"/>
      <c r="J967" s="3"/>
      <c r="K967" s="3"/>
      <c r="L967" s="3"/>
      <c r="M967" s="3"/>
      <c r="N967" s="3"/>
      <c r="O967" s="3"/>
      <c r="P967" s="4"/>
      <c r="Q967" s="5"/>
      <c r="R967" s="3"/>
      <c r="S967" s="3"/>
      <c r="T967" s="3"/>
      <c r="U967" s="3"/>
      <c r="V967" s="3"/>
      <c r="W967" s="3"/>
      <c r="X967" s="3"/>
      <c r="Y967" s="4"/>
      <c r="Z967" s="5"/>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row>
    <row r="968" ht="15.75" customHeight="1">
      <c r="A968" s="3"/>
      <c r="B968" s="3"/>
      <c r="C968" s="4"/>
      <c r="D968" s="4"/>
      <c r="E968" s="3"/>
      <c r="F968" s="3"/>
      <c r="G968" s="4"/>
      <c r="H968" s="5"/>
      <c r="I968" s="3"/>
      <c r="J968" s="3"/>
      <c r="K968" s="3"/>
      <c r="L968" s="3"/>
      <c r="M968" s="3"/>
      <c r="N968" s="3"/>
      <c r="O968" s="3"/>
      <c r="P968" s="4"/>
      <c r="Q968" s="5"/>
      <c r="R968" s="3"/>
      <c r="S968" s="3"/>
      <c r="T968" s="3"/>
      <c r="U968" s="3"/>
      <c r="V968" s="3"/>
      <c r="W968" s="3"/>
      <c r="X968" s="3"/>
      <c r="Y968" s="4"/>
      <c r="Z968" s="5"/>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row>
    <row r="969" ht="15.75" customHeight="1">
      <c r="A969" s="3"/>
      <c r="B969" s="3"/>
      <c r="C969" s="4"/>
      <c r="D969" s="4"/>
      <c r="E969" s="3"/>
      <c r="F969" s="3"/>
      <c r="G969" s="4"/>
      <c r="H969" s="5"/>
      <c r="I969" s="3"/>
      <c r="J969" s="3"/>
      <c r="K969" s="3"/>
      <c r="L969" s="3"/>
      <c r="M969" s="3"/>
      <c r="N969" s="3"/>
      <c r="O969" s="3"/>
      <c r="P969" s="4"/>
      <c r="Q969" s="5"/>
      <c r="R969" s="3"/>
      <c r="S969" s="3"/>
      <c r="T969" s="3"/>
      <c r="U969" s="3"/>
      <c r="V969" s="3"/>
      <c r="W969" s="3"/>
      <c r="X969" s="3"/>
      <c r="Y969" s="4"/>
      <c r="Z969" s="5"/>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row>
    <row r="970" ht="15.75" customHeight="1">
      <c r="A970" s="3"/>
      <c r="B970" s="3"/>
      <c r="C970" s="4"/>
      <c r="D970" s="4"/>
      <c r="E970" s="3"/>
      <c r="F970" s="3"/>
      <c r="G970" s="4"/>
      <c r="H970" s="5"/>
      <c r="I970" s="3"/>
      <c r="J970" s="3"/>
      <c r="K970" s="3"/>
      <c r="L970" s="3"/>
      <c r="M970" s="3"/>
      <c r="N970" s="3"/>
      <c r="O970" s="3"/>
      <c r="P970" s="4"/>
      <c r="Q970" s="5"/>
      <c r="R970" s="3"/>
      <c r="S970" s="3"/>
      <c r="T970" s="3"/>
      <c r="U970" s="3"/>
      <c r="V970" s="3"/>
      <c r="W970" s="3"/>
      <c r="X970" s="3"/>
      <c r="Y970" s="4"/>
      <c r="Z970" s="5"/>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row>
    <row r="971" ht="15.75" customHeight="1">
      <c r="A971" s="3"/>
      <c r="B971" s="3"/>
      <c r="C971" s="4"/>
      <c r="D971" s="4"/>
      <c r="E971" s="3"/>
      <c r="F971" s="3"/>
      <c r="G971" s="4"/>
      <c r="H971" s="5"/>
      <c r="I971" s="3"/>
      <c r="J971" s="3"/>
      <c r="K971" s="3"/>
      <c r="L971" s="3"/>
      <c r="M971" s="3"/>
      <c r="N971" s="3"/>
      <c r="O971" s="3"/>
      <c r="P971" s="4"/>
      <c r="Q971" s="5"/>
      <c r="R971" s="3"/>
      <c r="S971" s="3"/>
      <c r="T971" s="3"/>
      <c r="U971" s="3"/>
      <c r="V971" s="3"/>
      <c r="W971" s="3"/>
      <c r="X971" s="3"/>
      <c r="Y971" s="4"/>
      <c r="Z971" s="5"/>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row>
    <row r="972" ht="15.75" customHeight="1">
      <c r="A972" s="3"/>
      <c r="B972" s="3"/>
      <c r="C972" s="4"/>
      <c r="D972" s="4"/>
      <c r="E972" s="3"/>
      <c r="F972" s="3"/>
      <c r="G972" s="4"/>
      <c r="H972" s="5"/>
      <c r="I972" s="3"/>
      <c r="J972" s="3"/>
      <c r="K972" s="3"/>
      <c r="L972" s="3"/>
      <c r="M972" s="3"/>
      <c r="N972" s="3"/>
      <c r="O972" s="3"/>
      <c r="P972" s="4"/>
      <c r="Q972" s="5"/>
      <c r="R972" s="3"/>
      <c r="S972" s="3"/>
      <c r="T972" s="3"/>
      <c r="U972" s="3"/>
      <c r="V972" s="3"/>
      <c r="W972" s="3"/>
      <c r="X972" s="3"/>
      <c r="Y972" s="4"/>
      <c r="Z972" s="5"/>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row>
    <row r="973" ht="15.75" customHeight="1">
      <c r="A973" s="3"/>
      <c r="B973" s="3"/>
      <c r="C973" s="4"/>
      <c r="D973" s="4"/>
      <c r="E973" s="3"/>
      <c r="F973" s="3"/>
      <c r="G973" s="4"/>
      <c r="H973" s="5"/>
      <c r="I973" s="3"/>
      <c r="J973" s="3"/>
      <c r="K973" s="3"/>
      <c r="L973" s="3"/>
      <c r="M973" s="3"/>
      <c r="N973" s="3"/>
      <c r="O973" s="3"/>
      <c r="P973" s="4"/>
      <c r="Q973" s="5"/>
      <c r="R973" s="3"/>
      <c r="S973" s="3"/>
      <c r="T973" s="3"/>
      <c r="U973" s="3"/>
      <c r="V973" s="3"/>
      <c r="W973" s="3"/>
      <c r="X973" s="3"/>
      <c r="Y973" s="4"/>
      <c r="Z973" s="5"/>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row>
    <row r="974" ht="15.75" customHeight="1">
      <c r="A974" s="3"/>
      <c r="B974" s="3"/>
      <c r="C974" s="4"/>
      <c r="D974" s="4"/>
      <c r="E974" s="3"/>
      <c r="F974" s="3"/>
      <c r="G974" s="4"/>
      <c r="H974" s="5"/>
      <c r="I974" s="3"/>
      <c r="J974" s="3"/>
      <c r="K974" s="3"/>
      <c r="L974" s="3"/>
      <c r="M974" s="3"/>
      <c r="N974" s="3"/>
      <c r="O974" s="3"/>
      <c r="P974" s="4"/>
      <c r="Q974" s="5"/>
      <c r="R974" s="3"/>
      <c r="S974" s="3"/>
      <c r="T974" s="3"/>
      <c r="U974" s="3"/>
      <c r="V974" s="3"/>
      <c r="W974" s="3"/>
      <c r="X974" s="3"/>
      <c r="Y974" s="4"/>
      <c r="Z974" s="5"/>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row>
    <row r="975" ht="15.75" customHeight="1">
      <c r="A975" s="3"/>
      <c r="B975" s="3"/>
      <c r="C975" s="4"/>
      <c r="D975" s="4"/>
      <c r="E975" s="3"/>
      <c r="F975" s="3"/>
      <c r="G975" s="4"/>
      <c r="H975" s="5"/>
      <c r="I975" s="3"/>
      <c r="J975" s="3"/>
      <c r="K975" s="3"/>
      <c r="L975" s="3"/>
      <c r="M975" s="3"/>
      <c r="N975" s="3"/>
      <c r="O975" s="3"/>
      <c r="P975" s="4"/>
      <c r="Q975" s="5"/>
      <c r="R975" s="3"/>
      <c r="S975" s="3"/>
      <c r="T975" s="3"/>
      <c r="U975" s="3"/>
      <c r="V975" s="3"/>
      <c r="W975" s="3"/>
      <c r="X975" s="3"/>
      <c r="Y975" s="4"/>
      <c r="Z975" s="5"/>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row>
    <row r="976" ht="15.75" customHeight="1">
      <c r="A976" s="3"/>
      <c r="B976" s="3"/>
      <c r="C976" s="4"/>
      <c r="D976" s="4"/>
      <c r="E976" s="3"/>
      <c r="F976" s="3"/>
      <c r="G976" s="4"/>
      <c r="H976" s="5"/>
      <c r="I976" s="3"/>
      <c r="J976" s="3"/>
      <c r="K976" s="3"/>
      <c r="L976" s="3"/>
      <c r="M976" s="3"/>
      <c r="N976" s="3"/>
      <c r="O976" s="3"/>
      <c r="P976" s="4"/>
      <c r="Q976" s="5"/>
      <c r="R976" s="3"/>
      <c r="S976" s="3"/>
      <c r="T976" s="3"/>
      <c r="U976" s="3"/>
      <c r="V976" s="3"/>
      <c r="W976" s="3"/>
      <c r="X976" s="3"/>
      <c r="Y976" s="4"/>
      <c r="Z976" s="5"/>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row>
    <row r="977" ht="15.75" customHeight="1">
      <c r="A977" s="3"/>
      <c r="B977" s="3"/>
      <c r="C977" s="4"/>
      <c r="D977" s="4"/>
      <c r="E977" s="3"/>
      <c r="F977" s="3"/>
      <c r="G977" s="4"/>
      <c r="H977" s="5"/>
      <c r="I977" s="3"/>
      <c r="J977" s="3"/>
      <c r="K977" s="3"/>
      <c r="L977" s="3"/>
      <c r="M977" s="3"/>
      <c r="N977" s="3"/>
      <c r="O977" s="3"/>
      <c r="P977" s="4"/>
      <c r="Q977" s="5"/>
      <c r="R977" s="3"/>
      <c r="S977" s="3"/>
      <c r="T977" s="3"/>
      <c r="U977" s="3"/>
      <c r="V977" s="3"/>
      <c r="W977" s="3"/>
      <c r="X977" s="3"/>
      <c r="Y977" s="4"/>
      <c r="Z977" s="5"/>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row>
    <row r="978" ht="15.75" customHeight="1">
      <c r="A978" s="3"/>
      <c r="B978" s="3"/>
      <c r="C978" s="4"/>
      <c r="D978" s="4"/>
      <c r="E978" s="3"/>
      <c r="F978" s="3"/>
      <c r="G978" s="4"/>
      <c r="H978" s="5"/>
      <c r="I978" s="3"/>
      <c r="J978" s="3"/>
      <c r="K978" s="3"/>
      <c r="L978" s="3"/>
      <c r="M978" s="3"/>
      <c r="N978" s="3"/>
      <c r="O978" s="3"/>
      <c r="P978" s="4"/>
      <c r="Q978" s="5"/>
      <c r="R978" s="3"/>
      <c r="S978" s="3"/>
      <c r="T978" s="3"/>
      <c r="U978" s="3"/>
      <c r="V978" s="3"/>
      <c r="W978" s="3"/>
      <c r="X978" s="3"/>
      <c r="Y978" s="4"/>
      <c r="Z978" s="5"/>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row>
    <row r="979" ht="15.75" customHeight="1">
      <c r="A979" s="3"/>
      <c r="B979" s="3"/>
      <c r="C979" s="4"/>
      <c r="D979" s="4"/>
      <c r="E979" s="3"/>
      <c r="F979" s="3"/>
      <c r="G979" s="4"/>
      <c r="H979" s="5"/>
      <c r="I979" s="3"/>
      <c r="J979" s="3"/>
      <c r="K979" s="3"/>
      <c r="L979" s="3"/>
      <c r="M979" s="3"/>
      <c r="N979" s="3"/>
      <c r="O979" s="3"/>
      <c r="P979" s="4"/>
      <c r="Q979" s="5"/>
      <c r="R979" s="3"/>
      <c r="S979" s="3"/>
      <c r="T979" s="3"/>
      <c r="U979" s="3"/>
      <c r="V979" s="3"/>
      <c r="W979" s="3"/>
      <c r="X979" s="3"/>
      <c r="Y979" s="4"/>
      <c r="Z979" s="5"/>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row>
    <row r="980" ht="15.75" customHeight="1">
      <c r="A980" s="3"/>
      <c r="B980" s="3"/>
      <c r="C980" s="4"/>
      <c r="D980" s="4"/>
      <c r="E980" s="3"/>
      <c r="F980" s="3"/>
      <c r="G980" s="4"/>
      <c r="H980" s="5"/>
      <c r="I980" s="3"/>
      <c r="J980" s="3"/>
      <c r="K980" s="3"/>
      <c r="L980" s="3"/>
      <c r="M980" s="3"/>
      <c r="N980" s="3"/>
      <c r="O980" s="3"/>
      <c r="P980" s="4"/>
      <c r="Q980" s="5"/>
      <c r="R980" s="3"/>
      <c r="S980" s="3"/>
      <c r="T980" s="3"/>
      <c r="U980" s="3"/>
      <c r="V980" s="3"/>
      <c r="W980" s="3"/>
      <c r="X980" s="3"/>
      <c r="Y980" s="4"/>
      <c r="Z980" s="5"/>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row>
    <row r="981" ht="15.75" customHeight="1">
      <c r="A981" s="3"/>
      <c r="B981" s="3"/>
      <c r="C981" s="4"/>
      <c r="D981" s="4"/>
      <c r="E981" s="3"/>
      <c r="F981" s="3"/>
      <c r="G981" s="4"/>
      <c r="H981" s="5"/>
      <c r="I981" s="3"/>
      <c r="J981" s="3"/>
      <c r="K981" s="3"/>
      <c r="L981" s="3"/>
      <c r="M981" s="3"/>
      <c r="N981" s="3"/>
      <c r="O981" s="3"/>
      <c r="P981" s="4"/>
      <c r="Q981" s="5"/>
      <c r="R981" s="3"/>
      <c r="S981" s="3"/>
      <c r="T981" s="3"/>
      <c r="U981" s="3"/>
      <c r="V981" s="3"/>
      <c r="W981" s="3"/>
      <c r="X981" s="3"/>
      <c r="Y981" s="4"/>
      <c r="Z981" s="5"/>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row>
    <row r="982" ht="15.75" customHeight="1">
      <c r="A982" s="3"/>
      <c r="B982" s="3"/>
      <c r="C982" s="4"/>
      <c r="D982" s="4"/>
      <c r="E982" s="3"/>
      <c r="F982" s="3"/>
      <c r="G982" s="4"/>
      <c r="H982" s="5"/>
      <c r="I982" s="3"/>
      <c r="J982" s="3"/>
      <c r="K982" s="3"/>
      <c r="L982" s="3"/>
      <c r="M982" s="3"/>
      <c r="N982" s="3"/>
      <c r="O982" s="3"/>
      <c r="P982" s="4"/>
      <c r="Q982" s="5"/>
      <c r="R982" s="3"/>
      <c r="S982" s="3"/>
      <c r="T982" s="3"/>
      <c r="U982" s="3"/>
      <c r="V982" s="3"/>
      <c r="W982" s="3"/>
      <c r="X982" s="3"/>
      <c r="Y982" s="4"/>
      <c r="Z982" s="5"/>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row>
    <row r="983" ht="15.75" customHeight="1">
      <c r="A983" s="3"/>
      <c r="B983" s="3"/>
      <c r="C983" s="4"/>
      <c r="D983" s="4"/>
      <c r="E983" s="3"/>
      <c r="F983" s="3"/>
      <c r="G983" s="4"/>
      <c r="H983" s="5"/>
      <c r="I983" s="3"/>
      <c r="J983" s="3"/>
      <c r="K983" s="3"/>
      <c r="L983" s="3"/>
      <c r="M983" s="3"/>
      <c r="N983" s="3"/>
      <c r="O983" s="3"/>
      <c r="P983" s="4"/>
      <c r="Q983" s="5"/>
      <c r="R983" s="3"/>
      <c r="S983" s="3"/>
      <c r="T983" s="3"/>
      <c r="U983" s="3"/>
      <c r="V983" s="3"/>
      <c r="W983" s="3"/>
      <c r="X983" s="3"/>
      <c r="Y983" s="4"/>
      <c r="Z983" s="5"/>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row>
    <row r="984" ht="15.75" customHeight="1">
      <c r="A984" s="3"/>
      <c r="B984" s="3"/>
      <c r="C984" s="4"/>
      <c r="D984" s="4"/>
      <c r="E984" s="3"/>
      <c r="F984" s="3"/>
      <c r="G984" s="4"/>
      <c r="H984" s="5"/>
      <c r="I984" s="3"/>
      <c r="J984" s="3"/>
      <c r="K984" s="3"/>
      <c r="L984" s="3"/>
      <c r="M984" s="3"/>
      <c r="N984" s="3"/>
      <c r="O984" s="3"/>
      <c r="P984" s="4"/>
      <c r="Q984" s="5"/>
      <c r="R984" s="3"/>
      <c r="S984" s="3"/>
      <c r="T984" s="3"/>
      <c r="U984" s="3"/>
      <c r="V984" s="3"/>
      <c r="W984" s="3"/>
      <c r="X984" s="3"/>
      <c r="Y984" s="4"/>
      <c r="Z984" s="5"/>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row>
    <row r="985" ht="15.75" customHeight="1">
      <c r="A985" s="3"/>
      <c r="B985" s="3"/>
      <c r="C985" s="4"/>
      <c r="D985" s="4"/>
      <c r="E985" s="3"/>
      <c r="F985" s="3"/>
      <c r="G985" s="4"/>
      <c r="H985" s="5"/>
      <c r="I985" s="3"/>
      <c r="J985" s="3"/>
      <c r="K985" s="3"/>
      <c r="L985" s="3"/>
      <c r="M985" s="3"/>
      <c r="N985" s="3"/>
      <c r="O985" s="3"/>
      <c r="P985" s="4"/>
      <c r="Q985" s="5"/>
      <c r="R985" s="3"/>
      <c r="S985" s="3"/>
      <c r="T985" s="3"/>
      <c r="U985" s="3"/>
      <c r="V985" s="3"/>
      <c r="W985" s="3"/>
      <c r="X985" s="3"/>
      <c r="Y985" s="4"/>
      <c r="Z985" s="5"/>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row>
    <row r="986" ht="15.75" customHeight="1">
      <c r="A986" s="3"/>
      <c r="B986" s="3"/>
      <c r="C986" s="4"/>
      <c r="D986" s="4"/>
      <c r="E986" s="3"/>
      <c r="F986" s="3"/>
      <c r="G986" s="4"/>
      <c r="H986" s="5"/>
      <c r="I986" s="3"/>
      <c r="J986" s="3"/>
      <c r="K986" s="3"/>
      <c r="L986" s="3"/>
      <c r="M986" s="3"/>
      <c r="N986" s="3"/>
      <c r="O986" s="3"/>
      <c r="P986" s="4"/>
      <c r="Q986" s="5"/>
      <c r="R986" s="3"/>
      <c r="S986" s="3"/>
      <c r="T986" s="3"/>
      <c r="U986" s="3"/>
      <c r="V986" s="3"/>
      <c r="W986" s="3"/>
      <c r="X986" s="3"/>
      <c r="Y986" s="4"/>
      <c r="Z986" s="5"/>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row>
    <row r="987" ht="15.75" customHeight="1">
      <c r="A987" s="3"/>
      <c r="B987" s="3"/>
      <c r="C987" s="4"/>
      <c r="D987" s="4"/>
      <c r="E987" s="3"/>
      <c r="F987" s="3"/>
      <c r="G987" s="4"/>
      <c r="H987" s="5"/>
      <c r="I987" s="3"/>
      <c r="J987" s="3"/>
      <c r="K987" s="3"/>
      <c r="L987" s="3"/>
      <c r="M987" s="3"/>
      <c r="N987" s="3"/>
      <c r="O987" s="3"/>
      <c r="P987" s="4"/>
      <c r="Q987" s="5"/>
      <c r="R987" s="3"/>
      <c r="S987" s="3"/>
      <c r="T987" s="3"/>
      <c r="U987" s="3"/>
      <c r="V987" s="3"/>
      <c r="W987" s="3"/>
      <c r="X987" s="3"/>
      <c r="Y987" s="4"/>
      <c r="Z987" s="5"/>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row>
    <row r="988" ht="15.75" customHeight="1">
      <c r="A988" s="3"/>
      <c r="B988" s="3"/>
      <c r="C988" s="4"/>
      <c r="D988" s="4"/>
      <c r="E988" s="3"/>
      <c r="F988" s="3"/>
      <c r="G988" s="4"/>
      <c r="H988" s="5"/>
      <c r="I988" s="3"/>
      <c r="J988" s="3"/>
      <c r="K988" s="3"/>
      <c r="L988" s="3"/>
      <c r="M988" s="3"/>
      <c r="N988" s="3"/>
      <c r="O988" s="3"/>
      <c r="P988" s="4"/>
      <c r="Q988" s="5"/>
      <c r="R988" s="3"/>
      <c r="S988" s="3"/>
      <c r="T988" s="3"/>
      <c r="U988" s="3"/>
      <c r="V988" s="3"/>
      <c r="W988" s="3"/>
      <c r="X988" s="3"/>
      <c r="Y988" s="4"/>
      <c r="Z988" s="5"/>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row>
    <row r="989" ht="15.75" customHeight="1">
      <c r="A989" s="3"/>
      <c r="B989" s="3"/>
      <c r="C989" s="4"/>
      <c r="D989" s="4"/>
      <c r="E989" s="3"/>
      <c r="F989" s="3"/>
      <c r="G989" s="4"/>
      <c r="H989" s="5"/>
      <c r="I989" s="3"/>
      <c r="J989" s="3"/>
      <c r="K989" s="3"/>
      <c r="L989" s="3"/>
      <c r="M989" s="3"/>
      <c r="N989" s="3"/>
      <c r="O989" s="3"/>
      <c r="P989" s="4"/>
      <c r="Q989" s="5"/>
      <c r="R989" s="3"/>
      <c r="S989" s="3"/>
      <c r="T989" s="3"/>
      <c r="U989" s="3"/>
      <c r="V989" s="3"/>
      <c r="W989" s="3"/>
      <c r="X989" s="3"/>
      <c r="Y989" s="4"/>
      <c r="Z989" s="5"/>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row>
    <row r="990" ht="15.75" customHeight="1">
      <c r="A990" s="3"/>
      <c r="B990" s="3"/>
      <c r="C990" s="4"/>
      <c r="D990" s="4"/>
      <c r="E990" s="3"/>
      <c r="F990" s="3"/>
      <c r="G990" s="4"/>
      <c r="H990" s="5"/>
      <c r="I990" s="3"/>
      <c r="J990" s="3"/>
      <c r="K990" s="3"/>
      <c r="L990" s="3"/>
      <c r="M990" s="3"/>
      <c r="N990" s="3"/>
      <c r="O990" s="3"/>
      <c r="P990" s="4"/>
      <c r="Q990" s="5"/>
      <c r="R990" s="3"/>
      <c r="S990" s="3"/>
      <c r="T990" s="3"/>
      <c r="U990" s="3"/>
      <c r="V990" s="3"/>
      <c r="W990" s="3"/>
      <c r="X990" s="3"/>
      <c r="Y990" s="4"/>
      <c r="Z990" s="5"/>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row>
    <row r="991" ht="15.75" customHeight="1">
      <c r="A991" s="3"/>
      <c r="B991" s="3"/>
      <c r="C991" s="4"/>
      <c r="D991" s="4"/>
      <c r="E991" s="3"/>
      <c r="F991" s="3"/>
      <c r="G991" s="4"/>
      <c r="H991" s="5"/>
      <c r="I991" s="3"/>
      <c r="J991" s="3"/>
      <c r="K991" s="3"/>
      <c r="L991" s="3"/>
      <c r="M991" s="3"/>
      <c r="N991" s="3"/>
      <c r="O991" s="3"/>
      <c r="P991" s="4"/>
      <c r="Q991" s="5"/>
      <c r="R991" s="3"/>
      <c r="S991" s="3"/>
      <c r="T991" s="3"/>
      <c r="U991" s="3"/>
      <c r="V991" s="3"/>
      <c r="W991" s="3"/>
      <c r="X991" s="3"/>
      <c r="Y991" s="4"/>
      <c r="Z991" s="5"/>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row>
    <row r="992" ht="15.75" customHeight="1">
      <c r="A992" s="3"/>
      <c r="B992" s="3"/>
      <c r="C992" s="4"/>
      <c r="D992" s="4"/>
      <c r="E992" s="3"/>
      <c r="F992" s="3"/>
      <c r="G992" s="4"/>
      <c r="H992" s="5"/>
      <c r="I992" s="3"/>
      <c r="J992" s="3"/>
      <c r="K992" s="3"/>
      <c r="L992" s="3"/>
      <c r="M992" s="3"/>
      <c r="N992" s="3"/>
      <c r="O992" s="3"/>
      <c r="P992" s="4"/>
      <c r="Q992" s="5"/>
      <c r="R992" s="3"/>
      <c r="S992" s="3"/>
      <c r="T992" s="3"/>
      <c r="U992" s="3"/>
      <c r="V992" s="3"/>
      <c r="W992" s="3"/>
      <c r="X992" s="3"/>
      <c r="Y992" s="4"/>
      <c r="Z992" s="5"/>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row>
    <row r="993" ht="15.75" customHeight="1">
      <c r="A993" s="3"/>
      <c r="B993" s="3"/>
      <c r="C993" s="4"/>
      <c r="D993" s="4"/>
      <c r="E993" s="3"/>
      <c r="F993" s="3"/>
      <c r="G993" s="4"/>
      <c r="H993" s="5"/>
      <c r="I993" s="3"/>
      <c r="J993" s="3"/>
      <c r="K993" s="3"/>
      <c r="L993" s="3"/>
      <c r="M993" s="3"/>
      <c r="N993" s="3"/>
      <c r="O993" s="3"/>
      <c r="P993" s="4"/>
      <c r="Q993" s="5"/>
      <c r="R993" s="3"/>
      <c r="S993" s="3"/>
      <c r="T993" s="3"/>
      <c r="U993" s="3"/>
      <c r="V993" s="3"/>
      <c r="W993" s="3"/>
      <c r="X993" s="3"/>
      <c r="Y993" s="4"/>
      <c r="Z993" s="5"/>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row>
    <row r="994" ht="15.75" customHeight="1">
      <c r="A994" s="3"/>
      <c r="B994" s="3"/>
      <c r="C994" s="4"/>
      <c r="D994" s="4"/>
      <c r="E994" s="3"/>
      <c r="F994" s="3"/>
      <c r="G994" s="4"/>
      <c r="H994" s="5"/>
      <c r="I994" s="3"/>
      <c r="J994" s="3"/>
      <c r="K994" s="3"/>
      <c r="L994" s="3"/>
      <c r="M994" s="3"/>
      <c r="N994" s="3"/>
      <c r="O994" s="3"/>
      <c r="P994" s="4"/>
      <c r="Q994" s="5"/>
      <c r="R994" s="3"/>
      <c r="S994" s="3"/>
      <c r="T994" s="3"/>
      <c r="U994" s="3"/>
      <c r="V994" s="3"/>
      <c r="W994" s="3"/>
      <c r="X994" s="3"/>
      <c r="Y994" s="4"/>
      <c r="Z994" s="5"/>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row>
    <row r="995" ht="15.75" customHeight="1">
      <c r="A995" s="3"/>
      <c r="B995" s="3"/>
      <c r="C995" s="4"/>
      <c r="D995" s="4"/>
      <c r="E995" s="3"/>
      <c r="F995" s="3"/>
      <c r="G995" s="4"/>
      <c r="H995" s="5"/>
      <c r="I995" s="3"/>
      <c r="J995" s="3"/>
      <c r="K995" s="3"/>
      <c r="L995" s="3"/>
      <c r="M995" s="3"/>
      <c r="N995" s="3"/>
      <c r="O995" s="3"/>
      <c r="P995" s="4"/>
      <c r="Q995" s="5"/>
      <c r="R995" s="3"/>
      <c r="S995" s="3"/>
      <c r="T995" s="3"/>
      <c r="U995" s="3"/>
      <c r="V995" s="3"/>
      <c r="W995" s="3"/>
      <c r="X995" s="3"/>
      <c r="Y995" s="4"/>
      <c r="Z995" s="5"/>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row>
    <row r="996" ht="15.75" customHeight="1">
      <c r="A996" s="3"/>
      <c r="B996" s="3"/>
      <c r="C996" s="4"/>
      <c r="D996" s="4"/>
      <c r="E996" s="3"/>
      <c r="F996" s="3"/>
      <c r="G996" s="4"/>
      <c r="H996" s="5"/>
      <c r="I996" s="3"/>
      <c r="J996" s="3"/>
      <c r="K996" s="3"/>
      <c r="L996" s="3"/>
      <c r="M996" s="3"/>
      <c r="N996" s="3"/>
      <c r="O996" s="3"/>
      <c r="P996" s="4"/>
      <c r="Q996" s="5"/>
      <c r="R996" s="3"/>
      <c r="S996" s="3"/>
      <c r="T996" s="3"/>
      <c r="U996" s="3"/>
      <c r="V996" s="3"/>
      <c r="W996" s="3"/>
      <c r="X996" s="3"/>
      <c r="Y996" s="4"/>
      <c r="Z996" s="5"/>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row>
    <row r="997" ht="15.75" customHeight="1">
      <c r="A997" s="3"/>
      <c r="B997" s="3"/>
      <c r="C997" s="4"/>
      <c r="D997" s="4"/>
      <c r="E997" s="3"/>
      <c r="F997" s="3"/>
      <c r="G997" s="4"/>
      <c r="H997" s="5"/>
      <c r="I997" s="3"/>
      <c r="J997" s="3"/>
      <c r="K997" s="3"/>
      <c r="L997" s="3"/>
      <c r="M997" s="3"/>
      <c r="N997" s="3"/>
      <c r="O997" s="3"/>
      <c r="P997" s="4"/>
      <c r="Q997" s="5"/>
      <c r="R997" s="3"/>
      <c r="S997" s="3"/>
      <c r="T997" s="3"/>
      <c r="U997" s="3"/>
      <c r="V997" s="3"/>
      <c r="W997" s="3"/>
      <c r="X997" s="3"/>
      <c r="Y997" s="4"/>
      <c r="Z997" s="5"/>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row>
    <row r="998" ht="15.75" customHeight="1">
      <c r="A998" s="3"/>
      <c r="B998" s="3"/>
      <c r="C998" s="4"/>
      <c r="D998" s="4"/>
      <c r="E998" s="3"/>
      <c r="F998" s="3"/>
      <c r="G998" s="4"/>
      <c r="H998" s="5"/>
      <c r="I998" s="3"/>
      <c r="J998" s="3"/>
      <c r="K998" s="3"/>
      <c r="L998" s="3"/>
      <c r="M998" s="3"/>
      <c r="N998" s="3"/>
      <c r="O998" s="3"/>
      <c r="P998" s="4"/>
      <c r="Q998" s="5"/>
      <c r="R998" s="3"/>
      <c r="S998" s="3"/>
      <c r="T998" s="3"/>
      <c r="U998" s="3"/>
      <c r="V998" s="3"/>
      <c r="W998" s="3"/>
      <c r="X998" s="3"/>
      <c r="Y998" s="4"/>
      <c r="Z998" s="5"/>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row>
    <row r="999" ht="15.75" customHeight="1">
      <c r="A999" s="3"/>
      <c r="B999" s="3"/>
      <c r="C999" s="4"/>
      <c r="D999" s="4"/>
      <c r="E999" s="3"/>
      <c r="F999" s="3"/>
      <c r="G999" s="4"/>
      <c r="H999" s="5"/>
      <c r="I999" s="3"/>
      <c r="J999" s="3"/>
      <c r="K999" s="3"/>
      <c r="L999" s="3"/>
      <c r="M999" s="3"/>
      <c r="N999" s="3"/>
      <c r="O999" s="3"/>
      <c r="P999" s="4"/>
      <c r="Q999" s="5"/>
      <c r="R999" s="3"/>
      <c r="S999" s="3"/>
      <c r="T999" s="3"/>
      <c r="U999" s="3"/>
      <c r="V999" s="3"/>
      <c r="W999" s="3"/>
      <c r="X999" s="3"/>
      <c r="Y999" s="4"/>
      <c r="Z999" s="5"/>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row>
    <row r="1000" ht="15.75" customHeight="1">
      <c r="A1000" s="3"/>
      <c r="B1000" s="3"/>
      <c r="C1000" s="4"/>
      <c r="D1000" s="4"/>
      <c r="E1000" s="3"/>
      <c r="F1000" s="3"/>
      <c r="G1000" s="4"/>
      <c r="H1000" s="5"/>
      <c r="I1000" s="3"/>
      <c r="J1000" s="3"/>
      <c r="K1000" s="3"/>
      <c r="L1000" s="3"/>
      <c r="M1000" s="3"/>
      <c r="N1000" s="3"/>
      <c r="O1000" s="3"/>
      <c r="P1000" s="4"/>
      <c r="Q1000" s="5"/>
      <c r="R1000" s="3"/>
      <c r="S1000" s="3"/>
      <c r="T1000" s="3"/>
      <c r="U1000" s="3"/>
      <c r="V1000" s="3"/>
      <c r="W1000" s="3"/>
      <c r="X1000" s="3"/>
      <c r="Y1000" s="4"/>
      <c r="Z1000" s="5"/>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row>
  </sheetData>
  <mergeCells count="132">
    <mergeCell ref="A1:AH1"/>
    <mergeCell ref="A7:D8"/>
    <mergeCell ref="N7:V8"/>
    <mergeCell ref="W7:AE8"/>
    <mergeCell ref="AF7:AF8"/>
    <mergeCell ref="AG7:AG8"/>
    <mergeCell ref="AH7:AH8"/>
    <mergeCell ref="E7:M8"/>
    <mergeCell ref="E9:F9"/>
    <mergeCell ref="N9:O9"/>
    <mergeCell ref="W9:X9"/>
    <mergeCell ref="E11:F11"/>
    <mergeCell ref="W11:X11"/>
    <mergeCell ref="E12:F12"/>
    <mergeCell ref="W12:X12"/>
    <mergeCell ref="N11:O11"/>
    <mergeCell ref="N12:O12"/>
    <mergeCell ref="N14:O14"/>
    <mergeCell ref="E15:F15"/>
    <mergeCell ref="W15:X15"/>
    <mergeCell ref="E16:F16"/>
    <mergeCell ref="W16:X16"/>
    <mergeCell ref="W22:X22"/>
    <mergeCell ref="AJ28:AK28"/>
    <mergeCell ref="AL28:AN28"/>
    <mergeCell ref="AO28:AQ28"/>
    <mergeCell ref="AR28:AT28"/>
    <mergeCell ref="AJ35:AK35"/>
    <mergeCell ref="E20:F20"/>
    <mergeCell ref="N20:O20"/>
    <mergeCell ref="W20:X20"/>
    <mergeCell ref="E21:F21"/>
    <mergeCell ref="W21:X21"/>
    <mergeCell ref="E22:F22"/>
    <mergeCell ref="B26:D26"/>
    <mergeCell ref="R40:U40"/>
    <mergeCell ref="R41:U41"/>
    <mergeCell ref="R42:T42"/>
    <mergeCell ref="AA42:AC42"/>
    <mergeCell ref="R43:T43"/>
    <mergeCell ref="AA43:AC43"/>
    <mergeCell ref="R44:T44"/>
    <mergeCell ref="AA44:AC44"/>
    <mergeCell ref="B33:D33"/>
    <mergeCell ref="B39:D39"/>
    <mergeCell ref="B40:D40"/>
    <mergeCell ref="I40:L40"/>
    <mergeCell ref="AA40:AD40"/>
    <mergeCell ref="I41:L41"/>
    <mergeCell ref="AA41:AD41"/>
    <mergeCell ref="W56:X56"/>
    <mergeCell ref="AA56:AB56"/>
    <mergeCell ref="W57:X57"/>
    <mergeCell ref="AA57:AB57"/>
    <mergeCell ref="AC57:AD57"/>
    <mergeCell ref="E55:M55"/>
    <mergeCell ref="N55:V55"/>
    <mergeCell ref="W55:AE55"/>
    <mergeCell ref="AF55:AF56"/>
    <mergeCell ref="AG55:AG56"/>
    <mergeCell ref="E56:F56"/>
    <mergeCell ref="I56:J56"/>
    <mergeCell ref="AC56:AD56"/>
    <mergeCell ref="K56:L56"/>
    <mergeCell ref="N56:O56"/>
    <mergeCell ref="I57:J57"/>
    <mergeCell ref="K57:L57"/>
    <mergeCell ref="N57:O57"/>
    <mergeCell ref="R57:S57"/>
    <mergeCell ref="T57:U57"/>
    <mergeCell ref="W58:X58"/>
    <mergeCell ref="AA58:AB58"/>
    <mergeCell ref="AC58:AD58"/>
    <mergeCell ref="I58:J58"/>
    <mergeCell ref="I59:J59"/>
    <mergeCell ref="E60:F60"/>
    <mergeCell ref="I60:J60"/>
    <mergeCell ref="K60:L60"/>
    <mergeCell ref="N58:O58"/>
    <mergeCell ref="N59:O59"/>
    <mergeCell ref="N60:O60"/>
    <mergeCell ref="R60:S60"/>
    <mergeCell ref="T60:U60"/>
    <mergeCell ref="W60:X60"/>
    <mergeCell ref="AA60:AB60"/>
    <mergeCell ref="AC60:AD60"/>
    <mergeCell ref="R59:S59"/>
    <mergeCell ref="T59:U59"/>
    <mergeCell ref="W59:X59"/>
    <mergeCell ref="AA59:AB59"/>
    <mergeCell ref="AC59:AD59"/>
    <mergeCell ref="E57:F57"/>
    <mergeCell ref="E58:F58"/>
    <mergeCell ref="K58:L58"/>
    <mergeCell ref="R58:S58"/>
    <mergeCell ref="T58:U58"/>
    <mergeCell ref="E59:F59"/>
    <mergeCell ref="K59:L59"/>
    <mergeCell ref="I44:K44"/>
    <mergeCell ref="I45:K45"/>
    <mergeCell ref="R45:T45"/>
    <mergeCell ref="AA45:AC45"/>
    <mergeCell ref="B46:D46"/>
    <mergeCell ref="I46:L46"/>
    <mergeCell ref="R46:U46"/>
    <mergeCell ref="AA46:AD46"/>
    <mergeCell ref="B41:D41"/>
    <mergeCell ref="B42:D42"/>
    <mergeCell ref="I42:K42"/>
    <mergeCell ref="B43:D43"/>
    <mergeCell ref="I43:K43"/>
    <mergeCell ref="B44:D44"/>
    <mergeCell ref="B45:D45"/>
    <mergeCell ref="AA47:AC47"/>
    <mergeCell ref="AA49:AC49"/>
    <mergeCell ref="AA52:AD52"/>
    <mergeCell ref="B47:D47"/>
    <mergeCell ref="I47:K47"/>
    <mergeCell ref="R47:T47"/>
    <mergeCell ref="B48:D48"/>
    <mergeCell ref="B49:D49"/>
    <mergeCell ref="I49:K49"/>
    <mergeCell ref="R49:T49"/>
    <mergeCell ref="B50:D50"/>
    <mergeCell ref="B51:D51"/>
    <mergeCell ref="B52:D52"/>
    <mergeCell ref="I52:L52"/>
    <mergeCell ref="R52:U52"/>
    <mergeCell ref="B53:D53"/>
    <mergeCell ref="A54:B54"/>
    <mergeCell ref="R56:S56"/>
    <mergeCell ref="T56:U56"/>
  </mergeCells>
  <dataValidations>
    <dataValidation type="list" allowBlank="1" showErrorMessage="1" sqref="S10:S13 J10:J14 AB10:AB14 J18 S18 AB18">
      <formula1>"kg,g,d㎡,㎡,EA"</formula1>
    </dataValidation>
    <dataValidation type="list" allowBlank="1" showErrorMessage="1" sqref="S14 J19:J25 S19:S25 AB19:AB25">
      <formula1>"kg,d㎡,㎡,EA"</formula1>
    </dataValidation>
    <dataValidation type="list" allowBlank="1" showErrorMessage="1" sqref="I49 R49 AA49 I50:K50 R50:T50 AA50:AC50">
      <formula1>"총원가,사출총원가,제조원가"</formula1>
    </dataValidation>
    <dataValidation type="list" allowBlank="1" showErrorMessage="1" sqref="D23:D25">
      <formula1>"사출,GMT,PRESS,분쇄비,스크랩,도장재료비,도장가공비,도금재료비,도금가공비,전착,사급부품,일반부품,포장,H.W"</formula1>
    </dataValidation>
    <dataValidation type="list" allowBlank="1" showErrorMessage="1" sqref="D30 D32">
      <formula1>"사출,GMT,PRESS,HOLE 가공,PUNCH,금형온도조절기,사출자동화설비,ASS'Y,가압,성형,건조,사상"</formula1>
    </dataValidation>
    <dataValidation type="list" allowBlank="1" showErrorMessage="1" sqref="D10:D13 D15:D16 D18 D29 D36:D37">
      <formula1>"사출,GMT,PRESS,분쇄비,스크랩,도장재료비,도장가공비,도금재료비,도금가공비,전착,사급부품,일반부품,포장,H.W,EPP,벙커C유"</formula1>
    </dataValidation>
    <dataValidation type="list" allowBlank="1" showErrorMessage="1" sqref="J15 S15 AB15">
      <formula1>"g,d㎡,㎡,EA"</formula1>
    </dataValidation>
    <dataValidation type="list" allowBlank="1" showErrorMessage="1" sqref="D14 D19:D22 D31">
      <formula1>"사출,GMT,PRESS,분쇄비,스크랩,C/O,도장재료비,도장가공비,도금재료비,도금가공비,전착,사급부품,일반부품,포장,H.W,EPP,벙커C유"</formula1>
    </dataValidation>
    <dataValidation type="list" allowBlank="1" showErrorMessage="1" sqref="J16:J17 S16:S17 AB16:AB17">
      <formula1>"g,d㎡,㎡,EA,c/v"</formula1>
    </dataValidation>
    <dataValidation type="list" allowBlank="1" showErrorMessage="1" sqref="D17">
      <formula1>"사출,GMT,PRESS,분쇄비,스크랩,도장재료비,도장가공비,도금재료비,도금가공비,전착,사급부품,일반부품,포장,H.W,EPP,벙커C유,도장폐기비"</formula1>
    </dataValidation>
    <dataValidation type="list" allowBlank="1" showErrorMessage="1" sqref="D28 D35 D38">
      <formula1>"사출,GMT,PRESS,HOLE 가공,PUNCH,ASS'Y,가압,성형,건조,사상"</formula1>
    </dataValidation>
  </dataValidations>
  <printOptions/>
  <pageMargins bottom="0.75" footer="0.0" header="0.0" left="0.7" right="0.7" top="0.75"/>
  <pageSetup paperSize="9" scale="2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showGridLines="0" workbookViewId="0"/>
  </sheetViews>
  <sheetFormatPr customHeight="1" defaultColWidth="14.43" defaultRowHeight="15.0"/>
  <cols>
    <col customWidth="1" min="1" max="1" width="3.14"/>
    <col customWidth="1" min="2" max="2" width="45.71"/>
    <col customWidth="1" min="3" max="3" width="13.86"/>
    <col customWidth="1" min="4" max="4" width="12.14"/>
    <col customWidth="1" min="5" max="5" width="9.71"/>
    <col customWidth="1" min="6" max="6" width="12.71"/>
    <col customWidth="1" min="7" max="7" width="6.71"/>
    <col customWidth="1" min="8" max="8" width="5.71"/>
    <col customWidth="1" min="9" max="9" width="4.14"/>
    <col customWidth="1" min="10" max="10" width="5.0"/>
    <col customWidth="1" min="11" max="11" width="9.57"/>
    <col customWidth="1" min="12" max="12" width="12.71"/>
    <col customWidth="1" min="13" max="13" width="11.71"/>
    <col customWidth="1" min="14" max="14" width="9.71"/>
    <col customWidth="1" min="15" max="15" width="12.71"/>
    <col customWidth="1" min="16" max="16" width="6.71"/>
    <col customWidth="1" min="17" max="17" width="5.71"/>
    <col customWidth="1" min="18" max="18" width="4.14"/>
    <col customWidth="1" min="19" max="19" width="5.0"/>
    <col customWidth="1" min="20" max="20" width="9.57"/>
    <col customWidth="1" min="21" max="21" width="12.71"/>
    <col customWidth="1" min="22" max="22" width="11.71"/>
    <col customWidth="1" min="23" max="23" width="9.71"/>
    <col customWidth="1" min="24" max="24" width="12.71"/>
    <col customWidth="1" min="25" max="25" width="6.71"/>
    <col customWidth="1" min="26" max="26" width="5.71"/>
    <col customWidth="1" min="27" max="27" width="4.14"/>
    <col customWidth="1" min="28" max="28" width="5.0"/>
    <col customWidth="1" min="29" max="29" width="9.57"/>
    <col customWidth="1" min="30" max="30" width="12.71"/>
    <col customWidth="1" min="31" max="33" width="11.71"/>
    <col customWidth="1" min="34" max="34" width="52.71"/>
    <col customWidth="1" min="35" max="35" width="1.71"/>
    <col customWidth="1" min="36" max="36" width="4.43"/>
    <col customWidth="1" min="37" max="37" width="22.71"/>
    <col customWidth="1" min="38" max="38" width="8.29"/>
    <col customWidth="1" min="39" max="39" width="11.71"/>
    <col customWidth="1" min="40" max="40" width="13.14"/>
    <col customWidth="1" min="41" max="41" width="8.29"/>
    <col customWidth="1" min="42" max="42" width="11.71"/>
    <col customWidth="1" min="43" max="43" width="13.14"/>
    <col customWidth="1" min="44" max="44" width="12.43"/>
    <col customWidth="1" min="45" max="45" width="13.14"/>
    <col customWidth="1" min="46" max="46" width="8.86"/>
    <col customWidth="1" min="47" max="47" width="15.29"/>
    <col customWidth="1" min="48" max="49" width="13.29"/>
    <col customWidth="1" min="50" max="57" width="8.86"/>
  </cols>
  <sheetData>
    <row r="1" ht="48.0" customHeight="1">
      <c r="A1" s="1" t="s">
        <v>0</v>
      </c>
      <c r="AI1" s="2"/>
      <c r="AJ1" s="2"/>
      <c r="AK1" s="2"/>
      <c r="AL1" s="2"/>
      <c r="AM1" s="2"/>
      <c r="AN1" s="2"/>
      <c r="AO1" s="2"/>
      <c r="AP1" s="2"/>
      <c r="AQ1" s="2"/>
      <c r="AR1" s="2"/>
      <c r="AS1" s="2"/>
      <c r="AT1" s="2"/>
      <c r="AU1" s="2"/>
      <c r="AV1" s="2"/>
      <c r="AW1" s="2"/>
      <c r="AX1" s="2"/>
      <c r="AY1" s="2"/>
      <c r="AZ1" s="2"/>
      <c r="BA1" s="2"/>
      <c r="BB1" s="2"/>
      <c r="BC1" s="2"/>
      <c r="BD1" s="2"/>
      <c r="BE1" s="2"/>
    </row>
    <row r="2" ht="9.75" customHeight="1">
      <c r="A2" s="3"/>
      <c r="B2" s="3"/>
      <c r="C2" s="4"/>
      <c r="D2" s="4"/>
      <c r="E2" s="3"/>
      <c r="F2" s="3"/>
      <c r="G2" s="4"/>
      <c r="H2" s="5"/>
      <c r="I2" s="3"/>
      <c r="J2" s="3"/>
      <c r="K2" s="3"/>
      <c r="L2" s="3"/>
      <c r="M2" s="3"/>
      <c r="N2" s="3"/>
      <c r="O2" s="3"/>
      <c r="P2" s="4"/>
      <c r="Q2" s="5"/>
      <c r="R2" s="3"/>
      <c r="S2" s="3"/>
      <c r="T2" s="3"/>
      <c r="U2" s="3"/>
      <c r="V2" s="3"/>
      <c r="W2" s="3"/>
      <c r="X2" s="3"/>
      <c r="Y2" s="4"/>
      <c r="Z2" s="5"/>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row>
    <row r="3" ht="15.75" customHeight="1">
      <c r="A3" s="7" t="s">
        <v>161</v>
      </c>
      <c r="B3" s="7"/>
      <c r="C3" s="6"/>
      <c r="D3" s="6"/>
      <c r="E3" s="3"/>
      <c r="F3" s="3"/>
      <c r="G3" s="3"/>
      <c r="H3" s="8"/>
      <c r="I3" s="9"/>
      <c r="J3" s="9"/>
      <c r="K3" s="9"/>
      <c r="L3" s="9"/>
      <c r="M3" s="9"/>
      <c r="N3" s="3"/>
      <c r="O3" s="3"/>
      <c r="P3" s="3"/>
      <c r="Q3" s="8"/>
      <c r="R3" s="9"/>
      <c r="S3" s="9"/>
      <c r="T3" s="9"/>
      <c r="U3" s="9"/>
      <c r="V3" s="9"/>
      <c r="W3" s="3"/>
      <c r="X3" s="3"/>
      <c r="Y3" s="3"/>
      <c r="Z3" s="8"/>
      <c r="AA3" s="9"/>
      <c r="AB3" s="9"/>
      <c r="AC3" s="9"/>
      <c r="AD3" s="9"/>
      <c r="AE3" s="9"/>
      <c r="AF3" s="9"/>
      <c r="AG3" s="9"/>
      <c r="AH3" s="10" t="s">
        <v>2</v>
      </c>
      <c r="AI3" s="3"/>
      <c r="AJ3" s="3"/>
      <c r="AK3" s="3"/>
      <c r="AL3" s="3"/>
      <c r="AM3" s="3"/>
      <c r="AN3" s="3"/>
      <c r="AO3" s="3"/>
      <c r="AP3" s="3"/>
      <c r="AQ3" s="3"/>
      <c r="AR3" s="3"/>
      <c r="AS3" s="3"/>
      <c r="AT3" s="3"/>
      <c r="AU3" s="3"/>
      <c r="AV3" s="3"/>
      <c r="AW3" s="3"/>
      <c r="AX3" s="3"/>
      <c r="AY3" s="3"/>
      <c r="AZ3" s="3"/>
      <c r="BA3" s="3"/>
      <c r="BB3" s="3"/>
      <c r="BC3" s="3"/>
      <c r="BD3" s="3"/>
      <c r="BE3" s="3"/>
    </row>
    <row r="4" ht="15.75" customHeight="1">
      <c r="A4" s="11" t="s">
        <v>162</v>
      </c>
      <c r="B4" s="11"/>
      <c r="C4" s="12"/>
      <c r="D4" s="12"/>
      <c r="E4" s="3"/>
      <c r="F4" s="3"/>
      <c r="G4" s="13"/>
      <c r="H4" s="8"/>
      <c r="I4" s="9"/>
      <c r="J4" s="3"/>
      <c r="K4" s="3"/>
      <c r="L4" s="9"/>
      <c r="M4" s="9"/>
      <c r="N4" s="3"/>
      <c r="O4" s="3"/>
      <c r="P4" s="13"/>
      <c r="Q4" s="8"/>
      <c r="R4" s="9"/>
      <c r="S4" s="3"/>
      <c r="T4" s="3"/>
      <c r="U4" s="9"/>
      <c r="V4" s="9"/>
      <c r="W4" s="3"/>
      <c r="X4" s="3"/>
      <c r="Y4" s="13"/>
      <c r="Z4" s="8"/>
      <c r="AA4" s="9"/>
      <c r="AB4" s="3"/>
      <c r="AC4" s="3"/>
      <c r="AD4" s="9"/>
      <c r="AE4" s="9"/>
      <c r="AF4" s="9"/>
      <c r="AG4" s="9"/>
      <c r="AH4" s="14" t="s">
        <v>4</v>
      </c>
      <c r="AI4" s="3"/>
      <c r="AJ4" s="3"/>
      <c r="AK4" s="3"/>
      <c r="AL4" s="3"/>
      <c r="AM4" s="3"/>
      <c r="AN4" s="3"/>
      <c r="AO4" s="3"/>
      <c r="AP4" s="3"/>
      <c r="AQ4" s="3"/>
      <c r="AR4" s="3"/>
      <c r="AS4" s="3"/>
      <c r="AT4" s="3"/>
      <c r="AU4" s="3"/>
      <c r="AV4" s="3"/>
      <c r="AW4" s="3"/>
      <c r="AX4" s="3"/>
      <c r="AY4" s="3"/>
      <c r="AZ4" s="3"/>
      <c r="BA4" s="3"/>
      <c r="BB4" s="3"/>
      <c r="BC4" s="3"/>
      <c r="BD4" s="3"/>
      <c r="BE4" s="3"/>
    </row>
    <row r="5" ht="15.75" customHeight="1">
      <c r="A5" s="14" t="s">
        <v>5</v>
      </c>
      <c r="B5" s="11"/>
      <c r="C5" s="12"/>
      <c r="D5" s="12"/>
      <c r="E5" s="3"/>
      <c r="F5" s="3"/>
      <c r="G5" s="13"/>
      <c r="H5" s="8"/>
      <c r="I5" s="9"/>
      <c r="J5" s="9"/>
      <c r="K5" s="9"/>
      <c r="L5" s="9"/>
      <c r="M5" s="9"/>
      <c r="N5" s="3"/>
      <c r="O5" s="3"/>
      <c r="P5" s="13"/>
      <c r="Q5" s="8"/>
      <c r="R5" s="9"/>
      <c r="S5" s="9"/>
      <c r="T5" s="9"/>
      <c r="U5" s="9"/>
      <c r="V5" s="9"/>
      <c r="W5" s="3"/>
      <c r="X5" s="3"/>
      <c r="Y5" s="13"/>
      <c r="Z5" s="8"/>
      <c r="AA5" s="9"/>
      <c r="AB5" s="9"/>
      <c r="AC5" s="9"/>
      <c r="AD5" s="9"/>
      <c r="AE5" s="9"/>
      <c r="AF5" s="9"/>
      <c r="AG5" s="9"/>
      <c r="AH5" s="14" t="s">
        <v>6</v>
      </c>
      <c r="AI5" s="3"/>
      <c r="AJ5" s="3"/>
      <c r="AK5" s="3"/>
      <c r="AL5" s="3"/>
      <c r="AM5" s="3"/>
      <c r="AN5" s="3"/>
      <c r="AO5" s="3"/>
      <c r="AP5" s="3"/>
      <c r="AQ5" s="3"/>
      <c r="AR5" s="3"/>
      <c r="AS5" s="3"/>
      <c r="AT5" s="3"/>
      <c r="AU5" s="3"/>
      <c r="AV5" s="3"/>
      <c r="AW5" s="3"/>
      <c r="AX5" s="3"/>
      <c r="AY5" s="3"/>
      <c r="AZ5" s="3"/>
      <c r="BA5" s="3"/>
      <c r="BB5" s="3"/>
      <c r="BC5" s="3"/>
      <c r="BD5" s="3"/>
      <c r="BE5" s="3"/>
    </row>
    <row r="6" ht="7.5" customHeight="1">
      <c r="A6" s="9"/>
      <c r="B6" s="9"/>
      <c r="C6" s="13"/>
      <c r="D6" s="13"/>
      <c r="E6" s="3"/>
      <c r="F6" s="3"/>
      <c r="G6" s="13"/>
      <c r="H6" s="8"/>
      <c r="I6" s="9"/>
      <c r="J6" s="9"/>
      <c r="K6" s="9"/>
      <c r="L6" s="9"/>
      <c r="M6" s="9"/>
      <c r="N6" s="3"/>
      <c r="O6" s="3"/>
      <c r="P6" s="13"/>
      <c r="Q6" s="8"/>
      <c r="R6" s="9"/>
      <c r="S6" s="9"/>
      <c r="T6" s="9"/>
      <c r="U6" s="9"/>
      <c r="V6" s="9"/>
      <c r="W6" s="3"/>
      <c r="X6" s="3"/>
      <c r="Y6" s="13"/>
      <c r="Z6" s="8"/>
      <c r="AA6" s="9"/>
      <c r="AB6" s="9"/>
      <c r="AC6" s="9"/>
      <c r="AD6" s="9"/>
      <c r="AE6" s="9"/>
      <c r="AF6" s="9"/>
      <c r="AG6" s="9"/>
      <c r="AH6" s="3"/>
      <c r="AI6" s="3"/>
      <c r="AJ6" s="3"/>
      <c r="AK6" s="3"/>
      <c r="AL6" s="3"/>
      <c r="AM6" s="3"/>
      <c r="AN6" s="3"/>
      <c r="AO6" s="3"/>
      <c r="AP6" s="3"/>
      <c r="AQ6" s="3"/>
      <c r="AR6" s="3"/>
      <c r="AS6" s="3"/>
      <c r="AT6" s="3"/>
      <c r="AU6" s="3"/>
      <c r="AV6" s="3"/>
      <c r="AW6" s="3"/>
      <c r="AX6" s="3"/>
      <c r="AY6" s="3"/>
      <c r="AZ6" s="3"/>
      <c r="BA6" s="3"/>
      <c r="BB6" s="3"/>
      <c r="BC6" s="3"/>
      <c r="BD6" s="3"/>
      <c r="BE6" s="3"/>
    </row>
    <row r="7" ht="30.75" customHeight="1">
      <c r="A7" s="15" t="s">
        <v>7</v>
      </c>
      <c r="B7" s="16"/>
      <c r="C7" s="16"/>
      <c r="D7" s="17"/>
      <c r="E7" s="18" t="s">
        <v>163</v>
      </c>
      <c r="F7" s="16"/>
      <c r="G7" s="16"/>
      <c r="H7" s="16"/>
      <c r="I7" s="16"/>
      <c r="J7" s="16"/>
      <c r="K7" s="16"/>
      <c r="L7" s="16"/>
      <c r="M7" s="17"/>
      <c r="N7" s="18" t="s">
        <v>164</v>
      </c>
      <c r="O7" s="16"/>
      <c r="P7" s="16"/>
      <c r="Q7" s="16"/>
      <c r="R7" s="16"/>
      <c r="S7" s="16"/>
      <c r="T7" s="16"/>
      <c r="U7" s="16"/>
      <c r="V7" s="17"/>
      <c r="W7" s="18" t="s">
        <v>10</v>
      </c>
      <c r="X7" s="16"/>
      <c r="Y7" s="16"/>
      <c r="Z7" s="16"/>
      <c r="AA7" s="16"/>
      <c r="AB7" s="16"/>
      <c r="AC7" s="16"/>
      <c r="AD7" s="16"/>
      <c r="AE7" s="17"/>
      <c r="AF7" s="19" t="s">
        <v>12</v>
      </c>
      <c r="AG7" s="19" t="s">
        <v>12</v>
      </c>
      <c r="AH7" s="20" t="s">
        <v>13</v>
      </c>
      <c r="AI7" s="5"/>
      <c r="AJ7" s="5"/>
      <c r="AK7" s="5"/>
      <c r="AL7" s="5"/>
      <c r="AM7" s="5"/>
      <c r="AN7" s="5"/>
      <c r="AO7" s="5"/>
      <c r="AP7" s="5"/>
      <c r="AQ7" s="5"/>
      <c r="AR7" s="5"/>
      <c r="AS7" s="5"/>
      <c r="AT7" s="5"/>
      <c r="AU7" s="5"/>
      <c r="AV7" s="5"/>
      <c r="AW7" s="5"/>
      <c r="AX7" s="5"/>
      <c r="AY7" s="5"/>
      <c r="AZ7" s="5"/>
      <c r="BA7" s="5"/>
      <c r="BB7" s="5"/>
      <c r="BC7" s="5"/>
      <c r="BD7" s="5"/>
      <c r="BE7" s="5"/>
    </row>
    <row r="8" ht="35.25" customHeight="1">
      <c r="A8" s="21"/>
      <c r="B8" s="22"/>
      <c r="C8" s="22"/>
      <c r="D8" s="23"/>
      <c r="E8" s="21"/>
      <c r="F8" s="22"/>
      <c r="G8" s="22"/>
      <c r="H8" s="22"/>
      <c r="I8" s="22"/>
      <c r="J8" s="22"/>
      <c r="K8" s="22"/>
      <c r="L8" s="22"/>
      <c r="M8" s="23"/>
      <c r="N8" s="21"/>
      <c r="O8" s="22"/>
      <c r="P8" s="22"/>
      <c r="Q8" s="22"/>
      <c r="R8" s="22"/>
      <c r="S8" s="22"/>
      <c r="T8" s="22"/>
      <c r="U8" s="22"/>
      <c r="V8" s="23"/>
      <c r="W8" s="21"/>
      <c r="X8" s="22"/>
      <c r="Y8" s="22"/>
      <c r="Z8" s="22"/>
      <c r="AA8" s="22"/>
      <c r="AB8" s="22"/>
      <c r="AC8" s="22"/>
      <c r="AD8" s="22"/>
      <c r="AE8" s="23"/>
      <c r="AF8" s="24"/>
      <c r="AG8" s="24"/>
      <c r="AH8" s="25"/>
      <c r="AI8" s="5"/>
      <c r="AJ8" s="5"/>
      <c r="AK8" s="5"/>
      <c r="AL8" s="5"/>
      <c r="AM8" s="5"/>
      <c r="AN8" s="5"/>
      <c r="AO8" s="5"/>
      <c r="AP8" s="5"/>
      <c r="AQ8" s="5"/>
      <c r="AR8" s="5"/>
      <c r="AS8" s="5"/>
      <c r="AT8" s="5"/>
      <c r="AU8" s="5"/>
      <c r="AV8" s="5"/>
      <c r="AW8" s="5"/>
      <c r="AX8" s="5"/>
      <c r="AY8" s="5"/>
      <c r="AZ8" s="5"/>
      <c r="BA8" s="5"/>
      <c r="BB8" s="5"/>
      <c r="BC8" s="5"/>
      <c r="BD8" s="5"/>
      <c r="BE8" s="5"/>
    </row>
    <row r="9" ht="18.75" customHeight="1">
      <c r="A9" s="26"/>
      <c r="B9" s="5"/>
      <c r="C9" s="27"/>
      <c r="D9" s="27"/>
      <c r="E9" s="28" t="s">
        <v>14</v>
      </c>
      <c r="F9" s="29"/>
      <c r="G9" s="30" t="s">
        <v>15</v>
      </c>
      <c r="H9" s="31" t="s">
        <v>16</v>
      </c>
      <c r="I9" s="32" t="s">
        <v>17</v>
      </c>
      <c r="J9" s="32" t="s">
        <v>18</v>
      </c>
      <c r="K9" s="31" t="s">
        <v>19</v>
      </c>
      <c r="L9" s="31" t="s">
        <v>20</v>
      </c>
      <c r="M9" s="33" t="s">
        <v>21</v>
      </c>
      <c r="N9" s="28" t="s">
        <v>14</v>
      </c>
      <c r="O9" s="29"/>
      <c r="P9" s="30" t="s">
        <v>15</v>
      </c>
      <c r="Q9" s="31" t="s">
        <v>16</v>
      </c>
      <c r="R9" s="32" t="s">
        <v>17</v>
      </c>
      <c r="S9" s="32" t="s">
        <v>18</v>
      </c>
      <c r="T9" s="31" t="s">
        <v>19</v>
      </c>
      <c r="U9" s="31" t="s">
        <v>20</v>
      </c>
      <c r="V9" s="33" t="s">
        <v>21</v>
      </c>
      <c r="W9" s="28" t="s">
        <v>14</v>
      </c>
      <c r="X9" s="29"/>
      <c r="Y9" s="30" t="s">
        <v>15</v>
      </c>
      <c r="Z9" s="31" t="s">
        <v>16</v>
      </c>
      <c r="AA9" s="32" t="s">
        <v>17</v>
      </c>
      <c r="AB9" s="32" t="s">
        <v>18</v>
      </c>
      <c r="AC9" s="31" t="s">
        <v>19</v>
      </c>
      <c r="AD9" s="31" t="s">
        <v>20</v>
      </c>
      <c r="AE9" s="33" t="s">
        <v>21</v>
      </c>
      <c r="AF9" s="34"/>
      <c r="AG9" s="34"/>
      <c r="AH9" s="35" t="s">
        <v>165</v>
      </c>
      <c r="AI9" s="5"/>
      <c r="AJ9" s="5"/>
      <c r="AK9" s="5"/>
      <c r="AL9" s="5"/>
      <c r="AM9" s="5"/>
      <c r="AN9" s="5"/>
      <c r="AO9" s="5"/>
      <c r="AP9" s="5"/>
      <c r="AQ9" s="5"/>
      <c r="AR9" s="5"/>
      <c r="AS9" s="5"/>
      <c r="AT9" s="5"/>
      <c r="AU9" s="5"/>
      <c r="AV9" s="5"/>
      <c r="AW9" s="5"/>
      <c r="AX9" s="5"/>
      <c r="AY9" s="5"/>
      <c r="AZ9" s="5"/>
      <c r="BA9" s="5"/>
      <c r="BB9" s="5"/>
      <c r="BC9" s="5"/>
      <c r="BD9" s="5"/>
      <c r="BE9" s="5"/>
    </row>
    <row r="10" ht="18.75" customHeight="1">
      <c r="A10" s="36" t="s">
        <v>23</v>
      </c>
      <c r="B10" s="3"/>
      <c r="C10" s="3"/>
      <c r="D10" s="37"/>
      <c r="E10" s="38"/>
      <c r="F10" s="39"/>
      <c r="G10" s="40"/>
      <c r="H10" s="41"/>
      <c r="I10" s="42"/>
      <c r="J10" s="43"/>
      <c r="K10" s="44"/>
      <c r="L10" s="45"/>
      <c r="M10" s="46"/>
      <c r="N10" s="38"/>
      <c r="O10" s="39"/>
      <c r="P10" s="40"/>
      <c r="Q10" s="41"/>
      <c r="R10" s="42"/>
      <c r="S10" s="43"/>
      <c r="T10" s="44"/>
      <c r="U10" s="45"/>
      <c r="V10" s="46"/>
      <c r="W10" s="38"/>
      <c r="X10" s="39"/>
      <c r="Y10" s="40"/>
      <c r="Z10" s="41"/>
      <c r="AA10" s="42"/>
      <c r="AB10" s="43"/>
      <c r="AC10" s="44"/>
      <c r="AD10" s="45"/>
      <c r="AE10" s="46"/>
      <c r="AF10" s="46"/>
      <c r="AG10" s="46"/>
      <c r="AH10" s="47"/>
      <c r="AI10" s="3"/>
      <c r="AJ10" s="3"/>
      <c r="AK10" s="3"/>
      <c r="AL10" s="3"/>
      <c r="AM10" s="3"/>
      <c r="AN10" s="3"/>
      <c r="AO10" s="3"/>
      <c r="AP10" s="3"/>
      <c r="AQ10" s="3"/>
      <c r="AR10" s="3"/>
      <c r="AS10" s="3"/>
      <c r="AT10" s="3"/>
      <c r="AU10" s="3"/>
      <c r="AV10" s="3"/>
      <c r="AW10" s="3"/>
      <c r="AX10" s="3"/>
      <c r="AY10" s="3"/>
      <c r="AZ10" s="3"/>
      <c r="BA10" s="3"/>
      <c r="BB10" s="3"/>
      <c r="BC10" s="3"/>
      <c r="BD10" s="3"/>
      <c r="BE10" s="3"/>
    </row>
    <row r="11" ht="18.75" customHeight="1">
      <c r="A11" s="36" t="s">
        <v>24</v>
      </c>
      <c r="B11" s="48" t="s">
        <v>25</v>
      </c>
      <c r="C11" s="3" t="s">
        <v>166</v>
      </c>
      <c r="D11" s="37" t="s">
        <v>27</v>
      </c>
      <c r="E11" s="49" t="s">
        <v>28</v>
      </c>
      <c r="F11" s="50"/>
      <c r="G11" s="40">
        <v>0.017910055708885195</v>
      </c>
      <c r="H11" s="41">
        <v>0.0194676570892334</v>
      </c>
      <c r="I11" s="42">
        <v>2.0</v>
      </c>
      <c r="J11" s="43" t="s">
        <v>29</v>
      </c>
      <c r="K11" s="44">
        <v>40.57252151060105</v>
      </c>
      <c r="L11" s="45">
        <v>5.349055210065842</v>
      </c>
      <c r="M11" s="46">
        <f t="shared" ref="M11:M12" si="1">ROUNDDOWN(L11*K11*(1+G11),2)</f>
        <v>220.91</v>
      </c>
      <c r="N11" s="49" t="s">
        <v>28</v>
      </c>
      <c r="O11" s="50"/>
      <c r="P11" s="40">
        <v>0.004695665359497071</v>
      </c>
      <c r="Q11" s="41">
        <v>0.016835458278656006</v>
      </c>
      <c r="R11" s="42">
        <v>1.0</v>
      </c>
      <c r="S11" s="43" t="s">
        <v>29</v>
      </c>
      <c r="T11" s="44">
        <v>39.73364221215248</v>
      </c>
      <c r="U11" s="45">
        <v>4.918066652488709</v>
      </c>
      <c r="V11" s="46">
        <f>ROUNDDOWN(U11*T11*(1+981),2)</f>
        <v>191895.27</v>
      </c>
      <c r="W11" s="49" t="s">
        <v>28</v>
      </c>
      <c r="X11" s="50"/>
      <c r="Y11" s="40">
        <v>0.022490458798408507</v>
      </c>
      <c r="Z11" s="41">
        <v>0.020336234092712405</v>
      </c>
      <c r="AA11" s="42">
        <v>1.0</v>
      </c>
      <c r="AB11" s="43" t="s">
        <v>29</v>
      </c>
      <c r="AC11" s="44">
        <v>56.85501461601258</v>
      </c>
      <c r="AD11" s="45">
        <v>4.483504161310196</v>
      </c>
      <c r="AE11" s="46">
        <f t="shared" ref="AE11:AE12" si="2">ROUNDDOWN(AD11*AC11*(1+Y11),2)</f>
        <v>260.64</v>
      </c>
      <c r="AF11" s="46">
        <f t="shared" ref="AF11:AF13" si="3">IF(AD11-L11=0," ",AD11-L11)</f>
        <v>-0.8655510488</v>
      </c>
      <c r="AG11" s="46">
        <f t="shared" ref="AG11:AG26" si="4">IF(AE11-V11=0," ",AE11-V11)</f>
        <v>-191634.63</v>
      </c>
      <c r="AH11" s="51" t="s">
        <v>167</v>
      </c>
      <c r="AI11" s="3"/>
      <c r="AJ11" s="3"/>
      <c r="AK11" s="3"/>
      <c r="AL11" s="3"/>
      <c r="AM11" s="3"/>
      <c r="AN11" s="3"/>
      <c r="AO11" s="3"/>
      <c r="AP11" s="3"/>
      <c r="AQ11" s="3"/>
      <c r="AR11" s="3"/>
      <c r="AS11" s="3"/>
      <c r="AT11" s="3"/>
      <c r="AU11" s="3"/>
      <c r="AV11" s="3"/>
      <c r="AW11" s="3"/>
      <c r="AX11" s="3"/>
      <c r="AY11" s="3"/>
      <c r="AZ11" s="3"/>
      <c r="BA11" s="3"/>
      <c r="BB11" s="3"/>
      <c r="BC11" s="3"/>
      <c r="BD11" s="3"/>
      <c r="BE11" s="3"/>
    </row>
    <row r="12" ht="18.75" customHeight="1">
      <c r="A12" s="36" t="s">
        <v>32</v>
      </c>
      <c r="B12" s="3" t="s">
        <v>33</v>
      </c>
      <c r="C12" s="3"/>
      <c r="D12" s="37" t="s">
        <v>34</v>
      </c>
      <c r="E12" s="49" t="s">
        <v>35</v>
      </c>
      <c r="F12" s="50"/>
      <c r="G12" s="40">
        <v>0.0</v>
      </c>
      <c r="H12" s="41">
        <v>0.0190319299697876</v>
      </c>
      <c r="I12" s="42">
        <v>1.0</v>
      </c>
      <c r="J12" s="43" t="s">
        <v>29</v>
      </c>
      <c r="K12" s="44">
        <f>K11*(22/100)</f>
        <v>8.925954732</v>
      </c>
      <c r="L12" s="45">
        <v>0.03285364952087402</v>
      </c>
      <c r="M12" s="46">
        <f t="shared" si="1"/>
        <v>0.29</v>
      </c>
      <c r="N12" s="49" t="s">
        <v>35</v>
      </c>
      <c r="O12" s="50"/>
      <c r="P12" s="40">
        <v>0.0</v>
      </c>
      <c r="Q12" s="41">
        <v>0.02002696943283081</v>
      </c>
      <c r="R12" s="42">
        <v>1.0</v>
      </c>
      <c r="S12" s="43" t="s">
        <v>29</v>
      </c>
      <c r="T12" s="44">
        <f>T11*(22/100)</f>
        <v>8.741401287</v>
      </c>
      <c r="U12" s="45">
        <v>0.036248484134674075</v>
      </c>
      <c r="V12" s="46">
        <f>ROUNDDOWN(U12*T12*(1+982),2)</f>
        <v>311.47</v>
      </c>
      <c r="W12" s="49" t="s">
        <v>35</v>
      </c>
      <c r="X12" s="50"/>
      <c r="Y12" s="40">
        <v>0.0</v>
      </c>
      <c r="Z12" s="41">
        <v>0.023722915649414065</v>
      </c>
      <c r="AA12" s="42">
        <v>2.0</v>
      </c>
      <c r="AB12" s="43" t="s">
        <v>29</v>
      </c>
      <c r="AC12" s="44">
        <f>AC11*(22/100)</f>
        <v>12.50810322</v>
      </c>
      <c r="AD12" s="45">
        <v>0.04189253940582275</v>
      </c>
      <c r="AE12" s="46">
        <f t="shared" si="2"/>
        <v>0.52</v>
      </c>
      <c r="AF12" s="46">
        <f t="shared" si="3"/>
        <v>0.009038889885</v>
      </c>
      <c r="AG12" s="46">
        <f t="shared" si="4"/>
        <v>-310.95</v>
      </c>
      <c r="AH12" s="47" t="s">
        <v>65</v>
      </c>
      <c r="AI12" s="3"/>
      <c r="AJ12" s="3"/>
      <c r="AK12" s="3"/>
      <c r="AL12" s="3"/>
      <c r="AM12" s="3"/>
      <c r="AN12" s="3"/>
      <c r="AO12" s="3"/>
      <c r="AP12" s="3"/>
      <c r="AQ12" s="3"/>
      <c r="AR12" s="3"/>
      <c r="AS12" s="3"/>
      <c r="AT12" s="3"/>
      <c r="AU12" s="3"/>
      <c r="AV12" s="3"/>
      <c r="AW12" s="3"/>
      <c r="AX12" s="3"/>
      <c r="AY12" s="3"/>
      <c r="AZ12" s="3"/>
      <c r="BA12" s="3"/>
      <c r="BB12" s="3"/>
      <c r="BC12" s="3"/>
      <c r="BD12" s="3"/>
      <c r="BE12" s="3"/>
    </row>
    <row r="13" ht="18.75" customHeight="1">
      <c r="A13" s="36" t="s">
        <v>37</v>
      </c>
      <c r="B13" s="48"/>
      <c r="C13" s="3"/>
      <c r="D13" s="37"/>
      <c r="E13" s="38"/>
      <c r="F13" s="39"/>
      <c r="G13" s="40"/>
      <c r="H13" s="41"/>
      <c r="I13" s="42"/>
      <c r="J13" s="43"/>
      <c r="K13" s="44"/>
      <c r="L13" s="45"/>
      <c r="M13" s="46"/>
      <c r="N13" s="38"/>
      <c r="O13" s="39"/>
      <c r="P13" s="40"/>
      <c r="Q13" s="41"/>
      <c r="R13" s="42"/>
      <c r="S13" s="43"/>
      <c r="T13" s="44"/>
      <c r="U13" s="45"/>
      <c r="V13" s="46"/>
      <c r="W13" s="38"/>
      <c r="X13" s="39"/>
      <c r="Y13" s="40"/>
      <c r="Z13" s="41"/>
      <c r="AA13" s="42"/>
      <c r="AB13" s="43"/>
      <c r="AC13" s="44"/>
      <c r="AD13" s="45"/>
      <c r="AE13" s="46"/>
      <c r="AF13" s="46" t="str">
        <f t="shared" si="3"/>
        <v> </v>
      </c>
      <c r="AG13" s="46" t="str">
        <f t="shared" si="4"/>
        <v> </v>
      </c>
      <c r="AH13" s="47"/>
      <c r="AI13" s="3"/>
      <c r="AJ13" s="3"/>
      <c r="AK13" s="3"/>
      <c r="AL13" s="3"/>
      <c r="AM13" s="3"/>
      <c r="AN13" s="3"/>
      <c r="AO13" s="3"/>
      <c r="AP13" s="3"/>
      <c r="AQ13" s="3"/>
      <c r="AR13" s="3"/>
      <c r="AS13" s="3"/>
      <c r="AT13" s="3"/>
      <c r="AU13" s="3"/>
      <c r="AV13" s="3"/>
      <c r="AW13" s="3"/>
      <c r="AX13" s="3"/>
      <c r="AY13" s="3"/>
      <c r="AZ13" s="3"/>
      <c r="BA13" s="3"/>
      <c r="BB13" s="3"/>
      <c r="BC13" s="3"/>
      <c r="BD13" s="3"/>
      <c r="BE13" s="3"/>
    </row>
    <row r="14" ht="18.75" customHeight="1">
      <c r="A14" s="36"/>
      <c r="B14" s="48"/>
      <c r="C14" s="3"/>
      <c r="D14" s="37"/>
      <c r="E14" s="38"/>
      <c r="F14" s="39"/>
      <c r="G14" s="40"/>
      <c r="H14" s="41"/>
      <c r="I14" s="42"/>
      <c r="J14" s="43"/>
      <c r="K14" s="44"/>
      <c r="L14" s="45"/>
      <c r="M14" s="46"/>
      <c r="N14" s="38"/>
      <c r="O14" s="39"/>
      <c r="P14" s="40"/>
      <c r="Q14" s="41"/>
      <c r="R14" s="42"/>
      <c r="S14" s="43"/>
      <c r="T14" s="44"/>
      <c r="U14" s="45"/>
      <c r="V14" s="46"/>
      <c r="W14" s="38"/>
      <c r="X14" s="39"/>
      <c r="Y14" s="40"/>
      <c r="Z14" s="41"/>
      <c r="AA14" s="42"/>
      <c r="AB14" s="43"/>
      <c r="AC14" s="44"/>
      <c r="AD14" s="45"/>
      <c r="AE14" s="46"/>
      <c r="AF14" s="46"/>
      <c r="AG14" s="46" t="str">
        <f t="shared" si="4"/>
        <v> </v>
      </c>
      <c r="AH14" s="47"/>
      <c r="AI14" s="3"/>
      <c r="AJ14" s="3"/>
      <c r="AK14" s="3"/>
      <c r="AL14" s="3"/>
      <c r="AM14" s="3"/>
      <c r="AN14" s="3"/>
      <c r="AO14" s="3"/>
      <c r="AP14" s="3"/>
      <c r="AQ14" s="3"/>
      <c r="AR14" s="3"/>
      <c r="AS14" s="3"/>
      <c r="AT14" s="3"/>
      <c r="AU14" s="3"/>
      <c r="AV14" s="3"/>
      <c r="AW14" s="3"/>
      <c r="AX14" s="3"/>
      <c r="AY14" s="3"/>
      <c r="AZ14" s="3"/>
      <c r="BA14" s="3"/>
      <c r="BB14" s="3"/>
      <c r="BC14" s="3"/>
      <c r="BD14" s="3"/>
      <c r="BE14" s="3"/>
    </row>
    <row r="15" ht="18.75" customHeight="1">
      <c r="A15" s="36"/>
      <c r="B15" s="48" t="s">
        <v>42</v>
      </c>
      <c r="C15" s="3" t="s">
        <v>166</v>
      </c>
      <c r="D15" s="37" t="s">
        <v>43</v>
      </c>
      <c r="E15" s="49" t="s">
        <v>44</v>
      </c>
      <c r="F15" s="50"/>
      <c r="G15" s="40">
        <v>0.0</v>
      </c>
      <c r="H15" s="41">
        <v>0.021258051395416262</v>
      </c>
      <c r="I15" s="42">
        <v>1.0</v>
      </c>
      <c r="J15" s="43" t="s">
        <v>45</v>
      </c>
      <c r="K15" s="44">
        <v>1.411129136323929</v>
      </c>
      <c r="L15" s="44">
        <f>'1-1. 도장재료비'!J21</f>
        <v>564.27</v>
      </c>
      <c r="M15" s="46">
        <f>ROUNDDOWN((L15*K15*(1+G15)*I15),2)</f>
        <v>796.25</v>
      </c>
      <c r="N15" s="49" t="s">
        <v>44</v>
      </c>
      <c r="O15" s="50"/>
      <c r="P15" s="40">
        <v>0.0</v>
      </c>
      <c r="Q15" s="41">
        <v>0.016515929222106936</v>
      </c>
      <c r="R15" s="42">
        <v>2.0</v>
      </c>
      <c r="S15" s="43" t="s">
        <v>45</v>
      </c>
      <c r="T15" s="44">
        <v>1.4150695018768311</v>
      </c>
      <c r="U15" s="44">
        <f t="shared" ref="U15:U17" si="5">AD15</f>
        <v>564.27</v>
      </c>
      <c r="V15" s="46">
        <f>ROUNDDOWN((U15*T15*(1+985)*R15),2)</f>
        <v>1574605.06</v>
      </c>
      <c r="W15" s="49" t="s">
        <v>44</v>
      </c>
      <c r="X15" s="50"/>
      <c r="Y15" s="40">
        <v>0.0</v>
      </c>
      <c r="Z15" s="41">
        <v>0.019976567745208743</v>
      </c>
      <c r="AA15" s="42">
        <v>1.0</v>
      </c>
      <c r="AB15" s="43" t="s">
        <v>45</v>
      </c>
      <c r="AC15" s="44">
        <v>1.1652384698390963</v>
      </c>
      <c r="AD15" s="44">
        <f>'1-1. 도장재료비'!J21</f>
        <v>564.27</v>
      </c>
      <c r="AE15" s="46">
        <f>ROUNDDOWN((AD15*AC15*(1+Y15)*AA15),2)</f>
        <v>657.5</v>
      </c>
      <c r="AF15" s="46" t="str">
        <f t="shared" ref="AF15:AF26" si="6">IF(AD15-L15=0," ",AD15-L15)</f>
        <v> </v>
      </c>
      <c r="AG15" s="46">
        <f t="shared" si="4"/>
        <v>-1573947.56</v>
      </c>
      <c r="AH15" s="47"/>
      <c r="AI15" s="3"/>
      <c r="AJ15" s="3"/>
      <c r="AK15" s="3"/>
      <c r="AL15" s="3"/>
      <c r="AM15" s="3"/>
      <c r="AN15" s="3"/>
      <c r="AO15" s="3"/>
      <c r="AP15" s="3"/>
      <c r="AQ15" s="3"/>
      <c r="AR15" s="3"/>
      <c r="AS15" s="3"/>
      <c r="AT15" s="3"/>
      <c r="AU15" s="3"/>
      <c r="AV15" s="3"/>
      <c r="AW15" s="3"/>
      <c r="AX15" s="3"/>
      <c r="AY15" s="3"/>
      <c r="AZ15" s="3"/>
      <c r="BA15" s="3"/>
      <c r="BB15" s="3"/>
      <c r="BC15" s="3"/>
      <c r="BD15" s="3"/>
      <c r="BE15" s="3"/>
    </row>
    <row r="16" ht="18.75" customHeight="1">
      <c r="A16" s="36"/>
      <c r="B16" s="48" t="s">
        <v>47</v>
      </c>
      <c r="C16" s="3" t="s">
        <v>166</v>
      </c>
      <c r="D16" s="37" t="s">
        <v>48</v>
      </c>
      <c r="E16" s="49" t="s">
        <v>49</v>
      </c>
      <c r="F16" s="50"/>
      <c r="G16" s="40">
        <v>0.0</v>
      </c>
      <c r="H16" s="41">
        <v>0.0</v>
      </c>
      <c r="I16" s="42">
        <v>1.0</v>
      </c>
      <c r="J16" s="43" t="s">
        <v>40</v>
      </c>
      <c r="K16" s="44">
        <v>5.0</v>
      </c>
      <c r="L16" s="44">
        <f>'1-2. 도장가공비'!O19</f>
        <v>4482.754777</v>
      </c>
      <c r="M16" s="46">
        <f>ROUNDDOWN((L16/K16*(1+G16)*I16),2)</f>
        <v>896.55</v>
      </c>
      <c r="N16" s="49" t="s">
        <v>49</v>
      </c>
      <c r="O16" s="50"/>
      <c r="P16" s="40">
        <v>0.0</v>
      </c>
      <c r="Q16" s="41">
        <v>0.0</v>
      </c>
      <c r="R16" s="42">
        <v>1.0</v>
      </c>
      <c r="S16" s="43" t="s">
        <v>40</v>
      </c>
      <c r="T16" s="44">
        <v>4.0</v>
      </c>
      <c r="U16" s="44">
        <f t="shared" si="5"/>
        <v>4482.754777</v>
      </c>
      <c r="V16" s="46">
        <f>ROUNDDOWN((U16/T16*(1+986)*R16),2)</f>
        <v>1106119.74</v>
      </c>
      <c r="W16" s="49" t="s">
        <v>49</v>
      </c>
      <c r="X16" s="50"/>
      <c r="Y16" s="40">
        <v>0.0</v>
      </c>
      <c r="Z16" s="41">
        <v>0.0</v>
      </c>
      <c r="AA16" s="42">
        <v>2.0</v>
      </c>
      <c r="AB16" s="43" t="s">
        <v>40</v>
      </c>
      <c r="AC16" s="44">
        <v>5.0</v>
      </c>
      <c r="AD16" s="44">
        <f>'1-2. 도장가공비'!O19</f>
        <v>4482.754777</v>
      </c>
      <c r="AE16" s="46">
        <f>ROUNDDOWN((AD16/AC16*(1+Y16)*AA16),2)</f>
        <v>1793.1</v>
      </c>
      <c r="AF16" s="46" t="str">
        <f t="shared" si="6"/>
        <v> </v>
      </c>
      <c r="AG16" s="46">
        <f t="shared" si="4"/>
        <v>-1104326.64</v>
      </c>
      <c r="AH16" s="47"/>
      <c r="AI16" s="3"/>
      <c r="AJ16" s="3"/>
      <c r="AK16" s="3"/>
      <c r="AL16" s="3"/>
      <c r="AM16" s="3"/>
      <c r="AN16" s="3"/>
      <c r="AO16" s="3"/>
      <c r="AP16" s="3"/>
      <c r="AQ16" s="3"/>
      <c r="AR16" s="3"/>
      <c r="AS16" s="3"/>
      <c r="AT16" s="3"/>
      <c r="AU16" s="3"/>
      <c r="AV16" s="3"/>
      <c r="AW16" s="3"/>
      <c r="AX16" s="3"/>
      <c r="AY16" s="3"/>
      <c r="AZ16" s="3"/>
      <c r="BA16" s="3"/>
      <c r="BB16" s="3"/>
      <c r="BC16" s="3"/>
      <c r="BD16" s="3"/>
      <c r="BE16" s="3"/>
    </row>
    <row r="17" ht="18.75" customHeight="1">
      <c r="A17" s="36"/>
      <c r="B17" s="48" t="s">
        <v>51</v>
      </c>
      <c r="C17" s="3" t="s">
        <v>166</v>
      </c>
      <c r="D17" s="37" t="s">
        <v>52</v>
      </c>
      <c r="E17" s="38"/>
      <c r="F17" s="39"/>
      <c r="G17" s="40">
        <v>0.0</v>
      </c>
      <c r="H17" s="41">
        <v>0.0</v>
      </c>
      <c r="I17" s="42">
        <v>1.0</v>
      </c>
      <c r="J17" s="43" t="s">
        <v>40</v>
      </c>
      <c r="K17" s="44">
        <f>((M11+M12+M29+M36)*3%)-((K11*3%)/1000*400)</f>
        <v>10.28012974</v>
      </c>
      <c r="L17" s="58">
        <v>2.0</v>
      </c>
      <c r="M17" s="46">
        <f>ROUNDDOWN((L17*K17*(1+G17)*I17),2)</f>
        <v>20.56</v>
      </c>
      <c r="N17" s="38"/>
      <c r="O17" s="39"/>
      <c r="P17" s="40">
        <v>0.0</v>
      </c>
      <c r="Q17" s="41">
        <v>0.0</v>
      </c>
      <c r="R17" s="42">
        <v>2.0</v>
      </c>
      <c r="S17" s="43" t="s">
        <v>40</v>
      </c>
      <c r="T17" s="44">
        <f>((V11+V12+V29+V36)*3%)-((T11*3%)/1000*400)</f>
        <v>5769.335296</v>
      </c>
      <c r="U17" s="58">
        <f t="shared" si="5"/>
        <v>2</v>
      </c>
      <c r="V17" s="46">
        <f>ROUNDDOWN((U17*T17*(1+987)*R17),2)</f>
        <v>22800413.09</v>
      </c>
      <c r="W17" s="38"/>
      <c r="X17" s="39"/>
      <c r="Y17" s="40">
        <v>0.0</v>
      </c>
      <c r="Z17" s="41">
        <v>0.0</v>
      </c>
      <c r="AA17" s="42">
        <v>2.0</v>
      </c>
      <c r="AB17" s="43" t="s">
        <v>40</v>
      </c>
      <c r="AC17" s="44">
        <f>((AE11+AE12+AE29+AE36)*3%)-((AC11*3%)/1000*400)</f>
        <v>15.01763982</v>
      </c>
      <c r="AD17" s="58">
        <v>2.0</v>
      </c>
      <c r="AE17" s="46">
        <f>ROUNDDOWN((AD17*AC17*(1+Y17)*AA17),2)</f>
        <v>60.07</v>
      </c>
      <c r="AF17" s="46" t="str">
        <f t="shared" si="6"/>
        <v> </v>
      </c>
      <c r="AG17" s="46">
        <f t="shared" si="4"/>
        <v>-22800353.02</v>
      </c>
      <c r="AH17" s="51" t="s">
        <v>167</v>
      </c>
      <c r="AI17" s="3"/>
      <c r="AJ17" s="3"/>
      <c r="AK17" s="3"/>
      <c r="AL17" s="3"/>
      <c r="AM17" s="3"/>
      <c r="AN17" s="3"/>
      <c r="AO17" s="3"/>
      <c r="AP17" s="3"/>
      <c r="AQ17" s="3"/>
      <c r="AR17" s="3"/>
      <c r="AS17" s="3"/>
      <c r="AT17" s="3"/>
      <c r="AU17" s="3"/>
      <c r="AV17" s="3"/>
      <c r="AW17" s="3"/>
      <c r="AX17" s="3"/>
      <c r="AY17" s="3"/>
      <c r="AZ17" s="3"/>
      <c r="BA17" s="3"/>
      <c r="BB17" s="3"/>
      <c r="BC17" s="3"/>
      <c r="BD17" s="3"/>
      <c r="BE17" s="3"/>
    </row>
    <row r="18" ht="18.75" customHeight="1">
      <c r="A18" s="36"/>
      <c r="B18" s="48"/>
      <c r="C18" s="3"/>
      <c r="D18" s="37"/>
      <c r="E18" s="38"/>
      <c r="F18" s="39"/>
      <c r="G18" s="40"/>
      <c r="H18" s="41"/>
      <c r="I18" s="42"/>
      <c r="J18" s="43"/>
      <c r="K18" s="44"/>
      <c r="L18" s="45"/>
      <c r="M18" s="46"/>
      <c r="N18" s="38"/>
      <c r="O18" s="39"/>
      <c r="P18" s="40"/>
      <c r="Q18" s="41"/>
      <c r="R18" s="42"/>
      <c r="S18" s="43"/>
      <c r="T18" s="44"/>
      <c r="U18" s="45"/>
      <c r="V18" s="46"/>
      <c r="W18" s="38"/>
      <c r="X18" s="39"/>
      <c r="Y18" s="40"/>
      <c r="Z18" s="41"/>
      <c r="AA18" s="42"/>
      <c r="AB18" s="43"/>
      <c r="AC18" s="44"/>
      <c r="AD18" s="45"/>
      <c r="AE18" s="46"/>
      <c r="AF18" s="46" t="str">
        <f t="shared" si="6"/>
        <v> </v>
      </c>
      <c r="AG18" s="46" t="str">
        <f t="shared" si="4"/>
        <v> </v>
      </c>
      <c r="AH18" s="47"/>
      <c r="AI18" s="3"/>
      <c r="AJ18" s="3"/>
      <c r="AK18" s="3"/>
      <c r="AL18" s="3"/>
      <c r="AM18" s="3"/>
      <c r="AN18" s="3"/>
      <c r="AO18" s="3"/>
      <c r="AP18" s="3"/>
      <c r="AQ18" s="3"/>
      <c r="AR18" s="3"/>
      <c r="AS18" s="3"/>
      <c r="AT18" s="3"/>
      <c r="AU18" s="3"/>
      <c r="AV18" s="3"/>
      <c r="AW18" s="3"/>
      <c r="AX18" s="3"/>
      <c r="AY18" s="3"/>
      <c r="AZ18" s="3"/>
      <c r="BA18" s="3"/>
      <c r="BB18" s="3"/>
      <c r="BC18" s="3"/>
      <c r="BD18" s="3"/>
      <c r="BE18" s="3"/>
    </row>
    <row r="19" ht="18.75" customHeight="1">
      <c r="A19" s="36"/>
      <c r="B19" s="48" t="s">
        <v>53</v>
      </c>
      <c r="C19" s="3" t="s">
        <v>54</v>
      </c>
      <c r="D19" s="37" t="s">
        <v>55</v>
      </c>
      <c r="E19" s="59"/>
      <c r="F19" s="60"/>
      <c r="G19" s="53">
        <v>0.0</v>
      </c>
      <c r="H19" s="54">
        <v>0.011503118753433229</v>
      </c>
      <c r="I19" s="55">
        <v>1.0</v>
      </c>
      <c r="J19" s="56" t="s">
        <v>40</v>
      </c>
      <c r="K19" s="57">
        <v>1.0</v>
      </c>
      <c r="L19" s="45">
        <v>37.0</v>
      </c>
      <c r="M19" s="46">
        <f t="shared" ref="M19:M24" si="7">ROUNDDOWN(L19*K19*(I19),2)</f>
        <v>37</v>
      </c>
      <c r="N19" s="59"/>
      <c r="O19" s="60"/>
      <c r="P19" s="53">
        <v>0.0</v>
      </c>
      <c r="Q19" s="54">
        <v>0.011189189195632936</v>
      </c>
      <c r="R19" s="55">
        <v>2.0</v>
      </c>
      <c r="S19" s="56" t="s">
        <v>40</v>
      </c>
      <c r="T19" s="57">
        <v>1.0</v>
      </c>
      <c r="U19" s="45">
        <v>13.0</v>
      </c>
      <c r="V19" s="46">
        <f t="shared" ref="V19:V24" si="8">ROUNDDOWN(U19*T19*(R19),2)</f>
        <v>26</v>
      </c>
      <c r="W19" s="59"/>
      <c r="X19" s="60"/>
      <c r="Y19" s="53">
        <v>0.0</v>
      </c>
      <c r="Z19" s="54">
        <v>0.008671051263809204</v>
      </c>
      <c r="AA19" s="55">
        <v>1.0</v>
      </c>
      <c r="AB19" s="56" t="s">
        <v>40</v>
      </c>
      <c r="AC19" s="57">
        <v>2.0</v>
      </c>
      <c r="AD19" s="45">
        <v>23.0</v>
      </c>
      <c r="AE19" s="46">
        <f t="shared" ref="AE19:AE24" si="9">ROUNDDOWN(AD19*AC19*(AA19),2)</f>
        <v>46</v>
      </c>
      <c r="AF19" s="46">
        <f t="shared" si="6"/>
        <v>-14</v>
      </c>
      <c r="AG19" s="46">
        <f t="shared" si="4"/>
        <v>20</v>
      </c>
      <c r="AH19" s="47"/>
      <c r="AI19" s="3"/>
      <c r="AJ19" s="3"/>
      <c r="AK19" s="3"/>
      <c r="AL19" s="3"/>
      <c r="AM19" s="3"/>
      <c r="AN19" s="3"/>
      <c r="AO19" s="3"/>
      <c r="AP19" s="3"/>
      <c r="AQ19" s="3"/>
      <c r="AR19" s="3"/>
      <c r="AS19" s="3"/>
      <c r="AT19" s="3"/>
      <c r="AU19" s="3"/>
      <c r="AV19" s="3"/>
      <c r="AW19" s="3"/>
      <c r="AX19" s="3"/>
      <c r="AY19" s="3"/>
      <c r="AZ19" s="3"/>
      <c r="BA19" s="3"/>
      <c r="BB19" s="3"/>
      <c r="BC19" s="3"/>
      <c r="BD19" s="3"/>
      <c r="BE19" s="3"/>
    </row>
    <row r="20" ht="18.75" customHeight="1">
      <c r="A20" s="36"/>
      <c r="B20" s="61" t="s">
        <v>57</v>
      </c>
      <c r="C20" s="3" t="s">
        <v>58</v>
      </c>
      <c r="D20" s="37" t="s">
        <v>38</v>
      </c>
      <c r="E20" s="59" t="s">
        <v>59</v>
      </c>
      <c r="G20" s="53">
        <v>0.0</v>
      </c>
      <c r="H20" s="54">
        <v>0.0</v>
      </c>
      <c r="I20" s="55">
        <v>6.0</v>
      </c>
      <c r="J20" s="56" t="s">
        <v>40</v>
      </c>
      <c r="K20" s="57">
        <v>1.0</v>
      </c>
      <c r="L20" s="45">
        <v>16.069724521636964</v>
      </c>
      <c r="M20" s="46">
        <f t="shared" si="7"/>
        <v>96.41</v>
      </c>
      <c r="N20" s="59" t="s">
        <v>59</v>
      </c>
      <c r="P20" s="53">
        <v>0.0</v>
      </c>
      <c r="Q20" s="54">
        <v>0.0</v>
      </c>
      <c r="R20" s="55">
        <v>13.0</v>
      </c>
      <c r="S20" s="56" t="s">
        <v>40</v>
      </c>
      <c r="T20" s="57">
        <v>1.0</v>
      </c>
      <c r="U20" s="45">
        <f t="shared" ref="U20:U22" si="10">AD20</f>
        <v>23.7</v>
      </c>
      <c r="V20" s="46">
        <f t="shared" si="8"/>
        <v>308.1</v>
      </c>
      <c r="W20" s="59" t="s">
        <v>59</v>
      </c>
      <c r="Y20" s="53">
        <v>0.0</v>
      </c>
      <c r="Z20" s="54">
        <v>0.0</v>
      </c>
      <c r="AA20" s="55">
        <v>6.0</v>
      </c>
      <c r="AB20" s="56" t="s">
        <v>40</v>
      </c>
      <c r="AC20" s="57">
        <v>2.0</v>
      </c>
      <c r="AD20" s="45">
        <f>'1-4 PAD'!V10</f>
        <v>23.7</v>
      </c>
      <c r="AE20" s="46">
        <f t="shared" si="9"/>
        <v>284.4</v>
      </c>
      <c r="AF20" s="46">
        <f t="shared" si="6"/>
        <v>7.630275478</v>
      </c>
      <c r="AG20" s="46">
        <f t="shared" si="4"/>
        <v>-23.7</v>
      </c>
      <c r="AH20" s="47"/>
      <c r="AI20" s="3"/>
      <c r="AJ20" s="3"/>
      <c r="AK20" s="3"/>
      <c r="AL20" s="3"/>
      <c r="AM20" s="3"/>
      <c r="AN20" s="3"/>
      <c r="AO20" s="3"/>
      <c r="AP20" s="3"/>
      <c r="AQ20" s="3"/>
      <c r="AR20" s="3"/>
      <c r="AS20" s="3"/>
      <c r="AT20" s="3"/>
      <c r="AU20" s="3"/>
      <c r="AV20" s="3"/>
      <c r="AW20" s="3"/>
      <c r="AX20" s="3"/>
      <c r="AY20" s="3"/>
      <c r="AZ20" s="3"/>
      <c r="BA20" s="3"/>
      <c r="BB20" s="3"/>
      <c r="BC20" s="3"/>
      <c r="BD20" s="3"/>
      <c r="BE20" s="3"/>
    </row>
    <row r="21" ht="18.75" customHeight="1">
      <c r="A21" s="36"/>
      <c r="B21" s="61" t="s">
        <v>62</v>
      </c>
      <c r="C21" s="3" t="s">
        <v>63</v>
      </c>
      <c r="D21" s="37" t="s">
        <v>38</v>
      </c>
      <c r="E21" s="59" t="s">
        <v>64</v>
      </c>
      <c r="G21" s="53">
        <v>0.0</v>
      </c>
      <c r="H21" s="54">
        <v>0.0</v>
      </c>
      <c r="I21" s="55">
        <v>1.0</v>
      </c>
      <c r="J21" s="56" t="s">
        <v>40</v>
      </c>
      <c r="K21" s="57">
        <v>1.0</v>
      </c>
      <c r="L21" s="45">
        <v>28.262494325637817</v>
      </c>
      <c r="M21" s="46">
        <f t="shared" si="7"/>
        <v>28.26</v>
      </c>
      <c r="N21" s="59" t="s">
        <v>64</v>
      </c>
      <c r="P21" s="53">
        <v>0.0</v>
      </c>
      <c r="Q21" s="54">
        <v>0.0</v>
      </c>
      <c r="R21" s="55">
        <v>1.0</v>
      </c>
      <c r="S21" s="56" t="s">
        <v>40</v>
      </c>
      <c r="T21" s="57">
        <v>1.0</v>
      </c>
      <c r="U21" s="45">
        <f t="shared" si="10"/>
        <v>24.4</v>
      </c>
      <c r="V21" s="46">
        <f t="shared" si="8"/>
        <v>24.4</v>
      </c>
      <c r="W21" s="59" t="s">
        <v>64</v>
      </c>
      <c r="Y21" s="53">
        <v>0.0</v>
      </c>
      <c r="Z21" s="54">
        <v>0.0</v>
      </c>
      <c r="AA21" s="55">
        <v>1.0</v>
      </c>
      <c r="AB21" s="56" t="s">
        <v>40</v>
      </c>
      <c r="AC21" s="57">
        <v>2.0</v>
      </c>
      <c r="AD21" s="45">
        <f>'1-4 PAD'!V11</f>
        <v>24.4</v>
      </c>
      <c r="AE21" s="46">
        <f t="shared" si="9"/>
        <v>48.8</v>
      </c>
      <c r="AF21" s="46">
        <f t="shared" si="6"/>
        <v>-3.862494326</v>
      </c>
      <c r="AG21" s="46">
        <f t="shared" si="4"/>
        <v>24.4</v>
      </c>
      <c r="AH21" s="47"/>
      <c r="AI21" s="3"/>
      <c r="AJ21" s="3"/>
      <c r="AK21" s="3"/>
      <c r="AL21" s="3"/>
      <c r="AM21" s="3"/>
      <c r="AN21" s="3"/>
      <c r="AO21" s="3"/>
      <c r="AP21" s="3"/>
      <c r="AQ21" s="3"/>
      <c r="AR21" s="3"/>
      <c r="AS21" s="3"/>
      <c r="AT21" s="3"/>
      <c r="AU21" s="3"/>
      <c r="AV21" s="3"/>
      <c r="AW21" s="3"/>
      <c r="AX21" s="3"/>
      <c r="AY21" s="3"/>
      <c r="AZ21" s="3"/>
      <c r="BA21" s="3"/>
      <c r="BB21" s="3"/>
      <c r="BC21" s="3"/>
      <c r="BD21" s="3"/>
      <c r="BE21" s="3"/>
    </row>
    <row r="22" ht="18.75" customHeight="1">
      <c r="A22" s="36"/>
      <c r="B22" s="61" t="s">
        <v>66</v>
      </c>
      <c r="C22" s="3" t="s">
        <v>67</v>
      </c>
      <c r="D22" s="37" t="s">
        <v>38</v>
      </c>
      <c r="E22" s="59" t="s">
        <v>68</v>
      </c>
      <c r="G22" s="53">
        <v>0.0</v>
      </c>
      <c r="H22" s="54">
        <v>0.0</v>
      </c>
      <c r="I22" s="55">
        <v>4.0</v>
      </c>
      <c r="J22" s="56" t="s">
        <v>40</v>
      </c>
      <c r="K22" s="57">
        <v>1.0</v>
      </c>
      <c r="L22" s="45">
        <v>18.446954433918002</v>
      </c>
      <c r="M22" s="46">
        <f t="shared" si="7"/>
        <v>73.78</v>
      </c>
      <c r="N22" s="59" t="s">
        <v>68</v>
      </c>
      <c r="P22" s="53">
        <v>0.0</v>
      </c>
      <c r="Q22" s="54">
        <v>0.0</v>
      </c>
      <c r="R22" s="55">
        <v>5.0</v>
      </c>
      <c r="S22" s="56" t="s">
        <v>40</v>
      </c>
      <c r="T22" s="57">
        <v>2.0</v>
      </c>
      <c r="U22" s="45">
        <f t="shared" si="10"/>
        <v>17.5</v>
      </c>
      <c r="V22" s="46">
        <f t="shared" si="8"/>
        <v>175</v>
      </c>
      <c r="W22" s="59" t="s">
        <v>68</v>
      </c>
      <c r="Y22" s="53">
        <v>0.0</v>
      </c>
      <c r="Z22" s="54">
        <v>0.0</v>
      </c>
      <c r="AA22" s="55">
        <v>5.0</v>
      </c>
      <c r="AB22" s="56" t="s">
        <v>40</v>
      </c>
      <c r="AC22" s="57">
        <v>2.0</v>
      </c>
      <c r="AD22" s="45">
        <f>'1-4 PAD'!V12</f>
        <v>17.5</v>
      </c>
      <c r="AE22" s="46">
        <f t="shared" si="9"/>
        <v>175</v>
      </c>
      <c r="AF22" s="46">
        <f t="shared" si="6"/>
        <v>-0.9469544339</v>
      </c>
      <c r="AG22" s="46" t="str">
        <f t="shared" si="4"/>
        <v> </v>
      </c>
      <c r="AH22" s="47"/>
      <c r="AI22" s="3"/>
      <c r="AJ22" s="3"/>
      <c r="AK22" s="3"/>
      <c r="AL22" s="3"/>
      <c r="AM22" s="3"/>
      <c r="AN22" s="3"/>
      <c r="AO22" s="3"/>
      <c r="AP22" s="3"/>
      <c r="AQ22" s="3"/>
      <c r="AR22" s="3"/>
      <c r="AS22" s="3"/>
      <c r="AT22" s="3"/>
      <c r="AU22" s="3"/>
      <c r="AV22" s="3"/>
      <c r="AW22" s="3"/>
      <c r="AX22" s="3"/>
      <c r="AY22" s="3"/>
      <c r="AZ22" s="3"/>
      <c r="BA22" s="3"/>
      <c r="BB22" s="3"/>
      <c r="BC22" s="3"/>
      <c r="BD22" s="3"/>
      <c r="BE22" s="3"/>
    </row>
    <row r="23" ht="18.75" customHeight="1">
      <c r="A23" s="36"/>
      <c r="B23" s="3" t="s">
        <v>69</v>
      </c>
      <c r="C23" s="61"/>
      <c r="D23" s="37" t="s">
        <v>38</v>
      </c>
      <c r="E23" s="59"/>
      <c r="F23" s="60"/>
      <c r="G23" s="53">
        <v>0.0</v>
      </c>
      <c r="H23" s="54">
        <v>0.0</v>
      </c>
      <c r="I23" s="55">
        <v>1.0</v>
      </c>
      <c r="J23" s="56" t="s">
        <v>40</v>
      </c>
      <c r="K23" s="57">
        <v>2.0</v>
      </c>
      <c r="L23" s="57">
        <v>75.0</v>
      </c>
      <c r="M23" s="46">
        <f t="shared" si="7"/>
        <v>150</v>
      </c>
      <c r="N23" s="59"/>
      <c r="O23" s="60"/>
      <c r="P23" s="53">
        <v>0.0</v>
      </c>
      <c r="Q23" s="54">
        <v>0.0</v>
      </c>
      <c r="R23" s="55">
        <v>1.0</v>
      </c>
      <c r="S23" s="56" t="s">
        <v>40</v>
      </c>
      <c r="T23" s="57">
        <v>1.0</v>
      </c>
      <c r="U23" s="57">
        <v>84.0</v>
      </c>
      <c r="V23" s="46">
        <f t="shared" si="8"/>
        <v>84</v>
      </c>
      <c r="W23" s="59"/>
      <c r="X23" s="60"/>
      <c r="Y23" s="53">
        <v>0.0</v>
      </c>
      <c r="Z23" s="54">
        <v>0.0</v>
      </c>
      <c r="AA23" s="55">
        <v>1.0</v>
      </c>
      <c r="AB23" s="56" t="s">
        <v>40</v>
      </c>
      <c r="AC23" s="57">
        <v>2.0</v>
      </c>
      <c r="AD23" s="57">
        <v>134.0</v>
      </c>
      <c r="AE23" s="46">
        <f t="shared" si="9"/>
        <v>268</v>
      </c>
      <c r="AF23" s="46">
        <f t="shared" si="6"/>
        <v>59</v>
      </c>
      <c r="AG23" s="46">
        <f t="shared" si="4"/>
        <v>184</v>
      </c>
      <c r="AH23" s="47"/>
      <c r="AI23" s="3"/>
      <c r="AJ23" s="3"/>
      <c r="AK23" s="3"/>
      <c r="AL23" s="3"/>
      <c r="AM23" s="3"/>
      <c r="AN23" s="3"/>
      <c r="AO23" s="3"/>
      <c r="AP23" s="3"/>
      <c r="AQ23" s="3"/>
      <c r="AR23" s="3"/>
      <c r="AS23" s="3"/>
      <c r="AT23" s="3"/>
      <c r="AU23" s="3"/>
      <c r="AV23" s="3"/>
      <c r="AW23" s="3"/>
      <c r="AX23" s="3"/>
      <c r="AY23" s="3"/>
      <c r="AZ23" s="3"/>
      <c r="BA23" s="3"/>
      <c r="BB23" s="3"/>
      <c r="BC23" s="3"/>
      <c r="BD23" s="3"/>
      <c r="BE23" s="3"/>
    </row>
    <row r="24" ht="18.75" customHeight="1">
      <c r="A24" s="36"/>
      <c r="B24" s="3" t="s">
        <v>71</v>
      </c>
      <c r="C24" s="61" t="s">
        <v>72</v>
      </c>
      <c r="D24" s="37" t="s">
        <v>38</v>
      </c>
      <c r="E24" s="59"/>
      <c r="F24" s="60"/>
      <c r="G24" s="53">
        <v>0.0</v>
      </c>
      <c r="H24" s="54">
        <v>0.0</v>
      </c>
      <c r="I24" s="55">
        <v>1.0</v>
      </c>
      <c r="J24" s="56" t="s">
        <v>40</v>
      </c>
      <c r="K24" s="57">
        <v>2.0</v>
      </c>
      <c r="L24" s="57">
        <v>77.0</v>
      </c>
      <c r="M24" s="46">
        <f t="shared" si="7"/>
        <v>154</v>
      </c>
      <c r="N24" s="59"/>
      <c r="O24" s="60"/>
      <c r="P24" s="53">
        <v>0.0</v>
      </c>
      <c r="Q24" s="54">
        <v>0.0</v>
      </c>
      <c r="R24" s="55">
        <v>2.0</v>
      </c>
      <c r="S24" s="56" t="s">
        <v>40</v>
      </c>
      <c r="T24" s="57">
        <v>2.0</v>
      </c>
      <c r="U24" s="57">
        <f>AD24</f>
        <v>95</v>
      </c>
      <c r="V24" s="46">
        <f t="shared" si="8"/>
        <v>380</v>
      </c>
      <c r="W24" s="59"/>
      <c r="X24" s="60"/>
      <c r="Y24" s="53">
        <v>0.0</v>
      </c>
      <c r="Z24" s="54">
        <v>0.0</v>
      </c>
      <c r="AA24" s="55">
        <v>1.0</v>
      </c>
      <c r="AB24" s="56" t="s">
        <v>40</v>
      </c>
      <c r="AC24" s="57">
        <v>1.0</v>
      </c>
      <c r="AD24" s="57">
        <f>'#보호랩'!O6</f>
        <v>95</v>
      </c>
      <c r="AE24" s="46">
        <f t="shared" si="9"/>
        <v>95</v>
      </c>
      <c r="AF24" s="46">
        <f t="shared" si="6"/>
        <v>18</v>
      </c>
      <c r="AG24" s="46">
        <f t="shared" si="4"/>
        <v>-285</v>
      </c>
      <c r="AH24" s="47"/>
      <c r="AI24" s="3"/>
      <c r="AJ24" s="3"/>
      <c r="AK24" s="3"/>
      <c r="AL24" s="3"/>
      <c r="AM24" s="3"/>
      <c r="AN24" s="3"/>
      <c r="AO24" s="3"/>
      <c r="AP24" s="3"/>
      <c r="AQ24" s="3"/>
      <c r="AR24" s="3"/>
      <c r="AS24" s="3"/>
      <c r="AT24" s="3"/>
      <c r="AU24" s="3"/>
      <c r="AV24" s="3"/>
      <c r="AW24" s="3"/>
      <c r="AX24" s="3"/>
      <c r="AY24" s="3"/>
      <c r="AZ24" s="3"/>
      <c r="BA24" s="3"/>
      <c r="BB24" s="3"/>
      <c r="BC24" s="3"/>
      <c r="BD24" s="3"/>
      <c r="BE24" s="3"/>
    </row>
    <row r="25" ht="18.75" customHeight="1">
      <c r="A25" s="36"/>
      <c r="B25" s="3"/>
      <c r="C25" s="61"/>
      <c r="D25" s="37"/>
      <c r="E25" s="59"/>
      <c r="F25" s="60"/>
      <c r="G25" s="53"/>
      <c r="H25" s="54"/>
      <c r="I25" s="55"/>
      <c r="J25" s="56"/>
      <c r="K25" s="57"/>
      <c r="L25" s="57"/>
      <c r="M25" s="46"/>
      <c r="N25" s="59"/>
      <c r="O25" s="60"/>
      <c r="P25" s="53"/>
      <c r="Q25" s="54"/>
      <c r="R25" s="55"/>
      <c r="S25" s="56"/>
      <c r="T25" s="57"/>
      <c r="U25" s="57"/>
      <c r="V25" s="46"/>
      <c r="W25" s="59"/>
      <c r="X25" s="60"/>
      <c r="Y25" s="53"/>
      <c r="Z25" s="54"/>
      <c r="AA25" s="55"/>
      <c r="AB25" s="56"/>
      <c r="AC25" s="57"/>
      <c r="AD25" s="57"/>
      <c r="AE25" s="46"/>
      <c r="AF25" s="46" t="str">
        <f t="shared" si="6"/>
        <v> </v>
      </c>
      <c r="AG25" s="46" t="str">
        <f t="shared" si="4"/>
        <v> </v>
      </c>
      <c r="AH25" s="47"/>
      <c r="AI25" s="3"/>
      <c r="AJ25" s="3"/>
      <c r="AK25" s="3"/>
      <c r="AL25" s="3"/>
      <c r="AM25" s="3"/>
      <c r="AN25" s="3"/>
      <c r="AO25" s="3"/>
      <c r="AP25" s="3"/>
      <c r="AQ25" s="3"/>
      <c r="AR25" s="3"/>
      <c r="AS25" s="3"/>
      <c r="AT25" s="3"/>
      <c r="AU25" s="3"/>
      <c r="AV25" s="3"/>
      <c r="AW25" s="3"/>
      <c r="AX25" s="3"/>
      <c r="AY25" s="3"/>
      <c r="AZ25" s="3"/>
      <c r="BA25" s="3"/>
      <c r="BB25" s="3"/>
      <c r="BC25" s="3"/>
      <c r="BD25" s="3"/>
      <c r="BE25" s="3"/>
    </row>
    <row r="26" ht="18.75" customHeight="1">
      <c r="A26" s="62"/>
      <c r="B26" s="63" t="s">
        <v>74</v>
      </c>
      <c r="C26" s="64"/>
      <c r="D26" s="65"/>
      <c r="E26" s="66"/>
      <c r="F26" s="67"/>
      <c r="G26" s="68"/>
      <c r="H26" s="69"/>
      <c r="I26" s="70"/>
      <c r="J26" s="71"/>
      <c r="K26" s="72"/>
      <c r="L26" s="73"/>
      <c r="M26" s="74">
        <f>SUM(M10:M25)</f>
        <v>2474.01</v>
      </c>
      <c r="N26" s="66"/>
      <c r="O26" s="67"/>
      <c r="P26" s="68"/>
      <c r="Q26" s="69"/>
      <c r="R26" s="70"/>
      <c r="S26" s="71"/>
      <c r="T26" s="72"/>
      <c r="U26" s="73"/>
      <c r="V26" s="74">
        <f>SUM(V10:V25)</f>
        <v>25674342.13</v>
      </c>
      <c r="W26" s="66"/>
      <c r="X26" s="67"/>
      <c r="Y26" s="68"/>
      <c r="Z26" s="69"/>
      <c r="AA26" s="70"/>
      <c r="AB26" s="71"/>
      <c r="AC26" s="72"/>
      <c r="AD26" s="73"/>
      <c r="AE26" s="74">
        <f>SUM(AE10:AE25)</f>
        <v>3689.03</v>
      </c>
      <c r="AF26" s="75" t="str">
        <f t="shared" si="6"/>
        <v> </v>
      </c>
      <c r="AG26" s="75">
        <f t="shared" si="4"/>
        <v>-25670653.1</v>
      </c>
      <c r="AH26" s="76"/>
      <c r="AI26" s="3"/>
      <c r="AJ26" s="3"/>
      <c r="AK26" s="3"/>
      <c r="AL26" s="3"/>
      <c r="AM26" s="3"/>
      <c r="AN26" s="3"/>
      <c r="AO26" s="3"/>
      <c r="AP26" s="3"/>
      <c r="AQ26" s="3"/>
      <c r="AR26" s="3"/>
      <c r="AS26" s="3"/>
      <c r="AT26" s="3"/>
      <c r="AU26" s="3"/>
      <c r="AV26" s="3"/>
      <c r="AW26" s="3"/>
      <c r="AX26" s="3"/>
      <c r="AY26" s="3"/>
      <c r="AZ26" s="3"/>
      <c r="BA26" s="3"/>
      <c r="BB26" s="3"/>
      <c r="BC26" s="3"/>
      <c r="BD26" s="3"/>
      <c r="BE26" s="3"/>
    </row>
    <row r="27" ht="18.75" customHeight="1">
      <c r="A27" s="26"/>
      <c r="B27" s="3"/>
      <c r="C27" s="37"/>
      <c r="D27" s="27"/>
      <c r="E27" s="77" t="s">
        <v>75</v>
      </c>
      <c r="F27" s="78" t="s">
        <v>76</v>
      </c>
      <c r="G27" s="31" t="s">
        <v>17</v>
      </c>
      <c r="H27" s="31" t="s">
        <v>77</v>
      </c>
      <c r="I27" s="32" t="s">
        <v>78</v>
      </c>
      <c r="J27" s="32" t="s">
        <v>79</v>
      </c>
      <c r="K27" s="31" t="s">
        <v>80</v>
      </c>
      <c r="L27" s="31" t="s">
        <v>81</v>
      </c>
      <c r="M27" s="79" t="s">
        <v>21</v>
      </c>
      <c r="N27" s="77" t="s">
        <v>75</v>
      </c>
      <c r="O27" s="78" t="s">
        <v>76</v>
      </c>
      <c r="P27" s="31" t="s">
        <v>17</v>
      </c>
      <c r="Q27" s="31" t="s">
        <v>77</v>
      </c>
      <c r="R27" s="32" t="s">
        <v>78</v>
      </c>
      <c r="S27" s="32" t="s">
        <v>79</v>
      </c>
      <c r="T27" s="31" t="s">
        <v>80</v>
      </c>
      <c r="U27" s="31" t="s">
        <v>81</v>
      </c>
      <c r="V27" s="79" t="s">
        <v>21</v>
      </c>
      <c r="W27" s="77" t="s">
        <v>75</v>
      </c>
      <c r="X27" s="78" t="s">
        <v>76</v>
      </c>
      <c r="Y27" s="31" t="s">
        <v>17</v>
      </c>
      <c r="Z27" s="31" t="s">
        <v>77</v>
      </c>
      <c r="AA27" s="32" t="s">
        <v>78</v>
      </c>
      <c r="AB27" s="32" t="s">
        <v>79</v>
      </c>
      <c r="AC27" s="31" t="s">
        <v>80</v>
      </c>
      <c r="AD27" s="31" t="s">
        <v>81</v>
      </c>
      <c r="AE27" s="79" t="s">
        <v>21</v>
      </c>
      <c r="AF27" s="80"/>
      <c r="AG27" s="80"/>
      <c r="AH27" s="82"/>
      <c r="AI27" s="3"/>
      <c r="AJ27" s="3"/>
      <c r="AK27" s="3"/>
      <c r="AL27" s="3"/>
      <c r="AM27" s="3"/>
      <c r="AN27" s="3"/>
      <c r="AO27" s="3"/>
      <c r="AP27" s="3"/>
      <c r="AQ27" s="3"/>
      <c r="AR27" s="3"/>
      <c r="AS27" s="3"/>
      <c r="AT27" s="3"/>
      <c r="AU27" s="3"/>
      <c r="AV27" s="3"/>
      <c r="AW27" s="3"/>
      <c r="AX27" s="3"/>
      <c r="AY27" s="3"/>
      <c r="AZ27" s="3"/>
      <c r="BA27" s="3"/>
      <c r="BB27" s="3"/>
      <c r="BC27" s="3"/>
      <c r="BD27" s="3"/>
      <c r="BE27" s="3"/>
    </row>
    <row r="28" ht="18.75" customHeight="1">
      <c r="A28" s="36" t="s">
        <v>82</v>
      </c>
      <c r="B28" s="3"/>
      <c r="C28" s="37"/>
      <c r="D28" s="37"/>
      <c r="E28" s="59"/>
      <c r="F28" s="60"/>
      <c r="G28" s="55"/>
      <c r="H28" s="55"/>
      <c r="I28" s="56"/>
      <c r="J28" s="56"/>
      <c r="K28" s="55"/>
      <c r="L28" s="55"/>
      <c r="M28" s="83"/>
      <c r="N28" s="59"/>
      <c r="O28" s="60"/>
      <c r="P28" s="55"/>
      <c r="Q28" s="55"/>
      <c r="R28" s="56"/>
      <c r="S28" s="56"/>
      <c r="T28" s="55"/>
      <c r="U28" s="55"/>
      <c r="V28" s="83"/>
      <c r="W28" s="59"/>
      <c r="X28" s="60"/>
      <c r="Y28" s="55"/>
      <c r="Z28" s="55"/>
      <c r="AA28" s="56"/>
      <c r="AB28" s="56"/>
      <c r="AC28" s="55"/>
      <c r="AD28" s="55"/>
      <c r="AE28" s="83"/>
      <c r="AF28" s="46" t="str">
        <f t="shared" ref="AF28:AF33" si="11">IF(AD28-L28=0," ",AD28-L28)</f>
        <v> </v>
      </c>
      <c r="AG28" s="46" t="str">
        <f t="shared" ref="AG28:AG33" si="12">IF(AE28-V28=0," ",AE28-V28)</f>
        <v> </v>
      </c>
      <c r="AH28" s="76"/>
      <c r="AI28" s="3"/>
      <c r="AJ28" s="3"/>
      <c r="AK28" s="3"/>
      <c r="AL28" s="3"/>
      <c r="AM28" s="3"/>
      <c r="AN28" s="3"/>
      <c r="AO28" s="3"/>
      <c r="AP28" s="3"/>
      <c r="AQ28" s="3"/>
      <c r="AR28" s="3"/>
      <c r="AS28" s="3"/>
      <c r="AT28" s="3"/>
      <c r="AU28" s="3"/>
      <c r="AV28" s="3"/>
      <c r="AW28" s="3"/>
      <c r="AX28" s="3"/>
      <c r="AY28" s="3"/>
      <c r="AZ28" s="3"/>
      <c r="BA28" s="3"/>
      <c r="BB28" s="3"/>
      <c r="BC28" s="3"/>
      <c r="BD28" s="3"/>
      <c r="BE28" s="3"/>
    </row>
    <row r="29" ht="18.75" customHeight="1">
      <c r="A29" s="36" t="s">
        <v>88</v>
      </c>
      <c r="B29" s="48" t="s">
        <v>25</v>
      </c>
      <c r="C29" s="3" t="s">
        <v>166</v>
      </c>
      <c r="D29" s="37" t="s">
        <v>27</v>
      </c>
      <c r="E29" s="38">
        <v>81.0</v>
      </c>
      <c r="F29" s="88">
        <v>1309.0</v>
      </c>
      <c r="G29" s="42">
        <v>2.0</v>
      </c>
      <c r="H29" s="89">
        <v>0.23122881054878236</v>
      </c>
      <c r="I29" s="43">
        <v>5.0</v>
      </c>
      <c r="J29" s="90">
        <v>0.43035124540328984</v>
      </c>
      <c r="K29" s="91">
        <f>ROUNDDOWN(16+(4.396*((K11+K12)*I29)^0.1477)+3.22*3^2*1*0.9,2)</f>
        <v>52</v>
      </c>
      <c r="L29" s="92">
        <v>45249.0</v>
      </c>
      <c r="M29" s="46">
        <f t="shared" ref="M29:M31" si="13">ROUNDDOWN((K29/I29*1.1+E29*60/F29)*L29/3600*J29,2)</f>
        <v>81.96</v>
      </c>
      <c r="N29" s="38">
        <v>131.0</v>
      </c>
      <c r="O29" s="88">
        <v>2526.0</v>
      </c>
      <c r="P29" s="42">
        <v>2.0</v>
      </c>
      <c r="Q29" s="89">
        <v>0.18606128597259522</v>
      </c>
      <c r="R29" s="43">
        <v>5.0</v>
      </c>
      <c r="S29" s="90">
        <v>0.526595163345337</v>
      </c>
      <c r="T29" s="91">
        <f t="shared" ref="T29:T31" si="14">AC29</f>
        <v>51.19</v>
      </c>
      <c r="U29" s="92">
        <v>38259.0</v>
      </c>
      <c r="V29" s="46">
        <f t="shared" ref="V29:V31" si="15">ROUNDDOWN((T29/R29*1.1+N29*60/O29)*U29/3600*S29,2)</f>
        <v>80.43</v>
      </c>
      <c r="W29" s="38">
        <v>126.0</v>
      </c>
      <c r="X29" s="88">
        <v>1676.0</v>
      </c>
      <c r="Y29" s="42">
        <v>1.0</v>
      </c>
      <c r="Z29" s="89">
        <v>0.2516942944526673</v>
      </c>
      <c r="AA29" s="43">
        <v>2.0</v>
      </c>
      <c r="AB29" s="90">
        <v>0.4877652764320374</v>
      </c>
      <c r="AC29" s="91">
        <f>ROUNDDOWN(16+(4.396*((AC11+AC12)*AA29)^0.1477)+3.22*3^2*1*0.9,2)</f>
        <v>51.19</v>
      </c>
      <c r="AD29" s="92">
        <v>43869.0</v>
      </c>
      <c r="AE29" s="46">
        <f t="shared" ref="AE29:AE31" si="16">ROUNDDOWN((AC29/AA29*1.1+W29*60/X29)*AD29/3600*AB29,2)</f>
        <v>194.15</v>
      </c>
      <c r="AF29" s="46">
        <f t="shared" si="11"/>
        <v>-1380</v>
      </c>
      <c r="AG29" s="46">
        <f t="shared" si="12"/>
        <v>113.72</v>
      </c>
      <c r="AH29" s="47" t="s">
        <v>168</v>
      </c>
      <c r="AI29" s="3"/>
      <c r="AJ29" s="84" t="s">
        <v>83</v>
      </c>
      <c r="AK29" s="85"/>
      <c r="AL29" s="84" t="s">
        <v>84</v>
      </c>
      <c r="AM29" s="86"/>
      <c r="AN29" s="85"/>
      <c r="AO29" s="84" t="s">
        <v>86</v>
      </c>
      <c r="AP29" s="86"/>
      <c r="AQ29" s="85"/>
      <c r="AR29" s="87" t="s">
        <v>87</v>
      </c>
      <c r="AS29" s="3"/>
      <c r="AT29" s="3"/>
      <c r="AU29" s="3"/>
      <c r="AV29" s="3"/>
      <c r="AW29" s="3"/>
      <c r="AX29" s="3"/>
      <c r="AY29" s="3"/>
      <c r="AZ29" s="3"/>
      <c r="BA29" s="3"/>
      <c r="BB29" s="3"/>
      <c r="BC29" s="3"/>
      <c r="BD29" s="3"/>
      <c r="BE29" s="3"/>
    </row>
    <row r="30" ht="18.75" customHeight="1">
      <c r="A30" s="36" t="s">
        <v>93</v>
      </c>
      <c r="B30" s="48" t="s">
        <v>94</v>
      </c>
      <c r="C30" s="3" t="s">
        <v>166</v>
      </c>
      <c r="D30" s="37" t="s">
        <v>95</v>
      </c>
      <c r="E30" s="38">
        <v>0.0</v>
      </c>
      <c r="F30" s="88">
        <v>2535.0</v>
      </c>
      <c r="G30" s="42">
        <v>1.0</v>
      </c>
      <c r="H30" s="89">
        <v>0.23972435593605043</v>
      </c>
      <c r="I30" s="43">
        <f>IF($D30="ASS'Y",1,VLOOKUP($C30,#REF!,22,0))</f>
        <v>1</v>
      </c>
      <c r="J30" s="90">
        <v>2.0</v>
      </c>
      <c r="K30" s="91">
        <f>AN36</f>
        <v>79</v>
      </c>
      <c r="L30" s="92">
        <v>31892.0</v>
      </c>
      <c r="M30" s="46">
        <f t="shared" si="13"/>
        <v>1539.67</v>
      </c>
      <c r="N30" s="38">
        <v>0.0</v>
      </c>
      <c r="O30" s="88">
        <v>3675.0</v>
      </c>
      <c r="P30" s="42">
        <v>1.0</v>
      </c>
      <c r="Q30" s="89">
        <v>0.18292638206481934</v>
      </c>
      <c r="R30" s="43">
        <f>IF($D30="ASS'Y",1,VLOOKUP($C30,#REF!,22,0))</f>
        <v>1</v>
      </c>
      <c r="S30" s="90">
        <v>2.0</v>
      </c>
      <c r="T30" s="91">
        <f t="shared" si="14"/>
        <v>84</v>
      </c>
      <c r="U30" s="92">
        <v>21288.0</v>
      </c>
      <c r="V30" s="46">
        <f t="shared" si="15"/>
        <v>1092.78</v>
      </c>
      <c r="W30" s="38">
        <v>0.0</v>
      </c>
      <c r="X30" s="88">
        <v>3918.0</v>
      </c>
      <c r="Y30" s="42">
        <v>2.0</v>
      </c>
      <c r="Z30" s="89">
        <v>0.19638050508499147</v>
      </c>
      <c r="AA30" s="43">
        <f>IF($D30="ASS'Y",1,VLOOKUP($C30,#REF!,22,0))</f>
        <v>1</v>
      </c>
      <c r="AB30" s="90">
        <v>2.0</v>
      </c>
      <c r="AC30" s="91">
        <f>AQ36</f>
        <v>84</v>
      </c>
      <c r="AD30" s="92">
        <v>46871.0</v>
      </c>
      <c r="AE30" s="46">
        <f t="shared" si="16"/>
        <v>2406.04</v>
      </c>
      <c r="AF30" s="46">
        <f t="shared" si="11"/>
        <v>14979</v>
      </c>
      <c r="AG30" s="46">
        <f t="shared" si="12"/>
        <v>1313.26</v>
      </c>
      <c r="AH30" s="47"/>
      <c r="AI30" s="3"/>
      <c r="AJ30" s="87" t="s">
        <v>90</v>
      </c>
      <c r="AK30" s="87" t="s">
        <v>91</v>
      </c>
      <c r="AL30" s="87" t="s">
        <v>17</v>
      </c>
      <c r="AM30" s="87" t="s">
        <v>80</v>
      </c>
      <c r="AN30" s="87" t="s">
        <v>92</v>
      </c>
      <c r="AO30" s="87" t="s">
        <v>17</v>
      </c>
      <c r="AP30" s="87" t="s">
        <v>80</v>
      </c>
      <c r="AQ30" s="87" t="s">
        <v>92</v>
      </c>
      <c r="AR30" s="87"/>
      <c r="AS30" s="3"/>
      <c r="AT30" s="3"/>
      <c r="AU30" s="3"/>
      <c r="AV30" s="3"/>
      <c r="AW30" s="3"/>
      <c r="AX30" s="3"/>
      <c r="AY30" s="3"/>
      <c r="AZ30" s="3"/>
      <c r="BA30" s="3"/>
      <c r="BB30" s="3"/>
      <c r="BC30" s="3"/>
      <c r="BD30" s="3"/>
      <c r="BE30" s="3"/>
    </row>
    <row r="31" ht="18.75" customHeight="1">
      <c r="A31" s="36" t="s">
        <v>37</v>
      </c>
      <c r="B31" s="61" t="s">
        <v>97</v>
      </c>
      <c r="C31" s="3"/>
      <c r="D31" s="37"/>
      <c r="E31" s="59">
        <v>0.0</v>
      </c>
      <c r="F31" s="88">
        <v>3200.0</v>
      </c>
      <c r="G31" s="55">
        <v>1.0</v>
      </c>
      <c r="H31" s="94">
        <v>0.27695068120956423</v>
      </c>
      <c r="I31" s="56">
        <v>2.0</v>
      </c>
      <c r="J31" s="95">
        <v>1.0</v>
      </c>
      <c r="K31" s="96">
        <f>13*('1-6. 사상'!O5)/1000</f>
        <v>9.115222528</v>
      </c>
      <c r="L31" s="92">
        <v>28795.0</v>
      </c>
      <c r="M31" s="46">
        <f t="shared" si="13"/>
        <v>40.1</v>
      </c>
      <c r="N31" s="59">
        <v>0.0</v>
      </c>
      <c r="O31" s="88">
        <v>2808.0</v>
      </c>
      <c r="P31" s="55">
        <v>1.0</v>
      </c>
      <c r="Q31" s="89">
        <v>0.18943556022644045</v>
      </c>
      <c r="R31" s="56">
        <v>2.0</v>
      </c>
      <c r="S31" s="95">
        <v>1.0</v>
      </c>
      <c r="T31" s="96">
        <f t="shared" si="14"/>
        <v>9.115222528</v>
      </c>
      <c r="U31" s="92">
        <v>24548.0</v>
      </c>
      <c r="V31" s="46">
        <f t="shared" si="15"/>
        <v>34.18</v>
      </c>
      <c r="W31" s="59">
        <v>0.0</v>
      </c>
      <c r="X31" s="88">
        <v>4054.0</v>
      </c>
      <c r="Y31" s="55">
        <v>2.0</v>
      </c>
      <c r="Z31" s="89">
        <v>0.19211069011688234</v>
      </c>
      <c r="AA31" s="56">
        <v>2.0</v>
      </c>
      <c r="AB31" s="95">
        <v>1.0</v>
      </c>
      <c r="AC31" s="96">
        <f>13*('1-6. 사상'!O5)/1000</f>
        <v>9.115222528</v>
      </c>
      <c r="AD31" s="92">
        <v>17548.0</v>
      </c>
      <c r="AE31" s="46">
        <f t="shared" si="16"/>
        <v>24.43</v>
      </c>
      <c r="AF31" s="46">
        <f t="shared" si="11"/>
        <v>-11247</v>
      </c>
      <c r="AG31" s="46">
        <f t="shared" si="12"/>
        <v>-9.75</v>
      </c>
      <c r="AH31" s="47"/>
      <c r="AI31" s="3"/>
      <c r="AJ31" s="87">
        <v>1.0</v>
      </c>
      <c r="AK31" s="87" t="s">
        <v>53</v>
      </c>
      <c r="AL31" s="87">
        <f t="shared" ref="AL31:AL35" si="17">I19</f>
        <v>1</v>
      </c>
      <c r="AM31" s="87">
        <v>2.0</v>
      </c>
      <c r="AN31" s="87">
        <f t="shared" ref="AN31:AN35" si="18">AL31*AM31</f>
        <v>2</v>
      </c>
      <c r="AO31" s="87">
        <f t="shared" ref="AO31:AO35" si="19">AA19</f>
        <v>1</v>
      </c>
      <c r="AP31" s="87">
        <v>2.0</v>
      </c>
      <c r="AQ31" s="87">
        <f t="shared" ref="AQ31:AQ35" si="20">AO31*AP31</f>
        <v>2</v>
      </c>
      <c r="AR31" s="87"/>
      <c r="AS31" s="3"/>
      <c r="AT31" s="3"/>
      <c r="AU31" s="3"/>
      <c r="AV31" s="3"/>
      <c r="AW31" s="3"/>
      <c r="AX31" s="3"/>
      <c r="AY31" s="3"/>
      <c r="AZ31" s="3"/>
      <c r="BA31" s="3"/>
      <c r="BB31" s="3"/>
      <c r="BC31" s="3"/>
      <c r="BD31" s="3"/>
      <c r="BE31" s="3"/>
    </row>
    <row r="32" ht="18.75" customHeight="1">
      <c r="A32" s="36"/>
      <c r="B32" s="61"/>
      <c r="C32" s="3"/>
      <c r="D32" s="37"/>
      <c r="E32" s="59"/>
      <c r="F32" s="88"/>
      <c r="G32" s="55"/>
      <c r="H32" s="94"/>
      <c r="I32" s="56"/>
      <c r="J32" s="95"/>
      <c r="K32" s="91"/>
      <c r="L32" s="97"/>
      <c r="M32" s="46"/>
      <c r="N32" s="59"/>
      <c r="O32" s="88"/>
      <c r="P32" s="55"/>
      <c r="Q32" s="94"/>
      <c r="R32" s="56"/>
      <c r="S32" s="95"/>
      <c r="T32" s="91"/>
      <c r="U32" s="97"/>
      <c r="V32" s="46"/>
      <c r="W32" s="59"/>
      <c r="X32" s="88"/>
      <c r="Y32" s="55"/>
      <c r="Z32" s="94"/>
      <c r="AA32" s="56"/>
      <c r="AB32" s="95"/>
      <c r="AC32" s="91"/>
      <c r="AD32" s="97"/>
      <c r="AE32" s="46"/>
      <c r="AF32" s="46" t="str">
        <f t="shared" si="11"/>
        <v> </v>
      </c>
      <c r="AG32" s="46" t="str">
        <f t="shared" si="12"/>
        <v> </v>
      </c>
      <c r="AH32" s="47"/>
      <c r="AI32" s="3"/>
      <c r="AJ32" s="87">
        <v>2.0</v>
      </c>
      <c r="AK32" s="87" t="s">
        <v>57</v>
      </c>
      <c r="AL32" s="87">
        <f t="shared" si="17"/>
        <v>6</v>
      </c>
      <c r="AM32" s="87">
        <v>5.0</v>
      </c>
      <c r="AN32" s="87">
        <f t="shared" si="18"/>
        <v>30</v>
      </c>
      <c r="AO32" s="87">
        <f t="shared" si="19"/>
        <v>6</v>
      </c>
      <c r="AP32" s="87">
        <v>5.0</v>
      </c>
      <c r="AQ32" s="87">
        <f t="shared" si="20"/>
        <v>30</v>
      </c>
      <c r="AR32" s="87"/>
      <c r="AS32" s="3"/>
      <c r="AT32" s="3"/>
      <c r="AU32" s="3"/>
      <c r="AV32" s="3"/>
      <c r="AW32" s="3"/>
      <c r="AX32" s="3"/>
      <c r="AY32" s="3"/>
      <c r="AZ32" s="3"/>
      <c r="BA32" s="3"/>
      <c r="BB32" s="3"/>
      <c r="BC32" s="3"/>
      <c r="BD32" s="3"/>
      <c r="BE32" s="3"/>
    </row>
    <row r="33" ht="18.75" customHeight="1">
      <c r="A33" s="98"/>
      <c r="B33" s="99" t="s">
        <v>99</v>
      </c>
      <c r="C33" s="86"/>
      <c r="D33" s="100"/>
      <c r="E33" s="101"/>
      <c r="F33" s="102"/>
      <c r="G33" s="103"/>
      <c r="H33" s="87"/>
      <c r="I33" s="104"/>
      <c r="J33" s="105"/>
      <c r="K33" s="106"/>
      <c r="L33" s="107"/>
      <c r="M33" s="108">
        <f>SUM(M28:M32)</f>
        <v>1661.73</v>
      </c>
      <c r="N33" s="101"/>
      <c r="O33" s="102"/>
      <c r="P33" s="103"/>
      <c r="Q33" s="87"/>
      <c r="R33" s="104"/>
      <c r="S33" s="105"/>
      <c r="T33" s="106"/>
      <c r="U33" s="107"/>
      <c r="V33" s="108">
        <f>SUM(V28:V32)</f>
        <v>1207.39</v>
      </c>
      <c r="W33" s="101"/>
      <c r="X33" s="102"/>
      <c r="Y33" s="103"/>
      <c r="Z33" s="87"/>
      <c r="AA33" s="104"/>
      <c r="AB33" s="105"/>
      <c r="AC33" s="106"/>
      <c r="AD33" s="107"/>
      <c r="AE33" s="108">
        <f>SUM(AE28:AE32)</f>
        <v>2624.62</v>
      </c>
      <c r="AF33" s="108" t="str">
        <f t="shared" si="11"/>
        <v> </v>
      </c>
      <c r="AG33" s="108">
        <f t="shared" si="12"/>
        <v>1417.23</v>
      </c>
      <c r="AH33" s="109"/>
      <c r="AI33" s="3"/>
      <c r="AJ33" s="87">
        <v>3.0</v>
      </c>
      <c r="AK33" s="87" t="s">
        <v>62</v>
      </c>
      <c r="AL33" s="87">
        <f t="shared" si="17"/>
        <v>1</v>
      </c>
      <c r="AM33" s="87">
        <v>5.0</v>
      </c>
      <c r="AN33" s="87">
        <f t="shared" si="18"/>
        <v>5</v>
      </c>
      <c r="AO33" s="87">
        <f t="shared" si="19"/>
        <v>1</v>
      </c>
      <c r="AP33" s="87">
        <v>5.0</v>
      </c>
      <c r="AQ33" s="87">
        <f t="shared" si="20"/>
        <v>5</v>
      </c>
      <c r="AR33" s="87"/>
      <c r="AS33" s="3"/>
      <c r="AT33" s="3"/>
      <c r="AU33" s="3"/>
      <c r="AV33" s="3"/>
      <c r="AW33" s="3"/>
      <c r="AX33" s="3"/>
      <c r="AY33" s="3"/>
      <c r="AZ33" s="3"/>
      <c r="BA33" s="3"/>
      <c r="BB33" s="3"/>
      <c r="BC33" s="3"/>
      <c r="BD33" s="3"/>
      <c r="BE33" s="3"/>
    </row>
    <row r="34" ht="18.75" customHeight="1">
      <c r="A34" s="110"/>
      <c r="B34" s="111"/>
      <c r="C34" s="112"/>
      <c r="D34" s="37"/>
      <c r="E34" s="77" t="s">
        <v>75</v>
      </c>
      <c r="F34" s="78" t="s">
        <v>76</v>
      </c>
      <c r="G34" s="31" t="s">
        <v>17</v>
      </c>
      <c r="H34" s="31" t="s">
        <v>77</v>
      </c>
      <c r="I34" s="113" t="s">
        <v>78</v>
      </c>
      <c r="J34" s="114" t="s">
        <v>100</v>
      </c>
      <c r="K34" s="115" t="s">
        <v>80</v>
      </c>
      <c r="L34" s="116" t="s">
        <v>101</v>
      </c>
      <c r="M34" s="117" t="s">
        <v>21</v>
      </c>
      <c r="N34" s="77" t="s">
        <v>75</v>
      </c>
      <c r="O34" s="78" t="s">
        <v>76</v>
      </c>
      <c r="P34" s="31" t="s">
        <v>17</v>
      </c>
      <c r="Q34" s="31" t="s">
        <v>77</v>
      </c>
      <c r="R34" s="113" t="s">
        <v>78</v>
      </c>
      <c r="S34" s="114" t="s">
        <v>100</v>
      </c>
      <c r="T34" s="115" t="s">
        <v>80</v>
      </c>
      <c r="U34" s="116" t="s">
        <v>101</v>
      </c>
      <c r="V34" s="117" t="s">
        <v>21</v>
      </c>
      <c r="W34" s="77" t="s">
        <v>75</v>
      </c>
      <c r="X34" s="78" t="s">
        <v>76</v>
      </c>
      <c r="Y34" s="31" t="s">
        <v>17</v>
      </c>
      <c r="Z34" s="31" t="s">
        <v>77</v>
      </c>
      <c r="AA34" s="113" t="s">
        <v>78</v>
      </c>
      <c r="AB34" s="114" t="s">
        <v>100</v>
      </c>
      <c r="AC34" s="115" t="s">
        <v>80</v>
      </c>
      <c r="AD34" s="116" t="s">
        <v>101</v>
      </c>
      <c r="AE34" s="117" t="s">
        <v>21</v>
      </c>
      <c r="AF34" s="118"/>
      <c r="AG34" s="118"/>
      <c r="AH34" s="109"/>
      <c r="AI34" s="3"/>
      <c r="AJ34" s="87">
        <v>4.0</v>
      </c>
      <c r="AK34" s="87" t="s">
        <v>66</v>
      </c>
      <c r="AL34" s="87">
        <f t="shared" si="17"/>
        <v>4</v>
      </c>
      <c r="AM34" s="87">
        <v>5.0</v>
      </c>
      <c r="AN34" s="87">
        <f t="shared" si="18"/>
        <v>20</v>
      </c>
      <c r="AO34" s="87">
        <f t="shared" si="19"/>
        <v>5</v>
      </c>
      <c r="AP34" s="87">
        <v>5.0</v>
      </c>
      <c r="AQ34" s="87">
        <f t="shared" si="20"/>
        <v>25</v>
      </c>
      <c r="AR34" s="87"/>
      <c r="AS34" s="3"/>
      <c r="AT34" s="3"/>
      <c r="AU34" s="3"/>
      <c r="AV34" s="3"/>
      <c r="AW34" s="3"/>
      <c r="AX34" s="3"/>
      <c r="AY34" s="3"/>
      <c r="AZ34" s="3"/>
      <c r="BA34" s="3"/>
      <c r="BB34" s="3"/>
      <c r="BC34" s="3"/>
      <c r="BD34" s="3"/>
      <c r="BE34" s="3"/>
    </row>
    <row r="35" ht="18.75" customHeight="1">
      <c r="A35" s="36" t="s">
        <v>103</v>
      </c>
      <c r="B35" s="3"/>
      <c r="C35" s="37"/>
      <c r="D35" s="37"/>
      <c r="E35" s="59"/>
      <c r="F35" s="60"/>
      <c r="G35" s="55"/>
      <c r="H35" s="55"/>
      <c r="I35" s="119"/>
      <c r="J35" s="120"/>
      <c r="K35" s="121"/>
      <c r="L35" s="122"/>
      <c r="M35" s="83"/>
      <c r="N35" s="59"/>
      <c r="O35" s="60"/>
      <c r="P35" s="55"/>
      <c r="Q35" s="55"/>
      <c r="R35" s="119"/>
      <c r="S35" s="120"/>
      <c r="T35" s="121"/>
      <c r="U35" s="122"/>
      <c r="V35" s="83"/>
      <c r="W35" s="59"/>
      <c r="X35" s="60"/>
      <c r="Y35" s="55"/>
      <c r="Z35" s="55"/>
      <c r="AA35" s="119"/>
      <c r="AB35" s="120"/>
      <c r="AC35" s="121"/>
      <c r="AD35" s="122"/>
      <c r="AE35" s="83"/>
      <c r="AF35" s="46" t="str">
        <f t="shared" ref="AF35:AF53" si="21">IF(AD35-L35=0," ",AD35-L35)</f>
        <v> </v>
      </c>
      <c r="AG35" s="46" t="str">
        <f t="shared" ref="AG35:AG53" si="22">IF(AE35-V35=0," ",AE35-V35)</f>
        <v> </v>
      </c>
      <c r="AH35" s="76"/>
      <c r="AI35" s="3"/>
      <c r="AJ35" s="87">
        <v>5.0</v>
      </c>
      <c r="AK35" s="87" t="s">
        <v>102</v>
      </c>
      <c r="AL35" s="87">
        <f t="shared" si="17"/>
        <v>1</v>
      </c>
      <c r="AM35" s="87">
        <v>10.0</v>
      </c>
      <c r="AN35" s="87">
        <f t="shared" si="18"/>
        <v>10</v>
      </c>
      <c r="AO35" s="87">
        <f t="shared" si="19"/>
        <v>1</v>
      </c>
      <c r="AP35" s="87">
        <v>10.0</v>
      </c>
      <c r="AQ35" s="87">
        <f t="shared" si="20"/>
        <v>10</v>
      </c>
      <c r="AR35" s="87"/>
      <c r="AS35" s="3"/>
      <c r="AT35" s="3"/>
      <c r="AU35" s="3"/>
      <c r="AV35" s="3"/>
      <c r="AW35" s="3"/>
      <c r="AX35" s="3"/>
      <c r="AY35" s="3"/>
      <c r="AZ35" s="3"/>
      <c r="BA35" s="3"/>
      <c r="BB35" s="3"/>
      <c r="BC35" s="3"/>
      <c r="BD35" s="3"/>
      <c r="BE35" s="3"/>
    </row>
    <row r="36" ht="18.75" customHeight="1">
      <c r="A36" s="36" t="s">
        <v>106</v>
      </c>
      <c r="B36" s="48" t="s">
        <v>25</v>
      </c>
      <c r="C36" s="3" t="s">
        <v>166</v>
      </c>
      <c r="D36" s="37" t="s">
        <v>27</v>
      </c>
      <c r="E36" s="59">
        <v>83.0</v>
      </c>
      <c r="F36" s="88">
        <v>1230.0</v>
      </c>
      <c r="G36" s="55">
        <v>2.0</v>
      </c>
      <c r="H36" s="94">
        <v>0.2891279399394989</v>
      </c>
      <c r="I36" s="56">
        <v>5.0</v>
      </c>
      <c r="J36" s="43">
        <v>338.0</v>
      </c>
      <c r="K36" s="123">
        <f>K29</f>
        <v>52</v>
      </c>
      <c r="L36" s="97">
        <v>4049.0</v>
      </c>
      <c r="M36" s="83">
        <f>ROUNDDOWN(L36*1.6/3600*(K36*1.1/I36+E36*60/F36)*G36,2)</f>
        <v>55.74</v>
      </c>
      <c r="N36" s="38">
        <v>45.0</v>
      </c>
      <c r="O36" s="88">
        <v>2215.0</v>
      </c>
      <c r="P36" s="42">
        <v>1.0</v>
      </c>
      <c r="Q36" s="89">
        <v>0.1925555992126465</v>
      </c>
      <c r="R36" s="43">
        <v>5.0</v>
      </c>
      <c r="S36" s="43">
        <v>686.0</v>
      </c>
      <c r="T36" s="123">
        <f>T29</f>
        <v>51.19</v>
      </c>
      <c r="U36" s="97">
        <v>7194.0</v>
      </c>
      <c r="V36" s="124">
        <f>ROUNDDOWN(U36*1.6/3600*(T36*1.1/R36+N36*60/O36)*P36,2)</f>
        <v>39.9</v>
      </c>
      <c r="W36" s="38">
        <v>110.0</v>
      </c>
      <c r="X36" s="88">
        <v>1006.0</v>
      </c>
      <c r="Y36" s="42">
        <v>1.0</v>
      </c>
      <c r="Z36" s="89">
        <v>0.17848573064804077</v>
      </c>
      <c r="AA36" s="43">
        <v>5.0</v>
      </c>
      <c r="AB36" s="43">
        <v>641.0</v>
      </c>
      <c r="AC36" s="123">
        <f>AC29</f>
        <v>51.19</v>
      </c>
      <c r="AD36" s="97">
        <v>8588.0</v>
      </c>
      <c r="AE36" s="124">
        <f>ROUNDDOWN(AD36*1.6/3600*(AC36*1.1/AA36+W36*60/X36)*Y36,2)</f>
        <v>68.02</v>
      </c>
      <c r="AF36" s="125">
        <f t="shared" si="21"/>
        <v>4539</v>
      </c>
      <c r="AG36" s="125">
        <f t="shared" si="22"/>
        <v>28.12</v>
      </c>
      <c r="AH36" s="47" t="s">
        <v>168</v>
      </c>
      <c r="AI36" s="3"/>
      <c r="AJ36" s="84" t="s">
        <v>104</v>
      </c>
      <c r="AK36" s="85"/>
      <c r="AL36" s="87">
        <f t="shared" ref="AL36:AM36" si="23">SUM(AL31:AL34)</f>
        <v>12</v>
      </c>
      <c r="AM36" s="87">
        <f t="shared" si="23"/>
        <v>17</v>
      </c>
      <c r="AN36" s="87">
        <f>SUM(AN31:AN35)+12</f>
        <v>79</v>
      </c>
      <c r="AO36" s="87">
        <f t="shared" ref="AO36:AP36" si="24">SUM(AO31:AO34)</f>
        <v>13</v>
      </c>
      <c r="AP36" s="87">
        <f t="shared" si="24"/>
        <v>17</v>
      </c>
      <c r="AQ36" s="87">
        <f>SUM(AQ31:AQ35)+12</f>
        <v>84</v>
      </c>
      <c r="AR36" s="87" t="s">
        <v>105</v>
      </c>
      <c r="AS36" s="3"/>
      <c r="AT36" s="3"/>
      <c r="AU36" s="3"/>
      <c r="AV36" s="3"/>
      <c r="AW36" s="3"/>
      <c r="AX36" s="3"/>
      <c r="AY36" s="3"/>
      <c r="AZ36" s="3"/>
      <c r="BA36" s="3"/>
      <c r="BB36" s="3"/>
      <c r="BC36" s="3"/>
      <c r="BD36" s="3"/>
      <c r="BE36" s="3"/>
    </row>
    <row r="37" ht="18.75" customHeight="1">
      <c r="A37" s="36" t="s">
        <v>37</v>
      </c>
      <c r="B37" s="61"/>
      <c r="C37" s="3"/>
      <c r="D37" s="37"/>
      <c r="E37" s="38"/>
      <c r="F37" s="93"/>
      <c r="G37" s="42"/>
      <c r="H37" s="89"/>
      <c r="I37" s="43"/>
      <c r="J37" s="43"/>
      <c r="K37" s="123"/>
      <c r="L37" s="97"/>
      <c r="M37" s="124"/>
      <c r="N37" s="38"/>
      <c r="O37" s="93"/>
      <c r="P37" s="42"/>
      <c r="Q37" s="89"/>
      <c r="R37" s="43"/>
      <c r="S37" s="43"/>
      <c r="T37" s="123"/>
      <c r="U37" s="97"/>
      <c r="V37" s="124"/>
      <c r="W37" s="38"/>
      <c r="X37" s="93"/>
      <c r="Y37" s="42"/>
      <c r="Z37" s="89"/>
      <c r="AA37" s="43"/>
      <c r="AB37" s="43"/>
      <c r="AC37" s="123"/>
      <c r="AD37" s="97"/>
      <c r="AE37" s="124"/>
      <c r="AF37" s="125" t="str">
        <f t="shared" si="21"/>
        <v> </v>
      </c>
      <c r="AG37" s="125" t="str">
        <f t="shared" si="22"/>
        <v> </v>
      </c>
      <c r="AH37" s="47"/>
      <c r="AI37" s="3"/>
      <c r="AJ37" s="3"/>
      <c r="AK37" s="3"/>
      <c r="AL37" s="3"/>
      <c r="AM37" s="3"/>
      <c r="AN37" s="3"/>
      <c r="AO37" s="3"/>
      <c r="AP37" s="3"/>
      <c r="AQ37" s="3"/>
      <c r="AR37" s="3"/>
      <c r="AS37" s="3"/>
      <c r="AT37" s="3"/>
      <c r="AU37" s="3"/>
      <c r="AV37" s="3"/>
      <c r="AW37" s="3"/>
      <c r="AX37" s="3"/>
      <c r="AY37" s="3"/>
      <c r="AZ37" s="3"/>
      <c r="BA37" s="3"/>
      <c r="BB37" s="3"/>
      <c r="BC37" s="3"/>
      <c r="BD37" s="3"/>
      <c r="BE37" s="3"/>
    </row>
    <row r="38" ht="18.75" customHeight="1">
      <c r="A38" s="36"/>
      <c r="B38" s="3"/>
      <c r="C38" s="5"/>
      <c r="D38" s="37"/>
      <c r="E38" s="59"/>
      <c r="F38" s="88"/>
      <c r="G38" s="55"/>
      <c r="H38" s="54"/>
      <c r="I38" s="43"/>
      <c r="J38" s="43"/>
      <c r="K38" s="123"/>
      <c r="L38" s="97"/>
      <c r="M38" s="46"/>
      <c r="N38" s="59"/>
      <c r="O38" s="88"/>
      <c r="P38" s="55"/>
      <c r="Q38" s="54"/>
      <c r="R38" s="43"/>
      <c r="S38" s="43"/>
      <c r="T38" s="123"/>
      <c r="U38" s="97"/>
      <c r="V38" s="46"/>
      <c r="W38" s="59"/>
      <c r="X38" s="88"/>
      <c r="Y38" s="55"/>
      <c r="Z38" s="54"/>
      <c r="AA38" s="43"/>
      <c r="AB38" s="43"/>
      <c r="AC38" s="123"/>
      <c r="AD38" s="97"/>
      <c r="AE38" s="46"/>
      <c r="AF38" s="46" t="str">
        <f t="shared" si="21"/>
        <v> </v>
      </c>
      <c r="AG38" s="46" t="str">
        <f t="shared" si="22"/>
        <v> </v>
      </c>
      <c r="AH38" s="47"/>
      <c r="AI38" s="3"/>
      <c r="AJ38" s="3"/>
      <c r="AK38" s="3"/>
      <c r="AL38" s="3"/>
      <c r="AM38" s="3"/>
      <c r="AN38" s="3"/>
      <c r="AO38" s="3"/>
      <c r="AP38" s="3"/>
      <c r="AQ38" s="3"/>
      <c r="AR38" s="3"/>
      <c r="AS38" s="3"/>
      <c r="AT38" s="3"/>
      <c r="AU38" s="3"/>
      <c r="AV38" s="3"/>
      <c r="AW38" s="3"/>
      <c r="AX38" s="3"/>
      <c r="AY38" s="3"/>
      <c r="AZ38" s="3"/>
      <c r="BA38" s="3"/>
      <c r="BB38" s="3"/>
      <c r="BC38" s="3"/>
      <c r="BD38" s="3"/>
      <c r="BE38" s="3"/>
    </row>
    <row r="39" ht="18.75" customHeight="1">
      <c r="A39" s="126"/>
      <c r="B39" s="99" t="s">
        <v>108</v>
      </c>
      <c r="C39" s="86"/>
      <c r="D39" s="100"/>
      <c r="E39" s="101"/>
      <c r="F39" s="102"/>
      <c r="G39" s="87"/>
      <c r="H39" s="87"/>
      <c r="I39" s="104"/>
      <c r="J39" s="105"/>
      <c r="K39" s="127"/>
      <c r="L39" s="105"/>
      <c r="M39" s="128">
        <f>SUM(M35:M38)</f>
        <v>55.74</v>
      </c>
      <c r="N39" s="101"/>
      <c r="O39" s="102"/>
      <c r="P39" s="87"/>
      <c r="Q39" s="87"/>
      <c r="R39" s="104"/>
      <c r="S39" s="105"/>
      <c r="T39" s="127"/>
      <c r="U39" s="105"/>
      <c r="V39" s="128">
        <f>SUM(V35:V38)</f>
        <v>39.9</v>
      </c>
      <c r="W39" s="101"/>
      <c r="X39" s="102"/>
      <c r="Y39" s="87"/>
      <c r="Z39" s="87"/>
      <c r="AA39" s="104"/>
      <c r="AB39" s="105"/>
      <c r="AC39" s="127"/>
      <c r="AD39" s="105"/>
      <c r="AE39" s="128">
        <f>SUM(AE35:AE38)</f>
        <v>68.02</v>
      </c>
      <c r="AF39" s="128" t="str">
        <f t="shared" si="21"/>
        <v> </v>
      </c>
      <c r="AG39" s="128">
        <f t="shared" si="22"/>
        <v>28.12</v>
      </c>
      <c r="AH39" s="109"/>
      <c r="AI39" s="3"/>
      <c r="AJ39" s="3"/>
      <c r="AK39" s="3"/>
      <c r="AL39" s="3"/>
      <c r="AM39" s="3"/>
      <c r="AN39" s="3"/>
      <c r="AO39" s="3"/>
      <c r="AP39" s="3"/>
      <c r="AQ39" s="3"/>
      <c r="AR39" s="3"/>
      <c r="AS39" s="3"/>
      <c r="AT39" s="3"/>
      <c r="AU39" s="3"/>
      <c r="AV39" s="3"/>
      <c r="AW39" s="3"/>
      <c r="AX39" s="3"/>
      <c r="AY39" s="3"/>
      <c r="AZ39" s="3"/>
      <c r="BA39" s="3"/>
      <c r="BB39" s="3"/>
      <c r="BC39" s="3"/>
      <c r="BD39" s="3"/>
      <c r="BE39" s="3"/>
    </row>
    <row r="40" ht="18.75" customHeight="1">
      <c r="A40" s="129" t="s">
        <v>109</v>
      </c>
      <c r="B40" s="130" t="s">
        <v>110</v>
      </c>
      <c r="C40" s="64"/>
      <c r="D40" s="65"/>
      <c r="E40" s="66"/>
      <c r="F40" s="131"/>
      <c r="G40" s="132"/>
      <c r="H40" s="130"/>
      <c r="I40" s="130" t="s">
        <v>111</v>
      </c>
      <c r="J40" s="64"/>
      <c r="K40" s="64"/>
      <c r="L40" s="133"/>
      <c r="M40" s="134">
        <f>M39+M33</f>
        <v>1717.47</v>
      </c>
      <c r="N40" s="66"/>
      <c r="O40" s="131"/>
      <c r="P40" s="132"/>
      <c r="Q40" s="130"/>
      <c r="R40" s="130" t="s">
        <v>111</v>
      </c>
      <c r="S40" s="64"/>
      <c r="T40" s="64"/>
      <c r="U40" s="133"/>
      <c r="V40" s="134">
        <f>V39+V33</f>
        <v>1247.29</v>
      </c>
      <c r="W40" s="66"/>
      <c r="X40" s="131"/>
      <c r="Y40" s="132"/>
      <c r="Z40" s="130"/>
      <c r="AA40" s="130" t="s">
        <v>111</v>
      </c>
      <c r="AB40" s="64"/>
      <c r="AC40" s="64"/>
      <c r="AD40" s="133"/>
      <c r="AE40" s="134">
        <f>AE39+AE33</f>
        <v>2692.64</v>
      </c>
      <c r="AF40" s="134" t="str">
        <f t="shared" si="21"/>
        <v> </v>
      </c>
      <c r="AG40" s="134">
        <f t="shared" si="22"/>
        <v>1445.35</v>
      </c>
      <c r="AH40" s="135"/>
      <c r="AI40" s="3"/>
      <c r="AJ40" s="3"/>
      <c r="AK40" s="3"/>
      <c r="AL40" s="3"/>
      <c r="AM40" s="3"/>
      <c r="AN40" s="3"/>
      <c r="AO40" s="3"/>
      <c r="AP40" s="3"/>
      <c r="AQ40" s="3"/>
      <c r="AR40" s="3"/>
      <c r="AS40" s="3"/>
      <c r="AT40" s="3"/>
      <c r="AU40" s="3"/>
      <c r="AV40" s="3"/>
      <c r="AW40" s="3"/>
      <c r="AX40" s="3"/>
      <c r="AY40" s="3"/>
      <c r="AZ40" s="3"/>
      <c r="BA40" s="3"/>
      <c r="BB40" s="3"/>
      <c r="BC40" s="3"/>
      <c r="BD40" s="3"/>
      <c r="BE40" s="3"/>
    </row>
    <row r="41" ht="18.75" customHeight="1">
      <c r="A41" s="136" t="s">
        <v>112</v>
      </c>
      <c r="B41" s="137" t="s">
        <v>113</v>
      </c>
      <c r="C41" s="138"/>
      <c r="D41" s="139"/>
      <c r="E41" s="140"/>
      <c r="F41" s="141"/>
      <c r="G41" s="142"/>
      <c r="H41" s="143"/>
      <c r="I41" s="137" t="s">
        <v>114</v>
      </c>
      <c r="J41" s="138"/>
      <c r="K41" s="138"/>
      <c r="L41" s="29"/>
      <c r="M41" s="144">
        <f>M40+M26</f>
        <v>4191.48</v>
      </c>
      <c r="N41" s="140"/>
      <c r="O41" s="141"/>
      <c r="P41" s="142"/>
      <c r="Q41" s="143"/>
      <c r="R41" s="137" t="s">
        <v>114</v>
      </c>
      <c r="S41" s="138"/>
      <c r="T41" s="138"/>
      <c r="U41" s="29"/>
      <c r="V41" s="144">
        <f>V40+V26</f>
        <v>25675589.42</v>
      </c>
      <c r="W41" s="140"/>
      <c r="X41" s="141"/>
      <c r="Y41" s="142"/>
      <c r="Z41" s="143"/>
      <c r="AA41" s="137" t="s">
        <v>114</v>
      </c>
      <c r="AB41" s="138"/>
      <c r="AC41" s="138"/>
      <c r="AD41" s="29"/>
      <c r="AE41" s="144">
        <f>AE40+AE26</f>
        <v>6381.67</v>
      </c>
      <c r="AF41" s="145" t="str">
        <f t="shared" si="21"/>
        <v> </v>
      </c>
      <c r="AG41" s="145">
        <f t="shared" si="22"/>
        <v>-25669207.75</v>
      </c>
      <c r="AH41" s="146"/>
      <c r="AI41" s="3"/>
      <c r="AJ41" s="3"/>
      <c r="AK41" s="3"/>
      <c r="AL41" s="3"/>
      <c r="AM41" s="3"/>
      <c r="AN41" s="3"/>
      <c r="AO41" s="3"/>
      <c r="AP41" s="3"/>
      <c r="AQ41" s="3"/>
      <c r="AR41" s="3"/>
      <c r="AS41" s="3"/>
      <c r="AT41" s="3"/>
      <c r="AU41" s="3"/>
      <c r="AV41" s="3"/>
      <c r="AW41" s="3"/>
      <c r="AX41" s="3"/>
      <c r="AY41" s="3"/>
      <c r="AZ41" s="3"/>
      <c r="BA41" s="3"/>
      <c r="BB41" s="3"/>
      <c r="BC41" s="3"/>
      <c r="BD41" s="3"/>
      <c r="BE41" s="3"/>
    </row>
    <row r="42" ht="18.75" customHeight="1">
      <c r="A42" s="147" t="s">
        <v>115</v>
      </c>
      <c r="B42" s="84" t="s">
        <v>116</v>
      </c>
      <c r="C42" s="86"/>
      <c r="D42" s="100"/>
      <c r="E42" s="101"/>
      <c r="F42" s="102"/>
      <c r="G42" s="87"/>
      <c r="H42" s="84"/>
      <c r="I42" s="148" t="s">
        <v>117</v>
      </c>
      <c r="J42" s="86"/>
      <c r="K42" s="86"/>
      <c r="L42" s="149">
        <v>0.23326914906501772</v>
      </c>
      <c r="M42" s="150">
        <f>SUMPRODUCT(H28:H38,M28:M38)</f>
        <v>415.2696261</v>
      </c>
      <c r="N42" s="101"/>
      <c r="O42" s="102"/>
      <c r="P42" s="87"/>
      <c r="Q42" s="84"/>
      <c r="R42" s="148" t="s">
        <v>117</v>
      </c>
      <c r="S42" s="86"/>
      <c r="T42" s="86"/>
      <c r="U42" s="149">
        <v>0.21568292045593263</v>
      </c>
      <c r="V42" s="150">
        <f>SUMPRODUCT(Q28:Q38,V28:V38)</f>
        <v>229.0210769</v>
      </c>
      <c r="W42" s="101"/>
      <c r="X42" s="102"/>
      <c r="Y42" s="87"/>
      <c r="Z42" s="84"/>
      <c r="AA42" s="148" t="s">
        <v>117</v>
      </c>
      <c r="AB42" s="86"/>
      <c r="AC42" s="86"/>
      <c r="AD42" s="149">
        <v>0.2248499665260315</v>
      </c>
      <c r="AE42" s="150">
        <f>SUMPRODUCT(Z28:Z38,AE28:AE38)</f>
        <v>538.1996613</v>
      </c>
      <c r="AF42" s="128">
        <f t="shared" si="21"/>
        <v>-0.008419182539</v>
      </c>
      <c r="AG42" s="128">
        <f t="shared" si="22"/>
        <v>309.1785844</v>
      </c>
      <c r="AH42" s="109"/>
      <c r="AI42" s="3"/>
      <c r="AJ42" s="3"/>
      <c r="AK42" s="3"/>
      <c r="AL42" s="3"/>
      <c r="AM42" s="3"/>
      <c r="AN42" s="3"/>
      <c r="AO42" s="3"/>
      <c r="AP42" s="3"/>
      <c r="AQ42" s="3"/>
      <c r="AR42" s="3"/>
      <c r="AS42" s="3"/>
      <c r="AT42" s="3"/>
      <c r="AU42" s="3"/>
      <c r="AV42" s="3"/>
      <c r="AW42" s="3"/>
      <c r="AX42" s="3"/>
      <c r="AY42" s="3"/>
      <c r="AZ42" s="3"/>
      <c r="BA42" s="3"/>
      <c r="BB42" s="3"/>
      <c r="BC42" s="3"/>
      <c r="BD42" s="3"/>
      <c r="BE42" s="3"/>
    </row>
    <row r="43" ht="18.75" customHeight="1">
      <c r="A43" s="147" t="s">
        <v>119</v>
      </c>
      <c r="B43" s="84" t="s">
        <v>120</v>
      </c>
      <c r="C43" s="86"/>
      <c r="D43" s="100"/>
      <c r="E43" s="101"/>
      <c r="F43" s="102"/>
      <c r="G43" s="87"/>
      <c r="H43" s="84"/>
      <c r="I43" s="148" t="s">
        <v>121</v>
      </c>
      <c r="J43" s="86"/>
      <c r="K43" s="86"/>
      <c r="L43" s="151">
        <v>0.16819981813430787</v>
      </c>
      <c r="M43" s="152">
        <f>ROUNDDOWN((M40+M42)*L43,2)</f>
        <v>358.72</v>
      </c>
      <c r="N43" s="101"/>
      <c r="O43" s="102"/>
      <c r="P43" s="87"/>
      <c r="Q43" s="84"/>
      <c r="R43" s="148" t="s">
        <v>121</v>
      </c>
      <c r="S43" s="86"/>
      <c r="T43" s="86"/>
      <c r="U43" s="151">
        <v>0.10255956888198854</v>
      </c>
      <c r="V43" s="152">
        <f>ROUNDDOWN((V40+V42)*U43,2)</f>
        <v>151.4</v>
      </c>
      <c r="W43" s="101"/>
      <c r="X43" s="102"/>
      <c r="Y43" s="87"/>
      <c r="Z43" s="84"/>
      <c r="AA43" s="148" t="s">
        <v>121</v>
      </c>
      <c r="AB43" s="86"/>
      <c r="AC43" s="86"/>
      <c r="AD43" s="151">
        <v>0.08814329147338869</v>
      </c>
      <c r="AE43" s="152">
        <f>ROUNDDOWN((AE40+AE42)*AD43,2)</f>
        <v>284.77</v>
      </c>
      <c r="AF43" s="108">
        <f t="shared" si="21"/>
        <v>-0.08005652666</v>
      </c>
      <c r="AG43" s="108">
        <f t="shared" si="22"/>
        <v>133.37</v>
      </c>
      <c r="AH43" s="109"/>
      <c r="AI43" s="3"/>
      <c r="AJ43" s="3"/>
      <c r="AK43" s="3"/>
      <c r="AL43" s="3"/>
      <c r="AM43" s="3"/>
      <c r="AN43" s="3"/>
      <c r="AO43" s="3"/>
      <c r="AP43" s="3"/>
      <c r="AQ43" s="3"/>
      <c r="AR43" s="3"/>
      <c r="AS43" s="3"/>
      <c r="AT43" s="3"/>
      <c r="AU43" s="3"/>
      <c r="AV43" s="3"/>
      <c r="AW43" s="3"/>
      <c r="AX43" s="3"/>
      <c r="AY43" s="3"/>
      <c r="AZ43" s="3"/>
      <c r="BA43" s="3"/>
      <c r="BB43" s="3"/>
      <c r="BC43" s="3"/>
      <c r="BD43" s="3"/>
      <c r="BE43" s="3"/>
    </row>
    <row r="44" ht="18.75" customHeight="1">
      <c r="A44" s="147" t="s">
        <v>123</v>
      </c>
      <c r="B44" s="84" t="s">
        <v>124</v>
      </c>
      <c r="C44" s="86"/>
      <c r="D44" s="100"/>
      <c r="E44" s="101"/>
      <c r="F44" s="102"/>
      <c r="G44" s="87"/>
      <c r="H44" s="84"/>
      <c r="I44" s="148" t="s">
        <v>125</v>
      </c>
      <c r="J44" s="86"/>
      <c r="K44" s="86"/>
      <c r="L44" s="151">
        <v>0.017660748958587647</v>
      </c>
      <c r="M44" s="153">
        <f>ROUNDDOWN(SUMIF(H10:H25,L44,M10:M25)*L44,2)</f>
        <v>0</v>
      </c>
      <c r="N44" s="101"/>
      <c r="O44" s="102"/>
      <c r="P44" s="87"/>
      <c r="Q44" s="84"/>
      <c r="R44" s="148" t="s">
        <v>125</v>
      </c>
      <c r="S44" s="86"/>
      <c r="T44" s="86"/>
      <c r="U44" s="151">
        <v>0.018917504310607913</v>
      </c>
      <c r="V44" s="153">
        <f>ROUNDDOWN(SUMIF(Q10:Q25,U44,V10:V25)*U44,2)</f>
        <v>0</v>
      </c>
      <c r="W44" s="101"/>
      <c r="X44" s="102"/>
      <c r="Y44" s="87"/>
      <c r="Z44" s="84"/>
      <c r="AA44" s="148" t="s">
        <v>125</v>
      </c>
      <c r="AB44" s="86"/>
      <c r="AC44" s="86"/>
      <c r="AD44" s="151">
        <v>0.02058815622329712</v>
      </c>
      <c r="AE44" s="153">
        <f>ROUNDDOWN(SUMIF(Z10:Z25,AD44,AE10:AE25)*AD44,2)</f>
        <v>0</v>
      </c>
      <c r="AF44" s="154">
        <f t="shared" si="21"/>
        <v>0.002927407265</v>
      </c>
      <c r="AG44" s="154" t="str">
        <f t="shared" si="22"/>
        <v> </v>
      </c>
      <c r="AH44" s="109"/>
      <c r="AI44" s="3"/>
      <c r="AJ44" s="3"/>
      <c r="AK44" s="3"/>
      <c r="AL44" s="3"/>
      <c r="AM44" s="3"/>
      <c r="AN44" s="3"/>
      <c r="AO44" s="3"/>
      <c r="AP44" s="3"/>
      <c r="AQ44" s="3"/>
      <c r="AR44" s="3"/>
      <c r="AS44" s="3"/>
      <c r="AT44" s="3"/>
      <c r="AU44" s="3"/>
      <c r="AV44" s="3"/>
      <c r="AW44" s="3"/>
      <c r="AX44" s="3"/>
      <c r="AY44" s="3"/>
      <c r="AZ44" s="3"/>
      <c r="BA44" s="3"/>
      <c r="BB44" s="3"/>
      <c r="BC44" s="3"/>
      <c r="BD44" s="3"/>
      <c r="BE44" s="3"/>
    </row>
    <row r="45" ht="18.75" customHeight="1">
      <c r="A45" s="147" t="s">
        <v>126</v>
      </c>
      <c r="B45" s="84" t="s">
        <v>127</v>
      </c>
      <c r="C45" s="86"/>
      <c r="D45" s="100"/>
      <c r="E45" s="101"/>
      <c r="F45" s="102"/>
      <c r="G45" s="87"/>
      <c r="H45" s="84"/>
      <c r="I45" s="148" t="s">
        <v>128</v>
      </c>
      <c r="J45" s="86"/>
      <c r="K45" s="86"/>
      <c r="L45" s="151">
        <v>0.009376723289489746</v>
      </c>
      <c r="M45" s="153">
        <f>ROUNDDOWN(SUMIF(H10:H25,L45,M10:M25)*L45,2)</f>
        <v>0</v>
      </c>
      <c r="N45" s="101"/>
      <c r="O45" s="102"/>
      <c r="P45" s="87"/>
      <c r="Q45" s="84"/>
      <c r="R45" s="148" t="s">
        <v>128</v>
      </c>
      <c r="S45" s="86"/>
      <c r="T45" s="86"/>
      <c r="U45" s="151">
        <v>0.010112918615341188</v>
      </c>
      <c r="V45" s="153">
        <f>ROUNDDOWN(SUMIF(Q10:Q25,U45,V10:V25)*U45,2)</f>
        <v>0</v>
      </c>
      <c r="W45" s="101"/>
      <c r="X45" s="102"/>
      <c r="Y45" s="87"/>
      <c r="Z45" s="84"/>
      <c r="AA45" s="148" t="s">
        <v>128</v>
      </c>
      <c r="AB45" s="86"/>
      <c r="AC45" s="86"/>
      <c r="AD45" s="151">
        <v>0.009701940059661867</v>
      </c>
      <c r="AE45" s="153">
        <f>ROUNDDOWN(SUMIF(Z10:Z25,AD45,AE10:AE25)*AD45,2)</f>
        <v>0</v>
      </c>
      <c r="AF45" s="154">
        <f t="shared" si="21"/>
        <v>0.0003252167702</v>
      </c>
      <c r="AG45" s="154" t="str">
        <f t="shared" si="22"/>
        <v> </v>
      </c>
      <c r="AH45" s="109"/>
      <c r="AI45" s="3"/>
      <c r="AJ45" s="3"/>
      <c r="AK45" s="3"/>
      <c r="AL45" s="3"/>
      <c r="AM45" s="3"/>
      <c r="AN45" s="3"/>
      <c r="AO45" s="3"/>
      <c r="AP45" s="3"/>
      <c r="AQ45" s="3"/>
      <c r="AR45" s="3"/>
      <c r="AS45" s="3"/>
      <c r="AT45" s="3"/>
      <c r="AU45" s="3"/>
      <c r="AV45" s="3"/>
      <c r="AW45" s="3"/>
      <c r="AX45" s="3"/>
      <c r="AY45" s="3"/>
      <c r="AZ45" s="3"/>
      <c r="BA45" s="3"/>
      <c r="BB45" s="3"/>
      <c r="BC45" s="3"/>
      <c r="BD45" s="3"/>
      <c r="BE45" s="3"/>
    </row>
    <row r="46" ht="18.75" customHeight="1">
      <c r="A46" s="147" t="s">
        <v>129</v>
      </c>
      <c r="B46" s="84" t="s">
        <v>130</v>
      </c>
      <c r="C46" s="86"/>
      <c r="D46" s="100"/>
      <c r="E46" s="101"/>
      <c r="F46" s="102"/>
      <c r="G46" s="87"/>
      <c r="H46" s="84"/>
      <c r="I46" s="84" t="s">
        <v>131</v>
      </c>
      <c r="J46" s="86"/>
      <c r="K46" s="86"/>
      <c r="L46" s="85"/>
      <c r="M46" s="155">
        <f>M60</f>
        <v>899.29</v>
      </c>
      <c r="N46" s="101"/>
      <c r="O46" s="102"/>
      <c r="P46" s="87"/>
      <c r="Q46" s="84"/>
      <c r="R46" s="84" t="s">
        <v>131</v>
      </c>
      <c r="S46" s="86"/>
      <c r="T46" s="86"/>
      <c r="U46" s="85"/>
      <c r="V46" s="155">
        <f>V60</f>
        <v>30.94</v>
      </c>
      <c r="W46" s="101"/>
      <c r="X46" s="102"/>
      <c r="Y46" s="87"/>
      <c r="Z46" s="84"/>
      <c r="AA46" s="84" t="s">
        <v>131</v>
      </c>
      <c r="AB46" s="86"/>
      <c r="AC46" s="86"/>
      <c r="AD46" s="85"/>
      <c r="AE46" s="155">
        <f>AE60</f>
        <v>490.54</v>
      </c>
      <c r="AF46" s="155" t="str">
        <f t="shared" si="21"/>
        <v> </v>
      </c>
      <c r="AG46" s="155">
        <f t="shared" si="22"/>
        <v>459.6</v>
      </c>
      <c r="AH46" s="109"/>
      <c r="AI46" s="3"/>
      <c r="AJ46" s="3"/>
      <c r="AK46" s="3"/>
      <c r="AL46" s="3"/>
      <c r="AM46" s="3"/>
      <c r="AN46" s="3"/>
      <c r="AO46" s="3"/>
      <c r="AP46" s="3"/>
      <c r="AQ46" s="3"/>
      <c r="AR46" s="3"/>
      <c r="AS46" s="3"/>
      <c r="AT46" s="3"/>
      <c r="AU46" s="3"/>
      <c r="AV46" s="3"/>
      <c r="AW46" s="3"/>
      <c r="AX46" s="3"/>
      <c r="AY46" s="3"/>
      <c r="AZ46" s="3"/>
      <c r="BA46" s="3"/>
      <c r="BB46" s="3"/>
      <c r="BC46" s="3"/>
      <c r="BD46" s="3"/>
      <c r="BE46" s="3"/>
    </row>
    <row r="47" ht="18.75" customHeight="1">
      <c r="A47" s="147" t="s">
        <v>133</v>
      </c>
      <c r="B47" s="84" t="s">
        <v>134</v>
      </c>
      <c r="C47" s="86"/>
      <c r="D47" s="100"/>
      <c r="E47" s="101"/>
      <c r="F47" s="102"/>
      <c r="G47" s="87"/>
      <c r="H47" s="84"/>
      <c r="I47" s="148" t="s">
        <v>135</v>
      </c>
      <c r="J47" s="86"/>
      <c r="K47" s="86"/>
      <c r="L47" s="151">
        <v>0.017496490883827213</v>
      </c>
      <c r="M47" s="156">
        <f>ROUNDDOWN(SUM(M41:M45)*L47,2)</f>
        <v>86.87</v>
      </c>
      <c r="N47" s="101"/>
      <c r="O47" s="102"/>
      <c r="P47" s="87"/>
      <c r="Q47" s="84"/>
      <c r="R47" s="148" t="s">
        <v>135</v>
      </c>
      <c r="S47" s="86"/>
      <c r="T47" s="86"/>
      <c r="U47" s="151">
        <v>0.009020198059082031</v>
      </c>
      <c r="V47" s="156">
        <f>ROUNDDOWN(SUM(V41:V45)*U47,2)</f>
        <v>231602.33</v>
      </c>
      <c r="W47" s="101"/>
      <c r="X47" s="102"/>
      <c r="Y47" s="87"/>
      <c r="Z47" s="84"/>
      <c r="AA47" s="148" t="s">
        <v>135</v>
      </c>
      <c r="AB47" s="86"/>
      <c r="AC47" s="86"/>
      <c r="AD47" s="151">
        <v>0.011209439873695373</v>
      </c>
      <c r="AE47" s="156">
        <f>ROUNDDOWN(SUM(AE41:AE45)*AD47,2)</f>
        <v>80.75</v>
      </c>
      <c r="AF47" s="155">
        <f t="shared" si="21"/>
        <v>-0.00628705101</v>
      </c>
      <c r="AG47" s="155">
        <f t="shared" si="22"/>
        <v>-231521.58</v>
      </c>
      <c r="AH47" s="109"/>
      <c r="AI47" s="3"/>
      <c r="AJ47" s="3"/>
      <c r="AK47" s="3"/>
      <c r="AL47" s="3"/>
      <c r="AM47" s="3"/>
      <c r="AN47" s="3"/>
      <c r="AO47" s="3"/>
      <c r="AP47" s="3"/>
      <c r="AQ47" s="3"/>
      <c r="AR47" s="3"/>
      <c r="AS47" s="3"/>
      <c r="AT47" s="3"/>
      <c r="AU47" s="3"/>
      <c r="AV47" s="3"/>
      <c r="AW47" s="3"/>
      <c r="AX47" s="3"/>
      <c r="AY47" s="3"/>
      <c r="AZ47" s="3"/>
      <c r="BA47" s="3"/>
      <c r="BB47" s="3"/>
      <c r="BC47" s="3"/>
      <c r="BD47" s="3"/>
      <c r="BE47" s="3"/>
    </row>
    <row r="48" ht="18.75" customHeight="1">
      <c r="A48" s="147" t="s">
        <v>137</v>
      </c>
      <c r="B48" s="84" t="s">
        <v>138</v>
      </c>
      <c r="C48" s="86"/>
      <c r="D48" s="100"/>
      <c r="E48" s="101"/>
      <c r="F48" s="102"/>
      <c r="G48" s="87"/>
      <c r="H48" s="157"/>
      <c r="I48" s="158"/>
      <c r="J48" s="159"/>
      <c r="K48" s="159"/>
      <c r="L48" s="160"/>
      <c r="M48" s="153"/>
      <c r="N48" s="101"/>
      <c r="O48" s="102"/>
      <c r="P48" s="87"/>
      <c r="Q48" s="157"/>
      <c r="R48" s="158"/>
      <c r="S48" s="159"/>
      <c r="T48" s="159"/>
      <c r="U48" s="160"/>
      <c r="V48" s="153"/>
      <c r="W48" s="101"/>
      <c r="X48" s="102"/>
      <c r="Y48" s="87"/>
      <c r="Z48" s="157"/>
      <c r="AA48" s="158"/>
      <c r="AB48" s="159"/>
      <c r="AC48" s="159"/>
      <c r="AD48" s="160"/>
      <c r="AE48" s="153"/>
      <c r="AF48" s="154" t="str">
        <f t="shared" si="21"/>
        <v> </v>
      </c>
      <c r="AG48" s="154" t="str">
        <f t="shared" si="22"/>
        <v> </v>
      </c>
      <c r="AH48" s="161"/>
      <c r="AI48" s="3"/>
      <c r="AJ48" s="3"/>
      <c r="AK48" s="3"/>
      <c r="AL48" s="3"/>
      <c r="AM48" s="3"/>
      <c r="AN48" s="3"/>
      <c r="AO48" s="3"/>
      <c r="AP48" s="3"/>
      <c r="AQ48" s="3"/>
      <c r="AR48" s="3"/>
      <c r="AS48" s="3"/>
      <c r="AT48" s="3"/>
      <c r="AU48" s="3"/>
      <c r="AV48" s="3"/>
      <c r="AW48" s="3"/>
      <c r="AX48" s="3"/>
      <c r="AY48" s="3"/>
      <c r="AZ48" s="3"/>
      <c r="BA48" s="3"/>
      <c r="BB48" s="3"/>
      <c r="BC48" s="3"/>
      <c r="BD48" s="3"/>
      <c r="BE48" s="3"/>
    </row>
    <row r="49" ht="18.75" customHeight="1">
      <c r="A49" s="147" t="s">
        <v>139</v>
      </c>
      <c r="B49" s="84" t="s">
        <v>140</v>
      </c>
      <c r="C49" s="86"/>
      <c r="D49" s="100"/>
      <c r="E49" s="101"/>
      <c r="F49" s="102"/>
      <c r="G49" s="87"/>
      <c r="H49" s="84"/>
      <c r="I49" s="162"/>
      <c r="J49" s="86"/>
      <c r="K49" s="86"/>
      <c r="L49" s="151"/>
      <c r="M49" s="150"/>
      <c r="N49" s="101"/>
      <c r="O49" s="102"/>
      <c r="P49" s="87"/>
      <c r="Q49" s="84"/>
      <c r="R49" s="162"/>
      <c r="S49" s="86"/>
      <c r="T49" s="86"/>
      <c r="U49" s="151"/>
      <c r="V49" s="150"/>
      <c r="W49" s="101"/>
      <c r="X49" s="102"/>
      <c r="Y49" s="87"/>
      <c r="Z49" s="84"/>
      <c r="AA49" s="162"/>
      <c r="AB49" s="86"/>
      <c r="AC49" s="86"/>
      <c r="AD49" s="151"/>
      <c r="AE49" s="150"/>
      <c r="AF49" s="128" t="str">
        <f t="shared" si="21"/>
        <v> </v>
      </c>
      <c r="AG49" s="128" t="str">
        <f t="shared" si="22"/>
        <v> </v>
      </c>
      <c r="AH49" s="109"/>
      <c r="AI49" s="3"/>
      <c r="AJ49" s="3"/>
      <c r="AK49" s="3"/>
      <c r="AL49" s="3"/>
      <c r="AM49" s="3"/>
      <c r="AN49" s="3"/>
      <c r="AO49" s="3"/>
      <c r="AP49" s="3"/>
      <c r="AQ49" s="3"/>
      <c r="AR49" s="3"/>
      <c r="AS49" s="3"/>
      <c r="AT49" s="3"/>
      <c r="AU49" s="3"/>
      <c r="AV49" s="3"/>
      <c r="AW49" s="3"/>
      <c r="AX49" s="3"/>
      <c r="AY49" s="3"/>
      <c r="AZ49" s="3"/>
      <c r="BA49" s="3"/>
      <c r="BB49" s="3"/>
      <c r="BC49" s="3"/>
      <c r="BD49" s="3"/>
      <c r="BE49" s="3"/>
    </row>
    <row r="50" ht="18.75" customHeight="1">
      <c r="A50" s="163" t="s">
        <v>139</v>
      </c>
      <c r="B50" s="84" t="s">
        <v>141</v>
      </c>
      <c r="C50" s="86"/>
      <c r="D50" s="100"/>
      <c r="E50" s="164"/>
      <c r="F50" s="165"/>
      <c r="G50" s="166"/>
      <c r="H50" s="157"/>
      <c r="I50" s="158"/>
      <c r="J50" s="159"/>
      <c r="K50" s="159"/>
      <c r="L50" s="160"/>
      <c r="M50" s="167"/>
      <c r="N50" s="164"/>
      <c r="O50" s="165"/>
      <c r="P50" s="166"/>
      <c r="Q50" s="157"/>
      <c r="R50" s="158"/>
      <c r="S50" s="159"/>
      <c r="T50" s="159"/>
      <c r="U50" s="160"/>
      <c r="V50" s="167"/>
      <c r="W50" s="164"/>
      <c r="X50" s="165"/>
      <c r="Y50" s="166"/>
      <c r="Z50" s="157"/>
      <c r="AA50" s="158"/>
      <c r="AB50" s="159"/>
      <c r="AC50" s="159"/>
      <c r="AD50" s="160"/>
      <c r="AE50" s="167"/>
      <c r="AF50" s="168" t="str">
        <f t="shared" si="21"/>
        <v> </v>
      </c>
      <c r="AG50" s="168" t="str">
        <f t="shared" si="22"/>
        <v> </v>
      </c>
      <c r="AH50" s="76"/>
      <c r="AI50" s="3"/>
      <c r="AJ50" s="3"/>
      <c r="AK50" s="3"/>
      <c r="AL50" s="3"/>
      <c r="AM50" s="3"/>
      <c r="AN50" s="3"/>
      <c r="AO50" s="3"/>
      <c r="AP50" s="3"/>
      <c r="AQ50" s="3"/>
      <c r="AR50" s="3"/>
      <c r="AS50" s="3"/>
      <c r="AT50" s="3"/>
      <c r="AU50" s="3"/>
      <c r="AV50" s="3"/>
      <c r="AW50" s="3"/>
      <c r="AX50" s="3"/>
      <c r="AY50" s="3"/>
      <c r="AZ50" s="3"/>
      <c r="BA50" s="3"/>
      <c r="BB50" s="3"/>
      <c r="BC50" s="3"/>
      <c r="BD50" s="3"/>
      <c r="BE50" s="3"/>
    </row>
    <row r="51" ht="18.75" customHeight="1">
      <c r="A51" s="129" t="s">
        <v>142</v>
      </c>
      <c r="B51" s="130" t="s">
        <v>143</v>
      </c>
      <c r="C51" s="64"/>
      <c r="D51" s="65"/>
      <c r="E51" s="66"/>
      <c r="F51" s="131"/>
      <c r="G51" s="132"/>
      <c r="H51" s="169"/>
      <c r="I51" s="170"/>
      <c r="J51" s="171"/>
      <c r="K51" s="171"/>
      <c r="L51" s="172"/>
      <c r="M51" s="173">
        <f>SUM(M41:M50)</f>
        <v>5951.629626</v>
      </c>
      <c r="N51" s="66"/>
      <c r="O51" s="131"/>
      <c r="P51" s="132"/>
      <c r="Q51" s="169"/>
      <c r="R51" s="170"/>
      <c r="S51" s="171"/>
      <c r="T51" s="171"/>
      <c r="U51" s="172"/>
      <c r="V51" s="173">
        <f>SUM(V41:V50)</f>
        <v>25907603.11</v>
      </c>
      <c r="W51" s="66"/>
      <c r="X51" s="131"/>
      <c r="Y51" s="132"/>
      <c r="Z51" s="169"/>
      <c r="AA51" s="170"/>
      <c r="AB51" s="171"/>
      <c r="AC51" s="171"/>
      <c r="AD51" s="172"/>
      <c r="AE51" s="173">
        <f>SUM(AE41:AE50)</f>
        <v>7775.929661</v>
      </c>
      <c r="AF51" s="174" t="str">
        <f t="shared" si="21"/>
        <v> </v>
      </c>
      <c r="AG51" s="174">
        <f t="shared" si="22"/>
        <v>-25899827.18</v>
      </c>
      <c r="AH51" s="135"/>
      <c r="AI51" s="3"/>
      <c r="AJ51" s="3"/>
      <c r="AK51" s="3"/>
      <c r="AL51" s="3"/>
      <c r="AM51" s="3"/>
      <c r="AN51" s="3"/>
      <c r="AO51" s="3"/>
      <c r="AP51" s="3"/>
      <c r="AQ51" s="3"/>
      <c r="AR51" s="3"/>
      <c r="AS51" s="3"/>
      <c r="AT51" s="3"/>
      <c r="AU51" s="3"/>
      <c r="AV51" s="3"/>
      <c r="AW51" s="3"/>
      <c r="AX51" s="3"/>
      <c r="AY51" s="3"/>
      <c r="AZ51" s="3"/>
      <c r="BA51" s="3"/>
      <c r="BB51" s="3"/>
      <c r="BC51" s="3"/>
      <c r="BD51" s="3"/>
      <c r="BE51" s="3"/>
    </row>
    <row r="52" ht="18.75" customHeight="1">
      <c r="A52" s="175"/>
      <c r="B52" s="137" t="s">
        <v>144</v>
      </c>
      <c r="C52" s="138"/>
      <c r="D52" s="139"/>
      <c r="E52" s="176"/>
      <c r="F52" s="177"/>
      <c r="G52" s="178"/>
      <c r="H52" s="179"/>
      <c r="I52" s="137"/>
      <c r="J52" s="138"/>
      <c r="K52" s="138"/>
      <c r="L52" s="29"/>
      <c r="M52" s="180"/>
      <c r="N52" s="176"/>
      <c r="O52" s="177"/>
      <c r="P52" s="178"/>
      <c r="Q52" s="179"/>
      <c r="R52" s="137"/>
      <c r="S52" s="138"/>
      <c r="T52" s="138"/>
      <c r="U52" s="29"/>
      <c r="V52" s="180"/>
      <c r="W52" s="176"/>
      <c r="X52" s="177"/>
      <c r="Y52" s="178"/>
      <c r="Z52" s="179"/>
      <c r="AA52" s="137"/>
      <c r="AB52" s="138"/>
      <c r="AC52" s="138"/>
      <c r="AD52" s="29"/>
      <c r="AE52" s="180"/>
      <c r="AF52" s="181" t="str">
        <f t="shared" si="21"/>
        <v> </v>
      </c>
      <c r="AG52" s="181" t="str">
        <f t="shared" si="22"/>
        <v> </v>
      </c>
      <c r="AH52" s="182"/>
      <c r="AI52" s="3"/>
      <c r="AJ52" s="3"/>
      <c r="AK52" s="3"/>
      <c r="AL52" s="3"/>
      <c r="AM52" s="3"/>
      <c r="AN52" s="3"/>
      <c r="AO52" s="3"/>
      <c r="AP52" s="3"/>
      <c r="AQ52" s="3"/>
      <c r="AR52" s="3"/>
      <c r="AS52" s="3"/>
      <c r="AT52" s="3"/>
      <c r="AU52" s="3"/>
      <c r="AV52" s="3"/>
      <c r="AW52" s="3"/>
      <c r="AX52" s="3"/>
      <c r="AY52" s="3"/>
      <c r="AZ52" s="3"/>
      <c r="BA52" s="3"/>
      <c r="BB52" s="3"/>
      <c r="BC52" s="3"/>
      <c r="BD52" s="3"/>
      <c r="BE52" s="3"/>
    </row>
    <row r="53" ht="18.75" customHeight="1">
      <c r="A53" s="183" t="s">
        <v>145</v>
      </c>
      <c r="B53" s="130" t="s">
        <v>146</v>
      </c>
      <c r="C53" s="64"/>
      <c r="D53" s="65"/>
      <c r="E53" s="184"/>
      <c r="F53" s="185"/>
      <c r="G53" s="186"/>
      <c r="H53" s="187"/>
      <c r="I53" s="188"/>
      <c r="J53" s="189"/>
      <c r="K53" s="189"/>
      <c r="L53" s="190"/>
      <c r="M53" s="191">
        <f>ROUND((SUM(M51:M52)),0)</f>
        <v>5952</v>
      </c>
      <c r="N53" s="184"/>
      <c r="O53" s="185"/>
      <c r="P53" s="186"/>
      <c r="Q53" s="187"/>
      <c r="R53" s="188"/>
      <c r="S53" s="189"/>
      <c r="T53" s="189"/>
      <c r="U53" s="190"/>
      <c r="V53" s="191">
        <f>ROUND((SUM(V51:V52)),0)</f>
        <v>25907603</v>
      </c>
      <c r="W53" s="184"/>
      <c r="X53" s="185"/>
      <c r="Y53" s="186"/>
      <c r="Z53" s="187"/>
      <c r="AA53" s="188"/>
      <c r="AB53" s="189"/>
      <c r="AC53" s="189"/>
      <c r="AD53" s="190"/>
      <c r="AE53" s="191">
        <f>ROUND((SUM(AE51:AE52)),0)</f>
        <v>7776</v>
      </c>
      <c r="AF53" s="192" t="str">
        <f t="shared" si="21"/>
        <v> </v>
      </c>
      <c r="AG53" s="192">
        <f t="shared" si="22"/>
        <v>-25899827</v>
      </c>
      <c r="AH53" s="193"/>
      <c r="AI53" s="3"/>
      <c r="AJ53" s="3"/>
      <c r="AK53" s="3"/>
      <c r="AL53" s="3"/>
      <c r="AM53" s="3"/>
      <c r="AN53" s="3"/>
      <c r="AO53" s="3"/>
      <c r="AP53" s="3"/>
      <c r="AQ53" s="3"/>
      <c r="AR53" s="3"/>
      <c r="AS53" s="3"/>
      <c r="AT53" s="3"/>
      <c r="AU53" s="3"/>
      <c r="AV53" s="3"/>
      <c r="AW53" s="3"/>
      <c r="AX53" s="3"/>
      <c r="AY53" s="3"/>
      <c r="AZ53" s="3"/>
      <c r="BA53" s="3"/>
      <c r="BB53" s="3"/>
      <c r="BC53" s="3"/>
      <c r="BD53" s="3"/>
      <c r="BE53" s="3"/>
    </row>
    <row r="54" ht="18.75" customHeight="1">
      <c r="A54" s="194" t="s">
        <v>147</v>
      </c>
      <c r="B54" s="29"/>
      <c r="C54" s="195"/>
      <c r="D54" s="195"/>
      <c r="E54" s="196"/>
      <c r="F54" s="196"/>
      <c r="G54" s="13"/>
      <c r="H54" s="8"/>
      <c r="I54" s="9"/>
      <c r="J54" s="9"/>
      <c r="K54" s="9"/>
      <c r="L54" s="197"/>
      <c r="M54" s="198"/>
      <c r="N54" s="196"/>
      <c r="O54" s="196"/>
      <c r="P54" s="13"/>
      <c r="Q54" s="8"/>
      <c r="R54" s="9"/>
      <c r="S54" s="9"/>
      <c r="T54" s="9"/>
      <c r="U54" s="197"/>
      <c r="V54" s="198"/>
      <c r="W54" s="196"/>
      <c r="X54" s="196"/>
      <c r="Y54" s="13"/>
      <c r="Z54" s="8"/>
      <c r="AA54" s="9"/>
      <c r="AB54" s="9"/>
      <c r="AC54" s="9"/>
      <c r="AD54" s="197"/>
      <c r="AE54" s="198"/>
      <c r="AF54" s="198"/>
      <c r="AG54" s="198"/>
      <c r="AH54" s="199"/>
      <c r="AI54" s="3"/>
      <c r="AJ54" s="3"/>
      <c r="AK54" s="3"/>
      <c r="AL54" s="3"/>
      <c r="AM54" s="3"/>
      <c r="AN54" s="3"/>
      <c r="AO54" s="3"/>
      <c r="AP54" s="3"/>
      <c r="AQ54" s="3"/>
      <c r="AR54" s="3"/>
      <c r="AS54" s="3"/>
      <c r="AT54" s="3"/>
      <c r="AU54" s="3"/>
      <c r="AV54" s="3"/>
      <c r="AW54" s="3"/>
      <c r="AX54" s="3"/>
      <c r="AY54" s="3"/>
      <c r="AZ54" s="3"/>
      <c r="BA54" s="3"/>
      <c r="BB54" s="3"/>
      <c r="BC54" s="3"/>
      <c r="BD54" s="3"/>
      <c r="BE54" s="3"/>
    </row>
    <row r="55" ht="18.75" customHeight="1">
      <c r="A55" s="200"/>
      <c r="B55" s="8"/>
      <c r="C55" s="13"/>
      <c r="D55" s="13"/>
      <c r="E55" s="201" t="s">
        <v>148</v>
      </c>
      <c r="F55" s="86"/>
      <c r="G55" s="86"/>
      <c r="H55" s="86"/>
      <c r="I55" s="86"/>
      <c r="J55" s="86"/>
      <c r="K55" s="86"/>
      <c r="L55" s="86"/>
      <c r="M55" s="85"/>
      <c r="N55" s="201" t="s">
        <v>169</v>
      </c>
      <c r="O55" s="86"/>
      <c r="P55" s="86"/>
      <c r="Q55" s="86"/>
      <c r="R55" s="86"/>
      <c r="S55" s="86"/>
      <c r="T55" s="86"/>
      <c r="U55" s="86"/>
      <c r="V55" s="85"/>
      <c r="W55" s="201" t="s">
        <v>150</v>
      </c>
      <c r="X55" s="86"/>
      <c r="Y55" s="86"/>
      <c r="Z55" s="86"/>
      <c r="AA55" s="86"/>
      <c r="AB55" s="86"/>
      <c r="AC55" s="86"/>
      <c r="AD55" s="86"/>
      <c r="AE55" s="85"/>
      <c r="AF55" s="202" t="s">
        <v>12</v>
      </c>
      <c r="AG55" s="202" t="s">
        <v>12</v>
      </c>
      <c r="AH55" s="199"/>
      <c r="AI55" s="3"/>
      <c r="AJ55" s="3"/>
      <c r="AK55" s="3"/>
      <c r="AL55" s="3"/>
      <c r="AM55" s="3"/>
      <c r="AN55" s="3"/>
      <c r="AO55" s="3"/>
      <c r="AP55" s="3"/>
      <c r="AQ55" s="3"/>
      <c r="AR55" s="3"/>
      <c r="AS55" s="3"/>
      <c r="AT55" s="3"/>
      <c r="AU55" s="3"/>
      <c r="AV55" s="3"/>
      <c r="AW55" s="3"/>
      <c r="AX55" s="3"/>
      <c r="AY55" s="3"/>
      <c r="AZ55" s="3"/>
      <c r="BA55" s="3"/>
      <c r="BB55" s="3"/>
      <c r="BC55" s="3"/>
      <c r="BD55" s="3"/>
      <c r="BE55" s="3"/>
    </row>
    <row r="56" ht="18.75" customHeight="1">
      <c r="A56" s="200"/>
      <c r="B56" s="8"/>
      <c r="C56" s="13"/>
      <c r="D56" s="13"/>
      <c r="E56" s="201" t="s">
        <v>151</v>
      </c>
      <c r="F56" s="85"/>
      <c r="G56" s="204" t="s">
        <v>152</v>
      </c>
      <c r="H56" s="204" t="s">
        <v>17</v>
      </c>
      <c r="I56" s="201" t="s">
        <v>131</v>
      </c>
      <c r="J56" s="85"/>
      <c r="K56" s="201" t="s">
        <v>153</v>
      </c>
      <c r="L56" s="85"/>
      <c r="M56" s="205" t="s">
        <v>154</v>
      </c>
      <c r="N56" s="201" t="s">
        <v>151</v>
      </c>
      <c r="O56" s="85"/>
      <c r="P56" s="204" t="s">
        <v>152</v>
      </c>
      <c r="Q56" s="204" t="s">
        <v>17</v>
      </c>
      <c r="R56" s="201" t="s">
        <v>131</v>
      </c>
      <c r="S56" s="85"/>
      <c r="T56" s="201" t="s">
        <v>153</v>
      </c>
      <c r="U56" s="85"/>
      <c r="V56" s="205" t="s">
        <v>154</v>
      </c>
      <c r="W56" s="201" t="s">
        <v>151</v>
      </c>
      <c r="X56" s="85"/>
      <c r="Y56" s="204" t="s">
        <v>152</v>
      </c>
      <c r="Z56" s="204" t="s">
        <v>17</v>
      </c>
      <c r="AA56" s="201" t="s">
        <v>131</v>
      </c>
      <c r="AB56" s="85"/>
      <c r="AC56" s="201" t="s">
        <v>153</v>
      </c>
      <c r="AD56" s="85"/>
      <c r="AE56" s="205" t="s">
        <v>154</v>
      </c>
      <c r="AF56" s="206"/>
      <c r="AG56" s="206"/>
      <c r="AH56" s="199"/>
      <c r="AI56" s="3"/>
      <c r="AJ56" s="3"/>
      <c r="AK56" s="3"/>
      <c r="AL56" s="3"/>
      <c r="AM56" s="3"/>
      <c r="AN56" s="3"/>
      <c r="AO56" s="3"/>
      <c r="AP56" s="3"/>
      <c r="AQ56" s="3"/>
      <c r="AR56" s="3"/>
      <c r="AS56" s="3"/>
      <c r="AT56" s="3"/>
      <c r="AU56" s="87"/>
      <c r="AV56" s="87" t="s">
        <v>170</v>
      </c>
      <c r="AW56" s="87" t="s">
        <v>171</v>
      </c>
      <c r="AX56" s="3"/>
      <c r="AY56" s="3"/>
      <c r="AZ56" s="3"/>
      <c r="BA56" s="3"/>
      <c r="BB56" s="3"/>
      <c r="BC56" s="3"/>
      <c r="BD56" s="3"/>
      <c r="BE56" s="3"/>
    </row>
    <row r="57" ht="18.75" customHeight="1">
      <c r="A57" s="200"/>
      <c r="B57" s="8"/>
      <c r="C57" s="13"/>
      <c r="D57" s="13"/>
      <c r="E57" s="207"/>
      <c r="F57" s="85"/>
      <c r="G57" s="209"/>
      <c r="H57" s="209"/>
      <c r="I57" s="210"/>
      <c r="J57" s="85"/>
      <c r="K57" s="210"/>
      <c r="L57" s="85"/>
      <c r="M57" s="211"/>
      <c r="N57" s="207"/>
      <c r="O57" s="85"/>
      <c r="P57" s="209"/>
      <c r="Q57" s="209"/>
      <c r="R57" s="210"/>
      <c r="S57" s="85"/>
      <c r="T57" s="210"/>
      <c r="U57" s="85"/>
      <c r="V57" s="211"/>
      <c r="W57" s="207"/>
      <c r="X57" s="85"/>
      <c r="Y57" s="209"/>
      <c r="Z57" s="209"/>
      <c r="AA57" s="210"/>
      <c r="AB57" s="85"/>
      <c r="AC57" s="210"/>
      <c r="AD57" s="85"/>
      <c r="AE57" s="211"/>
      <c r="AF57" s="221" t="str">
        <f t="shared" ref="AF57:AG57" si="25">IF(AD57-L57=0," ",AD57-L57)</f>
        <v> </v>
      </c>
      <c r="AG57" s="221" t="str">
        <f t="shared" si="25"/>
        <v> </v>
      </c>
      <c r="AH57" s="199"/>
      <c r="AI57" s="3"/>
      <c r="AJ57" s="3"/>
      <c r="AK57" s="3"/>
      <c r="AL57" s="3"/>
      <c r="AM57" s="3"/>
      <c r="AN57" s="3"/>
      <c r="AO57" s="3"/>
      <c r="AP57" s="3"/>
      <c r="AQ57" s="3"/>
      <c r="AR57" s="3"/>
      <c r="AS57" s="3"/>
      <c r="AT57" s="3"/>
      <c r="AU57" s="87" t="s">
        <v>172</v>
      </c>
      <c r="AV57" s="222">
        <f>AV60*AW57</f>
        <v>49075.5</v>
      </c>
      <c r="AW57" s="223">
        <v>0.25</v>
      </c>
      <c r="AX57" s="3"/>
      <c r="AY57" s="3"/>
      <c r="AZ57" s="3"/>
      <c r="BA57" s="3"/>
      <c r="BB57" s="3"/>
      <c r="BC57" s="3"/>
      <c r="BD57" s="3"/>
      <c r="BE57" s="3"/>
    </row>
    <row r="58" ht="18.75" customHeight="1">
      <c r="A58" s="200"/>
      <c r="B58" s="8"/>
      <c r="C58" s="13"/>
      <c r="D58" s="13"/>
      <c r="E58" s="207" t="s">
        <v>157</v>
      </c>
      <c r="F58" s="85"/>
      <c r="G58" s="209">
        <v>1.0</v>
      </c>
      <c r="H58" s="209">
        <v>2.0</v>
      </c>
      <c r="I58" s="210">
        <v>9555.0</v>
      </c>
      <c r="J58" s="85"/>
      <c r="K58" s="210">
        <f>50000*5*0.85*0.05</f>
        <v>10625</v>
      </c>
      <c r="L58" s="85"/>
      <c r="M58" s="211">
        <f>ROUNDDOWN(I58/K58*1000,2)</f>
        <v>899.29</v>
      </c>
      <c r="N58" s="207" t="s">
        <v>157</v>
      </c>
      <c r="O58" s="85"/>
      <c r="P58" s="209">
        <v>2.0</v>
      </c>
      <c r="Q58" s="209">
        <v>2.0</v>
      </c>
      <c r="R58" s="210">
        <v>6248.0</v>
      </c>
      <c r="S58" s="85"/>
      <c r="T58" s="210">
        <f>50000*5*0.85*0.95</f>
        <v>201875</v>
      </c>
      <c r="U58" s="85"/>
      <c r="V58" s="211">
        <f>ROUNDDOWN(R58/T58*1000,2)</f>
        <v>30.94</v>
      </c>
      <c r="W58" s="207" t="s">
        <v>157</v>
      </c>
      <c r="X58" s="85"/>
      <c r="Y58" s="209">
        <v>2.0</v>
      </c>
      <c r="Z58" s="209">
        <v>2.0</v>
      </c>
      <c r="AA58" s="210">
        <v>5212.0</v>
      </c>
      <c r="AB58" s="85"/>
      <c r="AC58" s="210">
        <f>50000*5*0.85*0.05</f>
        <v>10625</v>
      </c>
      <c r="AD58" s="85"/>
      <c r="AE58" s="211">
        <f>ROUNDDOWN(AA58/AC58*1000,2)</f>
        <v>490.54</v>
      </c>
      <c r="AF58" s="221" t="str">
        <f t="shared" ref="AF58:AF60" si="26">IF(AD58-L58=0," ",AD58-L58)</f>
        <v> </v>
      </c>
      <c r="AG58" s="168">
        <f>IF(AE58-V58=0," ",AE58-V58)</f>
        <v>459.6</v>
      </c>
      <c r="AH58" s="199" t="s">
        <v>173</v>
      </c>
      <c r="AI58" s="3"/>
      <c r="AJ58" s="3"/>
      <c r="AK58" s="3"/>
      <c r="AL58" s="3"/>
      <c r="AM58" s="3"/>
      <c r="AN58" s="3"/>
      <c r="AO58" s="3"/>
      <c r="AP58" s="3"/>
      <c r="AQ58" s="3"/>
      <c r="AR58" s="3"/>
      <c r="AS58" s="3"/>
      <c r="AT58" s="3"/>
      <c r="AU58" s="87" t="s">
        <v>174</v>
      </c>
      <c r="AV58" s="222">
        <f>AV60*AW58</f>
        <v>49075.5</v>
      </c>
      <c r="AW58" s="223">
        <v>0.25</v>
      </c>
      <c r="AX58" s="3"/>
      <c r="AY58" s="3"/>
      <c r="AZ58" s="3"/>
      <c r="BA58" s="3"/>
      <c r="BB58" s="3"/>
      <c r="BC58" s="3"/>
      <c r="BD58" s="3"/>
      <c r="BE58" s="3"/>
    </row>
    <row r="59" ht="18.75" customHeight="1">
      <c r="A59" s="200"/>
      <c r="B59" s="8"/>
      <c r="C59" s="13"/>
      <c r="D59" s="13"/>
      <c r="E59" s="207"/>
      <c r="F59" s="85"/>
      <c r="G59" s="209"/>
      <c r="H59" s="209"/>
      <c r="I59" s="210"/>
      <c r="J59" s="85"/>
      <c r="K59" s="210"/>
      <c r="L59" s="85"/>
      <c r="M59" s="211"/>
      <c r="N59" s="207"/>
      <c r="O59" s="85"/>
      <c r="P59" s="209"/>
      <c r="Q59" s="209"/>
      <c r="R59" s="210"/>
      <c r="S59" s="85"/>
      <c r="T59" s="210"/>
      <c r="U59" s="85"/>
      <c r="V59" s="211"/>
      <c r="W59" s="207"/>
      <c r="X59" s="85"/>
      <c r="Y59" s="209"/>
      <c r="Z59" s="209"/>
      <c r="AA59" s="210"/>
      <c r="AB59" s="85"/>
      <c r="AC59" s="210"/>
      <c r="AD59" s="85"/>
      <c r="AE59" s="211"/>
      <c r="AF59" s="221" t="str">
        <f t="shared" si="26"/>
        <v> </v>
      </c>
      <c r="AG59" s="221" t="str">
        <f t="shared" ref="AG59:AG60" si="27">IF(AE59-M59=0," ",AE59-M59)</f>
        <v> </v>
      </c>
      <c r="AH59" s="199"/>
      <c r="AI59" s="3"/>
      <c r="AJ59" s="3"/>
      <c r="AK59" s="3"/>
      <c r="AL59" s="3"/>
      <c r="AM59" s="3"/>
      <c r="AN59" s="3"/>
      <c r="AO59" s="3"/>
      <c r="AP59" s="3"/>
      <c r="AQ59" s="3"/>
      <c r="AR59" s="3"/>
      <c r="AS59" s="3"/>
      <c r="AT59" s="3"/>
      <c r="AU59" s="87" t="s">
        <v>175</v>
      </c>
      <c r="AV59" s="222">
        <f>AV60*AW59</f>
        <v>98151</v>
      </c>
      <c r="AW59" s="223">
        <v>0.5</v>
      </c>
      <c r="AX59" s="3"/>
      <c r="AY59" s="3"/>
      <c r="AZ59" s="3"/>
      <c r="BA59" s="3"/>
      <c r="BB59" s="3"/>
      <c r="BC59" s="3"/>
      <c r="BD59" s="3"/>
      <c r="BE59" s="3"/>
    </row>
    <row r="60" ht="18.75" customHeight="1">
      <c r="A60" s="212"/>
      <c r="B60" s="5"/>
      <c r="C60" s="37"/>
      <c r="D60" s="37"/>
      <c r="E60" s="213" t="s">
        <v>160</v>
      </c>
      <c r="F60" s="85"/>
      <c r="G60" s="215"/>
      <c r="H60" s="215"/>
      <c r="I60" s="213"/>
      <c r="J60" s="85"/>
      <c r="K60" s="213"/>
      <c r="L60" s="85"/>
      <c r="M60" s="216">
        <f>SUM(M57:M59)</f>
        <v>899.29</v>
      </c>
      <c r="N60" s="213" t="s">
        <v>160</v>
      </c>
      <c r="O60" s="85"/>
      <c r="P60" s="215"/>
      <c r="Q60" s="215"/>
      <c r="R60" s="213"/>
      <c r="S60" s="85"/>
      <c r="T60" s="213"/>
      <c r="U60" s="85"/>
      <c r="V60" s="216">
        <f>SUM(V57:V59)</f>
        <v>30.94</v>
      </c>
      <c r="W60" s="213" t="s">
        <v>160</v>
      </c>
      <c r="X60" s="85"/>
      <c r="Y60" s="215"/>
      <c r="Z60" s="215"/>
      <c r="AA60" s="213"/>
      <c r="AB60" s="85"/>
      <c r="AC60" s="213"/>
      <c r="AD60" s="85"/>
      <c r="AE60" s="216">
        <f>SUM(AE57:AE59)</f>
        <v>490.54</v>
      </c>
      <c r="AF60" s="216" t="str">
        <f t="shared" si="26"/>
        <v> </v>
      </c>
      <c r="AG60" s="216">
        <f t="shared" si="27"/>
        <v>-408.75</v>
      </c>
      <c r="AH60" s="217"/>
      <c r="AI60" s="9"/>
      <c r="AJ60" s="3"/>
      <c r="AK60" s="3"/>
      <c r="AL60" s="3"/>
      <c r="AM60" s="3"/>
      <c r="AN60" s="3"/>
      <c r="AO60" s="3"/>
      <c r="AP60" s="3"/>
      <c r="AQ60" s="3"/>
      <c r="AR60" s="3"/>
      <c r="AS60" s="9"/>
      <c r="AT60" s="9"/>
      <c r="AU60" s="224"/>
      <c r="AV60" s="225">
        <v>196302.0</v>
      </c>
      <c r="AW60" s="226">
        <v>1.0</v>
      </c>
      <c r="AX60" s="9"/>
      <c r="AY60" s="9"/>
      <c r="AZ60" s="9"/>
      <c r="BA60" s="9"/>
      <c r="BB60" s="9"/>
      <c r="BC60" s="9"/>
      <c r="BD60" s="9"/>
      <c r="BE60" s="9"/>
    </row>
    <row r="61" ht="18.75" customHeight="1">
      <c r="A61" s="62"/>
      <c r="B61" s="189"/>
      <c r="C61" s="218"/>
      <c r="D61" s="218"/>
      <c r="E61" s="185"/>
      <c r="F61" s="185"/>
      <c r="G61" s="218"/>
      <c r="H61" s="219"/>
      <c r="I61" s="219"/>
      <c r="J61" s="219"/>
      <c r="K61" s="189"/>
      <c r="L61" s="189"/>
      <c r="M61" s="189"/>
      <c r="N61" s="185"/>
      <c r="O61" s="185"/>
      <c r="P61" s="218"/>
      <c r="Q61" s="219"/>
      <c r="R61" s="219"/>
      <c r="S61" s="219"/>
      <c r="T61" s="189"/>
      <c r="U61" s="189"/>
      <c r="V61" s="189"/>
      <c r="W61" s="185"/>
      <c r="X61" s="185"/>
      <c r="Y61" s="218"/>
      <c r="Z61" s="219"/>
      <c r="AA61" s="219"/>
      <c r="AB61" s="219"/>
      <c r="AC61" s="189"/>
      <c r="AD61" s="189"/>
      <c r="AE61" s="189"/>
      <c r="AF61" s="189"/>
      <c r="AG61" s="189"/>
      <c r="AH61" s="220"/>
      <c r="AI61" s="9"/>
      <c r="AJ61" s="9"/>
      <c r="AK61" s="9"/>
      <c r="AL61" s="9"/>
      <c r="AM61" s="9"/>
      <c r="AN61" s="9"/>
      <c r="AO61" s="9"/>
      <c r="AP61" s="9"/>
      <c r="AQ61" s="9"/>
      <c r="AR61" s="9"/>
      <c r="AS61" s="9"/>
      <c r="AT61" s="9"/>
      <c r="AU61" s="9"/>
      <c r="AV61" s="9"/>
      <c r="AW61" s="9"/>
      <c r="AX61" s="9"/>
      <c r="AY61" s="9"/>
      <c r="AZ61" s="9"/>
      <c r="BA61" s="9"/>
      <c r="BB61" s="9"/>
      <c r="BC61" s="9"/>
      <c r="BD61" s="9"/>
      <c r="BE61" s="9"/>
    </row>
    <row r="62" ht="18.75" customHeight="1">
      <c r="A62" s="3"/>
      <c r="B62" s="3"/>
      <c r="C62" s="4"/>
      <c r="D62" s="4"/>
      <c r="E62" s="60"/>
      <c r="F62" s="60"/>
      <c r="G62" s="4"/>
      <c r="H62" s="5"/>
      <c r="I62" s="3"/>
      <c r="J62" s="3"/>
      <c r="K62" s="3"/>
      <c r="L62" s="3"/>
      <c r="M62" s="3"/>
      <c r="N62" s="60"/>
      <c r="O62" s="60"/>
      <c r="P62" s="4"/>
      <c r="Q62" s="5"/>
      <c r="R62" s="3"/>
      <c r="S62" s="3"/>
      <c r="T62" s="3"/>
      <c r="U62" s="3"/>
      <c r="V62" s="3"/>
      <c r="W62" s="60"/>
      <c r="X62" s="60"/>
      <c r="Y62" s="4"/>
      <c r="Z62" s="5"/>
      <c r="AA62" s="3"/>
      <c r="AB62" s="3"/>
      <c r="AC62" s="3"/>
      <c r="AD62" s="3"/>
      <c r="AE62" s="3"/>
      <c r="AF62" s="3"/>
      <c r="AG62" s="3"/>
      <c r="AH62" s="3"/>
      <c r="AI62" s="9"/>
      <c r="AJ62" s="9"/>
      <c r="AK62" s="9"/>
      <c r="AL62" s="9"/>
      <c r="AM62" s="9"/>
      <c r="AN62" s="9"/>
      <c r="AO62" s="9"/>
      <c r="AP62" s="9"/>
      <c r="AQ62" s="9"/>
      <c r="AR62" s="9"/>
      <c r="AS62" s="9"/>
      <c r="AT62" s="9"/>
      <c r="AU62" s="9"/>
      <c r="AV62" s="9"/>
      <c r="AW62" s="9"/>
      <c r="AX62" s="9"/>
      <c r="AY62" s="9"/>
      <c r="AZ62" s="9"/>
      <c r="BA62" s="9"/>
      <c r="BB62" s="9"/>
      <c r="BC62" s="9"/>
      <c r="BD62" s="9"/>
      <c r="BE62" s="9"/>
    </row>
    <row r="63" ht="18.75" customHeight="1">
      <c r="A63" s="3"/>
      <c r="B63" s="3"/>
      <c r="C63" s="4"/>
      <c r="D63" s="4"/>
      <c r="E63" s="60"/>
      <c r="F63" s="60"/>
      <c r="G63" s="4"/>
      <c r="H63" s="5"/>
      <c r="I63" s="3"/>
      <c r="J63" s="3"/>
      <c r="K63" s="3"/>
      <c r="L63" s="3"/>
      <c r="M63" s="3"/>
      <c r="N63" s="60"/>
      <c r="O63" s="60"/>
      <c r="P63" s="4"/>
      <c r="Q63" s="5"/>
      <c r="R63" s="3"/>
      <c r="S63" s="3"/>
      <c r="T63" s="3"/>
      <c r="U63" s="3"/>
      <c r="V63" s="3"/>
      <c r="W63" s="60"/>
      <c r="X63" s="60"/>
      <c r="Y63" s="4"/>
      <c r="Z63" s="5"/>
      <c r="AA63" s="3"/>
      <c r="AB63" s="3"/>
      <c r="AC63" s="3"/>
      <c r="AD63" s="3"/>
      <c r="AE63" s="3"/>
      <c r="AF63" s="3"/>
      <c r="AG63" s="3"/>
      <c r="AH63" s="3"/>
      <c r="AI63" s="9"/>
      <c r="AJ63" s="9"/>
      <c r="AK63" s="9"/>
      <c r="AL63" s="9"/>
      <c r="AM63" s="9"/>
      <c r="AN63" s="9"/>
      <c r="AO63" s="9"/>
      <c r="AP63" s="9"/>
      <c r="AQ63" s="9"/>
      <c r="AR63" s="9"/>
      <c r="AS63" s="9"/>
      <c r="AT63" s="9"/>
      <c r="AU63" s="9"/>
      <c r="AV63" s="9"/>
      <c r="AW63" s="9"/>
      <c r="AX63" s="9"/>
      <c r="AY63" s="9"/>
      <c r="AZ63" s="9"/>
      <c r="BA63" s="9"/>
      <c r="BB63" s="9"/>
      <c r="BC63" s="9"/>
      <c r="BD63" s="9"/>
      <c r="BE63" s="9"/>
    </row>
    <row r="64" ht="18.75" customHeight="1">
      <c r="A64" s="3"/>
      <c r="B64" s="3"/>
      <c r="C64" s="4"/>
      <c r="D64" s="4"/>
      <c r="E64" s="60"/>
      <c r="F64" s="60"/>
      <c r="G64" s="4"/>
      <c r="H64" s="5"/>
      <c r="I64" s="3"/>
      <c r="J64" s="3"/>
      <c r="K64" s="3"/>
      <c r="L64" s="3"/>
      <c r="M64" s="3"/>
      <c r="N64" s="60"/>
      <c r="O64" s="60"/>
      <c r="P64" s="4"/>
      <c r="Q64" s="5"/>
      <c r="R64" s="3"/>
      <c r="S64" s="3"/>
      <c r="T64" s="3"/>
      <c r="U64" s="3"/>
      <c r="V64" s="3"/>
      <c r="W64" s="60"/>
      <c r="X64" s="60"/>
      <c r="Y64" s="4"/>
      <c r="Z64" s="5"/>
      <c r="AA64" s="3"/>
      <c r="AB64" s="3"/>
      <c r="AC64" s="3"/>
      <c r="AD64" s="3"/>
      <c r="AE64" s="3"/>
      <c r="AF64" s="3"/>
      <c r="AG64" s="3"/>
      <c r="AH64" s="3"/>
      <c r="AI64" s="9"/>
      <c r="AJ64" s="9"/>
      <c r="AK64" s="9"/>
      <c r="AL64" s="3"/>
      <c r="AM64" s="3"/>
      <c r="AN64" s="3"/>
      <c r="AO64" s="3"/>
      <c r="AP64" s="3"/>
      <c r="AQ64" s="3"/>
      <c r="AR64" s="3"/>
      <c r="AS64" s="3"/>
      <c r="AT64" s="3"/>
      <c r="AU64" s="9"/>
      <c r="AV64" s="9"/>
      <c r="AW64" s="9"/>
      <c r="AX64" s="9"/>
      <c r="AY64" s="9"/>
      <c r="AZ64" s="9"/>
      <c r="BA64" s="9"/>
      <c r="BB64" s="9"/>
      <c r="BC64" s="9"/>
      <c r="BD64" s="9"/>
      <c r="BE64" s="9"/>
    </row>
    <row r="65" ht="18.75" customHeight="1">
      <c r="A65" s="3"/>
      <c r="B65" s="3"/>
      <c r="C65" s="4"/>
      <c r="D65" s="4"/>
      <c r="E65" s="60"/>
      <c r="F65" s="60"/>
      <c r="G65" s="4"/>
      <c r="H65" s="5"/>
      <c r="I65" s="3"/>
      <c r="J65" s="3"/>
      <c r="K65" s="3"/>
      <c r="L65" s="3"/>
      <c r="M65" s="3"/>
      <c r="N65" s="60"/>
      <c r="O65" s="60"/>
      <c r="P65" s="4"/>
      <c r="Q65" s="5"/>
      <c r="R65" s="3"/>
      <c r="S65" s="3"/>
      <c r="T65" s="3"/>
      <c r="U65" s="3"/>
      <c r="V65" s="3"/>
      <c r="W65" s="60"/>
      <c r="X65" s="60"/>
      <c r="Y65" s="4"/>
      <c r="Z65" s="5"/>
      <c r="AA65" s="3"/>
      <c r="AB65" s="3"/>
      <c r="AC65" s="3"/>
      <c r="AD65" s="3"/>
      <c r="AE65" s="3"/>
      <c r="AF65" s="3"/>
      <c r="AG65" s="3"/>
      <c r="AH65" s="3"/>
      <c r="AI65" s="9"/>
      <c r="AJ65" s="9"/>
      <c r="AK65" s="9"/>
      <c r="AL65" s="9"/>
      <c r="AM65" s="9"/>
      <c r="AN65" s="9"/>
      <c r="AO65" s="9"/>
      <c r="AP65" s="9"/>
      <c r="AQ65" s="9"/>
      <c r="AR65" s="9"/>
      <c r="AS65" s="9"/>
      <c r="AT65" s="9"/>
      <c r="AU65" s="9"/>
      <c r="AV65" s="9"/>
      <c r="AW65" s="9"/>
      <c r="AX65" s="9"/>
      <c r="AY65" s="9"/>
      <c r="AZ65" s="9"/>
      <c r="BA65" s="9"/>
      <c r="BB65" s="9"/>
      <c r="BC65" s="9"/>
      <c r="BD65" s="9"/>
      <c r="BE65" s="9"/>
    </row>
    <row r="66" ht="18.75" customHeight="1">
      <c r="A66" s="3"/>
      <c r="B66" s="3"/>
      <c r="C66" s="4"/>
      <c r="D66" s="4"/>
      <c r="E66" s="60"/>
      <c r="F66" s="60"/>
      <c r="G66" s="4"/>
      <c r="H66" s="5"/>
      <c r="I66" s="3"/>
      <c r="J66" s="3"/>
      <c r="K66" s="3"/>
      <c r="L66" s="3"/>
      <c r="M66" s="3"/>
      <c r="N66" s="60"/>
      <c r="O66" s="60"/>
      <c r="P66" s="4"/>
      <c r="Q66" s="5"/>
      <c r="R66" s="3"/>
      <c r="S66" s="3"/>
      <c r="T66" s="3"/>
      <c r="U66" s="3"/>
      <c r="V66" s="3"/>
      <c r="W66" s="60"/>
      <c r="X66" s="60"/>
      <c r="Y66" s="4"/>
      <c r="Z66" s="5"/>
      <c r="AA66" s="3"/>
      <c r="AB66" s="3"/>
      <c r="AC66" s="3"/>
      <c r="AD66" s="3"/>
      <c r="AE66" s="3"/>
      <c r="AF66" s="3"/>
      <c r="AG66" s="3"/>
      <c r="AH66" s="3"/>
      <c r="AI66" s="3"/>
      <c r="AJ66" s="9"/>
      <c r="AK66" s="9"/>
      <c r="AL66" s="3"/>
      <c r="AM66" s="3"/>
      <c r="AN66" s="3"/>
      <c r="AO66" s="3"/>
      <c r="AP66" s="3"/>
      <c r="AQ66" s="3"/>
      <c r="AR66" s="3"/>
      <c r="AS66" s="3"/>
      <c r="AT66" s="3"/>
      <c r="AU66" s="3"/>
      <c r="AV66" s="3"/>
      <c r="AW66" s="3"/>
      <c r="AX66" s="3"/>
      <c r="AY66" s="3"/>
      <c r="AZ66" s="3"/>
      <c r="BA66" s="3"/>
      <c r="BB66" s="3"/>
      <c r="BC66" s="3"/>
      <c r="BD66" s="3"/>
      <c r="BE66" s="3"/>
    </row>
    <row r="67" ht="18.75" customHeight="1">
      <c r="A67" s="3"/>
      <c r="B67" s="3"/>
      <c r="C67" s="4"/>
      <c r="D67" s="4"/>
      <c r="E67" s="60"/>
      <c r="F67" s="60"/>
      <c r="G67" s="4"/>
      <c r="H67" s="5"/>
      <c r="I67" s="3"/>
      <c r="J67" s="3"/>
      <c r="K67" s="3"/>
      <c r="L67" s="3"/>
      <c r="M67" s="3"/>
      <c r="N67" s="60"/>
      <c r="O67" s="60"/>
      <c r="P67" s="4"/>
      <c r="Q67" s="5"/>
      <c r="R67" s="3"/>
      <c r="S67" s="3"/>
      <c r="T67" s="3"/>
      <c r="U67" s="3"/>
      <c r="V67" s="3"/>
      <c r="W67" s="60"/>
      <c r="X67" s="60"/>
      <c r="Y67" s="4"/>
      <c r="Z67" s="5"/>
      <c r="AA67" s="3"/>
      <c r="AB67" s="3"/>
      <c r="AC67" s="3"/>
      <c r="AD67" s="3"/>
      <c r="AE67" s="3"/>
      <c r="AF67" s="3"/>
      <c r="AG67" s="3"/>
      <c r="AH67" s="3"/>
      <c r="AI67" s="3"/>
      <c r="AJ67" s="3"/>
      <c r="AK67" s="3"/>
      <c r="AL67" s="9"/>
      <c r="AM67" s="9"/>
      <c r="AN67" s="9"/>
      <c r="AO67" s="9"/>
      <c r="AP67" s="9"/>
      <c r="AQ67" s="9"/>
      <c r="AR67" s="9"/>
      <c r="AS67" s="9"/>
      <c r="AT67" s="9"/>
      <c r="AU67" s="3"/>
      <c r="AV67" s="3"/>
      <c r="AW67" s="3"/>
      <c r="AX67" s="3"/>
      <c r="AY67" s="3"/>
      <c r="AZ67" s="3"/>
      <c r="BA67" s="3"/>
      <c r="BB67" s="3"/>
      <c r="BC67" s="3"/>
      <c r="BD67" s="3"/>
      <c r="BE67" s="3"/>
    </row>
    <row r="68" ht="15.75" customHeight="1">
      <c r="A68" s="3"/>
      <c r="B68" s="3"/>
      <c r="C68" s="4"/>
      <c r="D68" s="4"/>
      <c r="E68" s="60"/>
      <c r="F68" s="60"/>
      <c r="G68" s="4"/>
      <c r="H68" s="5"/>
      <c r="I68" s="3"/>
      <c r="J68" s="3"/>
      <c r="K68" s="3"/>
      <c r="L68" s="3"/>
      <c r="M68" s="3"/>
      <c r="N68" s="60"/>
      <c r="O68" s="60"/>
      <c r="P68" s="4"/>
      <c r="Q68" s="5"/>
      <c r="R68" s="3"/>
      <c r="S68" s="3"/>
      <c r="T68" s="3"/>
      <c r="U68" s="3"/>
      <c r="V68" s="3"/>
      <c r="W68" s="60"/>
      <c r="X68" s="60"/>
      <c r="Y68" s="4"/>
      <c r="Z68" s="5"/>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row>
    <row r="69" ht="15.75" customHeight="1">
      <c r="A69" s="3"/>
      <c r="B69" s="3"/>
      <c r="C69" s="4"/>
      <c r="D69" s="4"/>
      <c r="E69" s="60"/>
      <c r="F69" s="60"/>
      <c r="G69" s="4"/>
      <c r="H69" s="5"/>
      <c r="I69" s="3"/>
      <c r="J69" s="3"/>
      <c r="K69" s="3"/>
      <c r="L69" s="3"/>
      <c r="M69" s="3"/>
      <c r="N69" s="60"/>
      <c r="O69" s="60"/>
      <c r="P69" s="4"/>
      <c r="Q69" s="5"/>
      <c r="R69" s="3"/>
      <c r="S69" s="3"/>
      <c r="T69" s="3"/>
      <c r="U69" s="3"/>
      <c r="V69" s="3"/>
      <c r="W69" s="60"/>
      <c r="X69" s="60"/>
      <c r="Y69" s="4"/>
      <c r="Z69" s="5"/>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row>
    <row r="70" ht="15.75" customHeight="1">
      <c r="A70" s="3"/>
      <c r="B70" s="3"/>
      <c r="C70" s="4"/>
      <c r="D70" s="4"/>
      <c r="E70" s="60"/>
      <c r="F70" s="60"/>
      <c r="G70" s="4"/>
      <c r="H70" s="5"/>
      <c r="I70" s="3"/>
      <c r="J70" s="3"/>
      <c r="K70" s="3"/>
      <c r="L70" s="3"/>
      <c r="M70" s="3"/>
      <c r="N70" s="60"/>
      <c r="O70" s="60"/>
      <c r="P70" s="4"/>
      <c r="Q70" s="5"/>
      <c r="R70" s="3"/>
      <c r="S70" s="3"/>
      <c r="T70" s="3"/>
      <c r="U70" s="3"/>
      <c r="V70" s="3"/>
      <c r="W70" s="60"/>
      <c r="X70" s="60"/>
      <c r="Y70" s="4"/>
      <c r="Z70" s="5"/>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row>
    <row r="71" ht="15.75" customHeight="1">
      <c r="A71" s="3"/>
      <c r="B71" s="3"/>
      <c r="C71" s="4"/>
      <c r="D71" s="4"/>
      <c r="E71" s="60"/>
      <c r="F71" s="60"/>
      <c r="G71" s="4"/>
      <c r="H71" s="5"/>
      <c r="I71" s="3"/>
      <c r="J71" s="3"/>
      <c r="K71" s="3"/>
      <c r="L71" s="3"/>
      <c r="M71" s="3"/>
      <c r="N71" s="60"/>
      <c r="O71" s="60"/>
      <c r="P71" s="4"/>
      <c r="Q71" s="5"/>
      <c r="R71" s="3"/>
      <c r="S71" s="3"/>
      <c r="T71" s="3"/>
      <c r="U71" s="3"/>
      <c r="V71" s="3"/>
      <c r="W71" s="60"/>
      <c r="X71" s="60"/>
      <c r="Y71" s="4"/>
      <c r="Z71" s="5"/>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row>
    <row r="72" ht="15.75" customHeight="1">
      <c r="A72" s="3"/>
      <c r="B72" s="3"/>
      <c r="C72" s="4"/>
      <c r="D72" s="4"/>
      <c r="E72" s="60"/>
      <c r="F72" s="60"/>
      <c r="G72" s="4"/>
      <c r="H72" s="5"/>
      <c r="I72" s="3"/>
      <c r="J72" s="3"/>
      <c r="K72" s="3"/>
      <c r="L72" s="3"/>
      <c r="M72" s="3"/>
      <c r="N72" s="60"/>
      <c r="O72" s="60"/>
      <c r="P72" s="4"/>
      <c r="Q72" s="5"/>
      <c r="R72" s="3"/>
      <c r="S72" s="3"/>
      <c r="T72" s="3"/>
      <c r="U72" s="3"/>
      <c r="V72" s="3"/>
      <c r="W72" s="60"/>
      <c r="X72" s="60"/>
      <c r="Y72" s="4"/>
      <c r="Z72" s="5"/>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row>
    <row r="73" ht="15.75" customHeight="1">
      <c r="A73" s="3"/>
      <c r="B73" s="3"/>
      <c r="C73" s="4"/>
      <c r="D73" s="4"/>
      <c r="E73" s="60"/>
      <c r="F73" s="60"/>
      <c r="G73" s="4"/>
      <c r="H73" s="5"/>
      <c r="I73" s="3"/>
      <c r="J73" s="3"/>
      <c r="K73" s="3"/>
      <c r="L73" s="3"/>
      <c r="M73" s="3"/>
      <c r="N73" s="60"/>
      <c r="O73" s="60"/>
      <c r="P73" s="4"/>
      <c r="Q73" s="5"/>
      <c r="R73" s="3"/>
      <c r="S73" s="3"/>
      <c r="T73" s="3"/>
      <c r="U73" s="3"/>
      <c r="V73" s="3"/>
      <c r="W73" s="60"/>
      <c r="X73" s="60"/>
      <c r="Y73" s="4"/>
      <c r="Z73" s="5"/>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row>
    <row r="74" ht="15.75" customHeight="1">
      <c r="A74" s="3"/>
      <c r="B74" s="3"/>
      <c r="C74" s="4"/>
      <c r="D74" s="4"/>
      <c r="E74" s="60"/>
      <c r="F74" s="60"/>
      <c r="G74" s="4"/>
      <c r="H74" s="5"/>
      <c r="I74" s="3"/>
      <c r="J74" s="3"/>
      <c r="K74" s="3"/>
      <c r="L74" s="3"/>
      <c r="M74" s="3"/>
      <c r="N74" s="60"/>
      <c r="O74" s="60"/>
      <c r="P74" s="4"/>
      <c r="Q74" s="5"/>
      <c r="R74" s="3"/>
      <c r="S74" s="3"/>
      <c r="T74" s="3"/>
      <c r="U74" s="3"/>
      <c r="V74" s="3"/>
      <c r="W74" s="60"/>
      <c r="X74" s="60"/>
      <c r="Y74" s="4"/>
      <c r="Z74" s="5"/>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row>
    <row r="75" ht="15.75" customHeight="1">
      <c r="A75" s="3"/>
      <c r="B75" s="3"/>
      <c r="C75" s="4"/>
      <c r="D75" s="4"/>
      <c r="E75" s="60"/>
      <c r="F75" s="60"/>
      <c r="G75" s="4"/>
      <c r="H75" s="5"/>
      <c r="I75" s="3"/>
      <c r="J75" s="3"/>
      <c r="K75" s="3"/>
      <c r="L75" s="3"/>
      <c r="M75" s="3"/>
      <c r="N75" s="60"/>
      <c r="O75" s="60"/>
      <c r="P75" s="4"/>
      <c r="Q75" s="5"/>
      <c r="R75" s="3"/>
      <c r="S75" s="3"/>
      <c r="T75" s="3"/>
      <c r="U75" s="3"/>
      <c r="V75" s="3"/>
      <c r="W75" s="60"/>
      <c r="X75" s="60"/>
      <c r="Y75" s="4"/>
      <c r="Z75" s="5"/>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row>
    <row r="76" ht="15.75" customHeight="1">
      <c r="A76" s="3"/>
      <c r="B76" s="3"/>
      <c r="C76" s="4"/>
      <c r="D76" s="4"/>
      <c r="E76" s="60"/>
      <c r="F76" s="60"/>
      <c r="G76" s="4"/>
      <c r="H76" s="5"/>
      <c r="I76" s="3"/>
      <c r="J76" s="3"/>
      <c r="K76" s="3"/>
      <c r="L76" s="3"/>
      <c r="M76" s="3"/>
      <c r="N76" s="60"/>
      <c r="O76" s="60"/>
      <c r="P76" s="4"/>
      <c r="Q76" s="5"/>
      <c r="R76" s="3"/>
      <c r="S76" s="3"/>
      <c r="T76" s="3"/>
      <c r="U76" s="3"/>
      <c r="V76" s="3"/>
      <c r="W76" s="60"/>
      <c r="X76" s="60"/>
      <c r="Y76" s="4"/>
      <c r="Z76" s="5"/>
      <c r="AA76" s="3"/>
      <c r="AB76" s="3"/>
      <c r="AC76" s="3"/>
      <c r="AD76" s="3"/>
      <c r="AE76" s="3"/>
      <c r="AF76" s="3"/>
      <c r="AG76" s="3"/>
      <c r="AH76" s="3"/>
      <c r="AI76" s="3"/>
      <c r="AJ76" s="3"/>
      <c r="AK76" s="3"/>
      <c r="AL76" s="3"/>
      <c r="AM76" s="3"/>
      <c r="AN76" s="3"/>
      <c r="AO76" s="3"/>
      <c r="AP76" s="3"/>
      <c r="AQ76" s="3"/>
      <c r="AR76" s="3"/>
      <c r="AS76" s="3"/>
      <c r="AT76" s="4"/>
      <c r="AU76" s="4"/>
      <c r="AV76" s="4"/>
      <c r="AW76" s="4"/>
      <c r="AX76" s="4"/>
      <c r="AY76" s="4"/>
      <c r="AZ76" s="4"/>
      <c r="BA76" s="4"/>
      <c r="BB76" s="4"/>
      <c r="BC76" s="4"/>
      <c r="BD76" s="4"/>
      <c r="BE76" s="4"/>
    </row>
    <row r="77" ht="15.75" customHeight="1">
      <c r="A77" s="3"/>
      <c r="B77" s="3"/>
      <c r="C77" s="4"/>
      <c r="D77" s="4"/>
      <c r="E77" s="3"/>
      <c r="F77" s="3"/>
      <c r="G77" s="4"/>
      <c r="H77" s="5"/>
      <c r="I77" s="3"/>
      <c r="J77" s="3"/>
      <c r="K77" s="3"/>
      <c r="L77" s="3"/>
      <c r="M77" s="3"/>
      <c r="N77" s="3"/>
      <c r="O77" s="3"/>
      <c r="P77" s="4"/>
      <c r="Q77" s="5"/>
      <c r="R77" s="3"/>
      <c r="S77" s="3"/>
      <c r="T77" s="3"/>
      <c r="U77" s="3"/>
      <c r="V77" s="3"/>
      <c r="W77" s="3"/>
      <c r="X77" s="3"/>
      <c r="Y77" s="4"/>
      <c r="Z77" s="5"/>
      <c r="AA77" s="3"/>
      <c r="AB77" s="3"/>
      <c r="AC77" s="3"/>
      <c r="AD77" s="3"/>
      <c r="AE77" s="3"/>
      <c r="AF77" s="3"/>
      <c r="AG77" s="3"/>
      <c r="AH77" s="3"/>
      <c r="AI77" s="3"/>
      <c r="AJ77" s="3"/>
      <c r="AK77" s="3"/>
      <c r="AL77" s="3"/>
      <c r="AM77" s="3"/>
      <c r="AN77" s="3"/>
      <c r="AO77" s="3"/>
      <c r="AP77" s="3"/>
      <c r="AQ77" s="3"/>
      <c r="AR77" s="3"/>
      <c r="AS77" s="3"/>
      <c r="AT77" s="4"/>
      <c r="AU77" s="4"/>
      <c r="AV77" s="4"/>
      <c r="AW77" s="4"/>
      <c r="AX77" s="4"/>
      <c r="AY77" s="4"/>
      <c r="AZ77" s="4"/>
      <c r="BA77" s="4"/>
      <c r="BB77" s="4"/>
      <c r="BC77" s="4"/>
      <c r="BD77" s="4"/>
      <c r="BE77" s="4"/>
    </row>
    <row r="78" ht="15.75" customHeight="1">
      <c r="A78" s="3"/>
      <c r="B78" s="3"/>
      <c r="C78" s="4"/>
      <c r="D78" s="4"/>
      <c r="E78" s="3"/>
      <c r="F78" s="3"/>
      <c r="G78" s="4"/>
      <c r="H78" s="5"/>
      <c r="I78" s="3"/>
      <c r="J78" s="3"/>
      <c r="K78" s="3"/>
      <c r="L78" s="3"/>
      <c r="M78" s="3"/>
      <c r="N78" s="3"/>
      <c r="O78" s="3"/>
      <c r="P78" s="4"/>
      <c r="Q78" s="5"/>
      <c r="R78" s="3"/>
      <c r="S78" s="3"/>
      <c r="T78" s="3"/>
      <c r="U78" s="3"/>
      <c r="V78" s="3"/>
      <c r="W78" s="3"/>
      <c r="X78" s="3"/>
      <c r="Y78" s="4"/>
      <c r="Z78" s="5"/>
      <c r="AA78" s="3"/>
      <c r="AB78" s="3"/>
      <c r="AC78" s="3"/>
      <c r="AD78" s="3"/>
      <c r="AE78" s="3"/>
      <c r="AF78" s="3"/>
      <c r="AG78" s="3"/>
      <c r="AH78" s="3"/>
      <c r="AI78" s="3"/>
      <c r="AJ78" s="3"/>
      <c r="AK78" s="3"/>
      <c r="AL78" s="3"/>
      <c r="AM78" s="3"/>
      <c r="AN78" s="3"/>
      <c r="AO78" s="3"/>
      <c r="AP78" s="3"/>
      <c r="AQ78" s="3"/>
      <c r="AR78" s="3"/>
      <c r="AS78" s="3"/>
      <c r="AT78" s="4"/>
      <c r="AU78" s="4"/>
      <c r="AV78" s="4"/>
      <c r="AW78" s="4"/>
      <c r="AX78" s="4"/>
      <c r="AY78" s="4"/>
      <c r="AZ78" s="4"/>
      <c r="BA78" s="4"/>
      <c r="BB78" s="4"/>
      <c r="BC78" s="4"/>
      <c r="BD78" s="4"/>
      <c r="BE78" s="4"/>
    </row>
    <row r="79" ht="15.75" customHeight="1">
      <c r="A79" s="3"/>
      <c r="B79" s="3"/>
      <c r="C79" s="4"/>
      <c r="D79" s="4"/>
      <c r="E79" s="3"/>
      <c r="F79" s="3"/>
      <c r="G79" s="4"/>
      <c r="H79" s="5"/>
      <c r="I79" s="3"/>
      <c r="J79" s="3"/>
      <c r="K79" s="3"/>
      <c r="L79" s="3"/>
      <c r="M79" s="3"/>
      <c r="N79" s="3"/>
      <c r="O79" s="3"/>
      <c r="P79" s="4"/>
      <c r="Q79" s="5"/>
      <c r="R79" s="3"/>
      <c r="S79" s="3"/>
      <c r="T79" s="3"/>
      <c r="U79" s="3"/>
      <c r="V79" s="3"/>
      <c r="W79" s="3"/>
      <c r="X79" s="3"/>
      <c r="Y79" s="4"/>
      <c r="Z79" s="5"/>
      <c r="AA79" s="3"/>
      <c r="AB79" s="3"/>
      <c r="AC79" s="3"/>
      <c r="AD79" s="3"/>
      <c r="AE79" s="3"/>
      <c r="AF79" s="3"/>
      <c r="AG79" s="3"/>
      <c r="AH79" s="3"/>
      <c r="AI79" s="3"/>
      <c r="AJ79" s="3"/>
      <c r="AK79" s="3"/>
      <c r="AL79" s="3"/>
      <c r="AM79" s="3"/>
      <c r="AN79" s="3"/>
      <c r="AO79" s="3"/>
      <c r="AP79" s="3"/>
      <c r="AQ79" s="3"/>
      <c r="AR79" s="3"/>
      <c r="AS79" s="3"/>
      <c r="AT79" s="4"/>
      <c r="AU79" s="4"/>
      <c r="AV79" s="4"/>
      <c r="AW79" s="4"/>
      <c r="AX79" s="4"/>
      <c r="AY79" s="4"/>
      <c r="AZ79" s="4"/>
      <c r="BA79" s="4"/>
      <c r="BB79" s="4"/>
      <c r="BC79" s="4"/>
      <c r="BD79" s="4"/>
      <c r="BE79" s="4"/>
    </row>
    <row r="80" ht="15.75" customHeight="1">
      <c r="A80" s="3"/>
      <c r="B80" s="3"/>
      <c r="C80" s="4"/>
      <c r="D80" s="4"/>
      <c r="E80" s="3"/>
      <c r="F80" s="3"/>
      <c r="G80" s="4"/>
      <c r="H80" s="5"/>
      <c r="I80" s="3"/>
      <c r="J80" s="3"/>
      <c r="K80" s="3"/>
      <c r="L80" s="3"/>
      <c r="M80" s="3"/>
      <c r="N80" s="3"/>
      <c r="O80" s="3"/>
      <c r="P80" s="4"/>
      <c r="Q80" s="5"/>
      <c r="R80" s="3"/>
      <c r="S80" s="3"/>
      <c r="T80" s="3"/>
      <c r="U80" s="3"/>
      <c r="V80" s="3"/>
      <c r="W80" s="3"/>
      <c r="X80" s="3"/>
      <c r="Y80" s="4"/>
      <c r="Z80" s="5"/>
      <c r="AA80" s="3"/>
      <c r="AB80" s="3"/>
      <c r="AC80" s="3"/>
      <c r="AD80" s="3"/>
      <c r="AE80" s="3"/>
      <c r="AF80" s="3"/>
      <c r="AG80" s="3"/>
      <c r="AH80" s="3"/>
      <c r="AI80" s="3"/>
      <c r="AJ80" s="3"/>
      <c r="AK80" s="3"/>
      <c r="AL80" s="3"/>
      <c r="AM80" s="3"/>
      <c r="AN80" s="3"/>
      <c r="AO80" s="3"/>
      <c r="AP80" s="3"/>
      <c r="AQ80" s="3"/>
      <c r="AR80" s="3"/>
      <c r="AS80" s="3"/>
      <c r="AT80" s="4"/>
      <c r="AU80" s="4"/>
      <c r="AV80" s="4"/>
      <c r="AW80" s="4"/>
      <c r="AX80" s="4"/>
      <c r="AY80" s="4"/>
      <c r="AZ80" s="4"/>
      <c r="BA80" s="4"/>
      <c r="BB80" s="4"/>
      <c r="BC80" s="4"/>
      <c r="BD80" s="4"/>
      <c r="BE80" s="4"/>
    </row>
    <row r="81" ht="15.75" customHeight="1">
      <c r="A81" s="3"/>
      <c r="B81" s="3"/>
      <c r="C81" s="4"/>
      <c r="D81" s="4"/>
      <c r="E81" s="3"/>
      <c r="F81" s="3"/>
      <c r="G81" s="4"/>
      <c r="H81" s="5"/>
      <c r="I81" s="3"/>
      <c r="J81" s="3"/>
      <c r="K81" s="3"/>
      <c r="L81" s="3"/>
      <c r="M81" s="3"/>
      <c r="N81" s="3"/>
      <c r="O81" s="3"/>
      <c r="P81" s="4"/>
      <c r="Q81" s="5"/>
      <c r="R81" s="3"/>
      <c r="S81" s="3"/>
      <c r="T81" s="3"/>
      <c r="U81" s="3"/>
      <c r="V81" s="3"/>
      <c r="W81" s="3"/>
      <c r="X81" s="3"/>
      <c r="Y81" s="4"/>
      <c r="Z81" s="5"/>
      <c r="AA81" s="3"/>
      <c r="AB81" s="3"/>
      <c r="AC81" s="3"/>
      <c r="AD81" s="3"/>
      <c r="AE81" s="3"/>
      <c r="AF81" s="3"/>
      <c r="AG81" s="3"/>
      <c r="AH81" s="3"/>
      <c r="AI81" s="3"/>
      <c r="AJ81" s="3"/>
      <c r="AK81" s="3"/>
      <c r="AL81" s="3"/>
      <c r="AM81" s="3"/>
      <c r="AN81" s="3"/>
      <c r="AO81" s="3"/>
      <c r="AP81" s="3"/>
      <c r="AQ81" s="3"/>
      <c r="AR81" s="3"/>
      <c r="AS81" s="3"/>
      <c r="AT81" s="4"/>
      <c r="AU81" s="4"/>
      <c r="AV81" s="4"/>
      <c r="AW81" s="4"/>
      <c r="AX81" s="4"/>
      <c r="AY81" s="4"/>
      <c r="AZ81" s="4"/>
      <c r="BA81" s="4"/>
      <c r="BB81" s="4"/>
      <c r="BC81" s="4"/>
      <c r="BD81" s="4"/>
      <c r="BE81" s="4"/>
    </row>
    <row r="82" ht="15.75" customHeight="1">
      <c r="A82" s="3"/>
      <c r="B82" s="3"/>
      <c r="C82" s="4"/>
      <c r="D82" s="4"/>
      <c r="E82" s="3"/>
      <c r="F82" s="3"/>
      <c r="G82" s="4"/>
      <c r="H82" s="5"/>
      <c r="I82" s="3"/>
      <c r="J82" s="3"/>
      <c r="K82" s="3"/>
      <c r="L82" s="3"/>
      <c r="M82" s="3"/>
      <c r="N82" s="3"/>
      <c r="O82" s="3"/>
      <c r="P82" s="4"/>
      <c r="Q82" s="5"/>
      <c r="R82" s="3"/>
      <c r="S82" s="3"/>
      <c r="T82" s="3"/>
      <c r="U82" s="3"/>
      <c r="V82" s="3"/>
      <c r="W82" s="3"/>
      <c r="X82" s="3"/>
      <c r="Y82" s="4"/>
      <c r="Z82" s="5"/>
      <c r="AA82" s="3"/>
      <c r="AB82" s="3"/>
      <c r="AC82" s="3"/>
      <c r="AD82" s="3"/>
      <c r="AE82" s="3"/>
      <c r="AF82" s="3"/>
      <c r="AG82" s="3"/>
      <c r="AH82" s="3"/>
      <c r="AI82" s="3"/>
      <c r="AJ82" s="3"/>
      <c r="AK82" s="3"/>
      <c r="AL82" s="3"/>
      <c r="AM82" s="3"/>
      <c r="AN82" s="3"/>
      <c r="AO82" s="3"/>
      <c r="AP82" s="3"/>
      <c r="AQ82" s="3"/>
      <c r="AR82" s="3"/>
      <c r="AS82" s="3"/>
      <c r="AT82" s="4"/>
      <c r="AU82" s="4"/>
      <c r="AV82" s="4"/>
      <c r="AW82" s="4"/>
      <c r="AX82" s="4"/>
      <c r="AY82" s="4"/>
      <c r="AZ82" s="4"/>
      <c r="BA82" s="4"/>
      <c r="BB82" s="4"/>
      <c r="BC82" s="4"/>
      <c r="BD82" s="4"/>
      <c r="BE82" s="4"/>
    </row>
    <row r="83" ht="15.75" customHeight="1">
      <c r="A83" s="3"/>
      <c r="B83" s="3"/>
      <c r="C83" s="4"/>
      <c r="D83" s="4"/>
      <c r="E83" s="3"/>
      <c r="F83" s="3"/>
      <c r="G83" s="4"/>
      <c r="H83" s="5"/>
      <c r="I83" s="3"/>
      <c r="J83" s="3"/>
      <c r="K83" s="3"/>
      <c r="L83" s="3"/>
      <c r="M83" s="3"/>
      <c r="N83" s="3"/>
      <c r="O83" s="3"/>
      <c r="P83" s="4"/>
      <c r="Q83" s="5"/>
      <c r="R83" s="3"/>
      <c r="S83" s="3"/>
      <c r="T83" s="3"/>
      <c r="U83" s="3"/>
      <c r="V83" s="3"/>
      <c r="W83" s="3"/>
      <c r="X83" s="3"/>
      <c r="Y83" s="4"/>
      <c r="Z83" s="5"/>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row>
    <row r="84" ht="15.75" customHeight="1">
      <c r="A84" s="3"/>
      <c r="B84" s="3"/>
      <c r="C84" s="4"/>
      <c r="D84" s="4"/>
      <c r="E84" s="3"/>
      <c r="F84" s="3"/>
      <c r="G84" s="4"/>
      <c r="H84" s="5"/>
      <c r="I84" s="3"/>
      <c r="J84" s="3"/>
      <c r="K84" s="3"/>
      <c r="L84" s="3"/>
      <c r="M84" s="3"/>
      <c r="N84" s="3"/>
      <c r="O84" s="3"/>
      <c r="P84" s="4"/>
      <c r="Q84" s="5"/>
      <c r="R84" s="3"/>
      <c r="S84" s="3"/>
      <c r="T84" s="3"/>
      <c r="U84" s="3"/>
      <c r="V84" s="3"/>
      <c r="W84" s="3"/>
      <c r="X84" s="3"/>
      <c r="Y84" s="4"/>
      <c r="Z84" s="5"/>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row>
    <row r="85" ht="15.75" customHeight="1">
      <c r="A85" s="3"/>
      <c r="B85" s="3"/>
      <c r="C85" s="4"/>
      <c r="D85" s="4"/>
      <c r="E85" s="3"/>
      <c r="F85" s="3"/>
      <c r="G85" s="4"/>
      <c r="H85" s="5"/>
      <c r="I85" s="3"/>
      <c r="J85" s="3"/>
      <c r="K85" s="3"/>
      <c r="L85" s="3"/>
      <c r="M85" s="3"/>
      <c r="N85" s="3"/>
      <c r="O85" s="3"/>
      <c r="P85" s="4"/>
      <c r="Q85" s="5"/>
      <c r="R85" s="3"/>
      <c r="S85" s="3"/>
      <c r="T85" s="3"/>
      <c r="U85" s="3"/>
      <c r="V85" s="3"/>
      <c r="W85" s="3"/>
      <c r="X85" s="3"/>
      <c r="Y85" s="4"/>
      <c r="Z85" s="5"/>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row>
    <row r="86" ht="15.75" customHeight="1">
      <c r="A86" s="3"/>
      <c r="B86" s="3"/>
      <c r="C86" s="4"/>
      <c r="D86" s="4"/>
      <c r="E86" s="3"/>
      <c r="F86" s="3"/>
      <c r="G86" s="4"/>
      <c r="H86" s="5"/>
      <c r="I86" s="3"/>
      <c r="J86" s="3"/>
      <c r="K86" s="3"/>
      <c r="L86" s="3"/>
      <c r="M86" s="3"/>
      <c r="N86" s="3"/>
      <c r="O86" s="3"/>
      <c r="P86" s="4"/>
      <c r="Q86" s="5"/>
      <c r="R86" s="3"/>
      <c r="S86" s="3"/>
      <c r="T86" s="3"/>
      <c r="U86" s="3"/>
      <c r="V86" s="3"/>
      <c r="W86" s="3"/>
      <c r="X86" s="3"/>
      <c r="Y86" s="4"/>
      <c r="Z86" s="5"/>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row>
    <row r="87" ht="15.75" customHeight="1">
      <c r="A87" s="3"/>
      <c r="B87" s="3"/>
      <c r="C87" s="4"/>
      <c r="D87" s="4"/>
      <c r="E87" s="3"/>
      <c r="F87" s="3"/>
      <c r="G87" s="4"/>
      <c r="H87" s="5"/>
      <c r="I87" s="3"/>
      <c r="J87" s="3"/>
      <c r="K87" s="3"/>
      <c r="L87" s="3"/>
      <c r="M87" s="3"/>
      <c r="N87" s="3"/>
      <c r="O87" s="3"/>
      <c r="P87" s="4"/>
      <c r="Q87" s="5"/>
      <c r="R87" s="3"/>
      <c r="S87" s="3"/>
      <c r="T87" s="3"/>
      <c r="U87" s="3"/>
      <c r="V87" s="3"/>
      <c r="W87" s="3"/>
      <c r="X87" s="3"/>
      <c r="Y87" s="4"/>
      <c r="Z87" s="5"/>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row>
    <row r="88" ht="15.75" customHeight="1">
      <c r="A88" s="3"/>
      <c r="B88" s="3"/>
      <c r="C88" s="4"/>
      <c r="D88" s="4"/>
      <c r="E88" s="3"/>
      <c r="F88" s="3"/>
      <c r="G88" s="4"/>
      <c r="H88" s="5"/>
      <c r="I88" s="3"/>
      <c r="J88" s="3"/>
      <c r="K88" s="3"/>
      <c r="L88" s="3"/>
      <c r="M88" s="3"/>
      <c r="N88" s="3"/>
      <c r="O88" s="3"/>
      <c r="P88" s="4"/>
      <c r="Q88" s="5"/>
      <c r="R88" s="3"/>
      <c r="S88" s="3"/>
      <c r="T88" s="3"/>
      <c r="U88" s="3"/>
      <c r="V88" s="3"/>
      <c r="W88" s="3"/>
      <c r="X88" s="3"/>
      <c r="Y88" s="4"/>
      <c r="Z88" s="5"/>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row>
    <row r="89" ht="15.75" customHeight="1">
      <c r="A89" s="3"/>
      <c r="B89" s="3"/>
      <c r="C89" s="4"/>
      <c r="D89" s="4"/>
      <c r="E89" s="3"/>
      <c r="F89" s="3"/>
      <c r="G89" s="4"/>
      <c r="H89" s="5"/>
      <c r="I89" s="3"/>
      <c r="J89" s="3"/>
      <c r="K89" s="3"/>
      <c r="L89" s="3"/>
      <c r="M89" s="3"/>
      <c r="N89" s="3"/>
      <c r="O89" s="3"/>
      <c r="P89" s="4"/>
      <c r="Q89" s="5"/>
      <c r="R89" s="3"/>
      <c r="S89" s="3"/>
      <c r="T89" s="3"/>
      <c r="U89" s="3"/>
      <c r="V89" s="3"/>
      <c r="W89" s="3"/>
      <c r="X89" s="3"/>
      <c r="Y89" s="4"/>
      <c r="Z89" s="5"/>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row>
    <row r="90" ht="15.75" customHeight="1">
      <c r="A90" s="3"/>
      <c r="B90" s="3"/>
      <c r="C90" s="4"/>
      <c r="D90" s="4"/>
      <c r="E90" s="3"/>
      <c r="F90" s="3"/>
      <c r="G90" s="4"/>
      <c r="H90" s="5"/>
      <c r="I90" s="3"/>
      <c r="J90" s="3"/>
      <c r="K90" s="3"/>
      <c r="L90" s="3"/>
      <c r="M90" s="3"/>
      <c r="N90" s="3"/>
      <c r="O90" s="3"/>
      <c r="P90" s="4"/>
      <c r="Q90" s="5"/>
      <c r="R90" s="3"/>
      <c r="S90" s="3"/>
      <c r="T90" s="3"/>
      <c r="U90" s="3"/>
      <c r="V90" s="3"/>
      <c r="W90" s="3"/>
      <c r="X90" s="3"/>
      <c r="Y90" s="4"/>
      <c r="Z90" s="5"/>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row>
    <row r="91" ht="15.75" customHeight="1">
      <c r="A91" s="3"/>
      <c r="B91" s="3"/>
      <c r="C91" s="4"/>
      <c r="D91" s="4"/>
      <c r="E91" s="3"/>
      <c r="F91" s="3"/>
      <c r="G91" s="4"/>
      <c r="H91" s="5"/>
      <c r="I91" s="3"/>
      <c r="J91" s="3"/>
      <c r="K91" s="3"/>
      <c r="L91" s="3"/>
      <c r="M91" s="3"/>
      <c r="N91" s="3"/>
      <c r="O91" s="3"/>
      <c r="P91" s="4"/>
      <c r="Q91" s="5"/>
      <c r="R91" s="3"/>
      <c r="S91" s="3"/>
      <c r="T91" s="3"/>
      <c r="U91" s="3"/>
      <c r="V91" s="3"/>
      <c r="W91" s="3"/>
      <c r="X91" s="3"/>
      <c r="Y91" s="4"/>
      <c r="Z91" s="5"/>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row>
    <row r="92" ht="15.75" customHeight="1">
      <c r="A92" s="3"/>
      <c r="B92" s="3"/>
      <c r="C92" s="4"/>
      <c r="D92" s="4"/>
      <c r="E92" s="3"/>
      <c r="F92" s="3"/>
      <c r="G92" s="4"/>
      <c r="H92" s="5"/>
      <c r="I92" s="3"/>
      <c r="J92" s="3"/>
      <c r="K92" s="3"/>
      <c r="L92" s="3"/>
      <c r="M92" s="3"/>
      <c r="N92" s="3"/>
      <c r="O92" s="3"/>
      <c r="P92" s="4"/>
      <c r="Q92" s="5"/>
      <c r="R92" s="3"/>
      <c r="S92" s="3"/>
      <c r="T92" s="3"/>
      <c r="U92" s="3"/>
      <c r="V92" s="3"/>
      <c r="W92" s="3"/>
      <c r="X92" s="3"/>
      <c r="Y92" s="4"/>
      <c r="Z92" s="5"/>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row>
    <row r="93" ht="15.75" customHeight="1">
      <c r="A93" s="3"/>
      <c r="B93" s="3"/>
      <c r="C93" s="4"/>
      <c r="D93" s="4"/>
      <c r="E93" s="3"/>
      <c r="F93" s="3"/>
      <c r="G93" s="4"/>
      <c r="H93" s="5"/>
      <c r="I93" s="3"/>
      <c r="J93" s="3"/>
      <c r="K93" s="3"/>
      <c r="L93" s="3"/>
      <c r="M93" s="3"/>
      <c r="N93" s="3"/>
      <c r="O93" s="3"/>
      <c r="P93" s="4"/>
      <c r="Q93" s="5"/>
      <c r="R93" s="3"/>
      <c r="S93" s="3"/>
      <c r="T93" s="3"/>
      <c r="U93" s="3"/>
      <c r="V93" s="3"/>
      <c r="W93" s="3"/>
      <c r="X93" s="3"/>
      <c r="Y93" s="4"/>
      <c r="Z93" s="5"/>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row>
    <row r="94" ht="15.75" customHeight="1">
      <c r="A94" s="3"/>
      <c r="B94" s="3"/>
      <c r="C94" s="4"/>
      <c r="D94" s="4"/>
      <c r="E94" s="3"/>
      <c r="F94" s="3"/>
      <c r="G94" s="4"/>
      <c r="H94" s="5"/>
      <c r="I94" s="3"/>
      <c r="J94" s="3"/>
      <c r="K94" s="3"/>
      <c r="L94" s="3"/>
      <c r="M94" s="3"/>
      <c r="N94" s="3"/>
      <c r="O94" s="3"/>
      <c r="P94" s="4"/>
      <c r="Q94" s="5"/>
      <c r="R94" s="3"/>
      <c r="S94" s="3"/>
      <c r="T94" s="3"/>
      <c r="U94" s="3"/>
      <c r="V94" s="3"/>
      <c r="W94" s="3"/>
      <c r="X94" s="3"/>
      <c r="Y94" s="4"/>
      <c r="Z94" s="5"/>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row>
    <row r="95" ht="15.75" customHeight="1">
      <c r="A95" s="3"/>
      <c r="B95" s="3"/>
      <c r="C95" s="4"/>
      <c r="D95" s="4"/>
      <c r="E95" s="3"/>
      <c r="F95" s="3"/>
      <c r="G95" s="4"/>
      <c r="H95" s="5"/>
      <c r="I95" s="3"/>
      <c r="J95" s="3"/>
      <c r="K95" s="3"/>
      <c r="L95" s="3"/>
      <c r="M95" s="3"/>
      <c r="N95" s="3"/>
      <c r="O95" s="3"/>
      <c r="P95" s="4"/>
      <c r="Q95" s="5"/>
      <c r="R95" s="3"/>
      <c r="S95" s="3"/>
      <c r="T95" s="3"/>
      <c r="U95" s="3"/>
      <c r="V95" s="3"/>
      <c r="W95" s="3"/>
      <c r="X95" s="3"/>
      <c r="Y95" s="4"/>
      <c r="Z95" s="5"/>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row>
    <row r="96" ht="15.75" customHeight="1">
      <c r="A96" s="3"/>
      <c r="B96" s="3"/>
      <c r="C96" s="4"/>
      <c r="D96" s="4"/>
      <c r="E96" s="3"/>
      <c r="F96" s="3"/>
      <c r="G96" s="4"/>
      <c r="H96" s="5"/>
      <c r="I96" s="3"/>
      <c r="J96" s="3"/>
      <c r="K96" s="3"/>
      <c r="L96" s="3"/>
      <c r="M96" s="3"/>
      <c r="N96" s="3"/>
      <c r="O96" s="3"/>
      <c r="P96" s="4"/>
      <c r="Q96" s="5"/>
      <c r="R96" s="3"/>
      <c r="S96" s="3"/>
      <c r="T96" s="3"/>
      <c r="U96" s="3"/>
      <c r="V96" s="3"/>
      <c r="W96" s="3"/>
      <c r="X96" s="3"/>
      <c r="Y96" s="4"/>
      <c r="Z96" s="5"/>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row>
    <row r="97" ht="15.75" customHeight="1">
      <c r="A97" s="3"/>
      <c r="B97" s="3"/>
      <c r="C97" s="4"/>
      <c r="D97" s="4"/>
      <c r="E97" s="3"/>
      <c r="F97" s="3"/>
      <c r="G97" s="4"/>
      <c r="H97" s="5"/>
      <c r="I97" s="3"/>
      <c r="J97" s="3"/>
      <c r="K97" s="3"/>
      <c r="L97" s="3"/>
      <c r="M97" s="3"/>
      <c r="N97" s="3"/>
      <c r="O97" s="3"/>
      <c r="P97" s="4"/>
      <c r="Q97" s="5"/>
      <c r="R97" s="3"/>
      <c r="S97" s="3"/>
      <c r="T97" s="3"/>
      <c r="U97" s="3"/>
      <c r="V97" s="3"/>
      <c r="W97" s="3"/>
      <c r="X97" s="3"/>
      <c r="Y97" s="4"/>
      <c r="Z97" s="5"/>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row>
    <row r="98" ht="15.75" customHeight="1">
      <c r="A98" s="3"/>
      <c r="B98" s="3"/>
      <c r="C98" s="4"/>
      <c r="D98" s="4"/>
      <c r="E98" s="3"/>
      <c r="F98" s="3"/>
      <c r="G98" s="4"/>
      <c r="H98" s="5"/>
      <c r="I98" s="3"/>
      <c r="J98" s="3"/>
      <c r="K98" s="3"/>
      <c r="L98" s="3"/>
      <c r="M98" s="3"/>
      <c r="N98" s="3"/>
      <c r="O98" s="3"/>
      <c r="P98" s="4"/>
      <c r="Q98" s="5"/>
      <c r="R98" s="3"/>
      <c r="S98" s="3"/>
      <c r="T98" s="3"/>
      <c r="U98" s="3"/>
      <c r="V98" s="3"/>
      <c r="W98" s="3"/>
      <c r="X98" s="3"/>
      <c r="Y98" s="4"/>
      <c r="Z98" s="5"/>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row>
    <row r="99" ht="15.75" customHeight="1">
      <c r="A99" s="3"/>
      <c r="B99" s="3"/>
      <c r="C99" s="4"/>
      <c r="D99" s="4"/>
      <c r="E99" s="3"/>
      <c r="F99" s="3"/>
      <c r="G99" s="4"/>
      <c r="H99" s="5"/>
      <c r="I99" s="3"/>
      <c r="J99" s="3"/>
      <c r="K99" s="3"/>
      <c r="L99" s="3"/>
      <c r="M99" s="3"/>
      <c r="N99" s="3"/>
      <c r="O99" s="3"/>
      <c r="P99" s="4"/>
      <c r="Q99" s="5"/>
      <c r="R99" s="3"/>
      <c r="S99" s="3"/>
      <c r="T99" s="3"/>
      <c r="U99" s="3"/>
      <c r="V99" s="3"/>
      <c r="W99" s="3"/>
      <c r="X99" s="3"/>
      <c r="Y99" s="4"/>
      <c r="Z99" s="5"/>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row>
    <row r="100" ht="15.75" customHeight="1">
      <c r="A100" s="3"/>
      <c r="B100" s="3"/>
      <c r="C100" s="4"/>
      <c r="D100" s="4"/>
      <c r="E100" s="3"/>
      <c r="F100" s="3"/>
      <c r="G100" s="4"/>
      <c r="H100" s="5"/>
      <c r="I100" s="3"/>
      <c r="J100" s="3"/>
      <c r="K100" s="3"/>
      <c r="L100" s="3"/>
      <c r="M100" s="3"/>
      <c r="N100" s="3"/>
      <c r="O100" s="3"/>
      <c r="P100" s="4"/>
      <c r="Q100" s="5"/>
      <c r="R100" s="3"/>
      <c r="S100" s="3"/>
      <c r="T100" s="3"/>
      <c r="U100" s="3"/>
      <c r="V100" s="3"/>
      <c r="W100" s="3"/>
      <c r="X100" s="3"/>
      <c r="Y100" s="4"/>
      <c r="Z100" s="5"/>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row>
    <row r="101" ht="15.75" customHeight="1">
      <c r="A101" s="3"/>
      <c r="B101" s="3"/>
      <c r="C101" s="4"/>
      <c r="D101" s="4"/>
      <c r="E101" s="3"/>
      <c r="F101" s="3"/>
      <c r="G101" s="4"/>
      <c r="H101" s="5"/>
      <c r="I101" s="3"/>
      <c r="J101" s="3"/>
      <c r="K101" s="3"/>
      <c r="L101" s="3"/>
      <c r="M101" s="3"/>
      <c r="N101" s="3"/>
      <c r="O101" s="3"/>
      <c r="P101" s="4"/>
      <c r="Q101" s="5"/>
      <c r="R101" s="3"/>
      <c r="S101" s="3"/>
      <c r="T101" s="3"/>
      <c r="U101" s="3"/>
      <c r="V101" s="3"/>
      <c r="W101" s="3"/>
      <c r="X101" s="3"/>
      <c r="Y101" s="4"/>
      <c r="Z101" s="5"/>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row>
    <row r="102" ht="15.75" customHeight="1">
      <c r="A102" s="3"/>
      <c r="B102" s="3"/>
      <c r="C102" s="4"/>
      <c r="D102" s="4"/>
      <c r="E102" s="3"/>
      <c r="F102" s="3"/>
      <c r="G102" s="4"/>
      <c r="H102" s="5"/>
      <c r="I102" s="3"/>
      <c r="J102" s="3"/>
      <c r="K102" s="3"/>
      <c r="L102" s="3"/>
      <c r="M102" s="3"/>
      <c r="N102" s="3"/>
      <c r="O102" s="3"/>
      <c r="P102" s="4"/>
      <c r="Q102" s="5"/>
      <c r="R102" s="3"/>
      <c r="S102" s="3"/>
      <c r="T102" s="3"/>
      <c r="U102" s="3"/>
      <c r="V102" s="3"/>
      <c r="W102" s="3"/>
      <c r="X102" s="3"/>
      <c r="Y102" s="4"/>
      <c r="Z102" s="5"/>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row>
    <row r="103" ht="15.75" customHeight="1">
      <c r="A103" s="3"/>
      <c r="B103" s="3"/>
      <c r="C103" s="4"/>
      <c r="D103" s="4"/>
      <c r="E103" s="3"/>
      <c r="F103" s="3"/>
      <c r="G103" s="4"/>
      <c r="H103" s="5"/>
      <c r="I103" s="3"/>
      <c r="J103" s="3"/>
      <c r="K103" s="3"/>
      <c r="L103" s="3"/>
      <c r="M103" s="3"/>
      <c r="N103" s="3"/>
      <c r="O103" s="3"/>
      <c r="P103" s="4"/>
      <c r="Q103" s="5"/>
      <c r="R103" s="3"/>
      <c r="S103" s="3"/>
      <c r="T103" s="3"/>
      <c r="U103" s="3"/>
      <c r="V103" s="3"/>
      <c r="W103" s="3"/>
      <c r="X103" s="3"/>
      <c r="Y103" s="4"/>
      <c r="Z103" s="5"/>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row>
    <row r="104" ht="15.75" customHeight="1">
      <c r="A104" s="3"/>
      <c r="B104" s="3"/>
      <c r="C104" s="4"/>
      <c r="D104" s="4"/>
      <c r="E104" s="3"/>
      <c r="F104" s="3"/>
      <c r="G104" s="4"/>
      <c r="H104" s="5"/>
      <c r="I104" s="3"/>
      <c r="J104" s="3"/>
      <c r="K104" s="3"/>
      <c r="L104" s="3"/>
      <c r="M104" s="3"/>
      <c r="N104" s="3"/>
      <c r="O104" s="3"/>
      <c r="P104" s="4"/>
      <c r="Q104" s="5"/>
      <c r="R104" s="3"/>
      <c r="S104" s="3"/>
      <c r="T104" s="3"/>
      <c r="U104" s="3"/>
      <c r="V104" s="3"/>
      <c r="W104" s="3"/>
      <c r="X104" s="3"/>
      <c r="Y104" s="4"/>
      <c r="Z104" s="5"/>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row>
    <row r="105" ht="15.75" customHeight="1">
      <c r="A105" s="3"/>
      <c r="B105" s="3"/>
      <c r="C105" s="4"/>
      <c r="D105" s="4"/>
      <c r="E105" s="3"/>
      <c r="F105" s="3"/>
      <c r="G105" s="4"/>
      <c r="H105" s="5"/>
      <c r="I105" s="3"/>
      <c r="J105" s="3"/>
      <c r="K105" s="3"/>
      <c r="L105" s="3"/>
      <c r="M105" s="3"/>
      <c r="N105" s="3"/>
      <c r="O105" s="3"/>
      <c r="P105" s="4"/>
      <c r="Q105" s="5"/>
      <c r="R105" s="3"/>
      <c r="S105" s="3"/>
      <c r="T105" s="3"/>
      <c r="U105" s="3"/>
      <c r="V105" s="3"/>
      <c r="W105" s="3"/>
      <c r="X105" s="3"/>
      <c r="Y105" s="4"/>
      <c r="Z105" s="5"/>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row>
    <row r="106" ht="15.75" customHeight="1">
      <c r="A106" s="3"/>
      <c r="B106" s="3"/>
      <c r="C106" s="4"/>
      <c r="D106" s="4"/>
      <c r="E106" s="3"/>
      <c r="F106" s="3"/>
      <c r="G106" s="4"/>
      <c r="H106" s="5"/>
      <c r="I106" s="3"/>
      <c r="J106" s="3"/>
      <c r="K106" s="3"/>
      <c r="L106" s="3"/>
      <c r="M106" s="3"/>
      <c r="N106" s="3"/>
      <c r="O106" s="3"/>
      <c r="P106" s="4"/>
      <c r="Q106" s="5"/>
      <c r="R106" s="3"/>
      <c r="S106" s="3"/>
      <c r="T106" s="3"/>
      <c r="U106" s="3"/>
      <c r="V106" s="3"/>
      <c r="W106" s="3"/>
      <c r="X106" s="3"/>
      <c r="Y106" s="4"/>
      <c r="Z106" s="5"/>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row>
    <row r="107" ht="15.75" customHeight="1">
      <c r="A107" s="3"/>
      <c r="B107" s="3"/>
      <c r="C107" s="4"/>
      <c r="D107" s="4"/>
      <c r="E107" s="3"/>
      <c r="F107" s="3"/>
      <c r="G107" s="4"/>
      <c r="H107" s="5"/>
      <c r="I107" s="3"/>
      <c r="J107" s="3"/>
      <c r="K107" s="3"/>
      <c r="L107" s="3"/>
      <c r="M107" s="3"/>
      <c r="N107" s="3"/>
      <c r="O107" s="3"/>
      <c r="P107" s="4"/>
      <c r="Q107" s="5"/>
      <c r="R107" s="3"/>
      <c r="S107" s="3"/>
      <c r="T107" s="3"/>
      <c r="U107" s="3"/>
      <c r="V107" s="3"/>
      <c r="W107" s="3"/>
      <c r="X107" s="3"/>
      <c r="Y107" s="4"/>
      <c r="Z107" s="5"/>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row>
    <row r="108" ht="15.75" customHeight="1">
      <c r="A108" s="3"/>
      <c r="B108" s="3"/>
      <c r="C108" s="4"/>
      <c r="D108" s="4"/>
      <c r="E108" s="3"/>
      <c r="F108" s="3"/>
      <c r="G108" s="4"/>
      <c r="H108" s="5"/>
      <c r="I108" s="3"/>
      <c r="J108" s="3"/>
      <c r="K108" s="3"/>
      <c r="L108" s="3"/>
      <c r="M108" s="3"/>
      <c r="N108" s="3"/>
      <c r="O108" s="3"/>
      <c r="P108" s="4"/>
      <c r="Q108" s="5"/>
      <c r="R108" s="3"/>
      <c r="S108" s="3"/>
      <c r="T108" s="3"/>
      <c r="U108" s="3"/>
      <c r="V108" s="3"/>
      <c r="W108" s="3"/>
      <c r="X108" s="3"/>
      <c r="Y108" s="4"/>
      <c r="Z108" s="5"/>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row>
    <row r="109" ht="15.75" customHeight="1">
      <c r="A109" s="3"/>
      <c r="B109" s="3"/>
      <c r="C109" s="4"/>
      <c r="D109" s="4"/>
      <c r="E109" s="3"/>
      <c r="F109" s="3"/>
      <c r="G109" s="4"/>
      <c r="H109" s="5"/>
      <c r="I109" s="3"/>
      <c r="J109" s="3"/>
      <c r="K109" s="3"/>
      <c r="L109" s="3"/>
      <c r="M109" s="3"/>
      <c r="N109" s="3"/>
      <c r="O109" s="3"/>
      <c r="P109" s="4"/>
      <c r="Q109" s="5"/>
      <c r="R109" s="3"/>
      <c r="S109" s="3"/>
      <c r="T109" s="3"/>
      <c r="U109" s="3"/>
      <c r="V109" s="3"/>
      <c r="W109" s="3"/>
      <c r="X109" s="3"/>
      <c r="Y109" s="4"/>
      <c r="Z109" s="5"/>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row>
    <row r="110" ht="15.75" customHeight="1">
      <c r="A110" s="3"/>
      <c r="B110" s="3"/>
      <c r="C110" s="4"/>
      <c r="D110" s="4"/>
      <c r="E110" s="3"/>
      <c r="F110" s="3"/>
      <c r="G110" s="4"/>
      <c r="H110" s="5"/>
      <c r="I110" s="3"/>
      <c r="J110" s="3"/>
      <c r="K110" s="3"/>
      <c r="L110" s="3"/>
      <c r="M110" s="3"/>
      <c r="N110" s="3"/>
      <c r="O110" s="3"/>
      <c r="P110" s="4"/>
      <c r="Q110" s="5"/>
      <c r="R110" s="3"/>
      <c r="S110" s="3"/>
      <c r="T110" s="3"/>
      <c r="U110" s="3"/>
      <c r="V110" s="3"/>
      <c r="W110" s="3"/>
      <c r="X110" s="3"/>
      <c r="Y110" s="4"/>
      <c r="Z110" s="5"/>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row>
    <row r="111" ht="15.75" customHeight="1">
      <c r="A111" s="3"/>
      <c r="B111" s="3"/>
      <c r="C111" s="4"/>
      <c r="D111" s="4"/>
      <c r="E111" s="3"/>
      <c r="F111" s="3"/>
      <c r="G111" s="4"/>
      <c r="H111" s="5"/>
      <c r="I111" s="3"/>
      <c r="J111" s="3"/>
      <c r="K111" s="3"/>
      <c r="L111" s="3"/>
      <c r="M111" s="3"/>
      <c r="N111" s="3"/>
      <c r="O111" s="3"/>
      <c r="P111" s="4"/>
      <c r="Q111" s="5"/>
      <c r="R111" s="3"/>
      <c r="S111" s="3"/>
      <c r="T111" s="3"/>
      <c r="U111" s="3"/>
      <c r="V111" s="3"/>
      <c r="W111" s="3"/>
      <c r="X111" s="3"/>
      <c r="Y111" s="4"/>
      <c r="Z111" s="5"/>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row>
    <row r="112" ht="15.75" customHeight="1">
      <c r="A112" s="3"/>
      <c r="B112" s="3"/>
      <c r="C112" s="4"/>
      <c r="D112" s="4"/>
      <c r="E112" s="3"/>
      <c r="F112" s="3"/>
      <c r="G112" s="4"/>
      <c r="H112" s="5"/>
      <c r="I112" s="3"/>
      <c r="J112" s="3"/>
      <c r="K112" s="3"/>
      <c r="L112" s="3"/>
      <c r="M112" s="3"/>
      <c r="N112" s="3"/>
      <c r="O112" s="3"/>
      <c r="P112" s="4"/>
      <c r="Q112" s="5"/>
      <c r="R112" s="3"/>
      <c r="S112" s="3"/>
      <c r="T112" s="3"/>
      <c r="U112" s="3"/>
      <c r="V112" s="3"/>
      <c r="W112" s="3"/>
      <c r="X112" s="3"/>
      <c r="Y112" s="4"/>
      <c r="Z112" s="5"/>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row>
    <row r="113" ht="15.75" customHeight="1">
      <c r="A113" s="3"/>
      <c r="B113" s="3"/>
      <c r="C113" s="4"/>
      <c r="D113" s="4"/>
      <c r="E113" s="3"/>
      <c r="F113" s="3"/>
      <c r="G113" s="4"/>
      <c r="H113" s="5"/>
      <c r="I113" s="3"/>
      <c r="J113" s="3"/>
      <c r="K113" s="3"/>
      <c r="L113" s="3"/>
      <c r="M113" s="3"/>
      <c r="N113" s="3"/>
      <c r="O113" s="3"/>
      <c r="P113" s="4"/>
      <c r="Q113" s="5"/>
      <c r="R113" s="3"/>
      <c r="S113" s="3"/>
      <c r="T113" s="3"/>
      <c r="U113" s="3"/>
      <c r="V113" s="3"/>
      <c r="W113" s="3"/>
      <c r="X113" s="3"/>
      <c r="Y113" s="4"/>
      <c r="Z113" s="5"/>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row>
    <row r="114" ht="15.75" customHeight="1">
      <c r="A114" s="3"/>
      <c r="B114" s="3"/>
      <c r="C114" s="4"/>
      <c r="D114" s="4"/>
      <c r="E114" s="3"/>
      <c r="F114" s="3"/>
      <c r="G114" s="4"/>
      <c r="H114" s="5"/>
      <c r="I114" s="3"/>
      <c r="J114" s="3"/>
      <c r="K114" s="3"/>
      <c r="L114" s="3"/>
      <c r="M114" s="3"/>
      <c r="N114" s="3"/>
      <c r="O114" s="3"/>
      <c r="P114" s="4"/>
      <c r="Q114" s="5"/>
      <c r="R114" s="3"/>
      <c r="S114" s="3"/>
      <c r="T114" s="3"/>
      <c r="U114" s="3"/>
      <c r="V114" s="3"/>
      <c r="W114" s="3"/>
      <c r="X114" s="3"/>
      <c r="Y114" s="4"/>
      <c r="Z114" s="5"/>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row>
    <row r="115" ht="15.75" customHeight="1">
      <c r="A115" s="3"/>
      <c r="B115" s="3"/>
      <c r="C115" s="4"/>
      <c r="D115" s="4"/>
      <c r="E115" s="3"/>
      <c r="F115" s="3"/>
      <c r="G115" s="4"/>
      <c r="H115" s="5"/>
      <c r="I115" s="3"/>
      <c r="J115" s="3"/>
      <c r="K115" s="3"/>
      <c r="L115" s="3"/>
      <c r="M115" s="3"/>
      <c r="N115" s="3"/>
      <c r="O115" s="3"/>
      <c r="P115" s="4"/>
      <c r="Q115" s="5"/>
      <c r="R115" s="3"/>
      <c r="S115" s="3"/>
      <c r="T115" s="3"/>
      <c r="U115" s="3"/>
      <c r="V115" s="3"/>
      <c r="W115" s="3"/>
      <c r="X115" s="3"/>
      <c r="Y115" s="4"/>
      <c r="Z115" s="5"/>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row>
    <row r="116" ht="15.75" customHeight="1">
      <c r="A116" s="3"/>
      <c r="B116" s="3"/>
      <c r="C116" s="4"/>
      <c r="D116" s="4"/>
      <c r="E116" s="3"/>
      <c r="F116" s="3"/>
      <c r="G116" s="4"/>
      <c r="H116" s="5"/>
      <c r="I116" s="3"/>
      <c r="J116" s="3"/>
      <c r="K116" s="3"/>
      <c r="L116" s="3"/>
      <c r="M116" s="3"/>
      <c r="N116" s="3"/>
      <c r="O116" s="3"/>
      <c r="P116" s="4"/>
      <c r="Q116" s="5"/>
      <c r="R116" s="3"/>
      <c r="S116" s="3"/>
      <c r="T116" s="3"/>
      <c r="U116" s="3"/>
      <c r="V116" s="3"/>
      <c r="W116" s="3"/>
      <c r="X116" s="3"/>
      <c r="Y116" s="4"/>
      <c r="Z116" s="5"/>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row>
    <row r="117" ht="15.75" customHeight="1">
      <c r="A117" s="3"/>
      <c r="B117" s="3"/>
      <c r="C117" s="4"/>
      <c r="D117" s="4"/>
      <c r="E117" s="3"/>
      <c r="F117" s="3"/>
      <c r="G117" s="4"/>
      <c r="H117" s="5"/>
      <c r="I117" s="3"/>
      <c r="J117" s="3"/>
      <c r="K117" s="3"/>
      <c r="L117" s="3"/>
      <c r="M117" s="3"/>
      <c r="N117" s="3"/>
      <c r="O117" s="3"/>
      <c r="P117" s="4"/>
      <c r="Q117" s="5"/>
      <c r="R117" s="3"/>
      <c r="S117" s="3"/>
      <c r="T117" s="3"/>
      <c r="U117" s="3"/>
      <c r="V117" s="3"/>
      <c r="W117" s="3"/>
      <c r="X117" s="3"/>
      <c r="Y117" s="4"/>
      <c r="Z117" s="5"/>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row>
    <row r="118" ht="15.75" customHeight="1">
      <c r="A118" s="3"/>
      <c r="B118" s="3"/>
      <c r="C118" s="4"/>
      <c r="D118" s="4"/>
      <c r="E118" s="3"/>
      <c r="F118" s="3"/>
      <c r="G118" s="4"/>
      <c r="H118" s="5"/>
      <c r="I118" s="3"/>
      <c r="J118" s="3"/>
      <c r="K118" s="3"/>
      <c r="L118" s="3"/>
      <c r="M118" s="3"/>
      <c r="N118" s="3"/>
      <c r="O118" s="3"/>
      <c r="P118" s="4"/>
      <c r="Q118" s="5"/>
      <c r="R118" s="3"/>
      <c r="S118" s="3"/>
      <c r="T118" s="3"/>
      <c r="U118" s="3"/>
      <c r="V118" s="3"/>
      <c r="W118" s="3"/>
      <c r="X118" s="3"/>
      <c r="Y118" s="4"/>
      <c r="Z118" s="5"/>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row>
    <row r="119" ht="15.75" customHeight="1">
      <c r="A119" s="3"/>
      <c r="B119" s="3"/>
      <c r="C119" s="4"/>
      <c r="D119" s="4"/>
      <c r="E119" s="3"/>
      <c r="F119" s="3"/>
      <c r="G119" s="4"/>
      <c r="H119" s="5"/>
      <c r="I119" s="3"/>
      <c r="J119" s="3"/>
      <c r="K119" s="3"/>
      <c r="L119" s="3"/>
      <c r="M119" s="3"/>
      <c r="N119" s="3"/>
      <c r="O119" s="3"/>
      <c r="P119" s="4"/>
      <c r="Q119" s="5"/>
      <c r="R119" s="3"/>
      <c r="S119" s="3"/>
      <c r="T119" s="3"/>
      <c r="U119" s="3"/>
      <c r="V119" s="3"/>
      <c r="W119" s="3"/>
      <c r="X119" s="3"/>
      <c r="Y119" s="4"/>
      <c r="Z119" s="5"/>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row>
    <row r="120" ht="15.75" customHeight="1">
      <c r="A120" s="3"/>
      <c r="B120" s="3"/>
      <c r="C120" s="4"/>
      <c r="D120" s="4"/>
      <c r="E120" s="3"/>
      <c r="F120" s="3"/>
      <c r="G120" s="4"/>
      <c r="H120" s="5"/>
      <c r="I120" s="3"/>
      <c r="J120" s="3"/>
      <c r="K120" s="3"/>
      <c r="L120" s="3"/>
      <c r="M120" s="3"/>
      <c r="N120" s="3"/>
      <c r="O120" s="3"/>
      <c r="P120" s="4"/>
      <c r="Q120" s="5"/>
      <c r="R120" s="3"/>
      <c r="S120" s="3"/>
      <c r="T120" s="3"/>
      <c r="U120" s="3"/>
      <c r="V120" s="3"/>
      <c r="W120" s="3"/>
      <c r="X120" s="3"/>
      <c r="Y120" s="4"/>
      <c r="Z120" s="5"/>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row>
    <row r="121" ht="15.75" customHeight="1">
      <c r="A121" s="3"/>
      <c r="B121" s="3"/>
      <c r="C121" s="4"/>
      <c r="D121" s="4"/>
      <c r="E121" s="3"/>
      <c r="F121" s="3"/>
      <c r="G121" s="4"/>
      <c r="H121" s="5"/>
      <c r="I121" s="3"/>
      <c r="J121" s="3"/>
      <c r="K121" s="3"/>
      <c r="L121" s="3"/>
      <c r="M121" s="3"/>
      <c r="N121" s="3"/>
      <c r="O121" s="3"/>
      <c r="P121" s="4"/>
      <c r="Q121" s="5"/>
      <c r="R121" s="3"/>
      <c r="S121" s="3"/>
      <c r="T121" s="3"/>
      <c r="U121" s="3"/>
      <c r="V121" s="3"/>
      <c r="W121" s="3"/>
      <c r="X121" s="3"/>
      <c r="Y121" s="4"/>
      <c r="Z121" s="5"/>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row>
    <row r="122" ht="15.75" customHeight="1">
      <c r="A122" s="3"/>
      <c r="B122" s="3"/>
      <c r="C122" s="4"/>
      <c r="D122" s="4"/>
      <c r="E122" s="3"/>
      <c r="F122" s="3"/>
      <c r="G122" s="4"/>
      <c r="H122" s="5"/>
      <c r="I122" s="3"/>
      <c r="J122" s="3"/>
      <c r="K122" s="3"/>
      <c r="L122" s="3"/>
      <c r="M122" s="3"/>
      <c r="N122" s="3"/>
      <c r="O122" s="3"/>
      <c r="P122" s="4"/>
      <c r="Q122" s="5"/>
      <c r="R122" s="3"/>
      <c r="S122" s="3"/>
      <c r="T122" s="3"/>
      <c r="U122" s="3"/>
      <c r="V122" s="3"/>
      <c r="W122" s="3"/>
      <c r="X122" s="3"/>
      <c r="Y122" s="4"/>
      <c r="Z122" s="5"/>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row>
    <row r="123" ht="15.75" customHeight="1">
      <c r="A123" s="3"/>
      <c r="B123" s="3"/>
      <c r="C123" s="4"/>
      <c r="D123" s="4"/>
      <c r="E123" s="3"/>
      <c r="F123" s="3"/>
      <c r="G123" s="4"/>
      <c r="H123" s="5"/>
      <c r="I123" s="3"/>
      <c r="J123" s="3"/>
      <c r="K123" s="3"/>
      <c r="L123" s="3"/>
      <c r="M123" s="3"/>
      <c r="N123" s="3"/>
      <c r="O123" s="3"/>
      <c r="P123" s="4"/>
      <c r="Q123" s="5"/>
      <c r="R123" s="3"/>
      <c r="S123" s="3"/>
      <c r="T123" s="3"/>
      <c r="U123" s="3"/>
      <c r="V123" s="3"/>
      <c r="W123" s="3"/>
      <c r="X123" s="3"/>
      <c r="Y123" s="4"/>
      <c r="Z123" s="5"/>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row>
    <row r="124" ht="15.75" customHeight="1">
      <c r="A124" s="3"/>
      <c r="B124" s="3"/>
      <c r="C124" s="4"/>
      <c r="D124" s="4"/>
      <c r="E124" s="3"/>
      <c r="F124" s="3"/>
      <c r="G124" s="4"/>
      <c r="H124" s="5"/>
      <c r="I124" s="3"/>
      <c r="J124" s="3"/>
      <c r="K124" s="3"/>
      <c r="L124" s="3"/>
      <c r="M124" s="3"/>
      <c r="N124" s="3"/>
      <c r="O124" s="3"/>
      <c r="P124" s="4"/>
      <c r="Q124" s="5"/>
      <c r="R124" s="3"/>
      <c r="S124" s="3"/>
      <c r="T124" s="3"/>
      <c r="U124" s="3"/>
      <c r="V124" s="3"/>
      <c r="W124" s="3"/>
      <c r="X124" s="3"/>
      <c r="Y124" s="4"/>
      <c r="Z124" s="5"/>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row>
    <row r="125" ht="15.75" customHeight="1">
      <c r="A125" s="3"/>
      <c r="B125" s="3"/>
      <c r="C125" s="4"/>
      <c r="D125" s="4"/>
      <c r="E125" s="3"/>
      <c r="F125" s="3"/>
      <c r="G125" s="4"/>
      <c r="H125" s="5"/>
      <c r="I125" s="3"/>
      <c r="J125" s="3"/>
      <c r="K125" s="3"/>
      <c r="L125" s="3"/>
      <c r="M125" s="3"/>
      <c r="N125" s="3"/>
      <c r="O125" s="3"/>
      <c r="P125" s="4"/>
      <c r="Q125" s="5"/>
      <c r="R125" s="3"/>
      <c r="S125" s="3"/>
      <c r="T125" s="3"/>
      <c r="U125" s="3"/>
      <c r="V125" s="3"/>
      <c r="W125" s="3"/>
      <c r="X125" s="3"/>
      <c r="Y125" s="4"/>
      <c r="Z125" s="5"/>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row>
    <row r="126" ht="15.75" customHeight="1">
      <c r="A126" s="3"/>
      <c r="B126" s="3"/>
      <c r="C126" s="4"/>
      <c r="D126" s="4"/>
      <c r="E126" s="3"/>
      <c r="F126" s="3"/>
      <c r="G126" s="4"/>
      <c r="H126" s="5"/>
      <c r="I126" s="3"/>
      <c r="J126" s="3"/>
      <c r="K126" s="3"/>
      <c r="L126" s="3"/>
      <c r="M126" s="3"/>
      <c r="N126" s="3"/>
      <c r="O126" s="3"/>
      <c r="P126" s="4"/>
      <c r="Q126" s="5"/>
      <c r="R126" s="3"/>
      <c r="S126" s="3"/>
      <c r="T126" s="3"/>
      <c r="U126" s="3"/>
      <c r="V126" s="3"/>
      <c r="W126" s="3"/>
      <c r="X126" s="3"/>
      <c r="Y126" s="4"/>
      <c r="Z126" s="5"/>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row>
    <row r="127" ht="15.75" customHeight="1">
      <c r="A127" s="3"/>
      <c r="B127" s="3"/>
      <c r="C127" s="4"/>
      <c r="D127" s="4"/>
      <c r="E127" s="3"/>
      <c r="F127" s="3"/>
      <c r="G127" s="4"/>
      <c r="H127" s="5"/>
      <c r="I127" s="3"/>
      <c r="J127" s="3"/>
      <c r="K127" s="3"/>
      <c r="L127" s="3"/>
      <c r="M127" s="3"/>
      <c r="N127" s="3"/>
      <c r="O127" s="3"/>
      <c r="P127" s="4"/>
      <c r="Q127" s="5"/>
      <c r="R127" s="3"/>
      <c r="S127" s="3"/>
      <c r="T127" s="3"/>
      <c r="U127" s="3"/>
      <c r="V127" s="3"/>
      <c r="W127" s="3"/>
      <c r="X127" s="3"/>
      <c r="Y127" s="4"/>
      <c r="Z127" s="5"/>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row>
    <row r="128" ht="15.75" customHeight="1">
      <c r="A128" s="3"/>
      <c r="B128" s="3"/>
      <c r="C128" s="4"/>
      <c r="D128" s="4"/>
      <c r="E128" s="3"/>
      <c r="F128" s="3"/>
      <c r="G128" s="4"/>
      <c r="H128" s="5"/>
      <c r="I128" s="3"/>
      <c r="J128" s="3"/>
      <c r="K128" s="3"/>
      <c r="L128" s="3"/>
      <c r="M128" s="3"/>
      <c r="N128" s="3"/>
      <c r="O128" s="3"/>
      <c r="P128" s="4"/>
      <c r="Q128" s="5"/>
      <c r="R128" s="3"/>
      <c r="S128" s="3"/>
      <c r="T128" s="3"/>
      <c r="U128" s="3"/>
      <c r="V128" s="3"/>
      <c r="W128" s="3"/>
      <c r="X128" s="3"/>
      <c r="Y128" s="4"/>
      <c r="Z128" s="5"/>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row>
    <row r="129" ht="15.75" customHeight="1">
      <c r="A129" s="3"/>
      <c r="B129" s="3"/>
      <c r="C129" s="4"/>
      <c r="D129" s="4"/>
      <c r="E129" s="3"/>
      <c r="F129" s="3"/>
      <c r="G129" s="4"/>
      <c r="H129" s="5"/>
      <c r="I129" s="3"/>
      <c r="J129" s="3"/>
      <c r="K129" s="3"/>
      <c r="L129" s="3"/>
      <c r="M129" s="3"/>
      <c r="N129" s="3"/>
      <c r="O129" s="3"/>
      <c r="P129" s="4"/>
      <c r="Q129" s="5"/>
      <c r="R129" s="3"/>
      <c r="S129" s="3"/>
      <c r="T129" s="3"/>
      <c r="U129" s="3"/>
      <c r="V129" s="3"/>
      <c r="W129" s="3"/>
      <c r="X129" s="3"/>
      <c r="Y129" s="4"/>
      <c r="Z129" s="5"/>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row>
    <row r="130" ht="15.75" customHeight="1">
      <c r="A130" s="3"/>
      <c r="B130" s="3"/>
      <c r="C130" s="4"/>
      <c r="D130" s="4"/>
      <c r="E130" s="3"/>
      <c r="F130" s="3"/>
      <c r="G130" s="4"/>
      <c r="H130" s="5"/>
      <c r="I130" s="3"/>
      <c r="J130" s="3"/>
      <c r="K130" s="3"/>
      <c r="L130" s="3"/>
      <c r="M130" s="3"/>
      <c r="N130" s="3"/>
      <c r="O130" s="3"/>
      <c r="P130" s="4"/>
      <c r="Q130" s="5"/>
      <c r="R130" s="3"/>
      <c r="S130" s="3"/>
      <c r="T130" s="3"/>
      <c r="U130" s="3"/>
      <c r="V130" s="3"/>
      <c r="W130" s="3"/>
      <c r="X130" s="3"/>
      <c r="Y130" s="4"/>
      <c r="Z130" s="5"/>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row>
    <row r="131" ht="15.75" customHeight="1">
      <c r="A131" s="3"/>
      <c r="B131" s="3"/>
      <c r="C131" s="4"/>
      <c r="D131" s="4"/>
      <c r="E131" s="3"/>
      <c r="F131" s="3"/>
      <c r="G131" s="4"/>
      <c r="H131" s="5"/>
      <c r="I131" s="3"/>
      <c r="J131" s="3"/>
      <c r="K131" s="3"/>
      <c r="L131" s="3"/>
      <c r="M131" s="3"/>
      <c r="N131" s="3"/>
      <c r="O131" s="3"/>
      <c r="P131" s="4"/>
      <c r="Q131" s="5"/>
      <c r="R131" s="3"/>
      <c r="S131" s="3"/>
      <c r="T131" s="3"/>
      <c r="U131" s="3"/>
      <c r="V131" s="3"/>
      <c r="W131" s="3"/>
      <c r="X131" s="3"/>
      <c r="Y131" s="4"/>
      <c r="Z131" s="5"/>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row>
    <row r="132" ht="15.75" customHeight="1">
      <c r="A132" s="3"/>
      <c r="B132" s="3"/>
      <c r="C132" s="4"/>
      <c r="D132" s="4"/>
      <c r="E132" s="3"/>
      <c r="F132" s="3"/>
      <c r="G132" s="4"/>
      <c r="H132" s="5"/>
      <c r="I132" s="3"/>
      <c r="J132" s="3"/>
      <c r="K132" s="3"/>
      <c r="L132" s="3"/>
      <c r="M132" s="3"/>
      <c r="N132" s="3"/>
      <c r="O132" s="3"/>
      <c r="P132" s="4"/>
      <c r="Q132" s="5"/>
      <c r="R132" s="3"/>
      <c r="S132" s="3"/>
      <c r="T132" s="3"/>
      <c r="U132" s="3"/>
      <c r="V132" s="3"/>
      <c r="W132" s="3"/>
      <c r="X132" s="3"/>
      <c r="Y132" s="4"/>
      <c r="Z132" s="5"/>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row>
    <row r="133" ht="15.75" customHeight="1">
      <c r="A133" s="3"/>
      <c r="B133" s="3"/>
      <c r="C133" s="4"/>
      <c r="D133" s="4"/>
      <c r="E133" s="3"/>
      <c r="F133" s="3"/>
      <c r="G133" s="4"/>
      <c r="H133" s="5"/>
      <c r="I133" s="3"/>
      <c r="J133" s="3"/>
      <c r="K133" s="3"/>
      <c r="L133" s="3"/>
      <c r="M133" s="3"/>
      <c r="N133" s="3"/>
      <c r="O133" s="3"/>
      <c r="P133" s="4"/>
      <c r="Q133" s="5"/>
      <c r="R133" s="3"/>
      <c r="S133" s="3"/>
      <c r="T133" s="3"/>
      <c r="U133" s="3"/>
      <c r="V133" s="3"/>
      <c r="W133" s="3"/>
      <c r="X133" s="3"/>
      <c r="Y133" s="4"/>
      <c r="Z133" s="5"/>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row>
    <row r="134" ht="15.75" customHeight="1">
      <c r="A134" s="3"/>
      <c r="B134" s="3"/>
      <c r="C134" s="4"/>
      <c r="D134" s="4"/>
      <c r="E134" s="3"/>
      <c r="F134" s="3"/>
      <c r="G134" s="4"/>
      <c r="H134" s="5"/>
      <c r="I134" s="3"/>
      <c r="J134" s="3"/>
      <c r="K134" s="3"/>
      <c r="L134" s="3"/>
      <c r="M134" s="3"/>
      <c r="N134" s="3"/>
      <c r="O134" s="3"/>
      <c r="P134" s="4"/>
      <c r="Q134" s="5"/>
      <c r="R134" s="3"/>
      <c r="S134" s="3"/>
      <c r="T134" s="3"/>
      <c r="U134" s="3"/>
      <c r="V134" s="3"/>
      <c r="W134" s="3"/>
      <c r="X134" s="3"/>
      <c r="Y134" s="4"/>
      <c r="Z134" s="5"/>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row>
    <row r="135" ht="15.75" customHeight="1">
      <c r="A135" s="3"/>
      <c r="B135" s="3"/>
      <c r="C135" s="4"/>
      <c r="D135" s="4"/>
      <c r="E135" s="3"/>
      <c r="F135" s="3"/>
      <c r="G135" s="4"/>
      <c r="H135" s="5"/>
      <c r="I135" s="3"/>
      <c r="J135" s="3"/>
      <c r="K135" s="3"/>
      <c r="L135" s="3"/>
      <c r="M135" s="3"/>
      <c r="N135" s="3"/>
      <c r="O135" s="3"/>
      <c r="P135" s="4"/>
      <c r="Q135" s="5"/>
      <c r="R135" s="3"/>
      <c r="S135" s="3"/>
      <c r="T135" s="3"/>
      <c r="U135" s="3"/>
      <c r="V135" s="3"/>
      <c r="W135" s="3"/>
      <c r="X135" s="3"/>
      <c r="Y135" s="4"/>
      <c r="Z135" s="5"/>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row>
    <row r="136" ht="15.75" customHeight="1">
      <c r="A136" s="3"/>
      <c r="B136" s="3"/>
      <c r="C136" s="4"/>
      <c r="D136" s="4"/>
      <c r="E136" s="3"/>
      <c r="F136" s="3"/>
      <c r="G136" s="4"/>
      <c r="H136" s="5"/>
      <c r="I136" s="3"/>
      <c r="J136" s="3"/>
      <c r="K136" s="3"/>
      <c r="L136" s="3"/>
      <c r="M136" s="3"/>
      <c r="N136" s="3"/>
      <c r="O136" s="3"/>
      <c r="P136" s="4"/>
      <c r="Q136" s="5"/>
      <c r="R136" s="3"/>
      <c r="S136" s="3"/>
      <c r="T136" s="3"/>
      <c r="U136" s="3"/>
      <c r="V136" s="3"/>
      <c r="W136" s="3"/>
      <c r="X136" s="3"/>
      <c r="Y136" s="4"/>
      <c r="Z136" s="5"/>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row>
    <row r="137" ht="15.75" customHeight="1">
      <c r="A137" s="3"/>
      <c r="B137" s="3"/>
      <c r="C137" s="4"/>
      <c r="D137" s="4"/>
      <c r="E137" s="3"/>
      <c r="F137" s="3"/>
      <c r="G137" s="4"/>
      <c r="H137" s="5"/>
      <c r="I137" s="3"/>
      <c r="J137" s="3"/>
      <c r="K137" s="3"/>
      <c r="L137" s="3"/>
      <c r="M137" s="3"/>
      <c r="N137" s="3"/>
      <c r="O137" s="3"/>
      <c r="P137" s="4"/>
      <c r="Q137" s="5"/>
      <c r="R137" s="3"/>
      <c r="S137" s="3"/>
      <c r="T137" s="3"/>
      <c r="U137" s="3"/>
      <c r="V137" s="3"/>
      <c r="W137" s="3"/>
      <c r="X137" s="3"/>
      <c r="Y137" s="4"/>
      <c r="Z137" s="5"/>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row>
    <row r="138" ht="15.75" customHeight="1">
      <c r="A138" s="3"/>
      <c r="B138" s="3"/>
      <c r="C138" s="4"/>
      <c r="D138" s="4"/>
      <c r="E138" s="3"/>
      <c r="F138" s="3"/>
      <c r="G138" s="4"/>
      <c r="H138" s="5"/>
      <c r="I138" s="3"/>
      <c r="J138" s="3"/>
      <c r="K138" s="3"/>
      <c r="L138" s="3"/>
      <c r="M138" s="3"/>
      <c r="N138" s="3"/>
      <c r="O138" s="3"/>
      <c r="P138" s="4"/>
      <c r="Q138" s="5"/>
      <c r="R138" s="3"/>
      <c r="S138" s="3"/>
      <c r="T138" s="3"/>
      <c r="U138" s="3"/>
      <c r="V138" s="3"/>
      <c r="W138" s="3"/>
      <c r="X138" s="3"/>
      <c r="Y138" s="4"/>
      <c r="Z138" s="5"/>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row>
    <row r="139" ht="15.75" customHeight="1">
      <c r="A139" s="3"/>
      <c r="B139" s="3"/>
      <c r="C139" s="4"/>
      <c r="D139" s="4"/>
      <c r="E139" s="3"/>
      <c r="F139" s="3"/>
      <c r="G139" s="4"/>
      <c r="H139" s="5"/>
      <c r="I139" s="3"/>
      <c r="J139" s="3"/>
      <c r="K139" s="3"/>
      <c r="L139" s="3"/>
      <c r="M139" s="3"/>
      <c r="N139" s="3"/>
      <c r="O139" s="3"/>
      <c r="P139" s="4"/>
      <c r="Q139" s="5"/>
      <c r="R139" s="3"/>
      <c r="S139" s="3"/>
      <c r="T139" s="3"/>
      <c r="U139" s="3"/>
      <c r="V139" s="3"/>
      <c r="W139" s="3"/>
      <c r="X139" s="3"/>
      <c r="Y139" s="4"/>
      <c r="Z139" s="5"/>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row>
    <row r="140" ht="15.75" customHeight="1">
      <c r="A140" s="3"/>
      <c r="B140" s="3"/>
      <c r="C140" s="4"/>
      <c r="D140" s="4"/>
      <c r="E140" s="3"/>
      <c r="F140" s="3"/>
      <c r="G140" s="4"/>
      <c r="H140" s="5"/>
      <c r="I140" s="3"/>
      <c r="J140" s="3"/>
      <c r="K140" s="3"/>
      <c r="L140" s="3"/>
      <c r="M140" s="3"/>
      <c r="N140" s="3"/>
      <c r="O140" s="3"/>
      <c r="P140" s="4"/>
      <c r="Q140" s="5"/>
      <c r="R140" s="3"/>
      <c r="S140" s="3"/>
      <c r="T140" s="3"/>
      <c r="U140" s="3"/>
      <c r="V140" s="3"/>
      <c r="W140" s="3"/>
      <c r="X140" s="3"/>
      <c r="Y140" s="4"/>
      <c r="Z140" s="5"/>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row>
    <row r="141" ht="15.75" customHeight="1">
      <c r="A141" s="3"/>
      <c r="B141" s="3"/>
      <c r="C141" s="4"/>
      <c r="D141" s="4"/>
      <c r="E141" s="3"/>
      <c r="F141" s="3"/>
      <c r="G141" s="4"/>
      <c r="H141" s="5"/>
      <c r="I141" s="3"/>
      <c r="J141" s="3"/>
      <c r="K141" s="3"/>
      <c r="L141" s="3"/>
      <c r="M141" s="3"/>
      <c r="N141" s="3"/>
      <c r="O141" s="3"/>
      <c r="P141" s="4"/>
      <c r="Q141" s="5"/>
      <c r="R141" s="3"/>
      <c r="S141" s="3"/>
      <c r="T141" s="3"/>
      <c r="U141" s="3"/>
      <c r="V141" s="3"/>
      <c r="W141" s="3"/>
      <c r="X141" s="3"/>
      <c r="Y141" s="4"/>
      <c r="Z141" s="5"/>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row>
    <row r="142" ht="15.75" customHeight="1">
      <c r="A142" s="3"/>
      <c r="B142" s="3"/>
      <c r="C142" s="4"/>
      <c r="D142" s="4"/>
      <c r="E142" s="3"/>
      <c r="F142" s="3"/>
      <c r="G142" s="4"/>
      <c r="H142" s="5"/>
      <c r="I142" s="3"/>
      <c r="J142" s="3"/>
      <c r="K142" s="3"/>
      <c r="L142" s="3"/>
      <c r="M142" s="3"/>
      <c r="N142" s="3"/>
      <c r="O142" s="3"/>
      <c r="P142" s="4"/>
      <c r="Q142" s="5"/>
      <c r="R142" s="3"/>
      <c r="S142" s="3"/>
      <c r="T142" s="3"/>
      <c r="U142" s="3"/>
      <c r="V142" s="3"/>
      <c r="W142" s="3"/>
      <c r="X142" s="3"/>
      <c r="Y142" s="4"/>
      <c r="Z142" s="5"/>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row>
    <row r="143" ht="15.75" customHeight="1">
      <c r="A143" s="3"/>
      <c r="B143" s="3"/>
      <c r="C143" s="4"/>
      <c r="D143" s="4"/>
      <c r="E143" s="3"/>
      <c r="F143" s="3"/>
      <c r="G143" s="4"/>
      <c r="H143" s="5"/>
      <c r="I143" s="3"/>
      <c r="J143" s="3"/>
      <c r="K143" s="3"/>
      <c r="L143" s="3"/>
      <c r="M143" s="3"/>
      <c r="N143" s="3"/>
      <c r="O143" s="3"/>
      <c r="P143" s="4"/>
      <c r="Q143" s="5"/>
      <c r="R143" s="3"/>
      <c r="S143" s="3"/>
      <c r="T143" s="3"/>
      <c r="U143" s="3"/>
      <c r="V143" s="3"/>
      <c r="W143" s="3"/>
      <c r="X143" s="3"/>
      <c r="Y143" s="4"/>
      <c r="Z143" s="5"/>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row>
    <row r="144" ht="15.75" customHeight="1">
      <c r="A144" s="3"/>
      <c r="B144" s="3"/>
      <c r="C144" s="4"/>
      <c r="D144" s="4"/>
      <c r="E144" s="3"/>
      <c r="F144" s="3"/>
      <c r="G144" s="4"/>
      <c r="H144" s="5"/>
      <c r="I144" s="3"/>
      <c r="J144" s="3"/>
      <c r="K144" s="3"/>
      <c r="L144" s="3"/>
      <c r="M144" s="3"/>
      <c r="N144" s="3"/>
      <c r="O144" s="3"/>
      <c r="P144" s="4"/>
      <c r="Q144" s="5"/>
      <c r="R144" s="3"/>
      <c r="S144" s="3"/>
      <c r="T144" s="3"/>
      <c r="U144" s="3"/>
      <c r="V144" s="3"/>
      <c r="W144" s="3"/>
      <c r="X144" s="3"/>
      <c r="Y144" s="4"/>
      <c r="Z144" s="5"/>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row>
    <row r="145" ht="15.75" customHeight="1">
      <c r="A145" s="3"/>
      <c r="B145" s="3"/>
      <c r="C145" s="4"/>
      <c r="D145" s="4"/>
      <c r="E145" s="3"/>
      <c r="F145" s="3"/>
      <c r="G145" s="4"/>
      <c r="H145" s="5"/>
      <c r="I145" s="3"/>
      <c r="J145" s="3"/>
      <c r="K145" s="3"/>
      <c r="L145" s="3"/>
      <c r="M145" s="3"/>
      <c r="N145" s="3"/>
      <c r="O145" s="3"/>
      <c r="P145" s="4"/>
      <c r="Q145" s="5"/>
      <c r="R145" s="3"/>
      <c r="S145" s="3"/>
      <c r="T145" s="3"/>
      <c r="U145" s="3"/>
      <c r="V145" s="3"/>
      <c r="W145" s="3"/>
      <c r="X145" s="3"/>
      <c r="Y145" s="4"/>
      <c r="Z145" s="5"/>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row>
    <row r="146" ht="15.75" customHeight="1">
      <c r="A146" s="3"/>
      <c r="B146" s="3"/>
      <c r="C146" s="4"/>
      <c r="D146" s="4"/>
      <c r="E146" s="3"/>
      <c r="F146" s="3"/>
      <c r="G146" s="4"/>
      <c r="H146" s="5"/>
      <c r="I146" s="3"/>
      <c r="J146" s="3"/>
      <c r="K146" s="3"/>
      <c r="L146" s="3"/>
      <c r="M146" s="3"/>
      <c r="N146" s="3"/>
      <c r="O146" s="3"/>
      <c r="P146" s="4"/>
      <c r="Q146" s="5"/>
      <c r="R146" s="3"/>
      <c r="S146" s="3"/>
      <c r="T146" s="3"/>
      <c r="U146" s="3"/>
      <c r="V146" s="3"/>
      <c r="W146" s="3"/>
      <c r="X146" s="3"/>
      <c r="Y146" s="4"/>
      <c r="Z146" s="5"/>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row>
    <row r="147" ht="15.75" customHeight="1">
      <c r="A147" s="3"/>
      <c r="B147" s="3"/>
      <c r="C147" s="4"/>
      <c r="D147" s="4"/>
      <c r="E147" s="3"/>
      <c r="F147" s="3"/>
      <c r="G147" s="4"/>
      <c r="H147" s="5"/>
      <c r="I147" s="3"/>
      <c r="J147" s="3"/>
      <c r="K147" s="3"/>
      <c r="L147" s="3"/>
      <c r="M147" s="3"/>
      <c r="N147" s="3"/>
      <c r="O147" s="3"/>
      <c r="P147" s="4"/>
      <c r="Q147" s="5"/>
      <c r="R147" s="3"/>
      <c r="S147" s="3"/>
      <c r="T147" s="3"/>
      <c r="U147" s="3"/>
      <c r="V147" s="3"/>
      <c r="W147" s="3"/>
      <c r="X147" s="3"/>
      <c r="Y147" s="4"/>
      <c r="Z147" s="5"/>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row>
    <row r="148" ht="15.75" customHeight="1">
      <c r="A148" s="3"/>
      <c r="B148" s="3"/>
      <c r="C148" s="4"/>
      <c r="D148" s="4"/>
      <c r="E148" s="3"/>
      <c r="F148" s="3"/>
      <c r="G148" s="4"/>
      <c r="H148" s="5"/>
      <c r="I148" s="3"/>
      <c r="J148" s="3"/>
      <c r="K148" s="3"/>
      <c r="L148" s="3"/>
      <c r="M148" s="3"/>
      <c r="N148" s="3"/>
      <c r="O148" s="3"/>
      <c r="P148" s="4"/>
      <c r="Q148" s="5"/>
      <c r="R148" s="3"/>
      <c r="S148" s="3"/>
      <c r="T148" s="3"/>
      <c r="U148" s="3"/>
      <c r="V148" s="3"/>
      <c r="W148" s="3"/>
      <c r="X148" s="3"/>
      <c r="Y148" s="4"/>
      <c r="Z148" s="5"/>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row>
    <row r="149" ht="15.75" customHeight="1">
      <c r="A149" s="3"/>
      <c r="B149" s="3"/>
      <c r="C149" s="4"/>
      <c r="D149" s="4"/>
      <c r="E149" s="3"/>
      <c r="F149" s="3"/>
      <c r="G149" s="4"/>
      <c r="H149" s="5"/>
      <c r="I149" s="3"/>
      <c r="J149" s="3"/>
      <c r="K149" s="3"/>
      <c r="L149" s="3"/>
      <c r="M149" s="3"/>
      <c r="N149" s="3"/>
      <c r="O149" s="3"/>
      <c r="P149" s="4"/>
      <c r="Q149" s="5"/>
      <c r="R149" s="3"/>
      <c r="S149" s="3"/>
      <c r="T149" s="3"/>
      <c r="U149" s="3"/>
      <c r="V149" s="3"/>
      <c r="W149" s="3"/>
      <c r="X149" s="3"/>
      <c r="Y149" s="4"/>
      <c r="Z149" s="5"/>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row>
    <row r="150" ht="15.75" customHeight="1">
      <c r="A150" s="3"/>
      <c r="B150" s="3"/>
      <c r="C150" s="4"/>
      <c r="D150" s="4"/>
      <c r="E150" s="3"/>
      <c r="F150" s="3"/>
      <c r="G150" s="4"/>
      <c r="H150" s="5"/>
      <c r="I150" s="3"/>
      <c r="J150" s="3"/>
      <c r="K150" s="3"/>
      <c r="L150" s="3"/>
      <c r="M150" s="3"/>
      <c r="N150" s="3"/>
      <c r="O150" s="3"/>
      <c r="P150" s="4"/>
      <c r="Q150" s="5"/>
      <c r="R150" s="3"/>
      <c r="S150" s="3"/>
      <c r="T150" s="3"/>
      <c r="U150" s="3"/>
      <c r="V150" s="3"/>
      <c r="W150" s="3"/>
      <c r="X150" s="3"/>
      <c r="Y150" s="4"/>
      <c r="Z150" s="5"/>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row>
    <row r="151" ht="15.75" customHeight="1">
      <c r="A151" s="3"/>
      <c r="B151" s="3"/>
      <c r="C151" s="4"/>
      <c r="D151" s="4"/>
      <c r="E151" s="3"/>
      <c r="F151" s="3"/>
      <c r="G151" s="4"/>
      <c r="H151" s="5"/>
      <c r="I151" s="3"/>
      <c r="J151" s="3"/>
      <c r="K151" s="3"/>
      <c r="L151" s="3"/>
      <c r="M151" s="3"/>
      <c r="N151" s="3"/>
      <c r="O151" s="3"/>
      <c r="P151" s="4"/>
      <c r="Q151" s="5"/>
      <c r="R151" s="3"/>
      <c r="S151" s="3"/>
      <c r="T151" s="3"/>
      <c r="U151" s="3"/>
      <c r="V151" s="3"/>
      <c r="W151" s="3"/>
      <c r="X151" s="3"/>
      <c r="Y151" s="4"/>
      <c r="Z151" s="5"/>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row>
    <row r="152" ht="15.75" customHeight="1">
      <c r="A152" s="3"/>
      <c r="B152" s="3"/>
      <c r="C152" s="4"/>
      <c r="D152" s="4"/>
      <c r="E152" s="3"/>
      <c r="F152" s="3"/>
      <c r="G152" s="4"/>
      <c r="H152" s="5"/>
      <c r="I152" s="3"/>
      <c r="J152" s="3"/>
      <c r="K152" s="3"/>
      <c r="L152" s="3"/>
      <c r="M152" s="3"/>
      <c r="N152" s="3"/>
      <c r="O152" s="3"/>
      <c r="P152" s="4"/>
      <c r="Q152" s="5"/>
      <c r="R152" s="3"/>
      <c r="S152" s="3"/>
      <c r="T152" s="3"/>
      <c r="U152" s="3"/>
      <c r="V152" s="3"/>
      <c r="W152" s="3"/>
      <c r="X152" s="3"/>
      <c r="Y152" s="4"/>
      <c r="Z152" s="5"/>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row>
    <row r="153" ht="15.75" customHeight="1">
      <c r="A153" s="3"/>
      <c r="B153" s="3"/>
      <c r="C153" s="4"/>
      <c r="D153" s="4"/>
      <c r="E153" s="3"/>
      <c r="F153" s="3"/>
      <c r="G153" s="4"/>
      <c r="H153" s="5"/>
      <c r="I153" s="3"/>
      <c r="J153" s="3"/>
      <c r="K153" s="3"/>
      <c r="L153" s="3"/>
      <c r="M153" s="3"/>
      <c r="N153" s="3"/>
      <c r="O153" s="3"/>
      <c r="P153" s="4"/>
      <c r="Q153" s="5"/>
      <c r="R153" s="3"/>
      <c r="S153" s="3"/>
      <c r="T153" s="3"/>
      <c r="U153" s="3"/>
      <c r="V153" s="3"/>
      <c r="W153" s="3"/>
      <c r="X153" s="3"/>
      <c r="Y153" s="4"/>
      <c r="Z153" s="5"/>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row>
    <row r="154" ht="15.75" customHeight="1">
      <c r="A154" s="3"/>
      <c r="B154" s="3"/>
      <c r="C154" s="4"/>
      <c r="D154" s="4"/>
      <c r="E154" s="3"/>
      <c r="F154" s="3"/>
      <c r="G154" s="4"/>
      <c r="H154" s="5"/>
      <c r="I154" s="3"/>
      <c r="J154" s="3"/>
      <c r="K154" s="3"/>
      <c r="L154" s="3"/>
      <c r="M154" s="3"/>
      <c r="N154" s="3"/>
      <c r="O154" s="3"/>
      <c r="P154" s="4"/>
      <c r="Q154" s="5"/>
      <c r="R154" s="3"/>
      <c r="S154" s="3"/>
      <c r="T154" s="3"/>
      <c r="U154" s="3"/>
      <c r="V154" s="3"/>
      <c r="W154" s="3"/>
      <c r="X154" s="3"/>
      <c r="Y154" s="4"/>
      <c r="Z154" s="5"/>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row>
    <row r="155" ht="15.75" customHeight="1">
      <c r="A155" s="3"/>
      <c r="B155" s="3"/>
      <c r="C155" s="4"/>
      <c r="D155" s="4"/>
      <c r="E155" s="3"/>
      <c r="F155" s="3"/>
      <c r="G155" s="4"/>
      <c r="H155" s="5"/>
      <c r="I155" s="3"/>
      <c r="J155" s="3"/>
      <c r="K155" s="3"/>
      <c r="L155" s="3"/>
      <c r="M155" s="3"/>
      <c r="N155" s="3"/>
      <c r="O155" s="3"/>
      <c r="P155" s="4"/>
      <c r="Q155" s="5"/>
      <c r="R155" s="3"/>
      <c r="S155" s="3"/>
      <c r="T155" s="3"/>
      <c r="U155" s="3"/>
      <c r="V155" s="3"/>
      <c r="W155" s="3"/>
      <c r="X155" s="3"/>
      <c r="Y155" s="4"/>
      <c r="Z155" s="5"/>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row>
    <row r="156" ht="15.75" customHeight="1">
      <c r="A156" s="3"/>
      <c r="B156" s="3"/>
      <c r="C156" s="4"/>
      <c r="D156" s="4"/>
      <c r="E156" s="3"/>
      <c r="F156" s="3"/>
      <c r="G156" s="4"/>
      <c r="H156" s="5"/>
      <c r="I156" s="3"/>
      <c r="J156" s="3"/>
      <c r="K156" s="3"/>
      <c r="L156" s="3"/>
      <c r="M156" s="3"/>
      <c r="N156" s="3"/>
      <c r="O156" s="3"/>
      <c r="P156" s="4"/>
      <c r="Q156" s="5"/>
      <c r="R156" s="3"/>
      <c r="S156" s="3"/>
      <c r="T156" s="3"/>
      <c r="U156" s="3"/>
      <c r="V156" s="3"/>
      <c r="W156" s="3"/>
      <c r="X156" s="3"/>
      <c r="Y156" s="4"/>
      <c r="Z156" s="5"/>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row>
    <row r="157" ht="15.75" customHeight="1">
      <c r="A157" s="3"/>
      <c r="B157" s="3"/>
      <c r="C157" s="4"/>
      <c r="D157" s="4"/>
      <c r="E157" s="3"/>
      <c r="F157" s="3"/>
      <c r="G157" s="4"/>
      <c r="H157" s="5"/>
      <c r="I157" s="3"/>
      <c r="J157" s="3"/>
      <c r="K157" s="3"/>
      <c r="L157" s="3"/>
      <c r="M157" s="3"/>
      <c r="N157" s="3"/>
      <c r="O157" s="3"/>
      <c r="P157" s="4"/>
      <c r="Q157" s="5"/>
      <c r="R157" s="3"/>
      <c r="S157" s="3"/>
      <c r="T157" s="3"/>
      <c r="U157" s="3"/>
      <c r="V157" s="3"/>
      <c r="W157" s="3"/>
      <c r="X157" s="3"/>
      <c r="Y157" s="4"/>
      <c r="Z157" s="5"/>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row>
    <row r="158" ht="15.75" customHeight="1">
      <c r="A158" s="3"/>
      <c r="B158" s="3"/>
      <c r="C158" s="4"/>
      <c r="D158" s="4"/>
      <c r="E158" s="3"/>
      <c r="F158" s="3"/>
      <c r="G158" s="4"/>
      <c r="H158" s="5"/>
      <c r="I158" s="3"/>
      <c r="J158" s="3"/>
      <c r="K158" s="3"/>
      <c r="L158" s="3"/>
      <c r="M158" s="3"/>
      <c r="N158" s="3"/>
      <c r="O158" s="3"/>
      <c r="P158" s="4"/>
      <c r="Q158" s="5"/>
      <c r="R158" s="3"/>
      <c r="S158" s="3"/>
      <c r="T158" s="3"/>
      <c r="U158" s="3"/>
      <c r="V158" s="3"/>
      <c r="W158" s="3"/>
      <c r="X158" s="3"/>
      <c r="Y158" s="4"/>
      <c r="Z158" s="5"/>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row>
    <row r="159" ht="15.75" customHeight="1">
      <c r="A159" s="3"/>
      <c r="B159" s="3"/>
      <c r="C159" s="4"/>
      <c r="D159" s="4"/>
      <c r="E159" s="3"/>
      <c r="F159" s="3"/>
      <c r="G159" s="4"/>
      <c r="H159" s="5"/>
      <c r="I159" s="3"/>
      <c r="J159" s="3"/>
      <c r="K159" s="3"/>
      <c r="L159" s="3"/>
      <c r="M159" s="3"/>
      <c r="N159" s="3"/>
      <c r="O159" s="3"/>
      <c r="P159" s="4"/>
      <c r="Q159" s="5"/>
      <c r="R159" s="3"/>
      <c r="S159" s="3"/>
      <c r="T159" s="3"/>
      <c r="U159" s="3"/>
      <c r="V159" s="3"/>
      <c r="W159" s="3"/>
      <c r="X159" s="3"/>
      <c r="Y159" s="4"/>
      <c r="Z159" s="5"/>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row>
    <row r="160" ht="15.75" customHeight="1">
      <c r="A160" s="3"/>
      <c r="B160" s="3"/>
      <c r="C160" s="4"/>
      <c r="D160" s="4"/>
      <c r="E160" s="3"/>
      <c r="F160" s="3"/>
      <c r="G160" s="4"/>
      <c r="H160" s="5"/>
      <c r="I160" s="3"/>
      <c r="J160" s="3"/>
      <c r="K160" s="3"/>
      <c r="L160" s="3"/>
      <c r="M160" s="3"/>
      <c r="N160" s="3"/>
      <c r="O160" s="3"/>
      <c r="P160" s="4"/>
      <c r="Q160" s="5"/>
      <c r="R160" s="3"/>
      <c r="S160" s="3"/>
      <c r="T160" s="3"/>
      <c r="U160" s="3"/>
      <c r="V160" s="3"/>
      <c r="W160" s="3"/>
      <c r="X160" s="3"/>
      <c r="Y160" s="4"/>
      <c r="Z160" s="5"/>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row>
    <row r="161" ht="15.75" customHeight="1">
      <c r="A161" s="3"/>
      <c r="B161" s="3"/>
      <c r="C161" s="4"/>
      <c r="D161" s="4"/>
      <c r="E161" s="3"/>
      <c r="F161" s="3"/>
      <c r="G161" s="4"/>
      <c r="H161" s="5"/>
      <c r="I161" s="3"/>
      <c r="J161" s="3"/>
      <c r="K161" s="3"/>
      <c r="L161" s="3"/>
      <c r="M161" s="3"/>
      <c r="N161" s="3"/>
      <c r="O161" s="3"/>
      <c r="P161" s="4"/>
      <c r="Q161" s="5"/>
      <c r="R161" s="3"/>
      <c r="S161" s="3"/>
      <c r="T161" s="3"/>
      <c r="U161" s="3"/>
      <c r="V161" s="3"/>
      <c r="W161" s="3"/>
      <c r="X161" s="3"/>
      <c r="Y161" s="4"/>
      <c r="Z161" s="5"/>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row>
    <row r="162" ht="15.75" customHeight="1">
      <c r="A162" s="3"/>
      <c r="B162" s="3"/>
      <c r="C162" s="4"/>
      <c r="D162" s="4"/>
      <c r="E162" s="3"/>
      <c r="F162" s="3"/>
      <c r="G162" s="4"/>
      <c r="H162" s="5"/>
      <c r="I162" s="3"/>
      <c r="J162" s="3"/>
      <c r="K162" s="3"/>
      <c r="L162" s="3"/>
      <c r="M162" s="3"/>
      <c r="N162" s="3"/>
      <c r="O162" s="3"/>
      <c r="P162" s="4"/>
      <c r="Q162" s="5"/>
      <c r="R162" s="3"/>
      <c r="S162" s="3"/>
      <c r="T162" s="3"/>
      <c r="U162" s="3"/>
      <c r="V162" s="3"/>
      <c r="W162" s="3"/>
      <c r="X162" s="3"/>
      <c r="Y162" s="4"/>
      <c r="Z162" s="5"/>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row>
    <row r="163" ht="15.75" customHeight="1">
      <c r="A163" s="3"/>
      <c r="B163" s="3"/>
      <c r="C163" s="4"/>
      <c r="D163" s="4"/>
      <c r="E163" s="3"/>
      <c r="F163" s="3"/>
      <c r="G163" s="4"/>
      <c r="H163" s="5"/>
      <c r="I163" s="3"/>
      <c r="J163" s="3"/>
      <c r="K163" s="3"/>
      <c r="L163" s="3"/>
      <c r="M163" s="3"/>
      <c r="N163" s="3"/>
      <c r="O163" s="3"/>
      <c r="P163" s="4"/>
      <c r="Q163" s="5"/>
      <c r="R163" s="3"/>
      <c r="S163" s="3"/>
      <c r="T163" s="3"/>
      <c r="U163" s="3"/>
      <c r="V163" s="3"/>
      <c r="W163" s="3"/>
      <c r="X163" s="3"/>
      <c r="Y163" s="4"/>
      <c r="Z163" s="5"/>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row>
    <row r="164" ht="15.75" customHeight="1">
      <c r="A164" s="3"/>
      <c r="B164" s="3"/>
      <c r="C164" s="4"/>
      <c r="D164" s="4"/>
      <c r="E164" s="3"/>
      <c r="F164" s="3"/>
      <c r="G164" s="4"/>
      <c r="H164" s="5"/>
      <c r="I164" s="3"/>
      <c r="J164" s="3"/>
      <c r="K164" s="3"/>
      <c r="L164" s="3"/>
      <c r="M164" s="3"/>
      <c r="N164" s="3"/>
      <c r="O164" s="3"/>
      <c r="P164" s="4"/>
      <c r="Q164" s="5"/>
      <c r="R164" s="3"/>
      <c r="S164" s="3"/>
      <c r="T164" s="3"/>
      <c r="U164" s="3"/>
      <c r="V164" s="3"/>
      <c r="W164" s="3"/>
      <c r="X164" s="3"/>
      <c r="Y164" s="4"/>
      <c r="Z164" s="5"/>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row>
    <row r="165" ht="15.75" customHeight="1">
      <c r="A165" s="3"/>
      <c r="B165" s="3"/>
      <c r="C165" s="4"/>
      <c r="D165" s="4"/>
      <c r="E165" s="3"/>
      <c r="F165" s="3"/>
      <c r="G165" s="4"/>
      <c r="H165" s="5"/>
      <c r="I165" s="3"/>
      <c r="J165" s="3"/>
      <c r="K165" s="3"/>
      <c r="L165" s="3"/>
      <c r="M165" s="3"/>
      <c r="N165" s="3"/>
      <c r="O165" s="3"/>
      <c r="P165" s="4"/>
      <c r="Q165" s="5"/>
      <c r="R165" s="3"/>
      <c r="S165" s="3"/>
      <c r="T165" s="3"/>
      <c r="U165" s="3"/>
      <c r="V165" s="3"/>
      <c r="W165" s="3"/>
      <c r="X165" s="3"/>
      <c r="Y165" s="4"/>
      <c r="Z165" s="5"/>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row>
    <row r="166" ht="15.75" customHeight="1">
      <c r="A166" s="3"/>
      <c r="B166" s="3"/>
      <c r="C166" s="4"/>
      <c r="D166" s="4"/>
      <c r="E166" s="3"/>
      <c r="F166" s="3"/>
      <c r="G166" s="4"/>
      <c r="H166" s="5"/>
      <c r="I166" s="3"/>
      <c r="J166" s="3"/>
      <c r="K166" s="3"/>
      <c r="L166" s="3"/>
      <c r="M166" s="3"/>
      <c r="N166" s="3"/>
      <c r="O166" s="3"/>
      <c r="P166" s="4"/>
      <c r="Q166" s="5"/>
      <c r="R166" s="3"/>
      <c r="S166" s="3"/>
      <c r="T166" s="3"/>
      <c r="U166" s="3"/>
      <c r="V166" s="3"/>
      <c r="W166" s="3"/>
      <c r="X166" s="3"/>
      <c r="Y166" s="4"/>
      <c r="Z166" s="5"/>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row>
    <row r="167" ht="15.75" customHeight="1">
      <c r="A167" s="3"/>
      <c r="B167" s="3"/>
      <c r="C167" s="4"/>
      <c r="D167" s="4"/>
      <c r="E167" s="3"/>
      <c r="F167" s="3"/>
      <c r="G167" s="4"/>
      <c r="H167" s="5"/>
      <c r="I167" s="3"/>
      <c r="J167" s="3"/>
      <c r="K167" s="3"/>
      <c r="L167" s="3"/>
      <c r="M167" s="3"/>
      <c r="N167" s="3"/>
      <c r="O167" s="3"/>
      <c r="P167" s="4"/>
      <c r="Q167" s="5"/>
      <c r="R167" s="3"/>
      <c r="S167" s="3"/>
      <c r="T167" s="3"/>
      <c r="U167" s="3"/>
      <c r="V167" s="3"/>
      <c r="W167" s="3"/>
      <c r="X167" s="3"/>
      <c r="Y167" s="4"/>
      <c r="Z167" s="5"/>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row>
    <row r="168" ht="15.75" customHeight="1">
      <c r="A168" s="3"/>
      <c r="B168" s="3"/>
      <c r="C168" s="4"/>
      <c r="D168" s="4"/>
      <c r="E168" s="3"/>
      <c r="F168" s="3"/>
      <c r="G168" s="4"/>
      <c r="H168" s="5"/>
      <c r="I168" s="3"/>
      <c r="J168" s="3"/>
      <c r="K168" s="3"/>
      <c r="L168" s="3"/>
      <c r="M168" s="3"/>
      <c r="N168" s="3"/>
      <c r="O168" s="3"/>
      <c r="P168" s="4"/>
      <c r="Q168" s="5"/>
      <c r="R168" s="3"/>
      <c r="S168" s="3"/>
      <c r="T168" s="3"/>
      <c r="U168" s="3"/>
      <c r="V168" s="3"/>
      <c r="W168" s="3"/>
      <c r="X168" s="3"/>
      <c r="Y168" s="4"/>
      <c r="Z168" s="5"/>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row>
    <row r="169" ht="15.75" customHeight="1">
      <c r="A169" s="3"/>
      <c r="B169" s="3"/>
      <c r="C169" s="4"/>
      <c r="D169" s="4"/>
      <c r="E169" s="3"/>
      <c r="F169" s="3"/>
      <c r="G169" s="4"/>
      <c r="H169" s="5"/>
      <c r="I169" s="3"/>
      <c r="J169" s="3"/>
      <c r="K169" s="3"/>
      <c r="L169" s="3"/>
      <c r="M169" s="3"/>
      <c r="N169" s="3"/>
      <c r="O169" s="3"/>
      <c r="P169" s="4"/>
      <c r="Q169" s="5"/>
      <c r="R169" s="3"/>
      <c r="S169" s="3"/>
      <c r="T169" s="3"/>
      <c r="U169" s="3"/>
      <c r="V169" s="3"/>
      <c r="W169" s="3"/>
      <c r="X169" s="3"/>
      <c r="Y169" s="4"/>
      <c r="Z169" s="5"/>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row>
    <row r="170" ht="15.75" customHeight="1">
      <c r="A170" s="3"/>
      <c r="B170" s="3"/>
      <c r="C170" s="4"/>
      <c r="D170" s="4"/>
      <c r="E170" s="3"/>
      <c r="F170" s="3"/>
      <c r="G170" s="4"/>
      <c r="H170" s="5"/>
      <c r="I170" s="3"/>
      <c r="J170" s="3"/>
      <c r="K170" s="3"/>
      <c r="L170" s="3"/>
      <c r="M170" s="3"/>
      <c r="N170" s="3"/>
      <c r="O170" s="3"/>
      <c r="P170" s="4"/>
      <c r="Q170" s="5"/>
      <c r="R170" s="3"/>
      <c r="S170" s="3"/>
      <c r="T170" s="3"/>
      <c r="U170" s="3"/>
      <c r="V170" s="3"/>
      <c r="W170" s="3"/>
      <c r="X170" s="3"/>
      <c r="Y170" s="4"/>
      <c r="Z170" s="5"/>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row>
    <row r="171" ht="15.75" customHeight="1">
      <c r="A171" s="3"/>
      <c r="B171" s="3"/>
      <c r="C171" s="4"/>
      <c r="D171" s="4"/>
      <c r="E171" s="3"/>
      <c r="F171" s="3"/>
      <c r="G171" s="4"/>
      <c r="H171" s="5"/>
      <c r="I171" s="3"/>
      <c r="J171" s="3"/>
      <c r="K171" s="3"/>
      <c r="L171" s="3"/>
      <c r="M171" s="3"/>
      <c r="N171" s="3"/>
      <c r="O171" s="3"/>
      <c r="P171" s="4"/>
      <c r="Q171" s="5"/>
      <c r="R171" s="3"/>
      <c r="S171" s="3"/>
      <c r="T171" s="3"/>
      <c r="U171" s="3"/>
      <c r="V171" s="3"/>
      <c r="W171" s="3"/>
      <c r="X171" s="3"/>
      <c r="Y171" s="4"/>
      <c r="Z171" s="5"/>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row>
    <row r="172" ht="15.75" customHeight="1">
      <c r="A172" s="3"/>
      <c r="B172" s="3"/>
      <c r="C172" s="4"/>
      <c r="D172" s="4"/>
      <c r="E172" s="3"/>
      <c r="F172" s="3"/>
      <c r="G172" s="4"/>
      <c r="H172" s="5"/>
      <c r="I172" s="3"/>
      <c r="J172" s="3"/>
      <c r="K172" s="3"/>
      <c r="L172" s="3"/>
      <c r="M172" s="3"/>
      <c r="N172" s="3"/>
      <c r="O172" s="3"/>
      <c r="P172" s="4"/>
      <c r="Q172" s="5"/>
      <c r="R172" s="3"/>
      <c r="S172" s="3"/>
      <c r="T172" s="3"/>
      <c r="U172" s="3"/>
      <c r="V172" s="3"/>
      <c r="W172" s="3"/>
      <c r="X172" s="3"/>
      <c r="Y172" s="4"/>
      <c r="Z172" s="5"/>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row>
    <row r="173" ht="15.75" customHeight="1">
      <c r="A173" s="3"/>
      <c r="B173" s="3"/>
      <c r="C173" s="4"/>
      <c r="D173" s="4"/>
      <c r="E173" s="3"/>
      <c r="F173" s="3"/>
      <c r="G173" s="4"/>
      <c r="H173" s="5"/>
      <c r="I173" s="3"/>
      <c r="J173" s="3"/>
      <c r="K173" s="3"/>
      <c r="L173" s="3"/>
      <c r="M173" s="3"/>
      <c r="N173" s="3"/>
      <c r="O173" s="3"/>
      <c r="P173" s="4"/>
      <c r="Q173" s="5"/>
      <c r="R173" s="3"/>
      <c r="S173" s="3"/>
      <c r="T173" s="3"/>
      <c r="U173" s="3"/>
      <c r="V173" s="3"/>
      <c r="W173" s="3"/>
      <c r="X173" s="3"/>
      <c r="Y173" s="4"/>
      <c r="Z173" s="5"/>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row>
    <row r="174" ht="15.75" customHeight="1">
      <c r="A174" s="3"/>
      <c r="B174" s="3"/>
      <c r="C174" s="4"/>
      <c r="D174" s="4"/>
      <c r="E174" s="3"/>
      <c r="F174" s="3"/>
      <c r="G174" s="4"/>
      <c r="H174" s="5"/>
      <c r="I174" s="3"/>
      <c r="J174" s="3"/>
      <c r="K174" s="3"/>
      <c r="L174" s="3"/>
      <c r="M174" s="3"/>
      <c r="N174" s="3"/>
      <c r="O174" s="3"/>
      <c r="P174" s="4"/>
      <c r="Q174" s="5"/>
      <c r="R174" s="3"/>
      <c r="S174" s="3"/>
      <c r="T174" s="3"/>
      <c r="U174" s="3"/>
      <c r="V174" s="3"/>
      <c r="W174" s="3"/>
      <c r="X174" s="3"/>
      <c r="Y174" s="4"/>
      <c r="Z174" s="5"/>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row>
    <row r="175" ht="15.75" customHeight="1">
      <c r="A175" s="3"/>
      <c r="B175" s="3"/>
      <c r="C175" s="4"/>
      <c r="D175" s="4"/>
      <c r="E175" s="3"/>
      <c r="F175" s="3"/>
      <c r="G175" s="4"/>
      <c r="H175" s="5"/>
      <c r="I175" s="3"/>
      <c r="J175" s="3"/>
      <c r="K175" s="3"/>
      <c r="L175" s="3"/>
      <c r="M175" s="3"/>
      <c r="N175" s="3"/>
      <c r="O175" s="3"/>
      <c r="P175" s="4"/>
      <c r="Q175" s="5"/>
      <c r="R175" s="3"/>
      <c r="S175" s="3"/>
      <c r="T175" s="3"/>
      <c r="U175" s="3"/>
      <c r="V175" s="3"/>
      <c r="W175" s="3"/>
      <c r="X175" s="3"/>
      <c r="Y175" s="4"/>
      <c r="Z175" s="5"/>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row>
    <row r="176" ht="15.75" customHeight="1">
      <c r="A176" s="3"/>
      <c r="B176" s="3"/>
      <c r="C176" s="4"/>
      <c r="D176" s="4"/>
      <c r="E176" s="3"/>
      <c r="F176" s="3"/>
      <c r="G176" s="4"/>
      <c r="H176" s="5"/>
      <c r="I176" s="3"/>
      <c r="J176" s="3"/>
      <c r="K176" s="3"/>
      <c r="L176" s="3"/>
      <c r="M176" s="3"/>
      <c r="N176" s="3"/>
      <c r="O176" s="3"/>
      <c r="P176" s="4"/>
      <c r="Q176" s="5"/>
      <c r="R176" s="3"/>
      <c r="S176" s="3"/>
      <c r="T176" s="3"/>
      <c r="U176" s="3"/>
      <c r="V176" s="3"/>
      <c r="W176" s="3"/>
      <c r="X176" s="3"/>
      <c r="Y176" s="4"/>
      <c r="Z176" s="5"/>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row>
    <row r="177" ht="15.75" customHeight="1">
      <c r="A177" s="3"/>
      <c r="B177" s="3"/>
      <c r="C177" s="4"/>
      <c r="D177" s="4"/>
      <c r="E177" s="3"/>
      <c r="F177" s="3"/>
      <c r="G177" s="4"/>
      <c r="H177" s="5"/>
      <c r="I177" s="3"/>
      <c r="J177" s="3"/>
      <c r="K177" s="3"/>
      <c r="L177" s="3"/>
      <c r="M177" s="3"/>
      <c r="N177" s="3"/>
      <c r="O177" s="3"/>
      <c r="P177" s="4"/>
      <c r="Q177" s="5"/>
      <c r="R177" s="3"/>
      <c r="S177" s="3"/>
      <c r="T177" s="3"/>
      <c r="U177" s="3"/>
      <c r="V177" s="3"/>
      <c r="W177" s="3"/>
      <c r="X177" s="3"/>
      <c r="Y177" s="4"/>
      <c r="Z177" s="5"/>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row>
    <row r="178" ht="15.75" customHeight="1">
      <c r="A178" s="3"/>
      <c r="B178" s="3"/>
      <c r="C178" s="4"/>
      <c r="D178" s="4"/>
      <c r="E178" s="3"/>
      <c r="F178" s="3"/>
      <c r="G178" s="4"/>
      <c r="H178" s="5"/>
      <c r="I178" s="3"/>
      <c r="J178" s="3"/>
      <c r="K178" s="3"/>
      <c r="L178" s="3"/>
      <c r="M178" s="3"/>
      <c r="N178" s="3"/>
      <c r="O178" s="3"/>
      <c r="P178" s="4"/>
      <c r="Q178" s="5"/>
      <c r="R178" s="3"/>
      <c r="S178" s="3"/>
      <c r="T178" s="3"/>
      <c r="U178" s="3"/>
      <c r="V178" s="3"/>
      <c r="W178" s="3"/>
      <c r="X178" s="3"/>
      <c r="Y178" s="4"/>
      <c r="Z178" s="5"/>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row>
    <row r="179" ht="15.75" customHeight="1">
      <c r="A179" s="3"/>
      <c r="B179" s="3"/>
      <c r="C179" s="4"/>
      <c r="D179" s="4"/>
      <c r="E179" s="3"/>
      <c r="F179" s="3"/>
      <c r="G179" s="4"/>
      <c r="H179" s="5"/>
      <c r="I179" s="3"/>
      <c r="J179" s="3"/>
      <c r="K179" s="3"/>
      <c r="L179" s="3"/>
      <c r="M179" s="3"/>
      <c r="N179" s="3"/>
      <c r="O179" s="3"/>
      <c r="P179" s="4"/>
      <c r="Q179" s="5"/>
      <c r="R179" s="3"/>
      <c r="S179" s="3"/>
      <c r="T179" s="3"/>
      <c r="U179" s="3"/>
      <c r="V179" s="3"/>
      <c r="W179" s="3"/>
      <c r="X179" s="3"/>
      <c r="Y179" s="4"/>
      <c r="Z179" s="5"/>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row>
    <row r="180" ht="15.75" customHeight="1">
      <c r="A180" s="3"/>
      <c r="B180" s="3"/>
      <c r="C180" s="4"/>
      <c r="D180" s="4"/>
      <c r="E180" s="3"/>
      <c r="F180" s="3"/>
      <c r="G180" s="4"/>
      <c r="H180" s="5"/>
      <c r="I180" s="3"/>
      <c r="J180" s="3"/>
      <c r="K180" s="3"/>
      <c r="L180" s="3"/>
      <c r="M180" s="3"/>
      <c r="N180" s="3"/>
      <c r="O180" s="3"/>
      <c r="P180" s="4"/>
      <c r="Q180" s="5"/>
      <c r="R180" s="3"/>
      <c r="S180" s="3"/>
      <c r="T180" s="3"/>
      <c r="U180" s="3"/>
      <c r="V180" s="3"/>
      <c r="W180" s="3"/>
      <c r="X180" s="3"/>
      <c r="Y180" s="4"/>
      <c r="Z180" s="5"/>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row>
    <row r="181" ht="15.75" customHeight="1">
      <c r="A181" s="3"/>
      <c r="B181" s="3"/>
      <c r="C181" s="4"/>
      <c r="D181" s="4"/>
      <c r="E181" s="3"/>
      <c r="F181" s="3"/>
      <c r="G181" s="4"/>
      <c r="H181" s="5"/>
      <c r="I181" s="3"/>
      <c r="J181" s="3"/>
      <c r="K181" s="3"/>
      <c r="L181" s="3"/>
      <c r="M181" s="3"/>
      <c r="N181" s="3"/>
      <c r="O181" s="3"/>
      <c r="P181" s="4"/>
      <c r="Q181" s="5"/>
      <c r="R181" s="3"/>
      <c r="S181" s="3"/>
      <c r="T181" s="3"/>
      <c r="U181" s="3"/>
      <c r="V181" s="3"/>
      <c r="W181" s="3"/>
      <c r="X181" s="3"/>
      <c r="Y181" s="4"/>
      <c r="Z181" s="5"/>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row>
    <row r="182" ht="15.75" customHeight="1">
      <c r="A182" s="3"/>
      <c r="B182" s="3"/>
      <c r="C182" s="4"/>
      <c r="D182" s="4"/>
      <c r="E182" s="3"/>
      <c r="F182" s="3"/>
      <c r="G182" s="4"/>
      <c r="H182" s="5"/>
      <c r="I182" s="3"/>
      <c r="J182" s="3"/>
      <c r="K182" s="3"/>
      <c r="L182" s="3"/>
      <c r="M182" s="3"/>
      <c r="N182" s="3"/>
      <c r="O182" s="3"/>
      <c r="P182" s="4"/>
      <c r="Q182" s="5"/>
      <c r="R182" s="3"/>
      <c r="S182" s="3"/>
      <c r="T182" s="3"/>
      <c r="U182" s="3"/>
      <c r="V182" s="3"/>
      <c r="W182" s="3"/>
      <c r="X182" s="3"/>
      <c r="Y182" s="4"/>
      <c r="Z182" s="5"/>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row>
    <row r="183" ht="15.75" customHeight="1">
      <c r="A183" s="3"/>
      <c r="B183" s="3"/>
      <c r="C183" s="4"/>
      <c r="D183" s="4"/>
      <c r="E183" s="3"/>
      <c r="F183" s="3"/>
      <c r="G183" s="4"/>
      <c r="H183" s="5"/>
      <c r="I183" s="3"/>
      <c r="J183" s="3"/>
      <c r="K183" s="3"/>
      <c r="L183" s="3"/>
      <c r="M183" s="3"/>
      <c r="N183" s="3"/>
      <c r="O183" s="3"/>
      <c r="P183" s="4"/>
      <c r="Q183" s="5"/>
      <c r="R183" s="3"/>
      <c r="S183" s="3"/>
      <c r="T183" s="3"/>
      <c r="U183" s="3"/>
      <c r="V183" s="3"/>
      <c r="W183" s="3"/>
      <c r="X183" s="3"/>
      <c r="Y183" s="4"/>
      <c r="Z183" s="5"/>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row>
    <row r="184" ht="15.75" customHeight="1">
      <c r="A184" s="3"/>
      <c r="B184" s="3"/>
      <c r="C184" s="4"/>
      <c r="D184" s="4"/>
      <c r="E184" s="3"/>
      <c r="F184" s="3"/>
      <c r="G184" s="4"/>
      <c r="H184" s="5"/>
      <c r="I184" s="3"/>
      <c r="J184" s="3"/>
      <c r="K184" s="3"/>
      <c r="L184" s="3"/>
      <c r="M184" s="3"/>
      <c r="N184" s="3"/>
      <c r="O184" s="3"/>
      <c r="P184" s="4"/>
      <c r="Q184" s="5"/>
      <c r="R184" s="3"/>
      <c r="S184" s="3"/>
      <c r="T184" s="3"/>
      <c r="U184" s="3"/>
      <c r="V184" s="3"/>
      <c r="W184" s="3"/>
      <c r="X184" s="3"/>
      <c r="Y184" s="4"/>
      <c r="Z184" s="5"/>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row>
    <row r="185" ht="15.75" customHeight="1">
      <c r="A185" s="3"/>
      <c r="B185" s="3"/>
      <c r="C185" s="4"/>
      <c r="D185" s="4"/>
      <c r="E185" s="3"/>
      <c r="F185" s="3"/>
      <c r="G185" s="4"/>
      <c r="H185" s="5"/>
      <c r="I185" s="3"/>
      <c r="J185" s="3"/>
      <c r="K185" s="3"/>
      <c r="L185" s="3"/>
      <c r="M185" s="3"/>
      <c r="N185" s="3"/>
      <c r="O185" s="3"/>
      <c r="P185" s="4"/>
      <c r="Q185" s="5"/>
      <c r="R185" s="3"/>
      <c r="S185" s="3"/>
      <c r="T185" s="3"/>
      <c r="U185" s="3"/>
      <c r="V185" s="3"/>
      <c r="W185" s="3"/>
      <c r="X185" s="3"/>
      <c r="Y185" s="4"/>
      <c r="Z185" s="5"/>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row>
    <row r="186" ht="15.75" customHeight="1">
      <c r="A186" s="3"/>
      <c r="B186" s="3"/>
      <c r="C186" s="4"/>
      <c r="D186" s="4"/>
      <c r="E186" s="3"/>
      <c r="F186" s="3"/>
      <c r="G186" s="4"/>
      <c r="H186" s="5"/>
      <c r="I186" s="3"/>
      <c r="J186" s="3"/>
      <c r="K186" s="3"/>
      <c r="L186" s="3"/>
      <c r="M186" s="3"/>
      <c r="N186" s="3"/>
      <c r="O186" s="3"/>
      <c r="P186" s="4"/>
      <c r="Q186" s="5"/>
      <c r="R186" s="3"/>
      <c r="S186" s="3"/>
      <c r="T186" s="3"/>
      <c r="U186" s="3"/>
      <c r="V186" s="3"/>
      <c r="W186" s="3"/>
      <c r="X186" s="3"/>
      <c r="Y186" s="4"/>
      <c r="Z186" s="5"/>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row>
    <row r="187" ht="15.75" customHeight="1">
      <c r="A187" s="3"/>
      <c r="B187" s="3"/>
      <c r="C187" s="4"/>
      <c r="D187" s="4"/>
      <c r="E187" s="3"/>
      <c r="F187" s="3"/>
      <c r="G187" s="4"/>
      <c r="H187" s="5"/>
      <c r="I187" s="3"/>
      <c r="J187" s="3"/>
      <c r="K187" s="3"/>
      <c r="L187" s="3"/>
      <c r="M187" s="3"/>
      <c r="N187" s="3"/>
      <c r="O187" s="3"/>
      <c r="P187" s="4"/>
      <c r="Q187" s="5"/>
      <c r="R187" s="3"/>
      <c r="S187" s="3"/>
      <c r="T187" s="3"/>
      <c r="U187" s="3"/>
      <c r="V187" s="3"/>
      <c r="W187" s="3"/>
      <c r="X187" s="3"/>
      <c r="Y187" s="4"/>
      <c r="Z187" s="5"/>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row>
    <row r="188" ht="15.75" customHeight="1">
      <c r="A188" s="3"/>
      <c r="B188" s="3"/>
      <c r="C188" s="4"/>
      <c r="D188" s="4"/>
      <c r="E188" s="3"/>
      <c r="F188" s="3"/>
      <c r="G188" s="4"/>
      <c r="H188" s="5"/>
      <c r="I188" s="3"/>
      <c r="J188" s="3"/>
      <c r="K188" s="3"/>
      <c r="L188" s="3"/>
      <c r="M188" s="3"/>
      <c r="N188" s="3"/>
      <c r="O188" s="3"/>
      <c r="P188" s="4"/>
      <c r="Q188" s="5"/>
      <c r="R188" s="3"/>
      <c r="S188" s="3"/>
      <c r="T188" s="3"/>
      <c r="U188" s="3"/>
      <c r="V188" s="3"/>
      <c r="W188" s="3"/>
      <c r="X188" s="3"/>
      <c r="Y188" s="4"/>
      <c r="Z188" s="5"/>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row>
    <row r="189" ht="15.75" customHeight="1">
      <c r="A189" s="3"/>
      <c r="B189" s="3"/>
      <c r="C189" s="4"/>
      <c r="D189" s="4"/>
      <c r="E189" s="3"/>
      <c r="F189" s="3"/>
      <c r="G189" s="4"/>
      <c r="H189" s="5"/>
      <c r="I189" s="3"/>
      <c r="J189" s="3"/>
      <c r="K189" s="3"/>
      <c r="L189" s="3"/>
      <c r="M189" s="3"/>
      <c r="N189" s="3"/>
      <c r="O189" s="3"/>
      <c r="P189" s="4"/>
      <c r="Q189" s="5"/>
      <c r="R189" s="3"/>
      <c r="S189" s="3"/>
      <c r="T189" s="3"/>
      <c r="U189" s="3"/>
      <c r="V189" s="3"/>
      <c r="W189" s="3"/>
      <c r="X189" s="3"/>
      <c r="Y189" s="4"/>
      <c r="Z189" s="5"/>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row>
    <row r="190" ht="15.75" customHeight="1">
      <c r="A190" s="3"/>
      <c r="B190" s="3"/>
      <c r="C190" s="4"/>
      <c r="D190" s="4"/>
      <c r="E190" s="3"/>
      <c r="F190" s="3"/>
      <c r="G190" s="4"/>
      <c r="H190" s="5"/>
      <c r="I190" s="3"/>
      <c r="J190" s="3"/>
      <c r="K190" s="3"/>
      <c r="L190" s="3"/>
      <c r="M190" s="3"/>
      <c r="N190" s="3"/>
      <c r="O190" s="3"/>
      <c r="P190" s="4"/>
      <c r="Q190" s="5"/>
      <c r="R190" s="3"/>
      <c r="S190" s="3"/>
      <c r="T190" s="3"/>
      <c r="U190" s="3"/>
      <c r="V190" s="3"/>
      <c r="W190" s="3"/>
      <c r="X190" s="3"/>
      <c r="Y190" s="4"/>
      <c r="Z190" s="5"/>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row>
    <row r="191" ht="15.75" customHeight="1">
      <c r="A191" s="3"/>
      <c r="B191" s="3"/>
      <c r="C191" s="4"/>
      <c r="D191" s="4"/>
      <c r="E191" s="3"/>
      <c r="F191" s="3"/>
      <c r="G191" s="4"/>
      <c r="H191" s="5"/>
      <c r="I191" s="3"/>
      <c r="J191" s="3"/>
      <c r="K191" s="3"/>
      <c r="L191" s="3"/>
      <c r="M191" s="3"/>
      <c r="N191" s="3"/>
      <c r="O191" s="3"/>
      <c r="P191" s="4"/>
      <c r="Q191" s="5"/>
      <c r="R191" s="3"/>
      <c r="S191" s="3"/>
      <c r="T191" s="3"/>
      <c r="U191" s="3"/>
      <c r="V191" s="3"/>
      <c r="W191" s="3"/>
      <c r="X191" s="3"/>
      <c r="Y191" s="4"/>
      <c r="Z191" s="5"/>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row>
    <row r="192" ht="15.75" customHeight="1">
      <c r="A192" s="3"/>
      <c r="B192" s="3"/>
      <c r="C192" s="4"/>
      <c r="D192" s="4"/>
      <c r="E192" s="3"/>
      <c r="F192" s="3"/>
      <c r="G192" s="4"/>
      <c r="H192" s="5"/>
      <c r="I192" s="3"/>
      <c r="J192" s="3"/>
      <c r="K192" s="3"/>
      <c r="L192" s="3"/>
      <c r="M192" s="3"/>
      <c r="N192" s="3"/>
      <c r="O192" s="3"/>
      <c r="P192" s="4"/>
      <c r="Q192" s="5"/>
      <c r="R192" s="3"/>
      <c r="S192" s="3"/>
      <c r="T192" s="3"/>
      <c r="U192" s="3"/>
      <c r="V192" s="3"/>
      <c r="W192" s="3"/>
      <c r="X192" s="3"/>
      <c r="Y192" s="4"/>
      <c r="Z192" s="5"/>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row>
    <row r="193" ht="15.75" customHeight="1">
      <c r="A193" s="3"/>
      <c r="B193" s="3"/>
      <c r="C193" s="4"/>
      <c r="D193" s="4"/>
      <c r="E193" s="3"/>
      <c r="F193" s="3"/>
      <c r="G193" s="4"/>
      <c r="H193" s="5"/>
      <c r="I193" s="3"/>
      <c r="J193" s="3"/>
      <c r="K193" s="3"/>
      <c r="L193" s="3"/>
      <c r="M193" s="3"/>
      <c r="N193" s="3"/>
      <c r="O193" s="3"/>
      <c r="P193" s="4"/>
      <c r="Q193" s="5"/>
      <c r="R193" s="3"/>
      <c r="S193" s="3"/>
      <c r="T193" s="3"/>
      <c r="U193" s="3"/>
      <c r="V193" s="3"/>
      <c r="W193" s="3"/>
      <c r="X193" s="3"/>
      <c r="Y193" s="4"/>
      <c r="Z193" s="5"/>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row>
    <row r="194" ht="15.75" customHeight="1">
      <c r="A194" s="3"/>
      <c r="B194" s="3"/>
      <c r="C194" s="4"/>
      <c r="D194" s="4"/>
      <c r="E194" s="3"/>
      <c r="F194" s="3"/>
      <c r="G194" s="4"/>
      <c r="H194" s="5"/>
      <c r="I194" s="3"/>
      <c r="J194" s="3"/>
      <c r="K194" s="3"/>
      <c r="L194" s="3"/>
      <c r="M194" s="3"/>
      <c r="N194" s="3"/>
      <c r="O194" s="3"/>
      <c r="P194" s="4"/>
      <c r="Q194" s="5"/>
      <c r="R194" s="3"/>
      <c r="S194" s="3"/>
      <c r="T194" s="3"/>
      <c r="U194" s="3"/>
      <c r="V194" s="3"/>
      <c r="W194" s="3"/>
      <c r="X194" s="3"/>
      <c r="Y194" s="4"/>
      <c r="Z194" s="5"/>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row>
    <row r="195" ht="15.75" customHeight="1">
      <c r="A195" s="3"/>
      <c r="B195" s="3"/>
      <c r="C195" s="4"/>
      <c r="D195" s="4"/>
      <c r="E195" s="3"/>
      <c r="F195" s="3"/>
      <c r="G195" s="4"/>
      <c r="H195" s="5"/>
      <c r="I195" s="3"/>
      <c r="J195" s="3"/>
      <c r="K195" s="3"/>
      <c r="L195" s="3"/>
      <c r="M195" s="3"/>
      <c r="N195" s="3"/>
      <c r="O195" s="3"/>
      <c r="P195" s="4"/>
      <c r="Q195" s="5"/>
      <c r="R195" s="3"/>
      <c r="S195" s="3"/>
      <c r="T195" s="3"/>
      <c r="U195" s="3"/>
      <c r="V195" s="3"/>
      <c r="W195" s="3"/>
      <c r="X195" s="3"/>
      <c r="Y195" s="4"/>
      <c r="Z195" s="5"/>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row>
    <row r="196" ht="15.75" customHeight="1">
      <c r="A196" s="3"/>
      <c r="B196" s="3"/>
      <c r="C196" s="4"/>
      <c r="D196" s="4"/>
      <c r="E196" s="3"/>
      <c r="F196" s="3"/>
      <c r="G196" s="4"/>
      <c r="H196" s="5"/>
      <c r="I196" s="3"/>
      <c r="J196" s="3"/>
      <c r="K196" s="3"/>
      <c r="L196" s="3"/>
      <c r="M196" s="3"/>
      <c r="N196" s="3"/>
      <c r="O196" s="3"/>
      <c r="P196" s="4"/>
      <c r="Q196" s="5"/>
      <c r="R196" s="3"/>
      <c r="S196" s="3"/>
      <c r="T196" s="3"/>
      <c r="U196" s="3"/>
      <c r="V196" s="3"/>
      <c r="W196" s="3"/>
      <c r="X196" s="3"/>
      <c r="Y196" s="4"/>
      <c r="Z196" s="5"/>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row>
    <row r="197" ht="15.75" customHeight="1">
      <c r="A197" s="3"/>
      <c r="B197" s="3"/>
      <c r="C197" s="4"/>
      <c r="D197" s="4"/>
      <c r="E197" s="3"/>
      <c r="F197" s="3"/>
      <c r="G197" s="4"/>
      <c r="H197" s="5"/>
      <c r="I197" s="3"/>
      <c r="J197" s="3"/>
      <c r="K197" s="3"/>
      <c r="L197" s="3"/>
      <c r="M197" s="3"/>
      <c r="N197" s="3"/>
      <c r="O197" s="3"/>
      <c r="P197" s="4"/>
      <c r="Q197" s="5"/>
      <c r="R197" s="3"/>
      <c r="S197" s="3"/>
      <c r="T197" s="3"/>
      <c r="U197" s="3"/>
      <c r="V197" s="3"/>
      <c r="W197" s="3"/>
      <c r="X197" s="3"/>
      <c r="Y197" s="4"/>
      <c r="Z197" s="5"/>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row>
    <row r="198" ht="15.75" customHeight="1">
      <c r="A198" s="3"/>
      <c r="B198" s="3"/>
      <c r="C198" s="4"/>
      <c r="D198" s="4"/>
      <c r="E198" s="3"/>
      <c r="F198" s="3"/>
      <c r="G198" s="4"/>
      <c r="H198" s="5"/>
      <c r="I198" s="3"/>
      <c r="J198" s="3"/>
      <c r="K198" s="3"/>
      <c r="L198" s="3"/>
      <c r="M198" s="3"/>
      <c r="N198" s="3"/>
      <c r="O198" s="3"/>
      <c r="P198" s="4"/>
      <c r="Q198" s="5"/>
      <c r="R198" s="3"/>
      <c r="S198" s="3"/>
      <c r="T198" s="3"/>
      <c r="U198" s="3"/>
      <c r="V198" s="3"/>
      <c r="W198" s="3"/>
      <c r="X198" s="3"/>
      <c r="Y198" s="4"/>
      <c r="Z198" s="5"/>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row>
    <row r="199" ht="15.75" customHeight="1">
      <c r="A199" s="3"/>
      <c r="B199" s="3"/>
      <c r="C199" s="4"/>
      <c r="D199" s="4"/>
      <c r="E199" s="3"/>
      <c r="F199" s="3"/>
      <c r="G199" s="4"/>
      <c r="H199" s="5"/>
      <c r="I199" s="3"/>
      <c r="J199" s="3"/>
      <c r="K199" s="3"/>
      <c r="L199" s="3"/>
      <c r="M199" s="3"/>
      <c r="N199" s="3"/>
      <c r="O199" s="3"/>
      <c r="P199" s="4"/>
      <c r="Q199" s="5"/>
      <c r="R199" s="3"/>
      <c r="S199" s="3"/>
      <c r="T199" s="3"/>
      <c r="U199" s="3"/>
      <c r="V199" s="3"/>
      <c r="W199" s="3"/>
      <c r="X199" s="3"/>
      <c r="Y199" s="4"/>
      <c r="Z199" s="5"/>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row>
    <row r="200" ht="15.75" customHeight="1">
      <c r="A200" s="3"/>
      <c r="B200" s="3"/>
      <c r="C200" s="4"/>
      <c r="D200" s="4"/>
      <c r="E200" s="3"/>
      <c r="F200" s="3"/>
      <c r="G200" s="4"/>
      <c r="H200" s="5"/>
      <c r="I200" s="3"/>
      <c r="J200" s="3"/>
      <c r="K200" s="3"/>
      <c r="L200" s="3"/>
      <c r="M200" s="3"/>
      <c r="N200" s="3"/>
      <c r="O200" s="3"/>
      <c r="P200" s="4"/>
      <c r="Q200" s="5"/>
      <c r="R200" s="3"/>
      <c r="S200" s="3"/>
      <c r="T200" s="3"/>
      <c r="U200" s="3"/>
      <c r="V200" s="3"/>
      <c r="W200" s="3"/>
      <c r="X200" s="3"/>
      <c r="Y200" s="4"/>
      <c r="Z200" s="5"/>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row>
    <row r="201" ht="15.75" customHeight="1">
      <c r="A201" s="3"/>
      <c r="B201" s="3"/>
      <c r="C201" s="4"/>
      <c r="D201" s="4"/>
      <c r="E201" s="3"/>
      <c r="F201" s="3"/>
      <c r="G201" s="4"/>
      <c r="H201" s="5"/>
      <c r="I201" s="3"/>
      <c r="J201" s="3"/>
      <c r="K201" s="3"/>
      <c r="L201" s="3"/>
      <c r="M201" s="3"/>
      <c r="N201" s="3"/>
      <c r="O201" s="3"/>
      <c r="P201" s="4"/>
      <c r="Q201" s="5"/>
      <c r="R201" s="3"/>
      <c r="S201" s="3"/>
      <c r="T201" s="3"/>
      <c r="U201" s="3"/>
      <c r="V201" s="3"/>
      <c r="W201" s="3"/>
      <c r="X201" s="3"/>
      <c r="Y201" s="4"/>
      <c r="Z201" s="5"/>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row>
    <row r="202" ht="15.75" customHeight="1">
      <c r="A202" s="3"/>
      <c r="B202" s="3"/>
      <c r="C202" s="4"/>
      <c r="D202" s="4"/>
      <c r="E202" s="3"/>
      <c r="F202" s="3"/>
      <c r="G202" s="4"/>
      <c r="H202" s="5"/>
      <c r="I202" s="3"/>
      <c r="J202" s="3"/>
      <c r="K202" s="3"/>
      <c r="L202" s="3"/>
      <c r="M202" s="3"/>
      <c r="N202" s="3"/>
      <c r="O202" s="3"/>
      <c r="P202" s="4"/>
      <c r="Q202" s="5"/>
      <c r="R202" s="3"/>
      <c r="S202" s="3"/>
      <c r="T202" s="3"/>
      <c r="U202" s="3"/>
      <c r="V202" s="3"/>
      <c r="W202" s="3"/>
      <c r="X202" s="3"/>
      <c r="Y202" s="4"/>
      <c r="Z202" s="5"/>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row>
    <row r="203" ht="15.75" customHeight="1">
      <c r="A203" s="3"/>
      <c r="B203" s="3"/>
      <c r="C203" s="4"/>
      <c r="D203" s="4"/>
      <c r="E203" s="3"/>
      <c r="F203" s="3"/>
      <c r="G203" s="4"/>
      <c r="H203" s="5"/>
      <c r="I203" s="3"/>
      <c r="J203" s="3"/>
      <c r="K203" s="3"/>
      <c r="L203" s="3"/>
      <c r="M203" s="3"/>
      <c r="N203" s="3"/>
      <c r="O203" s="3"/>
      <c r="P203" s="4"/>
      <c r="Q203" s="5"/>
      <c r="R203" s="3"/>
      <c r="S203" s="3"/>
      <c r="T203" s="3"/>
      <c r="U203" s="3"/>
      <c r="V203" s="3"/>
      <c r="W203" s="3"/>
      <c r="X203" s="3"/>
      <c r="Y203" s="4"/>
      <c r="Z203" s="5"/>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row>
    <row r="204" ht="15.75" customHeight="1">
      <c r="A204" s="3"/>
      <c r="B204" s="3"/>
      <c r="C204" s="4"/>
      <c r="D204" s="4"/>
      <c r="E204" s="3"/>
      <c r="F204" s="3"/>
      <c r="G204" s="4"/>
      <c r="H204" s="5"/>
      <c r="I204" s="3"/>
      <c r="J204" s="3"/>
      <c r="K204" s="3"/>
      <c r="L204" s="3"/>
      <c r="M204" s="3"/>
      <c r="N204" s="3"/>
      <c r="O204" s="3"/>
      <c r="P204" s="4"/>
      <c r="Q204" s="5"/>
      <c r="R204" s="3"/>
      <c r="S204" s="3"/>
      <c r="T204" s="3"/>
      <c r="U204" s="3"/>
      <c r="V204" s="3"/>
      <c r="W204" s="3"/>
      <c r="X204" s="3"/>
      <c r="Y204" s="4"/>
      <c r="Z204" s="5"/>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row>
    <row r="205" ht="15.75" customHeight="1">
      <c r="A205" s="3"/>
      <c r="B205" s="3"/>
      <c r="C205" s="4"/>
      <c r="D205" s="4"/>
      <c r="E205" s="3"/>
      <c r="F205" s="3"/>
      <c r="G205" s="4"/>
      <c r="H205" s="5"/>
      <c r="I205" s="3"/>
      <c r="J205" s="3"/>
      <c r="K205" s="3"/>
      <c r="L205" s="3"/>
      <c r="M205" s="3"/>
      <c r="N205" s="3"/>
      <c r="O205" s="3"/>
      <c r="P205" s="4"/>
      <c r="Q205" s="5"/>
      <c r="R205" s="3"/>
      <c r="S205" s="3"/>
      <c r="T205" s="3"/>
      <c r="U205" s="3"/>
      <c r="V205" s="3"/>
      <c r="W205" s="3"/>
      <c r="X205" s="3"/>
      <c r="Y205" s="4"/>
      <c r="Z205" s="5"/>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row>
    <row r="206" ht="15.75" customHeight="1">
      <c r="A206" s="3"/>
      <c r="B206" s="3"/>
      <c r="C206" s="4"/>
      <c r="D206" s="4"/>
      <c r="E206" s="3"/>
      <c r="F206" s="3"/>
      <c r="G206" s="4"/>
      <c r="H206" s="5"/>
      <c r="I206" s="3"/>
      <c r="J206" s="3"/>
      <c r="K206" s="3"/>
      <c r="L206" s="3"/>
      <c r="M206" s="3"/>
      <c r="N206" s="3"/>
      <c r="O206" s="3"/>
      <c r="P206" s="4"/>
      <c r="Q206" s="5"/>
      <c r="R206" s="3"/>
      <c r="S206" s="3"/>
      <c r="T206" s="3"/>
      <c r="U206" s="3"/>
      <c r="V206" s="3"/>
      <c r="W206" s="3"/>
      <c r="X206" s="3"/>
      <c r="Y206" s="4"/>
      <c r="Z206" s="5"/>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row>
    <row r="207" ht="15.75" customHeight="1">
      <c r="A207" s="3"/>
      <c r="B207" s="3"/>
      <c r="C207" s="4"/>
      <c r="D207" s="4"/>
      <c r="E207" s="3"/>
      <c r="F207" s="3"/>
      <c r="G207" s="4"/>
      <c r="H207" s="5"/>
      <c r="I207" s="3"/>
      <c r="J207" s="3"/>
      <c r="K207" s="3"/>
      <c r="L207" s="3"/>
      <c r="M207" s="3"/>
      <c r="N207" s="3"/>
      <c r="O207" s="3"/>
      <c r="P207" s="4"/>
      <c r="Q207" s="5"/>
      <c r="R207" s="3"/>
      <c r="S207" s="3"/>
      <c r="T207" s="3"/>
      <c r="U207" s="3"/>
      <c r="V207" s="3"/>
      <c r="W207" s="3"/>
      <c r="X207" s="3"/>
      <c r="Y207" s="4"/>
      <c r="Z207" s="5"/>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row>
    <row r="208" ht="15.75" customHeight="1">
      <c r="A208" s="3"/>
      <c r="B208" s="3"/>
      <c r="C208" s="4"/>
      <c r="D208" s="4"/>
      <c r="E208" s="3"/>
      <c r="F208" s="3"/>
      <c r="G208" s="4"/>
      <c r="H208" s="5"/>
      <c r="I208" s="3"/>
      <c r="J208" s="3"/>
      <c r="K208" s="3"/>
      <c r="L208" s="3"/>
      <c r="M208" s="3"/>
      <c r="N208" s="3"/>
      <c r="O208" s="3"/>
      <c r="P208" s="4"/>
      <c r="Q208" s="5"/>
      <c r="R208" s="3"/>
      <c r="S208" s="3"/>
      <c r="T208" s="3"/>
      <c r="U208" s="3"/>
      <c r="V208" s="3"/>
      <c r="W208" s="3"/>
      <c r="X208" s="3"/>
      <c r="Y208" s="4"/>
      <c r="Z208" s="5"/>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row>
    <row r="209" ht="15.75" customHeight="1">
      <c r="A209" s="3"/>
      <c r="B209" s="3"/>
      <c r="C209" s="4"/>
      <c r="D209" s="4"/>
      <c r="E209" s="3"/>
      <c r="F209" s="3"/>
      <c r="G209" s="4"/>
      <c r="H209" s="5"/>
      <c r="I209" s="3"/>
      <c r="J209" s="3"/>
      <c r="K209" s="3"/>
      <c r="L209" s="3"/>
      <c r="M209" s="3"/>
      <c r="N209" s="3"/>
      <c r="O209" s="3"/>
      <c r="P209" s="4"/>
      <c r="Q209" s="5"/>
      <c r="R209" s="3"/>
      <c r="S209" s="3"/>
      <c r="T209" s="3"/>
      <c r="U209" s="3"/>
      <c r="V209" s="3"/>
      <c r="W209" s="3"/>
      <c r="X209" s="3"/>
      <c r="Y209" s="4"/>
      <c r="Z209" s="5"/>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row>
    <row r="210" ht="15.75" customHeight="1">
      <c r="A210" s="3"/>
      <c r="B210" s="3"/>
      <c r="C210" s="4"/>
      <c r="D210" s="4"/>
      <c r="E210" s="3"/>
      <c r="F210" s="3"/>
      <c r="G210" s="4"/>
      <c r="H210" s="5"/>
      <c r="I210" s="3"/>
      <c r="J210" s="3"/>
      <c r="K210" s="3"/>
      <c r="L210" s="3"/>
      <c r="M210" s="3"/>
      <c r="N210" s="3"/>
      <c r="O210" s="3"/>
      <c r="P210" s="4"/>
      <c r="Q210" s="5"/>
      <c r="R210" s="3"/>
      <c r="S210" s="3"/>
      <c r="T210" s="3"/>
      <c r="U210" s="3"/>
      <c r="V210" s="3"/>
      <c r="W210" s="3"/>
      <c r="X210" s="3"/>
      <c r="Y210" s="4"/>
      <c r="Z210" s="5"/>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row>
    <row r="211" ht="15.75" customHeight="1">
      <c r="A211" s="3"/>
      <c r="B211" s="3"/>
      <c r="C211" s="4"/>
      <c r="D211" s="4"/>
      <c r="E211" s="3"/>
      <c r="F211" s="3"/>
      <c r="G211" s="4"/>
      <c r="H211" s="5"/>
      <c r="I211" s="3"/>
      <c r="J211" s="3"/>
      <c r="K211" s="3"/>
      <c r="L211" s="3"/>
      <c r="M211" s="3"/>
      <c r="N211" s="3"/>
      <c r="O211" s="3"/>
      <c r="P211" s="4"/>
      <c r="Q211" s="5"/>
      <c r="R211" s="3"/>
      <c r="S211" s="3"/>
      <c r="T211" s="3"/>
      <c r="U211" s="3"/>
      <c r="V211" s="3"/>
      <c r="W211" s="3"/>
      <c r="X211" s="3"/>
      <c r="Y211" s="4"/>
      <c r="Z211" s="5"/>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row>
    <row r="212" ht="15.75" customHeight="1">
      <c r="A212" s="3"/>
      <c r="B212" s="3"/>
      <c r="C212" s="4"/>
      <c r="D212" s="4"/>
      <c r="E212" s="3"/>
      <c r="F212" s="3"/>
      <c r="G212" s="4"/>
      <c r="H212" s="5"/>
      <c r="I212" s="3"/>
      <c r="J212" s="3"/>
      <c r="K212" s="3"/>
      <c r="L212" s="3"/>
      <c r="M212" s="3"/>
      <c r="N212" s="3"/>
      <c r="O212" s="3"/>
      <c r="P212" s="4"/>
      <c r="Q212" s="5"/>
      <c r="R212" s="3"/>
      <c r="S212" s="3"/>
      <c r="T212" s="3"/>
      <c r="U212" s="3"/>
      <c r="V212" s="3"/>
      <c r="W212" s="3"/>
      <c r="X212" s="3"/>
      <c r="Y212" s="4"/>
      <c r="Z212" s="5"/>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row>
    <row r="213" ht="15.75" customHeight="1">
      <c r="A213" s="3"/>
      <c r="B213" s="3"/>
      <c r="C213" s="4"/>
      <c r="D213" s="4"/>
      <c r="E213" s="3"/>
      <c r="F213" s="3"/>
      <c r="G213" s="4"/>
      <c r="H213" s="5"/>
      <c r="I213" s="3"/>
      <c r="J213" s="3"/>
      <c r="K213" s="3"/>
      <c r="L213" s="3"/>
      <c r="M213" s="3"/>
      <c r="N213" s="3"/>
      <c r="O213" s="3"/>
      <c r="P213" s="4"/>
      <c r="Q213" s="5"/>
      <c r="R213" s="3"/>
      <c r="S213" s="3"/>
      <c r="T213" s="3"/>
      <c r="U213" s="3"/>
      <c r="V213" s="3"/>
      <c r="W213" s="3"/>
      <c r="X213" s="3"/>
      <c r="Y213" s="4"/>
      <c r="Z213" s="5"/>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row>
    <row r="214" ht="15.75" customHeight="1">
      <c r="A214" s="3"/>
      <c r="B214" s="3"/>
      <c r="C214" s="4"/>
      <c r="D214" s="4"/>
      <c r="E214" s="3"/>
      <c r="F214" s="3"/>
      <c r="G214" s="4"/>
      <c r="H214" s="5"/>
      <c r="I214" s="3"/>
      <c r="J214" s="3"/>
      <c r="K214" s="3"/>
      <c r="L214" s="3"/>
      <c r="M214" s="3"/>
      <c r="N214" s="3"/>
      <c r="O214" s="3"/>
      <c r="P214" s="4"/>
      <c r="Q214" s="5"/>
      <c r="R214" s="3"/>
      <c r="S214" s="3"/>
      <c r="T214" s="3"/>
      <c r="U214" s="3"/>
      <c r="V214" s="3"/>
      <c r="W214" s="3"/>
      <c r="X214" s="3"/>
      <c r="Y214" s="4"/>
      <c r="Z214" s="5"/>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row>
    <row r="215" ht="15.75" customHeight="1">
      <c r="A215" s="3"/>
      <c r="B215" s="3"/>
      <c r="C215" s="4"/>
      <c r="D215" s="4"/>
      <c r="E215" s="3"/>
      <c r="F215" s="3"/>
      <c r="G215" s="4"/>
      <c r="H215" s="5"/>
      <c r="I215" s="3"/>
      <c r="J215" s="3"/>
      <c r="K215" s="3"/>
      <c r="L215" s="3"/>
      <c r="M215" s="3"/>
      <c r="N215" s="3"/>
      <c r="O215" s="3"/>
      <c r="P215" s="4"/>
      <c r="Q215" s="5"/>
      <c r="R215" s="3"/>
      <c r="S215" s="3"/>
      <c r="T215" s="3"/>
      <c r="U215" s="3"/>
      <c r="V215" s="3"/>
      <c r="W215" s="3"/>
      <c r="X215" s="3"/>
      <c r="Y215" s="4"/>
      <c r="Z215" s="5"/>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row>
    <row r="216" ht="15.75" customHeight="1">
      <c r="A216" s="3"/>
      <c r="B216" s="3"/>
      <c r="C216" s="4"/>
      <c r="D216" s="4"/>
      <c r="E216" s="3"/>
      <c r="F216" s="3"/>
      <c r="G216" s="4"/>
      <c r="H216" s="5"/>
      <c r="I216" s="3"/>
      <c r="J216" s="3"/>
      <c r="K216" s="3"/>
      <c r="L216" s="3"/>
      <c r="M216" s="3"/>
      <c r="N216" s="3"/>
      <c r="O216" s="3"/>
      <c r="P216" s="4"/>
      <c r="Q216" s="5"/>
      <c r="R216" s="3"/>
      <c r="S216" s="3"/>
      <c r="T216" s="3"/>
      <c r="U216" s="3"/>
      <c r="V216" s="3"/>
      <c r="W216" s="3"/>
      <c r="X216" s="3"/>
      <c r="Y216" s="4"/>
      <c r="Z216" s="5"/>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row>
    <row r="217" ht="15.75" customHeight="1">
      <c r="A217" s="3"/>
      <c r="B217" s="3"/>
      <c r="C217" s="4"/>
      <c r="D217" s="4"/>
      <c r="E217" s="3"/>
      <c r="F217" s="3"/>
      <c r="G217" s="4"/>
      <c r="H217" s="5"/>
      <c r="I217" s="3"/>
      <c r="J217" s="3"/>
      <c r="K217" s="3"/>
      <c r="L217" s="3"/>
      <c r="M217" s="3"/>
      <c r="N217" s="3"/>
      <c r="O217" s="3"/>
      <c r="P217" s="4"/>
      <c r="Q217" s="5"/>
      <c r="R217" s="3"/>
      <c r="S217" s="3"/>
      <c r="T217" s="3"/>
      <c r="U217" s="3"/>
      <c r="V217" s="3"/>
      <c r="W217" s="3"/>
      <c r="X217" s="3"/>
      <c r="Y217" s="4"/>
      <c r="Z217" s="5"/>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row>
    <row r="218" ht="15.75" customHeight="1">
      <c r="A218" s="3"/>
      <c r="B218" s="3"/>
      <c r="C218" s="4"/>
      <c r="D218" s="4"/>
      <c r="E218" s="3"/>
      <c r="F218" s="3"/>
      <c r="G218" s="4"/>
      <c r="H218" s="5"/>
      <c r="I218" s="3"/>
      <c r="J218" s="3"/>
      <c r="K218" s="3"/>
      <c r="L218" s="3"/>
      <c r="M218" s="3"/>
      <c r="N218" s="3"/>
      <c r="O218" s="3"/>
      <c r="P218" s="4"/>
      <c r="Q218" s="5"/>
      <c r="R218" s="3"/>
      <c r="S218" s="3"/>
      <c r="T218" s="3"/>
      <c r="U218" s="3"/>
      <c r="V218" s="3"/>
      <c r="W218" s="3"/>
      <c r="X218" s="3"/>
      <c r="Y218" s="4"/>
      <c r="Z218" s="5"/>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row>
    <row r="219" ht="15.75" customHeight="1">
      <c r="A219" s="3"/>
      <c r="B219" s="3"/>
      <c r="C219" s="4"/>
      <c r="D219" s="4"/>
      <c r="E219" s="3"/>
      <c r="F219" s="3"/>
      <c r="G219" s="4"/>
      <c r="H219" s="5"/>
      <c r="I219" s="3"/>
      <c r="J219" s="3"/>
      <c r="K219" s="3"/>
      <c r="L219" s="3"/>
      <c r="M219" s="3"/>
      <c r="N219" s="3"/>
      <c r="O219" s="3"/>
      <c r="P219" s="4"/>
      <c r="Q219" s="5"/>
      <c r="R219" s="3"/>
      <c r="S219" s="3"/>
      <c r="T219" s="3"/>
      <c r="U219" s="3"/>
      <c r="V219" s="3"/>
      <c r="W219" s="3"/>
      <c r="X219" s="3"/>
      <c r="Y219" s="4"/>
      <c r="Z219" s="5"/>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row>
    <row r="220" ht="15.75" customHeight="1">
      <c r="A220" s="3"/>
      <c r="B220" s="3"/>
      <c r="C220" s="4"/>
      <c r="D220" s="4"/>
      <c r="E220" s="3"/>
      <c r="F220" s="3"/>
      <c r="G220" s="4"/>
      <c r="H220" s="5"/>
      <c r="I220" s="3"/>
      <c r="J220" s="3"/>
      <c r="K220" s="3"/>
      <c r="L220" s="3"/>
      <c r="M220" s="3"/>
      <c r="N220" s="3"/>
      <c r="O220" s="3"/>
      <c r="P220" s="4"/>
      <c r="Q220" s="5"/>
      <c r="R220" s="3"/>
      <c r="S220" s="3"/>
      <c r="T220" s="3"/>
      <c r="U220" s="3"/>
      <c r="V220" s="3"/>
      <c r="W220" s="3"/>
      <c r="X220" s="3"/>
      <c r="Y220" s="4"/>
      <c r="Z220" s="5"/>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row>
    <row r="221" ht="15.75" customHeight="1">
      <c r="A221" s="3"/>
      <c r="B221" s="3"/>
      <c r="C221" s="4"/>
      <c r="D221" s="4"/>
      <c r="E221" s="3"/>
      <c r="F221" s="3"/>
      <c r="G221" s="4"/>
      <c r="H221" s="5"/>
      <c r="I221" s="3"/>
      <c r="J221" s="3"/>
      <c r="K221" s="3"/>
      <c r="L221" s="3"/>
      <c r="M221" s="3"/>
      <c r="N221" s="3"/>
      <c r="O221" s="3"/>
      <c r="P221" s="4"/>
      <c r="Q221" s="5"/>
      <c r="R221" s="3"/>
      <c r="S221" s="3"/>
      <c r="T221" s="3"/>
      <c r="U221" s="3"/>
      <c r="V221" s="3"/>
      <c r="W221" s="3"/>
      <c r="X221" s="3"/>
      <c r="Y221" s="4"/>
      <c r="Z221" s="5"/>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row>
    <row r="222" ht="15.75" customHeight="1">
      <c r="A222" s="3"/>
      <c r="B222" s="3"/>
      <c r="C222" s="4"/>
      <c r="D222" s="4"/>
      <c r="E222" s="3"/>
      <c r="F222" s="3"/>
      <c r="G222" s="4"/>
      <c r="H222" s="5"/>
      <c r="I222" s="3"/>
      <c r="J222" s="3"/>
      <c r="K222" s="3"/>
      <c r="L222" s="3"/>
      <c r="M222" s="3"/>
      <c r="N222" s="3"/>
      <c r="O222" s="3"/>
      <c r="P222" s="4"/>
      <c r="Q222" s="5"/>
      <c r="R222" s="3"/>
      <c r="S222" s="3"/>
      <c r="T222" s="3"/>
      <c r="U222" s="3"/>
      <c r="V222" s="3"/>
      <c r="W222" s="3"/>
      <c r="X222" s="3"/>
      <c r="Y222" s="4"/>
      <c r="Z222" s="5"/>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row>
    <row r="223" ht="15.75" customHeight="1">
      <c r="A223" s="3"/>
      <c r="B223" s="3"/>
      <c r="C223" s="4"/>
      <c r="D223" s="4"/>
      <c r="E223" s="3"/>
      <c r="F223" s="3"/>
      <c r="G223" s="4"/>
      <c r="H223" s="5"/>
      <c r="I223" s="3"/>
      <c r="J223" s="3"/>
      <c r="K223" s="3"/>
      <c r="L223" s="3"/>
      <c r="M223" s="3"/>
      <c r="N223" s="3"/>
      <c r="O223" s="3"/>
      <c r="P223" s="4"/>
      <c r="Q223" s="5"/>
      <c r="R223" s="3"/>
      <c r="S223" s="3"/>
      <c r="T223" s="3"/>
      <c r="U223" s="3"/>
      <c r="V223" s="3"/>
      <c r="W223" s="3"/>
      <c r="X223" s="3"/>
      <c r="Y223" s="4"/>
      <c r="Z223" s="5"/>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row>
    <row r="224" ht="15.75" customHeight="1">
      <c r="A224" s="3"/>
      <c r="B224" s="3"/>
      <c r="C224" s="4"/>
      <c r="D224" s="4"/>
      <c r="E224" s="3"/>
      <c r="F224" s="3"/>
      <c r="G224" s="4"/>
      <c r="H224" s="5"/>
      <c r="I224" s="3"/>
      <c r="J224" s="3"/>
      <c r="K224" s="3"/>
      <c r="L224" s="3"/>
      <c r="M224" s="3"/>
      <c r="N224" s="3"/>
      <c r="O224" s="3"/>
      <c r="P224" s="4"/>
      <c r="Q224" s="5"/>
      <c r="R224" s="3"/>
      <c r="S224" s="3"/>
      <c r="T224" s="3"/>
      <c r="U224" s="3"/>
      <c r="V224" s="3"/>
      <c r="W224" s="3"/>
      <c r="X224" s="3"/>
      <c r="Y224" s="4"/>
      <c r="Z224" s="5"/>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row>
    <row r="225" ht="15.75" customHeight="1">
      <c r="A225" s="3"/>
      <c r="B225" s="3"/>
      <c r="C225" s="4"/>
      <c r="D225" s="4"/>
      <c r="E225" s="3"/>
      <c r="F225" s="3"/>
      <c r="G225" s="4"/>
      <c r="H225" s="5"/>
      <c r="I225" s="3"/>
      <c r="J225" s="3"/>
      <c r="K225" s="3"/>
      <c r="L225" s="3"/>
      <c r="M225" s="3"/>
      <c r="N225" s="3"/>
      <c r="O225" s="3"/>
      <c r="P225" s="4"/>
      <c r="Q225" s="5"/>
      <c r="R225" s="3"/>
      <c r="S225" s="3"/>
      <c r="T225" s="3"/>
      <c r="U225" s="3"/>
      <c r="V225" s="3"/>
      <c r="W225" s="3"/>
      <c r="X225" s="3"/>
      <c r="Y225" s="4"/>
      <c r="Z225" s="5"/>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row>
    <row r="226" ht="15.75" customHeight="1">
      <c r="A226" s="3"/>
      <c r="B226" s="3"/>
      <c r="C226" s="4"/>
      <c r="D226" s="4"/>
      <c r="E226" s="3"/>
      <c r="F226" s="3"/>
      <c r="G226" s="4"/>
      <c r="H226" s="5"/>
      <c r="I226" s="3"/>
      <c r="J226" s="3"/>
      <c r="K226" s="3"/>
      <c r="L226" s="3"/>
      <c r="M226" s="3"/>
      <c r="N226" s="3"/>
      <c r="O226" s="3"/>
      <c r="P226" s="4"/>
      <c r="Q226" s="5"/>
      <c r="R226" s="3"/>
      <c r="S226" s="3"/>
      <c r="T226" s="3"/>
      <c r="U226" s="3"/>
      <c r="V226" s="3"/>
      <c r="W226" s="3"/>
      <c r="X226" s="3"/>
      <c r="Y226" s="4"/>
      <c r="Z226" s="5"/>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row>
    <row r="227" ht="15.75" customHeight="1">
      <c r="A227" s="3"/>
      <c r="B227" s="3"/>
      <c r="C227" s="4"/>
      <c r="D227" s="4"/>
      <c r="E227" s="3"/>
      <c r="F227" s="3"/>
      <c r="G227" s="4"/>
      <c r="H227" s="5"/>
      <c r="I227" s="3"/>
      <c r="J227" s="3"/>
      <c r="K227" s="3"/>
      <c r="L227" s="3"/>
      <c r="M227" s="3"/>
      <c r="N227" s="3"/>
      <c r="O227" s="3"/>
      <c r="P227" s="4"/>
      <c r="Q227" s="5"/>
      <c r="R227" s="3"/>
      <c r="S227" s="3"/>
      <c r="T227" s="3"/>
      <c r="U227" s="3"/>
      <c r="V227" s="3"/>
      <c r="W227" s="3"/>
      <c r="X227" s="3"/>
      <c r="Y227" s="4"/>
      <c r="Z227" s="5"/>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row>
    <row r="228" ht="15.75" customHeight="1">
      <c r="A228" s="3"/>
      <c r="B228" s="3"/>
      <c r="C228" s="4"/>
      <c r="D228" s="4"/>
      <c r="E228" s="3"/>
      <c r="F228" s="3"/>
      <c r="G228" s="4"/>
      <c r="H228" s="5"/>
      <c r="I228" s="3"/>
      <c r="J228" s="3"/>
      <c r="K228" s="3"/>
      <c r="L228" s="3"/>
      <c r="M228" s="3"/>
      <c r="N228" s="3"/>
      <c r="O228" s="3"/>
      <c r="P228" s="4"/>
      <c r="Q228" s="5"/>
      <c r="R228" s="3"/>
      <c r="S228" s="3"/>
      <c r="T228" s="3"/>
      <c r="U228" s="3"/>
      <c r="V228" s="3"/>
      <c r="W228" s="3"/>
      <c r="X228" s="3"/>
      <c r="Y228" s="4"/>
      <c r="Z228" s="5"/>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row>
    <row r="229" ht="15.75" customHeight="1">
      <c r="A229" s="3"/>
      <c r="B229" s="3"/>
      <c r="C229" s="4"/>
      <c r="D229" s="4"/>
      <c r="E229" s="3"/>
      <c r="F229" s="3"/>
      <c r="G229" s="4"/>
      <c r="H229" s="5"/>
      <c r="I229" s="3"/>
      <c r="J229" s="3"/>
      <c r="K229" s="3"/>
      <c r="L229" s="3"/>
      <c r="M229" s="3"/>
      <c r="N229" s="3"/>
      <c r="O229" s="3"/>
      <c r="P229" s="4"/>
      <c r="Q229" s="5"/>
      <c r="R229" s="3"/>
      <c r="S229" s="3"/>
      <c r="T229" s="3"/>
      <c r="U229" s="3"/>
      <c r="V229" s="3"/>
      <c r="W229" s="3"/>
      <c r="X229" s="3"/>
      <c r="Y229" s="4"/>
      <c r="Z229" s="5"/>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row>
    <row r="230" ht="15.75" customHeight="1">
      <c r="A230" s="3"/>
      <c r="B230" s="3"/>
      <c r="C230" s="4"/>
      <c r="D230" s="4"/>
      <c r="E230" s="3"/>
      <c r="F230" s="3"/>
      <c r="G230" s="4"/>
      <c r="H230" s="5"/>
      <c r="I230" s="3"/>
      <c r="J230" s="3"/>
      <c r="K230" s="3"/>
      <c r="L230" s="3"/>
      <c r="M230" s="3"/>
      <c r="N230" s="3"/>
      <c r="O230" s="3"/>
      <c r="P230" s="4"/>
      <c r="Q230" s="5"/>
      <c r="R230" s="3"/>
      <c r="S230" s="3"/>
      <c r="T230" s="3"/>
      <c r="U230" s="3"/>
      <c r="V230" s="3"/>
      <c r="W230" s="3"/>
      <c r="X230" s="3"/>
      <c r="Y230" s="4"/>
      <c r="Z230" s="5"/>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row>
    <row r="231" ht="15.75" customHeight="1">
      <c r="A231" s="3"/>
      <c r="B231" s="3"/>
      <c r="C231" s="4"/>
      <c r="D231" s="4"/>
      <c r="E231" s="3"/>
      <c r="F231" s="3"/>
      <c r="G231" s="4"/>
      <c r="H231" s="5"/>
      <c r="I231" s="3"/>
      <c r="J231" s="3"/>
      <c r="K231" s="3"/>
      <c r="L231" s="3"/>
      <c r="M231" s="3"/>
      <c r="N231" s="3"/>
      <c r="O231" s="3"/>
      <c r="P231" s="4"/>
      <c r="Q231" s="5"/>
      <c r="R231" s="3"/>
      <c r="S231" s="3"/>
      <c r="T231" s="3"/>
      <c r="U231" s="3"/>
      <c r="V231" s="3"/>
      <c r="W231" s="3"/>
      <c r="X231" s="3"/>
      <c r="Y231" s="4"/>
      <c r="Z231" s="5"/>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row>
    <row r="232" ht="15.75" customHeight="1">
      <c r="A232" s="3"/>
      <c r="B232" s="3"/>
      <c r="C232" s="4"/>
      <c r="D232" s="4"/>
      <c r="E232" s="3"/>
      <c r="F232" s="3"/>
      <c r="G232" s="4"/>
      <c r="H232" s="5"/>
      <c r="I232" s="3"/>
      <c r="J232" s="3"/>
      <c r="K232" s="3"/>
      <c r="L232" s="3"/>
      <c r="M232" s="3"/>
      <c r="N232" s="3"/>
      <c r="O232" s="3"/>
      <c r="P232" s="4"/>
      <c r="Q232" s="5"/>
      <c r="R232" s="3"/>
      <c r="S232" s="3"/>
      <c r="T232" s="3"/>
      <c r="U232" s="3"/>
      <c r="V232" s="3"/>
      <c r="W232" s="3"/>
      <c r="X232" s="3"/>
      <c r="Y232" s="4"/>
      <c r="Z232" s="5"/>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row>
    <row r="233" ht="15.75" customHeight="1">
      <c r="A233" s="3"/>
      <c r="B233" s="3"/>
      <c r="C233" s="4"/>
      <c r="D233" s="4"/>
      <c r="E233" s="3"/>
      <c r="F233" s="3"/>
      <c r="G233" s="4"/>
      <c r="H233" s="5"/>
      <c r="I233" s="3"/>
      <c r="J233" s="3"/>
      <c r="K233" s="3"/>
      <c r="L233" s="3"/>
      <c r="M233" s="3"/>
      <c r="N233" s="3"/>
      <c r="O233" s="3"/>
      <c r="P233" s="4"/>
      <c r="Q233" s="5"/>
      <c r="R233" s="3"/>
      <c r="S233" s="3"/>
      <c r="T233" s="3"/>
      <c r="U233" s="3"/>
      <c r="V233" s="3"/>
      <c r="W233" s="3"/>
      <c r="X233" s="3"/>
      <c r="Y233" s="4"/>
      <c r="Z233" s="5"/>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row>
    <row r="234" ht="15.75" customHeight="1">
      <c r="A234" s="3"/>
      <c r="B234" s="3"/>
      <c r="C234" s="4"/>
      <c r="D234" s="4"/>
      <c r="E234" s="3"/>
      <c r="F234" s="3"/>
      <c r="G234" s="4"/>
      <c r="H234" s="5"/>
      <c r="I234" s="3"/>
      <c r="J234" s="3"/>
      <c r="K234" s="3"/>
      <c r="L234" s="3"/>
      <c r="M234" s="3"/>
      <c r="N234" s="3"/>
      <c r="O234" s="3"/>
      <c r="P234" s="4"/>
      <c r="Q234" s="5"/>
      <c r="R234" s="3"/>
      <c r="S234" s="3"/>
      <c r="T234" s="3"/>
      <c r="U234" s="3"/>
      <c r="V234" s="3"/>
      <c r="W234" s="3"/>
      <c r="X234" s="3"/>
      <c r="Y234" s="4"/>
      <c r="Z234" s="5"/>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row>
    <row r="235" ht="15.75" customHeight="1">
      <c r="A235" s="3"/>
      <c r="B235" s="3"/>
      <c r="C235" s="4"/>
      <c r="D235" s="4"/>
      <c r="E235" s="3"/>
      <c r="F235" s="3"/>
      <c r="G235" s="4"/>
      <c r="H235" s="5"/>
      <c r="I235" s="3"/>
      <c r="J235" s="3"/>
      <c r="K235" s="3"/>
      <c r="L235" s="3"/>
      <c r="M235" s="3"/>
      <c r="N235" s="3"/>
      <c r="O235" s="3"/>
      <c r="P235" s="4"/>
      <c r="Q235" s="5"/>
      <c r="R235" s="3"/>
      <c r="S235" s="3"/>
      <c r="T235" s="3"/>
      <c r="U235" s="3"/>
      <c r="V235" s="3"/>
      <c r="W235" s="3"/>
      <c r="X235" s="3"/>
      <c r="Y235" s="4"/>
      <c r="Z235" s="5"/>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row>
    <row r="236" ht="15.75" customHeight="1">
      <c r="A236" s="3"/>
      <c r="B236" s="3"/>
      <c r="C236" s="4"/>
      <c r="D236" s="4"/>
      <c r="E236" s="3"/>
      <c r="F236" s="3"/>
      <c r="G236" s="4"/>
      <c r="H236" s="5"/>
      <c r="I236" s="3"/>
      <c r="J236" s="3"/>
      <c r="K236" s="3"/>
      <c r="L236" s="3"/>
      <c r="M236" s="3"/>
      <c r="N236" s="3"/>
      <c r="O236" s="3"/>
      <c r="P236" s="4"/>
      <c r="Q236" s="5"/>
      <c r="R236" s="3"/>
      <c r="S236" s="3"/>
      <c r="T236" s="3"/>
      <c r="U236" s="3"/>
      <c r="V236" s="3"/>
      <c r="W236" s="3"/>
      <c r="X236" s="3"/>
      <c r="Y236" s="4"/>
      <c r="Z236" s="5"/>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row>
    <row r="237" ht="15.75" customHeight="1">
      <c r="A237" s="3"/>
      <c r="B237" s="3"/>
      <c r="C237" s="4"/>
      <c r="D237" s="4"/>
      <c r="E237" s="3"/>
      <c r="F237" s="3"/>
      <c r="G237" s="4"/>
      <c r="H237" s="5"/>
      <c r="I237" s="3"/>
      <c r="J237" s="3"/>
      <c r="K237" s="3"/>
      <c r="L237" s="3"/>
      <c r="M237" s="3"/>
      <c r="N237" s="3"/>
      <c r="O237" s="3"/>
      <c r="P237" s="4"/>
      <c r="Q237" s="5"/>
      <c r="R237" s="3"/>
      <c r="S237" s="3"/>
      <c r="T237" s="3"/>
      <c r="U237" s="3"/>
      <c r="V237" s="3"/>
      <c r="W237" s="3"/>
      <c r="X237" s="3"/>
      <c r="Y237" s="4"/>
      <c r="Z237" s="5"/>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row>
    <row r="238" ht="15.75" customHeight="1">
      <c r="A238" s="3"/>
      <c r="B238" s="3"/>
      <c r="C238" s="4"/>
      <c r="D238" s="4"/>
      <c r="E238" s="3"/>
      <c r="F238" s="3"/>
      <c r="G238" s="4"/>
      <c r="H238" s="5"/>
      <c r="I238" s="3"/>
      <c r="J238" s="3"/>
      <c r="K238" s="3"/>
      <c r="L238" s="3"/>
      <c r="M238" s="3"/>
      <c r="N238" s="3"/>
      <c r="O238" s="3"/>
      <c r="P238" s="4"/>
      <c r="Q238" s="5"/>
      <c r="R238" s="3"/>
      <c r="S238" s="3"/>
      <c r="T238" s="3"/>
      <c r="U238" s="3"/>
      <c r="V238" s="3"/>
      <c r="W238" s="3"/>
      <c r="X238" s="3"/>
      <c r="Y238" s="4"/>
      <c r="Z238" s="5"/>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row>
    <row r="239" ht="15.75" customHeight="1">
      <c r="A239" s="3"/>
      <c r="B239" s="3"/>
      <c r="C239" s="4"/>
      <c r="D239" s="4"/>
      <c r="E239" s="3"/>
      <c r="F239" s="3"/>
      <c r="G239" s="4"/>
      <c r="H239" s="5"/>
      <c r="I239" s="3"/>
      <c r="J239" s="3"/>
      <c r="K239" s="3"/>
      <c r="L239" s="3"/>
      <c r="M239" s="3"/>
      <c r="N239" s="3"/>
      <c r="O239" s="3"/>
      <c r="P239" s="4"/>
      <c r="Q239" s="5"/>
      <c r="R239" s="3"/>
      <c r="S239" s="3"/>
      <c r="T239" s="3"/>
      <c r="U239" s="3"/>
      <c r="V239" s="3"/>
      <c r="W239" s="3"/>
      <c r="X239" s="3"/>
      <c r="Y239" s="4"/>
      <c r="Z239" s="5"/>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row>
    <row r="240" ht="15.75" customHeight="1">
      <c r="A240" s="3"/>
      <c r="B240" s="3"/>
      <c r="C240" s="4"/>
      <c r="D240" s="4"/>
      <c r="E240" s="3"/>
      <c r="F240" s="3"/>
      <c r="G240" s="4"/>
      <c r="H240" s="5"/>
      <c r="I240" s="3"/>
      <c r="J240" s="3"/>
      <c r="K240" s="3"/>
      <c r="L240" s="3"/>
      <c r="M240" s="3"/>
      <c r="N240" s="3"/>
      <c r="O240" s="3"/>
      <c r="P240" s="4"/>
      <c r="Q240" s="5"/>
      <c r="R240" s="3"/>
      <c r="S240" s="3"/>
      <c r="T240" s="3"/>
      <c r="U240" s="3"/>
      <c r="V240" s="3"/>
      <c r="W240" s="3"/>
      <c r="X240" s="3"/>
      <c r="Y240" s="4"/>
      <c r="Z240" s="5"/>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row>
    <row r="241" ht="15.75" customHeight="1">
      <c r="A241" s="3"/>
      <c r="B241" s="3"/>
      <c r="C241" s="4"/>
      <c r="D241" s="4"/>
      <c r="E241" s="3"/>
      <c r="F241" s="3"/>
      <c r="G241" s="4"/>
      <c r="H241" s="5"/>
      <c r="I241" s="3"/>
      <c r="J241" s="3"/>
      <c r="K241" s="3"/>
      <c r="L241" s="3"/>
      <c r="M241" s="3"/>
      <c r="N241" s="3"/>
      <c r="O241" s="3"/>
      <c r="P241" s="4"/>
      <c r="Q241" s="5"/>
      <c r="R241" s="3"/>
      <c r="S241" s="3"/>
      <c r="T241" s="3"/>
      <c r="U241" s="3"/>
      <c r="V241" s="3"/>
      <c r="W241" s="3"/>
      <c r="X241" s="3"/>
      <c r="Y241" s="4"/>
      <c r="Z241" s="5"/>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row>
    <row r="242" ht="15.75" customHeight="1">
      <c r="A242" s="3"/>
      <c r="B242" s="3"/>
      <c r="C242" s="4"/>
      <c r="D242" s="4"/>
      <c r="E242" s="3"/>
      <c r="F242" s="3"/>
      <c r="G242" s="4"/>
      <c r="H242" s="5"/>
      <c r="I242" s="3"/>
      <c r="J242" s="3"/>
      <c r="K242" s="3"/>
      <c r="L242" s="3"/>
      <c r="M242" s="3"/>
      <c r="N242" s="3"/>
      <c r="O242" s="3"/>
      <c r="P242" s="4"/>
      <c r="Q242" s="5"/>
      <c r="R242" s="3"/>
      <c r="S242" s="3"/>
      <c r="T242" s="3"/>
      <c r="U242" s="3"/>
      <c r="V242" s="3"/>
      <c r="W242" s="3"/>
      <c r="X242" s="3"/>
      <c r="Y242" s="4"/>
      <c r="Z242" s="5"/>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row>
    <row r="243" ht="15.75" customHeight="1">
      <c r="A243" s="3"/>
      <c r="B243" s="3"/>
      <c r="C243" s="4"/>
      <c r="D243" s="4"/>
      <c r="E243" s="3"/>
      <c r="F243" s="3"/>
      <c r="G243" s="4"/>
      <c r="H243" s="5"/>
      <c r="I243" s="3"/>
      <c r="J243" s="3"/>
      <c r="K243" s="3"/>
      <c r="L243" s="3"/>
      <c r="M243" s="3"/>
      <c r="N243" s="3"/>
      <c r="O243" s="3"/>
      <c r="P243" s="4"/>
      <c r="Q243" s="5"/>
      <c r="R243" s="3"/>
      <c r="S243" s="3"/>
      <c r="T243" s="3"/>
      <c r="U243" s="3"/>
      <c r="V243" s="3"/>
      <c r="W243" s="3"/>
      <c r="X243" s="3"/>
      <c r="Y243" s="4"/>
      <c r="Z243" s="5"/>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row>
    <row r="244" ht="15.75" customHeight="1">
      <c r="A244" s="3"/>
      <c r="B244" s="3"/>
      <c r="C244" s="4"/>
      <c r="D244" s="4"/>
      <c r="E244" s="3"/>
      <c r="F244" s="3"/>
      <c r="G244" s="4"/>
      <c r="H244" s="5"/>
      <c r="I244" s="3"/>
      <c r="J244" s="3"/>
      <c r="K244" s="3"/>
      <c r="L244" s="3"/>
      <c r="M244" s="3"/>
      <c r="N244" s="3"/>
      <c r="O244" s="3"/>
      <c r="P244" s="4"/>
      <c r="Q244" s="5"/>
      <c r="R244" s="3"/>
      <c r="S244" s="3"/>
      <c r="T244" s="3"/>
      <c r="U244" s="3"/>
      <c r="V244" s="3"/>
      <c r="W244" s="3"/>
      <c r="X244" s="3"/>
      <c r="Y244" s="4"/>
      <c r="Z244" s="5"/>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row>
    <row r="245" ht="15.75" customHeight="1">
      <c r="A245" s="3"/>
      <c r="B245" s="3"/>
      <c r="C245" s="4"/>
      <c r="D245" s="4"/>
      <c r="E245" s="3"/>
      <c r="F245" s="3"/>
      <c r="G245" s="4"/>
      <c r="H245" s="5"/>
      <c r="I245" s="3"/>
      <c r="J245" s="3"/>
      <c r="K245" s="3"/>
      <c r="L245" s="3"/>
      <c r="M245" s="3"/>
      <c r="N245" s="3"/>
      <c r="O245" s="3"/>
      <c r="P245" s="4"/>
      <c r="Q245" s="5"/>
      <c r="R245" s="3"/>
      <c r="S245" s="3"/>
      <c r="T245" s="3"/>
      <c r="U245" s="3"/>
      <c r="V245" s="3"/>
      <c r="W245" s="3"/>
      <c r="X245" s="3"/>
      <c r="Y245" s="4"/>
      <c r="Z245" s="5"/>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row>
    <row r="246" ht="15.75" customHeight="1">
      <c r="A246" s="3"/>
      <c r="B246" s="3"/>
      <c r="C246" s="4"/>
      <c r="D246" s="4"/>
      <c r="E246" s="3"/>
      <c r="F246" s="3"/>
      <c r="G246" s="4"/>
      <c r="H246" s="5"/>
      <c r="I246" s="3"/>
      <c r="J246" s="3"/>
      <c r="K246" s="3"/>
      <c r="L246" s="3"/>
      <c r="M246" s="3"/>
      <c r="N246" s="3"/>
      <c r="O246" s="3"/>
      <c r="P246" s="4"/>
      <c r="Q246" s="5"/>
      <c r="R246" s="3"/>
      <c r="S246" s="3"/>
      <c r="T246" s="3"/>
      <c r="U246" s="3"/>
      <c r="V246" s="3"/>
      <c r="W246" s="3"/>
      <c r="X246" s="3"/>
      <c r="Y246" s="4"/>
      <c r="Z246" s="5"/>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row>
    <row r="247" ht="15.75" customHeight="1">
      <c r="A247" s="3"/>
      <c r="B247" s="3"/>
      <c r="C247" s="4"/>
      <c r="D247" s="4"/>
      <c r="E247" s="3"/>
      <c r="F247" s="3"/>
      <c r="G247" s="4"/>
      <c r="H247" s="5"/>
      <c r="I247" s="3"/>
      <c r="J247" s="3"/>
      <c r="K247" s="3"/>
      <c r="L247" s="3"/>
      <c r="M247" s="3"/>
      <c r="N247" s="3"/>
      <c r="O247" s="3"/>
      <c r="P247" s="4"/>
      <c r="Q247" s="5"/>
      <c r="R247" s="3"/>
      <c r="S247" s="3"/>
      <c r="T247" s="3"/>
      <c r="U247" s="3"/>
      <c r="V247" s="3"/>
      <c r="W247" s="3"/>
      <c r="X247" s="3"/>
      <c r="Y247" s="4"/>
      <c r="Z247" s="5"/>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row>
    <row r="248" ht="15.75" customHeight="1">
      <c r="A248" s="3"/>
      <c r="B248" s="3"/>
      <c r="C248" s="4"/>
      <c r="D248" s="4"/>
      <c r="E248" s="3"/>
      <c r="F248" s="3"/>
      <c r="G248" s="4"/>
      <c r="H248" s="5"/>
      <c r="I248" s="3"/>
      <c r="J248" s="3"/>
      <c r="K248" s="3"/>
      <c r="L248" s="3"/>
      <c r="M248" s="3"/>
      <c r="N248" s="3"/>
      <c r="O248" s="3"/>
      <c r="P248" s="4"/>
      <c r="Q248" s="5"/>
      <c r="R248" s="3"/>
      <c r="S248" s="3"/>
      <c r="T248" s="3"/>
      <c r="U248" s="3"/>
      <c r="V248" s="3"/>
      <c r="W248" s="3"/>
      <c r="X248" s="3"/>
      <c r="Y248" s="4"/>
      <c r="Z248" s="5"/>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row>
    <row r="249" ht="15.75" customHeight="1">
      <c r="A249" s="3"/>
      <c r="B249" s="3"/>
      <c r="C249" s="4"/>
      <c r="D249" s="4"/>
      <c r="E249" s="3"/>
      <c r="F249" s="3"/>
      <c r="G249" s="4"/>
      <c r="H249" s="5"/>
      <c r="I249" s="3"/>
      <c r="J249" s="3"/>
      <c r="K249" s="3"/>
      <c r="L249" s="3"/>
      <c r="M249" s="3"/>
      <c r="N249" s="3"/>
      <c r="O249" s="3"/>
      <c r="P249" s="4"/>
      <c r="Q249" s="5"/>
      <c r="R249" s="3"/>
      <c r="S249" s="3"/>
      <c r="T249" s="3"/>
      <c r="U249" s="3"/>
      <c r="V249" s="3"/>
      <c r="W249" s="3"/>
      <c r="X249" s="3"/>
      <c r="Y249" s="4"/>
      <c r="Z249" s="5"/>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row>
    <row r="250" ht="15.75" customHeight="1">
      <c r="A250" s="3"/>
      <c r="B250" s="3"/>
      <c r="C250" s="4"/>
      <c r="D250" s="4"/>
      <c r="E250" s="3"/>
      <c r="F250" s="3"/>
      <c r="G250" s="4"/>
      <c r="H250" s="5"/>
      <c r="I250" s="3"/>
      <c r="J250" s="3"/>
      <c r="K250" s="3"/>
      <c r="L250" s="3"/>
      <c r="M250" s="3"/>
      <c r="N250" s="3"/>
      <c r="O250" s="3"/>
      <c r="P250" s="4"/>
      <c r="Q250" s="5"/>
      <c r="R250" s="3"/>
      <c r="S250" s="3"/>
      <c r="T250" s="3"/>
      <c r="U250" s="3"/>
      <c r="V250" s="3"/>
      <c r="W250" s="3"/>
      <c r="X250" s="3"/>
      <c r="Y250" s="4"/>
      <c r="Z250" s="5"/>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row>
    <row r="251" ht="15.75" customHeight="1">
      <c r="A251" s="3"/>
      <c r="B251" s="3"/>
      <c r="C251" s="4"/>
      <c r="D251" s="4"/>
      <c r="E251" s="3"/>
      <c r="F251" s="3"/>
      <c r="G251" s="4"/>
      <c r="H251" s="5"/>
      <c r="I251" s="3"/>
      <c r="J251" s="3"/>
      <c r="K251" s="3"/>
      <c r="L251" s="3"/>
      <c r="M251" s="3"/>
      <c r="N251" s="3"/>
      <c r="O251" s="3"/>
      <c r="P251" s="4"/>
      <c r="Q251" s="5"/>
      <c r="R251" s="3"/>
      <c r="S251" s="3"/>
      <c r="T251" s="3"/>
      <c r="U251" s="3"/>
      <c r="V251" s="3"/>
      <c r="W251" s="3"/>
      <c r="X251" s="3"/>
      <c r="Y251" s="4"/>
      <c r="Z251" s="5"/>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row>
    <row r="252" ht="15.75" customHeight="1">
      <c r="A252" s="3"/>
      <c r="B252" s="3"/>
      <c r="C252" s="4"/>
      <c r="D252" s="4"/>
      <c r="E252" s="3"/>
      <c r="F252" s="3"/>
      <c r="G252" s="4"/>
      <c r="H252" s="5"/>
      <c r="I252" s="3"/>
      <c r="J252" s="3"/>
      <c r="K252" s="3"/>
      <c r="L252" s="3"/>
      <c r="M252" s="3"/>
      <c r="N252" s="3"/>
      <c r="O252" s="3"/>
      <c r="P252" s="4"/>
      <c r="Q252" s="5"/>
      <c r="R252" s="3"/>
      <c r="S252" s="3"/>
      <c r="T252" s="3"/>
      <c r="U252" s="3"/>
      <c r="V252" s="3"/>
      <c r="W252" s="3"/>
      <c r="X252" s="3"/>
      <c r="Y252" s="4"/>
      <c r="Z252" s="5"/>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row>
    <row r="253" ht="15.75" customHeight="1">
      <c r="A253" s="3"/>
      <c r="B253" s="3"/>
      <c r="C253" s="4"/>
      <c r="D253" s="4"/>
      <c r="E253" s="3"/>
      <c r="F253" s="3"/>
      <c r="G253" s="4"/>
      <c r="H253" s="5"/>
      <c r="I253" s="3"/>
      <c r="J253" s="3"/>
      <c r="K253" s="3"/>
      <c r="L253" s="3"/>
      <c r="M253" s="3"/>
      <c r="N253" s="3"/>
      <c r="O253" s="3"/>
      <c r="P253" s="4"/>
      <c r="Q253" s="5"/>
      <c r="R253" s="3"/>
      <c r="S253" s="3"/>
      <c r="T253" s="3"/>
      <c r="U253" s="3"/>
      <c r="V253" s="3"/>
      <c r="W253" s="3"/>
      <c r="X253" s="3"/>
      <c r="Y253" s="4"/>
      <c r="Z253" s="5"/>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row>
    <row r="254" ht="15.75" customHeight="1">
      <c r="A254" s="3"/>
      <c r="B254" s="3"/>
      <c r="C254" s="4"/>
      <c r="D254" s="4"/>
      <c r="E254" s="3"/>
      <c r="F254" s="3"/>
      <c r="G254" s="4"/>
      <c r="H254" s="5"/>
      <c r="I254" s="3"/>
      <c r="J254" s="3"/>
      <c r="K254" s="3"/>
      <c r="L254" s="3"/>
      <c r="M254" s="3"/>
      <c r="N254" s="3"/>
      <c r="O254" s="3"/>
      <c r="P254" s="4"/>
      <c r="Q254" s="5"/>
      <c r="R254" s="3"/>
      <c r="S254" s="3"/>
      <c r="T254" s="3"/>
      <c r="U254" s="3"/>
      <c r="V254" s="3"/>
      <c r="W254" s="3"/>
      <c r="X254" s="3"/>
      <c r="Y254" s="4"/>
      <c r="Z254" s="5"/>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row>
    <row r="255" ht="15.75" customHeight="1">
      <c r="A255" s="3"/>
      <c r="B255" s="3"/>
      <c r="C255" s="4"/>
      <c r="D255" s="4"/>
      <c r="E255" s="3"/>
      <c r="F255" s="3"/>
      <c r="G255" s="4"/>
      <c r="H255" s="5"/>
      <c r="I255" s="3"/>
      <c r="J255" s="3"/>
      <c r="K255" s="3"/>
      <c r="L255" s="3"/>
      <c r="M255" s="3"/>
      <c r="N255" s="3"/>
      <c r="O255" s="3"/>
      <c r="P255" s="4"/>
      <c r="Q255" s="5"/>
      <c r="R255" s="3"/>
      <c r="S255" s="3"/>
      <c r="T255" s="3"/>
      <c r="U255" s="3"/>
      <c r="V255" s="3"/>
      <c r="W255" s="3"/>
      <c r="X255" s="3"/>
      <c r="Y255" s="4"/>
      <c r="Z255" s="5"/>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row>
    <row r="256" ht="15.75" customHeight="1">
      <c r="A256" s="3"/>
      <c r="B256" s="3"/>
      <c r="C256" s="4"/>
      <c r="D256" s="4"/>
      <c r="E256" s="3"/>
      <c r="F256" s="3"/>
      <c r="G256" s="4"/>
      <c r="H256" s="5"/>
      <c r="I256" s="3"/>
      <c r="J256" s="3"/>
      <c r="K256" s="3"/>
      <c r="L256" s="3"/>
      <c r="M256" s="3"/>
      <c r="N256" s="3"/>
      <c r="O256" s="3"/>
      <c r="P256" s="4"/>
      <c r="Q256" s="5"/>
      <c r="R256" s="3"/>
      <c r="S256" s="3"/>
      <c r="T256" s="3"/>
      <c r="U256" s="3"/>
      <c r="V256" s="3"/>
      <c r="W256" s="3"/>
      <c r="X256" s="3"/>
      <c r="Y256" s="4"/>
      <c r="Z256" s="5"/>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row>
    <row r="257" ht="15.75" customHeight="1">
      <c r="A257" s="3"/>
      <c r="B257" s="3"/>
      <c r="C257" s="4"/>
      <c r="D257" s="4"/>
      <c r="E257" s="3"/>
      <c r="F257" s="3"/>
      <c r="G257" s="4"/>
      <c r="H257" s="5"/>
      <c r="I257" s="3"/>
      <c r="J257" s="3"/>
      <c r="K257" s="3"/>
      <c r="L257" s="3"/>
      <c r="M257" s="3"/>
      <c r="N257" s="3"/>
      <c r="O257" s="3"/>
      <c r="P257" s="4"/>
      <c r="Q257" s="5"/>
      <c r="R257" s="3"/>
      <c r="S257" s="3"/>
      <c r="T257" s="3"/>
      <c r="U257" s="3"/>
      <c r="V257" s="3"/>
      <c r="W257" s="3"/>
      <c r="X257" s="3"/>
      <c r="Y257" s="4"/>
      <c r="Z257" s="5"/>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row>
    <row r="258" ht="15.75" customHeight="1">
      <c r="A258" s="3"/>
      <c r="B258" s="3"/>
      <c r="C258" s="4"/>
      <c r="D258" s="4"/>
      <c r="E258" s="3"/>
      <c r="F258" s="3"/>
      <c r="G258" s="4"/>
      <c r="H258" s="5"/>
      <c r="I258" s="3"/>
      <c r="J258" s="3"/>
      <c r="K258" s="3"/>
      <c r="L258" s="3"/>
      <c r="M258" s="3"/>
      <c r="N258" s="3"/>
      <c r="O258" s="3"/>
      <c r="P258" s="4"/>
      <c r="Q258" s="5"/>
      <c r="R258" s="3"/>
      <c r="S258" s="3"/>
      <c r="T258" s="3"/>
      <c r="U258" s="3"/>
      <c r="V258" s="3"/>
      <c r="W258" s="3"/>
      <c r="X258" s="3"/>
      <c r="Y258" s="4"/>
      <c r="Z258" s="5"/>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row>
    <row r="259" ht="15.75" customHeight="1">
      <c r="A259" s="3"/>
      <c r="B259" s="3"/>
      <c r="C259" s="4"/>
      <c r="D259" s="4"/>
      <c r="E259" s="3"/>
      <c r="F259" s="3"/>
      <c r="G259" s="4"/>
      <c r="H259" s="5"/>
      <c r="I259" s="3"/>
      <c r="J259" s="3"/>
      <c r="K259" s="3"/>
      <c r="L259" s="3"/>
      <c r="M259" s="3"/>
      <c r="N259" s="3"/>
      <c r="O259" s="3"/>
      <c r="P259" s="4"/>
      <c r="Q259" s="5"/>
      <c r="R259" s="3"/>
      <c r="S259" s="3"/>
      <c r="T259" s="3"/>
      <c r="U259" s="3"/>
      <c r="V259" s="3"/>
      <c r="W259" s="3"/>
      <c r="X259" s="3"/>
      <c r="Y259" s="4"/>
      <c r="Z259" s="5"/>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row>
    <row r="260" ht="15.75" customHeight="1">
      <c r="A260" s="3"/>
      <c r="B260" s="3"/>
      <c r="C260" s="4"/>
      <c r="D260" s="4"/>
      <c r="E260" s="3"/>
      <c r="F260" s="3"/>
      <c r="G260" s="4"/>
      <c r="H260" s="5"/>
      <c r="I260" s="3"/>
      <c r="J260" s="3"/>
      <c r="K260" s="3"/>
      <c r="L260" s="3"/>
      <c r="M260" s="3"/>
      <c r="N260" s="3"/>
      <c r="O260" s="3"/>
      <c r="P260" s="4"/>
      <c r="Q260" s="5"/>
      <c r="R260" s="3"/>
      <c r="S260" s="3"/>
      <c r="T260" s="3"/>
      <c r="U260" s="3"/>
      <c r="V260" s="3"/>
      <c r="W260" s="3"/>
      <c r="X260" s="3"/>
      <c r="Y260" s="4"/>
      <c r="Z260" s="5"/>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row>
    <row r="261" ht="15.75" customHeight="1">
      <c r="A261" s="3"/>
      <c r="B261" s="3"/>
      <c r="C261" s="4"/>
      <c r="D261" s="4"/>
      <c r="E261" s="3"/>
      <c r="F261" s="3"/>
      <c r="G261" s="4"/>
      <c r="H261" s="5"/>
      <c r="I261" s="3"/>
      <c r="J261" s="3"/>
      <c r="K261" s="3"/>
      <c r="L261" s="3"/>
      <c r="M261" s="3"/>
      <c r="N261" s="3"/>
      <c r="O261" s="3"/>
      <c r="P261" s="4"/>
      <c r="Q261" s="5"/>
      <c r="R261" s="3"/>
      <c r="S261" s="3"/>
      <c r="T261" s="3"/>
      <c r="U261" s="3"/>
      <c r="V261" s="3"/>
      <c r="W261" s="3"/>
      <c r="X261" s="3"/>
      <c r="Y261" s="4"/>
      <c r="Z261" s="5"/>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row>
    <row r="262" ht="15.75" customHeight="1">
      <c r="A262" s="3"/>
      <c r="B262" s="3"/>
      <c r="C262" s="4"/>
      <c r="D262" s="4"/>
      <c r="E262" s="3"/>
      <c r="F262" s="3"/>
      <c r="G262" s="4"/>
      <c r="H262" s="5"/>
      <c r="I262" s="3"/>
      <c r="J262" s="3"/>
      <c r="K262" s="3"/>
      <c r="L262" s="3"/>
      <c r="M262" s="3"/>
      <c r="N262" s="3"/>
      <c r="O262" s="3"/>
      <c r="P262" s="4"/>
      <c r="Q262" s="5"/>
      <c r="R262" s="3"/>
      <c r="S262" s="3"/>
      <c r="T262" s="3"/>
      <c r="U262" s="3"/>
      <c r="V262" s="3"/>
      <c r="W262" s="3"/>
      <c r="X262" s="3"/>
      <c r="Y262" s="4"/>
      <c r="Z262" s="5"/>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row>
    <row r="263" ht="15.75" customHeight="1">
      <c r="A263" s="3"/>
      <c r="B263" s="3"/>
      <c r="C263" s="4"/>
      <c r="D263" s="4"/>
      <c r="E263" s="3"/>
      <c r="F263" s="3"/>
      <c r="G263" s="4"/>
      <c r="H263" s="5"/>
      <c r="I263" s="3"/>
      <c r="J263" s="3"/>
      <c r="K263" s="3"/>
      <c r="L263" s="3"/>
      <c r="M263" s="3"/>
      <c r="N263" s="3"/>
      <c r="O263" s="3"/>
      <c r="P263" s="4"/>
      <c r="Q263" s="5"/>
      <c r="R263" s="3"/>
      <c r="S263" s="3"/>
      <c r="T263" s="3"/>
      <c r="U263" s="3"/>
      <c r="V263" s="3"/>
      <c r="W263" s="3"/>
      <c r="X263" s="3"/>
      <c r="Y263" s="4"/>
      <c r="Z263" s="5"/>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row>
    <row r="264" ht="15.75" customHeight="1">
      <c r="A264" s="3"/>
      <c r="B264" s="3"/>
      <c r="C264" s="4"/>
      <c r="D264" s="4"/>
      <c r="E264" s="3"/>
      <c r="F264" s="3"/>
      <c r="G264" s="4"/>
      <c r="H264" s="5"/>
      <c r="I264" s="3"/>
      <c r="J264" s="3"/>
      <c r="K264" s="3"/>
      <c r="L264" s="3"/>
      <c r="M264" s="3"/>
      <c r="N264" s="3"/>
      <c r="O264" s="3"/>
      <c r="P264" s="4"/>
      <c r="Q264" s="5"/>
      <c r="R264" s="3"/>
      <c r="S264" s="3"/>
      <c r="T264" s="3"/>
      <c r="U264" s="3"/>
      <c r="V264" s="3"/>
      <c r="W264" s="3"/>
      <c r="X264" s="3"/>
      <c r="Y264" s="4"/>
      <c r="Z264" s="5"/>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row>
    <row r="265" ht="15.75" customHeight="1">
      <c r="A265" s="3"/>
      <c r="B265" s="3"/>
      <c r="C265" s="4"/>
      <c r="D265" s="4"/>
      <c r="E265" s="3"/>
      <c r="F265" s="3"/>
      <c r="G265" s="4"/>
      <c r="H265" s="5"/>
      <c r="I265" s="3"/>
      <c r="J265" s="3"/>
      <c r="K265" s="3"/>
      <c r="L265" s="3"/>
      <c r="M265" s="3"/>
      <c r="N265" s="3"/>
      <c r="O265" s="3"/>
      <c r="P265" s="4"/>
      <c r="Q265" s="5"/>
      <c r="R265" s="3"/>
      <c r="S265" s="3"/>
      <c r="T265" s="3"/>
      <c r="U265" s="3"/>
      <c r="V265" s="3"/>
      <c r="W265" s="3"/>
      <c r="X265" s="3"/>
      <c r="Y265" s="4"/>
      <c r="Z265" s="5"/>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row>
    <row r="266" ht="15.75" customHeight="1">
      <c r="A266" s="3"/>
      <c r="B266" s="3"/>
      <c r="C266" s="4"/>
      <c r="D266" s="4"/>
      <c r="E266" s="3"/>
      <c r="F266" s="3"/>
      <c r="G266" s="4"/>
      <c r="H266" s="5"/>
      <c r="I266" s="3"/>
      <c r="J266" s="3"/>
      <c r="K266" s="3"/>
      <c r="L266" s="3"/>
      <c r="M266" s="3"/>
      <c r="N266" s="3"/>
      <c r="O266" s="3"/>
      <c r="P266" s="4"/>
      <c r="Q266" s="5"/>
      <c r="R266" s="3"/>
      <c r="S266" s="3"/>
      <c r="T266" s="3"/>
      <c r="U266" s="3"/>
      <c r="V266" s="3"/>
      <c r="W266" s="3"/>
      <c r="X266" s="3"/>
      <c r="Y266" s="4"/>
      <c r="Z266" s="5"/>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row>
    <row r="267" ht="15.75" customHeight="1">
      <c r="A267" s="3"/>
      <c r="B267" s="3"/>
      <c r="C267" s="4"/>
      <c r="D267" s="4"/>
      <c r="E267" s="3"/>
      <c r="F267" s="3"/>
      <c r="G267" s="4"/>
      <c r="H267" s="5"/>
      <c r="I267" s="3"/>
      <c r="J267" s="3"/>
      <c r="K267" s="3"/>
      <c r="L267" s="3"/>
      <c r="M267" s="3"/>
      <c r="N267" s="3"/>
      <c r="O267" s="3"/>
      <c r="P267" s="4"/>
      <c r="Q267" s="5"/>
      <c r="R267" s="3"/>
      <c r="S267" s="3"/>
      <c r="T267" s="3"/>
      <c r="U267" s="3"/>
      <c r="V267" s="3"/>
      <c r="W267" s="3"/>
      <c r="X267" s="3"/>
      <c r="Y267" s="4"/>
      <c r="Z267" s="5"/>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row>
    <row r="268" ht="15.75" customHeight="1">
      <c r="A268" s="3"/>
      <c r="B268" s="3"/>
      <c r="C268" s="4"/>
      <c r="D268" s="4"/>
      <c r="E268" s="3"/>
      <c r="F268" s="3"/>
      <c r="G268" s="4"/>
      <c r="H268" s="5"/>
      <c r="I268" s="3"/>
      <c r="J268" s="3"/>
      <c r="K268" s="3"/>
      <c r="L268" s="3"/>
      <c r="M268" s="3"/>
      <c r="N268" s="3"/>
      <c r="O268" s="3"/>
      <c r="P268" s="4"/>
      <c r="Q268" s="5"/>
      <c r="R268" s="3"/>
      <c r="S268" s="3"/>
      <c r="T268" s="3"/>
      <c r="U268" s="3"/>
      <c r="V268" s="3"/>
      <c r="W268" s="3"/>
      <c r="X268" s="3"/>
      <c r="Y268" s="4"/>
      <c r="Z268" s="5"/>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row>
    <row r="269" ht="15.75" customHeight="1">
      <c r="A269" s="3"/>
      <c r="B269" s="3"/>
      <c r="C269" s="4"/>
      <c r="D269" s="4"/>
      <c r="E269" s="3"/>
      <c r="F269" s="3"/>
      <c r="G269" s="4"/>
      <c r="H269" s="5"/>
      <c r="I269" s="3"/>
      <c r="J269" s="3"/>
      <c r="K269" s="3"/>
      <c r="L269" s="3"/>
      <c r="M269" s="3"/>
      <c r="N269" s="3"/>
      <c r="O269" s="3"/>
      <c r="P269" s="4"/>
      <c r="Q269" s="5"/>
      <c r="R269" s="3"/>
      <c r="S269" s="3"/>
      <c r="T269" s="3"/>
      <c r="U269" s="3"/>
      <c r="V269" s="3"/>
      <c r="W269" s="3"/>
      <c r="X269" s="3"/>
      <c r="Y269" s="4"/>
      <c r="Z269" s="5"/>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row>
    <row r="270" ht="15.75" customHeight="1">
      <c r="A270" s="3"/>
      <c r="B270" s="3"/>
      <c r="C270" s="4"/>
      <c r="D270" s="4"/>
      <c r="E270" s="3"/>
      <c r="F270" s="3"/>
      <c r="G270" s="4"/>
      <c r="H270" s="5"/>
      <c r="I270" s="3"/>
      <c r="J270" s="3"/>
      <c r="K270" s="3"/>
      <c r="L270" s="3"/>
      <c r="M270" s="3"/>
      <c r="N270" s="3"/>
      <c r="O270" s="3"/>
      <c r="P270" s="4"/>
      <c r="Q270" s="5"/>
      <c r="R270" s="3"/>
      <c r="S270" s="3"/>
      <c r="T270" s="3"/>
      <c r="U270" s="3"/>
      <c r="V270" s="3"/>
      <c r="W270" s="3"/>
      <c r="X270" s="3"/>
      <c r="Y270" s="4"/>
      <c r="Z270" s="5"/>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row>
    <row r="271" ht="15.75" customHeight="1">
      <c r="A271" s="3"/>
      <c r="B271" s="3"/>
      <c r="C271" s="4"/>
      <c r="D271" s="4"/>
      <c r="E271" s="3"/>
      <c r="F271" s="3"/>
      <c r="G271" s="4"/>
      <c r="H271" s="5"/>
      <c r="I271" s="3"/>
      <c r="J271" s="3"/>
      <c r="K271" s="3"/>
      <c r="L271" s="3"/>
      <c r="M271" s="3"/>
      <c r="N271" s="3"/>
      <c r="O271" s="3"/>
      <c r="P271" s="4"/>
      <c r="Q271" s="5"/>
      <c r="R271" s="3"/>
      <c r="S271" s="3"/>
      <c r="T271" s="3"/>
      <c r="U271" s="3"/>
      <c r="V271" s="3"/>
      <c r="W271" s="3"/>
      <c r="X271" s="3"/>
      <c r="Y271" s="4"/>
      <c r="Z271" s="5"/>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row>
    <row r="272" ht="15.75" customHeight="1">
      <c r="A272" s="3"/>
      <c r="B272" s="3"/>
      <c r="C272" s="4"/>
      <c r="D272" s="4"/>
      <c r="E272" s="3"/>
      <c r="F272" s="3"/>
      <c r="G272" s="4"/>
      <c r="H272" s="5"/>
      <c r="I272" s="3"/>
      <c r="J272" s="3"/>
      <c r="K272" s="3"/>
      <c r="L272" s="3"/>
      <c r="M272" s="3"/>
      <c r="N272" s="3"/>
      <c r="O272" s="3"/>
      <c r="P272" s="4"/>
      <c r="Q272" s="5"/>
      <c r="R272" s="3"/>
      <c r="S272" s="3"/>
      <c r="T272" s="3"/>
      <c r="U272" s="3"/>
      <c r="V272" s="3"/>
      <c r="W272" s="3"/>
      <c r="X272" s="3"/>
      <c r="Y272" s="4"/>
      <c r="Z272" s="5"/>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row>
    <row r="273" ht="15.75" customHeight="1">
      <c r="A273" s="3"/>
      <c r="B273" s="3"/>
      <c r="C273" s="4"/>
      <c r="D273" s="4"/>
      <c r="E273" s="3"/>
      <c r="F273" s="3"/>
      <c r="G273" s="4"/>
      <c r="H273" s="5"/>
      <c r="I273" s="3"/>
      <c r="J273" s="3"/>
      <c r="K273" s="3"/>
      <c r="L273" s="3"/>
      <c r="M273" s="3"/>
      <c r="N273" s="3"/>
      <c r="O273" s="3"/>
      <c r="P273" s="4"/>
      <c r="Q273" s="5"/>
      <c r="R273" s="3"/>
      <c r="S273" s="3"/>
      <c r="T273" s="3"/>
      <c r="U273" s="3"/>
      <c r="V273" s="3"/>
      <c r="W273" s="3"/>
      <c r="X273" s="3"/>
      <c r="Y273" s="4"/>
      <c r="Z273" s="5"/>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row>
    <row r="274" ht="15.75" customHeight="1">
      <c r="A274" s="3"/>
      <c r="B274" s="3"/>
      <c r="C274" s="4"/>
      <c r="D274" s="4"/>
      <c r="E274" s="3"/>
      <c r="F274" s="3"/>
      <c r="G274" s="4"/>
      <c r="H274" s="5"/>
      <c r="I274" s="3"/>
      <c r="J274" s="3"/>
      <c r="K274" s="3"/>
      <c r="L274" s="3"/>
      <c r="M274" s="3"/>
      <c r="N274" s="3"/>
      <c r="O274" s="3"/>
      <c r="P274" s="4"/>
      <c r="Q274" s="5"/>
      <c r="R274" s="3"/>
      <c r="S274" s="3"/>
      <c r="T274" s="3"/>
      <c r="U274" s="3"/>
      <c r="V274" s="3"/>
      <c r="W274" s="3"/>
      <c r="X274" s="3"/>
      <c r="Y274" s="4"/>
      <c r="Z274" s="5"/>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row>
    <row r="275" ht="15.75" customHeight="1">
      <c r="A275" s="3"/>
      <c r="B275" s="3"/>
      <c r="C275" s="4"/>
      <c r="D275" s="4"/>
      <c r="E275" s="3"/>
      <c r="F275" s="3"/>
      <c r="G275" s="4"/>
      <c r="H275" s="5"/>
      <c r="I275" s="3"/>
      <c r="J275" s="3"/>
      <c r="K275" s="3"/>
      <c r="L275" s="3"/>
      <c r="M275" s="3"/>
      <c r="N275" s="3"/>
      <c r="O275" s="3"/>
      <c r="P275" s="4"/>
      <c r="Q275" s="5"/>
      <c r="R275" s="3"/>
      <c r="S275" s="3"/>
      <c r="T275" s="3"/>
      <c r="U275" s="3"/>
      <c r="V275" s="3"/>
      <c r="W275" s="3"/>
      <c r="X275" s="3"/>
      <c r="Y275" s="4"/>
      <c r="Z275" s="5"/>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row>
    <row r="276" ht="15.75" customHeight="1">
      <c r="A276" s="3"/>
      <c r="B276" s="3"/>
      <c r="C276" s="4"/>
      <c r="D276" s="4"/>
      <c r="E276" s="3"/>
      <c r="F276" s="3"/>
      <c r="G276" s="4"/>
      <c r="H276" s="5"/>
      <c r="I276" s="3"/>
      <c r="J276" s="3"/>
      <c r="K276" s="3"/>
      <c r="L276" s="3"/>
      <c r="M276" s="3"/>
      <c r="N276" s="3"/>
      <c r="O276" s="3"/>
      <c r="P276" s="4"/>
      <c r="Q276" s="5"/>
      <c r="R276" s="3"/>
      <c r="S276" s="3"/>
      <c r="T276" s="3"/>
      <c r="U276" s="3"/>
      <c r="V276" s="3"/>
      <c r="W276" s="3"/>
      <c r="X276" s="3"/>
      <c r="Y276" s="4"/>
      <c r="Z276" s="5"/>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row>
    <row r="277" ht="15.75" customHeight="1">
      <c r="A277" s="3"/>
      <c r="B277" s="3"/>
      <c r="C277" s="4"/>
      <c r="D277" s="4"/>
      <c r="E277" s="3"/>
      <c r="F277" s="3"/>
      <c r="G277" s="4"/>
      <c r="H277" s="5"/>
      <c r="I277" s="3"/>
      <c r="J277" s="3"/>
      <c r="K277" s="3"/>
      <c r="L277" s="3"/>
      <c r="M277" s="3"/>
      <c r="N277" s="3"/>
      <c r="O277" s="3"/>
      <c r="P277" s="4"/>
      <c r="Q277" s="5"/>
      <c r="R277" s="3"/>
      <c r="S277" s="3"/>
      <c r="T277" s="3"/>
      <c r="U277" s="3"/>
      <c r="V277" s="3"/>
      <c r="W277" s="3"/>
      <c r="X277" s="3"/>
      <c r="Y277" s="4"/>
      <c r="Z277" s="5"/>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row>
    <row r="278" ht="15.75" customHeight="1">
      <c r="A278" s="3"/>
      <c r="B278" s="3"/>
      <c r="C278" s="4"/>
      <c r="D278" s="4"/>
      <c r="E278" s="3"/>
      <c r="F278" s="3"/>
      <c r="G278" s="4"/>
      <c r="H278" s="5"/>
      <c r="I278" s="3"/>
      <c r="J278" s="3"/>
      <c r="K278" s="3"/>
      <c r="L278" s="3"/>
      <c r="M278" s="3"/>
      <c r="N278" s="3"/>
      <c r="O278" s="3"/>
      <c r="P278" s="4"/>
      <c r="Q278" s="5"/>
      <c r="R278" s="3"/>
      <c r="S278" s="3"/>
      <c r="T278" s="3"/>
      <c r="U278" s="3"/>
      <c r="V278" s="3"/>
      <c r="W278" s="3"/>
      <c r="X278" s="3"/>
      <c r="Y278" s="4"/>
      <c r="Z278" s="5"/>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row>
    <row r="279" ht="15.75" customHeight="1">
      <c r="A279" s="3"/>
      <c r="B279" s="3"/>
      <c r="C279" s="4"/>
      <c r="D279" s="4"/>
      <c r="E279" s="3"/>
      <c r="F279" s="3"/>
      <c r="G279" s="4"/>
      <c r="H279" s="5"/>
      <c r="I279" s="3"/>
      <c r="J279" s="3"/>
      <c r="K279" s="3"/>
      <c r="L279" s="3"/>
      <c r="M279" s="3"/>
      <c r="N279" s="3"/>
      <c r="O279" s="3"/>
      <c r="P279" s="4"/>
      <c r="Q279" s="5"/>
      <c r="R279" s="3"/>
      <c r="S279" s="3"/>
      <c r="T279" s="3"/>
      <c r="U279" s="3"/>
      <c r="V279" s="3"/>
      <c r="W279" s="3"/>
      <c r="X279" s="3"/>
      <c r="Y279" s="4"/>
      <c r="Z279" s="5"/>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row>
    <row r="280" ht="15.75" customHeight="1">
      <c r="A280" s="3"/>
      <c r="B280" s="3"/>
      <c r="C280" s="4"/>
      <c r="D280" s="4"/>
      <c r="E280" s="3"/>
      <c r="F280" s="3"/>
      <c r="G280" s="4"/>
      <c r="H280" s="5"/>
      <c r="I280" s="3"/>
      <c r="J280" s="3"/>
      <c r="K280" s="3"/>
      <c r="L280" s="3"/>
      <c r="M280" s="3"/>
      <c r="N280" s="3"/>
      <c r="O280" s="3"/>
      <c r="P280" s="4"/>
      <c r="Q280" s="5"/>
      <c r="R280" s="3"/>
      <c r="S280" s="3"/>
      <c r="T280" s="3"/>
      <c r="U280" s="3"/>
      <c r="V280" s="3"/>
      <c r="W280" s="3"/>
      <c r="X280" s="3"/>
      <c r="Y280" s="4"/>
      <c r="Z280" s="5"/>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row>
    <row r="281" ht="15.75" customHeight="1">
      <c r="A281" s="3"/>
      <c r="B281" s="3"/>
      <c r="C281" s="4"/>
      <c r="D281" s="4"/>
      <c r="E281" s="3"/>
      <c r="F281" s="3"/>
      <c r="G281" s="4"/>
      <c r="H281" s="5"/>
      <c r="I281" s="3"/>
      <c r="J281" s="3"/>
      <c r="K281" s="3"/>
      <c r="L281" s="3"/>
      <c r="M281" s="3"/>
      <c r="N281" s="3"/>
      <c r="O281" s="3"/>
      <c r="P281" s="4"/>
      <c r="Q281" s="5"/>
      <c r="R281" s="3"/>
      <c r="S281" s="3"/>
      <c r="T281" s="3"/>
      <c r="U281" s="3"/>
      <c r="V281" s="3"/>
      <c r="W281" s="3"/>
      <c r="X281" s="3"/>
      <c r="Y281" s="4"/>
      <c r="Z281" s="5"/>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row>
    <row r="282" ht="15.75" customHeight="1">
      <c r="A282" s="3"/>
      <c r="B282" s="3"/>
      <c r="C282" s="4"/>
      <c r="D282" s="4"/>
      <c r="E282" s="3"/>
      <c r="F282" s="3"/>
      <c r="G282" s="4"/>
      <c r="H282" s="5"/>
      <c r="I282" s="3"/>
      <c r="J282" s="3"/>
      <c r="K282" s="3"/>
      <c r="L282" s="3"/>
      <c r="M282" s="3"/>
      <c r="N282" s="3"/>
      <c r="O282" s="3"/>
      <c r="P282" s="4"/>
      <c r="Q282" s="5"/>
      <c r="R282" s="3"/>
      <c r="S282" s="3"/>
      <c r="T282" s="3"/>
      <c r="U282" s="3"/>
      <c r="V282" s="3"/>
      <c r="W282" s="3"/>
      <c r="X282" s="3"/>
      <c r="Y282" s="4"/>
      <c r="Z282" s="5"/>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row>
    <row r="283" ht="15.75" customHeight="1">
      <c r="A283" s="3"/>
      <c r="B283" s="3"/>
      <c r="C283" s="4"/>
      <c r="D283" s="4"/>
      <c r="E283" s="3"/>
      <c r="F283" s="3"/>
      <c r="G283" s="4"/>
      <c r="H283" s="5"/>
      <c r="I283" s="3"/>
      <c r="J283" s="3"/>
      <c r="K283" s="3"/>
      <c r="L283" s="3"/>
      <c r="M283" s="3"/>
      <c r="N283" s="3"/>
      <c r="O283" s="3"/>
      <c r="P283" s="4"/>
      <c r="Q283" s="5"/>
      <c r="R283" s="3"/>
      <c r="S283" s="3"/>
      <c r="T283" s="3"/>
      <c r="U283" s="3"/>
      <c r="V283" s="3"/>
      <c r="W283" s="3"/>
      <c r="X283" s="3"/>
      <c r="Y283" s="4"/>
      <c r="Z283" s="5"/>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row>
    <row r="284" ht="15.75" customHeight="1">
      <c r="A284" s="3"/>
      <c r="B284" s="3"/>
      <c r="C284" s="4"/>
      <c r="D284" s="4"/>
      <c r="E284" s="3"/>
      <c r="F284" s="3"/>
      <c r="G284" s="4"/>
      <c r="H284" s="5"/>
      <c r="I284" s="3"/>
      <c r="J284" s="3"/>
      <c r="K284" s="3"/>
      <c r="L284" s="3"/>
      <c r="M284" s="3"/>
      <c r="N284" s="3"/>
      <c r="O284" s="3"/>
      <c r="P284" s="4"/>
      <c r="Q284" s="5"/>
      <c r="R284" s="3"/>
      <c r="S284" s="3"/>
      <c r="T284" s="3"/>
      <c r="U284" s="3"/>
      <c r="V284" s="3"/>
      <c r="W284" s="3"/>
      <c r="X284" s="3"/>
      <c r="Y284" s="4"/>
      <c r="Z284" s="5"/>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row>
    <row r="285" ht="15.75" customHeight="1">
      <c r="A285" s="3"/>
      <c r="B285" s="3"/>
      <c r="C285" s="4"/>
      <c r="D285" s="4"/>
      <c r="E285" s="3"/>
      <c r="F285" s="3"/>
      <c r="G285" s="4"/>
      <c r="H285" s="5"/>
      <c r="I285" s="3"/>
      <c r="J285" s="3"/>
      <c r="K285" s="3"/>
      <c r="L285" s="3"/>
      <c r="M285" s="3"/>
      <c r="N285" s="3"/>
      <c r="O285" s="3"/>
      <c r="P285" s="4"/>
      <c r="Q285" s="5"/>
      <c r="R285" s="3"/>
      <c r="S285" s="3"/>
      <c r="T285" s="3"/>
      <c r="U285" s="3"/>
      <c r="V285" s="3"/>
      <c r="W285" s="3"/>
      <c r="X285" s="3"/>
      <c r="Y285" s="4"/>
      <c r="Z285" s="5"/>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row>
    <row r="286" ht="15.75" customHeight="1">
      <c r="A286" s="3"/>
      <c r="B286" s="3"/>
      <c r="C286" s="4"/>
      <c r="D286" s="4"/>
      <c r="E286" s="3"/>
      <c r="F286" s="3"/>
      <c r="G286" s="4"/>
      <c r="H286" s="5"/>
      <c r="I286" s="3"/>
      <c r="J286" s="3"/>
      <c r="K286" s="3"/>
      <c r="L286" s="3"/>
      <c r="M286" s="3"/>
      <c r="N286" s="3"/>
      <c r="O286" s="3"/>
      <c r="P286" s="4"/>
      <c r="Q286" s="5"/>
      <c r="R286" s="3"/>
      <c r="S286" s="3"/>
      <c r="T286" s="3"/>
      <c r="U286" s="3"/>
      <c r="V286" s="3"/>
      <c r="W286" s="3"/>
      <c r="X286" s="3"/>
      <c r="Y286" s="4"/>
      <c r="Z286" s="5"/>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row>
    <row r="287" ht="15.75" customHeight="1">
      <c r="A287" s="3"/>
      <c r="B287" s="3"/>
      <c r="C287" s="4"/>
      <c r="D287" s="4"/>
      <c r="E287" s="3"/>
      <c r="F287" s="3"/>
      <c r="G287" s="4"/>
      <c r="H287" s="5"/>
      <c r="I287" s="3"/>
      <c r="J287" s="3"/>
      <c r="K287" s="3"/>
      <c r="L287" s="3"/>
      <c r="M287" s="3"/>
      <c r="N287" s="3"/>
      <c r="O287" s="3"/>
      <c r="P287" s="4"/>
      <c r="Q287" s="5"/>
      <c r="R287" s="3"/>
      <c r="S287" s="3"/>
      <c r="T287" s="3"/>
      <c r="U287" s="3"/>
      <c r="V287" s="3"/>
      <c r="W287" s="3"/>
      <c r="X287" s="3"/>
      <c r="Y287" s="4"/>
      <c r="Z287" s="5"/>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row>
    <row r="288" ht="15.75" customHeight="1">
      <c r="A288" s="3"/>
      <c r="B288" s="3"/>
      <c r="C288" s="4"/>
      <c r="D288" s="4"/>
      <c r="E288" s="3"/>
      <c r="F288" s="3"/>
      <c r="G288" s="4"/>
      <c r="H288" s="5"/>
      <c r="I288" s="3"/>
      <c r="J288" s="3"/>
      <c r="K288" s="3"/>
      <c r="L288" s="3"/>
      <c r="M288" s="3"/>
      <c r="N288" s="3"/>
      <c r="O288" s="3"/>
      <c r="P288" s="4"/>
      <c r="Q288" s="5"/>
      <c r="R288" s="3"/>
      <c r="S288" s="3"/>
      <c r="T288" s="3"/>
      <c r="U288" s="3"/>
      <c r="V288" s="3"/>
      <c r="W288" s="3"/>
      <c r="X288" s="3"/>
      <c r="Y288" s="4"/>
      <c r="Z288" s="5"/>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row>
    <row r="289" ht="15.75" customHeight="1">
      <c r="A289" s="3"/>
      <c r="B289" s="3"/>
      <c r="C289" s="4"/>
      <c r="D289" s="4"/>
      <c r="E289" s="3"/>
      <c r="F289" s="3"/>
      <c r="G289" s="4"/>
      <c r="H289" s="5"/>
      <c r="I289" s="3"/>
      <c r="J289" s="3"/>
      <c r="K289" s="3"/>
      <c r="L289" s="3"/>
      <c r="M289" s="3"/>
      <c r="N289" s="3"/>
      <c r="O289" s="3"/>
      <c r="P289" s="4"/>
      <c r="Q289" s="5"/>
      <c r="R289" s="3"/>
      <c r="S289" s="3"/>
      <c r="T289" s="3"/>
      <c r="U289" s="3"/>
      <c r="V289" s="3"/>
      <c r="W289" s="3"/>
      <c r="X289" s="3"/>
      <c r="Y289" s="4"/>
      <c r="Z289" s="5"/>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row>
    <row r="290" ht="15.75" customHeight="1">
      <c r="A290" s="3"/>
      <c r="B290" s="3"/>
      <c r="C290" s="4"/>
      <c r="D290" s="4"/>
      <c r="E290" s="3"/>
      <c r="F290" s="3"/>
      <c r="G290" s="4"/>
      <c r="H290" s="5"/>
      <c r="I290" s="3"/>
      <c r="J290" s="3"/>
      <c r="K290" s="3"/>
      <c r="L290" s="3"/>
      <c r="M290" s="3"/>
      <c r="N290" s="3"/>
      <c r="O290" s="3"/>
      <c r="P290" s="4"/>
      <c r="Q290" s="5"/>
      <c r="R290" s="3"/>
      <c r="S290" s="3"/>
      <c r="T290" s="3"/>
      <c r="U290" s="3"/>
      <c r="V290" s="3"/>
      <c r="W290" s="3"/>
      <c r="X290" s="3"/>
      <c r="Y290" s="4"/>
      <c r="Z290" s="5"/>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row>
    <row r="291" ht="15.75" customHeight="1">
      <c r="A291" s="3"/>
      <c r="B291" s="3"/>
      <c r="C291" s="4"/>
      <c r="D291" s="4"/>
      <c r="E291" s="3"/>
      <c r="F291" s="3"/>
      <c r="G291" s="4"/>
      <c r="H291" s="5"/>
      <c r="I291" s="3"/>
      <c r="J291" s="3"/>
      <c r="K291" s="3"/>
      <c r="L291" s="3"/>
      <c r="M291" s="3"/>
      <c r="N291" s="3"/>
      <c r="O291" s="3"/>
      <c r="P291" s="4"/>
      <c r="Q291" s="5"/>
      <c r="R291" s="3"/>
      <c r="S291" s="3"/>
      <c r="T291" s="3"/>
      <c r="U291" s="3"/>
      <c r="V291" s="3"/>
      <c r="W291" s="3"/>
      <c r="X291" s="3"/>
      <c r="Y291" s="4"/>
      <c r="Z291" s="5"/>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row>
    <row r="292" ht="15.75" customHeight="1">
      <c r="A292" s="3"/>
      <c r="B292" s="3"/>
      <c r="C292" s="4"/>
      <c r="D292" s="4"/>
      <c r="E292" s="3"/>
      <c r="F292" s="3"/>
      <c r="G292" s="4"/>
      <c r="H292" s="5"/>
      <c r="I292" s="3"/>
      <c r="J292" s="3"/>
      <c r="K292" s="3"/>
      <c r="L292" s="3"/>
      <c r="M292" s="3"/>
      <c r="N292" s="3"/>
      <c r="O292" s="3"/>
      <c r="P292" s="4"/>
      <c r="Q292" s="5"/>
      <c r="R292" s="3"/>
      <c r="S292" s="3"/>
      <c r="T292" s="3"/>
      <c r="U292" s="3"/>
      <c r="V292" s="3"/>
      <c r="W292" s="3"/>
      <c r="X292" s="3"/>
      <c r="Y292" s="4"/>
      <c r="Z292" s="5"/>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row>
    <row r="293" ht="15.75" customHeight="1">
      <c r="A293" s="3"/>
      <c r="B293" s="3"/>
      <c r="C293" s="4"/>
      <c r="D293" s="4"/>
      <c r="E293" s="3"/>
      <c r="F293" s="3"/>
      <c r="G293" s="4"/>
      <c r="H293" s="5"/>
      <c r="I293" s="3"/>
      <c r="J293" s="3"/>
      <c r="K293" s="3"/>
      <c r="L293" s="3"/>
      <c r="M293" s="3"/>
      <c r="N293" s="3"/>
      <c r="O293" s="3"/>
      <c r="P293" s="4"/>
      <c r="Q293" s="5"/>
      <c r="R293" s="3"/>
      <c r="S293" s="3"/>
      <c r="T293" s="3"/>
      <c r="U293" s="3"/>
      <c r="V293" s="3"/>
      <c r="W293" s="3"/>
      <c r="X293" s="3"/>
      <c r="Y293" s="4"/>
      <c r="Z293" s="5"/>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row>
    <row r="294" ht="15.75" customHeight="1">
      <c r="A294" s="3"/>
      <c r="B294" s="3"/>
      <c r="C294" s="4"/>
      <c r="D294" s="4"/>
      <c r="E294" s="3"/>
      <c r="F294" s="3"/>
      <c r="G294" s="4"/>
      <c r="H294" s="5"/>
      <c r="I294" s="3"/>
      <c r="J294" s="3"/>
      <c r="K294" s="3"/>
      <c r="L294" s="3"/>
      <c r="M294" s="3"/>
      <c r="N294" s="3"/>
      <c r="O294" s="3"/>
      <c r="P294" s="4"/>
      <c r="Q294" s="5"/>
      <c r="R294" s="3"/>
      <c r="S294" s="3"/>
      <c r="T294" s="3"/>
      <c r="U294" s="3"/>
      <c r="V294" s="3"/>
      <c r="W294" s="3"/>
      <c r="X294" s="3"/>
      <c r="Y294" s="4"/>
      <c r="Z294" s="5"/>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row>
    <row r="295" ht="15.75" customHeight="1">
      <c r="A295" s="3"/>
      <c r="B295" s="3"/>
      <c r="C295" s="4"/>
      <c r="D295" s="4"/>
      <c r="E295" s="3"/>
      <c r="F295" s="3"/>
      <c r="G295" s="4"/>
      <c r="H295" s="5"/>
      <c r="I295" s="3"/>
      <c r="J295" s="3"/>
      <c r="K295" s="3"/>
      <c r="L295" s="3"/>
      <c r="M295" s="3"/>
      <c r="N295" s="3"/>
      <c r="O295" s="3"/>
      <c r="P295" s="4"/>
      <c r="Q295" s="5"/>
      <c r="R295" s="3"/>
      <c r="S295" s="3"/>
      <c r="T295" s="3"/>
      <c r="U295" s="3"/>
      <c r="V295" s="3"/>
      <c r="W295" s="3"/>
      <c r="X295" s="3"/>
      <c r="Y295" s="4"/>
      <c r="Z295" s="5"/>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row>
    <row r="296" ht="15.75" customHeight="1">
      <c r="A296" s="3"/>
      <c r="B296" s="3"/>
      <c r="C296" s="4"/>
      <c r="D296" s="4"/>
      <c r="E296" s="3"/>
      <c r="F296" s="3"/>
      <c r="G296" s="4"/>
      <c r="H296" s="5"/>
      <c r="I296" s="3"/>
      <c r="J296" s="3"/>
      <c r="K296" s="3"/>
      <c r="L296" s="3"/>
      <c r="M296" s="3"/>
      <c r="N296" s="3"/>
      <c r="O296" s="3"/>
      <c r="P296" s="4"/>
      <c r="Q296" s="5"/>
      <c r="R296" s="3"/>
      <c r="S296" s="3"/>
      <c r="T296" s="3"/>
      <c r="U296" s="3"/>
      <c r="V296" s="3"/>
      <c r="W296" s="3"/>
      <c r="X296" s="3"/>
      <c r="Y296" s="4"/>
      <c r="Z296" s="5"/>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row>
    <row r="297" ht="15.75" customHeight="1">
      <c r="A297" s="3"/>
      <c r="B297" s="3"/>
      <c r="C297" s="4"/>
      <c r="D297" s="4"/>
      <c r="E297" s="3"/>
      <c r="F297" s="3"/>
      <c r="G297" s="4"/>
      <c r="H297" s="5"/>
      <c r="I297" s="3"/>
      <c r="J297" s="3"/>
      <c r="K297" s="3"/>
      <c r="L297" s="3"/>
      <c r="M297" s="3"/>
      <c r="N297" s="3"/>
      <c r="O297" s="3"/>
      <c r="P297" s="4"/>
      <c r="Q297" s="5"/>
      <c r="R297" s="3"/>
      <c r="S297" s="3"/>
      <c r="T297" s="3"/>
      <c r="U297" s="3"/>
      <c r="V297" s="3"/>
      <c r="W297" s="3"/>
      <c r="X297" s="3"/>
      <c r="Y297" s="4"/>
      <c r="Z297" s="5"/>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row>
    <row r="298" ht="15.75" customHeight="1">
      <c r="A298" s="3"/>
      <c r="B298" s="3"/>
      <c r="C298" s="4"/>
      <c r="D298" s="4"/>
      <c r="E298" s="3"/>
      <c r="F298" s="3"/>
      <c r="G298" s="4"/>
      <c r="H298" s="5"/>
      <c r="I298" s="3"/>
      <c r="J298" s="3"/>
      <c r="K298" s="3"/>
      <c r="L298" s="3"/>
      <c r="M298" s="3"/>
      <c r="N298" s="3"/>
      <c r="O298" s="3"/>
      <c r="P298" s="4"/>
      <c r="Q298" s="5"/>
      <c r="R298" s="3"/>
      <c r="S298" s="3"/>
      <c r="T298" s="3"/>
      <c r="U298" s="3"/>
      <c r="V298" s="3"/>
      <c r="W298" s="3"/>
      <c r="X298" s="3"/>
      <c r="Y298" s="4"/>
      <c r="Z298" s="5"/>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row>
    <row r="299" ht="15.75" customHeight="1">
      <c r="A299" s="3"/>
      <c r="B299" s="3"/>
      <c r="C299" s="4"/>
      <c r="D299" s="4"/>
      <c r="E299" s="3"/>
      <c r="F299" s="3"/>
      <c r="G299" s="4"/>
      <c r="H299" s="5"/>
      <c r="I299" s="3"/>
      <c r="J299" s="3"/>
      <c r="K299" s="3"/>
      <c r="L299" s="3"/>
      <c r="M299" s="3"/>
      <c r="N299" s="3"/>
      <c r="O299" s="3"/>
      <c r="P299" s="4"/>
      <c r="Q299" s="5"/>
      <c r="R299" s="3"/>
      <c r="S299" s="3"/>
      <c r="T299" s="3"/>
      <c r="U299" s="3"/>
      <c r="V299" s="3"/>
      <c r="W299" s="3"/>
      <c r="X299" s="3"/>
      <c r="Y299" s="4"/>
      <c r="Z299" s="5"/>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row>
    <row r="300" ht="15.75" customHeight="1">
      <c r="A300" s="3"/>
      <c r="B300" s="3"/>
      <c r="C300" s="4"/>
      <c r="D300" s="4"/>
      <c r="E300" s="3"/>
      <c r="F300" s="3"/>
      <c r="G300" s="4"/>
      <c r="H300" s="5"/>
      <c r="I300" s="3"/>
      <c r="J300" s="3"/>
      <c r="K300" s="3"/>
      <c r="L300" s="3"/>
      <c r="M300" s="3"/>
      <c r="N300" s="3"/>
      <c r="O300" s="3"/>
      <c r="P300" s="4"/>
      <c r="Q300" s="5"/>
      <c r="R300" s="3"/>
      <c r="S300" s="3"/>
      <c r="T300" s="3"/>
      <c r="U300" s="3"/>
      <c r="V300" s="3"/>
      <c r="W300" s="3"/>
      <c r="X300" s="3"/>
      <c r="Y300" s="4"/>
      <c r="Z300" s="5"/>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row>
    <row r="301" ht="15.75" customHeight="1">
      <c r="A301" s="3"/>
      <c r="B301" s="3"/>
      <c r="C301" s="4"/>
      <c r="D301" s="4"/>
      <c r="E301" s="3"/>
      <c r="F301" s="3"/>
      <c r="G301" s="4"/>
      <c r="H301" s="5"/>
      <c r="I301" s="3"/>
      <c r="J301" s="3"/>
      <c r="K301" s="3"/>
      <c r="L301" s="3"/>
      <c r="M301" s="3"/>
      <c r="N301" s="3"/>
      <c r="O301" s="3"/>
      <c r="P301" s="4"/>
      <c r="Q301" s="5"/>
      <c r="R301" s="3"/>
      <c r="S301" s="3"/>
      <c r="T301" s="3"/>
      <c r="U301" s="3"/>
      <c r="V301" s="3"/>
      <c r="W301" s="3"/>
      <c r="X301" s="3"/>
      <c r="Y301" s="4"/>
      <c r="Z301" s="5"/>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row>
    <row r="302" ht="15.75" customHeight="1">
      <c r="A302" s="3"/>
      <c r="B302" s="3"/>
      <c r="C302" s="4"/>
      <c r="D302" s="4"/>
      <c r="E302" s="3"/>
      <c r="F302" s="3"/>
      <c r="G302" s="4"/>
      <c r="H302" s="5"/>
      <c r="I302" s="3"/>
      <c r="J302" s="3"/>
      <c r="K302" s="3"/>
      <c r="L302" s="3"/>
      <c r="M302" s="3"/>
      <c r="N302" s="3"/>
      <c r="O302" s="3"/>
      <c r="P302" s="4"/>
      <c r="Q302" s="5"/>
      <c r="R302" s="3"/>
      <c r="S302" s="3"/>
      <c r="T302" s="3"/>
      <c r="U302" s="3"/>
      <c r="V302" s="3"/>
      <c r="W302" s="3"/>
      <c r="X302" s="3"/>
      <c r="Y302" s="4"/>
      <c r="Z302" s="5"/>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row>
    <row r="303" ht="15.75" customHeight="1">
      <c r="A303" s="3"/>
      <c r="B303" s="3"/>
      <c r="C303" s="4"/>
      <c r="D303" s="4"/>
      <c r="E303" s="3"/>
      <c r="F303" s="3"/>
      <c r="G303" s="4"/>
      <c r="H303" s="5"/>
      <c r="I303" s="3"/>
      <c r="J303" s="3"/>
      <c r="K303" s="3"/>
      <c r="L303" s="3"/>
      <c r="M303" s="3"/>
      <c r="N303" s="3"/>
      <c r="O303" s="3"/>
      <c r="P303" s="4"/>
      <c r="Q303" s="5"/>
      <c r="R303" s="3"/>
      <c r="S303" s="3"/>
      <c r="T303" s="3"/>
      <c r="U303" s="3"/>
      <c r="V303" s="3"/>
      <c r="W303" s="3"/>
      <c r="X303" s="3"/>
      <c r="Y303" s="4"/>
      <c r="Z303" s="5"/>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row>
    <row r="304" ht="15.75" customHeight="1">
      <c r="A304" s="3"/>
      <c r="B304" s="3"/>
      <c r="C304" s="4"/>
      <c r="D304" s="4"/>
      <c r="E304" s="3"/>
      <c r="F304" s="3"/>
      <c r="G304" s="4"/>
      <c r="H304" s="5"/>
      <c r="I304" s="3"/>
      <c r="J304" s="3"/>
      <c r="K304" s="3"/>
      <c r="L304" s="3"/>
      <c r="M304" s="3"/>
      <c r="N304" s="3"/>
      <c r="O304" s="3"/>
      <c r="P304" s="4"/>
      <c r="Q304" s="5"/>
      <c r="R304" s="3"/>
      <c r="S304" s="3"/>
      <c r="T304" s="3"/>
      <c r="U304" s="3"/>
      <c r="V304" s="3"/>
      <c r="W304" s="3"/>
      <c r="X304" s="3"/>
      <c r="Y304" s="4"/>
      <c r="Z304" s="5"/>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row>
    <row r="305" ht="15.75" customHeight="1">
      <c r="A305" s="3"/>
      <c r="B305" s="3"/>
      <c r="C305" s="4"/>
      <c r="D305" s="4"/>
      <c r="E305" s="3"/>
      <c r="F305" s="3"/>
      <c r="G305" s="4"/>
      <c r="H305" s="5"/>
      <c r="I305" s="3"/>
      <c r="J305" s="3"/>
      <c r="K305" s="3"/>
      <c r="L305" s="3"/>
      <c r="M305" s="3"/>
      <c r="N305" s="3"/>
      <c r="O305" s="3"/>
      <c r="P305" s="4"/>
      <c r="Q305" s="5"/>
      <c r="R305" s="3"/>
      <c r="S305" s="3"/>
      <c r="T305" s="3"/>
      <c r="U305" s="3"/>
      <c r="V305" s="3"/>
      <c r="W305" s="3"/>
      <c r="X305" s="3"/>
      <c r="Y305" s="4"/>
      <c r="Z305" s="5"/>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row>
    <row r="306" ht="15.75" customHeight="1">
      <c r="A306" s="3"/>
      <c r="B306" s="3"/>
      <c r="C306" s="4"/>
      <c r="D306" s="4"/>
      <c r="E306" s="3"/>
      <c r="F306" s="3"/>
      <c r="G306" s="4"/>
      <c r="H306" s="5"/>
      <c r="I306" s="3"/>
      <c r="J306" s="3"/>
      <c r="K306" s="3"/>
      <c r="L306" s="3"/>
      <c r="M306" s="3"/>
      <c r="N306" s="3"/>
      <c r="O306" s="3"/>
      <c r="P306" s="4"/>
      <c r="Q306" s="5"/>
      <c r="R306" s="3"/>
      <c r="S306" s="3"/>
      <c r="T306" s="3"/>
      <c r="U306" s="3"/>
      <c r="V306" s="3"/>
      <c r="W306" s="3"/>
      <c r="X306" s="3"/>
      <c r="Y306" s="4"/>
      <c r="Z306" s="5"/>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row>
    <row r="307" ht="15.75" customHeight="1">
      <c r="A307" s="3"/>
      <c r="B307" s="3"/>
      <c r="C307" s="4"/>
      <c r="D307" s="4"/>
      <c r="E307" s="3"/>
      <c r="F307" s="3"/>
      <c r="G307" s="4"/>
      <c r="H307" s="5"/>
      <c r="I307" s="3"/>
      <c r="J307" s="3"/>
      <c r="K307" s="3"/>
      <c r="L307" s="3"/>
      <c r="M307" s="3"/>
      <c r="N307" s="3"/>
      <c r="O307" s="3"/>
      <c r="P307" s="4"/>
      <c r="Q307" s="5"/>
      <c r="R307" s="3"/>
      <c r="S307" s="3"/>
      <c r="T307" s="3"/>
      <c r="U307" s="3"/>
      <c r="V307" s="3"/>
      <c r="W307" s="3"/>
      <c r="X307" s="3"/>
      <c r="Y307" s="4"/>
      <c r="Z307" s="5"/>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row>
    <row r="308" ht="15.75" customHeight="1">
      <c r="A308" s="3"/>
      <c r="B308" s="3"/>
      <c r="C308" s="4"/>
      <c r="D308" s="4"/>
      <c r="E308" s="3"/>
      <c r="F308" s="3"/>
      <c r="G308" s="4"/>
      <c r="H308" s="5"/>
      <c r="I308" s="3"/>
      <c r="J308" s="3"/>
      <c r="K308" s="3"/>
      <c r="L308" s="3"/>
      <c r="M308" s="3"/>
      <c r="N308" s="3"/>
      <c r="O308" s="3"/>
      <c r="P308" s="4"/>
      <c r="Q308" s="5"/>
      <c r="R308" s="3"/>
      <c r="S308" s="3"/>
      <c r="T308" s="3"/>
      <c r="U308" s="3"/>
      <c r="V308" s="3"/>
      <c r="W308" s="3"/>
      <c r="X308" s="3"/>
      <c r="Y308" s="4"/>
      <c r="Z308" s="5"/>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row>
    <row r="309" ht="15.75" customHeight="1">
      <c r="A309" s="3"/>
      <c r="B309" s="3"/>
      <c r="C309" s="4"/>
      <c r="D309" s="4"/>
      <c r="E309" s="3"/>
      <c r="F309" s="3"/>
      <c r="G309" s="4"/>
      <c r="H309" s="5"/>
      <c r="I309" s="3"/>
      <c r="J309" s="3"/>
      <c r="K309" s="3"/>
      <c r="L309" s="3"/>
      <c r="M309" s="3"/>
      <c r="N309" s="3"/>
      <c r="O309" s="3"/>
      <c r="P309" s="4"/>
      <c r="Q309" s="5"/>
      <c r="R309" s="3"/>
      <c r="S309" s="3"/>
      <c r="T309" s="3"/>
      <c r="U309" s="3"/>
      <c r="V309" s="3"/>
      <c r="W309" s="3"/>
      <c r="X309" s="3"/>
      <c r="Y309" s="4"/>
      <c r="Z309" s="5"/>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row>
    <row r="310" ht="15.75" customHeight="1">
      <c r="A310" s="3"/>
      <c r="B310" s="3"/>
      <c r="C310" s="4"/>
      <c r="D310" s="4"/>
      <c r="E310" s="3"/>
      <c r="F310" s="3"/>
      <c r="G310" s="4"/>
      <c r="H310" s="5"/>
      <c r="I310" s="3"/>
      <c r="J310" s="3"/>
      <c r="K310" s="3"/>
      <c r="L310" s="3"/>
      <c r="M310" s="3"/>
      <c r="N310" s="3"/>
      <c r="O310" s="3"/>
      <c r="P310" s="4"/>
      <c r="Q310" s="5"/>
      <c r="R310" s="3"/>
      <c r="S310" s="3"/>
      <c r="T310" s="3"/>
      <c r="U310" s="3"/>
      <c r="V310" s="3"/>
      <c r="W310" s="3"/>
      <c r="X310" s="3"/>
      <c r="Y310" s="4"/>
      <c r="Z310" s="5"/>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row>
    <row r="311" ht="15.75" customHeight="1">
      <c r="A311" s="3"/>
      <c r="B311" s="3"/>
      <c r="C311" s="4"/>
      <c r="D311" s="4"/>
      <c r="E311" s="3"/>
      <c r="F311" s="3"/>
      <c r="G311" s="4"/>
      <c r="H311" s="5"/>
      <c r="I311" s="3"/>
      <c r="J311" s="3"/>
      <c r="K311" s="3"/>
      <c r="L311" s="3"/>
      <c r="M311" s="3"/>
      <c r="N311" s="3"/>
      <c r="O311" s="3"/>
      <c r="P311" s="4"/>
      <c r="Q311" s="5"/>
      <c r="R311" s="3"/>
      <c r="S311" s="3"/>
      <c r="T311" s="3"/>
      <c r="U311" s="3"/>
      <c r="V311" s="3"/>
      <c r="W311" s="3"/>
      <c r="X311" s="3"/>
      <c r="Y311" s="4"/>
      <c r="Z311" s="5"/>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row>
    <row r="312" ht="15.75" customHeight="1">
      <c r="A312" s="3"/>
      <c r="B312" s="3"/>
      <c r="C312" s="4"/>
      <c r="D312" s="4"/>
      <c r="E312" s="3"/>
      <c r="F312" s="3"/>
      <c r="G312" s="4"/>
      <c r="H312" s="5"/>
      <c r="I312" s="3"/>
      <c r="J312" s="3"/>
      <c r="K312" s="3"/>
      <c r="L312" s="3"/>
      <c r="M312" s="3"/>
      <c r="N312" s="3"/>
      <c r="O312" s="3"/>
      <c r="P312" s="4"/>
      <c r="Q312" s="5"/>
      <c r="R312" s="3"/>
      <c r="S312" s="3"/>
      <c r="T312" s="3"/>
      <c r="U312" s="3"/>
      <c r="V312" s="3"/>
      <c r="W312" s="3"/>
      <c r="X312" s="3"/>
      <c r="Y312" s="4"/>
      <c r="Z312" s="5"/>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row>
    <row r="313" ht="15.75" customHeight="1">
      <c r="A313" s="3"/>
      <c r="B313" s="3"/>
      <c r="C313" s="4"/>
      <c r="D313" s="4"/>
      <c r="E313" s="3"/>
      <c r="F313" s="3"/>
      <c r="G313" s="4"/>
      <c r="H313" s="5"/>
      <c r="I313" s="3"/>
      <c r="J313" s="3"/>
      <c r="K313" s="3"/>
      <c r="L313" s="3"/>
      <c r="M313" s="3"/>
      <c r="N313" s="3"/>
      <c r="O313" s="3"/>
      <c r="P313" s="4"/>
      <c r="Q313" s="5"/>
      <c r="R313" s="3"/>
      <c r="S313" s="3"/>
      <c r="T313" s="3"/>
      <c r="U313" s="3"/>
      <c r="V313" s="3"/>
      <c r="W313" s="3"/>
      <c r="X313" s="3"/>
      <c r="Y313" s="4"/>
      <c r="Z313" s="5"/>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row>
    <row r="314" ht="15.75" customHeight="1">
      <c r="A314" s="3"/>
      <c r="B314" s="3"/>
      <c r="C314" s="4"/>
      <c r="D314" s="4"/>
      <c r="E314" s="3"/>
      <c r="F314" s="3"/>
      <c r="G314" s="4"/>
      <c r="H314" s="5"/>
      <c r="I314" s="3"/>
      <c r="J314" s="3"/>
      <c r="K314" s="3"/>
      <c r="L314" s="3"/>
      <c r="M314" s="3"/>
      <c r="N314" s="3"/>
      <c r="O314" s="3"/>
      <c r="P314" s="4"/>
      <c r="Q314" s="5"/>
      <c r="R314" s="3"/>
      <c r="S314" s="3"/>
      <c r="T314" s="3"/>
      <c r="U314" s="3"/>
      <c r="V314" s="3"/>
      <c r="W314" s="3"/>
      <c r="X314" s="3"/>
      <c r="Y314" s="4"/>
      <c r="Z314" s="5"/>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row>
    <row r="315" ht="15.75" customHeight="1">
      <c r="A315" s="3"/>
      <c r="B315" s="3"/>
      <c r="C315" s="4"/>
      <c r="D315" s="4"/>
      <c r="E315" s="3"/>
      <c r="F315" s="3"/>
      <c r="G315" s="4"/>
      <c r="H315" s="5"/>
      <c r="I315" s="3"/>
      <c r="J315" s="3"/>
      <c r="K315" s="3"/>
      <c r="L315" s="3"/>
      <c r="M315" s="3"/>
      <c r="N315" s="3"/>
      <c r="O315" s="3"/>
      <c r="P315" s="4"/>
      <c r="Q315" s="5"/>
      <c r="R315" s="3"/>
      <c r="S315" s="3"/>
      <c r="T315" s="3"/>
      <c r="U315" s="3"/>
      <c r="V315" s="3"/>
      <c r="W315" s="3"/>
      <c r="X315" s="3"/>
      <c r="Y315" s="4"/>
      <c r="Z315" s="5"/>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row>
    <row r="316" ht="15.75" customHeight="1">
      <c r="A316" s="3"/>
      <c r="B316" s="3"/>
      <c r="C316" s="4"/>
      <c r="D316" s="4"/>
      <c r="E316" s="3"/>
      <c r="F316" s="3"/>
      <c r="G316" s="4"/>
      <c r="H316" s="5"/>
      <c r="I316" s="3"/>
      <c r="J316" s="3"/>
      <c r="K316" s="3"/>
      <c r="L316" s="3"/>
      <c r="M316" s="3"/>
      <c r="N316" s="3"/>
      <c r="O316" s="3"/>
      <c r="P316" s="4"/>
      <c r="Q316" s="5"/>
      <c r="R316" s="3"/>
      <c r="S316" s="3"/>
      <c r="T316" s="3"/>
      <c r="U316" s="3"/>
      <c r="V316" s="3"/>
      <c r="W316" s="3"/>
      <c r="X316" s="3"/>
      <c r="Y316" s="4"/>
      <c r="Z316" s="5"/>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row>
    <row r="317" ht="15.75" customHeight="1">
      <c r="A317" s="3"/>
      <c r="B317" s="3"/>
      <c r="C317" s="4"/>
      <c r="D317" s="4"/>
      <c r="E317" s="3"/>
      <c r="F317" s="3"/>
      <c r="G317" s="4"/>
      <c r="H317" s="5"/>
      <c r="I317" s="3"/>
      <c r="J317" s="3"/>
      <c r="K317" s="3"/>
      <c r="L317" s="3"/>
      <c r="M317" s="3"/>
      <c r="N317" s="3"/>
      <c r="O317" s="3"/>
      <c r="P317" s="4"/>
      <c r="Q317" s="5"/>
      <c r="R317" s="3"/>
      <c r="S317" s="3"/>
      <c r="T317" s="3"/>
      <c r="U317" s="3"/>
      <c r="V317" s="3"/>
      <c r="W317" s="3"/>
      <c r="X317" s="3"/>
      <c r="Y317" s="4"/>
      <c r="Z317" s="5"/>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row>
    <row r="318" ht="15.75" customHeight="1">
      <c r="A318" s="3"/>
      <c r="B318" s="3"/>
      <c r="C318" s="4"/>
      <c r="D318" s="4"/>
      <c r="E318" s="3"/>
      <c r="F318" s="3"/>
      <c r="G318" s="4"/>
      <c r="H318" s="5"/>
      <c r="I318" s="3"/>
      <c r="J318" s="3"/>
      <c r="K318" s="3"/>
      <c r="L318" s="3"/>
      <c r="M318" s="3"/>
      <c r="N318" s="3"/>
      <c r="O318" s="3"/>
      <c r="P318" s="4"/>
      <c r="Q318" s="5"/>
      <c r="R318" s="3"/>
      <c r="S318" s="3"/>
      <c r="T318" s="3"/>
      <c r="U318" s="3"/>
      <c r="V318" s="3"/>
      <c r="W318" s="3"/>
      <c r="X318" s="3"/>
      <c r="Y318" s="4"/>
      <c r="Z318" s="5"/>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row>
    <row r="319" ht="15.75" customHeight="1">
      <c r="A319" s="3"/>
      <c r="B319" s="3"/>
      <c r="C319" s="4"/>
      <c r="D319" s="4"/>
      <c r="E319" s="3"/>
      <c r="F319" s="3"/>
      <c r="G319" s="4"/>
      <c r="H319" s="5"/>
      <c r="I319" s="3"/>
      <c r="J319" s="3"/>
      <c r="K319" s="3"/>
      <c r="L319" s="3"/>
      <c r="M319" s="3"/>
      <c r="N319" s="3"/>
      <c r="O319" s="3"/>
      <c r="P319" s="4"/>
      <c r="Q319" s="5"/>
      <c r="R319" s="3"/>
      <c r="S319" s="3"/>
      <c r="T319" s="3"/>
      <c r="U319" s="3"/>
      <c r="V319" s="3"/>
      <c r="W319" s="3"/>
      <c r="X319" s="3"/>
      <c r="Y319" s="4"/>
      <c r="Z319" s="5"/>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row>
    <row r="320" ht="15.75" customHeight="1">
      <c r="A320" s="3"/>
      <c r="B320" s="3"/>
      <c r="C320" s="4"/>
      <c r="D320" s="4"/>
      <c r="E320" s="3"/>
      <c r="F320" s="3"/>
      <c r="G320" s="4"/>
      <c r="H320" s="5"/>
      <c r="I320" s="3"/>
      <c r="J320" s="3"/>
      <c r="K320" s="3"/>
      <c r="L320" s="3"/>
      <c r="M320" s="3"/>
      <c r="N320" s="3"/>
      <c r="O320" s="3"/>
      <c r="P320" s="4"/>
      <c r="Q320" s="5"/>
      <c r="R320" s="3"/>
      <c r="S320" s="3"/>
      <c r="T320" s="3"/>
      <c r="U320" s="3"/>
      <c r="V320" s="3"/>
      <c r="W320" s="3"/>
      <c r="X320" s="3"/>
      <c r="Y320" s="4"/>
      <c r="Z320" s="5"/>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row>
    <row r="321" ht="15.75" customHeight="1">
      <c r="A321" s="3"/>
      <c r="B321" s="3"/>
      <c r="C321" s="4"/>
      <c r="D321" s="4"/>
      <c r="E321" s="3"/>
      <c r="F321" s="3"/>
      <c r="G321" s="4"/>
      <c r="H321" s="5"/>
      <c r="I321" s="3"/>
      <c r="J321" s="3"/>
      <c r="K321" s="3"/>
      <c r="L321" s="3"/>
      <c r="M321" s="3"/>
      <c r="N321" s="3"/>
      <c r="O321" s="3"/>
      <c r="P321" s="4"/>
      <c r="Q321" s="5"/>
      <c r="R321" s="3"/>
      <c r="S321" s="3"/>
      <c r="T321" s="3"/>
      <c r="U321" s="3"/>
      <c r="V321" s="3"/>
      <c r="W321" s="3"/>
      <c r="X321" s="3"/>
      <c r="Y321" s="4"/>
      <c r="Z321" s="5"/>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row>
    <row r="322" ht="15.75" customHeight="1">
      <c r="A322" s="3"/>
      <c r="B322" s="3"/>
      <c r="C322" s="4"/>
      <c r="D322" s="4"/>
      <c r="E322" s="3"/>
      <c r="F322" s="3"/>
      <c r="G322" s="4"/>
      <c r="H322" s="5"/>
      <c r="I322" s="3"/>
      <c r="J322" s="3"/>
      <c r="K322" s="3"/>
      <c r="L322" s="3"/>
      <c r="M322" s="3"/>
      <c r="N322" s="3"/>
      <c r="O322" s="3"/>
      <c r="P322" s="4"/>
      <c r="Q322" s="5"/>
      <c r="R322" s="3"/>
      <c r="S322" s="3"/>
      <c r="T322" s="3"/>
      <c r="U322" s="3"/>
      <c r="V322" s="3"/>
      <c r="W322" s="3"/>
      <c r="X322" s="3"/>
      <c r="Y322" s="4"/>
      <c r="Z322" s="5"/>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row>
    <row r="323" ht="15.75" customHeight="1">
      <c r="A323" s="3"/>
      <c r="B323" s="3"/>
      <c r="C323" s="4"/>
      <c r="D323" s="4"/>
      <c r="E323" s="3"/>
      <c r="F323" s="3"/>
      <c r="G323" s="4"/>
      <c r="H323" s="5"/>
      <c r="I323" s="3"/>
      <c r="J323" s="3"/>
      <c r="K323" s="3"/>
      <c r="L323" s="3"/>
      <c r="M323" s="3"/>
      <c r="N323" s="3"/>
      <c r="O323" s="3"/>
      <c r="P323" s="4"/>
      <c r="Q323" s="5"/>
      <c r="R323" s="3"/>
      <c r="S323" s="3"/>
      <c r="T323" s="3"/>
      <c r="U323" s="3"/>
      <c r="V323" s="3"/>
      <c r="W323" s="3"/>
      <c r="X323" s="3"/>
      <c r="Y323" s="4"/>
      <c r="Z323" s="5"/>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row>
    <row r="324" ht="15.75" customHeight="1">
      <c r="A324" s="3"/>
      <c r="B324" s="3"/>
      <c r="C324" s="4"/>
      <c r="D324" s="4"/>
      <c r="E324" s="3"/>
      <c r="F324" s="3"/>
      <c r="G324" s="4"/>
      <c r="H324" s="5"/>
      <c r="I324" s="3"/>
      <c r="J324" s="3"/>
      <c r="K324" s="3"/>
      <c r="L324" s="3"/>
      <c r="M324" s="3"/>
      <c r="N324" s="3"/>
      <c r="O324" s="3"/>
      <c r="P324" s="4"/>
      <c r="Q324" s="5"/>
      <c r="R324" s="3"/>
      <c r="S324" s="3"/>
      <c r="T324" s="3"/>
      <c r="U324" s="3"/>
      <c r="V324" s="3"/>
      <c r="W324" s="3"/>
      <c r="X324" s="3"/>
      <c r="Y324" s="4"/>
      <c r="Z324" s="5"/>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row>
    <row r="325" ht="15.75" customHeight="1">
      <c r="A325" s="3"/>
      <c r="B325" s="3"/>
      <c r="C325" s="4"/>
      <c r="D325" s="4"/>
      <c r="E325" s="3"/>
      <c r="F325" s="3"/>
      <c r="G325" s="4"/>
      <c r="H325" s="5"/>
      <c r="I325" s="3"/>
      <c r="J325" s="3"/>
      <c r="K325" s="3"/>
      <c r="L325" s="3"/>
      <c r="M325" s="3"/>
      <c r="N325" s="3"/>
      <c r="O325" s="3"/>
      <c r="P325" s="4"/>
      <c r="Q325" s="5"/>
      <c r="R325" s="3"/>
      <c r="S325" s="3"/>
      <c r="T325" s="3"/>
      <c r="U325" s="3"/>
      <c r="V325" s="3"/>
      <c r="W325" s="3"/>
      <c r="X325" s="3"/>
      <c r="Y325" s="4"/>
      <c r="Z325" s="5"/>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row>
    <row r="326" ht="15.75" customHeight="1">
      <c r="A326" s="3"/>
      <c r="B326" s="3"/>
      <c r="C326" s="4"/>
      <c r="D326" s="4"/>
      <c r="E326" s="3"/>
      <c r="F326" s="3"/>
      <c r="G326" s="4"/>
      <c r="H326" s="5"/>
      <c r="I326" s="3"/>
      <c r="J326" s="3"/>
      <c r="K326" s="3"/>
      <c r="L326" s="3"/>
      <c r="M326" s="3"/>
      <c r="N326" s="3"/>
      <c r="O326" s="3"/>
      <c r="P326" s="4"/>
      <c r="Q326" s="5"/>
      <c r="R326" s="3"/>
      <c r="S326" s="3"/>
      <c r="T326" s="3"/>
      <c r="U326" s="3"/>
      <c r="V326" s="3"/>
      <c r="W326" s="3"/>
      <c r="X326" s="3"/>
      <c r="Y326" s="4"/>
      <c r="Z326" s="5"/>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row>
    <row r="327" ht="15.75" customHeight="1">
      <c r="A327" s="3"/>
      <c r="B327" s="3"/>
      <c r="C327" s="4"/>
      <c r="D327" s="4"/>
      <c r="E327" s="3"/>
      <c r="F327" s="3"/>
      <c r="G327" s="4"/>
      <c r="H327" s="5"/>
      <c r="I327" s="3"/>
      <c r="J327" s="3"/>
      <c r="K327" s="3"/>
      <c r="L327" s="3"/>
      <c r="M327" s="3"/>
      <c r="N327" s="3"/>
      <c r="O327" s="3"/>
      <c r="P327" s="4"/>
      <c r="Q327" s="5"/>
      <c r="R327" s="3"/>
      <c r="S327" s="3"/>
      <c r="T327" s="3"/>
      <c r="U327" s="3"/>
      <c r="V327" s="3"/>
      <c r="W327" s="3"/>
      <c r="X327" s="3"/>
      <c r="Y327" s="4"/>
      <c r="Z327" s="5"/>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row>
    <row r="328" ht="15.75" customHeight="1">
      <c r="A328" s="3"/>
      <c r="B328" s="3"/>
      <c r="C328" s="4"/>
      <c r="D328" s="4"/>
      <c r="E328" s="3"/>
      <c r="F328" s="3"/>
      <c r="G328" s="4"/>
      <c r="H328" s="5"/>
      <c r="I328" s="3"/>
      <c r="J328" s="3"/>
      <c r="K328" s="3"/>
      <c r="L328" s="3"/>
      <c r="M328" s="3"/>
      <c r="N328" s="3"/>
      <c r="O328" s="3"/>
      <c r="P328" s="4"/>
      <c r="Q328" s="5"/>
      <c r="R328" s="3"/>
      <c r="S328" s="3"/>
      <c r="T328" s="3"/>
      <c r="U328" s="3"/>
      <c r="V328" s="3"/>
      <c r="W328" s="3"/>
      <c r="X328" s="3"/>
      <c r="Y328" s="4"/>
      <c r="Z328" s="5"/>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row>
    <row r="329" ht="15.75" customHeight="1">
      <c r="A329" s="3"/>
      <c r="B329" s="3"/>
      <c r="C329" s="4"/>
      <c r="D329" s="4"/>
      <c r="E329" s="3"/>
      <c r="F329" s="3"/>
      <c r="G329" s="4"/>
      <c r="H329" s="5"/>
      <c r="I329" s="3"/>
      <c r="J329" s="3"/>
      <c r="K329" s="3"/>
      <c r="L329" s="3"/>
      <c r="M329" s="3"/>
      <c r="N329" s="3"/>
      <c r="O329" s="3"/>
      <c r="P329" s="4"/>
      <c r="Q329" s="5"/>
      <c r="R329" s="3"/>
      <c r="S329" s="3"/>
      <c r="T329" s="3"/>
      <c r="U329" s="3"/>
      <c r="V329" s="3"/>
      <c r="W329" s="3"/>
      <c r="X329" s="3"/>
      <c r="Y329" s="4"/>
      <c r="Z329" s="5"/>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row>
    <row r="330" ht="15.75" customHeight="1">
      <c r="A330" s="3"/>
      <c r="B330" s="3"/>
      <c r="C330" s="4"/>
      <c r="D330" s="4"/>
      <c r="E330" s="3"/>
      <c r="F330" s="3"/>
      <c r="G330" s="4"/>
      <c r="H330" s="5"/>
      <c r="I330" s="3"/>
      <c r="J330" s="3"/>
      <c r="K330" s="3"/>
      <c r="L330" s="3"/>
      <c r="M330" s="3"/>
      <c r="N330" s="3"/>
      <c r="O330" s="3"/>
      <c r="P330" s="4"/>
      <c r="Q330" s="5"/>
      <c r="R330" s="3"/>
      <c r="S330" s="3"/>
      <c r="T330" s="3"/>
      <c r="U330" s="3"/>
      <c r="V330" s="3"/>
      <c r="W330" s="3"/>
      <c r="X330" s="3"/>
      <c r="Y330" s="4"/>
      <c r="Z330" s="5"/>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row>
    <row r="331" ht="15.75" customHeight="1">
      <c r="A331" s="3"/>
      <c r="B331" s="3"/>
      <c r="C331" s="4"/>
      <c r="D331" s="4"/>
      <c r="E331" s="3"/>
      <c r="F331" s="3"/>
      <c r="G331" s="4"/>
      <c r="H331" s="5"/>
      <c r="I331" s="3"/>
      <c r="J331" s="3"/>
      <c r="K331" s="3"/>
      <c r="L331" s="3"/>
      <c r="M331" s="3"/>
      <c r="N331" s="3"/>
      <c r="O331" s="3"/>
      <c r="P331" s="4"/>
      <c r="Q331" s="5"/>
      <c r="R331" s="3"/>
      <c r="S331" s="3"/>
      <c r="T331" s="3"/>
      <c r="U331" s="3"/>
      <c r="V331" s="3"/>
      <c r="W331" s="3"/>
      <c r="X331" s="3"/>
      <c r="Y331" s="4"/>
      <c r="Z331" s="5"/>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row>
    <row r="332" ht="15.75" customHeight="1">
      <c r="A332" s="3"/>
      <c r="B332" s="3"/>
      <c r="C332" s="4"/>
      <c r="D332" s="4"/>
      <c r="E332" s="3"/>
      <c r="F332" s="3"/>
      <c r="G332" s="4"/>
      <c r="H332" s="5"/>
      <c r="I332" s="3"/>
      <c r="J332" s="3"/>
      <c r="K332" s="3"/>
      <c r="L332" s="3"/>
      <c r="M332" s="3"/>
      <c r="N332" s="3"/>
      <c r="O332" s="3"/>
      <c r="P332" s="4"/>
      <c r="Q332" s="5"/>
      <c r="R332" s="3"/>
      <c r="S332" s="3"/>
      <c r="T332" s="3"/>
      <c r="U332" s="3"/>
      <c r="V332" s="3"/>
      <c r="W332" s="3"/>
      <c r="X332" s="3"/>
      <c r="Y332" s="4"/>
      <c r="Z332" s="5"/>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row>
    <row r="333" ht="15.75" customHeight="1">
      <c r="A333" s="3"/>
      <c r="B333" s="3"/>
      <c r="C333" s="4"/>
      <c r="D333" s="4"/>
      <c r="E333" s="3"/>
      <c r="F333" s="3"/>
      <c r="G333" s="4"/>
      <c r="H333" s="5"/>
      <c r="I333" s="3"/>
      <c r="J333" s="3"/>
      <c r="K333" s="3"/>
      <c r="L333" s="3"/>
      <c r="M333" s="3"/>
      <c r="N333" s="3"/>
      <c r="O333" s="3"/>
      <c r="P333" s="4"/>
      <c r="Q333" s="5"/>
      <c r="R333" s="3"/>
      <c r="S333" s="3"/>
      <c r="T333" s="3"/>
      <c r="U333" s="3"/>
      <c r="V333" s="3"/>
      <c r="W333" s="3"/>
      <c r="X333" s="3"/>
      <c r="Y333" s="4"/>
      <c r="Z333" s="5"/>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row>
    <row r="334" ht="15.75" customHeight="1">
      <c r="A334" s="3"/>
      <c r="B334" s="3"/>
      <c r="C334" s="4"/>
      <c r="D334" s="4"/>
      <c r="E334" s="3"/>
      <c r="F334" s="3"/>
      <c r="G334" s="4"/>
      <c r="H334" s="5"/>
      <c r="I334" s="3"/>
      <c r="J334" s="3"/>
      <c r="K334" s="3"/>
      <c r="L334" s="3"/>
      <c r="M334" s="3"/>
      <c r="N334" s="3"/>
      <c r="O334" s="3"/>
      <c r="P334" s="4"/>
      <c r="Q334" s="5"/>
      <c r="R334" s="3"/>
      <c r="S334" s="3"/>
      <c r="T334" s="3"/>
      <c r="U334" s="3"/>
      <c r="V334" s="3"/>
      <c r="W334" s="3"/>
      <c r="X334" s="3"/>
      <c r="Y334" s="4"/>
      <c r="Z334" s="5"/>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row>
    <row r="335" ht="15.75" customHeight="1">
      <c r="A335" s="3"/>
      <c r="B335" s="3"/>
      <c r="C335" s="4"/>
      <c r="D335" s="4"/>
      <c r="E335" s="3"/>
      <c r="F335" s="3"/>
      <c r="G335" s="4"/>
      <c r="H335" s="5"/>
      <c r="I335" s="3"/>
      <c r="J335" s="3"/>
      <c r="K335" s="3"/>
      <c r="L335" s="3"/>
      <c r="M335" s="3"/>
      <c r="N335" s="3"/>
      <c r="O335" s="3"/>
      <c r="P335" s="4"/>
      <c r="Q335" s="5"/>
      <c r="R335" s="3"/>
      <c r="S335" s="3"/>
      <c r="T335" s="3"/>
      <c r="U335" s="3"/>
      <c r="V335" s="3"/>
      <c r="W335" s="3"/>
      <c r="X335" s="3"/>
      <c r="Y335" s="4"/>
      <c r="Z335" s="5"/>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row>
    <row r="336" ht="15.75" customHeight="1">
      <c r="A336" s="3"/>
      <c r="B336" s="3"/>
      <c r="C336" s="4"/>
      <c r="D336" s="4"/>
      <c r="E336" s="3"/>
      <c r="F336" s="3"/>
      <c r="G336" s="4"/>
      <c r="H336" s="5"/>
      <c r="I336" s="3"/>
      <c r="J336" s="3"/>
      <c r="K336" s="3"/>
      <c r="L336" s="3"/>
      <c r="M336" s="3"/>
      <c r="N336" s="3"/>
      <c r="O336" s="3"/>
      <c r="P336" s="4"/>
      <c r="Q336" s="5"/>
      <c r="R336" s="3"/>
      <c r="S336" s="3"/>
      <c r="T336" s="3"/>
      <c r="U336" s="3"/>
      <c r="V336" s="3"/>
      <c r="W336" s="3"/>
      <c r="X336" s="3"/>
      <c r="Y336" s="4"/>
      <c r="Z336" s="5"/>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row>
    <row r="337" ht="15.75" customHeight="1">
      <c r="A337" s="3"/>
      <c r="B337" s="3"/>
      <c r="C337" s="4"/>
      <c r="D337" s="4"/>
      <c r="E337" s="3"/>
      <c r="F337" s="3"/>
      <c r="G337" s="4"/>
      <c r="H337" s="5"/>
      <c r="I337" s="3"/>
      <c r="J337" s="3"/>
      <c r="K337" s="3"/>
      <c r="L337" s="3"/>
      <c r="M337" s="3"/>
      <c r="N337" s="3"/>
      <c r="O337" s="3"/>
      <c r="P337" s="4"/>
      <c r="Q337" s="5"/>
      <c r="R337" s="3"/>
      <c r="S337" s="3"/>
      <c r="T337" s="3"/>
      <c r="U337" s="3"/>
      <c r="V337" s="3"/>
      <c r="W337" s="3"/>
      <c r="X337" s="3"/>
      <c r="Y337" s="4"/>
      <c r="Z337" s="5"/>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row>
    <row r="338" ht="15.75" customHeight="1">
      <c r="A338" s="3"/>
      <c r="B338" s="3"/>
      <c r="C338" s="4"/>
      <c r="D338" s="4"/>
      <c r="E338" s="3"/>
      <c r="F338" s="3"/>
      <c r="G338" s="4"/>
      <c r="H338" s="5"/>
      <c r="I338" s="3"/>
      <c r="J338" s="3"/>
      <c r="K338" s="3"/>
      <c r="L338" s="3"/>
      <c r="M338" s="3"/>
      <c r="N338" s="3"/>
      <c r="O338" s="3"/>
      <c r="P338" s="4"/>
      <c r="Q338" s="5"/>
      <c r="R338" s="3"/>
      <c r="S338" s="3"/>
      <c r="T338" s="3"/>
      <c r="U338" s="3"/>
      <c r="V338" s="3"/>
      <c r="W338" s="3"/>
      <c r="X338" s="3"/>
      <c r="Y338" s="4"/>
      <c r="Z338" s="5"/>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row>
    <row r="339" ht="15.75" customHeight="1">
      <c r="A339" s="3"/>
      <c r="B339" s="3"/>
      <c r="C339" s="4"/>
      <c r="D339" s="4"/>
      <c r="E339" s="3"/>
      <c r="F339" s="3"/>
      <c r="G339" s="4"/>
      <c r="H339" s="5"/>
      <c r="I339" s="3"/>
      <c r="J339" s="3"/>
      <c r="K339" s="3"/>
      <c r="L339" s="3"/>
      <c r="M339" s="3"/>
      <c r="N339" s="3"/>
      <c r="O339" s="3"/>
      <c r="P339" s="4"/>
      <c r="Q339" s="5"/>
      <c r="R339" s="3"/>
      <c r="S339" s="3"/>
      <c r="T339" s="3"/>
      <c r="U339" s="3"/>
      <c r="V339" s="3"/>
      <c r="W339" s="3"/>
      <c r="X339" s="3"/>
      <c r="Y339" s="4"/>
      <c r="Z339" s="5"/>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row>
    <row r="340" ht="15.75" customHeight="1">
      <c r="A340" s="3"/>
      <c r="B340" s="3"/>
      <c r="C340" s="4"/>
      <c r="D340" s="4"/>
      <c r="E340" s="3"/>
      <c r="F340" s="3"/>
      <c r="G340" s="4"/>
      <c r="H340" s="5"/>
      <c r="I340" s="3"/>
      <c r="J340" s="3"/>
      <c r="K340" s="3"/>
      <c r="L340" s="3"/>
      <c r="M340" s="3"/>
      <c r="N340" s="3"/>
      <c r="O340" s="3"/>
      <c r="P340" s="4"/>
      <c r="Q340" s="5"/>
      <c r="R340" s="3"/>
      <c r="S340" s="3"/>
      <c r="T340" s="3"/>
      <c r="U340" s="3"/>
      <c r="V340" s="3"/>
      <c r="W340" s="3"/>
      <c r="X340" s="3"/>
      <c r="Y340" s="4"/>
      <c r="Z340" s="5"/>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row>
    <row r="341" ht="15.75" customHeight="1">
      <c r="A341" s="3"/>
      <c r="B341" s="3"/>
      <c r="C341" s="4"/>
      <c r="D341" s="4"/>
      <c r="E341" s="3"/>
      <c r="F341" s="3"/>
      <c r="G341" s="4"/>
      <c r="H341" s="5"/>
      <c r="I341" s="3"/>
      <c r="J341" s="3"/>
      <c r="K341" s="3"/>
      <c r="L341" s="3"/>
      <c r="M341" s="3"/>
      <c r="N341" s="3"/>
      <c r="O341" s="3"/>
      <c r="P341" s="4"/>
      <c r="Q341" s="5"/>
      <c r="R341" s="3"/>
      <c r="S341" s="3"/>
      <c r="T341" s="3"/>
      <c r="U341" s="3"/>
      <c r="V341" s="3"/>
      <c r="W341" s="3"/>
      <c r="X341" s="3"/>
      <c r="Y341" s="4"/>
      <c r="Z341" s="5"/>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row>
    <row r="342" ht="15.75" customHeight="1">
      <c r="A342" s="3"/>
      <c r="B342" s="3"/>
      <c r="C342" s="4"/>
      <c r="D342" s="4"/>
      <c r="E342" s="3"/>
      <c r="F342" s="3"/>
      <c r="G342" s="4"/>
      <c r="H342" s="5"/>
      <c r="I342" s="3"/>
      <c r="J342" s="3"/>
      <c r="K342" s="3"/>
      <c r="L342" s="3"/>
      <c r="M342" s="3"/>
      <c r="N342" s="3"/>
      <c r="O342" s="3"/>
      <c r="P342" s="4"/>
      <c r="Q342" s="5"/>
      <c r="R342" s="3"/>
      <c r="S342" s="3"/>
      <c r="T342" s="3"/>
      <c r="U342" s="3"/>
      <c r="V342" s="3"/>
      <c r="W342" s="3"/>
      <c r="X342" s="3"/>
      <c r="Y342" s="4"/>
      <c r="Z342" s="5"/>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row>
    <row r="343" ht="15.75" customHeight="1">
      <c r="A343" s="3"/>
      <c r="B343" s="3"/>
      <c r="C343" s="4"/>
      <c r="D343" s="4"/>
      <c r="E343" s="3"/>
      <c r="F343" s="3"/>
      <c r="G343" s="4"/>
      <c r="H343" s="5"/>
      <c r="I343" s="3"/>
      <c r="J343" s="3"/>
      <c r="K343" s="3"/>
      <c r="L343" s="3"/>
      <c r="M343" s="3"/>
      <c r="N343" s="3"/>
      <c r="O343" s="3"/>
      <c r="P343" s="4"/>
      <c r="Q343" s="5"/>
      <c r="R343" s="3"/>
      <c r="S343" s="3"/>
      <c r="T343" s="3"/>
      <c r="U343" s="3"/>
      <c r="V343" s="3"/>
      <c r="W343" s="3"/>
      <c r="X343" s="3"/>
      <c r="Y343" s="4"/>
      <c r="Z343" s="5"/>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row>
    <row r="344" ht="15.75" customHeight="1">
      <c r="A344" s="3"/>
      <c r="B344" s="3"/>
      <c r="C344" s="4"/>
      <c r="D344" s="4"/>
      <c r="E344" s="3"/>
      <c r="F344" s="3"/>
      <c r="G344" s="4"/>
      <c r="H344" s="5"/>
      <c r="I344" s="3"/>
      <c r="J344" s="3"/>
      <c r="K344" s="3"/>
      <c r="L344" s="3"/>
      <c r="M344" s="3"/>
      <c r="N344" s="3"/>
      <c r="O344" s="3"/>
      <c r="P344" s="4"/>
      <c r="Q344" s="5"/>
      <c r="R344" s="3"/>
      <c r="S344" s="3"/>
      <c r="T344" s="3"/>
      <c r="U344" s="3"/>
      <c r="V344" s="3"/>
      <c r="W344" s="3"/>
      <c r="X344" s="3"/>
      <c r="Y344" s="4"/>
      <c r="Z344" s="5"/>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row>
    <row r="345" ht="15.75" customHeight="1">
      <c r="A345" s="3"/>
      <c r="B345" s="3"/>
      <c r="C345" s="4"/>
      <c r="D345" s="4"/>
      <c r="E345" s="3"/>
      <c r="F345" s="3"/>
      <c r="G345" s="4"/>
      <c r="H345" s="5"/>
      <c r="I345" s="3"/>
      <c r="J345" s="3"/>
      <c r="K345" s="3"/>
      <c r="L345" s="3"/>
      <c r="M345" s="3"/>
      <c r="N345" s="3"/>
      <c r="O345" s="3"/>
      <c r="P345" s="4"/>
      <c r="Q345" s="5"/>
      <c r="R345" s="3"/>
      <c r="S345" s="3"/>
      <c r="T345" s="3"/>
      <c r="U345" s="3"/>
      <c r="V345" s="3"/>
      <c r="W345" s="3"/>
      <c r="X345" s="3"/>
      <c r="Y345" s="4"/>
      <c r="Z345" s="5"/>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row>
    <row r="346" ht="15.75" customHeight="1">
      <c r="A346" s="3"/>
      <c r="B346" s="3"/>
      <c r="C346" s="4"/>
      <c r="D346" s="4"/>
      <c r="E346" s="3"/>
      <c r="F346" s="3"/>
      <c r="G346" s="4"/>
      <c r="H346" s="5"/>
      <c r="I346" s="3"/>
      <c r="J346" s="3"/>
      <c r="K346" s="3"/>
      <c r="L346" s="3"/>
      <c r="M346" s="3"/>
      <c r="N346" s="3"/>
      <c r="O346" s="3"/>
      <c r="P346" s="4"/>
      <c r="Q346" s="5"/>
      <c r="R346" s="3"/>
      <c r="S346" s="3"/>
      <c r="T346" s="3"/>
      <c r="U346" s="3"/>
      <c r="V346" s="3"/>
      <c r="W346" s="3"/>
      <c r="X346" s="3"/>
      <c r="Y346" s="4"/>
      <c r="Z346" s="5"/>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row>
    <row r="347" ht="15.75" customHeight="1">
      <c r="A347" s="3"/>
      <c r="B347" s="3"/>
      <c r="C347" s="4"/>
      <c r="D347" s="4"/>
      <c r="E347" s="3"/>
      <c r="F347" s="3"/>
      <c r="G347" s="4"/>
      <c r="H347" s="5"/>
      <c r="I347" s="3"/>
      <c r="J347" s="3"/>
      <c r="K347" s="3"/>
      <c r="L347" s="3"/>
      <c r="M347" s="3"/>
      <c r="N347" s="3"/>
      <c r="O347" s="3"/>
      <c r="P347" s="4"/>
      <c r="Q347" s="5"/>
      <c r="R347" s="3"/>
      <c r="S347" s="3"/>
      <c r="T347" s="3"/>
      <c r="U347" s="3"/>
      <c r="V347" s="3"/>
      <c r="W347" s="3"/>
      <c r="X347" s="3"/>
      <c r="Y347" s="4"/>
      <c r="Z347" s="5"/>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row>
    <row r="348" ht="15.75" customHeight="1">
      <c r="A348" s="3"/>
      <c r="B348" s="3"/>
      <c r="C348" s="4"/>
      <c r="D348" s="4"/>
      <c r="E348" s="3"/>
      <c r="F348" s="3"/>
      <c r="G348" s="4"/>
      <c r="H348" s="5"/>
      <c r="I348" s="3"/>
      <c r="J348" s="3"/>
      <c r="K348" s="3"/>
      <c r="L348" s="3"/>
      <c r="M348" s="3"/>
      <c r="N348" s="3"/>
      <c r="O348" s="3"/>
      <c r="P348" s="4"/>
      <c r="Q348" s="5"/>
      <c r="R348" s="3"/>
      <c r="S348" s="3"/>
      <c r="T348" s="3"/>
      <c r="U348" s="3"/>
      <c r="V348" s="3"/>
      <c r="W348" s="3"/>
      <c r="X348" s="3"/>
      <c r="Y348" s="4"/>
      <c r="Z348" s="5"/>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row>
    <row r="349" ht="15.75" customHeight="1">
      <c r="A349" s="3"/>
      <c r="B349" s="3"/>
      <c r="C349" s="4"/>
      <c r="D349" s="4"/>
      <c r="E349" s="3"/>
      <c r="F349" s="3"/>
      <c r="G349" s="4"/>
      <c r="H349" s="5"/>
      <c r="I349" s="3"/>
      <c r="J349" s="3"/>
      <c r="K349" s="3"/>
      <c r="L349" s="3"/>
      <c r="M349" s="3"/>
      <c r="N349" s="3"/>
      <c r="O349" s="3"/>
      <c r="P349" s="4"/>
      <c r="Q349" s="5"/>
      <c r="R349" s="3"/>
      <c r="S349" s="3"/>
      <c r="T349" s="3"/>
      <c r="U349" s="3"/>
      <c r="V349" s="3"/>
      <c r="W349" s="3"/>
      <c r="X349" s="3"/>
      <c r="Y349" s="4"/>
      <c r="Z349" s="5"/>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row>
    <row r="350" ht="15.75" customHeight="1">
      <c r="A350" s="3"/>
      <c r="B350" s="3"/>
      <c r="C350" s="4"/>
      <c r="D350" s="4"/>
      <c r="E350" s="3"/>
      <c r="F350" s="3"/>
      <c r="G350" s="4"/>
      <c r="H350" s="5"/>
      <c r="I350" s="3"/>
      <c r="J350" s="3"/>
      <c r="K350" s="3"/>
      <c r="L350" s="3"/>
      <c r="M350" s="3"/>
      <c r="N350" s="3"/>
      <c r="O350" s="3"/>
      <c r="P350" s="4"/>
      <c r="Q350" s="5"/>
      <c r="R350" s="3"/>
      <c r="S350" s="3"/>
      <c r="T350" s="3"/>
      <c r="U350" s="3"/>
      <c r="V350" s="3"/>
      <c r="W350" s="3"/>
      <c r="X350" s="3"/>
      <c r="Y350" s="4"/>
      <c r="Z350" s="5"/>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row>
    <row r="351" ht="15.75" customHeight="1">
      <c r="A351" s="3"/>
      <c r="B351" s="3"/>
      <c r="C351" s="4"/>
      <c r="D351" s="4"/>
      <c r="E351" s="3"/>
      <c r="F351" s="3"/>
      <c r="G351" s="4"/>
      <c r="H351" s="5"/>
      <c r="I351" s="3"/>
      <c r="J351" s="3"/>
      <c r="K351" s="3"/>
      <c r="L351" s="3"/>
      <c r="M351" s="3"/>
      <c r="N351" s="3"/>
      <c r="O351" s="3"/>
      <c r="P351" s="4"/>
      <c r="Q351" s="5"/>
      <c r="R351" s="3"/>
      <c r="S351" s="3"/>
      <c r="T351" s="3"/>
      <c r="U351" s="3"/>
      <c r="V351" s="3"/>
      <c r="W351" s="3"/>
      <c r="X351" s="3"/>
      <c r="Y351" s="4"/>
      <c r="Z351" s="5"/>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row>
    <row r="352" ht="15.75" customHeight="1">
      <c r="A352" s="3"/>
      <c r="B352" s="3"/>
      <c r="C352" s="4"/>
      <c r="D352" s="4"/>
      <c r="E352" s="3"/>
      <c r="F352" s="3"/>
      <c r="G352" s="4"/>
      <c r="H352" s="5"/>
      <c r="I352" s="3"/>
      <c r="J352" s="3"/>
      <c r="K352" s="3"/>
      <c r="L352" s="3"/>
      <c r="M352" s="3"/>
      <c r="N352" s="3"/>
      <c r="O352" s="3"/>
      <c r="P352" s="4"/>
      <c r="Q352" s="5"/>
      <c r="R352" s="3"/>
      <c r="S352" s="3"/>
      <c r="T352" s="3"/>
      <c r="U352" s="3"/>
      <c r="V352" s="3"/>
      <c r="W352" s="3"/>
      <c r="X352" s="3"/>
      <c r="Y352" s="4"/>
      <c r="Z352" s="5"/>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row>
    <row r="353" ht="15.75" customHeight="1">
      <c r="A353" s="3"/>
      <c r="B353" s="3"/>
      <c r="C353" s="4"/>
      <c r="D353" s="4"/>
      <c r="E353" s="3"/>
      <c r="F353" s="3"/>
      <c r="G353" s="4"/>
      <c r="H353" s="5"/>
      <c r="I353" s="3"/>
      <c r="J353" s="3"/>
      <c r="K353" s="3"/>
      <c r="L353" s="3"/>
      <c r="M353" s="3"/>
      <c r="N353" s="3"/>
      <c r="O353" s="3"/>
      <c r="P353" s="4"/>
      <c r="Q353" s="5"/>
      <c r="R353" s="3"/>
      <c r="S353" s="3"/>
      <c r="T353" s="3"/>
      <c r="U353" s="3"/>
      <c r="V353" s="3"/>
      <c r="W353" s="3"/>
      <c r="X353" s="3"/>
      <c r="Y353" s="4"/>
      <c r="Z353" s="5"/>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row>
    <row r="354" ht="15.75" customHeight="1">
      <c r="A354" s="3"/>
      <c r="B354" s="3"/>
      <c r="C354" s="4"/>
      <c r="D354" s="4"/>
      <c r="E354" s="3"/>
      <c r="F354" s="3"/>
      <c r="G354" s="4"/>
      <c r="H354" s="5"/>
      <c r="I354" s="3"/>
      <c r="J354" s="3"/>
      <c r="K354" s="3"/>
      <c r="L354" s="3"/>
      <c r="M354" s="3"/>
      <c r="N354" s="3"/>
      <c r="O354" s="3"/>
      <c r="P354" s="4"/>
      <c r="Q354" s="5"/>
      <c r="R354" s="3"/>
      <c r="S354" s="3"/>
      <c r="T354" s="3"/>
      <c r="U354" s="3"/>
      <c r="V354" s="3"/>
      <c r="W354" s="3"/>
      <c r="X354" s="3"/>
      <c r="Y354" s="4"/>
      <c r="Z354" s="5"/>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row>
    <row r="355" ht="15.75" customHeight="1">
      <c r="A355" s="3"/>
      <c r="B355" s="3"/>
      <c r="C355" s="4"/>
      <c r="D355" s="4"/>
      <c r="E355" s="3"/>
      <c r="F355" s="3"/>
      <c r="G355" s="4"/>
      <c r="H355" s="5"/>
      <c r="I355" s="3"/>
      <c r="J355" s="3"/>
      <c r="K355" s="3"/>
      <c r="L355" s="3"/>
      <c r="M355" s="3"/>
      <c r="N355" s="3"/>
      <c r="O355" s="3"/>
      <c r="P355" s="4"/>
      <c r="Q355" s="5"/>
      <c r="R355" s="3"/>
      <c r="S355" s="3"/>
      <c r="T355" s="3"/>
      <c r="U355" s="3"/>
      <c r="V355" s="3"/>
      <c r="W355" s="3"/>
      <c r="X355" s="3"/>
      <c r="Y355" s="4"/>
      <c r="Z355" s="5"/>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row>
    <row r="356" ht="15.75" customHeight="1">
      <c r="A356" s="3"/>
      <c r="B356" s="3"/>
      <c r="C356" s="4"/>
      <c r="D356" s="4"/>
      <c r="E356" s="3"/>
      <c r="F356" s="3"/>
      <c r="G356" s="4"/>
      <c r="H356" s="5"/>
      <c r="I356" s="3"/>
      <c r="J356" s="3"/>
      <c r="K356" s="3"/>
      <c r="L356" s="3"/>
      <c r="M356" s="3"/>
      <c r="N356" s="3"/>
      <c r="O356" s="3"/>
      <c r="P356" s="4"/>
      <c r="Q356" s="5"/>
      <c r="R356" s="3"/>
      <c r="S356" s="3"/>
      <c r="T356" s="3"/>
      <c r="U356" s="3"/>
      <c r="V356" s="3"/>
      <c r="W356" s="3"/>
      <c r="X356" s="3"/>
      <c r="Y356" s="4"/>
      <c r="Z356" s="5"/>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row>
    <row r="357" ht="15.75" customHeight="1">
      <c r="A357" s="3"/>
      <c r="B357" s="3"/>
      <c r="C357" s="4"/>
      <c r="D357" s="4"/>
      <c r="E357" s="3"/>
      <c r="F357" s="3"/>
      <c r="G357" s="4"/>
      <c r="H357" s="5"/>
      <c r="I357" s="3"/>
      <c r="J357" s="3"/>
      <c r="K357" s="3"/>
      <c r="L357" s="3"/>
      <c r="M357" s="3"/>
      <c r="N357" s="3"/>
      <c r="O357" s="3"/>
      <c r="P357" s="4"/>
      <c r="Q357" s="5"/>
      <c r="R357" s="3"/>
      <c r="S357" s="3"/>
      <c r="T357" s="3"/>
      <c r="U357" s="3"/>
      <c r="V357" s="3"/>
      <c r="W357" s="3"/>
      <c r="X357" s="3"/>
      <c r="Y357" s="4"/>
      <c r="Z357" s="5"/>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row>
    <row r="358" ht="15.75" customHeight="1">
      <c r="A358" s="3"/>
      <c r="B358" s="3"/>
      <c r="C358" s="4"/>
      <c r="D358" s="4"/>
      <c r="E358" s="3"/>
      <c r="F358" s="3"/>
      <c r="G358" s="4"/>
      <c r="H358" s="5"/>
      <c r="I358" s="3"/>
      <c r="J358" s="3"/>
      <c r="K358" s="3"/>
      <c r="L358" s="3"/>
      <c r="M358" s="3"/>
      <c r="N358" s="3"/>
      <c r="O358" s="3"/>
      <c r="P358" s="4"/>
      <c r="Q358" s="5"/>
      <c r="R358" s="3"/>
      <c r="S358" s="3"/>
      <c r="T358" s="3"/>
      <c r="U358" s="3"/>
      <c r="V358" s="3"/>
      <c r="W358" s="3"/>
      <c r="X358" s="3"/>
      <c r="Y358" s="4"/>
      <c r="Z358" s="5"/>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row>
    <row r="359" ht="15.75" customHeight="1">
      <c r="A359" s="3"/>
      <c r="B359" s="3"/>
      <c r="C359" s="4"/>
      <c r="D359" s="4"/>
      <c r="E359" s="3"/>
      <c r="F359" s="3"/>
      <c r="G359" s="4"/>
      <c r="H359" s="5"/>
      <c r="I359" s="3"/>
      <c r="J359" s="3"/>
      <c r="K359" s="3"/>
      <c r="L359" s="3"/>
      <c r="M359" s="3"/>
      <c r="N359" s="3"/>
      <c r="O359" s="3"/>
      <c r="P359" s="4"/>
      <c r="Q359" s="5"/>
      <c r="R359" s="3"/>
      <c r="S359" s="3"/>
      <c r="T359" s="3"/>
      <c r="U359" s="3"/>
      <c r="V359" s="3"/>
      <c r="W359" s="3"/>
      <c r="X359" s="3"/>
      <c r="Y359" s="4"/>
      <c r="Z359" s="5"/>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row>
    <row r="360" ht="15.75" customHeight="1">
      <c r="A360" s="3"/>
      <c r="B360" s="3"/>
      <c r="C360" s="4"/>
      <c r="D360" s="4"/>
      <c r="E360" s="3"/>
      <c r="F360" s="3"/>
      <c r="G360" s="4"/>
      <c r="H360" s="5"/>
      <c r="I360" s="3"/>
      <c r="J360" s="3"/>
      <c r="K360" s="3"/>
      <c r="L360" s="3"/>
      <c r="M360" s="3"/>
      <c r="N360" s="3"/>
      <c r="O360" s="3"/>
      <c r="P360" s="4"/>
      <c r="Q360" s="5"/>
      <c r="R360" s="3"/>
      <c r="S360" s="3"/>
      <c r="T360" s="3"/>
      <c r="U360" s="3"/>
      <c r="V360" s="3"/>
      <c r="W360" s="3"/>
      <c r="X360" s="3"/>
      <c r="Y360" s="4"/>
      <c r="Z360" s="5"/>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row>
    <row r="361" ht="15.75" customHeight="1">
      <c r="A361" s="3"/>
      <c r="B361" s="3"/>
      <c r="C361" s="4"/>
      <c r="D361" s="4"/>
      <c r="E361" s="3"/>
      <c r="F361" s="3"/>
      <c r="G361" s="4"/>
      <c r="H361" s="5"/>
      <c r="I361" s="3"/>
      <c r="J361" s="3"/>
      <c r="K361" s="3"/>
      <c r="L361" s="3"/>
      <c r="M361" s="3"/>
      <c r="N361" s="3"/>
      <c r="O361" s="3"/>
      <c r="P361" s="4"/>
      <c r="Q361" s="5"/>
      <c r="R361" s="3"/>
      <c r="S361" s="3"/>
      <c r="T361" s="3"/>
      <c r="U361" s="3"/>
      <c r="V361" s="3"/>
      <c r="W361" s="3"/>
      <c r="X361" s="3"/>
      <c r="Y361" s="4"/>
      <c r="Z361" s="5"/>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row>
    <row r="362" ht="15.75" customHeight="1">
      <c r="A362" s="3"/>
      <c r="B362" s="3"/>
      <c r="C362" s="4"/>
      <c r="D362" s="4"/>
      <c r="E362" s="3"/>
      <c r="F362" s="3"/>
      <c r="G362" s="4"/>
      <c r="H362" s="5"/>
      <c r="I362" s="3"/>
      <c r="J362" s="3"/>
      <c r="K362" s="3"/>
      <c r="L362" s="3"/>
      <c r="M362" s="3"/>
      <c r="N362" s="3"/>
      <c r="O362" s="3"/>
      <c r="P362" s="4"/>
      <c r="Q362" s="5"/>
      <c r="R362" s="3"/>
      <c r="S362" s="3"/>
      <c r="T362" s="3"/>
      <c r="U362" s="3"/>
      <c r="V362" s="3"/>
      <c r="W362" s="3"/>
      <c r="X362" s="3"/>
      <c r="Y362" s="4"/>
      <c r="Z362" s="5"/>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row>
    <row r="363" ht="15.75" customHeight="1">
      <c r="A363" s="3"/>
      <c r="B363" s="3"/>
      <c r="C363" s="4"/>
      <c r="D363" s="4"/>
      <c r="E363" s="3"/>
      <c r="F363" s="3"/>
      <c r="G363" s="4"/>
      <c r="H363" s="5"/>
      <c r="I363" s="3"/>
      <c r="J363" s="3"/>
      <c r="K363" s="3"/>
      <c r="L363" s="3"/>
      <c r="M363" s="3"/>
      <c r="N363" s="3"/>
      <c r="O363" s="3"/>
      <c r="P363" s="4"/>
      <c r="Q363" s="5"/>
      <c r="R363" s="3"/>
      <c r="S363" s="3"/>
      <c r="T363" s="3"/>
      <c r="U363" s="3"/>
      <c r="V363" s="3"/>
      <c r="W363" s="3"/>
      <c r="X363" s="3"/>
      <c r="Y363" s="4"/>
      <c r="Z363" s="5"/>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row>
    <row r="364" ht="15.75" customHeight="1">
      <c r="A364" s="3"/>
      <c r="B364" s="3"/>
      <c r="C364" s="4"/>
      <c r="D364" s="4"/>
      <c r="E364" s="3"/>
      <c r="F364" s="3"/>
      <c r="G364" s="4"/>
      <c r="H364" s="5"/>
      <c r="I364" s="3"/>
      <c r="J364" s="3"/>
      <c r="K364" s="3"/>
      <c r="L364" s="3"/>
      <c r="M364" s="3"/>
      <c r="N364" s="3"/>
      <c r="O364" s="3"/>
      <c r="P364" s="4"/>
      <c r="Q364" s="5"/>
      <c r="R364" s="3"/>
      <c r="S364" s="3"/>
      <c r="T364" s="3"/>
      <c r="U364" s="3"/>
      <c r="V364" s="3"/>
      <c r="W364" s="3"/>
      <c r="X364" s="3"/>
      <c r="Y364" s="4"/>
      <c r="Z364" s="5"/>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row>
    <row r="365" ht="15.75" customHeight="1">
      <c r="A365" s="3"/>
      <c r="B365" s="3"/>
      <c r="C365" s="4"/>
      <c r="D365" s="4"/>
      <c r="E365" s="3"/>
      <c r="F365" s="3"/>
      <c r="G365" s="4"/>
      <c r="H365" s="5"/>
      <c r="I365" s="3"/>
      <c r="J365" s="3"/>
      <c r="K365" s="3"/>
      <c r="L365" s="3"/>
      <c r="M365" s="3"/>
      <c r="N365" s="3"/>
      <c r="O365" s="3"/>
      <c r="P365" s="4"/>
      <c r="Q365" s="5"/>
      <c r="R365" s="3"/>
      <c r="S365" s="3"/>
      <c r="T365" s="3"/>
      <c r="U365" s="3"/>
      <c r="V365" s="3"/>
      <c r="W365" s="3"/>
      <c r="X365" s="3"/>
      <c r="Y365" s="4"/>
      <c r="Z365" s="5"/>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row>
    <row r="366" ht="15.75" customHeight="1">
      <c r="A366" s="3"/>
      <c r="B366" s="3"/>
      <c r="C366" s="4"/>
      <c r="D366" s="4"/>
      <c r="E366" s="3"/>
      <c r="F366" s="3"/>
      <c r="G366" s="4"/>
      <c r="H366" s="5"/>
      <c r="I366" s="3"/>
      <c r="J366" s="3"/>
      <c r="K366" s="3"/>
      <c r="L366" s="3"/>
      <c r="M366" s="3"/>
      <c r="N366" s="3"/>
      <c r="O366" s="3"/>
      <c r="P366" s="4"/>
      <c r="Q366" s="5"/>
      <c r="R366" s="3"/>
      <c r="S366" s="3"/>
      <c r="T366" s="3"/>
      <c r="U366" s="3"/>
      <c r="V366" s="3"/>
      <c r="W366" s="3"/>
      <c r="X366" s="3"/>
      <c r="Y366" s="4"/>
      <c r="Z366" s="5"/>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row>
    <row r="367" ht="15.75" customHeight="1">
      <c r="A367" s="3"/>
      <c r="B367" s="3"/>
      <c r="C367" s="4"/>
      <c r="D367" s="4"/>
      <c r="E367" s="3"/>
      <c r="F367" s="3"/>
      <c r="G367" s="4"/>
      <c r="H367" s="5"/>
      <c r="I367" s="3"/>
      <c r="J367" s="3"/>
      <c r="K367" s="3"/>
      <c r="L367" s="3"/>
      <c r="M367" s="3"/>
      <c r="N367" s="3"/>
      <c r="O367" s="3"/>
      <c r="P367" s="4"/>
      <c r="Q367" s="5"/>
      <c r="R367" s="3"/>
      <c r="S367" s="3"/>
      <c r="T367" s="3"/>
      <c r="U367" s="3"/>
      <c r="V367" s="3"/>
      <c r="W367" s="3"/>
      <c r="X367" s="3"/>
      <c r="Y367" s="4"/>
      <c r="Z367" s="5"/>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row>
    <row r="368" ht="15.75" customHeight="1">
      <c r="A368" s="3"/>
      <c r="B368" s="3"/>
      <c r="C368" s="4"/>
      <c r="D368" s="4"/>
      <c r="E368" s="3"/>
      <c r="F368" s="3"/>
      <c r="G368" s="4"/>
      <c r="H368" s="5"/>
      <c r="I368" s="3"/>
      <c r="J368" s="3"/>
      <c r="K368" s="3"/>
      <c r="L368" s="3"/>
      <c r="M368" s="3"/>
      <c r="N368" s="3"/>
      <c r="O368" s="3"/>
      <c r="P368" s="4"/>
      <c r="Q368" s="5"/>
      <c r="R368" s="3"/>
      <c r="S368" s="3"/>
      <c r="T368" s="3"/>
      <c r="U368" s="3"/>
      <c r="V368" s="3"/>
      <c r="W368" s="3"/>
      <c r="X368" s="3"/>
      <c r="Y368" s="4"/>
      <c r="Z368" s="5"/>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row>
    <row r="369" ht="15.75" customHeight="1">
      <c r="A369" s="3"/>
      <c r="B369" s="3"/>
      <c r="C369" s="4"/>
      <c r="D369" s="4"/>
      <c r="E369" s="3"/>
      <c r="F369" s="3"/>
      <c r="G369" s="4"/>
      <c r="H369" s="5"/>
      <c r="I369" s="3"/>
      <c r="J369" s="3"/>
      <c r="K369" s="3"/>
      <c r="L369" s="3"/>
      <c r="M369" s="3"/>
      <c r="N369" s="3"/>
      <c r="O369" s="3"/>
      <c r="P369" s="4"/>
      <c r="Q369" s="5"/>
      <c r="R369" s="3"/>
      <c r="S369" s="3"/>
      <c r="T369" s="3"/>
      <c r="U369" s="3"/>
      <c r="V369" s="3"/>
      <c r="W369" s="3"/>
      <c r="X369" s="3"/>
      <c r="Y369" s="4"/>
      <c r="Z369" s="5"/>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row>
    <row r="370" ht="15.75" customHeight="1">
      <c r="A370" s="3"/>
      <c r="B370" s="3"/>
      <c r="C370" s="4"/>
      <c r="D370" s="4"/>
      <c r="E370" s="3"/>
      <c r="F370" s="3"/>
      <c r="G370" s="4"/>
      <c r="H370" s="5"/>
      <c r="I370" s="3"/>
      <c r="J370" s="3"/>
      <c r="K370" s="3"/>
      <c r="L370" s="3"/>
      <c r="M370" s="3"/>
      <c r="N370" s="3"/>
      <c r="O370" s="3"/>
      <c r="P370" s="4"/>
      <c r="Q370" s="5"/>
      <c r="R370" s="3"/>
      <c r="S370" s="3"/>
      <c r="T370" s="3"/>
      <c r="U370" s="3"/>
      <c r="V370" s="3"/>
      <c r="W370" s="3"/>
      <c r="X370" s="3"/>
      <c r="Y370" s="4"/>
      <c r="Z370" s="5"/>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row>
    <row r="371" ht="15.75" customHeight="1">
      <c r="A371" s="3"/>
      <c r="B371" s="3"/>
      <c r="C371" s="4"/>
      <c r="D371" s="4"/>
      <c r="E371" s="3"/>
      <c r="F371" s="3"/>
      <c r="G371" s="4"/>
      <c r="H371" s="5"/>
      <c r="I371" s="3"/>
      <c r="J371" s="3"/>
      <c r="K371" s="3"/>
      <c r="L371" s="3"/>
      <c r="M371" s="3"/>
      <c r="N371" s="3"/>
      <c r="O371" s="3"/>
      <c r="P371" s="4"/>
      <c r="Q371" s="5"/>
      <c r="R371" s="3"/>
      <c r="S371" s="3"/>
      <c r="T371" s="3"/>
      <c r="U371" s="3"/>
      <c r="V371" s="3"/>
      <c r="W371" s="3"/>
      <c r="X371" s="3"/>
      <c r="Y371" s="4"/>
      <c r="Z371" s="5"/>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row>
    <row r="372" ht="15.75" customHeight="1">
      <c r="A372" s="3"/>
      <c r="B372" s="3"/>
      <c r="C372" s="4"/>
      <c r="D372" s="4"/>
      <c r="E372" s="3"/>
      <c r="F372" s="3"/>
      <c r="G372" s="4"/>
      <c r="H372" s="5"/>
      <c r="I372" s="3"/>
      <c r="J372" s="3"/>
      <c r="K372" s="3"/>
      <c r="L372" s="3"/>
      <c r="M372" s="3"/>
      <c r="N372" s="3"/>
      <c r="O372" s="3"/>
      <c r="P372" s="4"/>
      <c r="Q372" s="5"/>
      <c r="R372" s="3"/>
      <c r="S372" s="3"/>
      <c r="T372" s="3"/>
      <c r="U372" s="3"/>
      <c r="V372" s="3"/>
      <c r="W372" s="3"/>
      <c r="X372" s="3"/>
      <c r="Y372" s="4"/>
      <c r="Z372" s="5"/>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row>
    <row r="373" ht="15.75" customHeight="1">
      <c r="A373" s="3"/>
      <c r="B373" s="3"/>
      <c r="C373" s="4"/>
      <c r="D373" s="4"/>
      <c r="E373" s="3"/>
      <c r="F373" s="3"/>
      <c r="G373" s="4"/>
      <c r="H373" s="5"/>
      <c r="I373" s="3"/>
      <c r="J373" s="3"/>
      <c r="K373" s="3"/>
      <c r="L373" s="3"/>
      <c r="M373" s="3"/>
      <c r="N373" s="3"/>
      <c r="O373" s="3"/>
      <c r="P373" s="4"/>
      <c r="Q373" s="5"/>
      <c r="R373" s="3"/>
      <c r="S373" s="3"/>
      <c r="T373" s="3"/>
      <c r="U373" s="3"/>
      <c r="V373" s="3"/>
      <c r="W373" s="3"/>
      <c r="X373" s="3"/>
      <c r="Y373" s="4"/>
      <c r="Z373" s="5"/>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row>
    <row r="374" ht="15.75" customHeight="1">
      <c r="A374" s="3"/>
      <c r="B374" s="3"/>
      <c r="C374" s="4"/>
      <c r="D374" s="4"/>
      <c r="E374" s="3"/>
      <c r="F374" s="3"/>
      <c r="G374" s="4"/>
      <c r="H374" s="5"/>
      <c r="I374" s="3"/>
      <c r="J374" s="3"/>
      <c r="K374" s="3"/>
      <c r="L374" s="3"/>
      <c r="M374" s="3"/>
      <c r="N374" s="3"/>
      <c r="O374" s="3"/>
      <c r="P374" s="4"/>
      <c r="Q374" s="5"/>
      <c r="R374" s="3"/>
      <c r="S374" s="3"/>
      <c r="T374" s="3"/>
      <c r="U374" s="3"/>
      <c r="V374" s="3"/>
      <c r="W374" s="3"/>
      <c r="X374" s="3"/>
      <c r="Y374" s="4"/>
      <c r="Z374" s="5"/>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row>
    <row r="375" ht="15.75" customHeight="1">
      <c r="A375" s="3"/>
      <c r="B375" s="3"/>
      <c r="C375" s="4"/>
      <c r="D375" s="4"/>
      <c r="E375" s="3"/>
      <c r="F375" s="3"/>
      <c r="G375" s="4"/>
      <c r="H375" s="5"/>
      <c r="I375" s="3"/>
      <c r="J375" s="3"/>
      <c r="K375" s="3"/>
      <c r="L375" s="3"/>
      <c r="M375" s="3"/>
      <c r="N375" s="3"/>
      <c r="O375" s="3"/>
      <c r="P375" s="4"/>
      <c r="Q375" s="5"/>
      <c r="R375" s="3"/>
      <c r="S375" s="3"/>
      <c r="T375" s="3"/>
      <c r="U375" s="3"/>
      <c r="V375" s="3"/>
      <c r="W375" s="3"/>
      <c r="X375" s="3"/>
      <c r="Y375" s="4"/>
      <c r="Z375" s="5"/>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row>
    <row r="376" ht="15.75" customHeight="1">
      <c r="A376" s="3"/>
      <c r="B376" s="3"/>
      <c r="C376" s="4"/>
      <c r="D376" s="4"/>
      <c r="E376" s="3"/>
      <c r="F376" s="3"/>
      <c r="G376" s="4"/>
      <c r="H376" s="5"/>
      <c r="I376" s="3"/>
      <c r="J376" s="3"/>
      <c r="K376" s="3"/>
      <c r="L376" s="3"/>
      <c r="M376" s="3"/>
      <c r="N376" s="3"/>
      <c r="O376" s="3"/>
      <c r="P376" s="4"/>
      <c r="Q376" s="5"/>
      <c r="R376" s="3"/>
      <c r="S376" s="3"/>
      <c r="T376" s="3"/>
      <c r="U376" s="3"/>
      <c r="V376" s="3"/>
      <c r="W376" s="3"/>
      <c r="X376" s="3"/>
      <c r="Y376" s="4"/>
      <c r="Z376" s="5"/>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row>
    <row r="377" ht="15.75" customHeight="1">
      <c r="A377" s="3"/>
      <c r="B377" s="3"/>
      <c r="C377" s="4"/>
      <c r="D377" s="4"/>
      <c r="E377" s="3"/>
      <c r="F377" s="3"/>
      <c r="G377" s="4"/>
      <c r="H377" s="5"/>
      <c r="I377" s="3"/>
      <c r="J377" s="3"/>
      <c r="K377" s="3"/>
      <c r="L377" s="3"/>
      <c r="M377" s="3"/>
      <c r="N377" s="3"/>
      <c r="O377" s="3"/>
      <c r="P377" s="4"/>
      <c r="Q377" s="5"/>
      <c r="R377" s="3"/>
      <c r="S377" s="3"/>
      <c r="T377" s="3"/>
      <c r="U377" s="3"/>
      <c r="V377" s="3"/>
      <c r="W377" s="3"/>
      <c r="X377" s="3"/>
      <c r="Y377" s="4"/>
      <c r="Z377" s="5"/>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row>
    <row r="378" ht="15.75" customHeight="1">
      <c r="A378" s="3"/>
      <c r="B378" s="3"/>
      <c r="C378" s="4"/>
      <c r="D378" s="4"/>
      <c r="E378" s="3"/>
      <c r="F378" s="3"/>
      <c r="G378" s="4"/>
      <c r="H378" s="5"/>
      <c r="I378" s="3"/>
      <c r="J378" s="3"/>
      <c r="K378" s="3"/>
      <c r="L378" s="3"/>
      <c r="M378" s="3"/>
      <c r="N378" s="3"/>
      <c r="O378" s="3"/>
      <c r="P378" s="4"/>
      <c r="Q378" s="5"/>
      <c r="R378" s="3"/>
      <c r="S378" s="3"/>
      <c r="T378" s="3"/>
      <c r="U378" s="3"/>
      <c r="V378" s="3"/>
      <c r="W378" s="3"/>
      <c r="X378" s="3"/>
      <c r="Y378" s="4"/>
      <c r="Z378" s="5"/>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row>
    <row r="379" ht="15.75" customHeight="1">
      <c r="A379" s="3"/>
      <c r="B379" s="3"/>
      <c r="C379" s="4"/>
      <c r="D379" s="4"/>
      <c r="E379" s="3"/>
      <c r="F379" s="3"/>
      <c r="G379" s="4"/>
      <c r="H379" s="5"/>
      <c r="I379" s="3"/>
      <c r="J379" s="3"/>
      <c r="K379" s="3"/>
      <c r="L379" s="3"/>
      <c r="M379" s="3"/>
      <c r="N379" s="3"/>
      <c r="O379" s="3"/>
      <c r="P379" s="4"/>
      <c r="Q379" s="5"/>
      <c r="R379" s="3"/>
      <c r="S379" s="3"/>
      <c r="T379" s="3"/>
      <c r="U379" s="3"/>
      <c r="V379" s="3"/>
      <c r="W379" s="3"/>
      <c r="X379" s="3"/>
      <c r="Y379" s="4"/>
      <c r="Z379" s="5"/>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row>
    <row r="380" ht="15.75" customHeight="1">
      <c r="A380" s="3"/>
      <c r="B380" s="3"/>
      <c r="C380" s="4"/>
      <c r="D380" s="4"/>
      <c r="E380" s="3"/>
      <c r="F380" s="3"/>
      <c r="G380" s="4"/>
      <c r="H380" s="5"/>
      <c r="I380" s="3"/>
      <c r="J380" s="3"/>
      <c r="K380" s="3"/>
      <c r="L380" s="3"/>
      <c r="M380" s="3"/>
      <c r="N380" s="3"/>
      <c r="O380" s="3"/>
      <c r="P380" s="4"/>
      <c r="Q380" s="5"/>
      <c r="R380" s="3"/>
      <c r="S380" s="3"/>
      <c r="T380" s="3"/>
      <c r="U380" s="3"/>
      <c r="V380" s="3"/>
      <c r="W380" s="3"/>
      <c r="X380" s="3"/>
      <c r="Y380" s="4"/>
      <c r="Z380" s="5"/>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row>
    <row r="381" ht="15.75" customHeight="1">
      <c r="A381" s="3"/>
      <c r="B381" s="3"/>
      <c r="C381" s="4"/>
      <c r="D381" s="4"/>
      <c r="E381" s="3"/>
      <c r="F381" s="3"/>
      <c r="G381" s="4"/>
      <c r="H381" s="5"/>
      <c r="I381" s="3"/>
      <c r="J381" s="3"/>
      <c r="K381" s="3"/>
      <c r="L381" s="3"/>
      <c r="M381" s="3"/>
      <c r="N381" s="3"/>
      <c r="O381" s="3"/>
      <c r="P381" s="4"/>
      <c r="Q381" s="5"/>
      <c r="R381" s="3"/>
      <c r="S381" s="3"/>
      <c r="T381" s="3"/>
      <c r="U381" s="3"/>
      <c r="V381" s="3"/>
      <c r="W381" s="3"/>
      <c r="X381" s="3"/>
      <c r="Y381" s="4"/>
      <c r="Z381" s="5"/>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row>
    <row r="382" ht="15.75" customHeight="1">
      <c r="A382" s="3"/>
      <c r="B382" s="3"/>
      <c r="C382" s="4"/>
      <c r="D382" s="4"/>
      <c r="E382" s="3"/>
      <c r="F382" s="3"/>
      <c r="G382" s="4"/>
      <c r="H382" s="5"/>
      <c r="I382" s="3"/>
      <c r="J382" s="3"/>
      <c r="K382" s="3"/>
      <c r="L382" s="3"/>
      <c r="M382" s="3"/>
      <c r="N382" s="3"/>
      <c r="O382" s="3"/>
      <c r="P382" s="4"/>
      <c r="Q382" s="5"/>
      <c r="R382" s="3"/>
      <c r="S382" s="3"/>
      <c r="T382" s="3"/>
      <c r="U382" s="3"/>
      <c r="V382" s="3"/>
      <c r="W382" s="3"/>
      <c r="X382" s="3"/>
      <c r="Y382" s="4"/>
      <c r="Z382" s="5"/>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row>
    <row r="383" ht="15.75" customHeight="1">
      <c r="A383" s="3"/>
      <c r="B383" s="3"/>
      <c r="C383" s="4"/>
      <c r="D383" s="4"/>
      <c r="E383" s="3"/>
      <c r="F383" s="3"/>
      <c r="G383" s="4"/>
      <c r="H383" s="5"/>
      <c r="I383" s="3"/>
      <c r="J383" s="3"/>
      <c r="K383" s="3"/>
      <c r="L383" s="3"/>
      <c r="M383" s="3"/>
      <c r="N383" s="3"/>
      <c r="O383" s="3"/>
      <c r="P383" s="4"/>
      <c r="Q383" s="5"/>
      <c r="R383" s="3"/>
      <c r="S383" s="3"/>
      <c r="T383" s="3"/>
      <c r="U383" s="3"/>
      <c r="V383" s="3"/>
      <c r="W383" s="3"/>
      <c r="X383" s="3"/>
      <c r="Y383" s="4"/>
      <c r="Z383" s="5"/>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row>
    <row r="384" ht="15.75" customHeight="1">
      <c r="A384" s="3"/>
      <c r="B384" s="3"/>
      <c r="C384" s="4"/>
      <c r="D384" s="4"/>
      <c r="E384" s="3"/>
      <c r="F384" s="3"/>
      <c r="G384" s="4"/>
      <c r="H384" s="5"/>
      <c r="I384" s="3"/>
      <c r="J384" s="3"/>
      <c r="K384" s="3"/>
      <c r="L384" s="3"/>
      <c r="M384" s="3"/>
      <c r="N384" s="3"/>
      <c r="O384" s="3"/>
      <c r="P384" s="4"/>
      <c r="Q384" s="5"/>
      <c r="R384" s="3"/>
      <c r="S384" s="3"/>
      <c r="T384" s="3"/>
      <c r="U384" s="3"/>
      <c r="V384" s="3"/>
      <c r="W384" s="3"/>
      <c r="X384" s="3"/>
      <c r="Y384" s="4"/>
      <c r="Z384" s="5"/>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row>
    <row r="385" ht="15.75" customHeight="1">
      <c r="A385" s="3"/>
      <c r="B385" s="3"/>
      <c r="C385" s="4"/>
      <c r="D385" s="4"/>
      <c r="E385" s="3"/>
      <c r="F385" s="3"/>
      <c r="G385" s="4"/>
      <c r="H385" s="5"/>
      <c r="I385" s="3"/>
      <c r="J385" s="3"/>
      <c r="K385" s="3"/>
      <c r="L385" s="3"/>
      <c r="M385" s="3"/>
      <c r="N385" s="3"/>
      <c r="O385" s="3"/>
      <c r="P385" s="4"/>
      <c r="Q385" s="5"/>
      <c r="R385" s="3"/>
      <c r="S385" s="3"/>
      <c r="T385" s="3"/>
      <c r="U385" s="3"/>
      <c r="V385" s="3"/>
      <c r="W385" s="3"/>
      <c r="X385" s="3"/>
      <c r="Y385" s="4"/>
      <c r="Z385" s="5"/>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row>
    <row r="386" ht="15.75" customHeight="1">
      <c r="A386" s="3"/>
      <c r="B386" s="3"/>
      <c r="C386" s="4"/>
      <c r="D386" s="4"/>
      <c r="E386" s="3"/>
      <c r="F386" s="3"/>
      <c r="G386" s="4"/>
      <c r="H386" s="5"/>
      <c r="I386" s="3"/>
      <c r="J386" s="3"/>
      <c r="K386" s="3"/>
      <c r="L386" s="3"/>
      <c r="M386" s="3"/>
      <c r="N386" s="3"/>
      <c r="O386" s="3"/>
      <c r="P386" s="4"/>
      <c r="Q386" s="5"/>
      <c r="R386" s="3"/>
      <c r="S386" s="3"/>
      <c r="T386" s="3"/>
      <c r="U386" s="3"/>
      <c r="V386" s="3"/>
      <c r="W386" s="3"/>
      <c r="X386" s="3"/>
      <c r="Y386" s="4"/>
      <c r="Z386" s="5"/>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row>
    <row r="387" ht="15.75" customHeight="1">
      <c r="A387" s="3"/>
      <c r="B387" s="3"/>
      <c r="C387" s="4"/>
      <c r="D387" s="4"/>
      <c r="E387" s="3"/>
      <c r="F387" s="3"/>
      <c r="G387" s="4"/>
      <c r="H387" s="5"/>
      <c r="I387" s="3"/>
      <c r="J387" s="3"/>
      <c r="K387" s="3"/>
      <c r="L387" s="3"/>
      <c r="M387" s="3"/>
      <c r="N387" s="3"/>
      <c r="O387" s="3"/>
      <c r="P387" s="4"/>
      <c r="Q387" s="5"/>
      <c r="R387" s="3"/>
      <c r="S387" s="3"/>
      <c r="T387" s="3"/>
      <c r="U387" s="3"/>
      <c r="V387" s="3"/>
      <c r="W387" s="3"/>
      <c r="X387" s="3"/>
      <c r="Y387" s="4"/>
      <c r="Z387" s="5"/>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row>
    <row r="388" ht="15.75" customHeight="1">
      <c r="A388" s="3"/>
      <c r="B388" s="3"/>
      <c r="C388" s="4"/>
      <c r="D388" s="4"/>
      <c r="E388" s="3"/>
      <c r="F388" s="3"/>
      <c r="G388" s="4"/>
      <c r="H388" s="5"/>
      <c r="I388" s="3"/>
      <c r="J388" s="3"/>
      <c r="K388" s="3"/>
      <c r="L388" s="3"/>
      <c r="M388" s="3"/>
      <c r="N388" s="3"/>
      <c r="O388" s="3"/>
      <c r="P388" s="4"/>
      <c r="Q388" s="5"/>
      <c r="R388" s="3"/>
      <c r="S388" s="3"/>
      <c r="T388" s="3"/>
      <c r="U388" s="3"/>
      <c r="V388" s="3"/>
      <c r="W388" s="3"/>
      <c r="X388" s="3"/>
      <c r="Y388" s="4"/>
      <c r="Z388" s="5"/>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row>
    <row r="389" ht="15.75" customHeight="1">
      <c r="A389" s="3"/>
      <c r="B389" s="3"/>
      <c r="C389" s="4"/>
      <c r="D389" s="4"/>
      <c r="E389" s="3"/>
      <c r="F389" s="3"/>
      <c r="G389" s="4"/>
      <c r="H389" s="5"/>
      <c r="I389" s="3"/>
      <c r="J389" s="3"/>
      <c r="K389" s="3"/>
      <c r="L389" s="3"/>
      <c r="M389" s="3"/>
      <c r="N389" s="3"/>
      <c r="O389" s="3"/>
      <c r="P389" s="4"/>
      <c r="Q389" s="5"/>
      <c r="R389" s="3"/>
      <c r="S389" s="3"/>
      <c r="T389" s="3"/>
      <c r="U389" s="3"/>
      <c r="V389" s="3"/>
      <c r="W389" s="3"/>
      <c r="X389" s="3"/>
      <c r="Y389" s="4"/>
      <c r="Z389" s="5"/>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row>
    <row r="390" ht="15.75" customHeight="1">
      <c r="A390" s="3"/>
      <c r="B390" s="3"/>
      <c r="C390" s="4"/>
      <c r="D390" s="4"/>
      <c r="E390" s="3"/>
      <c r="F390" s="3"/>
      <c r="G390" s="4"/>
      <c r="H390" s="5"/>
      <c r="I390" s="3"/>
      <c r="J390" s="3"/>
      <c r="K390" s="3"/>
      <c r="L390" s="3"/>
      <c r="M390" s="3"/>
      <c r="N390" s="3"/>
      <c r="O390" s="3"/>
      <c r="P390" s="4"/>
      <c r="Q390" s="5"/>
      <c r="R390" s="3"/>
      <c r="S390" s="3"/>
      <c r="T390" s="3"/>
      <c r="U390" s="3"/>
      <c r="V390" s="3"/>
      <c r="W390" s="3"/>
      <c r="X390" s="3"/>
      <c r="Y390" s="4"/>
      <c r="Z390" s="5"/>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row>
    <row r="391" ht="15.75" customHeight="1">
      <c r="A391" s="3"/>
      <c r="B391" s="3"/>
      <c r="C391" s="4"/>
      <c r="D391" s="4"/>
      <c r="E391" s="3"/>
      <c r="F391" s="3"/>
      <c r="G391" s="4"/>
      <c r="H391" s="5"/>
      <c r="I391" s="3"/>
      <c r="J391" s="3"/>
      <c r="K391" s="3"/>
      <c r="L391" s="3"/>
      <c r="M391" s="3"/>
      <c r="N391" s="3"/>
      <c r="O391" s="3"/>
      <c r="P391" s="4"/>
      <c r="Q391" s="5"/>
      <c r="R391" s="3"/>
      <c r="S391" s="3"/>
      <c r="T391" s="3"/>
      <c r="U391" s="3"/>
      <c r="V391" s="3"/>
      <c r="W391" s="3"/>
      <c r="X391" s="3"/>
      <c r="Y391" s="4"/>
      <c r="Z391" s="5"/>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row>
    <row r="392" ht="15.75" customHeight="1">
      <c r="A392" s="3"/>
      <c r="B392" s="3"/>
      <c r="C392" s="4"/>
      <c r="D392" s="4"/>
      <c r="E392" s="3"/>
      <c r="F392" s="3"/>
      <c r="G392" s="4"/>
      <c r="H392" s="5"/>
      <c r="I392" s="3"/>
      <c r="J392" s="3"/>
      <c r="K392" s="3"/>
      <c r="L392" s="3"/>
      <c r="M392" s="3"/>
      <c r="N392" s="3"/>
      <c r="O392" s="3"/>
      <c r="P392" s="4"/>
      <c r="Q392" s="5"/>
      <c r="R392" s="3"/>
      <c r="S392" s="3"/>
      <c r="T392" s="3"/>
      <c r="U392" s="3"/>
      <c r="V392" s="3"/>
      <c r="W392" s="3"/>
      <c r="X392" s="3"/>
      <c r="Y392" s="4"/>
      <c r="Z392" s="5"/>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row>
    <row r="393" ht="15.75" customHeight="1">
      <c r="A393" s="3"/>
      <c r="B393" s="3"/>
      <c r="C393" s="4"/>
      <c r="D393" s="4"/>
      <c r="E393" s="3"/>
      <c r="F393" s="3"/>
      <c r="G393" s="4"/>
      <c r="H393" s="5"/>
      <c r="I393" s="3"/>
      <c r="J393" s="3"/>
      <c r="K393" s="3"/>
      <c r="L393" s="3"/>
      <c r="M393" s="3"/>
      <c r="N393" s="3"/>
      <c r="O393" s="3"/>
      <c r="P393" s="4"/>
      <c r="Q393" s="5"/>
      <c r="R393" s="3"/>
      <c r="S393" s="3"/>
      <c r="T393" s="3"/>
      <c r="U393" s="3"/>
      <c r="V393" s="3"/>
      <c r="W393" s="3"/>
      <c r="X393" s="3"/>
      <c r="Y393" s="4"/>
      <c r="Z393" s="5"/>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row>
    <row r="394" ht="15.75" customHeight="1">
      <c r="A394" s="3"/>
      <c r="B394" s="3"/>
      <c r="C394" s="4"/>
      <c r="D394" s="4"/>
      <c r="E394" s="3"/>
      <c r="F394" s="3"/>
      <c r="G394" s="4"/>
      <c r="H394" s="5"/>
      <c r="I394" s="3"/>
      <c r="J394" s="3"/>
      <c r="K394" s="3"/>
      <c r="L394" s="3"/>
      <c r="M394" s="3"/>
      <c r="N394" s="3"/>
      <c r="O394" s="3"/>
      <c r="P394" s="4"/>
      <c r="Q394" s="5"/>
      <c r="R394" s="3"/>
      <c r="S394" s="3"/>
      <c r="T394" s="3"/>
      <c r="U394" s="3"/>
      <c r="V394" s="3"/>
      <c r="W394" s="3"/>
      <c r="X394" s="3"/>
      <c r="Y394" s="4"/>
      <c r="Z394" s="5"/>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row>
    <row r="395" ht="15.75" customHeight="1">
      <c r="A395" s="3"/>
      <c r="B395" s="3"/>
      <c r="C395" s="4"/>
      <c r="D395" s="4"/>
      <c r="E395" s="3"/>
      <c r="F395" s="3"/>
      <c r="G395" s="4"/>
      <c r="H395" s="5"/>
      <c r="I395" s="3"/>
      <c r="J395" s="3"/>
      <c r="K395" s="3"/>
      <c r="L395" s="3"/>
      <c r="M395" s="3"/>
      <c r="N395" s="3"/>
      <c r="O395" s="3"/>
      <c r="P395" s="4"/>
      <c r="Q395" s="5"/>
      <c r="R395" s="3"/>
      <c r="S395" s="3"/>
      <c r="T395" s="3"/>
      <c r="U395" s="3"/>
      <c r="V395" s="3"/>
      <c r="W395" s="3"/>
      <c r="X395" s="3"/>
      <c r="Y395" s="4"/>
      <c r="Z395" s="5"/>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row>
    <row r="396" ht="15.75" customHeight="1">
      <c r="A396" s="3"/>
      <c r="B396" s="3"/>
      <c r="C396" s="4"/>
      <c r="D396" s="4"/>
      <c r="E396" s="3"/>
      <c r="F396" s="3"/>
      <c r="G396" s="4"/>
      <c r="H396" s="5"/>
      <c r="I396" s="3"/>
      <c r="J396" s="3"/>
      <c r="K396" s="3"/>
      <c r="L396" s="3"/>
      <c r="M396" s="3"/>
      <c r="N396" s="3"/>
      <c r="O396" s="3"/>
      <c r="P396" s="4"/>
      <c r="Q396" s="5"/>
      <c r="R396" s="3"/>
      <c r="S396" s="3"/>
      <c r="T396" s="3"/>
      <c r="U396" s="3"/>
      <c r="V396" s="3"/>
      <c r="W396" s="3"/>
      <c r="X396" s="3"/>
      <c r="Y396" s="4"/>
      <c r="Z396" s="5"/>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row>
    <row r="397" ht="15.75" customHeight="1">
      <c r="A397" s="3"/>
      <c r="B397" s="3"/>
      <c r="C397" s="4"/>
      <c r="D397" s="4"/>
      <c r="E397" s="3"/>
      <c r="F397" s="3"/>
      <c r="G397" s="4"/>
      <c r="H397" s="5"/>
      <c r="I397" s="3"/>
      <c r="J397" s="3"/>
      <c r="K397" s="3"/>
      <c r="L397" s="3"/>
      <c r="M397" s="3"/>
      <c r="N397" s="3"/>
      <c r="O397" s="3"/>
      <c r="P397" s="4"/>
      <c r="Q397" s="5"/>
      <c r="R397" s="3"/>
      <c r="S397" s="3"/>
      <c r="T397" s="3"/>
      <c r="U397" s="3"/>
      <c r="V397" s="3"/>
      <c r="W397" s="3"/>
      <c r="X397" s="3"/>
      <c r="Y397" s="4"/>
      <c r="Z397" s="5"/>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row>
    <row r="398" ht="15.75" customHeight="1">
      <c r="A398" s="3"/>
      <c r="B398" s="3"/>
      <c r="C398" s="4"/>
      <c r="D398" s="4"/>
      <c r="E398" s="3"/>
      <c r="F398" s="3"/>
      <c r="G398" s="4"/>
      <c r="H398" s="5"/>
      <c r="I398" s="3"/>
      <c r="J398" s="3"/>
      <c r="K398" s="3"/>
      <c r="L398" s="3"/>
      <c r="M398" s="3"/>
      <c r="N398" s="3"/>
      <c r="O398" s="3"/>
      <c r="P398" s="4"/>
      <c r="Q398" s="5"/>
      <c r="R398" s="3"/>
      <c r="S398" s="3"/>
      <c r="T398" s="3"/>
      <c r="U398" s="3"/>
      <c r="V398" s="3"/>
      <c r="W398" s="3"/>
      <c r="X398" s="3"/>
      <c r="Y398" s="4"/>
      <c r="Z398" s="5"/>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row>
    <row r="399" ht="15.75" customHeight="1">
      <c r="A399" s="3"/>
      <c r="B399" s="3"/>
      <c r="C399" s="4"/>
      <c r="D399" s="4"/>
      <c r="E399" s="3"/>
      <c r="F399" s="3"/>
      <c r="G399" s="4"/>
      <c r="H399" s="5"/>
      <c r="I399" s="3"/>
      <c r="J399" s="3"/>
      <c r="K399" s="3"/>
      <c r="L399" s="3"/>
      <c r="M399" s="3"/>
      <c r="N399" s="3"/>
      <c r="O399" s="3"/>
      <c r="P399" s="4"/>
      <c r="Q399" s="5"/>
      <c r="R399" s="3"/>
      <c r="S399" s="3"/>
      <c r="T399" s="3"/>
      <c r="U399" s="3"/>
      <c r="V399" s="3"/>
      <c r="W399" s="3"/>
      <c r="X399" s="3"/>
      <c r="Y399" s="4"/>
      <c r="Z399" s="5"/>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row>
    <row r="400" ht="15.75" customHeight="1">
      <c r="A400" s="3"/>
      <c r="B400" s="3"/>
      <c r="C400" s="4"/>
      <c r="D400" s="4"/>
      <c r="E400" s="3"/>
      <c r="F400" s="3"/>
      <c r="G400" s="4"/>
      <c r="H400" s="5"/>
      <c r="I400" s="3"/>
      <c r="J400" s="3"/>
      <c r="K400" s="3"/>
      <c r="L400" s="3"/>
      <c r="M400" s="3"/>
      <c r="N400" s="3"/>
      <c r="O400" s="3"/>
      <c r="P400" s="4"/>
      <c r="Q400" s="5"/>
      <c r="R400" s="3"/>
      <c r="S400" s="3"/>
      <c r="T400" s="3"/>
      <c r="U400" s="3"/>
      <c r="V400" s="3"/>
      <c r="W400" s="3"/>
      <c r="X400" s="3"/>
      <c r="Y400" s="4"/>
      <c r="Z400" s="5"/>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row>
    <row r="401" ht="15.75" customHeight="1">
      <c r="A401" s="3"/>
      <c r="B401" s="3"/>
      <c r="C401" s="4"/>
      <c r="D401" s="4"/>
      <c r="E401" s="3"/>
      <c r="F401" s="3"/>
      <c r="G401" s="4"/>
      <c r="H401" s="5"/>
      <c r="I401" s="3"/>
      <c r="J401" s="3"/>
      <c r="K401" s="3"/>
      <c r="L401" s="3"/>
      <c r="M401" s="3"/>
      <c r="N401" s="3"/>
      <c r="O401" s="3"/>
      <c r="P401" s="4"/>
      <c r="Q401" s="5"/>
      <c r="R401" s="3"/>
      <c r="S401" s="3"/>
      <c r="T401" s="3"/>
      <c r="U401" s="3"/>
      <c r="V401" s="3"/>
      <c r="W401" s="3"/>
      <c r="X401" s="3"/>
      <c r="Y401" s="4"/>
      <c r="Z401" s="5"/>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row>
    <row r="402" ht="15.75" customHeight="1">
      <c r="A402" s="3"/>
      <c r="B402" s="3"/>
      <c r="C402" s="4"/>
      <c r="D402" s="4"/>
      <c r="E402" s="3"/>
      <c r="F402" s="3"/>
      <c r="G402" s="4"/>
      <c r="H402" s="5"/>
      <c r="I402" s="3"/>
      <c r="J402" s="3"/>
      <c r="K402" s="3"/>
      <c r="L402" s="3"/>
      <c r="M402" s="3"/>
      <c r="N402" s="3"/>
      <c r="O402" s="3"/>
      <c r="P402" s="4"/>
      <c r="Q402" s="5"/>
      <c r="R402" s="3"/>
      <c r="S402" s="3"/>
      <c r="T402" s="3"/>
      <c r="U402" s="3"/>
      <c r="V402" s="3"/>
      <c r="W402" s="3"/>
      <c r="X402" s="3"/>
      <c r="Y402" s="4"/>
      <c r="Z402" s="5"/>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row>
    <row r="403" ht="15.75" customHeight="1">
      <c r="A403" s="3"/>
      <c r="B403" s="3"/>
      <c r="C403" s="4"/>
      <c r="D403" s="4"/>
      <c r="E403" s="3"/>
      <c r="F403" s="3"/>
      <c r="G403" s="4"/>
      <c r="H403" s="5"/>
      <c r="I403" s="3"/>
      <c r="J403" s="3"/>
      <c r="K403" s="3"/>
      <c r="L403" s="3"/>
      <c r="M403" s="3"/>
      <c r="N403" s="3"/>
      <c r="O403" s="3"/>
      <c r="P403" s="4"/>
      <c r="Q403" s="5"/>
      <c r="R403" s="3"/>
      <c r="S403" s="3"/>
      <c r="T403" s="3"/>
      <c r="U403" s="3"/>
      <c r="V403" s="3"/>
      <c r="W403" s="3"/>
      <c r="X403" s="3"/>
      <c r="Y403" s="4"/>
      <c r="Z403" s="5"/>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row>
    <row r="404" ht="15.75" customHeight="1">
      <c r="A404" s="3"/>
      <c r="B404" s="3"/>
      <c r="C404" s="4"/>
      <c r="D404" s="4"/>
      <c r="E404" s="3"/>
      <c r="F404" s="3"/>
      <c r="G404" s="4"/>
      <c r="H404" s="5"/>
      <c r="I404" s="3"/>
      <c r="J404" s="3"/>
      <c r="K404" s="3"/>
      <c r="L404" s="3"/>
      <c r="M404" s="3"/>
      <c r="N404" s="3"/>
      <c r="O404" s="3"/>
      <c r="P404" s="4"/>
      <c r="Q404" s="5"/>
      <c r="R404" s="3"/>
      <c r="S404" s="3"/>
      <c r="T404" s="3"/>
      <c r="U404" s="3"/>
      <c r="V404" s="3"/>
      <c r="W404" s="3"/>
      <c r="X404" s="3"/>
      <c r="Y404" s="4"/>
      <c r="Z404" s="5"/>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row>
    <row r="405" ht="15.75" customHeight="1">
      <c r="A405" s="3"/>
      <c r="B405" s="3"/>
      <c r="C405" s="4"/>
      <c r="D405" s="4"/>
      <c r="E405" s="3"/>
      <c r="F405" s="3"/>
      <c r="G405" s="4"/>
      <c r="H405" s="5"/>
      <c r="I405" s="3"/>
      <c r="J405" s="3"/>
      <c r="K405" s="3"/>
      <c r="L405" s="3"/>
      <c r="M405" s="3"/>
      <c r="N405" s="3"/>
      <c r="O405" s="3"/>
      <c r="P405" s="4"/>
      <c r="Q405" s="5"/>
      <c r="R405" s="3"/>
      <c r="S405" s="3"/>
      <c r="T405" s="3"/>
      <c r="U405" s="3"/>
      <c r="V405" s="3"/>
      <c r="W405" s="3"/>
      <c r="X405" s="3"/>
      <c r="Y405" s="4"/>
      <c r="Z405" s="5"/>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row>
    <row r="406" ht="15.75" customHeight="1">
      <c r="A406" s="3"/>
      <c r="B406" s="3"/>
      <c r="C406" s="4"/>
      <c r="D406" s="4"/>
      <c r="E406" s="3"/>
      <c r="F406" s="3"/>
      <c r="G406" s="4"/>
      <c r="H406" s="5"/>
      <c r="I406" s="3"/>
      <c r="J406" s="3"/>
      <c r="K406" s="3"/>
      <c r="L406" s="3"/>
      <c r="M406" s="3"/>
      <c r="N406" s="3"/>
      <c r="O406" s="3"/>
      <c r="P406" s="4"/>
      <c r="Q406" s="5"/>
      <c r="R406" s="3"/>
      <c r="S406" s="3"/>
      <c r="T406" s="3"/>
      <c r="U406" s="3"/>
      <c r="V406" s="3"/>
      <c r="W406" s="3"/>
      <c r="X406" s="3"/>
      <c r="Y406" s="4"/>
      <c r="Z406" s="5"/>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row>
    <row r="407" ht="15.75" customHeight="1">
      <c r="A407" s="3"/>
      <c r="B407" s="3"/>
      <c r="C407" s="4"/>
      <c r="D407" s="4"/>
      <c r="E407" s="3"/>
      <c r="F407" s="3"/>
      <c r="G407" s="4"/>
      <c r="H407" s="5"/>
      <c r="I407" s="3"/>
      <c r="J407" s="3"/>
      <c r="K407" s="3"/>
      <c r="L407" s="3"/>
      <c r="M407" s="3"/>
      <c r="N407" s="3"/>
      <c r="O407" s="3"/>
      <c r="P407" s="4"/>
      <c r="Q407" s="5"/>
      <c r="R407" s="3"/>
      <c r="S407" s="3"/>
      <c r="T407" s="3"/>
      <c r="U407" s="3"/>
      <c r="V407" s="3"/>
      <c r="W407" s="3"/>
      <c r="X407" s="3"/>
      <c r="Y407" s="4"/>
      <c r="Z407" s="5"/>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row>
    <row r="408" ht="15.75" customHeight="1">
      <c r="A408" s="3"/>
      <c r="B408" s="3"/>
      <c r="C408" s="4"/>
      <c r="D408" s="4"/>
      <c r="E408" s="3"/>
      <c r="F408" s="3"/>
      <c r="G408" s="4"/>
      <c r="H408" s="5"/>
      <c r="I408" s="3"/>
      <c r="J408" s="3"/>
      <c r="K408" s="3"/>
      <c r="L408" s="3"/>
      <c r="M408" s="3"/>
      <c r="N408" s="3"/>
      <c r="O408" s="3"/>
      <c r="P408" s="4"/>
      <c r="Q408" s="5"/>
      <c r="R408" s="3"/>
      <c r="S408" s="3"/>
      <c r="T408" s="3"/>
      <c r="U408" s="3"/>
      <c r="V408" s="3"/>
      <c r="W408" s="3"/>
      <c r="X408" s="3"/>
      <c r="Y408" s="4"/>
      <c r="Z408" s="5"/>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row>
    <row r="409" ht="15.75" customHeight="1">
      <c r="A409" s="3"/>
      <c r="B409" s="3"/>
      <c r="C409" s="4"/>
      <c r="D409" s="4"/>
      <c r="E409" s="3"/>
      <c r="F409" s="3"/>
      <c r="G409" s="4"/>
      <c r="H409" s="5"/>
      <c r="I409" s="3"/>
      <c r="J409" s="3"/>
      <c r="K409" s="3"/>
      <c r="L409" s="3"/>
      <c r="M409" s="3"/>
      <c r="N409" s="3"/>
      <c r="O409" s="3"/>
      <c r="P409" s="4"/>
      <c r="Q409" s="5"/>
      <c r="R409" s="3"/>
      <c r="S409" s="3"/>
      <c r="T409" s="3"/>
      <c r="U409" s="3"/>
      <c r="V409" s="3"/>
      <c r="W409" s="3"/>
      <c r="X409" s="3"/>
      <c r="Y409" s="4"/>
      <c r="Z409" s="5"/>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row>
    <row r="410" ht="15.75" customHeight="1">
      <c r="A410" s="3"/>
      <c r="B410" s="3"/>
      <c r="C410" s="4"/>
      <c r="D410" s="4"/>
      <c r="E410" s="3"/>
      <c r="F410" s="3"/>
      <c r="G410" s="4"/>
      <c r="H410" s="5"/>
      <c r="I410" s="3"/>
      <c r="J410" s="3"/>
      <c r="K410" s="3"/>
      <c r="L410" s="3"/>
      <c r="M410" s="3"/>
      <c r="N410" s="3"/>
      <c r="O410" s="3"/>
      <c r="P410" s="4"/>
      <c r="Q410" s="5"/>
      <c r="R410" s="3"/>
      <c r="S410" s="3"/>
      <c r="T410" s="3"/>
      <c r="U410" s="3"/>
      <c r="V410" s="3"/>
      <c r="W410" s="3"/>
      <c r="X410" s="3"/>
      <c r="Y410" s="4"/>
      <c r="Z410" s="5"/>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row>
    <row r="411" ht="15.75" customHeight="1">
      <c r="A411" s="3"/>
      <c r="B411" s="3"/>
      <c r="C411" s="4"/>
      <c r="D411" s="4"/>
      <c r="E411" s="3"/>
      <c r="F411" s="3"/>
      <c r="G411" s="4"/>
      <c r="H411" s="5"/>
      <c r="I411" s="3"/>
      <c r="J411" s="3"/>
      <c r="K411" s="3"/>
      <c r="L411" s="3"/>
      <c r="M411" s="3"/>
      <c r="N411" s="3"/>
      <c r="O411" s="3"/>
      <c r="P411" s="4"/>
      <c r="Q411" s="5"/>
      <c r="R411" s="3"/>
      <c r="S411" s="3"/>
      <c r="T411" s="3"/>
      <c r="U411" s="3"/>
      <c r="V411" s="3"/>
      <c r="W411" s="3"/>
      <c r="X411" s="3"/>
      <c r="Y411" s="4"/>
      <c r="Z411" s="5"/>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row>
    <row r="412" ht="15.75" customHeight="1">
      <c r="A412" s="3"/>
      <c r="B412" s="3"/>
      <c r="C412" s="4"/>
      <c r="D412" s="4"/>
      <c r="E412" s="3"/>
      <c r="F412" s="3"/>
      <c r="G412" s="4"/>
      <c r="H412" s="5"/>
      <c r="I412" s="3"/>
      <c r="J412" s="3"/>
      <c r="K412" s="3"/>
      <c r="L412" s="3"/>
      <c r="M412" s="3"/>
      <c r="N412" s="3"/>
      <c r="O412" s="3"/>
      <c r="P412" s="4"/>
      <c r="Q412" s="5"/>
      <c r="R412" s="3"/>
      <c r="S412" s="3"/>
      <c r="T412" s="3"/>
      <c r="U412" s="3"/>
      <c r="V412" s="3"/>
      <c r="W412" s="3"/>
      <c r="X412" s="3"/>
      <c r="Y412" s="4"/>
      <c r="Z412" s="5"/>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row>
    <row r="413" ht="15.75" customHeight="1">
      <c r="A413" s="3"/>
      <c r="B413" s="3"/>
      <c r="C413" s="4"/>
      <c r="D413" s="4"/>
      <c r="E413" s="3"/>
      <c r="F413" s="3"/>
      <c r="G413" s="4"/>
      <c r="H413" s="5"/>
      <c r="I413" s="3"/>
      <c r="J413" s="3"/>
      <c r="K413" s="3"/>
      <c r="L413" s="3"/>
      <c r="M413" s="3"/>
      <c r="N413" s="3"/>
      <c r="O413" s="3"/>
      <c r="P413" s="4"/>
      <c r="Q413" s="5"/>
      <c r="R413" s="3"/>
      <c r="S413" s="3"/>
      <c r="T413" s="3"/>
      <c r="U413" s="3"/>
      <c r="V413" s="3"/>
      <c r="W413" s="3"/>
      <c r="X413" s="3"/>
      <c r="Y413" s="4"/>
      <c r="Z413" s="5"/>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row>
    <row r="414" ht="15.75" customHeight="1">
      <c r="A414" s="3"/>
      <c r="B414" s="3"/>
      <c r="C414" s="4"/>
      <c r="D414" s="4"/>
      <c r="E414" s="3"/>
      <c r="F414" s="3"/>
      <c r="G414" s="4"/>
      <c r="H414" s="5"/>
      <c r="I414" s="3"/>
      <c r="J414" s="3"/>
      <c r="K414" s="3"/>
      <c r="L414" s="3"/>
      <c r="M414" s="3"/>
      <c r="N414" s="3"/>
      <c r="O414" s="3"/>
      <c r="P414" s="4"/>
      <c r="Q414" s="5"/>
      <c r="R414" s="3"/>
      <c r="S414" s="3"/>
      <c r="T414" s="3"/>
      <c r="U414" s="3"/>
      <c r="V414" s="3"/>
      <c r="W414" s="3"/>
      <c r="X414" s="3"/>
      <c r="Y414" s="4"/>
      <c r="Z414" s="5"/>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row>
    <row r="415" ht="15.75" customHeight="1">
      <c r="A415" s="3"/>
      <c r="B415" s="3"/>
      <c r="C415" s="4"/>
      <c r="D415" s="4"/>
      <c r="E415" s="3"/>
      <c r="F415" s="3"/>
      <c r="G415" s="4"/>
      <c r="H415" s="5"/>
      <c r="I415" s="3"/>
      <c r="J415" s="3"/>
      <c r="K415" s="3"/>
      <c r="L415" s="3"/>
      <c r="M415" s="3"/>
      <c r="N415" s="3"/>
      <c r="O415" s="3"/>
      <c r="P415" s="4"/>
      <c r="Q415" s="5"/>
      <c r="R415" s="3"/>
      <c r="S415" s="3"/>
      <c r="T415" s="3"/>
      <c r="U415" s="3"/>
      <c r="V415" s="3"/>
      <c r="W415" s="3"/>
      <c r="X415" s="3"/>
      <c r="Y415" s="4"/>
      <c r="Z415" s="5"/>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row>
    <row r="416" ht="15.75" customHeight="1">
      <c r="A416" s="3"/>
      <c r="B416" s="3"/>
      <c r="C416" s="4"/>
      <c r="D416" s="4"/>
      <c r="E416" s="3"/>
      <c r="F416" s="3"/>
      <c r="G416" s="4"/>
      <c r="H416" s="5"/>
      <c r="I416" s="3"/>
      <c r="J416" s="3"/>
      <c r="K416" s="3"/>
      <c r="L416" s="3"/>
      <c r="M416" s="3"/>
      <c r="N416" s="3"/>
      <c r="O416" s="3"/>
      <c r="P416" s="4"/>
      <c r="Q416" s="5"/>
      <c r="R416" s="3"/>
      <c r="S416" s="3"/>
      <c r="T416" s="3"/>
      <c r="U416" s="3"/>
      <c r="V416" s="3"/>
      <c r="W416" s="3"/>
      <c r="X416" s="3"/>
      <c r="Y416" s="4"/>
      <c r="Z416" s="5"/>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row>
    <row r="417" ht="15.75" customHeight="1">
      <c r="A417" s="3"/>
      <c r="B417" s="3"/>
      <c r="C417" s="4"/>
      <c r="D417" s="4"/>
      <c r="E417" s="3"/>
      <c r="F417" s="3"/>
      <c r="G417" s="4"/>
      <c r="H417" s="5"/>
      <c r="I417" s="3"/>
      <c r="J417" s="3"/>
      <c r="K417" s="3"/>
      <c r="L417" s="3"/>
      <c r="M417" s="3"/>
      <c r="N417" s="3"/>
      <c r="O417" s="3"/>
      <c r="P417" s="4"/>
      <c r="Q417" s="5"/>
      <c r="R417" s="3"/>
      <c r="S417" s="3"/>
      <c r="T417" s="3"/>
      <c r="U417" s="3"/>
      <c r="V417" s="3"/>
      <c r="W417" s="3"/>
      <c r="X417" s="3"/>
      <c r="Y417" s="4"/>
      <c r="Z417" s="5"/>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row>
    <row r="418" ht="15.75" customHeight="1">
      <c r="A418" s="3"/>
      <c r="B418" s="3"/>
      <c r="C418" s="4"/>
      <c r="D418" s="4"/>
      <c r="E418" s="3"/>
      <c r="F418" s="3"/>
      <c r="G418" s="4"/>
      <c r="H418" s="5"/>
      <c r="I418" s="3"/>
      <c r="J418" s="3"/>
      <c r="K418" s="3"/>
      <c r="L418" s="3"/>
      <c r="M418" s="3"/>
      <c r="N418" s="3"/>
      <c r="O418" s="3"/>
      <c r="P418" s="4"/>
      <c r="Q418" s="5"/>
      <c r="R418" s="3"/>
      <c r="S418" s="3"/>
      <c r="T418" s="3"/>
      <c r="U418" s="3"/>
      <c r="V418" s="3"/>
      <c r="W418" s="3"/>
      <c r="X418" s="3"/>
      <c r="Y418" s="4"/>
      <c r="Z418" s="5"/>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row>
    <row r="419" ht="15.75" customHeight="1">
      <c r="A419" s="3"/>
      <c r="B419" s="3"/>
      <c r="C419" s="4"/>
      <c r="D419" s="4"/>
      <c r="E419" s="3"/>
      <c r="F419" s="3"/>
      <c r="G419" s="4"/>
      <c r="H419" s="5"/>
      <c r="I419" s="3"/>
      <c r="J419" s="3"/>
      <c r="K419" s="3"/>
      <c r="L419" s="3"/>
      <c r="M419" s="3"/>
      <c r="N419" s="3"/>
      <c r="O419" s="3"/>
      <c r="P419" s="4"/>
      <c r="Q419" s="5"/>
      <c r="R419" s="3"/>
      <c r="S419" s="3"/>
      <c r="T419" s="3"/>
      <c r="U419" s="3"/>
      <c r="V419" s="3"/>
      <c r="W419" s="3"/>
      <c r="X419" s="3"/>
      <c r="Y419" s="4"/>
      <c r="Z419" s="5"/>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row>
    <row r="420" ht="15.75" customHeight="1">
      <c r="A420" s="3"/>
      <c r="B420" s="3"/>
      <c r="C420" s="4"/>
      <c r="D420" s="4"/>
      <c r="E420" s="3"/>
      <c r="F420" s="3"/>
      <c r="G420" s="4"/>
      <c r="H420" s="5"/>
      <c r="I420" s="3"/>
      <c r="J420" s="3"/>
      <c r="K420" s="3"/>
      <c r="L420" s="3"/>
      <c r="M420" s="3"/>
      <c r="N420" s="3"/>
      <c r="O420" s="3"/>
      <c r="P420" s="4"/>
      <c r="Q420" s="5"/>
      <c r="R420" s="3"/>
      <c r="S420" s="3"/>
      <c r="T420" s="3"/>
      <c r="U420" s="3"/>
      <c r="V420" s="3"/>
      <c r="W420" s="3"/>
      <c r="X420" s="3"/>
      <c r="Y420" s="4"/>
      <c r="Z420" s="5"/>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row>
    <row r="421" ht="15.75" customHeight="1">
      <c r="A421" s="3"/>
      <c r="B421" s="3"/>
      <c r="C421" s="4"/>
      <c r="D421" s="4"/>
      <c r="E421" s="3"/>
      <c r="F421" s="3"/>
      <c r="G421" s="4"/>
      <c r="H421" s="5"/>
      <c r="I421" s="3"/>
      <c r="J421" s="3"/>
      <c r="K421" s="3"/>
      <c r="L421" s="3"/>
      <c r="M421" s="3"/>
      <c r="N421" s="3"/>
      <c r="O421" s="3"/>
      <c r="P421" s="4"/>
      <c r="Q421" s="5"/>
      <c r="R421" s="3"/>
      <c r="S421" s="3"/>
      <c r="T421" s="3"/>
      <c r="U421" s="3"/>
      <c r="V421" s="3"/>
      <c r="W421" s="3"/>
      <c r="X421" s="3"/>
      <c r="Y421" s="4"/>
      <c r="Z421" s="5"/>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row>
    <row r="422" ht="15.75" customHeight="1">
      <c r="A422" s="3"/>
      <c r="B422" s="3"/>
      <c r="C422" s="4"/>
      <c r="D422" s="4"/>
      <c r="E422" s="3"/>
      <c r="F422" s="3"/>
      <c r="G422" s="4"/>
      <c r="H422" s="5"/>
      <c r="I422" s="3"/>
      <c r="J422" s="3"/>
      <c r="K422" s="3"/>
      <c r="L422" s="3"/>
      <c r="M422" s="3"/>
      <c r="N422" s="3"/>
      <c r="O422" s="3"/>
      <c r="P422" s="4"/>
      <c r="Q422" s="5"/>
      <c r="R422" s="3"/>
      <c r="S422" s="3"/>
      <c r="T422" s="3"/>
      <c r="U422" s="3"/>
      <c r="V422" s="3"/>
      <c r="W422" s="3"/>
      <c r="X422" s="3"/>
      <c r="Y422" s="4"/>
      <c r="Z422" s="5"/>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row>
    <row r="423" ht="15.75" customHeight="1">
      <c r="A423" s="3"/>
      <c r="B423" s="3"/>
      <c r="C423" s="4"/>
      <c r="D423" s="4"/>
      <c r="E423" s="3"/>
      <c r="F423" s="3"/>
      <c r="G423" s="4"/>
      <c r="H423" s="5"/>
      <c r="I423" s="3"/>
      <c r="J423" s="3"/>
      <c r="K423" s="3"/>
      <c r="L423" s="3"/>
      <c r="M423" s="3"/>
      <c r="N423" s="3"/>
      <c r="O423" s="3"/>
      <c r="P423" s="4"/>
      <c r="Q423" s="5"/>
      <c r="R423" s="3"/>
      <c r="S423" s="3"/>
      <c r="T423" s="3"/>
      <c r="U423" s="3"/>
      <c r="V423" s="3"/>
      <c r="W423" s="3"/>
      <c r="X423" s="3"/>
      <c r="Y423" s="4"/>
      <c r="Z423" s="5"/>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row>
    <row r="424" ht="15.75" customHeight="1">
      <c r="A424" s="3"/>
      <c r="B424" s="3"/>
      <c r="C424" s="4"/>
      <c r="D424" s="4"/>
      <c r="E424" s="3"/>
      <c r="F424" s="3"/>
      <c r="G424" s="4"/>
      <c r="H424" s="5"/>
      <c r="I424" s="3"/>
      <c r="J424" s="3"/>
      <c r="K424" s="3"/>
      <c r="L424" s="3"/>
      <c r="M424" s="3"/>
      <c r="N424" s="3"/>
      <c r="O424" s="3"/>
      <c r="P424" s="4"/>
      <c r="Q424" s="5"/>
      <c r="R424" s="3"/>
      <c r="S424" s="3"/>
      <c r="T424" s="3"/>
      <c r="U424" s="3"/>
      <c r="V424" s="3"/>
      <c r="W424" s="3"/>
      <c r="X424" s="3"/>
      <c r="Y424" s="4"/>
      <c r="Z424" s="5"/>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row>
    <row r="425" ht="15.75" customHeight="1">
      <c r="A425" s="3"/>
      <c r="B425" s="3"/>
      <c r="C425" s="4"/>
      <c r="D425" s="4"/>
      <c r="E425" s="3"/>
      <c r="F425" s="3"/>
      <c r="G425" s="4"/>
      <c r="H425" s="5"/>
      <c r="I425" s="3"/>
      <c r="J425" s="3"/>
      <c r="K425" s="3"/>
      <c r="L425" s="3"/>
      <c r="M425" s="3"/>
      <c r="N425" s="3"/>
      <c r="O425" s="3"/>
      <c r="P425" s="4"/>
      <c r="Q425" s="5"/>
      <c r="R425" s="3"/>
      <c r="S425" s="3"/>
      <c r="T425" s="3"/>
      <c r="U425" s="3"/>
      <c r="V425" s="3"/>
      <c r="W425" s="3"/>
      <c r="X425" s="3"/>
      <c r="Y425" s="4"/>
      <c r="Z425" s="5"/>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row>
    <row r="426" ht="15.75" customHeight="1">
      <c r="A426" s="3"/>
      <c r="B426" s="3"/>
      <c r="C426" s="4"/>
      <c r="D426" s="4"/>
      <c r="E426" s="3"/>
      <c r="F426" s="3"/>
      <c r="G426" s="4"/>
      <c r="H426" s="5"/>
      <c r="I426" s="3"/>
      <c r="J426" s="3"/>
      <c r="K426" s="3"/>
      <c r="L426" s="3"/>
      <c r="M426" s="3"/>
      <c r="N426" s="3"/>
      <c r="O426" s="3"/>
      <c r="P426" s="4"/>
      <c r="Q426" s="5"/>
      <c r="R426" s="3"/>
      <c r="S426" s="3"/>
      <c r="T426" s="3"/>
      <c r="U426" s="3"/>
      <c r="V426" s="3"/>
      <c r="W426" s="3"/>
      <c r="X426" s="3"/>
      <c r="Y426" s="4"/>
      <c r="Z426" s="5"/>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row>
    <row r="427" ht="15.75" customHeight="1">
      <c r="A427" s="3"/>
      <c r="B427" s="3"/>
      <c r="C427" s="4"/>
      <c r="D427" s="4"/>
      <c r="E427" s="3"/>
      <c r="F427" s="3"/>
      <c r="G427" s="4"/>
      <c r="H427" s="5"/>
      <c r="I427" s="3"/>
      <c r="J427" s="3"/>
      <c r="K427" s="3"/>
      <c r="L427" s="3"/>
      <c r="M427" s="3"/>
      <c r="N427" s="3"/>
      <c r="O427" s="3"/>
      <c r="P427" s="4"/>
      <c r="Q427" s="5"/>
      <c r="R427" s="3"/>
      <c r="S427" s="3"/>
      <c r="T427" s="3"/>
      <c r="U427" s="3"/>
      <c r="V427" s="3"/>
      <c r="W427" s="3"/>
      <c r="X427" s="3"/>
      <c r="Y427" s="4"/>
      <c r="Z427" s="5"/>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row>
    <row r="428" ht="15.75" customHeight="1">
      <c r="A428" s="3"/>
      <c r="B428" s="3"/>
      <c r="C428" s="4"/>
      <c r="D428" s="4"/>
      <c r="E428" s="3"/>
      <c r="F428" s="3"/>
      <c r="G428" s="4"/>
      <c r="H428" s="5"/>
      <c r="I428" s="3"/>
      <c r="J428" s="3"/>
      <c r="K428" s="3"/>
      <c r="L428" s="3"/>
      <c r="M428" s="3"/>
      <c r="N428" s="3"/>
      <c r="O428" s="3"/>
      <c r="P428" s="4"/>
      <c r="Q428" s="5"/>
      <c r="R428" s="3"/>
      <c r="S428" s="3"/>
      <c r="T428" s="3"/>
      <c r="U428" s="3"/>
      <c r="V428" s="3"/>
      <c r="W428" s="3"/>
      <c r="X428" s="3"/>
      <c r="Y428" s="4"/>
      <c r="Z428" s="5"/>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row>
    <row r="429" ht="15.75" customHeight="1">
      <c r="A429" s="3"/>
      <c r="B429" s="3"/>
      <c r="C429" s="4"/>
      <c r="D429" s="4"/>
      <c r="E429" s="3"/>
      <c r="F429" s="3"/>
      <c r="G429" s="4"/>
      <c r="H429" s="5"/>
      <c r="I429" s="3"/>
      <c r="J429" s="3"/>
      <c r="K429" s="3"/>
      <c r="L429" s="3"/>
      <c r="M429" s="3"/>
      <c r="N429" s="3"/>
      <c r="O429" s="3"/>
      <c r="P429" s="4"/>
      <c r="Q429" s="5"/>
      <c r="R429" s="3"/>
      <c r="S429" s="3"/>
      <c r="T429" s="3"/>
      <c r="U429" s="3"/>
      <c r="V429" s="3"/>
      <c r="W429" s="3"/>
      <c r="X429" s="3"/>
      <c r="Y429" s="4"/>
      <c r="Z429" s="5"/>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row>
    <row r="430" ht="15.75" customHeight="1">
      <c r="A430" s="3"/>
      <c r="B430" s="3"/>
      <c r="C430" s="4"/>
      <c r="D430" s="4"/>
      <c r="E430" s="3"/>
      <c r="F430" s="3"/>
      <c r="G430" s="4"/>
      <c r="H430" s="5"/>
      <c r="I430" s="3"/>
      <c r="J430" s="3"/>
      <c r="K430" s="3"/>
      <c r="L430" s="3"/>
      <c r="M430" s="3"/>
      <c r="N430" s="3"/>
      <c r="O430" s="3"/>
      <c r="P430" s="4"/>
      <c r="Q430" s="5"/>
      <c r="R430" s="3"/>
      <c r="S430" s="3"/>
      <c r="T430" s="3"/>
      <c r="U430" s="3"/>
      <c r="V430" s="3"/>
      <c r="W430" s="3"/>
      <c r="X430" s="3"/>
      <c r="Y430" s="4"/>
      <c r="Z430" s="5"/>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row>
    <row r="431" ht="15.75" customHeight="1">
      <c r="A431" s="3"/>
      <c r="B431" s="3"/>
      <c r="C431" s="4"/>
      <c r="D431" s="4"/>
      <c r="E431" s="3"/>
      <c r="F431" s="3"/>
      <c r="G431" s="4"/>
      <c r="H431" s="5"/>
      <c r="I431" s="3"/>
      <c r="J431" s="3"/>
      <c r="K431" s="3"/>
      <c r="L431" s="3"/>
      <c r="M431" s="3"/>
      <c r="N431" s="3"/>
      <c r="O431" s="3"/>
      <c r="P431" s="4"/>
      <c r="Q431" s="5"/>
      <c r="R431" s="3"/>
      <c r="S431" s="3"/>
      <c r="T431" s="3"/>
      <c r="U431" s="3"/>
      <c r="V431" s="3"/>
      <c r="W431" s="3"/>
      <c r="X431" s="3"/>
      <c r="Y431" s="4"/>
      <c r="Z431" s="5"/>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row>
    <row r="432" ht="15.75" customHeight="1">
      <c r="A432" s="3"/>
      <c r="B432" s="3"/>
      <c r="C432" s="4"/>
      <c r="D432" s="4"/>
      <c r="E432" s="3"/>
      <c r="F432" s="3"/>
      <c r="G432" s="4"/>
      <c r="H432" s="5"/>
      <c r="I432" s="3"/>
      <c r="J432" s="3"/>
      <c r="K432" s="3"/>
      <c r="L432" s="3"/>
      <c r="M432" s="3"/>
      <c r="N432" s="3"/>
      <c r="O432" s="3"/>
      <c r="P432" s="4"/>
      <c r="Q432" s="5"/>
      <c r="R432" s="3"/>
      <c r="S432" s="3"/>
      <c r="T432" s="3"/>
      <c r="U432" s="3"/>
      <c r="V432" s="3"/>
      <c r="W432" s="3"/>
      <c r="X432" s="3"/>
      <c r="Y432" s="4"/>
      <c r="Z432" s="5"/>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row>
    <row r="433" ht="15.75" customHeight="1">
      <c r="A433" s="3"/>
      <c r="B433" s="3"/>
      <c r="C433" s="4"/>
      <c r="D433" s="4"/>
      <c r="E433" s="3"/>
      <c r="F433" s="3"/>
      <c r="G433" s="4"/>
      <c r="H433" s="5"/>
      <c r="I433" s="3"/>
      <c r="J433" s="3"/>
      <c r="K433" s="3"/>
      <c r="L433" s="3"/>
      <c r="M433" s="3"/>
      <c r="N433" s="3"/>
      <c r="O433" s="3"/>
      <c r="P433" s="4"/>
      <c r="Q433" s="5"/>
      <c r="R433" s="3"/>
      <c r="S433" s="3"/>
      <c r="T433" s="3"/>
      <c r="U433" s="3"/>
      <c r="V433" s="3"/>
      <c r="W433" s="3"/>
      <c r="X433" s="3"/>
      <c r="Y433" s="4"/>
      <c r="Z433" s="5"/>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row>
    <row r="434" ht="15.75" customHeight="1">
      <c r="A434" s="3"/>
      <c r="B434" s="3"/>
      <c r="C434" s="4"/>
      <c r="D434" s="4"/>
      <c r="E434" s="3"/>
      <c r="F434" s="3"/>
      <c r="G434" s="4"/>
      <c r="H434" s="5"/>
      <c r="I434" s="3"/>
      <c r="J434" s="3"/>
      <c r="K434" s="3"/>
      <c r="L434" s="3"/>
      <c r="M434" s="3"/>
      <c r="N434" s="3"/>
      <c r="O434" s="3"/>
      <c r="P434" s="4"/>
      <c r="Q434" s="5"/>
      <c r="R434" s="3"/>
      <c r="S434" s="3"/>
      <c r="T434" s="3"/>
      <c r="U434" s="3"/>
      <c r="V434" s="3"/>
      <c r="W434" s="3"/>
      <c r="X434" s="3"/>
      <c r="Y434" s="4"/>
      <c r="Z434" s="5"/>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row>
    <row r="435" ht="15.75" customHeight="1">
      <c r="A435" s="3"/>
      <c r="B435" s="3"/>
      <c r="C435" s="4"/>
      <c r="D435" s="4"/>
      <c r="E435" s="3"/>
      <c r="F435" s="3"/>
      <c r="G435" s="4"/>
      <c r="H435" s="5"/>
      <c r="I435" s="3"/>
      <c r="J435" s="3"/>
      <c r="K435" s="3"/>
      <c r="L435" s="3"/>
      <c r="M435" s="3"/>
      <c r="N435" s="3"/>
      <c r="O435" s="3"/>
      <c r="P435" s="4"/>
      <c r="Q435" s="5"/>
      <c r="R435" s="3"/>
      <c r="S435" s="3"/>
      <c r="T435" s="3"/>
      <c r="U435" s="3"/>
      <c r="V435" s="3"/>
      <c r="W435" s="3"/>
      <c r="X435" s="3"/>
      <c r="Y435" s="4"/>
      <c r="Z435" s="5"/>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row>
    <row r="436" ht="15.75" customHeight="1">
      <c r="A436" s="3"/>
      <c r="B436" s="3"/>
      <c r="C436" s="4"/>
      <c r="D436" s="4"/>
      <c r="E436" s="3"/>
      <c r="F436" s="3"/>
      <c r="G436" s="4"/>
      <c r="H436" s="5"/>
      <c r="I436" s="3"/>
      <c r="J436" s="3"/>
      <c r="K436" s="3"/>
      <c r="L436" s="3"/>
      <c r="M436" s="3"/>
      <c r="N436" s="3"/>
      <c r="O436" s="3"/>
      <c r="P436" s="4"/>
      <c r="Q436" s="5"/>
      <c r="R436" s="3"/>
      <c r="S436" s="3"/>
      <c r="T436" s="3"/>
      <c r="U436" s="3"/>
      <c r="V436" s="3"/>
      <c r="W436" s="3"/>
      <c r="X436" s="3"/>
      <c r="Y436" s="4"/>
      <c r="Z436" s="5"/>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row>
    <row r="437" ht="15.75" customHeight="1">
      <c r="A437" s="3"/>
      <c r="B437" s="3"/>
      <c r="C437" s="4"/>
      <c r="D437" s="4"/>
      <c r="E437" s="3"/>
      <c r="F437" s="3"/>
      <c r="G437" s="4"/>
      <c r="H437" s="5"/>
      <c r="I437" s="3"/>
      <c r="J437" s="3"/>
      <c r="K437" s="3"/>
      <c r="L437" s="3"/>
      <c r="M437" s="3"/>
      <c r="N437" s="3"/>
      <c r="O437" s="3"/>
      <c r="P437" s="4"/>
      <c r="Q437" s="5"/>
      <c r="R437" s="3"/>
      <c r="S437" s="3"/>
      <c r="T437" s="3"/>
      <c r="U437" s="3"/>
      <c r="V437" s="3"/>
      <c r="W437" s="3"/>
      <c r="X437" s="3"/>
      <c r="Y437" s="4"/>
      <c r="Z437" s="5"/>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row>
    <row r="438" ht="15.75" customHeight="1">
      <c r="A438" s="3"/>
      <c r="B438" s="3"/>
      <c r="C438" s="4"/>
      <c r="D438" s="4"/>
      <c r="E438" s="3"/>
      <c r="F438" s="3"/>
      <c r="G438" s="4"/>
      <c r="H438" s="5"/>
      <c r="I438" s="3"/>
      <c r="J438" s="3"/>
      <c r="K438" s="3"/>
      <c r="L438" s="3"/>
      <c r="M438" s="3"/>
      <c r="N438" s="3"/>
      <c r="O438" s="3"/>
      <c r="P438" s="4"/>
      <c r="Q438" s="5"/>
      <c r="R438" s="3"/>
      <c r="S438" s="3"/>
      <c r="T438" s="3"/>
      <c r="U438" s="3"/>
      <c r="V438" s="3"/>
      <c r="W438" s="3"/>
      <c r="X438" s="3"/>
      <c r="Y438" s="4"/>
      <c r="Z438" s="5"/>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row>
    <row r="439" ht="15.75" customHeight="1">
      <c r="A439" s="3"/>
      <c r="B439" s="3"/>
      <c r="C439" s="4"/>
      <c r="D439" s="4"/>
      <c r="E439" s="3"/>
      <c r="F439" s="3"/>
      <c r="G439" s="4"/>
      <c r="H439" s="5"/>
      <c r="I439" s="3"/>
      <c r="J439" s="3"/>
      <c r="K439" s="3"/>
      <c r="L439" s="3"/>
      <c r="M439" s="3"/>
      <c r="N439" s="3"/>
      <c r="O439" s="3"/>
      <c r="P439" s="4"/>
      <c r="Q439" s="5"/>
      <c r="R439" s="3"/>
      <c r="S439" s="3"/>
      <c r="T439" s="3"/>
      <c r="U439" s="3"/>
      <c r="V439" s="3"/>
      <c r="W439" s="3"/>
      <c r="X439" s="3"/>
      <c r="Y439" s="4"/>
      <c r="Z439" s="5"/>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row>
    <row r="440" ht="15.75" customHeight="1">
      <c r="A440" s="3"/>
      <c r="B440" s="3"/>
      <c r="C440" s="4"/>
      <c r="D440" s="4"/>
      <c r="E440" s="3"/>
      <c r="F440" s="3"/>
      <c r="G440" s="4"/>
      <c r="H440" s="5"/>
      <c r="I440" s="3"/>
      <c r="J440" s="3"/>
      <c r="K440" s="3"/>
      <c r="L440" s="3"/>
      <c r="M440" s="3"/>
      <c r="N440" s="3"/>
      <c r="O440" s="3"/>
      <c r="P440" s="4"/>
      <c r="Q440" s="5"/>
      <c r="R440" s="3"/>
      <c r="S440" s="3"/>
      <c r="T440" s="3"/>
      <c r="U440" s="3"/>
      <c r="V440" s="3"/>
      <c r="W440" s="3"/>
      <c r="X440" s="3"/>
      <c r="Y440" s="4"/>
      <c r="Z440" s="5"/>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row>
    <row r="441" ht="15.75" customHeight="1">
      <c r="A441" s="3"/>
      <c r="B441" s="3"/>
      <c r="C441" s="4"/>
      <c r="D441" s="4"/>
      <c r="E441" s="3"/>
      <c r="F441" s="3"/>
      <c r="G441" s="4"/>
      <c r="H441" s="5"/>
      <c r="I441" s="3"/>
      <c r="J441" s="3"/>
      <c r="K441" s="3"/>
      <c r="L441" s="3"/>
      <c r="M441" s="3"/>
      <c r="N441" s="3"/>
      <c r="O441" s="3"/>
      <c r="P441" s="4"/>
      <c r="Q441" s="5"/>
      <c r="R441" s="3"/>
      <c r="S441" s="3"/>
      <c r="T441" s="3"/>
      <c r="U441" s="3"/>
      <c r="V441" s="3"/>
      <c r="W441" s="3"/>
      <c r="X441" s="3"/>
      <c r="Y441" s="4"/>
      <c r="Z441" s="5"/>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row>
    <row r="442" ht="15.75" customHeight="1">
      <c r="A442" s="3"/>
      <c r="B442" s="3"/>
      <c r="C442" s="4"/>
      <c r="D442" s="4"/>
      <c r="E442" s="3"/>
      <c r="F442" s="3"/>
      <c r="G442" s="4"/>
      <c r="H442" s="5"/>
      <c r="I442" s="3"/>
      <c r="J442" s="3"/>
      <c r="K442" s="3"/>
      <c r="L442" s="3"/>
      <c r="M442" s="3"/>
      <c r="N442" s="3"/>
      <c r="O442" s="3"/>
      <c r="P442" s="4"/>
      <c r="Q442" s="5"/>
      <c r="R442" s="3"/>
      <c r="S442" s="3"/>
      <c r="T442" s="3"/>
      <c r="U442" s="3"/>
      <c r="V442" s="3"/>
      <c r="W442" s="3"/>
      <c r="X442" s="3"/>
      <c r="Y442" s="4"/>
      <c r="Z442" s="5"/>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row>
    <row r="443" ht="15.75" customHeight="1">
      <c r="A443" s="3"/>
      <c r="B443" s="3"/>
      <c r="C443" s="4"/>
      <c r="D443" s="4"/>
      <c r="E443" s="3"/>
      <c r="F443" s="3"/>
      <c r="G443" s="4"/>
      <c r="H443" s="5"/>
      <c r="I443" s="3"/>
      <c r="J443" s="3"/>
      <c r="K443" s="3"/>
      <c r="L443" s="3"/>
      <c r="M443" s="3"/>
      <c r="N443" s="3"/>
      <c r="O443" s="3"/>
      <c r="P443" s="4"/>
      <c r="Q443" s="5"/>
      <c r="R443" s="3"/>
      <c r="S443" s="3"/>
      <c r="T443" s="3"/>
      <c r="U443" s="3"/>
      <c r="V443" s="3"/>
      <c r="W443" s="3"/>
      <c r="X443" s="3"/>
      <c r="Y443" s="4"/>
      <c r="Z443" s="5"/>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row>
    <row r="444" ht="15.75" customHeight="1">
      <c r="A444" s="3"/>
      <c r="B444" s="3"/>
      <c r="C444" s="4"/>
      <c r="D444" s="4"/>
      <c r="E444" s="3"/>
      <c r="F444" s="3"/>
      <c r="G444" s="4"/>
      <c r="H444" s="5"/>
      <c r="I444" s="3"/>
      <c r="J444" s="3"/>
      <c r="K444" s="3"/>
      <c r="L444" s="3"/>
      <c r="M444" s="3"/>
      <c r="N444" s="3"/>
      <c r="O444" s="3"/>
      <c r="P444" s="4"/>
      <c r="Q444" s="5"/>
      <c r="R444" s="3"/>
      <c r="S444" s="3"/>
      <c r="T444" s="3"/>
      <c r="U444" s="3"/>
      <c r="V444" s="3"/>
      <c r="W444" s="3"/>
      <c r="X444" s="3"/>
      <c r="Y444" s="4"/>
      <c r="Z444" s="5"/>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row>
    <row r="445" ht="15.75" customHeight="1">
      <c r="A445" s="3"/>
      <c r="B445" s="3"/>
      <c r="C445" s="4"/>
      <c r="D445" s="4"/>
      <c r="E445" s="3"/>
      <c r="F445" s="3"/>
      <c r="G445" s="4"/>
      <c r="H445" s="5"/>
      <c r="I445" s="3"/>
      <c r="J445" s="3"/>
      <c r="K445" s="3"/>
      <c r="L445" s="3"/>
      <c r="M445" s="3"/>
      <c r="N445" s="3"/>
      <c r="O445" s="3"/>
      <c r="P445" s="4"/>
      <c r="Q445" s="5"/>
      <c r="R445" s="3"/>
      <c r="S445" s="3"/>
      <c r="T445" s="3"/>
      <c r="U445" s="3"/>
      <c r="V445" s="3"/>
      <c r="W445" s="3"/>
      <c r="X445" s="3"/>
      <c r="Y445" s="4"/>
      <c r="Z445" s="5"/>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row>
    <row r="446" ht="15.75" customHeight="1">
      <c r="A446" s="3"/>
      <c r="B446" s="3"/>
      <c r="C446" s="4"/>
      <c r="D446" s="4"/>
      <c r="E446" s="3"/>
      <c r="F446" s="3"/>
      <c r="G446" s="4"/>
      <c r="H446" s="5"/>
      <c r="I446" s="3"/>
      <c r="J446" s="3"/>
      <c r="K446" s="3"/>
      <c r="L446" s="3"/>
      <c r="M446" s="3"/>
      <c r="N446" s="3"/>
      <c r="O446" s="3"/>
      <c r="P446" s="4"/>
      <c r="Q446" s="5"/>
      <c r="R446" s="3"/>
      <c r="S446" s="3"/>
      <c r="T446" s="3"/>
      <c r="U446" s="3"/>
      <c r="V446" s="3"/>
      <c r="W446" s="3"/>
      <c r="X446" s="3"/>
      <c r="Y446" s="4"/>
      <c r="Z446" s="5"/>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row>
    <row r="447" ht="15.75" customHeight="1">
      <c r="A447" s="3"/>
      <c r="B447" s="3"/>
      <c r="C447" s="4"/>
      <c r="D447" s="4"/>
      <c r="E447" s="3"/>
      <c r="F447" s="3"/>
      <c r="G447" s="4"/>
      <c r="H447" s="5"/>
      <c r="I447" s="3"/>
      <c r="J447" s="3"/>
      <c r="K447" s="3"/>
      <c r="L447" s="3"/>
      <c r="M447" s="3"/>
      <c r="N447" s="3"/>
      <c r="O447" s="3"/>
      <c r="P447" s="4"/>
      <c r="Q447" s="5"/>
      <c r="R447" s="3"/>
      <c r="S447" s="3"/>
      <c r="T447" s="3"/>
      <c r="U447" s="3"/>
      <c r="V447" s="3"/>
      <c r="W447" s="3"/>
      <c r="X447" s="3"/>
      <c r="Y447" s="4"/>
      <c r="Z447" s="5"/>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row>
    <row r="448" ht="15.75" customHeight="1">
      <c r="A448" s="3"/>
      <c r="B448" s="3"/>
      <c r="C448" s="4"/>
      <c r="D448" s="4"/>
      <c r="E448" s="3"/>
      <c r="F448" s="3"/>
      <c r="G448" s="4"/>
      <c r="H448" s="5"/>
      <c r="I448" s="3"/>
      <c r="J448" s="3"/>
      <c r="K448" s="3"/>
      <c r="L448" s="3"/>
      <c r="M448" s="3"/>
      <c r="N448" s="3"/>
      <c r="O448" s="3"/>
      <c r="P448" s="4"/>
      <c r="Q448" s="5"/>
      <c r="R448" s="3"/>
      <c r="S448" s="3"/>
      <c r="T448" s="3"/>
      <c r="U448" s="3"/>
      <c r="V448" s="3"/>
      <c r="W448" s="3"/>
      <c r="X448" s="3"/>
      <c r="Y448" s="4"/>
      <c r="Z448" s="5"/>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row>
    <row r="449" ht="15.75" customHeight="1">
      <c r="A449" s="3"/>
      <c r="B449" s="3"/>
      <c r="C449" s="4"/>
      <c r="D449" s="4"/>
      <c r="E449" s="3"/>
      <c r="F449" s="3"/>
      <c r="G449" s="4"/>
      <c r="H449" s="5"/>
      <c r="I449" s="3"/>
      <c r="J449" s="3"/>
      <c r="K449" s="3"/>
      <c r="L449" s="3"/>
      <c r="M449" s="3"/>
      <c r="N449" s="3"/>
      <c r="O449" s="3"/>
      <c r="P449" s="4"/>
      <c r="Q449" s="5"/>
      <c r="R449" s="3"/>
      <c r="S449" s="3"/>
      <c r="T449" s="3"/>
      <c r="U449" s="3"/>
      <c r="V449" s="3"/>
      <c r="W449" s="3"/>
      <c r="X449" s="3"/>
      <c r="Y449" s="4"/>
      <c r="Z449" s="5"/>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row>
    <row r="450" ht="15.75" customHeight="1">
      <c r="A450" s="3"/>
      <c r="B450" s="3"/>
      <c r="C450" s="4"/>
      <c r="D450" s="4"/>
      <c r="E450" s="3"/>
      <c r="F450" s="3"/>
      <c r="G450" s="4"/>
      <c r="H450" s="5"/>
      <c r="I450" s="3"/>
      <c r="J450" s="3"/>
      <c r="K450" s="3"/>
      <c r="L450" s="3"/>
      <c r="M450" s="3"/>
      <c r="N450" s="3"/>
      <c r="O450" s="3"/>
      <c r="P450" s="4"/>
      <c r="Q450" s="5"/>
      <c r="R450" s="3"/>
      <c r="S450" s="3"/>
      <c r="T450" s="3"/>
      <c r="U450" s="3"/>
      <c r="V450" s="3"/>
      <c r="W450" s="3"/>
      <c r="X450" s="3"/>
      <c r="Y450" s="4"/>
      <c r="Z450" s="5"/>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row>
    <row r="451" ht="15.75" customHeight="1">
      <c r="A451" s="3"/>
      <c r="B451" s="3"/>
      <c r="C451" s="4"/>
      <c r="D451" s="4"/>
      <c r="E451" s="3"/>
      <c r="F451" s="3"/>
      <c r="G451" s="4"/>
      <c r="H451" s="5"/>
      <c r="I451" s="3"/>
      <c r="J451" s="3"/>
      <c r="K451" s="3"/>
      <c r="L451" s="3"/>
      <c r="M451" s="3"/>
      <c r="N451" s="3"/>
      <c r="O451" s="3"/>
      <c r="P451" s="4"/>
      <c r="Q451" s="5"/>
      <c r="R451" s="3"/>
      <c r="S451" s="3"/>
      <c r="T451" s="3"/>
      <c r="U451" s="3"/>
      <c r="V451" s="3"/>
      <c r="W451" s="3"/>
      <c r="X451" s="3"/>
      <c r="Y451" s="4"/>
      <c r="Z451" s="5"/>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row>
    <row r="452" ht="15.75" customHeight="1">
      <c r="A452" s="3"/>
      <c r="B452" s="3"/>
      <c r="C452" s="4"/>
      <c r="D452" s="4"/>
      <c r="E452" s="3"/>
      <c r="F452" s="3"/>
      <c r="G452" s="4"/>
      <c r="H452" s="5"/>
      <c r="I452" s="3"/>
      <c r="J452" s="3"/>
      <c r="K452" s="3"/>
      <c r="L452" s="3"/>
      <c r="M452" s="3"/>
      <c r="N452" s="3"/>
      <c r="O452" s="3"/>
      <c r="P452" s="4"/>
      <c r="Q452" s="5"/>
      <c r="R452" s="3"/>
      <c r="S452" s="3"/>
      <c r="T452" s="3"/>
      <c r="U452" s="3"/>
      <c r="V452" s="3"/>
      <c r="W452" s="3"/>
      <c r="X452" s="3"/>
      <c r="Y452" s="4"/>
      <c r="Z452" s="5"/>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row>
    <row r="453" ht="15.75" customHeight="1">
      <c r="A453" s="3"/>
      <c r="B453" s="3"/>
      <c r="C453" s="4"/>
      <c r="D453" s="4"/>
      <c r="E453" s="3"/>
      <c r="F453" s="3"/>
      <c r="G453" s="4"/>
      <c r="H453" s="5"/>
      <c r="I453" s="3"/>
      <c r="J453" s="3"/>
      <c r="K453" s="3"/>
      <c r="L453" s="3"/>
      <c r="M453" s="3"/>
      <c r="N453" s="3"/>
      <c r="O453" s="3"/>
      <c r="P453" s="4"/>
      <c r="Q453" s="5"/>
      <c r="R453" s="3"/>
      <c r="S453" s="3"/>
      <c r="T453" s="3"/>
      <c r="U453" s="3"/>
      <c r="V453" s="3"/>
      <c r="W453" s="3"/>
      <c r="X453" s="3"/>
      <c r="Y453" s="4"/>
      <c r="Z453" s="5"/>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row>
    <row r="454" ht="15.75" customHeight="1">
      <c r="A454" s="3"/>
      <c r="B454" s="3"/>
      <c r="C454" s="4"/>
      <c r="D454" s="4"/>
      <c r="E454" s="3"/>
      <c r="F454" s="3"/>
      <c r="G454" s="4"/>
      <c r="H454" s="5"/>
      <c r="I454" s="3"/>
      <c r="J454" s="3"/>
      <c r="K454" s="3"/>
      <c r="L454" s="3"/>
      <c r="M454" s="3"/>
      <c r="N454" s="3"/>
      <c r="O454" s="3"/>
      <c r="P454" s="4"/>
      <c r="Q454" s="5"/>
      <c r="R454" s="3"/>
      <c r="S454" s="3"/>
      <c r="T454" s="3"/>
      <c r="U454" s="3"/>
      <c r="V454" s="3"/>
      <c r="W454" s="3"/>
      <c r="X454" s="3"/>
      <c r="Y454" s="4"/>
      <c r="Z454" s="5"/>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row>
    <row r="455" ht="15.75" customHeight="1">
      <c r="A455" s="3"/>
      <c r="B455" s="3"/>
      <c r="C455" s="4"/>
      <c r="D455" s="4"/>
      <c r="E455" s="3"/>
      <c r="F455" s="3"/>
      <c r="G455" s="4"/>
      <c r="H455" s="5"/>
      <c r="I455" s="3"/>
      <c r="J455" s="3"/>
      <c r="K455" s="3"/>
      <c r="L455" s="3"/>
      <c r="M455" s="3"/>
      <c r="N455" s="3"/>
      <c r="O455" s="3"/>
      <c r="P455" s="4"/>
      <c r="Q455" s="5"/>
      <c r="R455" s="3"/>
      <c r="S455" s="3"/>
      <c r="T455" s="3"/>
      <c r="U455" s="3"/>
      <c r="V455" s="3"/>
      <c r="W455" s="3"/>
      <c r="X455" s="3"/>
      <c r="Y455" s="4"/>
      <c r="Z455" s="5"/>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row>
    <row r="456" ht="15.75" customHeight="1">
      <c r="A456" s="3"/>
      <c r="B456" s="3"/>
      <c r="C456" s="4"/>
      <c r="D456" s="4"/>
      <c r="E456" s="3"/>
      <c r="F456" s="3"/>
      <c r="G456" s="4"/>
      <c r="H456" s="5"/>
      <c r="I456" s="3"/>
      <c r="J456" s="3"/>
      <c r="K456" s="3"/>
      <c r="L456" s="3"/>
      <c r="M456" s="3"/>
      <c r="N456" s="3"/>
      <c r="O456" s="3"/>
      <c r="P456" s="4"/>
      <c r="Q456" s="5"/>
      <c r="R456" s="3"/>
      <c r="S456" s="3"/>
      <c r="T456" s="3"/>
      <c r="U456" s="3"/>
      <c r="V456" s="3"/>
      <c r="W456" s="3"/>
      <c r="X456" s="3"/>
      <c r="Y456" s="4"/>
      <c r="Z456" s="5"/>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row>
    <row r="457" ht="15.75" customHeight="1">
      <c r="A457" s="3"/>
      <c r="B457" s="3"/>
      <c r="C457" s="4"/>
      <c r="D457" s="4"/>
      <c r="E457" s="3"/>
      <c r="F457" s="3"/>
      <c r="G457" s="4"/>
      <c r="H457" s="5"/>
      <c r="I457" s="3"/>
      <c r="J457" s="3"/>
      <c r="K457" s="3"/>
      <c r="L457" s="3"/>
      <c r="M457" s="3"/>
      <c r="N457" s="3"/>
      <c r="O457" s="3"/>
      <c r="P457" s="4"/>
      <c r="Q457" s="5"/>
      <c r="R457" s="3"/>
      <c r="S457" s="3"/>
      <c r="T457" s="3"/>
      <c r="U457" s="3"/>
      <c r="V457" s="3"/>
      <c r="W457" s="3"/>
      <c r="X457" s="3"/>
      <c r="Y457" s="4"/>
      <c r="Z457" s="5"/>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row>
    <row r="458" ht="15.75" customHeight="1">
      <c r="A458" s="3"/>
      <c r="B458" s="3"/>
      <c r="C458" s="4"/>
      <c r="D458" s="4"/>
      <c r="E458" s="3"/>
      <c r="F458" s="3"/>
      <c r="G458" s="4"/>
      <c r="H458" s="5"/>
      <c r="I458" s="3"/>
      <c r="J458" s="3"/>
      <c r="K458" s="3"/>
      <c r="L458" s="3"/>
      <c r="M458" s="3"/>
      <c r="N458" s="3"/>
      <c r="O458" s="3"/>
      <c r="P458" s="4"/>
      <c r="Q458" s="5"/>
      <c r="R458" s="3"/>
      <c r="S458" s="3"/>
      <c r="T458" s="3"/>
      <c r="U458" s="3"/>
      <c r="V458" s="3"/>
      <c r="W458" s="3"/>
      <c r="X458" s="3"/>
      <c r="Y458" s="4"/>
      <c r="Z458" s="5"/>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row>
    <row r="459" ht="15.75" customHeight="1">
      <c r="A459" s="3"/>
      <c r="B459" s="3"/>
      <c r="C459" s="4"/>
      <c r="D459" s="4"/>
      <c r="E459" s="3"/>
      <c r="F459" s="3"/>
      <c r="G459" s="4"/>
      <c r="H459" s="5"/>
      <c r="I459" s="3"/>
      <c r="J459" s="3"/>
      <c r="K459" s="3"/>
      <c r="L459" s="3"/>
      <c r="M459" s="3"/>
      <c r="N459" s="3"/>
      <c r="O459" s="3"/>
      <c r="P459" s="4"/>
      <c r="Q459" s="5"/>
      <c r="R459" s="3"/>
      <c r="S459" s="3"/>
      <c r="T459" s="3"/>
      <c r="U459" s="3"/>
      <c r="V459" s="3"/>
      <c r="W459" s="3"/>
      <c r="X459" s="3"/>
      <c r="Y459" s="4"/>
      <c r="Z459" s="5"/>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row>
    <row r="460" ht="15.75" customHeight="1">
      <c r="A460" s="3"/>
      <c r="B460" s="3"/>
      <c r="C460" s="4"/>
      <c r="D460" s="4"/>
      <c r="E460" s="3"/>
      <c r="F460" s="3"/>
      <c r="G460" s="4"/>
      <c r="H460" s="5"/>
      <c r="I460" s="3"/>
      <c r="J460" s="3"/>
      <c r="K460" s="3"/>
      <c r="L460" s="3"/>
      <c r="M460" s="3"/>
      <c r="N460" s="3"/>
      <c r="O460" s="3"/>
      <c r="P460" s="4"/>
      <c r="Q460" s="5"/>
      <c r="R460" s="3"/>
      <c r="S460" s="3"/>
      <c r="T460" s="3"/>
      <c r="U460" s="3"/>
      <c r="V460" s="3"/>
      <c r="W460" s="3"/>
      <c r="X460" s="3"/>
      <c r="Y460" s="4"/>
      <c r="Z460" s="5"/>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row>
    <row r="461" ht="15.75" customHeight="1">
      <c r="A461" s="3"/>
      <c r="B461" s="3"/>
      <c r="C461" s="4"/>
      <c r="D461" s="4"/>
      <c r="E461" s="3"/>
      <c r="F461" s="3"/>
      <c r="G461" s="4"/>
      <c r="H461" s="5"/>
      <c r="I461" s="3"/>
      <c r="J461" s="3"/>
      <c r="K461" s="3"/>
      <c r="L461" s="3"/>
      <c r="M461" s="3"/>
      <c r="N461" s="3"/>
      <c r="O461" s="3"/>
      <c r="P461" s="4"/>
      <c r="Q461" s="5"/>
      <c r="R461" s="3"/>
      <c r="S461" s="3"/>
      <c r="T461" s="3"/>
      <c r="U461" s="3"/>
      <c r="V461" s="3"/>
      <c r="W461" s="3"/>
      <c r="X461" s="3"/>
      <c r="Y461" s="4"/>
      <c r="Z461" s="5"/>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row>
    <row r="462" ht="15.75" customHeight="1">
      <c r="A462" s="3"/>
      <c r="B462" s="3"/>
      <c r="C462" s="4"/>
      <c r="D462" s="4"/>
      <c r="E462" s="3"/>
      <c r="F462" s="3"/>
      <c r="G462" s="4"/>
      <c r="H462" s="5"/>
      <c r="I462" s="3"/>
      <c r="J462" s="3"/>
      <c r="K462" s="3"/>
      <c r="L462" s="3"/>
      <c r="M462" s="3"/>
      <c r="N462" s="3"/>
      <c r="O462" s="3"/>
      <c r="P462" s="4"/>
      <c r="Q462" s="5"/>
      <c r="R462" s="3"/>
      <c r="S462" s="3"/>
      <c r="T462" s="3"/>
      <c r="U462" s="3"/>
      <c r="V462" s="3"/>
      <c r="W462" s="3"/>
      <c r="X462" s="3"/>
      <c r="Y462" s="4"/>
      <c r="Z462" s="5"/>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row>
    <row r="463" ht="15.75" customHeight="1">
      <c r="A463" s="3"/>
      <c r="B463" s="3"/>
      <c r="C463" s="4"/>
      <c r="D463" s="4"/>
      <c r="E463" s="3"/>
      <c r="F463" s="3"/>
      <c r="G463" s="4"/>
      <c r="H463" s="5"/>
      <c r="I463" s="3"/>
      <c r="J463" s="3"/>
      <c r="K463" s="3"/>
      <c r="L463" s="3"/>
      <c r="M463" s="3"/>
      <c r="N463" s="3"/>
      <c r="O463" s="3"/>
      <c r="P463" s="4"/>
      <c r="Q463" s="5"/>
      <c r="R463" s="3"/>
      <c r="S463" s="3"/>
      <c r="T463" s="3"/>
      <c r="U463" s="3"/>
      <c r="V463" s="3"/>
      <c r="W463" s="3"/>
      <c r="X463" s="3"/>
      <c r="Y463" s="4"/>
      <c r="Z463" s="5"/>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row>
    <row r="464" ht="15.75" customHeight="1">
      <c r="A464" s="3"/>
      <c r="B464" s="3"/>
      <c r="C464" s="4"/>
      <c r="D464" s="4"/>
      <c r="E464" s="3"/>
      <c r="F464" s="3"/>
      <c r="G464" s="4"/>
      <c r="H464" s="5"/>
      <c r="I464" s="3"/>
      <c r="J464" s="3"/>
      <c r="K464" s="3"/>
      <c r="L464" s="3"/>
      <c r="M464" s="3"/>
      <c r="N464" s="3"/>
      <c r="O464" s="3"/>
      <c r="P464" s="4"/>
      <c r="Q464" s="5"/>
      <c r="R464" s="3"/>
      <c r="S464" s="3"/>
      <c r="T464" s="3"/>
      <c r="U464" s="3"/>
      <c r="V464" s="3"/>
      <c r="W464" s="3"/>
      <c r="X464" s="3"/>
      <c r="Y464" s="4"/>
      <c r="Z464" s="5"/>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row>
    <row r="465" ht="15.75" customHeight="1">
      <c r="A465" s="3"/>
      <c r="B465" s="3"/>
      <c r="C465" s="4"/>
      <c r="D465" s="4"/>
      <c r="E465" s="3"/>
      <c r="F465" s="3"/>
      <c r="G465" s="4"/>
      <c r="H465" s="5"/>
      <c r="I465" s="3"/>
      <c r="J465" s="3"/>
      <c r="K465" s="3"/>
      <c r="L465" s="3"/>
      <c r="M465" s="3"/>
      <c r="N465" s="3"/>
      <c r="O465" s="3"/>
      <c r="P465" s="4"/>
      <c r="Q465" s="5"/>
      <c r="R465" s="3"/>
      <c r="S465" s="3"/>
      <c r="T465" s="3"/>
      <c r="U465" s="3"/>
      <c r="V465" s="3"/>
      <c r="W465" s="3"/>
      <c r="X465" s="3"/>
      <c r="Y465" s="4"/>
      <c r="Z465" s="5"/>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row>
    <row r="466" ht="15.75" customHeight="1">
      <c r="A466" s="3"/>
      <c r="B466" s="3"/>
      <c r="C466" s="4"/>
      <c r="D466" s="4"/>
      <c r="E466" s="3"/>
      <c r="F466" s="3"/>
      <c r="G466" s="4"/>
      <c r="H466" s="5"/>
      <c r="I466" s="3"/>
      <c r="J466" s="3"/>
      <c r="K466" s="3"/>
      <c r="L466" s="3"/>
      <c r="M466" s="3"/>
      <c r="N466" s="3"/>
      <c r="O466" s="3"/>
      <c r="P466" s="4"/>
      <c r="Q466" s="5"/>
      <c r="R466" s="3"/>
      <c r="S466" s="3"/>
      <c r="T466" s="3"/>
      <c r="U466" s="3"/>
      <c r="V466" s="3"/>
      <c r="W466" s="3"/>
      <c r="X466" s="3"/>
      <c r="Y466" s="4"/>
      <c r="Z466" s="5"/>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row>
    <row r="467" ht="15.75" customHeight="1">
      <c r="A467" s="3"/>
      <c r="B467" s="3"/>
      <c r="C467" s="4"/>
      <c r="D467" s="4"/>
      <c r="E467" s="3"/>
      <c r="F467" s="3"/>
      <c r="G467" s="4"/>
      <c r="H467" s="5"/>
      <c r="I467" s="3"/>
      <c r="J467" s="3"/>
      <c r="K467" s="3"/>
      <c r="L467" s="3"/>
      <c r="M467" s="3"/>
      <c r="N467" s="3"/>
      <c r="O467" s="3"/>
      <c r="P467" s="4"/>
      <c r="Q467" s="5"/>
      <c r="R467" s="3"/>
      <c r="S467" s="3"/>
      <c r="T467" s="3"/>
      <c r="U467" s="3"/>
      <c r="V467" s="3"/>
      <c r="W467" s="3"/>
      <c r="X467" s="3"/>
      <c r="Y467" s="4"/>
      <c r="Z467" s="5"/>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row>
    <row r="468" ht="15.75" customHeight="1">
      <c r="A468" s="3"/>
      <c r="B468" s="3"/>
      <c r="C468" s="4"/>
      <c r="D468" s="4"/>
      <c r="E468" s="3"/>
      <c r="F468" s="3"/>
      <c r="G468" s="4"/>
      <c r="H468" s="5"/>
      <c r="I468" s="3"/>
      <c r="J468" s="3"/>
      <c r="K468" s="3"/>
      <c r="L468" s="3"/>
      <c r="M468" s="3"/>
      <c r="N468" s="3"/>
      <c r="O468" s="3"/>
      <c r="P468" s="4"/>
      <c r="Q468" s="5"/>
      <c r="R468" s="3"/>
      <c r="S468" s="3"/>
      <c r="T468" s="3"/>
      <c r="U468" s="3"/>
      <c r="V468" s="3"/>
      <c r="W468" s="3"/>
      <c r="X468" s="3"/>
      <c r="Y468" s="4"/>
      <c r="Z468" s="5"/>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row>
    <row r="469" ht="15.75" customHeight="1">
      <c r="A469" s="3"/>
      <c r="B469" s="3"/>
      <c r="C469" s="4"/>
      <c r="D469" s="4"/>
      <c r="E469" s="3"/>
      <c r="F469" s="3"/>
      <c r="G469" s="4"/>
      <c r="H469" s="5"/>
      <c r="I469" s="3"/>
      <c r="J469" s="3"/>
      <c r="K469" s="3"/>
      <c r="L469" s="3"/>
      <c r="M469" s="3"/>
      <c r="N469" s="3"/>
      <c r="O469" s="3"/>
      <c r="P469" s="4"/>
      <c r="Q469" s="5"/>
      <c r="R469" s="3"/>
      <c r="S469" s="3"/>
      <c r="T469" s="3"/>
      <c r="U469" s="3"/>
      <c r="V469" s="3"/>
      <c r="W469" s="3"/>
      <c r="X469" s="3"/>
      <c r="Y469" s="4"/>
      <c r="Z469" s="5"/>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row>
    <row r="470" ht="15.75" customHeight="1">
      <c r="A470" s="3"/>
      <c r="B470" s="3"/>
      <c r="C470" s="4"/>
      <c r="D470" s="4"/>
      <c r="E470" s="3"/>
      <c r="F470" s="3"/>
      <c r="G470" s="4"/>
      <c r="H470" s="5"/>
      <c r="I470" s="3"/>
      <c r="J470" s="3"/>
      <c r="K470" s="3"/>
      <c r="L470" s="3"/>
      <c r="M470" s="3"/>
      <c r="N470" s="3"/>
      <c r="O470" s="3"/>
      <c r="P470" s="4"/>
      <c r="Q470" s="5"/>
      <c r="R470" s="3"/>
      <c r="S470" s="3"/>
      <c r="T470" s="3"/>
      <c r="U470" s="3"/>
      <c r="V470" s="3"/>
      <c r="W470" s="3"/>
      <c r="X470" s="3"/>
      <c r="Y470" s="4"/>
      <c r="Z470" s="5"/>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row>
    <row r="471" ht="15.75" customHeight="1">
      <c r="A471" s="3"/>
      <c r="B471" s="3"/>
      <c r="C471" s="4"/>
      <c r="D471" s="4"/>
      <c r="E471" s="3"/>
      <c r="F471" s="3"/>
      <c r="G471" s="4"/>
      <c r="H471" s="5"/>
      <c r="I471" s="3"/>
      <c r="J471" s="3"/>
      <c r="K471" s="3"/>
      <c r="L471" s="3"/>
      <c r="M471" s="3"/>
      <c r="N471" s="3"/>
      <c r="O471" s="3"/>
      <c r="P471" s="4"/>
      <c r="Q471" s="5"/>
      <c r="R471" s="3"/>
      <c r="S471" s="3"/>
      <c r="T471" s="3"/>
      <c r="U471" s="3"/>
      <c r="V471" s="3"/>
      <c r="W471" s="3"/>
      <c r="X471" s="3"/>
      <c r="Y471" s="4"/>
      <c r="Z471" s="5"/>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row>
    <row r="472" ht="15.75" customHeight="1">
      <c r="A472" s="3"/>
      <c r="B472" s="3"/>
      <c r="C472" s="4"/>
      <c r="D472" s="4"/>
      <c r="E472" s="3"/>
      <c r="F472" s="3"/>
      <c r="G472" s="4"/>
      <c r="H472" s="5"/>
      <c r="I472" s="3"/>
      <c r="J472" s="3"/>
      <c r="K472" s="3"/>
      <c r="L472" s="3"/>
      <c r="M472" s="3"/>
      <c r="N472" s="3"/>
      <c r="O472" s="3"/>
      <c r="P472" s="4"/>
      <c r="Q472" s="5"/>
      <c r="R472" s="3"/>
      <c r="S472" s="3"/>
      <c r="T472" s="3"/>
      <c r="U472" s="3"/>
      <c r="V472" s="3"/>
      <c r="W472" s="3"/>
      <c r="X472" s="3"/>
      <c r="Y472" s="4"/>
      <c r="Z472" s="5"/>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row>
    <row r="473" ht="15.75" customHeight="1">
      <c r="A473" s="3"/>
      <c r="B473" s="3"/>
      <c r="C473" s="4"/>
      <c r="D473" s="4"/>
      <c r="E473" s="3"/>
      <c r="F473" s="3"/>
      <c r="G473" s="4"/>
      <c r="H473" s="5"/>
      <c r="I473" s="3"/>
      <c r="J473" s="3"/>
      <c r="K473" s="3"/>
      <c r="L473" s="3"/>
      <c r="M473" s="3"/>
      <c r="N473" s="3"/>
      <c r="O473" s="3"/>
      <c r="P473" s="4"/>
      <c r="Q473" s="5"/>
      <c r="R473" s="3"/>
      <c r="S473" s="3"/>
      <c r="T473" s="3"/>
      <c r="U473" s="3"/>
      <c r="V473" s="3"/>
      <c r="W473" s="3"/>
      <c r="X473" s="3"/>
      <c r="Y473" s="4"/>
      <c r="Z473" s="5"/>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row>
    <row r="474" ht="15.75" customHeight="1">
      <c r="A474" s="3"/>
      <c r="B474" s="3"/>
      <c r="C474" s="4"/>
      <c r="D474" s="4"/>
      <c r="E474" s="3"/>
      <c r="F474" s="3"/>
      <c r="G474" s="4"/>
      <c r="H474" s="5"/>
      <c r="I474" s="3"/>
      <c r="J474" s="3"/>
      <c r="K474" s="3"/>
      <c r="L474" s="3"/>
      <c r="M474" s="3"/>
      <c r="N474" s="3"/>
      <c r="O474" s="3"/>
      <c r="P474" s="4"/>
      <c r="Q474" s="5"/>
      <c r="R474" s="3"/>
      <c r="S474" s="3"/>
      <c r="T474" s="3"/>
      <c r="U474" s="3"/>
      <c r="V474" s="3"/>
      <c r="W474" s="3"/>
      <c r="X474" s="3"/>
      <c r="Y474" s="4"/>
      <c r="Z474" s="5"/>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row>
    <row r="475" ht="15.75" customHeight="1">
      <c r="A475" s="3"/>
      <c r="B475" s="3"/>
      <c r="C475" s="4"/>
      <c r="D475" s="4"/>
      <c r="E475" s="3"/>
      <c r="F475" s="3"/>
      <c r="G475" s="4"/>
      <c r="H475" s="5"/>
      <c r="I475" s="3"/>
      <c r="J475" s="3"/>
      <c r="K475" s="3"/>
      <c r="L475" s="3"/>
      <c r="M475" s="3"/>
      <c r="N475" s="3"/>
      <c r="O475" s="3"/>
      <c r="P475" s="4"/>
      <c r="Q475" s="5"/>
      <c r="R475" s="3"/>
      <c r="S475" s="3"/>
      <c r="T475" s="3"/>
      <c r="U475" s="3"/>
      <c r="V475" s="3"/>
      <c r="W475" s="3"/>
      <c r="X475" s="3"/>
      <c r="Y475" s="4"/>
      <c r="Z475" s="5"/>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row>
    <row r="476" ht="15.75" customHeight="1">
      <c r="A476" s="3"/>
      <c r="B476" s="3"/>
      <c r="C476" s="4"/>
      <c r="D476" s="4"/>
      <c r="E476" s="3"/>
      <c r="F476" s="3"/>
      <c r="G476" s="4"/>
      <c r="H476" s="5"/>
      <c r="I476" s="3"/>
      <c r="J476" s="3"/>
      <c r="K476" s="3"/>
      <c r="L476" s="3"/>
      <c r="M476" s="3"/>
      <c r="N476" s="3"/>
      <c r="O476" s="3"/>
      <c r="P476" s="4"/>
      <c r="Q476" s="5"/>
      <c r="R476" s="3"/>
      <c r="S476" s="3"/>
      <c r="T476" s="3"/>
      <c r="U476" s="3"/>
      <c r="V476" s="3"/>
      <c r="W476" s="3"/>
      <c r="X476" s="3"/>
      <c r="Y476" s="4"/>
      <c r="Z476" s="5"/>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row>
    <row r="477" ht="15.75" customHeight="1">
      <c r="A477" s="3"/>
      <c r="B477" s="3"/>
      <c r="C477" s="4"/>
      <c r="D477" s="4"/>
      <c r="E477" s="3"/>
      <c r="F477" s="3"/>
      <c r="G477" s="4"/>
      <c r="H477" s="5"/>
      <c r="I477" s="3"/>
      <c r="J477" s="3"/>
      <c r="K477" s="3"/>
      <c r="L477" s="3"/>
      <c r="M477" s="3"/>
      <c r="N477" s="3"/>
      <c r="O477" s="3"/>
      <c r="P477" s="4"/>
      <c r="Q477" s="5"/>
      <c r="R477" s="3"/>
      <c r="S477" s="3"/>
      <c r="T477" s="3"/>
      <c r="U477" s="3"/>
      <c r="V477" s="3"/>
      <c r="W477" s="3"/>
      <c r="X477" s="3"/>
      <c r="Y477" s="4"/>
      <c r="Z477" s="5"/>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row>
    <row r="478" ht="15.75" customHeight="1">
      <c r="A478" s="3"/>
      <c r="B478" s="3"/>
      <c r="C478" s="4"/>
      <c r="D478" s="4"/>
      <c r="E478" s="3"/>
      <c r="F478" s="3"/>
      <c r="G478" s="4"/>
      <c r="H478" s="5"/>
      <c r="I478" s="3"/>
      <c r="J478" s="3"/>
      <c r="K478" s="3"/>
      <c r="L478" s="3"/>
      <c r="M478" s="3"/>
      <c r="N478" s="3"/>
      <c r="O478" s="3"/>
      <c r="P478" s="4"/>
      <c r="Q478" s="5"/>
      <c r="R478" s="3"/>
      <c r="S478" s="3"/>
      <c r="T478" s="3"/>
      <c r="U478" s="3"/>
      <c r="V478" s="3"/>
      <c r="W478" s="3"/>
      <c r="X478" s="3"/>
      <c r="Y478" s="4"/>
      <c r="Z478" s="5"/>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row>
    <row r="479" ht="15.75" customHeight="1">
      <c r="A479" s="3"/>
      <c r="B479" s="3"/>
      <c r="C479" s="4"/>
      <c r="D479" s="4"/>
      <c r="E479" s="3"/>
      <c r="F479" s="3"/>
      <c r="G479" s="4"/>
      <c r="H479" s="5"/>
      <c r="I479" s="3"/>
      <c r="J479" s="3"/>
      <c r="K479" s="3"/>
      <c r="L479" s="3"/>
      <c r="M479" s="3"/>
      <c r="N479" s="3"/>
      <c r="O479" s="3"/>
      <c r="P479" s="4"/>
      <c r="Q479" s="5"/>
      <c r="R479" s="3"/>
      <c r="S479" s="3"/>
      <c r="T479" s="3"/>
      <c r="U479" s="3"/>
      <c r="V479" s="3"/>
      <c r="W479" s="3"/>
      <c r="X479" s="3"/>
      <c r="Y479" s="4"/>
      <c r="Z479" s="5"/>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row>
    <row r="480" ht="15.75" customHeight="1">
      <c r="A480" s="3"/>
      <c r="B480" s="3"/>
      <c r="C480" s="4"/>
      <c r="D480" s="4"/>
      <c r="E480" s="3"/>
      <c r="F480" s="3"/>
      <c r="G480" s="4"/>
      <c r="H480" s="5"/>
      <c r="I480" s="3"/>
      <c r="J480" s="3"/>
      <c r="K480" s="3"/>
      <c r="L480" s="3"/>
      <c r="M480" s="3"/>
      <c r="N480" s="3"/>
      <c r="O480" s="3"/>
      <c r="P480" s="4"/>
      <c r="Q480" s="5"/>
      <c r="R480" s="3"/>
      <c r="S480" s="3"/>
      <c r="T480" s="3"/>
      <c r="U480" s="3"/>
      <c r="V480" s="3"/>
      <c r="W480" s="3"/>
      <c r="X480" s="3"/>
      <c r="Y480" s="4"/>
      <c r="Z480" s="5"/>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row>
    <row r="481" ht="15.75" customHeight="1">
      <c r="A481" s="3"/>
      <c r="B481" s="3"/>
      <c r="C481" s="4"/>
      <c r="D481" s="4"/>
      <c r="E481" s="3"/>
      <c r="F481" s="3"/>
      <c r="G481" s="4"/>
      <c r="H481" s="5"/>
      <c r="I481" s="3"/>
      <c r="J481" s="3"/>
      <c r="K481" s="3"/>
      <c r="L481" s="3"/>
      <c r="M481" s="3"/>
      <c r="N481" s="3"/>
      <c r="O481" s="3"/>
      <c r="P481" s="4"/>
      <c r="Q481" s="5"/>
      <c r="R481" s="3"/>
      <c r="S481" s="3"/>
      <c r="T481" s="3"/>
      <c r="U481" s="3"/>
      <c r="V481" s="3"/>
      <c r="W481" s="3"/>
      <c r="X481" s="3"/>
      <c r="Y481" s="4"/>
      <c r="Z481" s="5"/>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row>
    <row r="482" ht="15.75" customHeight="1">
      <c r="A482" s="3"/>
      <c r="B482" s="3"/>
      <c r="C482" s="4"/>
      <c r="D482" s="4"/>
      <c r="E482" s="3"/>
      <c r="F482" s="3"/>
      <c r="G482" s="4"/>
      <c r="H482" s="5"/>
      <c r="I482" s="3"/>
      <c r="J482" s="3"/>
      <c r="K482" s="3"/>
      <c r="L482" s="3"/>
      <c r="M482" s="3"/>
      <c r="N482" s="3"/>
      <c r="O482" s="3"/>
      <c r="P482" s="4"/>
      <c r="Q482" s="5"/>
      <c r="R482" s="3"/>
      <c r="S482" s="3"/>
      <c r="T482" s="3"/>
      <c r="U482" s="3"/>
      <c r="V482" s="3"/>
      <c r="W482" s="3"/>
      <c r="X482" s="3"/>
      <c r="Y482" s="4"/>
      <c r="Z482" s="5"/>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row>
    <row r="483" ht="15.75" customHeight="1">
      <c r="A483" s="3"/>
      <c r="B483" s="3"/>
      <c r="C483" s="4"/>
      <c r="D483" s="4"/>
      <c r="E483" s="3"/>
      <c r="F483" s="3"/>
      <c r="G483" s="4"/>
      <c r="H483" s="5"/>
      <c r="I483" s="3"/>
      <c r="J483" s="3"/>
      <c r="K483" s="3"/>
      <c r="L483" s="3"/>
      <c r="M483" s="3"/>
      <c r="N483" s="3"/>
      <c r="O483" s="3"/>
      <c r="P483" s="4"/>
      <c r="Q483" s="5"/>
      <c r="R483" s="3"/>
      <c r="S483" s="3"/>
      <c r="T483" s="3"/>
      <c r="U483" s="3"/>
      <c r="V483" s="3"/>
      <c r="W483" s="3"/>
      <c r="X483" s="3"/>
      <c r="Y483" s="4"/>
      <c r="Z483" s="5"/>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row>
    <row r="484" ht="15.75" customHeight="1">
      <c r="A484" s="3"/>
      <c r="B484" s="3"/>
      <c r="C484" s="4"/>
      <c r="D484" s="4"/>
      <c r="E484" s="3"/>
      <c r="F484" s="3"/>
      <c r="G484" s="4"/>
      <c r="H484" s="5"/>
      <c r="I484" s="3"/>
      <c r="J484" s="3"/>
      <c r="K484" s="3"/>
      <c r="L484" s="3"/>
      <c r="M484" s="3"/>
      <c r="N484" s="3"/>
      <c r="O484" s="3"/>
      <c r="P484" s="4"/>
      <c r="Q484" s="5"/>
      <c r="R484" s="3"/>
      <c r="S484" s="3"/>
      <c r="T484" s="3"/>
      <c r="U484" s="3"/>
      <c r="V484" s="3"/>
      <c r="W484" s="3"/>
      <c r="X484" s="3"/>
      <c r="Y484" s="4"/>
      <c r="Z484" s="5"/>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row>
    <row r="485" ht="15.75" customHeight="1">
      <c r="A485" s="3"/>
      <c r="B485" s="3"/>
      <c r="C485" s="4"/>
      <c r="D485" s="4"/>
      <c r="E485" s="3"/>
      <c r="F485" s="3"/>
      <c r="G485" s="4"/>
      <c r="H485" s="5"/>
      <c r="I485" s="3"/>
      <c r="J485" s="3"/>
      <c r="K485" s="3"/>
      <c r="L485" s="3"/>
      <c r="M485" s="3"/>
      <c r="N485" s="3"/>
      <c r="O485" s="3"/>
      <c r="P485" s="4"/>
      <c r="Q485" s="5"/>
      <c r="R485" s="3"/>
      <c r="S485" s="3"/>
      <c r="T485" s="3"/>
      <c r="U485" s="3"/>
      <c r="V485" s="3"/>
      <c r="W485" s="3"/>
      <c r="X485" s="3"/>
      <c r="Y485" s="4"/>
      <c r="Z485" s="5"/>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row>
    <row r="486" ht="15.75" customHeight="1">
      <c r="A486" s="3"/>
      <c r="B486" s="3"/>
      <c r="C486" s="4"/>
      <c r="D486" s="4"/>
      <c r="E486" s="3"/>
      <c r="F486" s="3"/>
      <c r="G486" s="4"/>
      <c r="H486" s="5"/>
      <c r="I486" s="3"/>
      <c r="J486" s="3"/>
      <c r="K486" s="3"/>
      <c r="L486" s="3"/>
      <c r="M486" s="3"/>
      <c r="N486" s="3"/>
      <c r="O486" s="3"/>
      <c r="P486" s="4"/>
      <c r="Q486" s="5"/>
      <c r="R486" s="3"/>
      <c r="S486" s="3"/>
      <c r="T486" s="3"/>
      <c r="U486" s="3"/>
      <c r="V486" s="3"/>
      <c r="W486" s="3"/>
      <c r="X486" s="3"/>
      <c r="Y486" s="4"/>
      <c r="Z486" s="5"/>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row>
    <row r="487" ht="15.75" customHeight="1">
      <c r="A487" s="3"/>
      <c r="B487" s="3"/>
      <c r="C487" s="4"/>
      <c r="D487" s="4"/>
      <c r="E487" s="3"/>
      <c r="F487" s="3"/>
      <c r="G487" s="4"/>
      <c r="H487" s="5"/>
      <c r="I487" s="3"/>
      <c r="J487" s="3"/>
      <c r="K487" s="3"/>
      <c r="L487" s="3"/>
      <c r="M487" s="3"/>
      <c r="N487" s="3"/>
      <c r="O487" s="3"/>
      <c r="P487" s="4"/>
      <c r="Q487" s="5"/>
      <c r="R487" s="3"/>
      <c r="S487" s="3"/>
      <c r="T487" s="3"/>
      <c r="U487" s="3"/>
      <c r="V487" s="3"/>
      <c r="W487" s="3"/>
      <c r="X487" s="3"/>
      <c r="Y487" s="4"/>
      <c r="Z487" s="5"/>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row>
    <row r="488" ht="15.75" customHeight="1">
      <c r="A488" s="3"/>
      <c r="B488" s="3"/>
      <c r="C488" s="4"/>
      <c r="D488" s="4"/>
      <c r="E488" s="3"/>
      <c r="F488" s="3"/>
      <c r="G488" s="4"/>
      <c r="H488" s="5"/>
      <c r="I488" s="3"/>
      <c r="J488" s="3"/>
      <c r="K488" s="3"/>
      <c r="L488" s="3"/>
      <c r="M488" s="3"/>
      <c r="N488" s="3"/>
      <c r="O488" s="3"/>
      <c r="P488" s="4"/>
      <c r="Q488" s="5"/>
      <c r="R488" s="3"/>
      <c r="S488" s="3"/>
      <c r="T488" s="3"/>
      <c r="U488" s="3"/>
      <c r="V488" s="3"/>
      <c r="W488" s="3"/>
      <c r="X488" s="3"/>
      <c r="Y488" s="4"/>
      <c r="Z488" s="5"/>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row>
    <row r="489" ht="15.75" customHeight="1">
      <c r="A489" s="3"/>
      <c r="B489" s="3"/>
      <c r="C489" s="4"/>
      <c r="D489" s="4"/>
      <c r="E489" s="3"/>
      <c r="F489" s="3"/>
      <c r="G489" s="4"/>
      <c r="H489" s="5"/>
      <c r="I489" s="3"/>
      <c r="J489" s="3"/>
      <c r="K489" s="3"/>
      <c r="L489" s="3"/>
      <c r="M489" s="3"/>
      <c r="N489" s="3"/>
      <c r="O489" s="3"/>
      <c r="P489" s="4"/>
      <c r="Q489" s="5"/>
      <c r="R489" s="3"/>
      <c r="S489" s="3"/>
      <c r="T489" s="3"/>
      <c r="U489" s="3"/>
      <c r="V489" s="3"/>
      <c r="W489" s="3"/>
      <c r="X489" s="3"/>
      <c r="Y489" s="4"/>
      <c r="Z489" s="5"/>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row>
    <row r="490" ht="15.75" customHeight="1">
      <c r="A490" s="3"/>
      <c r="B490" s="3"/>
      <c r="C490" s="4"/>
      <c r="D490" s="4"/>
      <c r="E490" s="3"/>
      <c r="F490" s="3"/>
      <c r="G490" s="4"/>
      <c r="H490" s="5"/>
      <c r="I490" s="3"/>
      <c r="J490" s="3"/>
      <c r="K490" s="3"/>
      <c r="L490" s="3"/>
      <c r="M490" s="3"/>
      <c r="N490" s="3"/>
      <c r="O490" s="3"/>
      <c r="P490" s="4"/>
      <c r="Q490" s="5"/>
      <c r="R490" s="3"/>
      <c r="S490" s="3"/>
      <c r="T490" s="3"/>
      <c r="U490" s="3"/>
      <c r="V490" s="3"/>
      <c r="W490" s="3"/>
      <c r="X490" s="3"/>
      <c r="Y490" s="4"/>
      <c r="Z490" s="5"/>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row>
    <row r="491" ht="15.75" customHeight="1">
      <c r="A491" s="3"/>
      <c r="B491" s="3"/>
      <c r="C491" s="4"/>
      <c r="D491" s="4"/>
      <c r="E491" s="3"/>
      <c r="F491" s="3"/>
      <c r="G491" s="4"/>
      <c r="H491" s="5"/>
      <c r="I491" s="3"/>
      <c r="J491" s="3"/>
      <c r="K491" s="3"/>
      <c r="L491" s="3"/>
      <c r="M491" s="3"/>
      <c r="N491" s="3"/>
      <c r="O491" s="3"/>
      <c r="P491" s="4"/>
      <c r="Q491" s="5"/>
      <c r="R491" s="3"/>
      <c r="S491" s="3"/>
      <c r="T491" s="3"/>
      <c r="U491" s="3"/>
      <c r="V491" s="3"/>
      <c r="W491" s="3"/>
      <c r="X491" s="3"/>
      <c r="Y491" s="4"/>
      <c r="Z491" s="5"/>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row>
    <row r="492" ht="15.75" customHeight="1">
      <c r="A492" s="3"/>
      <c r="B492" s="3"/>
      <c r="C492" s="4"/>
      <c r="D492" s="4"/>
      <c r="E492" s="3"/>
      <c r="F492" s="3"/>
      <c r="G492" s="4"/>
      <c r="H492" s="5"/>
      <c r="I492" s="3"/>
      <c r="J492" s="3"/>
      <c r="K492" s="3"/>
      <c r="L492" s="3"/>
      <c r="M492" s="3"/>
      <c r="N492" s="3"/>
      <c r="O492" s="3"/>
      <c r="P492" s="4"/>
      <c r="Q492" s="5"/>
      <c r="R492" s="3"/>
      <c r="S492" s="3"/>
      <c r="T492" s="3"/>
      <c r="U492" s="3"/>
      <c r="V492" s="3"/>
      <c r="W492" s="3"/>
      <c r="X492" s="3"/>
      <c r="Y492" s="4"/>
      <c r="Z492" s="5"/>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row>
    <row r="493" ht="15.75" customHeight="1">
      <c r="A493" s="3"/>
      <c r="B493" s="3"/>
      <c r="C493" s="4"/>
      <c r="D493" s="4"/>
      <c r="E493" s="3"/>
      <c r="F493" s="3"/>
      <c r="G493" s="4"/>
      <c r="H493" s="5"/>
      <c r="I493" s="3"/>
      <c r="J493" s="3"/>
      <c r="K493" s="3"/>
      <c r="L493" s="3"/>
      <c r="M493" s="3"/>
      <c r="N493" s="3"/>
      <c r="O493" s="3"/>
      <c r="P493" s="4"/>
      <c r="Q493" s="5"/>
      <c r="R493" s="3"/>
      <c r="S493" s="3"/>
      <c r="T493" s="3"/>
      <c r="U493" s="3"/>
      <c r="V493" s="3"/>
      <c r="W493" s="3"/>
      <c r="X493" s="3"/>
      <c r="Y493" s="4"/>
      <c r="Z493" s="5"/>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row>
    <row r="494" ht="15.75" customHeight="1">
      <c r="A494" s="3"/>
      <c r="B494" s="3"/>
      <c r="C494" s="4"/>
      <c r="D494" s="4"/>
      <c r="E494" s="3"/>
      <c r="F494" s="3"/>
      <c r="G494" s="4"/>
      <c r="H494" s="5"/>
      <c r="I494" s="3"/>
      <c r="J494" s="3"/>
      <c r="K494" s="3"/>
      <c r="L494" s="3"/>
      <c r="M494" s="3"/>
      <c r="N494" s="3"/>
      <c r="O494" s="3"/>
      <c r="P494" s="4"/>
      <c r="Q494" s="5"/>
      <c r="R494" s="3"/>
      <c r="S494" s="3"/>
      <c r="T494" s="3"/>
      <c r="U494" s="3"/>
      <c r="V494" s="3"/>
      <c r="W494" s="3"/>
      <c r="X494" s="3"/>
      <c r="Y494" s="4"/>
      <c r="Z494" s="5"/>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row>
    <row r="495" ht="15.75" customHeight="1">
      <c r="A495" s="3"/>
      <c r="B495" s="3"/>
      <c r="C495" s="4"/>
      <c r="D495" s="4"/>
      <c r="E495" s="3"/>
      <c r="F495" s="3"/>
      <c r="G495" s="4"/>
      <c r="H495" s="5"/>
      <c r="I495" s="3"/>
      <c r="J495" s="3"/>
      <c r="K495" s="3"/>
      <c r="L495" s="3"/>
      <c r="M495" s="3"/>
      <c r="N495" s="3"/>
      <c r="O495" s="3"/>
      <c r="P495" s="4"/>
      <c r="Q495" s="5"/>
      <c r="R495" s="3"/>
      <c r="S495" s="3"/>
      <c r="T495" s="3"/>
      <c r="U495" s="3"/>
      <c r="V495" s="3"/>
      <c r="W495" s="3"/>
      <c r="X495" s="3"/>
      <c r="Y495" s="4"/>
      <c r="Z495" s="5"/>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row>
    <row r="496" ht="15.75" customHeight="1">
      <c r="A496" s="3"/>
      <c r="B496" s="3"/>
      <c r="C496" s="4"/>
      <c r="D496" s="4"/>
      <c r="E496" s="3"/>
      <c r="F496" s="3"/>
      <c r="G496" s="4"/>
      <c r="H496" s="5"/>
      <c r="I496" s="3"/>
      <c r="J496" s="3"/>
      <c r="K496" s="3"/>
      <c r="L496" s="3"/>
      <c r="M496" s="3"/>
      <c r="N496" s="3"/>
      <c r="O496" s="3"/>
      <c r="P496" s="4"/>
      <c r="Q496" s="5"/>
      <c r="R496" s="3"/>
      <c r="S496" s="3"/>
      <c r="T496" s="3"/>
      <c r="U496" s="3"/>
      <c r="V496" s="3"/>
      <c r="W496" s="3"/>
      <c r="X496" s="3"/>
      <c r="Y496" s="4"/>
      <c r="Z496" s="5"/>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row>
    <row r="497" ht="15.75" customHeight="1">
      <c r="A497" s="3"/>
      <c r="B497" s="3"/>
      <c r="C497" s="4"/>
      <c r="D497" s="4"/>
      <c r="E497" s="3"/>
      <c r="F497" s="3"/>
      <c r="G497" s="4"/>
      <c r="H497" s="5"/>
      <c r="I497" s="3"/>
      <c r="J497" s="3"/>
      <c r="K497" s="3"/>
      <c r="L497" s="3"/>
      <c r="M497" s="3"/>
      <c r="N497" s="3"/>
      <c r="O497" s="3"/>
      <c r="P497" s="4"/>
      <c r="Q497" s="5"/>
      <c r="R497" s="3"/>
      <c r="S497" s="3"/>
      <c r="T497" s="3"/>
      <c r="U497" s="3"/>
      <c r="V497" s="3"/>
      <c r="W497" s="3"/>
      <c r="X497" s="3"/>
      <c r="Y497" s="4"/>
      <c r="Z497" s="5"/>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row>
    <row r="498" ht="15.75" customHeight="1">
      <c r="A498" s="3"/>
      <c r="B498" s="3"/>
      <c r="C498" s="4"/>
      <c r="D498" s="4"/>
      <c r="E498" s="3"/>
      <c r="F498" s="3"/>
      <c r="G498" s="4"/>
      <c r="H498" s="5"/>
      <c r="I498" s="3"/>
      <c r="J498" s="3"/>
      <c r="K498" s="3"/>
      <c r="L498" s="3"/>
      <c r="M498" s="3"/>
      <c r="N498" s="3"/>
      <c r="O498" s="3"/>
      <c r="P498" s="4"/>
      <c r="Q498" s="5"/>
      <c r="R498" s="3"/>
      <c r="S498" s="3"/>
      <c r="T498" s="3"/>
      <c r="U498" s="3"/>
      <c r="V498" s="3"/>
      <c r="W498" s="3"/>
      <c r="X498" s="3"/>
      <c r="Y498" s="4"/>
      <c r="Z498" s="5"/>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row>
    <row r="499" ht="15.75" customHeight="1">
      <c r="A499" s="3"/>
      <c r="B499" s="3"/>
      <c r="C499" s="4"/>
      <c r="D499" s="4"/>
      <c r="E499" s="3"/>
      <c r="F499" s="3"/>
      <c r="G499" s="4"/>
      <c r="H499" s="5"/>
      <c r="I499" s="3"/>
      <c r="J499" s="3"/>
      <c r="K499" s="3"/>
      <c r="L499" s="3"/>
      <c r="M499" s="3"/>
      <c r="N499" s="3"/>
      <c r="O499" s="3"/>
      <c r="P499" s="4"/>
      <c r="Q499" s="5"/>
      <c r="R499" s="3"/>
      <c r="S499" s="3"/>
      <c r="T499" s="3"/>
      <c r="U499" s="3"/>
      <c r="V499" s="3"/>
      <c r="W499" s="3"/>
      <c r="X499" s="3"/>
      <c r="Y499" s="4"/>
      <c r="Z499" s="5"/>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row>
    <row r="500" ht="15.75" customHeight="1">
      <c r="A500" s="3"/>
      <c r="B500" s="3"/>
      <c r="C500" s="4"/>
      <c r="D500" s="4"/>
      <c r="E500" s="3"/>
      <c r="F500" s="3"/>
      <c r="G500" s="4"/>
      <c r="H500" s="5"/>
      <c r="I500" s="3"/>
      <c r="J500" s="3"/>
      <c r="K500" s="3"/>
      <c r="L500" s="3"/>
      <c r="M500" s="3"/>
      <c r="N500" s="3"/>
      <c r="O500" s="3"/>
      <c r="P500" s="4"/>
      <c r="Q500" s="5"/>
      <c r="R500" s="3"/>
      <c r="S500" s="3"/>
      <c r="T500" s="3"/>
      <c r="U500" s="3"/>
      <c r="V500" s="3"/>
      <c r="W500" s="3"/>
      <c r="X500" s="3"/>
      <c r="Y500" s="4"/>
      <c r="Z500" s="5"/>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row>
    <row r="501" ht="15.75" customHeight="1">
      <c r="A501" s="3"/>
      <c r="B501" s="3"/>
      <c r="C501" s="4"/>
      <c r="D501" s="4"/>
      <c r="E501" s="3"/>
      <c r="F501" s="3"/>
      <c r="G501" s="4"/>
      <c r="H501" s="5"/>
      <c r="I501" s="3"/>
      <c r="J501" s="3"/>
      <c r="K501" s="3"/>
      <c r="L501" s="3"/>
      <c r="M501" s="3"/>
      <c r="N501" s="3"/>
      <c r="O501" s="3"/>
      <c r="P501" s="4"/>
      <c r="Q501" s="5"/>
      <c r="R501" s="3"/>
      <c r="S501" s="3"/>
      <c r="T501" s="3"/>
      <c r="U501" s="3"/>
      <c r="V501" s="3"/>
      <c r="W501" s="3"/>
      <c r="X501" s="3"/>
      <c r="Y501" s="4"/>
      <c r="Z501" s="5"/>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row>
    <row r="502" ht="15.75" customHeight="1">
      <c r="A502" s="3"/>
      <c r="B502" s="3"/>
      <c r="C502" s="4"/>
      <c r="D502" s="4"/>
      <c r="E502" s="3"/>
      <c r="F502" s="3"/>
      <c r="G502" s="4"/>
      <c r="H502" s="5"/>
      <c r="I502" s="3"/>
      <c r="J502" s="3"/>
      <c r="K502" s="3"/>
      <c r="L502" s="3"/>
      <c r="M502" s="3"/>
      <c r="N502" s="3"/>
      <c r="O502" s="3"/>
      <c r="P502" s="4"/>
      <c r="Q502" s="5"/>
      <c r="R502" s="3"/>
      <c r="S502" s="3"/>
      <c r="T502" s="3"/>
      <c r="U502" s="3"/>
      <c r="V502" s="3"/>
      <c r="W502" s="3"/>
      <c r="X502" s="3"/>
      <c r="Y502" s="4"/>
      <c r="Z502" s="5"/>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row>
    <row r="503" ht="15.75" customHeight="1">
      <c r="A503" s="3"/>
      <c r="B503" s="3"/>
      <c r="C503" s="4"/>
      <c r="D503" s="4"/>
      <c r="E503" s="3"/>
      <c r="F503" s="3"/>
      <c r="G503" s="4"/>
      <c r="H503" s="5"/>
      <c r="I503" s="3"/>
      <c r="J503" s="3"/>
      <c r="K503" s="3"/>
      <c r="L503" s="3"/>
      <c r="M503" s="3"/>
      <c r="N503" s="3"/>
      <c r="O503" s="3"/>
      <c r="P503" s="4"/>
      <c r="Q503" s="5"/>
      <c r="R503" s="3"/>
      <c r="S503" s="3"/>
      <c r="T503" s="3"/>
      <c r="U503" s="3"/>
      <c r="V503" s="3"/>
      <c r="W503" s="3"/>
      <c r="X503" s="3"/>
      <c r="Y503" s="4"/>
      <c r="Z503" s="5"/>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row>
    <row r="504" ht="15.75" customHeight="1">
      <c r="A504" s="3"/>
      <c r="B504" s="3"/>
      <c r="C504" s="4"/>
      <c r="D504" s="4"/>
      <c r="E504" s="3"/>
      <c r="F504" s="3"/>
      <c r="G504" s="4"/>
      <c r="H504" s="5"/>
      <c r="I504" s="3"/>
      <c r="J504" s="3"/>
      <c r="K504" s="3"/>
      <c r="L504" s="3"/>
      <c r="M504" s="3"/>
      <c r="N504" s="3"/>
      <c r="O504" s="3"/>
      <c r="P504" s="4"/>
      <c r="Q504" s="5"/>
      <c r="R504" s="3"/>
      <c r="S504" s="3"/>
      <c r="T504" s="3"/>
      <c r="U504" s="3"/>
      <c r="V504" s="3"/>
      <c r="W504" s="3"/>
      <c r="X504" s="3"/>
      <c r="Y504" s="4"/>
      <c r="Z504" s="5"/>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row>
    <row r="505" ht="15.75" customHeight="1">
      <c r="A505" s="3"/>
      <c r="B505" s="3"/>
      <c r="C505" s="4"/>
      <c r="D505" s="4"/>
      <c r="E505" s="3"/>
      <c r="F505" s="3"/>
      <c r="G505" s="4"/>
      <c r="H505" s="5"/>
      <c r="I505" s="3"/>
      <c r="J505" s="3"/>
      <c r="K505" s="3"/>
      <c r="L505" s="3"/>
      <c r="M505" s="3"/>
      <c r="N505" s="3"/>
      <c r="O505" s="3"/>
      <c r="P505" s="4"/>
      <c r="Q505" s="5"/>
      <c r="R505" s="3"/>
      <c r="S505" s="3"/>
      <c r="T505" s="3"/>
      <c r="U505" s="3"/>
      <c r="V505" s="3"/>
      <c r="W505" s="3"/>
      <c r="X505" s="3"/>
      <c r="Y505" s="4"/>
      <c r="Z505" s="5"/>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row>
    <row r="506" ht="15.75" customHeight="1">
      <c r="A506" s="3"/>
      <c r="B506" s="3"/>
      <c r="C506" s="4"/>
      <c r="D506" s="4"/>
      <c r="E506" s="3"/>
      <c r="F506" s="3"/>
      <c r="G506" s="4"/>
      <c r="H506" s="5"/>
      <c r="I506" s="3"/>
      <c r="J506" s="3"/>
      <c r="K506" s="3"/>
      <c r="L506" s="3"/>
      <c r="M506" s="3"/>
      <c r="N506" s="3"/>
      <c r="O506" s="3"/>
      <c r="P506" s="4"/>
      <c r="Q506" s="5"/>
      <c r="R506" s="3"/>
      <c r="S506" s="3"/>
      <c r="T506" s="3"/>
      <c r="U506" s="3"/>
      <c r="V506" s="3"/>
      <c r="W506" s="3"/>
      <c r="X506" s="3"/>
      <c r="Y506" s="4"/>
      <c r="Z506" s="5"/>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row>
    <row r="507" ht="15.75" customHeight="1">
      <c r="A507" s="3"/>
      <c r="B507" s="3"/>
      <c r="C507" s="4"/>
      <c r="D507" s="4"/>
      <c r="E507" s="3"/>
      <c r="F507" s="3"/>
      <c r="G507" s="4"/>
      <c r="H507" s="5"/>
      <c r="I507" s="3"/>
      <c r="J507" s="3"/>
      <c r="K507" s="3"/>
      <c r="L507" s="3"/>
      <c r="M507" s="3"/>
      <c r="N507" s="3"/>
      <c r="O507" s="3"/>
      <c r="P507" s="4"/>
      <c r="Q507" s="5"/>
      <c r="R507" s="3"/>
      <c r="S507" s="3"/>
      <c r="T507" s="3"/>
      <c r="U507" s="3"/>
      <c r="V507" s="3"/>
      <c r="W507" s="3"/>
      <c r="X507" s="3"/>
      <c r="Y507" s="4"/>
      <c r="Z507" s="5"/>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row>
    <row r="508" ht="15.75" customHeight="1">
      <c r="A508" s="3"/>
      <c r="B508" s="3"/>
      <c r="C508" s="4"/>
      <c r="D508" s="4"/>
      <c r="E508" s="3"/>
      <c r="F508" s="3"/>
      <c r="G508" s="4"/>
      <c r="H508" s="5"/>
      <c r="I508" s="3"/>
      <c r="J508" s="3"/>
      <c r="K508" s="3"/>
      <c r="L508" s="3"/>
      <c r="M508" s="3"/>
      <c r="N508" s="3"/>
      <c r="O508" s="3"/>
      <c r="P508" s="4"/>
      <c r="Q508" s="5"/>
      <c r="R508" s="3"/>
      <c r="S508" s="3"/>
      <c r="T508" s="3"/>
      <c r="U508" s="3"/>
      <c r="V508" s="3"/>
      <c r="W508" s="3"/>
      <c r="X508" s="3"/>
      <c r="Y508" s="4"/>
      <c r="Z508" s="5"/>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row>
    <row r="509" ht="15.75" customHeight="1">
      <c r="A509" s="3"/>
      <c r="B509" s="3"/>
      <c r="C509" s="4"/>
      <c r="D509" s="4"/>
      <c r="E509" s="3"/>
      <c r="F509" s="3"/>
      <c r="G509" s="4"/>
      <c r="H509" s="5"/>
      <c r="I509" s="3"/>
      <c r="J509" s="3"/>
      <c r="K509" s="3"/>
      <c r="L509" s="3"/>
      <c r="M509" s="3"/>
      <c r="N509" s="3"/>
      <c r="O509" s="3"/>
      <c r="P509" s="4"/>
      <c r="Q509" s="5"/>
      <c r="R509" s="3"/>
      <c r="S509" s="3"/>
      <c r="T509" s="3"/>
      <c r="U509" s="3"/>
      <c r="V509" s="3"/>
      <c r="W509" s="3"/>
      <c r="X509" s="3"/>
      <c r="Y509" s="4"/>
      <c r="Z509" s="5"/>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row>
    <row r="510" ht="15.75" customHeight="1">
      <c r="A510" s="3"/>
      <c r="B510" s="3"/>
      <c r="C510" s="4"/>
      <c r="D510" s="4"/>
      <c r="E510" s="3"/>
      <c r="F510" s="3"/>
      <c r="G510" s="4"/>
      <c r="H510" s="5"/>
      <c r="I510" s="3"/>
      <c r="J510" s="3"/>
      <c r="K510" s="3"/>
      <c r="L510" s="3"/>
      <c r="M510" s="3"/>
      <c r="N510" s="3"/>
      <c r="O510" s="3"/>
      <c r="P510" s="4"/>
      <c r="Q510" s="5"/>
      <c r="R510" s="3"/>
      <c r="S510" s="3"/>
      <c r="T510" s="3"/>
      <c r="U510" s="3"/>
      <c r="V510" s="3"/>
      <c r="W510" s="3"/>
      <c r="X510" s="3"/>
      <c r="Y510" s="4"/>
      <c r="Z510" s="5"/>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row>
    <row r="511" ht="15.75" customHeight="1">
      <c r="A511" s="3"/>
      <c r="B511" s="3"/>
      <c r="C511" s="4"/>
      <c r="D511" s="4"/>
      <c r="E511" s="3"/>
      <c r="F511" s="3"/>
      <c r="G511" s="4"/>
      <c r="H511" s="5"/>
      <c r="I511" s="3"/>
      <c r="J511" s="3"/>
      <c r="K511" s="3"/>
      <c r="L511" s="3"/>
      <c r="M511" s="3"/>
      <c r="N511" s="3"/>
      <c r="O511" s="3"/>
      <c r="P511" s="4"/>
      <c r="Q511" s="5"/>
      <c r="R511" s="3"/>
      <c r="S511" s="3"/>
      <c r="T511" s="3"/>
      <c r="U511" s="3"/>
      <c r="V511" s="3"/>
      <c r="W511" s="3"/>
      <c r="X511" s="3"/>
      <c r="Y511" s="4"/>
      <c r="Z511" s="5"/>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row>
    <row r="512" ht="15.75" customHeight="1">
      <c r="A512" s="3"/>
      <c r="B512" s="3"/>
      <c r="C512" s="4"/>
      <c r="D512" s="4"/>
      <c r="E512" s="3"/>
      <c r="F512" s="3"/>
      <c r="G512" s="4"/>
      <c r="H512" s="5"/>
      <c r="I512" s="3"/>
      <c r="J512" s="3"/>
      <c r="K512" s="3"/>
      <c r="L512" s="3"/>
      <c r="M512" s="3"/>
      <c r="N512" s="3"/>
      <c r="O512" s="3"/>
      <c r="P512" s="4"/>
      <c r="Q512" s="5"/>
      <c r="R512" s="3"/>
      <c r="S512" s="3"/>
      <c r="T512" s="3"/>
      <c r="U512" s="3"/>
      <c r="V512" s="3"/>
      <c r="W512" s="3"/>
      <c r="X512" s="3"/>
      <c r="Y512" s="4"/>
      <c r="Z512" s="5"/>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row>
    <row r="513" ht="15.75" customHeight="1">
      <c r="A513" s="3"/>
      <c r="B513" s="3"/>
      <c r="C513" s="4"/>
      <c r="D513" s="4"/>
      <c r="E513" s="3"/>
      <c r="F513" s="3"/>
      <c r="G513" s="4"/>
      <c r="H513" s="5"/>
      <c r="I513" s="3"/>
      <c r="J513" s="3"/>
      <c r="K513" s="3"/>
      <c r="L513" s="3"/>
      <c r="M513" s="3"/>
      <c r="N513" s="3"/>
      <c r="O513" s="3"/>
      <c r="P513" s="4"/>
      <c r="Q513" s="5"/>
      <c r="R513" s="3"/>
      <c r="S513" s="3"/>
      <c r="T513" s="3"/>
      <c r="U513" s="3"/>
      <c r="V513" s="3"/>
      <c r="W513" s="3"/>
      <c r="X513" s="3"/>
      <c r="Y513" s="4"/>
      <c r="Z513" s="5"/>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row>
    <row r="514" ht="15.75" customHeight="1">
      <c r="A514" s="3"/>
      <c r="B514" s="3"/>
      <c r="C514" s="4"/>
      <c r="D514" s="4"/>
      <c r="E514" s="3"/>
      <c r="F514" s="3"/>
      <c r="G514" s="4"/>
      <c r="H514" s="5"/>
      <c r="I514" s="3"/>
      <c r="J514" s="3"/>
      <c r="K514" s="3"/>
      <c r="L514" s="3"/>
      <c r="M514" s="3"/>
      <c r="N514" s="3"/>
      <c r="O514" s="3"/>
      <c r="P514" s="4"/>
      <c r="Q514" s="5"/>
      <c r="R514" s="3"/>
      <c r="S514" s="3"/>
      <c r="T514" s="3"/>
      <c r="U514" s="3"/>
      <c r="V514" s="3"/>
      <c r="W514" s="3"/>
      <c r="X514" s="3"/>
      <c r="Y514" s="4"/>
      <c r="Z514" s="5"/>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row>
    <row r="515" ht="15.75" customHeight="1">
      <c r="A515" s="3"/>
      <c r="B515" s="3"/>
      <c r="C515" s="4"/>
      <c r="D515" s="4"/>
      <c r="E515" s="3"/>
      <c r="F515" s="3"/>
      <c r="G515" s="4"/>
      <c r="H515" s="5"/>
      <c r="I515" s="3"/>
      <c r="J515" s="3"/>
      <c r="K515" s="3"/>
      <c r="L515" s="3"/>
      <c r="M515" s="3"/>
      <c r="N515" s="3"/>
      <c r="O515" s="3"/>
      <c r="P515" s="4"/>
      <c r="Q515" s="5"/>
      <c r="R515" s="3"/>
      <c r="S515" s="3"/>
      <c r="T515" s="3"/>
      <c r="U515" s="3"/>
      <c r="V515" s="3"/>
      <c r="W515" s="3"/>
      <c r="X515" s="3"/>
      <c r="Y515" s="4"/>
      <c r="Z515" s="5"/>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row>
    <row r="516" ht="15.75" customHeight="1">
      <c r="A516" s="3"/>
      <c r="B516" s="3"/>
      <c r="C516" s="4"/>
      <c r="D516" s="4"/>
      <c r="E516" s="3"/>
      <c r="F516" s="3"/>
      <c r="G516" s="4"/>
      <c r="H516" s="5"/>
      <c r="I516" s="3"/>
      <c r="J516" s="3"/>
      <c r="K516" s="3"/>
      <c r="L516" s="3"/>
      <c r="M516" s="3"/>
      <c r="N516" s="3"/>
      <c r="O516" s="3"/>
      <c r="P516" s="4"/>
      <c r="Q516" s="5"/>
      <c r="R516" s="3"/>
      <c r="S516" s="3"/>
      <c r="T516" s="3"/>
      <c r="U516" s="3"/>
      <c r="V516" s="3"/>
      <c r="W516" s="3"/>
      <c r="X516" s="3"/>
      <c r="Y516" s="4"/>
      <c r="Z516" s="5"/>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row>
    <row r="517" ht="15.75" customHeight="1">
      <c r="A517" s="3"/>
      <c r="B517" s="3"/>
      <c r="C517" s="4"/>
      <c r="D517" s="4"/>
      <c r="E517" s="3"/>
      <c r="F517" s="3"/>
      <c r="G517" s="4"/>
      <c r="H517" s="5"/>
      <c r="I517" s="3"/>
      <c r="J517" s="3"/>
      <c r="K517" s="3"/>
      <c r="L517" s="3"/>
      <c r="M517" s="3"/>
      <c r="N517" s="3"/>
      <c r="O517" s="3"/>
      <c r="P517" s="4"/>
      <c r="Q517" s="5"/>
      <c r="R517" s="3"/>
      <c r="S517" s="3"/>
      <c r="T517" s="3"/>
      <c r="U517" s="3"/>
      <c r="V517" s="3"/>
      <c r="W517" s="3"/>
      <c r="X517" s="3"/>
      <c r="Y517" s="4"/>
      <c r="Z517" s="5"/>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row>
    <row r="518" ht="15.75" customHeight="1">
      <c r="A518" s="3"/>
      <c r="B518" s="3"/>
      <c r="C518" s="4"/>
      <c r="D518" s="4"/>
      <c r="E518" s="3"/>
      <c r="F518" s="3"/>
      <c r="G518" s="4"/>
      <c r="H518" s="5"/>
      <c r="I518" s="3"/>
      <c r="J518" s="3"/>
      <c r="K518" s="3"/>
      <c r="L518" s="3"/>
      <c r="M518" s="3"/>
      <c r="N518" s="3"/>
      <c r="O518" s="3"/>
      <c r="P518" s="4"/>
      <c r="Q518" s="5"/>
      <c r="R518" s="3"/>
      <c r="S518" s="3"/>
      <c r="T518" s="3"/>
      <c r="U518" s="3"/>
      <c r="V518" s="3"/>
      <c r="W518" s="3"/>
      <c r="X518" s="3"/>
      <c r="Y518" s="4"/>
      <c r="Z518" s="5"/>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row>
    <row r="519" ht="15.75" customHeight="1">
      <c r="A519" s="3"/>
      <c r="B519" s="3"/>
      <c r="C519" s="4"/>
      <c r="D519" s="4"/>
      <c r="E519" s="3"/>
      <c r="F519" s="3"/>
      <c r="G519" s="4"/>
      <c r="H519" s="5"/>
      <c r="I519" s="3"/>
      <c r="J519" s="3"/>
      <c r="K519" s="3"/>
      <c r="L519" s="3"/>
      <c r="M519" s="3"/>
      <c r="N519" s="3"/>
      <c r="O519" s="3"/>
      <c r="P519" s="4"/>
      <c r="Q519" s="5"/>
      <c r="R519" s="3"/>
      <c r="S519" s="3"/>
      <c r="T519" s="3"/>
      <c r="U519" s="3"/>
      <c r="V519" s="3"/>
      <c r="W519" s="3"/>
      <c r="X519" s="3"/>
      <c r="Y519" s="4"/>
      <c r="Z519" s="5"/>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row>
    <row r="520" ht="15.75" customHeight="1">
      <c r="A520" s="3"/>
      <c r="B520" s="3"/>
      <c r="C520" s="4"/>
      <c r="D520" s="4"/>
      <c r="E520" s="3"/>
      <c r="F520" s="3"/>
      <c r="G520" s="4"/>
      <c r="H520" s="5"/>
      <c r="I520" s="3"/>
      <c r="J520" s="3"/>
      <c r="K520" s="3"/>
      <c r="L520" s="3"/>
      <c r="M520" s="3"/>
      <c r="N520" s="3"/>
      <c r="O520" s="3"/>
      <c r="P520" s="4"/>
      <c r="Q520" s="5"/>
      <c r="R520" s="3"/>
      <c r="S520" s="3"/>
      <c r="T520" s="3"/>
      <c r="U520" s="3"/>
      <c r="V520" s="3"/>
      <c r="W520" s="3"/>
      <c r="X520" s="3"/>
      <c r="Y520" s="4"/>
      <c r="Z520" s="5"/>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row>
    <row r="521" ht="15.75" customHeight="1">
      <c r="A521" s="3"/>
      <c r="B521" s="3"/>
      <c r="C521" s="4"/>
      <c r="D521" s="4"/>
      <c r="E521" s="3"/>
      <c r="F521" s="3"/>
      <c r="G521" s="4"/>
      <c r="H521" s="5"/>
      <c r="I521" s="3"/>
      <c r="J521" s="3"/>
      <c r="K521" s="3"/>
      <c r="L521" s="3"/>
      <c r="M521" s="3"/>
      <c r="N521" s="3"/>
      <c r="O521" s="3"/>
      <c r="P521" s="4"/>
      <c r="Q521" s="5"/>
      <c r="R521" s="3"/>
      <c r="S521" s="3"/>
      <c r="T521" s="3"/>
      <c r="U521" s="3"/>
      <c r="V521" s="3"/>
      <c r="W521" s="3"/>
      <c r="X521" s="3"/>
      <c r="Y521" s="4"/>
      <c r="Z521" s="5"/>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row>
    <row r="522" ht="15.75" customHeight="1">
      <c r="A522" s="3"/>
      <c r="B522" s="3"/>
      <c r="C522" s="4"/>
      <c r="D522" s="4"/>
      <c r="E522" s="3"/>
      <c r="F522" s="3"/>
      <c r="G522" s="4"/>
      <c r="H522" s="5"/>
      <c r="I522" s="3"/>
      <c r="J522" s="3"/>
      <c r="K522" s="3"/>
      <c r="L522" s="3"/>
      <c r="M522" s="3"/>
      <c r="N522" s="3"/>
      <c r="O522" s="3"/>
      <c r="P522" s="4"/>
      <c r="Q522" s="5"/>
      <c r="R522" s="3"/>
      <c r="S522" s="3"/>
      <c r="T522" s="3"/>
      <c r="U522" s="3"/>
      <c r="V522" s="3"/>
      <c r="W522" s="3"/>
      <c r="X522" s="3"/>
      <c r="Y522" s="4"/>
      <c r="Z522" s="5"/>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row>
    <row r="523" ht="15.75" customHeight="1">
      <c r="A523" s="3"/>
      <c r="B523" s="3"/>
      <c r="C523" s="4"/>
      <c r="D523" s="4"/>
      <c r="E523" s="3"/>
      <c r="F523" s="3"/>
      <c r="G523" s="4"/>
      <c r="H523" s="5"/>
      <c r="I523" s="3"/>
      <c r="J523" s="3"/>
      <c r="K523" s="3"/>
      <c r="L523" s="3"/>
      <c r="M523" s="3"/>
      <c r="N523" s="3"/>
      <c r="O523" s="3"/>
      <c r="P523" s="4"/>
      <c r="Q523" s="5"/>
      <c r="R523" s="3"/>
      <c r="S523" s="3"/>
      <c r="T523" s="3"/>
      <c r="U523" s="3"/>
      <c r="V523" s="3"/>
      <c r="W523" s="3"/>
      <c r="X523" s="3"/>
      <c r="Y523" s="4"/>
      <c r="Z523" s="5"/>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row>
    <row r="524" ht="15.75" customHeight="1">
      <c r="A524" s="3"/>
      <c r="B524" s="3"/>
      <c r="C524" s="4"/>
      <c r="D524" s="4"/>
      <c r="E524" s="3"/>
      <c r="F524" s="3"/>
      <c r="G524" s="4"/>
      <c r="H524" s="5"/>
      <c r="I524" s="3"/>
      <c r="J524" s="3"/>
      <c r="K524" s="3"/>
      <c r="L524" s="3"/>
      <c r="M524" s="3"/>
      <c r="N524" s="3"/>
      <c r="O524" s="3"/>
      <c r="P524" s="4"/>
      <c r="Q524" s="5"/>
      <c r="R524" s="3"/>
      <c r="S524" s="3"/>
      <c r="T524" s="3"/>
      <c r="U524" s="3"/>
      <c r="V524" s="3"/>
      <c r="W524" s="3"/>
      <c r="X524" s="3"/>
      <c r="Y524" s="4"/>
      <c r="Z524" s="5"/>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row>
    <row r="525" ht="15.75" customHeight="1">
      <c r="A525" s="3"/>
      <c r="B525" s="3"/>
      <c r="C525" s="4"/>
      <c r="D525" s="4"/>
      <c r="E525" s="3"/>
      <c r="F525" s="3"/>
      <c r="G525" s="4"/>
      <c r="H525" s="5"/>
      <c r="I525" s="3"/>
      <c r="J525" s="3"/>
      <c r="K525" s="3"/>
      <c r="L525" s="3"/>
      <c r="M525" s="3"/>
      <c r="N525" s="3"/>
      <c r="O525" s="3"/>
      <c r="P525" s="4"/>
      <c r="Q525" s="5"/>
      <c r="R525" s="3"/>
      <c r="S525" s="3"/>
      <c r="T525" s="3"/>
      <c r="U525" s="3"/>
      <c r="V525" s="3"/>
      <c r="W525" s="3"/>
      <c r="X525" s="3"/>
      <c r="Y525" s="4"/>
      <c r="Z525" s="5"/>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row>
    <row r="526" ht="15.75" customHeight="1">
      <c r="A526" s="3"/>
      <c r="B526" s="3"/>
      <c r="C526" s="4"/>
      <c r="D526" s="4"/>
      <c r="E526" s="3"/>
      <c r="F526" s="3"/>
      <c r="G526" s="4"/>
      <c r="H526" s="5"/>
      <c r="I526" s="3"/>
      <c r="J526" s="3"/>
      <c r="K526" s="3"/>
      <c r="L526" s="3"/>
      <c r="M526" s="3"/>
      <c r="N526" s="3"/>
      <c r="O526" s="3"/>
      <c r="P526" s="4"/>
      <c r="Q526" s="5"/>
      <c r="R526" s="3"/>
      <c r="S526" s="3"/>
      <c r="T526" s="3"/>
      <c r="U526" s="3"/>
      <c r="V526" s="3"/>
      <c r="W526" s="3"/>
      <c r="X526" s="3"/>
      <c r="Y526" s="4"/>
      <c r="Z526" s="5"/>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row>
    <row r="527" ht="15.75" customHeight="1">
      <c r="A527" s="3"/>
      <c r="B527" s="3"/>
      <c r="C527" s="4"/>
      <c r="D527" s="4"/>
      <c r="E527" s="3"/>
      <c r="F527" s="3"/>
      <c r="G527" s="4"/>
      <c r="H527" s="5"/>
      <c r="I527" s="3"/>
      <c r="J527" s="3"/>
      <c r="K527" s="3"/>
      <c r="L527" s="3"/>
      <c r="M527" s="3"/>
      <c r="N527" s="3"/>
      <c r="O527" s="3"/>
      <c r="P527" s="4"/>
      <c r="Q527" s="5"/>
      <c r="R527" s="3"/>
      <c r="S527" s="3"/>
      <c r="T527" s="3"/>
      <c r="U527" s="3"/>
      <c r="V527" s="3"/>
      <c r="W527" s="3"/>
      <c r="X527" s="3"/>
      <c r="Y527" s="4"/>
      <c r="Z527" s="5"/>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row>
    <row r="528" ht="15.75" customHeight="1">
      <c r="A528" s="3"/>
      <c r="B528" s="3"/>
      <c r="C528" s="4"/>
      <c r="D528" s="4"/>
      <c r="E528" s="3"/>
      <c r="F528" s="3"/>
      <c r="G528" s="4"/>
      <c r="H528" s="5"/>
      <c r="I528" s="3"/>
      <c r="J528" s="3"/>
      <c r="K528" s="3"/>
      <c r="L528" s="3"/>
      <c r="M528" s="3"/>
      <c r="N528" s="3"/>
      <c r="O528" s="3"/>
      <c r="P528" s="4"/>
      <c r="Q528" s="5"/>
      <c r="R528" s="3"/>
      <c r="S528" s="3"/>
      <c r="T528" s="3"/>
      <c r="U528" s="3"/>
      <c r="V528" s="3"/>
      <c r="W528" s="3"/>
      <c r="X528" s="3"/>
      <c r="Y528" s="4"/>
      <c r="Z528" s="5"/>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row>
    <row r="529" ht="15.75" customHeight="1">
      <c r="A529" s="3"/>
      <c r="B529" s="3"/>
      <c r="C529" s="4"/>
      <c r="D529" s="4"/>
      <c r="E529" s="3"/>
      <c r="F529" s="3"/>
      <c r="G529" s="4"/>
      <c r="H529" s="5"/>
      <c r="I529" s="3"/>
      <c r="J529" s="3"/>
      <c r="K529" s="3"/>
      <c r="L529" s="3"/>
      <c r="M529" s="3"/>
      <c r="N529" s="3"/>
      <c r="O529" s="3"/>
      <c r="P529" s="4"/>
      <c r="Q529" s="5"/>
      <c r="R529" s="3"/>
      <c r="S529" s="3"/>
      <c r="T529" s="3"/>
      <c r="U529" s="3"/>
      <c r="V529" s="3"/>
      <c r="W529" s="3"/>
      <c r="X529" s="3"/>
      <c r="Y529" s="4"/>
      <c r="Z529" s="5"/>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row>
    <row r="530" ht="15.75" customHeight="1">
      <c r="A530" s="3"/>
      <c r="B530" s="3"/>
      <c r="C530" s="4"/>
      <c r="D530" s="4"/>
      <c r="E530" s="3"/>
      <c r="F530" s="3"/>
      <c r="G530" s="4"/>
      <c r="H530" s="5"/>
      <c r="I530" s="3"/>
      <c r="J530" s="3"/>
      <c r="K530" s="3"/>
      <c r="L530" s="3"/>
      <c r="M530" s="3"/>
      <c r="N530" s="3"/>
      <c r="O530" s="3"/>
      <c r="P530" s="4"/>
      <c r="Q530" s="5"/>
      <c r="R530" s="3"/>
      <c r="S530" s="3"/>
      <c r="T530" s="3"/>
      <c r="U530" s="3"/>
      <c r="V530" s="3"/>
      <c r="W530" s="3"/>
      <c r="X530" s="3"/>
      <c r="Y530" s="4"/>
      <c r="Z530" s="5"/>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row>
    <row r="531" ht="15.75" customHeight="1">
      <c r="A531" s="3"/>
      <c r="B531" s="3"/>
      <c r="C531" s="4"/>
      <c r="D531" s="4"/>
      <c r="E531" s="3"/>
      <c r="F531" s="3"/>
      <c r="G531" s="4"/>
      <c r="H531" s="5"/>
      <c r="I531" s="3"/>
      <c r="J531" s="3"/>
      <c r="K531" s="3"/>
      <c r="L531" s="3"/>
      <c r="M531" s="3"/>
      <c r="N531" s="3"/>
      <c r="O531" s="3"/>
      <c r="P531" s="4"/>
      <c r="Q531" s="5"/>
      <c r="R531" s="3"/>
      <c r="S531" s="3"/>
      <c r="T531" s="3"/>
      <c r="U531" s="3"/>
      <c r="V531" s="3"/>
      <c r="W531" s="3"/>
      <c r="X531" s="3"/>
      <c r="Y531" s="4"/>
      <c r="Z531" s="5"/>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row>
    <row r="532" ht="15.75" customHeight="1">
      <c r="A532" s="3"/>
      <c r="B532" s="3"/>
      <c r="C532" s="4"/>
      <c r="D532" s="4"/>
      <c r="E532" s="3"/>
      <c r="F532" s="3"/>
      <c r="G532" s="4"/>
      <c r="H532" s="5"/>
      <c r="I532" s="3"/>
      <c r="J532" s="3"/>
      <c r="K532" s="3"/>
      <c r="L532" s="3"/>
      <c r="M532" s="3"/>
      <c r="N532" s="3"/>
      <c r="O532" s="3"/>
      <c r="P532" s="4"/>
      <c r="Q532" s="5"/>
      <c r="R532" s="3"/>
      <c r="S532" s="3"/>
      <c r="T532" s="3"/>
      <c r="U532" s="3"/>
      <c r="V532" s="3"/>
      <c r="W532" s="3"/>
      <c r="X532" s="3"/>
      <c r="Y532" s="4"/>
      <c r="Z532" s="5"/>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row>
    <row r="533" ht="15.75" customHeight="1">
      <c r="A533" s="3"/>
      <c r="B533" s="3"/>
      <c r="C533" s="4"/>
      <c r="D533" s="4"/>
      <c r="E533" s="3"/>
      <c r="F533" s="3"/>
      <c r="G533" s="4"/>
      <c r="H533" s="5"/>
      <c r="I533" s="3"/>
      <c r="J533" s="3"/>
      <c r="K533" s="3"/>
      <c r="L533" s="3"/>
      <c r="M533" s="3"/>
      <c r="N533" s="3"/>
      <c r="O533" s="3"/>
      <c r="P533" s="4"/>
      <c r="Q533" s="5"/>
      <c r="R533" s="3"/>
      <c r="S533" s="3"/>
      <c r="T533" s="3"/>
      <c r="U533" s="3"/>
      <c r="V533" s="3"/>
      <c r="W533" s="3"/>
      <c r="X533" s="3"/>
      <c r="Y533" s="4"/>
      <c r="Z533" s="5"/>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row>
    <row r="534" ht="15.75" customHeight="1">
      <c r="A534" s="3"/>
      <c r="B534" s="3"/>
      <c r="C534" s="4"/>
      <c r="D534" s="4"/>
      <c r="E534" s="3"/>
      <c r="F534" s="3"/>
      <c r="G534" s="4"/>
      <c r="H534" s="5"/>
      <c r="I534" s="3"/>
      <c r="J534" s="3"/>
      <c r="K534" s="3"/>
      <c r="L534" s="3"/>
      <c r="M534" s="3"/>
      <c r="N534" s="3"/>
      <c r="O534" s="3"/>
      <c r="P534" s="4"/>
      <c r="Q534" s="5"/>
      <c r="R534" s="3"/>
      <c r="S534" s="3"/>
      <c r="T534" s="3"/>
      <c r="U534" s="3"/>
      <c r="V534" s="3"/>
      <c r="W534" s="3"/>
      <c r="X534" s="3"/>
      <c r="Y534" s="4"/>
      <c r="Z534" s="5"/>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row>
    <row r="535" ht="15.75" customHeight="1">
      <c r="A535" s="3"/>
      <c r="B535" s="3"/>
      <c r="C535" s="4"/>
      <c r="D535" s="4"/>
      <c r="E535" s="3"/>
      <c r="F535" s="3"/>
      <c r="G535" s="4"/>
      <c r="H535" s="5"/>
      <c r="I535" s="3"/>
      <c r="J535" s="3"/>
      <c r="K535" s="3"/>
      <c r="L535" s="3"/>
      <c r="M535" s="3"/>
      <c r="N535" s="3"/>
      <c r="O535" s="3"/>
      <c r="P535" s="4"/>
      <c r="Q535" s="5"/>
      <c r="R535" s="3"/>
      <c r="S535" s="3"/>
      <c r="T535" s="3"/>
      <c r="U535" s="3"/>
      <c r="V535" s="3"/>
      <c r="W535" s="3"/>
      <c r="X535" s="3"/>
      <c r="Y535" s="4"/>
      <c r="Z535" s="5"/>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row>
    <row r="536" ht="15.75" customHeight="1">
      <c r="A536" s="3"/>
      <c r="B536" s="3"/>
      <c r="C536" s="4"/>
      <c r="D536" s="4"/>
      <c r="E536" s="3"/>
      <c r="F536" s="3"/>
      <c r="G536" s="4"/>
      <c r="H536" s="5"/>
      <c r="I536" s="3"/>
      <c r="J536" s="3"/>
      <c r="K536" s="3"/>
      <c r="L536" s="3"/>
      <c r="M536" s="3"/>
      <c r="N536" s="3"/>
      <c r="O536" s="3"/>
      <c r="P536" s="4"/>
      <c r="Q536" s="5"/>
      <c r="R536" s="3"/>
      <c r="S536" s="3"/>
      <c r="T536" s="3"/>
      <c r="U536" s="3"/>
      <c r="V536" s="3"/>
      <c r="W536" s="3"/>
      <c r="X536" s="3"/>
      <c r="Y536" s="4"/>
      <c r="Z536" s="5"/>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row>
    <row r="537" ht="15.75" customHeight="1">
      <c r="A537" s="3"/>
      <c r="B537" s="3"/>
      <c r="C537" s="4"/>
      <c r="D537" s="4"/>
      <c r="E537" s="3"/>
      <c r="F537" s="3"/>
      <c r="G537" s="4"/>
      <c r="H537" s="5"/>
      <c r="I537" s="3"/>
      <c r="J537" s="3"/>
      <c r="K537" s="3"/>
      <c r="L537" s="3"/>
      <c r="M537" s="3"/>
      <c r="N537" s="3"/>
      <c r="O537" s="3"/>
      <c r="P537" s="4"/>
      <c r="Q537" s="5"/>
      <c r="R537" s="3"/>
      <c r="S537" s="3"/>
      <c r="T537" s="3"/>
      <c r="U537" s="3"/>
      <c r="V537" s="3"/>
      <c r="W537" s="3"/>
      <c r="X537" s="3"/>
      <c r="Y537" s="4"/>
      <c r="Z537" s="5"/>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row>
    <row r="538" ht="15.75" customHeight="1">
      <c r="A538" s="3"/>
      <c r="B538" s="3"/>
      <c r="C538" s="4"/>
      <c r="D538" s="4"/>
      <c r="E538" s="3"/>
      <c r="F538" s="3"/>
      <c r="G538" s="4"/>
      <c r="H538" s="5"/>
      <c r="I538" s="3"/>
      <c r="J538" s="3"/>
      <c r="K538" s="3"/>
      <c r="L538" s="3"/>
      <c r="M538" s="3"/>
      <c r="N538" s="3"/>
      <c r="O538" s="3"/>
      <c r="P538" s="4"/>
      <c r="Q538" s="5"/>
      <c r="R538" s="3"/>
      <c r="S538" s="3"/>
      <c r="T538" s="3"/>
      <c r="U538" s="3"/>
      <c r="V538" s="3"/>
      <c r="W538" s="3"/>
      <c r="X538" s="3"/>
      <c r="Y538" s="4"/>
      <c r="Z538" s="5"/>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row>
    <row r="539" ht="15.75" customHeight="1">
      <c r="A539" s="3"/>
      <c r="B539" s="3"/>
      <c r="C539" s="4"/>
      <c r="D539" s="4"/>
      <c r="E539" s="3"/>
      <c r="F539" s="3"/>
      <c r="G539" s="4"/>
      <c r="H539" s="5"/>
      <c r="I539" s="3"/>
      <c r="J539" s="3"/>
      <c r="K539" s="3"/>
      <c r="L539" s="3"/>
      <c r="M539" s="3"/>
      <c r="N539" s="3"/>
      <c r="O539" s="3"/>
      <c r="P539" s="4"/>
      <c r="Q539" s="5"/>
      <c r="R539" s="3"/>
      <c r="S539" s="3"/>
      <c r="T539" s="3"/>
      <c r="U539" s="3"/>
      <c r="V539" s="3"/>
      <c r="W539" s="3"/>
      <c r="X539" s="3"/>
      <c r="Y539" s="4"/>
      <c r="Z539" s="5"/>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row>
    <row r="540" ht="15.75" customHeight="1">
      <c r="A540" s="3"/>
      <c r="B540" s="3"/>
      <c r="C540" s="4"/>
      <c r="D540" s="4"/>
      <c r="E540" s="3"/>
      <c r="F540" s="3"/>
      <c r="G540" s="4"/>
      <c r="H540" s="5"/>
      <c r="I540" s="3"/>
      <c r="J540" s="3"/>
      <c r="K540" s="3"/>
      <c r="L540" s="3"/>
      <c r="M540" s="3"/>
      <c r="N540" s="3"/>
      <c r="O540" s="3"/>
      <c r="P540" s="4"/>
      <c r="Q540" s="5"/>
      <c r="R540" s="3"/>
      <c r="S540" s="3"/>
      <c r="T540" s="3"/>
      <c r="U540" s="3"/>
      <c r="V540" s="3"/>
      <c r="W540" s="3"/>
      <c r="X540" s="3"/>
      <c r="Y540" s="4"/>
      <c r="Z540" s="5"/>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row>
    <row r="541" ht="15.75" customHeight="1">
      <c r="A541" s="3"/>
      <c r="B541" s="3"/>
      <c r="C541" s="4"/>
      <c r="D541" s="4"/>
      <c r="E541" s="3"/>
      <c r="F541" s="3"/>
      <c r="G541" s="4"/>
      <c r="H541" s="5"/>
      <c r="I541" s="3"/>
      <c r="J541" s="3"/>
      <c r="K541" s="3"/>
      <c r="L541" s="3"/>
      <c r="M541" s="3"/>
      <c r="N541" s="3"/>
      <c r="O541" s="3"/>
      <c r="P541" s="4"/>
      <c r="Q541" s="5"/>
      <c r="R541" s="3"/>
      <c r="S541" s="3"/>
      <c r="T541" s="3"/>
      <c r="U541" s="3"/>
      <c r="V541" s="3"/>
      <c r="W541" s="3"/>
      <c r="X541" s="3"/>
      <c r="Y541" s="4"/>
      <c r="Z541" s="5"/>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row>
    <row r="542" ht="15.75" customHeight="1">
      <c r="A542" s="3"/>
      <c r="B542" s="3"/>
      <c r="C542" s="4"/>
      <c r="D542" s="4"/>
      <c r="E542" s="3"/>
      <c r="F542" s="3"/>
      <c r="G542" s="4"/>
      <c r="H542" s="5"/>
      <c r="I542" s="3"/>
      <c r="J542" s="3"/>
      <c r="K542" s="3"/>
      <c r="L542" s="3"/>
      <c r="M542" s="3"/>
      <c r="N542" s="3"/>
      <c r="O542" s="3"/>
      <c r="P542" s="4"/>
      <c r="Q542" s="5"/>
      <c r="R542" s="3"/>
      <c r="S542" s="3"/>
      <c r="T542" s="3"/>
      <c r="U542" s="3"/>
      <c r="V542" s="3"/>
      <c r="W542" s="3"/>
      <c r="X542" s="3"/>
      <c r="Y542" s="4"/>
      <c r="Z542" s="5"/>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row>
    <row r="543" ht="15.75" customHeight="1">
      <c r="A543" s="3"/>
      <c r="B543" s="3"/>
      <c r="C543" s="4"/>
      <c r="D543" s="4"/>
      <c r="E543" s="3"/>
      <c r="F543" s="3"/>
      <c r="G543" s="4"/>
      <c r="H543" s="5"/>
      <c r="I543" s="3"/>
      <c r="J543" s="3"/>
      <c r="K543" s="3"/>
      <c r="L543" s="3"/>
      <c r="M543" s="3"/>
      <c r="N543" s="3"/>
      <c r="O543" s="3"/>
      <c r="P543" s="4"/>
      <c r="Q543" s="5"/>
      <c r="R543" s="3"/>
      <c r="S543" s="3"/>
      <c r="T543" s="3"/>
      <c r="U543" s="3"/>
      <c r="V543" s="3"/>
      <c r="W543" s="3"/>
      <c r="X543" s="3"/>
      <c r="Y543" s="4"/>
      <c r="Z543" s="5"/>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row>
    <row r="544" ht="15.75" customHeight="1">
      <c r="A544" s="3"/>
      <c r="B544" s="3"/>
      <c r="C544" s="4"/>
      <c r="D544" s="4"/>
      <c r="E544" s="3"/>
      <c r="F544" s="3"/>
      <c r="G544" s="4"/>
      <c r="H544" s="5"/>
      <c r="I544" s="3"/>
      <c r="J544" s="3"/>
      <c r="K544" s="3"/>
      <c r="L544" s="3"/>
      <c r="M544" s="3"/>
      <c r="N544" s="3"/>
      <c r="O544" s="3"/>
      <c r="P544" s="4"/>
      <c r="Q544" s="5"/>
      <c r="R544" s="3"/>
      <c r="S544" s="3"/>
      <c r="T544" s="3"/>
      <c r="U544" s="3"/>
      <c r="V544" s="3"/>
      <c r="W544" s="3"/>
      <c r="X544" s="3"/>
      <c r="Y544" s="4"/>
      <c r="Z544" s="5"/>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row>
    <row r="545" ht="15.75" customHeight="1">
      <c r="A545" s="3"/>
      <c r="B545" s="3"/>
      <c r="C545" s="4"/>
      <c r="D545" s="4"/>
      <c r="E545" s="3"/>
      <c r="F545" s="3"/>
      <c r="G545" s="4"/>
      <c r="H545" s="5"/>
      <c r="I545" s="3"/>
      <c r="J545" s="3"/>
      <c r="K545" s="3"/>
      <c r="L545" s="3"/>
      <c r="M545" s="3"/>
      <c r="N545" s="3"/>
      <c r="O545" s="3"/>
      <c r="P545" s="4"/>
      <c r="Q545" s="5"/>
      <c r="R545" s="3"/>
      <c r="S545" s="3"/>
      <c r="T545" s="3"/>
      <c r="U545" s="3"/>
      <c r="V545" s="3"/>
      <c r="W545" s="3"/>
      <c r="X545" s="3"/>
      <c r="Y545" s="4"/>
      <c r="Z545" s="5"/>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row>
    <row r="546" ht="15.75" customHeight="1">
      <c r="A546" s="3"/>
      <c r="B546" s="3"/>
      <c r="C546" s="4"/>
      <c r="D546" s="4"/>
      <c r="E546" s="3"/>
      <c r="F546" s="3"/>
      <c r="G546" s="4"/>
      <c r="H546" s="5"/>
      <c r="I546" s="3"/>
      <c r="J546" s="3"/>
      <c r="K546" s="3"/>
      <c r="L546" s="3"/>
      <c r="M546" s="3"/>
      <c r="N546" s="3"/>
      <c r="O546" s="3"/>
      <c r="P546" s="4"/>
      <c r="Q546" s="5"/>
      <c r="R546" s="3"/>
      <c r="S546" s="3"/>
      <c r="T546" s="3"/>
      <c r="U546" s="3"/>
      <c r="V546" s="3"/>
      <c r="W546" s="3"/>
      <c r="X546" s="3"/>
      <c r="Y546" s="4"/>
      <c r="Z546" s="5"/>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row>
    <row r="547" ht="15.75" customHeight="1">
      <c r="A547" s="3"/>
      <c r="B547" s="3"/>
      <c r="C547" s="4"/>
      <c r="D547" s="4"/>
      <c r="E547" s="3"/>
      <c r="F547" s="3"/>
      <c r="G547" s="4"/>
      <c r="H547" s="5"/>
      <c r="I547" s="3"/>
      <c r="J547" s="3"/>
      <c r="K547" s="3"/>
      <c r="L547" s="3"/>
      <c r="M547" s="3"/>
      <c r="N547" s="3"/>
      <c r="O547" s="3"/>
      <c r="P547" s="4"/>
      <c r="Q547" s="5"/>
      <c r="R547" s="3"/>
      <c r="S547" s="3"/>
      <c r="T547" s="3"/>
      <c r="U547" s="3"/>
      <c r="V547" s="3"/>
      <c r="W547" s="3"/>
      <c r="X547" s="3"/>
      <c r="Y547" s="4"/>
      <c r="Z547" s="5"/>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row>
    <row r="548" ht="15.75" customHeight="1">
      <c r="A548" s="3"/>
      <c r="B548" s="3"/>
      <c r="C548" s="4"/>
      <c r="D548" s="4"/>
      <c r="E548" s="3"/>
      <c r="F548" s="3"/>
      <c r="G548" s="4"/>
      <c r="H548" s="5"/>
      <c r="I548" s="3"/>
      <c r="J548" s="3"/>
      <c r="K548" s="3"/>
      <c r="L548" s="3"/>
      <c r="M548" s="3"/>
      <c r="N548" s="3"/>
      <c r="O548" s="3"/>
      <c r="P548" s="4"/>
      <c r="Q548" s="5"/>
      <c r="R548" s="3"/>
      <c r="S548" s="3"/>
      <c r="T548" s="3"/>
      <c r="U548" s="3"/>
      <c r="V548" s="3"/>
      <c r="W548" s="3"/>
      <c r="X548" s="3"/>
      <c r="Y548" s="4"/>
      <c r="Z548" s="5"/>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row>
    <row r="549" ht="15.75" customHeight="1">
      <c r="A549" s="3"/>
      <c r="B549" s="3"/>
      <c r="C549" s="4"/>
      <c r="D549" s="4"/>
      <c r="E549" s="3"/>
      <c r="F549" s="3"/>
      <c r="G549" s="4"/>
      <c r="H549" s="5"/>
      <c r="I549" s="3"/>
      <c r="J549" s="3"/>
      <c r="K549" s="3"/>
      <c r="L549" s="3"/>
      <c r="M549" s="3"/>
      <c r="N549" s="3"/>
      <c r="O549" s="3"/>
      <c r="P549" s="4"/>
      <c r="Q549" s="5"/>
      <c r="R549" s="3"/>
      <c r="S549" s="3"/>
      <c r="T549" s="3"/>
      <c r="U549" s="3"/>
      <c r="V549" s="3"/>
      <c r="W549" s="3"/>
      <c r="X549" s="3"/>
      <c r="Y549" s="4"/>
      <c r="Z549" s="5"/>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row>
    <row r="550" ht="15.75" customHeight="1">
      <c r="A550" s="3"/>
      <c r="B550" s="3"/>
      <c r="C550" s="4"/>
      <c r="D550" s="4"/>
      <c r="E550" s="3"/>
      <c r="F550" s="3"/>
      <c r="G550" s="4"/>
      <c r="H550" s="5"/>
      <c r="I550" s="3"/>
      <c r="J550" s="3"/>
      <c r="K550" s="3"/>
      <c r="L550" s="3"/>
      <c r="M550" s="3"/>
      <c r="N550" s="3"/>
      <c r="O550" s="3"/>
      <c r="P550" s="4"/>
      <c r="Q550" s="5"/>
      <c r="R550" s="3"/>
      <c r="S550" s="3"/>
      <c r="T550" s="3"/>
      <c r="U550" s="3"/>
      <c r="V550" s="3"/>
      <c r="W550" s="3"/>
      <c r="X550" s="3"/>
      <c r="Y550" s="4"/>
      <c r="Z550" s="5"/>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row>
    <row r="551" ht="15.75" customHeight="1">
      <c r="A551" s="3"/>
      <c r="B551" s="3"/>
      <c r="C551" s="4"/>
      <c r="D551" s="4"/>
      <c r="E551" s="3"/>
      <c r="F551" s="3"/>
      <c r="G551" s="4"/>
      <c r="H551" s="5"/>
      <c r="I551" s="3"/>
      <c r="J551" s="3"/>
      <c r="K551" s="3"/>
      <c r="L551" s="3"/>
      <c r="M551" s="3"/>
      <c r="N551" s="3"/>
      <c r="O551" s="3"/>
      <c r="P551" s="4"/>
      <c r="Q551" s="5"/>
      <c r="R551" s="3"/>
      <c r="S551" s="3"/>
      <c r="T551" s="3"/>
      <c r="U551" s="3"/>
      <c r="V551" s="3"/>
      <c r="W551" s="3"/>
      <c r="X551" s="3"/>
      <c r="Y551" s="4"/>
      <c r="Z551" s="5"/>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row>
    <row r="552" ht="15.75" customHeight="1">
      <c r="A552" s="3"/>
      <c r="B552" s="3"/>
      <c r="C552" s="4"/>
      <c r="D552" s="4"/>
      <c r="E552" s="3"/>
      <c r="F552" s="3"/>
      <c r="G552" s="4"/>
      <c r="H552" s="5"/>
      <c r="I552" s="3"/>
      <c r="J552" s="3"/>
      <c r="K552" s="3"/>
      <c r="L552" s="3"/>
      <c r="M552" s="3"/>
      <c r="N552" s="3"/>
      <c r="O552" s="3"/>
      <c r="P552" s="4"/>
      <c r="Q552" s="5"/>
      <c r="R552" s="3"/>
      <c r="S552" s="3"/>
      <c r="T552" s="3"/>
      <c r="U552" s="3"/>
      <c r="V552" s="3"/>
      <c r="W552" s="3"/>
      <c r="X552" s="3"/>
      <c r="Y552" s="4"/>
      <c r="Z552" s="5"/>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row>
    <row r="553" ht="15.75" customHeight="1">
      <c r="A553" s="3"/>
      <c r="B553" s="3"/>
      <c r="C553" s="4"/>
      <c r="D553" s="4"/>
      <c r="E553" s="3"/>
      <c r="F553" s="3"/>
      <c r="G553" s="4"/>
      <c r="H553" s="5"/>
      <c r="I553" s="3"/>
      <c r="J553" s="3"/>
      <c r="K553" s="3"/>
      <c r="L553" s="3"/>
      <c r="M553" s="3"/>
      <c r="N553" s="3"/>
      <c r="O553" s="3"/>
      <c r="P553" s="4"/>
      <c r="Q553" s="5"/>
      <c r="R553" s="3"/>
      <c r="S553" s="3"/>
      <c r="T553" s="3"/>
      <c r="U553" s="3"/>
      <c r="V553" s="3"/>
      <c r="W553" s="3"/>
      <c r="X553" s="3"/>
      <c r="Y553" s="4"/>
      <c r="Z553" s="5"/>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row>
    <row r="554" ht="15.75" customHeight="1">
      <c r="A554" s="3"/>
      <c r="B554" s="3"/>
      <c r="C554" s="4"/>
      <c r="D554" s="4"/>
      <c r="E554" s="3"/>
      <c r="F554" s="3"/>
      <c r="G554" s="4"/>
      <c r="H554" s="5"/>
      <c r="I554" s="3"/>
      <c r="J554" s="3"/>
      <c r="K554" s="3"/>
      <c r="L554" s="3"/>
      <c r="M554" s="3"/>
      <c r="N554" s="3"/>
      <c r="O554" s="3"/>
      <c r="P554" s="4"/>
      <c r="Q554" s="5"/>
      <c r="R554" s="3"/>
      <c r="S554" s="3"/>
      <c r="T554" s="3"/>
      <c r="U554" s="3"/>
      <c r="V554" s="3"/>
      <c r="W554" s="3"/>
      <c r="X554" s="3"/>
      <c r="Y554" s="4"/>
      <c r="Z554" s="5"/>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row>
    <row r="555" ht="15.75" customHeight="1">
      <c r="A555" s="3"/>
      <c r="B555" s="3"/>
      <c r="C555" s="4"/>
      <c r="D555" s="4"/>
      <c r="E555" s="3"/>
      <c r="F555" s="3"/>
      <c r="G555" s="4"/>
      <c r="H555" s="5"/>
      <c r="I555" s="3"/>
      <c r="J555" s="3"/>
      <c r="K555" s="3"/>
      <c r="L555" s="3"/>
      <c r="M555" s="3"/>
      <c r="N555" s="3"/>
      <c r="O555" s="3"/>
      <c r="P555" s="4"/>
      <c r="Q555" s="5"/>
      <c r="R555" s="3"/>
      <c r="S555" s="3"/>
      <c r="T555" s="3"/>
      <c r="U555" s="3"/>
      <c r="V555" s="3"/>
      <c r="W555" s="3"/>
      <c r="X555" s="3"/>
      <c r="Y555" s="4"/>
      <c r="Z555" s="5"/>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row>
    <row r="556" ht="15.75" customHeight="1">
      <c r="A556" s="3"/>
      <c r="B556" s="3"/>
      <c r="C556" s="4"/>
      <c r="D556" s="4"/>
      <c r="E556" s="3"/>
      <c r="F556" s="3"/>
      <c r="G556" s="4"/>
      <c r="H556" s="5"/>
      <c r="I556" s="3"/>
      <c r="J556" s="3"/>
      <c r="K556" s="3"/>
      <c r="L556" s="3"/>
      <c r="M556" s="3"/>
      <c r="N556" s="3"/>
      <c r="O556" s="3"/>
      <c r="P556" s="4"/>
      <c r="Q556" s="5"/>
      <c r="R556" s="3"/>
      <c r="S556" s="3"/>
      <c r="T556" s="3"/>
      <c r="U556" s="3"/>
      <c r="V556" s="3"/>
      <c r="W556" s="3"/>
      <c r="X556" s="3"/>
      <c r="Y556" s="4"/>
      <c r="Z556" s="5"/>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row>
    <row r="557" ht="15.75" customHeight="1">
      <c r="A557" s="3"/>
      <c r="B557" s="3"/>
      <c r="C557" s="4"/>
      <c r="D557" s="4"/>
      <c r="E557" s="3"/>
      <c r="F557" s="3"/>
      <c r="G557" s="4"/>
      <c r="H557" s="5"/>
      <c r="I557" s="3"/>
      <c r="J557" s="3"/>
      <c r="K557" s="3"/>
      <c r="L557" s="3"/>
      <c r="M557" s="3"/>
      <c r="N557" s="3"/>
      <c r="O557" s="3"/>
      <c r="P557" s="4"/>
      <c r="Q557" s="5"/>
      <c r="R557" s="3"/>
      <c r="S557" s="3"/>
      <c r="T557" s="3"/>
      <c r="U557" s="3"/>
      <c r="V557" s="3"/>
      <c r="W557" s="3"/>
      <c r="X557" s="3"/>
      <c r="Y557" s="4"/>
      <c r="Z557" s="5"/>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row>
    <row r="558" ht="15.75" customHeight="1">
      <c r="A558" s="3"/>
      <c r="B558" s="3"/>
      <c r="C558" s="4"/>
      <c r="D558" s="4"/>
      <c r="E558" s="3"/>
      <c r="F558" s="3"/>
      <c r="G558" s="4"/>
      <c r="H558" s="5"/>
      <c r="I558" s="3"/>
      <c r="J558" s="3"/>
      <c r="K558" s="3"/>
      <c r="L558" s="3"/>
      <c r="M558" s="3"/>
      <c r="N558" s="3"/>
      <c r="O558" s="3"/>
      <c r="P558" s="4"/>
      <c r="Q558" s="5"/>
      <c r="R558" s="3"/>
      <c r="S558" s="3"/>
      <c r="T558" s="3"/>
      <c r="U558" s="3"/>
      <c r="V558" s="3"/>
      <c r="W558" s="3"/>
      <c r="X558" s="3"/>
      <c r="Y558" s="4"/>
      <c r="Z558" s="5"/>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row>
    <row r="559" ht="15.75" customHeight="1">
      <c r="A559" s="3"/>
      <c r="B559" s="3"/>
      <c r="C559" s="4"/>
      <c r="D559" s="4"/>
      <c r="E559" s="3"/>
      <c r="F559" s="3"/>
      <c r="G559" s="4"/>
      <c r="H559" s="5"/>
      <c r="I559" s="3"/>
      <c r="J559" s="3"/>
      <c r="K559" s="3"/>
      <c r="L559" s="3"/>
      <c r="M559" s="3"/>
      <c r="N559" s="3"/>
      <c r="O559" s="3"/>
      <c r="P559" s="4"/>
      <c r="Q559" s="5"/>
      <c r="R559" s="3"/>
      <c r="S559" s="3"/>
      <c r="T559" s="3"/>
      <c r="U559" s="3"/>
      <c r="V559" s="3"/>
      <c r="W559" s="3"/>
      <c r="X559" s="3"/>
      <c r="Y559" s="4"/>
      <c r="Z559" s="5"/>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row>
    <row r="560" ht="15.75" customHeight="1">
      <c r="A560" s="3"/>
      <c r="B560" s="3"/>
      <c r="C560" s="4"/>
      <c r="D560" s="4"/>
      <c r="E560" s="3"/>
      <c r="F560" s="3"/>
      <c r="G560" s="4"/>
      <c r="H560" s="5"/>
      <c r="I560" s="3"/>
      <c r="J560" s="3"/>
      <c r="K560" s="3"/>
      <c r="L560" s="3"/>
      <c r="M560" s="3"/>
      <c r="N560" s="3"/>
      <c r="O560" s="3"/>
      <c r="P560" s="4"/>
      <c r="Q560" s="5"/>
      <c r="R560" s="3"/>
      <c r="S560" s="3"/>
      <c r="T560" s="3"/>
      <c r="U560" s="3"/>
      <c r="V560" s="3"/>
      <c r="W560" s="3"/>
      <c r="X560" s="3"/>
      <c r="Y560" s="4"/>
      <c r="Z560" s="5"/>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row>
    <row r="561" ht="15.75" customHeight="1">
      <c r="A561" s="3"/>
      <c r="B561" s="3"/>
      <c r="C561" s="4"/>
      <c r="D561" s="4"/>
      <c r="E561" s="3"/>
      <c r="F561" s="3"/>
      <c r="G561" s="4"/>
      <c r="H561" s="5"/>
      <c r="I561" s="3"/>
      <c r="J561" s="3"/>
      <c r="K561" s="3"/>
      <c r="L561" s="3"/>
      <c r="M561" s="3"/>
      <c r="N561" s="3"/>
      <c r="O561" s="3"/>
      <c r="P561" s="4"/>
      <c r="Q561" s="5"/>
      <c r="R561" s="3"/>
      <c r="S561" s="3"/>
      <c r="T561" s="3"/>
      <c r="U561" s="3"/>
      <c r="V561" s="3"/>
      <c r="W561" s="3"/>
      <c r="X561" s="3"/>
      <c r="Y561" s="4"/>
      <c r="Z561" s="5"/>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row>
    <row r="562" ht="15.75" customHeight="1">
      <c r="A562" s="3"/>
      <c r="B562" s="3"/>
      <c r="C562" s="4"/>
      <c r="D562" s="4"/>
      <c r="E562" s="3"/>
      <c r="F562" s="3"/>
      <c r="G562" s="4"/>
      <c r="H562" s="5"/>
      <c r="I562" s="3"/>
      <c r="J562" s="3"/>
      <c r="K562" s="3"/>
      <c r="L562" s="3"/>
      <c r="M562" s="3"/>
      <c r="N562" s="3"/>
      <c r="O562" s="3"/>
      <c r="P562" s="4"/>
      <c r="Q562" s="5"/>
      <c r="R562" s="3"/>
      <c r="S562" s="3"/>
      <c r="T562" s="3"/>
      <c r="U562" s="3"/>
      <c r="V562" s="3"/>
      <c r="W562" s="3"/>
      <c r="X562" s="3"/>
      <c r="Y562" s="4"/>
      <c r="Z562" s="5"/>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row>
    <row r="563" ht="15.75" customHeight="1">
      <c r="A563" s="3"/>
      <c r="B563" s="3"/>
      <c r="C563" s="4"/>
      <c r="D563" s="4"/>
      <c r="E563" s="3"/>
      <c r="F563" s="3"/>
      <c r="G563" s="4"/>
      <c r="H563" s="5"/>
      <c r="I563" s="3"/>
      <c r="J563" s="3"/>
      <c r="K563" s="3"/>
      <c r="L563" s="3"/>
      <c r="M563" s="3"/>
      <c r="N563" s="3"/>
      <c r="O563" s="3"/>
      <c r="P563" s="4"/>
      <c r="Q563" s="5"/>
      <c r="R563" s="3"/>
      <c r="S563" s="3"/>
      <c r="T563" s="3"/>
      <c r="U563" s="3"/>
      <c r="V563" s="3"/>
      <c r="W563" s="3"/>
      <c r="X563" s="3"/>
      <c r="Y563" s="4"/>
      <c r="Z563" s="5"/>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row>
    <row r="564" ht="15.75" customHeight="1">
      <c r="A564" s="3"/>
      <c r="B564" s="3"/>
      <c r="C564" s="4"/>
      <c r="D564" s="4"/>
      <c r="E564" s="3"/>
      <c r="F564" s="3"/>
      <c r="G564" s="4"/>
      <c r="H564" s="5"/>
      <c r="I564" s="3"/>
      <c r="J564" s="3"/>
      <c r="K564" s="3"/>
      <c r="L564" s="3"/>
      <c r="M564" s="3"/>
      <c r="N564" s="3"/>
      <c r="O564" s="3"/>
      <c r="P564" s="4"/>
      <c r="Q564" s="5"/>
      <c r="R564" s="3"/>
      <c r="S564" s="3"/>
      <c r="T564" s="3"/>
      <c r="U564" s="3"/>
      <c r="V564" s="3"/>
      <c r="W564" s="3"/>
      <c r="X564" s="3"/>
      <c r="Y564" s="4"/>
      <c r="Z564" s="5"/>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row>
    <row r="565" ht="15.75" customHeight="1">
      <c r="A565" s="3"/>
      <c r="B565" s="3"/>
      <c r="C565" s="4"/>
      <c r="D565" s="4"/>
      <c r="E565" s="3"/>
      <c r="F565" s="3"/>
      <c r="G565" s="4"/>
      <c r="H565" s="5"/>
      <c r="I565" s="3"/>
      <c r="J565" s="3"/>
      <c r="K565" s="3"/>
      <c r="L565" s="3"/>
      <c r="M565" s="3"/>
      <c r="N565" s="3"/>
      <c r="O565" s="3"/>
      <c r="P565" s="4"/>
      <c r="Q565" s="5"/>
      <c r="R565" s="3"/>
      <c r="S565" s="3"/>
      <c r="T565" s="3"/>
      <c r="U565" s="3"/>
      <c r="V565" s="3"/>
      <c r="W565" s="3"/>
      <c r="X565" s="3"/>
      <c r="Y565" s="4"/>
      <c r="Z565" s="5"/>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row>
    <row r="566" ht="15.75" customHeight="1">
      <c r="A566" s="3"/>
      <c r="B566" s="3"/>
      <c r="C566" s="4"/>
      <c r="D566" s="4"/>
      <c r="E566" s="3"/>
      <c r="F566" s="3"/>
      <c r="G566" s="4"/>
      <c r="H566" s="5"/>
      <c r="I566" s="3"/>
      <c r="J566" s="3"/>
      <c r="K566" s="3"/>
      <c r="L566" s="3"/>
      <c r="M566" s="3"/>
      <c r="N566" s="3"/>
      <c r="O566" s="3"/>
      <c r="P566" s="4"/>
      <c r="Q566" s="5"/>
      <c r="R566" s="3"/>
      <c r="S566" s="3"/>
      <c r="T566" s="3"/>
      <c r="U566" s="3"/>
      <c r="V566" s="3"/>
      <c r="W566" s="3"/>
      <c r="X566" s="3"/>
      <c r="Y566" s="4"/>
      <c r="Z566" s="5"/>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row>
    <row r="567" ht="15.75" customHeight="1">
      <c r="A567" s="3"/>
      <c r="B567" s="3"/>
      <c r="C567" s="4"/>
      <c r="D567" s="4"/>
      <c r="E567" s="3"/>
      <c r="F567" s="3"/>
      <c r="G567" s="4"/>
      <c r="H567" s="5"/>
      <c r="I567" s="3"/>
      <c r="J567" s="3"/>
      <c r="K567" s="3"/>
      <c r="L567" s="3"/>
      <c r="M567" s="3"/>
      <c r="N567" s="3"/>
      <c r="O567" s="3"/>
      <c r="P567" s="4"/>
      <c r="Q567" s="5"/>
      <c r="R567" s="3"/>
      <c r="S567" s="3"/>
      <c r="T567" s="3"/>
      <c r="U567" s="3"/>
      <c r="V567" s="3"/>
      <c r="W567" s="3"/>
      <c r="X567" s="3"/>
      <c r="Y567" s="4"/>
      <c r="Z567" s="5"/>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row>
    <row r="568" ht="15.75" customHeight="1">
      <c r="A568" s="3"/>
      <c r="B568" s="3"/>
      <c r="C568" s="4"/>
      <c r="D568" s="4"/>
      <c r="E568" s="3"/>
      <c r="F568" s="3"/>
      <c r="G568" s="4"/>
      <c r="H568" s="5"/>
      <c r="I568" s="3"/>
      <c r="J568" s="3"/>
      <c r="K568" s="3"/>
      <c r="L568" s="3"/>
      <c r="M568" s="3"/>
      <c r="N568" s="3"/>
      <c r="O568" s="3"/>
      <c r="P568" s="4"/>
      <c r="Q568" s="5"/>
      <c r="R568" s="3"/>
      <c r="S568" s="3"/>
      <c r="T568" s="3"/>
      <c r="U568" s="3"/>
      <c r="V568" s="3"/>
      <c r="W568" s="3"/>
      <c r="X568" s="3"/>
      <c r="Y568" s="4"/>
      <c r="Z568" s="5"/>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row>
    <row r="569" ht="15.75" customHeight="1">
      <c r="A569" s="3"/>
      <c r="B569" s="3"/>
      <c r="C569" s="4"/>
      <c r="D569" s="4"/>
      <c r="E569" s="3"/>
      <c r="F569" s="3"/>
      <c r="G569" s="4"/>
      <c r="H569" s="5"/>
      <c r="I569" s="3"/>
      <c r="J569" s="3"/>
      <c r="K569" s="3"/>
      <c r="L569" s="3"/>
      <c r="M569" s="3"/>
      <c r="N569" s="3"/>
      <c r="O569" s="3"/>
      <c r="P569" s="4"/>
      <c r="Q569" s="5"/>
      <c r="R569" s="3"/>
      <c r="S569" s="3"/>
      <c r="T569" s="3"/>
      <c r="U569" s="3"/>
      <c r="V569" s="3"/>
      <c r="W569" s="3"/>
      <c r="X569" s="3"/>
      <c r="Y569" s="4"/>
      <c r="Z569" s="5"/>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row>
    <row r="570" ht="15.75" customHeight="1">
      <c r="A570" s="3"/>
      <c r="B570" s="3"/>
      <c r="C570" s="4"/>
      <c r="D570" s="4"/>
      <c r="E570" s="3"/>
      <c r="F570" s="3"/>
      <c r="G570" s="4"/>
      <c r="H570" s="5"/>
      <c r="I570" s="3"/>
      <c r="J570" s="3"/>
      <c r="K570" s="3"/>
      <c r="L570" s="3"/>
      <c r="M570" s="3"/>
      <c r="N570" s="3"/>
      <c r="O570" s="3"/>
      <c r="P570" s="4"/>
      <c r="Q570" s="5"/>
      <c r="R570" s="3"/>
      <c r="S570" s="3"/>
      <c r="T570" s="3"/>
      <c r="U570" s="3"/>
      <c r="V570" s="3"/>
      <c r="W570" s="3"/>
      <c r="X570" s="3"/>
      <c r="Y570" s="4"/>
      <c r="Z570" s="5"/>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row>
    <row r="571" ht="15.75" customHeight="1">
      <c r="A571" s="3"/>
      <c r="B571" s="3"/>
      <c r="C571" s="4"/>
      <c r="D571" s="4"/>
      <c r="E571" s="3"/>
      <c r="F571" s="3"/>
      <c r="G571" s="4"/>
      <c r="H571" s="5"/>
      <c r="I571" s="3"/>
      <c r="J571" s="3"/>
      <c r="K571" s="3"/>
      <c r="L571" s="3"/>
      <c r="M571" s="3"/>
      <c r="N571" s="3"/>
      <c r="O571" s="3"/>
      <c r="P571" s="4"/>
      <c r="Q571" s="5"/>
      <c r="R571" s="3"/>
      <c r="S571" s="3"/>
      <c r="T571" s="3"/>
      <c r="U571" s="3"/>
      <c r="V571" s="3"/>
      <c r="W571" s="3"/>
      <c r="X571" s="3"/>
      <c r="Y571" s="4"/>
      <c r="Z571" s="5"/>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row>
    <row r="572" ht="15.75" customHeight="1">
      <c r="A572" s="3"/>
      <c r="B572" s="3"/>
      <c r="C572" s="4"/>
      <c r="D572" s="4"/>
      <c r="E572" s="3"/>
      <c r="F572" s="3"/>
      <c r="G572" s="4"/>
      <c r="H572" s="5"/>
      <c r="I572" s="3"/>
      <c r="J572" s="3"/>
      <c r="K572" s="3"/>
      <c r="L572" s="3"/>
      <c r="M572" s="3"/>
      <c r="N572" s="3"/>
      <c r="O572" s="3"/>
      <c r="P572" s="4"/>
      <c r="Q572" s="5"/>
      <c r="R572" s="3"/>
      <c r="S572" s="3"/>
      <c r="T572" s="3"/>
      <c r="U572" s="3"/>
      <c r="V572" s="3"/>
      <c r="W572" s="3"/>
      <c r="X572" s="3"/>
      <c r="Y572" s="4"/>
      <c r="Z572" s="5"/>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row>
    <row r="573" ht="15.75" customHeight="1">
      <c r="A573" s="3"/>
      <c r="B573" s="3"/>
      <c r="C573" s="4"/>
      <c r="D573" s="4"/>
      <c r="E573" s="3"/>
      <c r="F573" s="3"/>
      <c r="G573" s="4"/>
      <c r="H573" s="5"/>
      <c r="I573" s="3"/>
      <c r="J573" s="3"/>
      <c r="K573" s="3"/>
      <c r="L573" s="3"/>
      <c r="M573" s="3"/>
      <c r="N573" s="3"/>
      <c r="O573" s="3"/>
      <c r="P573" s="4"/>
      <c r="Q573" s="5"/>
      <c r="R573" s="3"/>
      <c r="S573" s="3"/>
      <c r="T573" s="3"/>
      <c r="U573" s="3"/>
      <c r="V573" s="3"/>
      <c r="W573" s="3"/>
      <c r="X573" s="3"/>
      <c r="Y573" s="4"/>
      <c r="Z573" s="5"/>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row>
    <row r="574" ht="15.75" customHeight="1">
      <c r="A574" s="3"/>
      <c r="B574" s="3"/>
      <c r="C574" s="4"/>
      <c r="D574" s="4"/>
      <c r="E574" s="3"/>
      <c r="F574" s="3"/>
      <c r="G574" s="4"/>
      <c r="H574" s="5"/>
      <c r="I574" s="3"/>
      <c r="J574" s="3"/>
      <c r="K574" s="3"/>
      <c r="L574" s="3"/>
      <c r="M574" s="3"/>
      <c r="N574" s="3"/>
      <c r="O574" s="3"/>
      <c r="P574" s="4"/>
      <c r="Q574" s="5"/>
      <c r="R574" s="3"/>
      <c r="S574" s="3"/>
      <c r="T574" s="3"/>
      <c r="U574" s="3"/>
      <c r="V574" s="3"/>
      <c r="W574" s="3"/>
      <c r="X574" s="3"/>
      <c r="Y574" s="4"/>
      <c r="Z574" s="5"/>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row>
    <row r="575" ht="15.75" customHeight="1">
      <c r="A575" s="3"/>
      <c r="B575" s="3"/>
      <c r="C575" s="4"/>
      <c r="D575" s="4"/>
      <c r="E575" s="3"/>
      <c r="F575" s="3"/>
      <c r="G575" s="4"/>
      <c r="H575" s="5"/>
      <c r="I575" s="3"/>
      <c r="J575" s="3"/>
      <c r="K575" s="3"/>
      <c r="L575" s="3"/>
      <c r="M575" s="3"/>
      <c r="N575" s="3"/>
      <c r="O575" s="3"/>
      <c r="P575" s="4"/>
      <c r="Q575" s="5"/>
      <c r="R575" s="3"/>
      <c r="S575" s="3"/>
      <c r="T575" s="3"/>
      <c r="U575" s="3"/>
      <c r="V575" s="3"/>
      <c r="W575" s="3"/>
      <c r="X575" s="3"/>
      <c r="Y575" s="4"/>
      <c r="Z575" s="5"/>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row>
    <row r="576" ht="15.75" customHeight="1">
      <c r="A576" s="3"/>
      <c r="B576" s="3"/>
      <c r="C576" s="4"/>
      <c r="D576" s="4"/>
      <c r="E576" s="3"/>
      <c r="F576" s="3"/>
      <c r="G576" s="4"/>
      <c r="H576" s="5"/>
      <c r="I576" s="3"/>
      <c r="J576" s="3"/>
      <c r="K576" s="3"/>
      <c r="L576" s="3"/>
      <c r="M576" s="3"/>
      <c r="N576" s="3"/>
      <c r="O576" s="3"/>
      <c r="P576" s="4"/>
      <c r="Q576" s="5"/>
      <c r="R576" s="3"/>
      <c r="S576" s="3"/>
      <c r="T576" s="3"/>
      <c r="U576" s="3"/>
      <c r="V576" s="3"/>
      <c r="W576" s="3"/>
      <c r="X576" s="3"/>
      <c r="Y576" s="4"/>
      <c r="Z576" s="5"/>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row>
    <row r="577" ht="15.75" customHeight="1">
      <c r="A577" s="3"/>
      <c r="B577" s="3"/>
      <c r="C577" s="4"/>
      <c r="D577" s="4"/>
      <c r="E577" s="3"/>
      <c r="F577" s="3"/>
      <c r="G577" s="4"/>
      <c r="H577" s="5"/>
      <c r="I577" s="3"/>
      <c r="J577" s="3"/>
      <c r="K577" s="3"/>
      <c r="L577" s="3"/>
      <c r="M577" s="3"/>
      <c r="N577" s="3"/>
      <c r="O577" s="3"/>
      <c r="P577" s="4"/>
      <c r="Q577" s="5"/>
      <c r="R577" s="3"/>
      <c r="S577" s="3"/>
      <c r="T577" s="3"/>
      <c r="U577" s="3"/>
      <c r="V577" s="3"/>
      <c r="W577" s="3"/>
      <c r="X577" s="3"/>
      <c r="Y577" s="4"/>
      <c r="Z577" s="5"/>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row>
    <row r="578" ht="15.75" customHeight="1">
      <c r="A578" s="3"/>
      <c r="B578" s="3"/>
      <c r="C578" s="4"/>
      <c r="D578" s="4"/>
      <c r="E578" s="3"/>
      <c r="F578" s="3"/>
      <c r="G578" s="4"/>
      <c r="H578" s="5"/>
      <c r="I578" s="3"/>
      <c r="J578" s="3"/>
      <c r="K578" s="3"/>
      <c r="L578" s="3"/>
      <c r="M578" s="3"/>
      <c r="N578" s="3"/>
      <c r="O578" s="3"/>
      <c r="P578" s="4"/>
      <c r="Q578" s="5"/>
      <c r="R578" s="3"/>
      <c r="S578" s="3"/>
      <c r="T578" s="3"/>
      <c r="U578" s="3"/>
      <c r="V578" s="3"/>
      <c r="W578" s="3"/>
      <c r="X578" s="3"/>
      <c r="Y578" s="4"/>
      <c r="Z578" s="5"/>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row>
    <row r="579" ht="15.75" customHeight="1">
      <c r="A579" s="3"/>
      <c r="B579" s="3"/>
      <c r="C579" s="4"/>
      <c r="D579" s="4"/>
      <c r="E579" s="3"/>
      <c r="F579" s="3"/>
      <c r="G579" s="4"/>
      <c r="H579" s="5"/>
      <c r="I579" s="3"/>
      <c r="J579" s="3"/>
      <c r="K579" s="3"/>
      <c r="L579" s="3"/>
      <c r="M579" s="3"/>
      <c r="N579" s="3"/>
      <c r="O579" s="3"/>
      <c r="P579" s="4"/>
      <c r="Q579" s="5"/>
      <c r="R579" s="3"/>
      <c r="S579" s="3"/>
      <c r="T579" s="3"/>
      <c r="U579" s="3"/>
      <c r="V579" s="3"/>
      <c r="W579" s="3"/>
      <c r="X579" s="3"/>
      <c r="Y579" s="4"/>
      <c r="Z579" s="5"/>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row>
    <row r="580" ht="15.75" customHeight="1">
      <c r="A580" s="3"/>
      <c r="B580" s="3"/>
      <c r="C580" s="4"/>
      <c r="D580" s="4"/>
      <c r="E580" s="3"/>
      <c r="F580" s="3"/>
      <c r="G580" s="4"/>
      <c r="H580" s="5"/>
      <c r="I580" s="3"/>
      <c r="J580" s="3"/>
      <c r="K580" s="3"/>
      <c r="L580" s="3"/>
      <c r="M580" s="3"/>
      <c r="N580" s="3"/>
      <c r="O580" s="3"/>
      <c r="P580" s="4"/>
      <c r="Q580" s="5"/>
      <c r="R580" s="3"/>
      <c r="S580" s="3"/>
      <c r="T580" s="3"/>
      <c r="U580" s="3"/>
      <c r="V580" s="3"/>
      <c r="W580" s="3"/>
      <c r="X580" s="3"/>
      <c r="Y580" s="4"/>
      <c r="Z580" s="5"/>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row>
    <row r="581" ht="15.75" customHeight="1">
      <c r="A581" s="3"/>
      <c r="B581" s="3"/>
      <c r="C581" s="4"/>
      <c r="D581" s="4"/>
      <c r="E581" s="3"/>
      <c r="F581" s="3"/>
      <c r="G581" s="4"/>
      <c r="H581" s="5"/>
      <c r="I581" s="3"/>
      <c r="J581" s="3"/>
      <c r="K581" s="3"/>
      <c r="L581" s="3"/>
      <c r="M581" s="3"/>
      <c r="N581" s="3"/>
      <c r="O581" s="3"/>
      <c r="P581" s="4"/>
      <c r="Q581" s="5"/>
      <c r="R581" s="3"/>
      <c r="S581" s="3"/>
      <c r="T581" s="3"/>
      <c r="U581" s="3"/>
      <c r="V581" s="3"/>
      <c r="W581" s="3"/>
      <c r="X581" s="3"/>
      <c r="Y581" s="4"/>
      <c r="Z581" s="5"/>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row>
    <row r="582" ht="15.75" customHeight="1">
      <c r="A582" s="3"/>
      <c r="B582" s="3"/>
      <c r="C582" s="4"/>
      <c r="D582" s="4"/>
      <c r="E582" s="3"/>
      <c r="F582" s="3"/>
      <c r="G582" s="4"/>
      <c r="H582" s="5"/>
      <c r="I582" s="3"/>
      <c r="J582" s="3"/>
      <c r="K582" s="3"/>
      <c r="L582" s="3"/>
      <c r="M582" s="3"/>
      <c r="N582" s="3"/>
      <c r="O582" s="3"/>
      <c r="P582" s="4"/>
      <c r="Q582" s="5"/>
      <c r="R582" s="3"/>
      <c r="S582" s="3"/>
      <c r="T582" s="3"/>
      <c r="U582" s="3"/>
      <c r="V582" s="3"/>
      <c r="W582" s="3"/>
      <c r="X582" s="3"/>
      <c r="Y582" s="4"/>
      <c r="Z582" s="5"/>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row>
    <row r="583" ht="15.75" customHeight="1">
      <c r="A583" s="3"/>
      <c r="B583" s="3"/>
      <c r="C583" s="4"/>
      <c r="D583" s="4"/>
      <c r="E583" s="3"/>
      <c r="F583" s="3"/>
      <c r="G583" s="4"/>
      <c r="H583" s="5"/>
      <c r="I583" s="3"/>
      <c r="J583" s="3"/>
      <c r="K583" s="3"/>
      <c r="L583" s="3"/>
      <c r="M583" s="3"/>
      <c r="N583" s="3"/>
      <c r="O583" s="3"/>
      <c r="P583" s="4"/>
      <c r="Q583" s="5"/>
      <c r="R583" s="3"/>
      <c r="S583" s="3"/>
      <c r="T583" s="3"/>
      <c r="U583" s="3"/>
      <c r="V583" s="3"/>
      <c r="W583" s="3"/>
      <c r="X583" s="3"/>
      <c r="Y583" s="4"/>
      <c r="Z583" s="5"/>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row>
    <row r="584" ht="15.75" customHeight="1">
      <c r="A584" s="3"/>
      <c r="B584" s="3"/>
      <c r="C584" s="4"/>
      <c r="D584" s="4"/>
      <c r="E584" s="3"/>
      <c r="F584" s="3"/>
      <c r="G584" s="4"/>
      <c r="H584" s="5"/>
      <c r="I584" s="3"/>
      <c r="J584" s="3"/>
      <c r="K584" s="3"/>
      <c r="L584" s="3"/>
      <c r="M584" s="3"/>
      <c r="N584" s="3"/>
      <c r="O584" s="3"/>
      <c r="P584" s="4"/>
      <c r="Q584" s="5"/>
      <c r="R584" s="3"/>
      <c r="S584" s="3"/>
      <c r="T584" s="3"/>
      <c r="U584" s="3"/>
      <c r="V584" s="3"/>
      <c r="W584" s="3"/>
      <c r="X584" s="3"/>
      <c r="Y584" s="4"/>
      <c r="Z584" s="5"/>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row>
    <row r="585" ht="15.75" customHeight="1">
      <c r="A585" s="3"/>
      <c r="B585" s="3"/>
      <c r="C585" s="4"/>
      <c r="D585" s="4"/>
      <c r="E585" s="3"/>
      <c r="F585" s="3"/>
      <c r="G585" s="4"/>
      <c r="H585" s="5"/>
      <c r="I585" s="3"/>
      <c r="J585" s="3"/>
      <c r="K585" s="3"/>
      <c r="L585" s="3"/>
      <c r="M585" s="3"/>
      <c r="N585" s="3"/>
      <c r="O585" s="3"/>
      <c r="P585" s="4"/>
      <c r="Q585" s="5"/>
      <c r="R585" s="3"/>
      <c r="S585" s="3"/>
      <c r="T585" s="3"/>
      <c r="U585" s="3"/>
      <c r="V585" s="3"/>
      <c r="W585" s="3"/>
      <c r="X585" s="3"/>
      <c r="Y585" s="4"/>
      <c r="Z585" s="5"/>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row>
    <row r="586" ht="15.75" customHeight="1">
      <c r="A586" s="3"/>
      <c r="B586" s="3"/>
      <c r="C586" s="4"/>
      <c r="D586" s="4"/>
      <c r="E586" s="3"/>
      <c r="F586" s="3"/>
      <c r="G586" s="4"/>
      <c r="H586" s="5"/>
      <c r="I586" s="3"/>
      <c r="J586" s="3"/>
      <c r="K586" s="3"/>
      <c r="L586" s="3"/>
      <c r="M586" s="3"/>
      <c r="N586" s="3"/>
      <c r="O586" s="3"/>
      <c r="P586" s="4"/>
      <c r="Q586" s="5"/>
      <c r="R586" s="3"/>
      <c r="S586" s="3"/>
      <c r="T586" s="3"/>
      <c r="U586" s="3"/>
      <c r="V586" s="3"/>
      <c r="W586" s="3"/>
      <c r="X586" s="3"/>
      <c r="Y586" s="4"/>
      <c r="Z586" s="5"/>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row>
    <row r="587" ht="15.75" customHeight="1">
      <c r="A587" s="3"/>
      <c r="B587" s="3"/>
      <c r="C587" s="4"/>
      <c r="D587" s="4"/>
      <c r="E587" s="3"/>
      <c r="F587" s="3"/>
      <c r="G587" s="4"/>
      <c r="H587" s="5"/>
      <c r="I587" s="3"/>
      <c r="J587" s="3"/>
      <c r="K587" s="3"/>
      <c r="L587" s="3"/>
      <c r="M587" s="3"/>
      <c r="N587" s="3"/>
      <c r="O587" s="3"/>
      <c r="P587" s="4"/>
      <c r="Q587" s="5"/>
      <c r="R587" s="3"/>
      <c r="S587" s="3"/>
      <c r="T587" s="3"/>
      <c r="U587" s="3"/>
      <c r="V587" s="3"/>
      <c r="W587" s="3"/>
      <c r="X587" s="3"/>
      <c r="Y587" s="4"/>
      <c r="Z587" s="5"/>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row>
    <row r="588" ht="15.75" customHeight="1">
      <c r="A588" s="3"/>
      <c r="B588" s="3"/>
      <c r="C588" s="4"/>
      <c r="D588" s="4"/>
      <c r="E588" s="3"/>
      <c r="F588" s="3"/>
      <c r="G588" s="4"/>
      <c r="H588" s="5"/>
      <c r="I588" s="3"/>
      <c r="J588" s="3"/>
      <c r="K588" s="3"/>
      <c r="L588" s="3"/>
      <c r="M588" s="3"/>
      <c r="N588" s="3"/>
      <c r="O588" s="3"/>
      <c r="P588" s="4"/>
      <c r="Q588" s="5"/>
      <c r="R588" s="3"/>
      <c r="S588" s="3"/>
      <c r="T588" s="3"/>
      <c r="U588" s="3"/>
      <c r="V588" s="3"/>
      <c r="W588" s="3"/>
      <c r="X588" s="3"/>
      <c r="Y588" s="4"/>
      <c r="Z588" s="5"/>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row>
    <row r="589" ht="15.75" customHeight="1">
      <c r="A589" s="3"/>
      <c r="B589" s="3"/>
      <c r="C589" s="4"/>
      <c r="D589" s="4"/>
      <c r="E589" s="3"/>
      <c r="F589" s="3"/>
      <c r="G589" s="4"/>
      <c r="H589" s="5"/>
      <c r="I589" s="3"/>
      <c r="J589" s="3"/>
      <c r="K589" s="3"/>
      <c r="L589" s="3"/>
      <c r="M589" s="3"/>
      <c r="N589" s="3"/>
      <c r="O589" s="3"/>
      <c r="P589" s="4"/>
      <c r="Q589" s="5"/>
      <c r="R589" s="3"/>
      <c r="S589" s="3"/>
      <c r="T589" s="3"/>
      <c r="U589" s="3"/>
      <c r="V589" s="3"/>
      <c r="W589" s="3"/>
      <c r="X589" s="3"/>
      <c r="Y589" s="4"/>
      <c r="Z589" s="5"/>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row>
    <row r="590" ht="15.75" customHeight="1">
      <c r="A590" s="3"/>
      <c r="B590" s="3"/>
      <c r="C590" s="4"/>
      <c r="D590" s="4"/>
      <c r="E590" s="3"/>
      <c r="F590" s="3"/>
      <c r="G590" s="4"/>
      <c r="H590" s="5"/>
      <c r="I590" s="3"/>
      <c r="J590" s="3"/>
      <c r="K590" s="3"/>
      <c r="L590" s="3"/>
      <c r="M590" s="3"/>
      <c r="N590" s="3"/>
      <c r="O590" s="3"/>
      <c r="P590" s="4"/>
      <c r="Q590" s="5"/>
      <c r="R590" s="3"/>
      <c r="S590" s="3"/>
      <c r="T590" s="3"/>
      <c r="U590" s="3"/>
      <c r="V590" s="3"/>
      <c r="W590" s="3"/>
      <c r="X590" s="3"/>
      <c r="Y590" s="4"/>
      <c r="Z590" s="5"/>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row>
    <row r="591" ht="15.75" customHeight="1">
      <c r="A591" s="3"/>
      <c r="B591" s="3"/>
      <c r="C591" s="4"/>
      <c r="D591" s="4"/>
      <c r="E591" s="3"/>
      <c r="F591" s="3"/>
      <c r="G591" s="4"/>
      <c r="H591" s="5"/>
      <c r="I591" s="3"/>
      <c r="J591" s="3"/>
      <c r="K591" s="3"/>
      <c r="L591" s="3"/>
      <c r="M591" s="3"/>
      <c r="N591" s="3"/>
      <c r="O591" s="3"/>
      <c r="P591" s="4"/>
      <c r="Q591" s="5"/>
      <c r="R591" s="3"/>
      <c r="S591" s="3"/>
      <c r="T591" s="3"/>
      <c r="U591" s="3"/>
      <c r="V591" s="3"/>
      <c r="W591" s="3"/>
      <c r="X591" s="3"/>
      <c r="Y591" s="4"/>
      <c r="Z591" s="5"/>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row>
    <row r="592" ht="15.75" customHeight="1">
      <c r="A592" s="3"/>
      <c r="B592" s="3"/>
      <c r="C592" s="4"/>
      <c r="D592" s="4"/>
      <c r="E592" s="3"/>
      <c r="F592" s="3"/>
      <c r="G592" s="4"/>
      <c r="H592" s="5"/>
      <c r="I592" s="3"/>
      <c r="J592" s="3"/>
      <c r="K592" s="3"/>
      <c r="L592" s="3"/>
      <c r="M592" s="3"/>
      <c r="N592" s="3"/>
      <c r="O592" s="3"/>
      <c r="P592" s="4"/>
      <c r="Q592" s="5"/>
      <c r="R592" s="3"/>
      <c r="S592" s="3"/>
      <c r="T592" s="3"/>
      <c r="U592" s="3"/>
      <c r="V592" s="3"/>
      <c r="W592" s="3"/>
      <c r="X592" s="3"/>
      <c r="Y592" s="4"/>
      <c r="Z592" s="5"/>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row>
    <row r="593" ht="15.75" customHeight="1">
      <c r="A593" s="3"/>
      <c r="B593" s="3"/>
      <c r="C593" s="4"/>
      <c r="D593" s="4"/>
      <c r="E593" s="3"/>
      <c r="F593" s="3"/>
      <c r="G593" s="4"/>
      <c r="H593" s="5"/>
      <c r="I593" s="3"/>
      <c r="J593" s="3"/>
      <c r="K593" s="3"/>
      <c r="L593" s="3"/>
      <c r="M593" s="3"/>
      <c r="N593" s="3"/>
      <c r="O593" s="3"/>
      <c r="P593" s="4"/>
      <c r="Q593" s="5"/>
      <c r="R593" s="3"/>
      <c r="S593" s="3"/>
      <c r="T593" s="3"/>
      <c r="U593" s="3"/>
      <c r="V593" s="3"/>
      <c r="W593" s="3"/>
      <c r="X593" s="3"/>
      <c r="Y593" s="4"/>
      <c r="Z593" s="5"/>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row>
    <row r="594" ht="15.75" customHeight="1">
      <c r="A594" s="3"/>
      <c r="B594" s="3"/>
      <c r="C594" s="4"/>
      <c r="D594" s="4"/>
      <c r="E594" s="3"/>
      <c r="F594" s="3"/>
      <c r="G594" s="4"/>
      <c r="H594" s="5"/>
      <c r="I594" s="3"/>
      <c r="J594" s="3"/>
      <c r="K594" s="3"/>
      <c r="L594" s="3"/>
      <c r="M594" s="3"/>
      <c r="N594" s="3"/>
      <c r="O594" s="3"/>
      <c r="P594" s="4"/>
      <c r="Q594" s="5"/>
      <c r="R594" s="3"/>
      <c r="S594" s="3"/>
      <c r="T594" s="3"/>
      <c r="U594" s="3"/>
      <c r="V594" s="3"/>
      <c r="W594" s="3"/>
      <c r="X594" s="3"/>
      <c r="Y594" s="4"/>
      <c r="Z594" s="5"/>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row>
    <row r="595" ht="15.75" customHeight="1">
      <c r="A595" s="3"/>
      <c r="B595" s="3"/>
      <c r="C595" s="4"/>
      <c r="D595" s="4"/>
      <c r="E595" s="3"/>
      <c r="F595" s="3"/>
      <c r="G595" s="4"/>
      <c r="H595" s="5"/>
      <c r="I595" s="3"/>
      <c r="J595" s="3"/>
      <c r="K595" s="3"/>
      <c r="L595" s="3"/>
      <c r="M595" s="3"/>
      <c r="N595" s="3"/>
      <c r="O595" s="3"/>
      <c r="P595" s="4"/>
      <c r="Q595" s="5"/>
      <c r="R595" s="3"/>
      <c r="S595" s="3"/>
      <c r="T595" s="3"/>
      <c r="U595" s="3"/>
      <c r="V595" s="3"/>
      <c r="W595" s="3"/>
      <c r="X595" s="3"/>
      <c r="Y595" s="4"/>
      <c r="Z595" s="5"/>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row>
    <row r="596" ht="15.75" customHeight="1">
      <c r="A596" s="3"/>
      <c r="B596" s="3"/>
      <c r="C596" s="4"/>
      <c r="D596" s="4"/>
      <c r="E596" s="3"/>
      <c r="F596" s="3"/>
      <c r="G596" s="4"/>
      <c r="H596" s="5"/>
      <c r="I596" s="3"/>
      <c r="J596" s="3"/>
      <c r="K596" s="3"/>
      <c r="L596" s="3"/>
      <c r="M596" s="3"/>
      <c r="N596" s="3"/>
      <c r="O596" s="3"/>
      <c r="P596" s="4"/>
      <c r="Q596" s="5"/>
      <c r="R596" s="3"/>
      <c r="S596" s="3"/>
      <c r="T596" s="3"/>
      <c r="U596" s="3"/>
      <c r="V596" s="3"/>
      <c r="W596" s="3"/>
      <c r="X596" s="3"/>
      <c r="Y596" s="4"/>
      <c r="Z596" s="5"/>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row>
    <row r="597" ht="15.75" customHeight="1">
      <c r="A597" s="3"/>
      <c r="B597" s="3"/>
      <c r="C597" s="4"/>
      <c r="D597" s="4"/>
      <c r="E597" s="3"/>
      <c r="F597" s="3"/>
      <c r="G597" s="4"/>
      <c r="H597" s="5"/>
      <c r="I597" s="3"/>
      <c r="J597" s="3"/>
      <c r="K597" s="3"/>
      <c r="L597" s="3"/>
      <c r="M597" s="3"/>
      <c r="N597" s="3"/>
      <c r="O597" s="3"/>
      <c r="P597" s="4"/>
      <c r="Q597" s="5"/>
      <c r="R597" s="3"/>
      <c r="S597" s="3"/>
      <c r="T597" s="3"/>
      <c r="U597" s="3"/>
      <c r="V597" s="3"/>
      <c r="W597" s="3"/>
      <c r="X597" s="3"/>
      <c r="Y597" s="4"/>
      <c r="Z597" s="5"/>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row>
    <row r="598" ht="15.75" customHeight="1">
      <c r="A598" s="3"/>
      <c r="B598" s="3"/>
      <c r="C598" s="4"/>
      <c r="D598" s="4"/>
      <c r="E598" s="3"/>
      <c r="F598" s="3"/>
      <c r="G598" s="4"/>
      <c r="H598" s="5"/>
      <c r="I598" s="3"/>
      <c r="J598" s="3"/>
      <c r="K598" s="3"/>
      <c r="L598" s="3"/>
      <c r="M598" s="3"/>
      <c r="N598" s="3"/>
      <c r="O598" s="3"/>
      <c r="P598" s="4"/>
      <c r="Q598" s="5"/>
      <c r="R598" s="3"/>
      <c r="S598" s="3"/>
      <c r="T598" s="3"/>
      <c r="U598" s="3"/>
      <c r="V598" s="3"/>
      <c r="W598" s="3"/>
      <c r="X598" s="3"/>
      <c r="Y598" s="4"/>
      <c r="Z598" s="5"/>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row>
    <row r="599" ht="15.75" customHeight="1">
      <c r="A599" s="3"/>
      <c r="B599" s="3"/>
      <c r="C599" s="4"/>
      <c r="D599" s="4"/>
      <c r="E599" s="3"/>
      <c r="F599" s="3"/>
      <c r="G599" s="4"/>
      <c r="H599" s="5"/>
      <c r="I599" s="3"/>
      <c r="J599" s="3"/>
      <c r="K599" s="3"/>
      <c r="L599" s="3"/>
      <c r="M599" s="3"/>
      <c r="N599" s="3"/>
      <c r="O599" s="3"/>
      <c r="P599" s="4"/>
      <c r="Q599" s="5"/>
      <c r="R599" s="3"/>
      <c r="S599" s="3"/>
      <c r="T599" s="3"/>
      <c r="U599" s="3"/>
      <c r="V599" s="3"/>
      <c r="W599" s="3"/>
      <c r="X599" s="3"/>
      <c r="Y599" s="4"/>
      <c r="Z599" s="5"/>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row>
    <row r="600" ht="15.75" customHeight="1">
      <c r="A600" s="3"/>
      <c r="B600" s="3"/>
      <c r="C600" s="4"/>
      <c r="D600" s="4"/>
      <c r="E600" s="3"/>
      <c r="F600" s="3"/>
      <c r="G600" s="4"/>
      <c r="H600" s="5"/>
      <c r="I600" s="3"/>
      <c r="J600" s="3"/>
      <c r="K600" s="3"/>
      <c r="L600" s="3"/>
      <c r="M600" s="3"/>
      <c r="N600" s="3"/>
      <c r="O600" s="3"/>
      <c r="P600" s="4"/>
      <c r="Q600" s="5"/>
      <c r="R600" s="3"/>
      <c r="S600" s="3"/>
      <c r="T600" s="3"/>
      <c r="U600" s="3"/>
      <c r="V600" s="3"/>
      <c r="W600" s="3"/>
      <c r="X600" s="3"/>
      <c r="Y600" s="4"/>
      <c r="Z600" s="5"/>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row>
    <row r="601" ht="15.75" customHeight="1">
      <c r="A601" s="3"/>
      <c r="B601" s="3"/>
      <c r="C601" s="4"/>
      <c r="D601" s="4"/>
      <c r="E601" s="3"/>
      <c r="F601" s="3"/>
      <c r="G601" s="4"/>
      <c r="H601" s="5"/>
      <c r="I601" s="3"/>
      <c r="J601" s="3"/>
      <c r="K601" s="3"/>
      <c r="L601" s="3"/>
      <c r="M601" s="3"/>
      <c r="N601" s="3"/>
      <c r="O601" s="3"/>
      <c r="P601" s="4"/>
      <c r="Q601" s="5"/>
      <c r="R601" s="3"/>
      <c r="S601" s="3"/>
      <c r="T601" s="3"/>
      <c r="U601" s="3"/>
      <c r="V601" s="3"/>
      <c r="W601" s="3"/>
      <c r="X601" s="3"/>
      <c r="Y601" s="4"/>
      <c r="Z601" s="5"/>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row>
    <row r="602" ht="15.75" customHeight="1">
      <c r="A602" s="3"/>
      <c r="B602" s="3"/>
      <c r="C602" s="4"/>
      <c r="D602" s="4"/>
      <c r="E602" s="3"/>
      <c r="F602" s="3"/>
      <c r="G602" s="4"/>
      <c r="H602" s="5"/>
      <c r="I602" s="3"/>
      <c r="J602" s="3"/>
      <c r="K602" s="3"/>
      <c r="L602" s="3"/>
      <c r="M602" s="3"/>
      <c r="N602" s="3"/>
      <c r="O602" s="3"/>
      <c r="P602" s="4"/>
      <c r="Q602" s="5"/>
      <c r="R602" s="3"/>
      <c r="S602" s="3"/>
      <c r="T602" s="3"/>
      <c r="U602" s="3"/>
      <c r="V602" s="3"/>
      <c r="W602" s="3"/>
      <c r="X602" s="3"/>
      <c r="Y602" s="4"/>
      <c r="Z602" s="5"/>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row>
    <row r="603" ht="15.75" customHeight="1">
      <c r="A603" s="3"/>
      <c r="B603" s="3"/>
      <c r="C603" s="4"/>
      <c r="D603" s="4"/>
      <c r="E603" s="3"/>
      <c r="F603" s="3"/>
      <c r="G603" s="4"/>
      <c r="H603" s="5"/>
      <c r="I603" s="3"/>
      <c r="J603" s="3"/>
      <c r="K603" s="3"/>
      <c r="L603" s="3"/>
      <c r="M603" s="3"/>
      <c r="N603" s="3"/>
      <c r="O603" s="3"/>
      <c r="P603" s="4"/>
      <c r="Q603" s="5"/>
      <c r="R603" s="3"/>
      <c r="S603" s="3"/>
      <c r="T603" s="3"/>
      <c r="U603" s="3"/>
      <c r="V603" s="3"/>
      <c r="W603" s="3"/>
      <c r="X603" s="3"/>
      <c r="Y603" s="4"/>
      <c r="Z603" s="5"/>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row>
    <row r="604" ht="15.75" customHeight="1">
      <c r="A604" s="3"/>
      <c r="B604" s="3"/>
      <c r="C604" s="4"/>
      <c r="D604" s="4"/>
      <c r="E604" s="3"/>
      <c r="F604" s="3"/>
      <c r="G604" s="4"/>
      <c r="H604" s="5"/>
      <c r="I604" s="3"/>
      <c r="J604" s="3"/>
      <c r="K604" s="3"/>
      <c r="L604" s="3"/>
      <c r="M604" s="3"/>
      <c r="N604" s="3"/>
      <c r="O604" s="3"/>
      <c r="P604" s="4"/>
      <c r="Q604" s="5"/>
      <c r="R604" s="3"/>
      <c r="S604" s="3"/>
      <c r="T604" s="3"/>
      <c r="U604" s="3"/>
      <c r="V604" s="3"/>
      <c r="W604" s="3"/>
      <c r="X604" s="3"/>
      <c r="Y604" s="4"/>
      <c r="Z604" s="5"/>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row>
    <row r="605" ht="15.75" customHeight="1">
      <c r="A605" s="3"/>
      <c r="B605" s="3"/>
      <c r="C605" s="4"/>
      <c r="D605" s="4"/>
      <c r="E605" s="3"/>
      <c r="F605" s="3"/>
      <c r="G605" s="4"/>
      <c r="H605" s="5"/>
      <c r="I605" s="3"/>
      <c r="J605" s="3"/>
      <c r="K605" s="3"/>
      <c r="L605" s="3"/>
      <c r="M605" s="3"/>
      <c r="N605" s="3"/>
      <c r="O605" s="3"/>
      <c r="P605" s="4"/>
      <c r="Q605" s="5"/>
      <c r="R605" s="3"/>
      <c r="S605" s="3"/>
      <c r="T605" s="3"/>
      <c r="U605" s="3"/>
      <c r="V605" s="3"/>
      <c r="W605" s="3"/>
      <c r="X605" s="3"/>
      <c r="Y605" s="4"/>
      <c r="Z605" s="5"/>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row>
    <row r="606" ht="15.75" customHeight="1">
      <c r="A606" s="3"/>
      <c r="B606" s="3"/>
      <c r="C606" s="4"/>
      <c r="D606" s="4"/>
      <c r="E606" s="3"/>
      <c r="F606" s="3"/>
      <c r="G606" s="4"/>
      <c r="H606" s="5"/>
      <c r="I606" s="3"/>
      <c r="J606" s="3"/>
      <c r="K606" s="3"/>
      <c r="L606" s="3"/>
      <c r="M606" s="3"/>
      <c r="N606" s="3"/>
      <c r="O606" s="3"/>
      <c r="P606" s="4"/>
      <c r="Q606" s="5"/>
      <c r="R606" s="3"/>
      <c r="S606" s="3"/>
      <c r="T606" s="3"/>
      <c r="U606" s="3"/>
      <c r="V606" s="3"/>
      <c r="W606" s="3"/>
      <c r="X606" s="3"/>
      <c r="Y606" s="4"/>
      <c r="Z606" s="5"/>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row>
    <row r="607" ht="15.75" customHeight="1">
      <c r="A607" s="3"/>
      <c r="B607" s="3"/>
      <c r="C607" s="4"/>
      <c r="D607" s="4"/>
      <c r="E607" s="3"/>
      <c r="F607" s="3"/>
      <c r="G607" s="4"/>
      <c r="H607" s="5"/>
      <c r="I607" s="3"/>
      <c r="J607" s="3"/>
      <c r="K607" s="3"/>
      <c r="L607" s="3"/>
      <c r="M607" s="3"/>
      <c r="N607" s="3"/>
      <c r="O607" s="3"/>
      <c r="P607" s="4"/>
      <c r="Q607" s="5"/>
      <c r="R607" s="3"/>
      <c r="S607" s="3"/>
      <c r="T607" s="3"/>
      <c r="U607" s="3"/>
      <c r="V607" s="3"/>
      <c r="W607" s="3"/>
      <c r="X607" s="3"/>
      <c r="Y607" s="4"/>
      <c r="Z607" s="5"/>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row>
    <row r="608" ht="15.75" customHeight="1">
      <c r="A608" s="3"/>
      <c r="B608" s="3"/>
      <c r="C608" s="4"/>
      <c r="D608" s="4"/>
      <c r="E608" s="3"/>
      <c r="F608" s="3"/>
      <c r="G608" s="4"/>
      <c r="H608" s="5"/>
      <c r="I608" s="3"/>
      <c r="J608" s="3"/>
      <c r="K608" s="3"/>
      <c r="L608" s="3"/>
      <c r="M608" s="3"/>
      <c r="N608" s="3"/>
      <c r="O608" s="3"/>
      <c r="P608" s="4"/>
      <c r="Q608" s="5"/>
      <c r="R608" s="3"/>
      <c r="S608" s="3"/>
      <c r="T608" s="3"/>
      <c r="U608" s="3"/>
      <c r="V608" s="3"/>
      <c r="W608" s="3"/>
      <c r="X608" s="3"/>
      <c r="Y608" s="4"/>
      <c r="Z608" s="5"/>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row>
    <row r="609" ht="15.75" customHeight="1">
      <c r="A609" s="3"/>
      <c r="B609" s="3"/>
      <c r="C609" s="4"/>
      <c r="D609" s="4"/>
      <c r="E609" s="3"/>
      <c r="F609" s="3"/>
      <c r="G609" s="4"/>
      <c r="H609" s="5"/>
      <c r="I609" s="3"/>
      <c r="J609" s="3"/>
      <c r="K609" s="3"/>
      <c r="L609" s="3"/>
      <c r="M609" s="3"/>
      <c r="N609" s="3"/>
      <c r="O609" s="3"/>
      <c r="P609" s="4"/>
      <c r="Q609" s="5"/>
      <c r="R609" s="3"/>
      <c r="S609" s="3"/>
      <c r="T609" s="3"/>
      <c r="U609" s="3"/>
      <c r="V609" s="3"/>
      <c r="W609" s="3"/>
      <c r="X609" s="3"/>
      <c r="Y609" s="4"/>
      <c r="Z609" s="5"/>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row>
    <row r="610" ht="15.75" customHeight="1">
      <c r="A610" s="3"/>
      <c r="B610" s="3"/>
      <c r="C610" s="4"/>
      <c r="D610" s="4"/>
      <c r="E610" s="3"/>
      <c r="F610" s="3"/>
      <c r="G610" s="4"/>
      <c r="H610" s="5"/>
      <c r="I610" s="3"/>
      <c r="J610" s="3"/>
      <c r="K610" s="3"/>
      <c r="L610" s="3"/>
      <c r="M610" s="3"/>
      <c r="N610" s="3"/>
      <c r="O610" s="3"/>
      <c r="P610" s="4"/>
      <c r="Q610" s="5"/>
      <c r="R610" s="3"/>
      <c r="S610" s="3"/>
      <c r="T610" s="3"/>
      <c r="U610" s="3"/>
      <c r="V610" s="3"/>
      <c r="W610" s="3"/>
      <c r="X610" s="3"/>
      <c r="Y610" s="4"/>
      <c r="Z610" s="5"/>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row>
    <row r="611" ht="15.75" customHeight="1">
      <c r="A611" s="3"/>
      <c r="B611" s="3"/>
      <c r="C611" s="4"/>
      <c r="D611" s="4"/>
      <c r="E611" s="3"/>
      <c r="F611" s="3"/>
      <c r="G611" s="4"/>
      <c r="H611" s="5"/>
      <c r="I611" s="3"/>
      <c r="J611" s="3"/>
      <c r="K611" s="3"/>
      <c r="L611" s="3"/>
      <c r="M611" s="3"/>
      <c r="N611" s="3"/>
      <c r="O611" s="3"/>
      <c r="P611" s="4"/>
      <c r="Q611" s="5"/>
      <c r="R611" s="3"/>
      <c r="S611" s="3"/>
      <c r="T611" s="3"/>
      <c r="U611" s="3"/>
      <c r="V611" s="3"/>
      <c r="W611" s="3"/>
      <c r="X611" s="3"/>
      <c r="Y611" s="4"/>
      <c r="Z611" s="5"/>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row>
    <row r="612" ht="15.75" customHeight="1">
      <c r="A612" s="3"/>
      <c r="B612" s="3"/>
      <c r="C612" s="4"/>
      <c r="D612" s="4"/>
      <c r="E612" s="3"/>
      <c r="F612" s="3"/>
      <c r="G612" s="4"/>
      <c r="H612" s="5"/>
      <c r="I612" s="3"/>
      <c r="J612" s="3"/>
      <c r="K612" s="3"/>
      <c r="L612" s="3"/>
      <c r="M612" s="3"/>
      <c r="N612" s="3"/>
      <c r="O612" s="3"/>
      <c r="P612" s="4"/>
      <c r="Q612" s="5"/>
      <c r="R612" s="3"/>
      <c r="S612" s="3"/>
      <c r="T612" s="3"/>
      <c r="U612" s="3"/>
      <c r="V612" s="3"/>
      <c r="W612" s="3"/>
      <c r="X612" s="3"/>
      <c r="Y612" s="4"/>
      <c r="Z612" s="5"/>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row>
    <row r="613" ht="15.75" customHeight="1">
      <c r="A613" s="3"/>
      <c r="B613" s="3"/>
      <c r="C613" s="4"/>
      <c r="D613" s="4"/>
      <c r="E613" s="3"/>
      <c r="F613" s="3"/>
      <c r="G613" s="4"/>
      <c r="H613" s="5"/>
      <c r="I613" s="3"/>
      <c r="J613" s="3"/>
      <c r="K613" s="3"/>
      <c r="L613" s="3"/>
      <c r="M613" s="3"/>
      <c r="N613" s="3"/>
      <c r="O613" s="3"/>
      <c r="P613" s="4"/>
      <c r="Q613" s="5"/>
      <c r="R613" s="3"/>
      <c r="S613" s="3"/>
      <c r="T613" s="3"/>
      <c r="U613" s="3"/>
      <c r="V613" s="3"/>
      <c r="W613" s="3"/>
      <c r="X613" s="3"/>
      <c r="Y613" s="4"/>
      <c r="Z613" s="5"/>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row>
    <row r="614" ht="15.75" customHeight="1">
      <c r="A614" s="3"/>
      <c r="B614" s="3"/>
      <c r="C614" s="4"/>
      <c r="D614" s="4"/>
      <c r="E614" s="3"/>
      <c r="F614" s="3"/>
      <c r="G614" s="4"/>
      <c r="H614" s="5"/>
      <c r="I614" s="3"/>
      <c r="J614" s="3"/>
      <c r="K614" s="3"/>
      <c r="L614" s="3"/>
      <c r="M614" s="3"/>
      <c r="N614" s="3"/>
      <c r="O614" s="3"/>
      <c r="P614" s="4"/>
      <c r="Q614" s="5"/>
      <c r="R614" s="3"/>
      <c r="S614" s="3"/>
      <c r="T614" s="3"/>
      <c r="U614" s="3"/>
      <c r="V614" s="3"/>
      <c r="W614" s="3"/>
      <c r="X614" s="3"/>
      <c r="Y614" s="4"/>
      <c r="Z614" s="5"/>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row>
    <row r="615" ht="15.75" customHeight="1">
      <c r="A615" s="3"/>
      <c r="B615" s="3"/>
      <c r="C615" s="4"/>
      <c r="D615" s="4"/>
      <c r="E615" s="3"/>
      <c r="F615" s="3"/>
      <c r="G615" s="4"/>
      <c r="H615" s="5"/>
      <c r="I615" s="3"/>
      <c r="J615" s="3"/>
      <c r="K615" s="3"/>
      <c r="L615" s="3"/>
      <c r="M615" s="3"/>
      <c r="N615" s="3"/>
      <c r="O615" s="3"/>
      <c r="P615" s="4"/>
      <c r="Q615" s="5"/>
      <c r="R615" s="3"/>
      <c r="S615" s="3"/>
      <c r="T615" s="3"/>
      <c r="U615" s="3"/>
      <c r="V615" s="3"/>
      <c r="W615" s="3"/>
      <c r="X615" s="3"/>
      <c r="Y615" s="4"/>
      <c r="Z615" s="5"/>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row>
    <row r="616" ht="15.75" customHeight="1">
      <c r="A616" s="3"/>
      <c r="B616" s="3"/>
      <c r="C616" s="4"/>
      <c r="D616" s="4"/>
      <c r="E616" s="3"/>
      <c r="F616" s="3"/>
      <c r="G616" s="4"/>
      <c r="H616" s="5"/>
      <c r="I616" s="3"/>
      <c r="J616" s="3"/>
      <c r="K616" s="3"/>
      <c r="L616" s="3"/>
      <c r="M616" s="3"/>
      <c r="N616" s="3"/>
      <c r="O616" s="3"/>
      <c r="P616" s="4"/>
      <c r="Q616" s="5"/>
      <c r="R616" s="3"/>
      <c r="S616" s="3"/>
      <c r="T616" s="3"/>
      <c r="U616" s="3"/>
      <c r="V616" s="3"/>
      <c r="W616" s="3"/>
      <c r="X616" s="3"/>
      <c r="Y616" s="4"/>
      <c r="Z616" s="5"/>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row>
    <row r="617" ht="15.75" customHeight="1">
      <c r="A617" s="3"/>
      <c r="B617" s="3"/>
      <c r="C617" s="4"/>
      <c r="D617" s="4"/>
      <c r="E617" s="3"/>
      <c r="F617" s="3"/>
      <c r="G617" s="4"/>
      <c r="H617" s="5"/>
      <c r="I617" s="3"/>
      <c r="J617" s="3"/>
      <c r="K617" s="3"/>
      <c r="L617" s="3"/>
      <c r="M617" s="3"/>
      <c r="N617" s="3"/>
      <c r="O617" s="3"/>
      <c r="P617" s="4"/>
      <c r="Q617" s="5"/>
      <c r="R617" s="3"/>
      <c r="S617" s="3"/>
      <c r="T617" s="3"/>
      <c r="U617" s="3"/>
      <c r="V617" s="3"/>
      <c r="W617" s="3"/>
      <c r="X617" s="3"/>
      <c r="Y617" s="4"/>
      <c r="Z617" s="5"/>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row>
    <row r="618" ht="15.75" customHeight="1">
      <c r="A618" s="3"/>
      <c r="B618" s="3"/>
      <c r="C618" s="4"/>
      <c r="D618" s="4"/>
      <c r="E618" s="3"/>
      <c r="F618" s="3"/>
      <c r="G618" s="4"/>
      <c r="H618" s="5"/>
      <c r="I618" s="3"/>
      <c r="J618" s="3"/>
      <c r="K618" s="3"/>
      <c r="L618" s="3"/>
      <c r="M618" s="3"/>
      <c r="N618" s="3"/>
      <c r="O618" s="3"/>
      <c r="P618" s="4"/>
      <c r="Q618" s="5"/>
      <c r="R618" s="3"/>
      <c r="S618" s="3"/>
      <c r="T618" s="3"/>
      <c r="U618" s="3"/>
      <c r="V618" s="3"/>
      <c r="W618" s="3"/>
      <c r="X618" s="3"/>
      <c r="Y618" s="4"/>
      <c r="Z618" s="5"/>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row>
    <row r="619" ht="15.75" customHeight="1">
      <c r="A619" s="3"/>
      <c r="B619" s="3"/>
      <c r="C619" s="4"/>
      <c r="D619" s="4"/>
      <c r="E619" s="3"/>
      <c r="F619" s="3"/>
      <c r="G619" s="4"/>
      <c r="H619" s="5"/>
      <c r="I619" s="3"/>
      <c r="J619" s="3"/>
      <c r="K619" s="3"/>
      <c r="L619" s="3"/>
      <c r="M619" s="3"/>
      <c r="N619" s="3"/>
      <c r="O619" s="3"/>
      <c r="P619" s="4"/>
      <c r="Q619" s="5"/>
      <c r="R619" s="3"/>
      <c r="S619" s="3"/>
      <c r="T619" s="3"/>
      <c r="U619" s="3"/>
      <c r="V619" s="3"/>
      <c r="W619" s="3"/>
      <c r="X619" s="3"/>
      <c r="Y619" s="4"/>
      <c r="Z619" s="5"/>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row>
    <row r="620" ht="15.75" customHeight="1">
      <c r="A620" s="3"/>
      <c r="B620" s="3"/>
      <c r="C620" s="4"/>
      <c r="D620" s="4"/>
      <c r="E620" s="3"/>
      <c r="F620" s="3"/>
      <c r="G620" s="4"/>
      <c r="H620" s="5"/>
      <c r="I620" s="3"/>
      <c r="J620" s="3"/>
      <c r="K620" s="3"/>
      <c r="L620" s="3"/>
      <c r="M620" s="3"/>
      <c r="N620" s="3"/>
      <c r="O620" s="3"/>
      <c r="P620" s="4"/>
      <c r="Q620" s="5"/>
      <c r="R620" s="3"/>
      <c r="S620" s="3"/>
      <c r="T620" s="3"/>
      <c r="U620" s="3"/>
      <c r="V620" s="3"/>
      <c r="W620" s="3"/>
      <c r="X620" s="3"/>
      <c r="Y620" s="4"/>
      <c r="Z620" s="5"/>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row>
    <row r="621" ht="15.75" customHeight="1">
      <c r="A621" s="3"/>
      <c r="B621" s="3"/>
      <c r="C621" s="4"/>
      <c r="D621" s="4"/>
      <c r="E621" s="3"/>
      <c r="F621" s="3"/>
      <c r="G621" s="4"/>
      <c r="H621" s="5"/>
      <c r="I621" s="3"/>
      <c r="J621" s="3"/>
      <c r="K621" s="3"/>
      <c r="L621" s="3"/>
      <c r="M621" s="3"/>
      <c r="N621" s="3"/>
      <c r="O621" s="3"/>
      <c r="P621" s="4"/>
      <c r="Q621" s="5"/>
      <c r="R621" s="3"/>
      <c r="S621" s="3"/>
      <c r="T621" s="3"/>
      <c r="U621" s="3"/>
      <c r="V621" s="3"/>
      <c r="W621" s="3"/>
      <c r="X621" s="3"/>
      <c r="Y621" s="4"/>
      <c r="Z621" s="5"/>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row>
    <row r="622" ht="15.75" customHeight="1">
      <c r="A622" s="3"/>
      <c r="B622" s="3"/>
      <c r="C622" s="4"/>
      <c r="D622" s="4"/>
      <c r="E622" s="3"/>
      <c r="F622" s="3"/>
      <c r="G622" s="4"/>
      <c r="H622" s="5"/>
      <c r="I622" s="3"/>
      <c r="J622" s="3"/>
      <c r="K622" s="3"/>
      <c r="L622" s="3"/>
      <c r="M622" s="3"/>
      <c r="N622" s="3"/>
      <c r="O622" s="3"/>
      <c r="P622" s="4"/>
      <c r="Q622" s="5"/>
      <c r="R622" s="3"/>
      <c r="S622" s="3"/>
      <c r="T622" s="3"/>
      <c r="U622" s="3"/>
      <c r="V622" s="3"/>
      <c r="W622" s="3"/>
      <c r="X622" s="3"/>
      <c r="Y622" s="4"/>
      <c r="Z622" s="5"/>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row>
    <row r="623" ht="15.75" customHeight="1">
      <c r="A623" s="3"/>
      <c r="B623" s="3"/>
      <c r="C623" s="4"/>
      <c r="D623" s="4"/>
      <c r="E623" s="3"/>
      <c r="F623" s="3"/>
      <c r="G623" s="4"/>
      <c r="H623" s="5"/>
      <c r="I623" s="3"/>
      <c r="J623" s="3"/>
      <c r="K623" s="3"/>
      <c r="L623" s="3"/>
      <c r="M623" s="3"/>
      <c r="N623" s="3"/>
      <c r="O623" s="3"/>
      <c r="P623" s="4"/>
      <c r="Q623" s="5"/>
      <c r="R623" s="3"/>
      <c r="S623" s="3"/>
      <c r="T623" s="3"/>
      <c r="U623" s="3"/>
      <c r="V623" s="3"/>
      <c r="W623" s="3"/>
      <c r="X623" s="3"/>
      <c r="Y623" s="4"/>
      <c r="Z623" s="5"/>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row>
    <row r="624" ht="15.75" customHeight="1">
      <c r="A624" s="3"/>
      <c r="B624" s="3"/>
      <c r="C624" s="4"/>
      <c r="D624" s="4"/>
      <c r="E624" s="3"/>
      <c r="F624" s="3"/>
      <c r="G624" s="4"/>
      <c r="H624" s="5"/>
      <c r="I624" s="3"/>
      <c r="J624" s="3"/>
      <c r="K624" s="3"/>
      <c r="L624" s="3"/>
      <c r="M624" s="3"/>
      <c r="N624" s="3"/>
      <c r="O624" s="3"/>
      <c r="P624" s="4"/>
      <c r="Q624" s="5"/>
      <c r="R624" s="3"/>
      <c r="S624" s="3"/>
      <c r="T624" s="3"/>
      <c r="U624" s="3"/>
      <c r="V624" s="3"/>
      <c r="W624" s="3"/>
      <c r="X624" s="3"/>
      <c r="Y624" s="4"/>
      <c r="Z624" s="5"/>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row>
    <row r="625" ht="15.75" customHeight="1">
      <c r="A625" s="3"/>
      <c r="B625" s="3"/>
      <c r="C625" s="4"/>
      <c r="D625" s="4"/>
      <c r="E625" s="3"/>
      <c r="F625" s="3"/>
      <c r="G625" s="4"/>
      <c r="H625" s="5"/>
      <c r="I625" s="3"/>
      <c r="J625" s="3"/>
      <c r="K625" s="3"/>
      <c r="L625" s="3"/>
      <c r="M625" s="3"/>
      <c r="N625" s="3"/>
      <c r="O625" s="3"/>
      <c r="P625" s="4"/>
      <c r="Q625" s="5"/>
      <c r="R625" s="3"/>
      <c r="S625" s="3"/>
      <c r="T625" s="3"/>
      <c r="U625" s="3"/>
      <c r="V625" s="3"/>
      <c r="W625" s="3"/>
      <c r="X625" s="3"/>
      <c r="Y625" s="4"/>
      <c r="Z625" s="5"/>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row>
    <row r="626" ht="15.75" customHeight="1">
      <c r="A626" s="3"/>
      <c r="B626" s="3"/>
      <c r="C626" s="4"/>
      <c r="D626" s="4"/>
      <c r="E626" s="3"/>
      <c r="F626" s="3"/>
      <c r="G626" s="4"/>
      <c r="H626" s="5"/>
      <c r="I626" s="3"/>
      <c r="J626" s="3"/>
      <c r="K626" s="3"/>
      <c r="L626" s="3"/>
      <c r="M626" s="3"/>
      <c r="N626" s="3"/>
      <c r="O626" s="3"/>
      <c r="P626" s="4"/>
      <c r="Q626" s="5"/>
      <c r="R626" s="3"/>
      <c r="S626" s="3"/>
      <c r="T626" s="3"/>
      <c r="U626" s="3"/>
      <c r="V626" s="3"/>
      <c r="W626" s="3"/>
      <c r="X626" s="3"/>
      <c r="Y626" s="4"/>
      <c r="Z626" s="5"/>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row>
    <row r="627" ht="15.75" customHeight="1">
      <c r="A627" s="3"/>
      <c r="B627" s="3"/>
      <c r="C627" s="4"/>
      <c r="D627" s="4"/>
      <c r="E627" s="3"/>
      <c r="F627" s="3"/>
      <c r="G627" s="4"/>
      <c r="H627" s="5"/>
      <c r="I627" s="3"/>
      <c r="J627" s="3"/>
      <c r="K627" s="3"/>
      <c r="L627" s="3"/>
      <c r="M627" s="3"/>
      <c r="N627" s="3"/>
      <c r="O627" s="3"/>
      <c r="P627" s="4"/>
      <c r="Q627" s="5"/>
      <c r="R627" s="3"/>
      <c r="S627" s="3"/>
      <c r="T627" s="3"/>
      <c r="U627" s="3"/>
      <c r="V627" s="3"/>
      <c r="W627" s="3"/>
      <c r="X627" s="3"/>
      <c r="Y627" s="4"/>
      <c r="Z627" s="5"/>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row>
    <row r="628" ht="15.75" customHeight="1">
      <c r="A628" s="3"/>
      <c r="B628" s="3"/>
      <c r="C628" s="4"/>
      <c r="D628" s="4"/>
      <c r="E628" s="3"/>
      <c r="F628" s="3"/>
      <c r="G628" s="4"/>
      <c r="H628" s="5"/>
      <c r="I628" s="3"/>
      <c r="J628" s="3"/>
      <c r="K628" s="3"/>
      <c r="L628" s="3"/>
      <c r="M628" s="3"/>
      <c r="N628" s="3"/>
      <c r="O628" s="3"/>
      <c r="P628" s="4"/>
      <c r="Q628" s="5"/>
      <c r="R628" s="3"/>
      <c r="S628" s="3"/>
      <c r="T628" s="3"/>
      <c r="U628" s="3"/>
      <c r="V628" s="3"/>
      <c r="W628" s="3"/>
      <c r="X628" s="3"/>
      <c r="Y628" s="4"/>
      <c r="Z628" s="5"/>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row>
    <row r="629" ht="15.75" customHeight="1">
      <c r="A629" s="3"/>
      <c r="B629" s="3"/>
      <c r="C629" s="4"/>
      <c r="D629" s="4"/>
      <c r="E629" s="3"/>
      <c r="F629" s="3"/>
      <c r="G629" s="4"/>
      <c r="H629" s="5"/>
      <c r="I629" s="3"/>
      <c r="J629" s="3"/>
      <c r="K629" s="3"/>
      <c r="L629" s="3"/>
      <c r="M629" s="3"/>
      <c r="N629" s="3"/>
      <c r="O629" s="3"/>
      <c r="P629" s="4"/>
      <c r="Q629" s="5"/>
      <c r="R629" s="3"/>
      <c r="S629" s="3"/>
      <c r="T629" s="3"/>
      <c r="U629" s="3"/>
      <c r="V629" s="3"/>
      <c r="W629" s="3"/>
      <c r="X629" s="3"/>
      <c r="Y629" s="4"/>
      <c r="Z629" s="5"/>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row>
    <row r="630" ht="15.75" customHeight="1">
      <c r="A630" s="3"/>
      <c r="B630" s="3"/>
      <c r="C630" s="4"/>
      <c r="D630" s="4"/>
      <c r="E630" s="3"/>
      <c r="F630" s="3"/>
      <c r="G630" s="4"/>
      <c r="H630" s="5"/>
      <c r="I630" s="3"/>
      <c r="J630" s="3"/>
      <c r="K630" s="3"/>
      <c r="L630" s="3"/>
      <c r="M630" s="3"/>
      <c r="N630" s="3"/>
      <c r="O630" s="3"/>
      <c r="P630" s="4"/>
      <c r="Q630" s="5"/>
      <c r="R630" s="3"/>
      <c r="S630" s="3"/>
      <c r="T630" s="3"/>
      <c r="U630" s="3"/>
      <c r="V630" s="3"/>
      <c r="W630" s="3"/>
      <c r="X630" s="3"/>
      <c r="Y630" s="4"/>
      <c r="Z630" s="5"/>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row>
    <row r="631" ht="15.75" customHeight="1">
      <c r="A631" s="3"/>
      <c r="B631" s="3"/>
      <c r="C631" s="4"/>
      <c r="D631" s="4"/>
      <c r="E631" s="3"/>
      <c r="F631" s="3"/>
      <c r="G631" s="4"/>
      <c r="H631" s="5"/>
      <c r="I631" s="3"/>
      <c r="J631" s="3"/>
      <c r="K631" s="3"/>
      <c r="L631" s="3"/>
      <c r="M631" s="3"/>
      <c r="N631" s="3"/>
      <c r="O631" s="3"/>
      <c r="P631" s="4"/>
      <c r="Q631" s="5"/>
      <c r="R631" s="3"/>
      <c r="S631" s="3"/>
      <c r="T631" s="3"/>
      <c r="U631" s="3"/>
      <c r="V631" s="3"/>
      <c r="W631" s="3"/>
      <c r="X631" s="3"/>
      <c r="Y631" s="4"/>
      <c r="Z631" s="5"/>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row>
    <row r="632" ht="15.75" customHeight="1">
      <c r="A632" s="3"/>
      <c r="B632" s="3"/>
      <c r="C632" s="4"/>
      <c r="D632" s="4"/>
      <c r="E632" s="3"/>
      <c r="F632" s="3"/>
      <c r="G632" s="4"/>
      <c r="H632" s="5"/>
      <c r="I632" s="3"/>
      <c r="J632" s="3"/>
      <c r="K632" s="3"/>
      <c r="L632" s="3"/>
      <c r="M632" s="3"/>
      <c r="N632" s="3"/>
      <c r="O632" s="3"/>
      <c r="P632" s="4"/>
      <c r="Q632" s="5"/>
      <c r="R632" s="3"/>
      <c r="S632" s="3"/>
      <c r="T632" s="3"/>
      <c r="U632" s="3"/>
      <c r="V632" s="3"/>
      <c r="W632" s="3"/>
      <c r="X632" s="3"/>
      <c r="Y632" s="4"/>
      <c r="Z632" s="5"/>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row>
    <row r="633" ht="15.75" customHeight="1">
      <c r="A633" s="3"/>
      <c r="B633" s="3"/>
      <c r="C633" s="4"/>
      <c r="D633" s="4"/>
      <c r="E633" s="3"/>
      <c r="F633" s="3"/>
      <c r="G633" s="4"/>
      <c r="H633" s="5"/>
      <c r="I633" s="3"/>
      <c r="J633" s="3"/>
      <c r="K633" s="3"/>
      <c r="L633" s="3"/>
      <c r="M633" s="3"/>
      <c r="N633" s="3"/>
      <c r="O633" s="3"/>
      <c r="P633" s="4"/>
      <c r="Q633" s="5"/>
      <c r="R633" s="3"/>
      <c r="S633" s="3"/>
      <c r="T633" s="3"/>
      <c r="U633" s="3"/>
      <c r="V633" s="3"/>
      <c r="W633" s="3"/>
      <c r="X633" s="3"/>
      <c r="Y633" s="4"/>
      <c r="Z633" s="5"/>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row>
    <row r="634" ht="15.75" customHeight="1">
      <c r="A634" s="3"/>
      <c r="B634" s="3"/>
      <c r="C634" s="4"/>
      <c r="D634" s="4"/>
      <c r="E634" s="3"/>
      <c r="F634" s="3"/>
      <c r="G634" s="4"/>
      <c r="H634" s="5"/>
      <c r="I634" s="3"/>
      <c r="J634" s="3"/>
      <c r="K634" s="3"/>
      <c r="L634" s="3"/>
      <c r="M634" s="3"/>
      <c r="N634" s="3"/>
      <c r="O634" s="3"/>
      <c r="P634" s="4"/>
      <c r="Q634" s="5"/>
      <c r="R634" s="3"/>
      <c r="S634" s="3"/>
      <c r="T634" s="3"/>
      <c r="U634" s="3"/>
      <c r="V634" s="3"/>
      <c r="W634" s="3"/>
      <c r="X634" s="3"/>
      <c r="Y634" s="4"/>
      <c r="Z634" s="5"/>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row>
    <row r="635" ht="15.75" customHeight="1">
      <c r="A635" s="3"/>
      <c r="B635" s="3"/>
      <c r="C635" s="4"/>
      <c r="D635" s="4"/>
      <c r="E635" s="3"/>
      <c r="F635" s="3"/>
      <c r="G635" s="4"/>
      <c r="H635" s="5"/>
      <c r="I635" s="3"/>
      <c r="J635" s="3"/>
      <c r="K635" s="3"/>
      <c r="L635" s="3"/>
      <c r="M635" s="3"/>
      <c r="N635" s="3"/>
      <c r="O635" s="3"/>
      <c r="P635" s="4"/>
      <c r="Q635" s="5"/>
      <c r="R635" s="3"/>
      <c r="S635" s="3"/>
      <c r="T635" s="3"/>
      <c r="U635" s="3"/>
      <c r="V635" s="3"/>
      <c r="W635" s="3"/>
      <c r="X635" s="3"/>
      <c r="Y635" s="4"/>
      <c r="Z635" s="5"/>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row>
    <row r="636" ht="15.75" customHeight="1">
      <c r="A636" s="3"/>
      <c r="B636" s="3"/>
      <c r="C636" s="4"/>
      <c r="D636" s="4"/>
      <c r="E636" s="3"/>
      <c r="F636" s="3"/>
      <c r="G636" s="4"/>
      <c r="H636" s="5"/>
      <c r="I636" s="3"/>
      <c r="J636" s="3"/>
      <c r="K636" s="3"/>
      <c r="L636" s="3"/>
      <c r="M636" s="3"/>
      <c r="N636" s="3"/>
      <c r="O636" s="3"/>
      <c r="P636" s="4"/>
      <c r="Q636" s="5"/>
      <c r="R636" s="3"/>
      <c r="S636" s="3"/>
      <c r="T636" s="3"/>
      <c r="U636" s="3"/>
      <c r="V636" s="3"/>
      <c r="W636" s="3"/>
      <c r="X636" s="3"/>
      <c r="Y636" s="4"/>
      <c r="Z636" s="5"/>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row>
    <row r="637" ht="15.75" customHeight="1">
      <c r="A637" s="3"/>
      <c r="B637" s="3"/>
      <c r="C637" s="4"/>
      <c r="D637" s="4"/>
      <c r="E637" s="3"/>
      <c r="F637" s="3"/>
      <c r="G637" s="4"/>
      <c r="H637" s="5"/>
      <c r="I637" s="3"/>
      <c r="J637" s="3"/>
      <c r="K637" s="3"/>
      <c r="L637" s="3"/>
      <c r="M637" s="3"/>
      <c r="N637" s="3"/>
      <c r="O637" s="3"/>
      <c r="P637" s="4"/>
      <c r="Q637" s="5"/>
      <c r="R637" s="3"/>
      <c r="S637" s="3"/>
      <c r="T637" s="3"/>
      <c r="U637" s="3"/>
      <c r="V637" s="3"/>
      <c r="W637" s="3"/>
      <c r="X637" s="3"/>
      <c r="Y637" s="4"/>
      <c r="Z637" s="5"/>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row>
    <row r="638" ht="15.75" customHeight="1">
      <c r="A638" s="3"/>
      <c r="B638" s="3"/>
      <c r="C638" s="4"/>
      <c r="D638" s="4"/>
      <c r="E638" s="3"/>
      <c r="F638" s="3"/>
      <c r="G638" s="4"/>
      <c r="H638" s="5"/>
      <c r="I638" s="3"/>
      <c r="J638" s="3"/>
      <c r="K638" s="3"/>
      <c r="L638" s="3"/>
      <c r="M638" s="3"/>
      <c r="N638" s="3"/>
      <c r="O638" s="3"/>
      <c r="P638" s="4"/>
      <c r="Q638" s="5"/>
      <c r="R638" s="3"/>
      <c r="S638" s="3"/>
      <c r="T638" s="3"/>
      <c r="U638" s="3"/>
      <c r="V638" s="3"/>
      <c r="W638" s="3"/>
      <c r="X638" s="3"/>
      <c r="Y638" s="4"/>
      <c r="Z638" s="5"/>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row>
    <row r="639" ht="15.75" customHeight="1">
      <c r="A639" s="3"/>
      <c r="B639" s="3"/>
      <c r="C639" s="4"/>
      <c r="D639" s="4"/>
      <c r="E639" s="3"/>
      <c r="F639" s="3"/>
      <c r="G639" s="4"/>
      <c r="H639" s="5"/>
      <c r="I639" s="3"/>
      <c r="J639" s="3"/>
      <c r="K639" s="3"/>
      <c r="L639" s="3"/>
      <c r="M639" s="3"/>
      <c r="N639" s="3"/>
      <c r="O639" s="3"/>
      <c r="P639" s="4"/>
      <c r="Q639" s="5"/>
      <c r="R639" s="3"/>
      <c r="S639" s="3"/>
      <c r="T639" s="3"/>
      <c r="U639" s="3"/>
      <c r="V639" s="3"/>
      <c r="W639" s="3"/>
      <c r="X639" s="3"/>
      <c r="Y639" s="4"/>
      <c r="Z639" s="5"/>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row>
    <row r="640" ht="15.75" customHeight="1">
      <c r="A640" s="3"/>
      <c r="B640" s="3"/>
      <c r="C640" s="4"/>
      <c r="D640" s="4"/>
      <c r="E640" s="3"/>
      <c r="F640" s="3"/>
      <c r="G640" s="4"/>
      <c r="H640" s="5"/>
      <c r="I640" s="3"/>
      <c r="J640" s="3"/>
      <c r="K640" s="3"/>
      <c r="L640" s="3"/>
      <c r="M640" s="3"/>
      <c r="N640" s="3"/>
      <c r="O640" s="3"/>
      <c r="P640" s="4"/>
      <c r="Q640" s="5"/>
      <c r="R640" s="3"/>
      <c r="S640" s="3"/>
      <c r="T640" s="3"/>
      <c r="U640" s="3"/>
      <c r="V640" s="3"/>
      <c r="W640" s="3"/>
      <c r="X640" s="3"/>
      <c r="Y640" s="4"/>
      <c r="Z640" s="5"/>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row>
    <row r="641" ht="15.75" customHeight="1">
      <c r="A641" s="3"/>
      <c r="B641" s="3"/>
      <c r="C641" s="4"/>
      <c r="D641" s="4"/>
      <c r="E641" s="3"/>
      <c r="F641" s="3"/>
      <c r="G641" s="4"/>
      <c r="H641" s="5"/>
      <c r="I641" s="3"/>
      <c r="J641" s="3"/>
      <c r="K641" s="3"/>
      <c r="L641" s="3"/>
      <c r="M641" s="3"/>
      <c r="N641" s="3"/>
      <c r="O641" s="3"/>
      <c r="P641" s="4"/>
      <c r="Q641" s="5"/>
      <c r="R641" s="3"/>
      <c r="S641" s="3"/>
      <c r="T641" s="3"/>
      <c r="U641" s="3"/>
      <c r="V641" s="3"/>
      <c r="W641" s="3"/>
      <c r="X641" s="3"/>
      <c r="Y641" s="4"/>
      <c r="Z641" s="5"/>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row>
    <row r="642" ht="15.75" customHeight="1">
      <c r="A642" s="3"/>
      <c r="B642" s="3"/>
      <c r="C642" s="4"/>
      <c r="D642" s="4"/>
      <c r="E642" s="3"/>
      <c r="F642" s="3"/>
      <c r="G642" s="4"/>
      <c r="H642" s="5"/>
      <c r="I642" s="3"/>
      <c r="J642" s="3"/>
      <c r="K642" s="3"/>
      <c r="L642" s="3"/>
      <c r="M642" s="3"/>
      <c r="N642" s="3"/>
      <c r="O642" s="3"/>
      <c r="P642" s="4"/>
      <c r="Q642" s="5"/>
      <c r="R642" s="3"/>
      <c r="S642" s="3"/>
      <c r="T642" s="3"/>
      <c r="U642" s="3"/>
      <c r="V642" s="3"/>
      <c r="W642" s="3"/>
      <c r="X642" s="3"/>
      <c r="Y642" s="4"/>
      <c r="Z642" s="5"/>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row>
    <row r="643" ht="15.75" customHeight="1">
      <c r="A643" s="3"/>
      <c r="B643" s="3"/>
      <c r="C643" s="4"/>
      <c r="D643" s="4"/>
      <c r="E643" s="3"/>
      <c r="F643" s="3"/>
      <c r="G643" s="4"/>
      <c r="H643" s="5"/>
      <c r="I643" s="3"/>
      <c r="J643" s="3"/>
      <c r="K643" s="3"/>
      <c r="L643" s="3"/>
      <c r="M643" s="3"/>
      <c r="N643" s="3"/>
      <c r="O643" s="3"/>
      <c r="P643" s="4"/>
      <c r="Q643" s="5"/>
      <c r="R643" s="3"/>
      <c r="S643" s="3"/>
      <c r="T643" s="3"/>
      <c r="U643" s="3"/>
      <c r="V643" s="3"/>
      <c r="W643" s="3"/>
      <c r="X643" s="3"/>
      <c r="Y643" s="4"/>
      <c r="Z643" s="5"/>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row>
    <row r="644" ht="15.75" customHeight="1">
      <c r="A644" s="3"/>
      <c r="B644" s="3"/>
      <c r="C644" s="4"/>
      <c r="D644" s="4"/>
      <c r="E644" s="3"/>
      <c r="F644" s="3"/>
      <c r="G644" s="4"/>
      <c r="H644" s="5"/>
      <c r="I644" s="3"/>
      <c r="J644" s="3"/>
      <c r="K644" s="3"/>
      <c r="L644" s="3"/>
      <c r="M644" s="3"/>
      <c r="N644" s="3"/>
      <c r="O644" s="3"/>
      <c r="P644" s="4"/>
      <c r="Q644" s="5"/>
      <c r="R644" s="3"/>
      <c r="S644" s="3"/>
      <c r="T644" s="3"/>
      <c r="U644" s="3"/>
      <c r="V644" s="3"/>
      <c r="W644" s="3"/>
      <c r="X644" s="3"/>
      <c r="Y644" s="4"/>
      <c r="Z644" s="5"/>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row>
    <row r="645" ht="15.75" customHeight="1">
      <c r="A645" s="3"/>
      <c r="B645" s="3"/>
      <c r="C645" s="4"/>
      <c r="D645" s="4"/>
      <c r="E645" s="3"/>
      <c r="F645" s="3"/>
      <c r="G645" s="4"/>
      <c r="H645" s="5"/>
      <c r="I645" s="3"/>
      <c r="J645" s="3"/>
      <c r="K645" s="3"/>
      <c r="L645" s="3"/>
      <c r="M645" s="3"/>
      <c r="N645" s="3"/>
      <c r="O645" s="3"/>
      <c r="P645" s="4"/>
      <c r="Q645" s="5"/>
      <c r="R645" s="3"/>
      <c r="S645" s="3"/>
      <c r="T645" s="3"/>
      <c r="U645" s="3"/>
      <c r="V645" s="3"/>
      <c r="W645" s="3"/>
      <c r="X645" s="3"/>
      <c r="Y645" s="4"/>
      <c r="Z645" s="5"/>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row>
    <row r="646" ht="15.75" customHeight="1">
      <c r="A646" s="3"/>
      <c r="B646" s="3"/>
      <c r="C646" s="4"/>
      <c r="D646" s="4"/>
      <c r="E646" s="3"/>
      <c r="F646" s="3"/>
      <c r="G646" s="4"/>
      <c r="H646" s="5"/>
      <c r="I646" s="3"/>
      <c r="J646" s="3"/>
      <c r="K646" s="3"/>
      <c r="L646" s="3"/>
      <c r="M646" s="3"/>
      <c r="N646" s="3"/>
      <c r="O646" s="3"/>
      <c r="P646" s="4"/>
      <c r="Q646" s="5"/>
      <c r="R646" s="3"/>
      <c r="S646" s="3"/>
      <c r="T646" s="3"/>
      <c r="U646" s="3"/>
      <c r="V646" s="3"/>
      <c r="W646" s="3"/>
      <c r="X646" s="3"/>
      <c r="Y646" s="4"/>
      <c r="Z646" s="5"/>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row>
    <row r="647" ht="15.75" customHeight="1">
      <c r="A647" s="3"/>
      <c r="B647" s="3"/>
      <c r="C647" s="4"/>
      <c r="D647" s="4"/>
      <c r="E647" s="3"/>
      <c r="F647" s="3"/>
      <c r="G647" s="4"/>
      <c r="H647" s="5"/>
      <c r="I647" s="3"/>
      <c r="J647" s="3"/>
      <c r="K647" s="3"/>
      <c r="L647" s="3"/>
      <c r="M647" s="3"/>
      <c r="N647" s="3"/>
      <c r="O647" s="3"/>
      <c r="P647" s="4"/>
      <c r="Q647" s="5"/>
      <c r="R647" s="3"/>
      <c r="S647" s="3"/>
      <c r="T647" s="3"/>
      <c r="U647" s="3"/>
      <c r="V647" s="3"/>
      <c r="W647" s="3"/>
      <c r="X647" s="3"/>
      <c r="Y647" s="4"/>
      <c r="Z647" s="5"/>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row>
    <row r="648" ht="15.75" customHeight="1">
      <c r="A648" s="3"/>
      <c r="B648" s="3"/>
      <c r="C648" s="4"/>
      <c r="D648" s="4"/>
      <c r="E648" s="3"/>
      <c r="F648" s="3"/>
      <c r="G648" s="4"/>
      <c r="H648" s="5"/>
      <c r="I648" s="3"/>
      <c r="J648" s="3"/>
      <c r="K648" s="3"/>
      <c r="L648" s="3"/>
      <c r="M648" s="3"/>
      <c r="N648" s="3"/>
      <c r="O648" s="3"/>
      <c r="P648" s="4"/>
      <c r="Q648" s="5"/>
      <c r="R648" s="3"/>
      <c r="S648" s="3"/>
      <c r="T648" s="3"/>
      <c r="U648" s="3"/>
      <c r="V648" s="3"/>
      <c r="W648" s="3"/>
      <c r="X648" s="3"/>
      <c r="Y648" s="4"/>
      <c r="Z648" s="5"/>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row>
    <row r="649" ht="15.75" customHeight="1">
      <c r="A649" s="3"/>
      <c r="B649" s="3"/>
      <c r="C649" s="4"/>
      <c r="D649" s="4"/>
      <c r="E649" s="3"/>
      <c r="F649" s="3"/>
      <c r="G649" s="4"/>
      <c r="H649" s="5"/>
      <c r="I649" s="3"/>
      <c r="J649" s="3"/>
      <c r="K649" s="3"/>
      <c r="L649" s="3"/>
      <c r="M649" s="3"/>
      <c r="N649" s="3"/>
      <c r="O649" s="3"/>
      <c r="P649" s="4"/>
      <c r="Q649" s="5"/>
      <c r="R649" s="3"/>
      <c r="S649" s="3"/>
      <c r="T649" s="3"/>
      <c r="U649" s="3"/>
      <c r="V649" s="3"/>
      <c r="W649" s="3"/>
      <c r="X649" s="3"/>
      <c r="Y649" s="4"/>
      <c r="Z649" s="5"/>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row>
    <row r="650" ht="15.75" customHeight="1">
      <c r="A650" s="3"/>
      <c r="B650" s="3"/>
      <c r="C650" s="4"/>
      <c r="D650" s="4"/>
      <c r="E650" s="3"/>
      <c r="F650" s="3"/>
      <c r="G650" s="4"/>
      <c r="H650" s="5"/>
      <c r="I650" s="3"/>
      <c r="J650" s="3"/>
      <c r="K650" s="3"/>
      <c r="L650" s="3"/>
      <c r="M650" s="3"/>
      <c r="N650" s="3"/>
      <c r="O650" s="3"/>
      <c r="P650" s="4"/>
      <c r="Q650" s="5"/>
      <c r="R650" s="3"/>
      <c r="S650" s="3"/>
      <c r="T650" s="3"/>
      <c r="U650" s="3"/>
      <c r="V650" s="3"/>
      <c r="W650" s="3"/>
      <c r="X650" s="3"/>
      <c r="Y650" s="4"/>
      <c r="Z650" s="5"/>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row>
    <row r="651" ht="15.75" customHeight="1">
      <c r="A651" s="3"/>
      <c r="B651" s="3"/>
      <c r="C651" s="4"/>
      <c r="D651" s="4"/>
      <c r="E651" s="3"/>
      <c r="F651" s="3"/>
      <c r="G651" s="4"/>
      <c r="H651" s="5"/>
      <c r="I651" s="3"/>
      <c r="J651" s="3"/>
      <c r="K651" s="3"/>
      <c r="L651" s="3"/>
      <c r="M651" s="3"/>
      <c r="N651" s="3"/>
      <c r="O651" s="3"/>
      <c r="P651" s="4"/>
      <c r="Q651" s="5"/>
      <c r="R651" s="3"/>
      <c r="S651" s="3"/>
      <c r="T651" s="3"/>
      <c r="U651" s="3"/>
      <c r="V651" s="3"/>
      <c r="W651" s="3"/>
      <c r="X651" s="3"/>
      <c r="Y651" s="4"/>
      <c r="Z651" s="5"/>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row>
    <row r="652" ht="15.75" customHeight="1">
      <c r="A652" s="3"/>
      <c r="B652" s="3"/>
      <c r="C652" s="4"/>
      <c r="D652" s="4"/>
      <c r="E652" s="3"/>
      <c r="F652" s="3"/>
      <c r="G652" s="4"/>
      <c r="H652" s="5"/>
      <c r="I652" s="3"/>
      <c r="J652" s="3"/>
      <c r="K652" s="3"/>
      <c r="L652" s="3"/>
      <c r="M652" s="3"/>
      <c r="N652" s="3"/>
      <c r="O652" s="3"/>
      <c r="P652" s="4"/>
      <c r="Q652" s="5"/>
      <c r="R652" s="3"/>
      <c r="S652" s="3"/>
      <c r="T652" s="3"/>
      <c r="U652" s="3"/>
      <c r="V652" s="3"/>
      <c r="W652" s="3"/>
      <c r="X652" s="3"/>
      <c r="Y652" s="4"/>
      <c r="Z652" s="5"/>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row>
    <row r="653" ht="15.75" customHeight="1">
      <c r="A653" s="3"/>
      <c r="B653" s="3"/>
      <c r="C653" s="4"/>
      <c r="D653" s="4"/>
      <c r="E653" s="3"/>
      <c r="F653" s="3"/>
      <c r="G653" s="4"/>
      <c r="H653" s="5"/>
      <c r="I653" s="3"/>
      <c r="J653" s="3"/>
      <c r="K653" s="3"/>
      <c r="L653" s="3"/>
      <c r="M653" s="3"/>
      <c r="N653" s="3"/>
      <c r="O653" s="3"/>
      <c r="P653" s="4"/>
      <c r="Q653" s="5"/>
      <c r="R653" s="3"/>
      <c r="S653" s="3"/>
      <c r="T653" s="3"/>
      <c r="U653" s="3"/>
      <c r="V653" s="3"/>
      <c r="W653" s="3"/>
      <c r="X653" s="3"/>
      <c r="Y653" s="4"/>
      <c r="Z653" s="5"/>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row>
    <row r="654" ht="15.75" customHeight="1">
      <c r="A654" s="3"/>
      <c r="B654" s="3"/>
      <c r="C654" s="4"/>
      <c r="D654" s="4"/>
      <c r="E654" s="3"/>
      <c r="F654" s="3"/>
      <c r="G654" s="4"/>
      <c r="H654" s="5"/>
      <c r="I654" s="3"/>
      <c r="J654" s="3"/>
      <c r="K654" s="3"/>
      <c r="L654" s="3"/>
      <c r="M654" s="3"/>
      <c r="N654" s="3"/>
      <c r="O654" s="3"/>
      <c r="P654" s="4"/>
      <c r="Q654" s="5"/>
      <c r="R654" s="3"/>
      <c r="S654" s="3"/>
      <c r="T654" s="3"/>
      <c r="U654" s="3"/>
      <c r="V654" s="3"/>
      <c r="W654" s="3"/>
      <c r="X654" s="3"/>
      <c r="Y654" s="4"/>
      <c r="Z654" s="5"/>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row>
    <row r="655" ht="15.75" customHeight="1">
      <c r="A655" s="3"/>
      <c r="B655" s="3"/>
      <c r="C655" s="4"/>
      <c r="D655" s="4"/>
      <c r="E655" s="3"/>
      <c r="F655" s="3"/>
      <c r="G655" s="4"/>
      <c r="H655" s="5"/>
      <c r="I655" s="3"/>
      <c r="J655" s="3"/>
      <c r="K655" s="3"/>
      <c r="L655" s="3"/>
      <c r="M655" s="3"/>
      <c r="N655" s="3"/>
      <c r="O655" s="3"/>
      <c r="P655" s="4"/>
      <c r="Q655" s="5"/>
      <c r="R655" s="3"/>
      <c r="S655" s="3"/>
      <c r="T655" s="3"/>
      <c r="U655" s="3"/>
      <c r="V655" s="3"/>
      <c r="W655" s="3"/>
      <c r="X655" s="3"/>
      <c r="Y655" s="4"/>
      <c r="Z655" s="5"/>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row>
    <row r="656" ht="15.75" customHeight="1">
      <c r="A656" s="3"/>
      <c r="B656" s="3"/>
      <c r="C656" s="4"/>
      <c r="D656" s="4"/>
      <c r="E656" s="3"/>
      <c r="F656" s="3"/>
      <c r="G656" s="4"/>
      <c r="H656" s="5"/>
      <c r="I656" s="3"/>
      <c r="J656" s="3"/>
      <c r="K656" s="3"/>
      <c r="L656" s="3"/>
      <c r="M656" s="3"/>
      <c r="N656" s="3"/>
      <c r="O656" s="3"/>
      <c r="P656" s="4"/>
      <c r="Q656" s="5"/>
      <c r="R656" s="3"/>
      <c r="S656" s="3"/>
      <c r="T656" s="3"/>
      <c r="U656" s="3"/>
      <c r="V656" s="3"/>
      <c r="W656" s="3"/>
      <c r="X656" s="3"/>
      <c r="Y656" s="4"/>
      <c r="Z656" s="5"/>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row>
    <row r="657" ht="15.75" customHeight="1">
      <c r="A657" s="3"/>
      <c r="B657" s="3"/>
      <c r="C657" s="4"/>
      <c r="D657" s="4"/>
      <c r="E657" s="3"/>
      <c r="F657" s="3"/>
      <c r="G657" s="4"/>
      <c r="H657" s="5"/>
      <c r="I657" s="3"/>
      <c r="J657" s="3"/>
      <c r="K657" s="3"/>
      <c r="L657" s="3"/>
      <c r="M657" s="3"/>
      <c r="N657" s="3"/>
      <c r="O657" s="3"/>
      <c r="P657" s="4"/>
      <c r="Q657" s="5"/>
      <c r="R657" s="3"/>
      <c r="S657" s="3"/>
      <c r="T657" s="3"/>
      <c r="U657" s="3"/>
      <c r="V657" s="3"/>
      <c r="W657" s="3"/>
      <c r="X657" s="3"/>
      <c r="Y657" s="4"/>
      <c r="Z657" s="5"/>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row>
    <row r="658" ht="15.75" customHeight="1">
      <c r="A658" s="3"/>
      <c r="B658" s="3"/>
      <c r="C658" s="4"/>
      <c r="D658" s="4"/>
      <c r="E658" s="3"/>
      <c r="F658" s="3"/>
      <c r="G658" s="4"/>
      <c r="H658" s="5"/>
      <c r="I658" s="3"/>
      <c r="J658" s="3"/>
      <c r="K658" s="3"/>
      <c r="L658" s="3"/>
      <c r="M658" s="3"/>
      <c r="N658" s="3"/>
      <c r="O658" s="3"/>
      <c r="P658" s="4"/>
      <c r="Q658" s="5"/>
      <c r="R658" s="3"/>
      <c r="S658" s="3"/>
      <c r="T658" s="3"/>
      <c r="U658" s="3"/>
      <c r="V658" s="3"/>
      <c r="W658" s="3"/>
      <c r="X658" s="3"/>
      <c r="Y658" s="4"/>
      <c r="Z658" s="5"/>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row>
    <row r="659" ht="15.75" customHeight="1">
      <c r="A659" s="3"/>
      <c r="B659" s="3"/>
      <c r="C659" s="4"/>
      <c r="D659" s="4"/>
      <c r="E659" s="3"/>
      <c r="F659" s="3"/>
      <c r="G659" s="4"/>
      <c r="H659" s="5"/>
      <c r="I659" s="3"/>
      <c r="J659" s="3"/>
      <c r="K659" s="3"/>
      <c r="L659" s="3"/>
      <c r="M659" s="3"/>
      <c r="N659" s="3"/>
      <c r="O659" s="3"/>
      <c r="P659" s="4"/>
      <c r="Q659" s="5"/>
      <c r="R659" s="3"/>
      <c r="S659" s="3"/>
      <c r="T659" s="3"/>
      <c r="U659" s="3"/>
      <c r="V659" s="3"/>
      <c r="W659" s="3"/>
      <c r="X659" s="3"/>
      <c r="Y659" s="4"/>
      <c r="Z659" s="5"/>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row>
    <row r="660" ht="15.75" customHeight="1">
      <c r="A660" s="3"/>
      <c r="B660" s="3"/>
      <c r="C660" s="4"/>
      <c r="D660" s="4"/>
      <c r="E660" s="3"/>
      <c r="F660" s="3"/>
      <c r="G660" s="4"/>
      <c r="H660" s="5"/>
      <c r="I660" s="3"/>
      <c r="J660" s="3"/>
      <c r="K660" s="3"/>
      <c r="L660" s="3"/>
      <c r="M660" s="3"/>
      <c r="N660" s="3"/>
      <c r="O660" s="3"/>
      <c r="P660" s="4"/>
      <c r="Q660" s="5"/>
      <c r="R660" s="3"/>
      <c r="S660" s="3"/>
      <c r="T660" s="3"/>
      <c r="U660" s="3"/>
      <c r="V660" s="3"/>
      <c r="W660" s="3"/>
      <c r="X660" s="3"/>
      <c r="Y660" s="4"/>
      <c r="Z660" s="5"/>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row>
    <row r="661" ht="15.75" customHeight="1">
      <c r="A661" s="3"/>
      <c r="B661" s="3"/>
      <c r="C661" s="4"/>
      <c r="D661" s="4"/>
      <c r="E661" s="3"/>
      <c r="F661" s="3"/>
      <c r="G661" s="4"/>
      <c r="H661" s="5"/>
      <c r="I661" s="3"/>
      <c r="J661" s="3"/>
      <c r="K661" s="3"/>
      <c r="L661" s="3"/>
      <c r="M661" s="3"/>
      <c r="N661" s="3"/>
      <c r="O661" s="3"/>
      <c r="P661" s="4"/>
      <c r="Q661" s="5"/>
      <c r="R661" s="3"/>
      <c r="S661" s="3"/>
      <c r="T661" s="3"/>
      <c r="U661" s="3"/>
      <c r="V661" s="3"/>
      <c r="W661" s="3"/>
      <c r="X661" s="3"/>
      <c r="Y661" s="4"/>
      <c r="Z661" s="5"/>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row>
    <row r="662" ht="15.75" customHeight="1">
      <c r="A662" s="3"/>
      <c r="B662" s="3"/>
      <c r="C662" s="4"/>
      <c r="D662" s="4"/>
      <c r="E662" s="3"/>
      <c r="F662" s="3"/>
      <c r="G662" s="4"/>
      <c r="H662" s="5"/>
      <c r="I662" s="3"/>
      <c r="J662" s="3"/>
      <c r="K662" s="3"/>
      <c r="L662" s="3"/>
      <c r="M662" s="3"/>
      <c r="N662" s="3"/>
      <c r="O662" s="3"/>
      <c r="P662" s="4"/>
      <c r="Q662" s="5"/>
      <c r="R662" s="3"/>
      <c r="S662" s="3"/>
      <c r="T662" s="3"/>
      <c r="U662" s="3"/>
      <c r="V662" s="3"/>
      <c r="W662" s="3"/>
      <c r="X662" s="3"/>
      <c r="Y662" s="4"/>
      <c r="Z662" s="5"/>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row>
    <row r="663" ht="15.75" customHeight="1">
      <c r="A663" s="3"/>
      <c r="B663" s="3"/>
      <c r="C663" s="4"/>
      <c r="D663" s="4"/>
      <c r="E663" s="3"/>
      <c r="F663" s="3"/>
      <c r="G663" s="4"/>
      <c r="H663" s="5"/>
      <c r="I663" s="3"/>
      <c r="J663" s="3"/>
      <c r="K663" s="3"/>
      <c r="L663" s="3"/>
      <c r="M663" s="3"/>
      <c r="N663" s="3"/>
      <c r="O663" s="3"/>
      <c r="P663" s="4"/>
      <c r="Q663" s="5"/>
      <c r="R663" s="3"/>
      <c r="S663" s="3"/>
      <c r="T663" s="3"/>
      <c r="U663" s="3"/>
      <c r="V663" s="3"/>
      <c r="W663" s="3"/>
      <c r="X663" s="3"/>
      <c r="Y663" s="4"/>
      <c r="Z663" s="5"/>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row>
    <row r="664" ht="15.75" customHeight="1">
      <c r="A664" s="3"/>
      <c r="B664" s="3"/>
      <c r="C664" s="4"/>
      <c r="D664" s="4"/>
      <c r="E664" s="3"/>
      <c r="F664" s="3"/>
      <c r="G664" s="4"/>
      <c r="H664" s="5"/>
      <c r="I664" s="3"/>
      <c r="J664" s="3"/>
      <c r="K664" s="3"/>
      <c r="L664" s="3"/>
      <c r="M664" s="3"/>
      <c r="N664" s="3"/>
      <c r="O664" s="3"/>
      <c r="P664" s="4"/>
      <c r="Q664" s="5"/>
      <c r="R664" s="3"/>
      <c r="S664" s="3"/>
      <c r="T664" s="3"/>
      <c r="U664" s="3"/>
      <c r="V664" s="3"/>
      <c r="W664" s="3"/>
      <c r="X664" s="3"/>
      <c r="Y664" s="4"/>
      <c r="Z664" s="5"/>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row>
    <row r="665" ht="15.75" customHeight="1">
      <c r="A665" s="3"/>
      <c r="B665" s="3"/>
      <c r="C665" s="4"/>
      <c r="D665" s="4"/>
      <c r="E665" s="3"/>
      <c r="F665" s="3"/>
      <c r="G665" s="4"/>
      <c r="H665" s="5"/>
      <c r="I665" s="3"/>
      <c r="J665" s="3"/>
      <c r="K665" s="3"/>
      <c r="L665" s="3"/>
      <c r="M665" s="3"/>
      <c r="N665" s="3"/>
      <c r="O665" s="3"/>
      <c r="P665" s="4"/>
      <c r="Q665" s="5"/>
      <c r="R665" s="3"/>
      <c r="S665" s="3"/>
      <c r="T665" s="3"/>
      <c r="U665" s="3"/>
      <c r="V665" s="3"/>
      <c r="W665" s="3"/>
      <c r="X665" s="3"/>
      <c r="Y665" s="4"/>
      <c r="Z665" s="5"/>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row>
    <row r="666" ht="15.75" customHeight="1">
      <c r="A666" s="3"/>
      <c r="B666" s="3"/>
      <c r="C666" s="4"/>
      <c r="D666" s="4"/>
      <c r="E666" s="3"/>
      <c r="F666" s="3"/>
      <c r="G666" s="4"/>
      <c r="H666" s="5"/>
      <c r="I666" s="3"/>
      <c r="J666" s="3"/>
      <c r="K666" s="3"/>
      <c r="L666" s="3"/>
      <c r="M666" s="3"/>
      <c r="N666" s="3"/>
      <c r="O666" s="3"/>
      <c r="P666" s="4"/>
      <c r="Q666" s="5"/>
      <c r="R666" s="3"/>
      <c r="S666" s="3"/>
      <c r="T666" s="3"/>
      <c r="U666" s="3"/>
      <c r="V666" s="3"/>
      <c r="W666" s="3"/>
      <c r="X666" s="3"/>
      <c r="Y666" s="4"/>
      <c r="Z666" s="5"/>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row>
    <row r="667" ht="15.75" customHeight="1">
      <c r="A667" s="3"/>
      <c r="B667" s="3"/>
      <c r="C667" s="4"/>
      <c r="D667" s="4"/>
      <c r="E667" s="3"/>
      <c r="F667" s="3"/>
      <c r="G667" s="4"/>
      <c r="H667" s="5"/>
      <c r="I667" s="3"/>
      <c r="J667" s="3"/>
      <c r="K667" s="3"/>
      <c r="L667" s="3"/>
      <c r="M667" s="3"/>
      <c r="N667" s="3"/>
      <c r="O667" s="3"/>
      <c r="P667" s="4"/>
      <c r="Q667" s="5"/>
      <c r="R667" s="3"/>
      <c r="S667" s="3"/>
      <c r="T667" s="3"/>
      <c r="U667" s="3"/>
      <c r="V667" s="3"/>
      <c r="W667" s="3"/>
      <c r="X667" s="3"/>
      <c r="Y667" s="4"/>
      <c r="Z667" s="5"/>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row>
    <row r="668" ht="15.75" customHeight="1">
      <c r="A668" s="3"/>
      <c r="B668" s="3"/>
      <c r="C668" s="4"/>
      <c r="D668" s="4"/>
      <c r="E668" s="3"/>
      <c r="F668" s="3"/>
      <c r="G668" s="4"/>
      <c r="H668" s="5"/>
      <c r="I668" s="3"/>
      <c r="J668" s="3"/>
      <c r="K668" s="3"/>
      <c r="L668" s="3"/>
      <c r="M668" s="3"/>
      <c r="N668" s="3"/>
      <c r="O668" s="3"/>
      <c r="P668" s="4"/>
      <c r="Q668" s="5"/>
      <c r="R668" s="3"/>
      <c r="S668" s="3"/>
      <c r="T668" s="3"/>
      <c r="U668" s="3"/>
      <c r="V668" s="3"/>
      <c r="W668" s="3"/>
      <c r="X668" s="3"/>
      <c r="Y668" s="4"/>
      <c r="Z668" s="5"/>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row>
    <row r="669" ht="15.75" customHeight="1">
      <c r="A669" s="3"/>
      <c r="B669" s="3"/>
      <c r="C669" s="4"/>
      <c r="D669" s="4"/>
      <c r="E669" s="3"/>
      <c r="F669" s="3"/>
      <c r="G669" s="4"/>
      <c r="H669" s="5"/>
      <c r="I669" s="3"/>
      <c r="J669" s="3"/>
      <c r="K669" s="3"/>
      <c r="L669" s="3"/>
      <c r="M669" s="3"/>
      <c r="N669" s="3"/>
      <c r="O669" s="3"/>
      <c r="P669" s="4"/>
      <c r="Q669" s="5"/>
      <c r="R669" s="3"/>
      <c r="S669" s="3"/>
      <c r="T669" s="3"/>
      <c r="U669" s="3"/>
      <c r="V669" s="3"/>
      <c r="W669" s="3"/>
      <c r="X669" s="3"/>
      <c r="Y669" s="4"/>
      <c r="Z669" s="5"/>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row>
    <row r="670" ht="15.75" customHeight="1">
      <c r="A670" s="3"/>
      <c r="B670" s="3"/>
      <c r="C670" s="4"/>
      <c r="D670" s="4"/>
      <c r="E670" s="3"/>
      <c r="F670" s="3"/>
      <c r="G670" s="4"/>
      <c r="H670" s="5"/>
      <c r="I670" s="3"/>
      <c r="J670" s="3"/>
      <c r="K670" s="3"/>
      <c r="L670" s="3"/>
      <c r="M670" s="3"/>
      <c r="N670" s="3"/>
      <c r="O670" s="3"/>
      <c r="P670" s="4"/>
      <c r="Q670" s="5"/>
      <c r="R670" s="3"/>
      <c r="S670" s="3"/>
      <c r="T670" s="3"/>
      <c r="U670" s="3"/>
      <c r="V670" s="3"/>
      <c r="W670" s="3"/>
      <c r="X670" s="3"/>
      <c r="Y670" s="4"/>
      <c r="Z670" s="5"/>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row>
    <row r="671" ht="15.75" customHeight="1">
      <c r="A671" s="3"/>
      <c r="B671" s="3"/>
      <c r="C671" s="4"/>
      <c r="D671" s="4"/>
      <c r="E671" s="3"/>
      <c r="F671" s="3"/>
      <c r="G671" s="4"/>
      <c r="H671" s="5"/>
      <c r="I671" s="3"/>
      <c r="J671" s="3"/>
      <c r="K671" s="3"/>
      <c r="L671" s="3"/>
      <c r="M671" s="3"/>
      <c r="N671" s="3"/>
      <c r="O671" s="3"/>
      <c r="P671" s="4"/>
      <c r="Q671" s="5"/>
      <c r="R671" s="3"/>
      <c r="S671" s="3"/>
      <c r="T671" s="3"/>
      <c r="U671" s="3"/>
      <c r="V671" s="3"/>
      <c r="W671" s="3"/>
      <c r="X671" s="3"/>
      <c r="Y671" s="4"/>
      <c r="Z671" s="5"/>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row>
    <row r="672" ht="15.75" customHeight="1">
      <c r="A672" s="3"/>
      <c r="B672" s="3"/>
      <c r="C672" s="4"/>
      <c r="D672" s="4"/>
      <c r="E672" s="3"/>
      <c r="F672" s="3"/>
      <c r="G672" s="4"/>
      <c r="H672" s="5"/>
      <c r="I672" s="3"/>
      <c r="J672" s="3"/>
      <c r="K672" s="3"/>
      <c r="L672" s="3"/>
      <c r="M672" s="3"/>
      <c r="N672" s="3"/>
      <c r="O672" s="3"/>
      <c r="P672" s="4"/>
      <c r="Q672" s="5"/>
      <c r="R672" s="3"/>
      <c r="S672" s="3"/>
      <c r="T672" s="3"/>
      <c r="U672" s="3"/>
      <c r="V672" s="3"/>
      <c r="W672" s="3"/>
      <c r="X672" s="3"/>
      <c r="Y672" s="4"/>
      <c r="Z672" s="5"/>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row>
    <row r="673" ht="15.75" customHeight="1">
      <c r="A673" s="3"/>
      <c r="B673" s="3"/>
      <c r="C673" s="4"/>
      <c r="D673" s="4"/>
      <c r="E673" s="3"/>
      <c r="F673" s="3"/>
      <c r="G673" s="4"/>
      <c r="H673" s="5"/>
      <c r="I673" s="3"/>
      <c r="J673" s="3"/>
      <c r="K673" s="3"/>
      <c r="L673" s="3"/>
      <c r="M673" s="3"/>
      <c r="N673" s="3"/>
      <c r="O673" s="3"/>
      <c r="P673" s="4"/>
      <c r="Q673" s="5"/>
      <c r="R673" s="3"/>
      <c r="S673" s="3"/>
      <c r="T673" s="3"/>
      <c r="U673" s="3"/>
      <c r="V673" s="3"/>
      <c r="W673" s="3"/>
      <c r="X673" s="3"/>
      <c r="Y673" s="4"/>
      <c r="Z673" s="5"/>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row>
    <row r="674" ht="15.75" customHeight="1">
      <c r="A674" s="3"/>
      <c r="B674" s="3"/>
      <c r="C674" s="4"/>
      <c r="D674" s="4"/>
      <c r="E674" s="3"/>
      <c r="F674" s="3"/>
      <c r="G674" s="4"/>
      <c r="H674" s="5"/>
      <c r="I674" s="3"/>
      <c r="J674" s="3"/>
      <c r="K674" s="3"/>
      <c r="L674" s="3"/>
      <c r="M674" s="3"/>
      <c r="N674" s="3"/>
      <c r="O674" s="3"/>
      <c r="P674" s="4"/>
      <c r="Q674" s="5"/>
      <c r="R674" s="3"/>
      <c r="S674" s="3"/>
      <c r="T674" s="3"/>
      <c r="U674" s="3"/>
      <c r="V674" s="3"/>
      <c r="W674" s="3"/>
      <c r="X674" s="3"/>
      <c r="Y674" s="4"/>
      <c r="Z674" s="5"/>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row>
    <row r="675" ht="15.75" customHeight="1">
      <c r="A675" s="3"/>
      <c r="B675" s="3"/>
      <c r="C675" s="4"/>
      <c r="D675" s="4"/>
      <c r="E675" s="3"/>
      <c r="F675" s="3"/>
      <c r="G675" s="4"/>
      <c r="H675" s="5"/>
      <c r="I675" s="3"/>
      <c r="J675" s="3"/>
      <c r="K675" s="3"/>
      <c r="L675" s="3"/>
      <c r="M675" s="3"/>
      <c r="N675" s="3"/>
      <c r="O675" s="3"/>
      <c r="P675" s="4"/>
      <c r="Q675" s="5"/>
      <c r="R675" s="3"/>
      <c r="S675" s="3"/>
      <c r="T675" s="3"/>
      <c r="U675" s="3"/>
      <c r="V675" s="3"/>
      <c r="W675" s="3"/>
      <c r="X675" s="3"/>
      <c r="Y675" s="4"/>
      <c r="Z675" s="5"/>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row>
    <row r="676" ht="15.75" customHeight="1">
      <c r="A676" s="3"/>
      <c r="B676" s="3"/>
      <c r="C676" s="4"/>
      <c r="D676" s="4"/>
      <c r="E676" s="3"/>
      <c r="F676" s="3"/>
      <c r="G676" s="4"/>
      <c r="H676" s="5"/>
      <c r="I676" s="3"/>
      <c r="J676" s="3"/>
      <c r="K676" s="3"/>
      <c r="L676" s="3"/>
      <c r="M676" s="3"/>
      <c r="N676" s="3"/>
      <c r="O676" s="3"/>
      <c r="P676" s="4"/>
      <c r="Q676" s="5"/>
      <c r="R676" s="3"/>
      <c r="S676" s="3"/>
      <c r="T676" s="3"/>
      <c r="U676" s="3"/>
      <c r="V676" s="3"/>
      <c r="W676" s="3"/>
      <c r="X676" s="3"/>
      <c r="Y676" s="4"/>
      <c r="Z676" s="5"/>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row>
    <row r="677" ht="15.75" customHeight="1">
      <c r="A677" s="3"/>
      <c r="B677" s="3"/>
      <c r="C677" s="4"/>
      <c r="D677" s="4"/>
      <c r="E677" s="3"/>
      <c r="F677" s="3"/>
      <c r="G677" s="4"/>
      <c r="H677" s="5"/>
      <c r="I677" s="3"/>
      <c r="J677" s="3"/>
      <c r="K677" s="3"/>
      <c r="L677" s="3"/>
      <c r="M677" s="3"/>
      <c r="N677" s="3"/>
      <c r="O677" s="3"/>
      <c r="P677" s="4"/>
      <c r="Q677" s="5"/>
      <c r="R677" s="3"/>
      <c r="S677" s="3"/>
      <c r="T677" s="3"/>
      <c r="U677" s="3"/>
      <c r="V677" s="3"/>
      <c r="W677" s="3"/>
      <c r="X677" s="3"/>
      <c r="Y677" s="4"/>
      <c r="Z677" s="5"/>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row>
    <row r="678" ht="15.75" customHeight="1">
      <c r="A678" s="3"/>
      <c r="B678" s="3"/>
      <c r="C678" s="4"/>
      <c r="D678" s="4"/>
      <c r="E678" s="3"/>
      <c r="F678" s="3"/>
      <c r="G678" s="4"/>
      <c r="H678" s="5"/>
      <c r="I678" s="3"/>
      <c r="J678" s="3"/>
      <c r="K678" s="3"/>
      <c r="L678" s="3"/>
      <c r="M678" s="3"/>
      <c r="N678" s="3"/>
      <c r="O678" s="3"/>
      <c r="P678" s="4"/>
      <c r="Q678" s="5"/>
      <c r="R678" s="3"/>
      <c r="S678" s="3"/>
      <c r="T678" s="3"/>
      <c r="U678" s="3"/>
      <c r="V678" s="3"/>
      <c r="W678" s="3"/>
      <c r="X678" s="3"/>
      <c r="Y678" s="4"/>
      <c r="Z678" s="5"/>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row>
    <row r="679" ht="15.75" customHeight="1">
      <c r="A679" s="3"/>
      <c r="B679" s="3"/>
      <c r="C679" s="4"/>
      <c r="D679" s="4"/>
      <c r="E679" s="3"/>
      <c r="F679" s="3"/>
      <c r="G679" s="4"/>
      <c r="H679" s="5"/>
      <c r="I679" s="3"/>
      <c r="J679" s="3"/>
      <c r="K679" s="3"/>
      <c r="L679" s="3"/>
      <c r="M679" s="3"/>
      <c r="N679" s="3"/>
      <c r="O679" s="3"/>
      <c r="P679" s="4"/>
      <c r="Q679" s="5"/>
      <c r="R679" s="3"/>
      <c r="S679" s="3"/>
      <c r="T679" s="3"/>
      <c r="U679" s="3"/>
      <c r="V679" s="3"/>
      <c r="W679" s="3"/>
      <c r="X679" s="3"/>
      <c r="Y679" s="4"/>
      <c r="Z679" s="5"/>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row>
    <row r="680" ht="15.75" customHeight="1">
      <c r="A680" s="3"/>
      <c r="B680" s="3"/>
      <c r="C680" s="4"/>
      <c r="D680" s="4"/>
      <c r="E680" s="3"/>
      <c r="F680" s="3"/>
      <c r="G680" s="4"/>
      <c r="H680" s="5"/>
      <c r="I680" s="3"/>
      <c r="J680" s="3"/>
      <c r="K680" s="3"/>
      <c r="L680" s="3"/>
      <c r="M680" s="3"/>
      <c r="N680" s="3"/>
      <c r="O680" s="3"/>
      <c r="P680" s="4"/>
      <c r="Q680" s="5"/>
      <c r="R680" s="3"/>
      <c r="S680" s="3"/>
      <c r="T680" s="3"/>
      <c r="U680" s="3"/>
      <c r="V680" s="3"/>
      <c r="W680" s="3"/>
      <c r="X680" s="3"/>
      <c r="Y680" s="4"/>
      <c r="Z680" s="5"/>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row>
    <row r="681" ht="15.75" customHeight="1">
      <c r="A681" s="3"/>
      <c r="B681" s="3"/>
      <c r="C681" s="4"/>
      <c r="D681" s="4"/>
      <c r="E681" s="3"/>
      <c r="F681" s="3"/>
      <c r="G681" s="4"/>
      <c r="H681" s="5"/>
      <c r="I681" s="3"/>
      <c r="J681" s="3"/>
      <c r="K681" s="3"/>
      <c r="L681" s="3"/>
      <c r="M681" s="3"/>
      <c r="N681" s="3"/>
      <c r="O681" s="3"/>
      <c r="P681" s="4"/>
      <c r="Q681" s="5"/>
      <c r="R681" s="3"/>
      <c r="S681" s="3"/>
      <c r="T681" s="3"/>
      <c r="U681" s="3"/>
      <c r="V681" s="3"/>
      <c r="W681" s="3"/>
      <c r="X681" s="3"/>
      <c r="Y681" s="4"/>
      <c r="Z681" s="5"/>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row>
    <row r="682" ht="15.75" customHeight="1">
      <c r="A682" s="3"/>
      <c r="B682" s="3"/>
      <c r="C682" s="4"/>
      <c r="D682" s="4"/>
      <c r="E682" s="3"/>
      <c r="F682" s="3"/>
      <c r="G682" s="4"/>
      <c r="H682" s="5"/>
      <c r="I682" s="3"/>
      <c r="J682" s="3"/>
      <c r="K682" s="3"/>
      <c r="L682" s="3"/>
      <c r="M682" s="3"/>
      <c r="N682" s="3"/>
      <c r="O682" s="3"/>
      <c r="P682" s="4"/>
      <c r="Q682" s="5"/>
      <c r="R682" s="3"/>
      <c r="S682" s="3"/>
      <c r="T682" s="3"/>
      <c r="U682" s="3"/>
      <c r="V682" s="3"/>
      <c r="W682" s="3"/>
      <c r="X682" s="3"/>
      <c r="Y682" s="4"/>
      <c r="Z682" s="5"/>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row>
    <row r="683" ht="15.75" customHeight="1">
      <c r="A683" s="3"/>
      <c r="B683" s="3"/>
      <c r="C683" s="4"/>
      <c r="D683" s="4"/>
      <c r="E683" s="3"/>
      <c r="F683" s="3"/>
      <c r="G683" s="4"/>
      <c r="H683" s="5"/>
      <c r="I683" s="3"/>
      <c r="J683" s="3"/>
      <c r="K683" s="3"/>
      <c r="L683" s="3"/>
      <c r="M683" s="3"/>
      <c r="N683" s="3"/>
      <c r="O683" s="3"/>
      <c r="P683" s="4"/>
      <c r="Q683" s="5"/>
      <c r="R683" s="3"/>
      <c r="S683" s="3"/>
      <c r="T683" s="3"/>
      <c r="U683" s="3"/>
      <c r="V683" s="3"/>
      <c r="W683" s="3"/>
      <c r="X683" s="3"/>
      <c r="Y683" s="4"/>
      <c r="Z683" s="5"/>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row>
    <row r="684" ht="15.75" customHeight="1">
      <c r="A684" s="3"/>
      <c r="B684" s="3"/>
      <c r="C684" s="4"/>
      <c r="D684" s="4"/>
      <c r="E684" s="3"/>
      <c r="F684" s="3"/>
      <c r="G684" s="4"/>
      <c r="H684" s="5"/>
      <c r="I684" s="3"/>
      <c r="J684" s="3"/>
      <c r="K684" s="3"/>
      <c r="L684" s="3"/>
      <c r="M684" s="3"/>
      <c r="N684" s="3"/>
      <c r="O684" s="3"/>
      <c r="P684" s="4"/>
      <c r="Q684" s="5"/>
      <c r="R684" s="3"/>
      <c r="S684" s="3"/>
      <c r="T684" s="3"/>
      <c r="U684" s="3"/>
      <c r="V684" s="3"/>
      <c r="W684" s="3"/>
      <c r="X684" s="3"/>
      <c r="Y684" s="4"/>
      <c r="Z684" s="5"/>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row>
    <row r="685" ht="15.75" customHeight="1">
      <c r="A685" s="3"/>
      <c r="B685" s="3"/>
      <c r="C685" s="4"/>
      <c r="D685" s="4"/>
      <c r="E685" s="3"/>
      <c r="F685" s="3"/>
      <c r="G685" s="4"/>
      <c r="H685" s="5"/>
      <c r="I685" s="3"/>
      <c r="J685" s="3"/>
      <c r="K685" s="3"/>
      <c r="L685" s="3"/>
      <c r="M685" s="3"/>
      <c r="N685" s="3"/>
      <c r="O685" s="3"/>
      <c r="P685" s="4"/>
      <c r="Q685" s="5"/>
      <c r="R685" s="3"/>
      <c r="S685" s="3"/>
      <c r="T685" s="3"/>
      <c r="U685" s="3"/>
      <c r="V685" s="3"/>
      <c r="W685" s="3"/>
      <c r="X685" s="3"/>
      <c r="Y685" s="4"/>
      <c r="Z685" s="5"/>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row>
    <row r="686" ht="15.75" customHeight="1">
      <c r="A686" s="3"/>
      <c r="B686" s="3"/>
      <c r="C686" s="4"/>
      <c r="D686" s="4"/>
      <c r="E686" s="3"/>
      <c r="F686" s="3"/>
      <c r="G686" s="4"/>
      <c r="H686" s="5"/>
      <c r="I686" s="3"/>
      <c r="J686" s="3"/>
      <c r="K686" s="3"/>
      <c r="L686" s="3"/>
      <c r="M686" s="3"/>
      <c r="N686" s="3"/>
      <c r="O686" s="3"/>
      <c r="P686" s="4"/>
      <c r="Q686" s="5"/>
      <c r="R686" s="3"/>
      <c r="S686" s="3"/>
      <c r="T686" s="3"/>
      <c r="U686" s="3"/>
      <c r="V686" s="3"/>
      <c r="W686" s="3"/>
      <c r="X686" s="3"/>
      <c r="Y686" s="4"/>
      <c r="Z686" s="5"/>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row>
    <row r="687" ht="15.75" customHeight="1">
      <c r="A687" s="3"/>
      <c r="B687" s="3"/>
      <c r="C687" s="4"/>
      <c r="D687" s="4"/>
      <c r="E687" s="3"/>
      <c r="F687" s="3"/>
      <c r="G687" s="4"/>
      <c r="H687" s="5"/>
      <c r="I687" s="3"/>
      <c r="J687" s="3"/>
      <c r="K687" s="3"/>
      <c r="L687" s="3"/>
      <c r="M687" s="3"/>
      <c r="N687" s="3"/>
      <c r="O687" s="3"/>
      <c r="P687" s="4"/>
      <c r="Q687" s="5"/>
      <c r="R687" s="3"/>
      <c r="S687" s="3"/>
      <c r="T687" s="3"/>
      <c r="U687" s="3"/>
      <c r="V687" s="3"/>
      <c r="W687" s="3"/>
      <c r="X687" s="3"/>
      <c r="Y687" s="4"/>
      <c r="Z687" s="5"/>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row>
    <row r="688" ht="15.75" customHeight="1">
      <c r="A688" s="3"/>
      <c r="B688" s="3"/>
      <c r="C688" s="4"/>
      <c r="D688" s="4"/>
      <c r="E688" s="3"/>
      <c r="F688" s="3"/>
      <c r="G688" s="4"/>
      <c r="H688" s="5"/>
      <c r="I688" s="3"/>
      <c r="J688" s="3"/>
      <c r="K688" s="3"/>
      <c r="L688" s="3"/>
      <c r="M688" s="3"/>
      <c r="N688" s="3"/>
      <c r="O688" s="3"/>
      <c r="P688" s="4"/>
      <c r="Q688" s="5"/>
      <c r="R688" s="3"/>
      <c r="S688" s="3"/>
      <c r="T688" s="3"/>
      <c r="U688" s="3"/>
      <c r="V688" s="3"/>
      <c r="W688" s="3"/>
      <c r="X688" s="3"/>
      <c r="Y688" s="4"/>
      <c r="Z688" s="5"/>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row>
    <row r="689" ht="15.75" customHeight="1">
      <c r="A689" s="3"/>
      <c r="B689" s="3"/>
      <c r="C689" s="4"/>
      <c r="D689" s="4"/>
      <c r="E689" s="3"/>
      <c r="F689" s="3"/>
      <c r="G689" s="4"/>
      <c r="H689" s="5"/>
      <c r="I689" s="3"/>
      <c r="J689" s="3"/>
      <c r="K689" s="3"/>
      <c r="L689" s="3"/>
      <c r="M689" s="3"/>
      <c r="N689" s="3"/>
      <c r="O689" s="3"/>
      <c r="P689" s="4"/>
      <c r="Q689" s="5"/>
      <c r="R689" s="3"/>
      <c r="S689" s="3"/>
      <c r="T689" s="3"/>
      <c r="U689" s="3"/>
      <c r="V689" s="3"/>
      <c r="W689" s="3"/>
      <c r="X689" s="3"/>
      <c r="Y689" s="4"/>
      <c r="Z689" s="5"/>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row>
    <row r="690" ht="15.75" customHeight="1">
      <c r="A690" s="3"/>
      <c r="B690" s="3"/>
      <c r="C690" s="4"/>
      <c r="D690" s="4"/>
      <c r="E690" s="3"/>
      <c r="F690" s="3"/>
      <c r="G690" s="4"/>
      <c r="H690" s="5"/>
      <c r="I690" s="3"/>
      <c r="J690" s="3"/>
      <c r="K690" s="3"/>
      <c r="L690" s="3"/>
      <c r="M690" s="3"/>
      <c r="N690" s="3"/>
      <c r="O690" s="3"/>
      <c r="P690" s="4"/>
      <c r="Q690" s="5"/>
      <c r="R690" s="3"/>
      <c r="S690" s="3"/>
      <c r="T690" s="3"/>
      <c r="U690" s="3"/>
      <c r="V690" s="3"/>
      <c r="W690" s="3"/>
      <c r="X690" s="3"/>
      <c r="Y690" s="4"/>
      <c r="Z690" s="5"/>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row>
    <row r="691" ht="15.75" customHeight="1">
      <c r="A691" s="3"/>
      <c r="B691" s="3"/>
      <c r="C691" s="4"/>
      <c r="D691" s="4"/>
      <c r="E691" s="3"/>
      <c r="F691" s="3"/>
      <c r="G691" s="4"/>
      <c r="H691" s="5"/>
      <c r="I691" s="3"/>
      <c r="J691" s="3"/>
      <c r="K691" s="3"/>
      <c r="L691" s="3"/>
      <c r="M691" s="3"/>
      <c r="N691" s="3"/>
      <c r="O691" s="3"/>
      <c r="P691" s="4"/>
      <c r="Q691" s="5"/>
      <c r="R691" s="3"/>
      <c r="S691" s="3"/>
      <c r="T691" s="3"/>
      <c r="U691" s="3"/>
      <c r="V691" s="3"/>
      <c r="W691" s="3"/>
      <c r="X691" s="3"/>
      <c r="Y691" s="4"/>
      <c r="Z691" s="5"/>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row>
    <row r="692" ht="15.75" customHeight="1">
      <c r="A692" s="3"/>
      <c r="B692" s="3"/>
      <c r="C692" s="4"/>
      <c r="D692" s="4"/>
      <c r="E692" s="3"/>
      <c r="F692" s="3"/>
      <c r="G692" s="4"/>
      <c r="H692" s="5"/>
      <c r="I692" s="3"/>
      <c r="J692" s="3"/>
      <c r="K692" s="3"/>
      <c r="L692" s="3"/>
      <c r="M692" s="3"/>
      <c r="N692" s="3"/>
      <c r="O692" s="3"/>
      <c r="P692" s="4"/>
      <c r="Q692" s="5"/>
      <c r="R692" s="3"/>
      <c r="S692" s="3"/>
      <c r="T692" s="3"/>
      <c r="U692" s="3"/>
      <c r="V692" s="3"/>
      <c r="W692" s="3"/>
      <c r="X692" s="3"/>
      <c r="Y692" s="4"/>
      <c r="Z692" s="5"/>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row>
    <row r="693" ht="15.75" customHeight="1">
      <c r="A693" s="3"/>
      <c r="B693" s="3"/>
      <c r="C693" s="4"/>
      <c r="D693" s="4"/>
      <c r="E693" s="3"/>
      <c r="F693" s="3"/>
      <c r="G693" s="4"/>
      <c r="H693" s="5"/>
      <c r="I693" s="3"/>
      <c r="J693" s="3"/>
      <c r="K693" s="3"/>
      <c r="L693" s="3"/>
      <c r="M693" s="3"/>
      <c r="N693" s="3"/>
      <c r="O693" s="3"/>
      <c r="P693" s="4"/>
      <c r="Q693" s="5"/>
      <c r="R693" s="3"/>
      <c r="S693" s="3"/>
      <c r="T693" s="3"/>
      <c r="U693" s="3"/>
      <c r="V693" s="3"/>
      <c r="W693" s="3"/>
      <c r="X693" s="3"/>
      <c r="Y693" s="4"/>
      <c r="Z693" s="5"/>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row>
    <row r="694" ht="15.75" customHeight="1">
      <c r="A694" s="3"/>
      <c r="B694" s="3"/>
      <c r="C694" s="4"/>
      <c r="D694" s="4"/>
      <c r="E694" s="3"/>
      <c r="F694" s="3"/>
      <c r="G694" s="4"/>
      <c r="H694" s="5"/>
      <c r="I694" s="3"/>
      <c r="J694" s="3"/>
      <c r="K694" s="3"/>
      <c r="L694" s="3"/>
      <c r="M694" s="3"/>
      <c r="N694" s="3"/>
      <c r="O694" s="3"/>
      <c r="P694" s="4"/>
      <c r="Q694" s="5"/>
      <c r="R694" s="3"/>
      <c r="S694" s="3"/>
      <c r="T694" s="3"/>
      <c r="U694" s="3"/>
      <c r="V694" s="3"/>
      <c r="W694" s="3"/>
      <c r="X694" s="3"/>
      <c r="Y694" s="4"/>
      <c r="Z694" s="5"/>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row>
    <row r="695" ht="15.75" customHeight="1">
      <c r="A695" s="3"/>
      <c r="B695" s="3"/>
      <c r="C695" s="4"/>
      <c r="D695" s="4"/>
      <c r="E695" s="3"/>
      <c r="F695" s="3"/>
      <c r="G695" s="4"/>
      <c r="H695" s="5"/>
      <c r="I695" s="3"/>
      <c r="J695" s="3"/>
      <c r="K695" s="3"/>
      <c r="L695" s="3"/>
      <c r="M695" s="3"/>
      <c r="N695" s="3"/>
      <c r="O695" s="3"/>
      <c r="P695" s="4"/>
      <c r="Q695" s="5"/>
      <c r="R695" s="3"/>
      <c r="S695" s="3"/>
      <c r="T695" s="3"/>
      <c r="U695" s="3"/>
      <c r="V695" s="3"/>
      <c r="W695" s="3"/>
      <c r="X695" s="3"/>
      <c r="Y695" s="4"/>
      <c r="Z695" s="5"/>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row>
    <row r="696" ht="15.75" customHeight="1">
      <c r="A696" s="3"/>
      <c r="B696" s="3"/>
      <c r="C696" s="4"/>
      <c r="D696" s="4"/>
      <c r="E696" s="3"/>
      <c r="F696" s="3"/>
      <c r="G696" s="4"/>
      <c r="H696" s="5"/>
      <c r="I696" s="3"/>
      <c r="J696" s="3"/>
      <c r="K696" s="3"/>
      <c r="L696" s="3"/>
      <c r="M696" s="3"/>
      <c r="N696" s="3"/>
      <c r="O696" s="3"/>
      <c r="P696" s="4"/>
      <c r="Q696" s="5"/>
      <c r="R696" s="3"/>
      <c r="S696" s="3"/>
      <c r="T696" s="3"/>
      <c r="U696" s="3"/>
      <c r="V696" s="3"/>
      <c r="W696" s="3"/>
      <c r="X696" s="3"/>
      <c r="Y696" s="4"/>
      <c r="Z696" s="5"/>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row>
    <row r="697" ht="15.75" customHeight="1">
      <c r="A697" s="3"/>
      <c r="B697" s="3"/>
      <c r="C697" s="4"/>
      <c r="D697" s="4"/>
      <c r="E697" s="3"/>
      <c r="F697" s="3"/>
      <c r="G697" s="4"/>
      <c r="H697" s="5"/>
      <c r="I697" s="3"/>
      <c r="J697" s="3"/>
      <c r="K697" s="3"/>
      <c r="L697" s="3"/>
      <c r="M697" s="3"/>
      <c r="N697" s="3"/>
      <c r="O697" s="3"/>
      <c r="P697" s="4"/>
      <c r="Q697" s="5"/>
      <c r="R697" s="3"/>
      <c r="S697" s="3"/>
      <c r="T697" s="3"/>
      <c r="U697" s="3"/>
      <c r="V697" s="3"/>
      <c r="W697" s="3"/>
      <c r="X697" s="3"/>
      <c r="Y697" s="4"/>
      <c r="Z697" s="5"/>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row>
    <row r="698" ht="15.75" customHeight="1">
      <c r="A698" s="3"/>
      <c r="B698" s="3"/>
      <c r="C698" s="4"/>
      <c r="D698" s="4"/>
      <c r="E698" s="3"/>
      <c r="F698" s="3"/>
      <c r="G698" s="4"/>
      <c r="H698" s="5"/>
      <c r="I698" s="3"/>
      <c r="J698" s="3"/>
      <c r="K698" s="3"/>
      <c r="L698" s="3"/>
      <c r="M698" s="3"/>
      <c r="N698" s="3"/>
      <c r="O698" s="3"/>
      <c r="P698" s="4"/>
      <c r="Q698" s="5"/>
      <c r="R698" s="3"/>
      <c r="S698" s="3"/>
      <c r="T698" s="3"/>
      <c r="U698" s="3"/>
      <c r="V698" s="3"/>
      <c r="W698" s="3"/>
      <c r="X698" s="3"/>
      <c r="Y698" s="4"/>
      <c r="Z698" s="5"/>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row>
    <row r="699" ht="15.75" customHeight="1">
      <c r="A699" s="3"/>
      <c r="B699" s="3"/>
      <c r="C699" s="4"/>
      <c r="D699" s="4"/>
      <c r="E699" s="3"/>
      <c r="F699" s="3"/>
      <c r="G699" s="4"/>
      <c r="H699" s="5"/>
      <c r="I699" s="3"/>
      <c r="J699" s="3"/>
      <c r="K699" s="3"/>
      <c r="L699" s="3"/>
      <c r="M699" s="3"/>
      <c r="N699" s="3"/>
      <c r="O699" s="3"/>
      <c r="P699" s="4"/>
      <c r="Q699" s="5"/>
      <c r="R699" s="3"/>
      <c r="S699" s="3"/>
      <c r="T699" s="3"/>
      <c r="U699" s="3"/>
      <c r="V699" s="3"/>
      <c r="W699" s="3"/>
      <c r="X699" s="3"/>
      <c r="Y699" s="4"/>
      <c r="Z699" s="5"/>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row>
    <row r="700" ht="15.75" customHeight="1">
      <c r="A700" s="3"/>
      <c r="B700" s="3"/>
      <c r="C700" s="4"/>
      <c r="D700" s="4"/>
      <c r="E700" s="3"/>
      <c r="F700" s="3"/>
      <c r="G700" s="4"/>
      <c r="H700" s="5"/>
      <c r="I700" s="3"/>
      <c r="J700" s="3"/>
      <c r="K700" s="3"/>
      <c r="L700" s="3"/>
      <c r="M700" s="3"/>
      <c r="N700" s="3"/>
      <c r="O700" s="3"/>
      <c r="P700" s="4"/>
      <c r="Q700" s="5"/>
      <c r="R700" s="3"/>
      <c r="S700" s="3"/>
      <c r="T700" s="3"/>
      <c r="U700" s="3"/>
      <c r="V700" s="3"/>
      <c r="W700" s="3"/>
      <c r="X700" s="3"/>
      <c r="Y700" s="4"/>
      <c r="Z700" s="5"/>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row>
    <row r="701" ht="15.75" customHeight="1">
      <c r="A701" s="3"/>
      <c r="B701" s="3"/>
      <c r="C701" s="4"/>
      <c r="D701" s="4"/>
      <c r="E701" s="3"/>
      <c r="F701" s="3"/>
      <c r="G701" s="4"/>
      <c r="H701" s="5"/>
      <c r="I701" s="3"/>
      <c r="J701" s="3"/>
      <c r="K701" s="3"/>
      <c r="L701" s="3"/>
      <c r="M701" s="3"/>
      <c r="N701" s="3"/>
      <c r="O701" s="3"/>
      <c r="P701" s="4"/>
      <c r="Q701" s="5"/>
      <c r="R701" s="3"/>
      <c r="S701" s="3"/>
      <c r="T701" s="3"/>
      <c r="U701" s="3"/>
      <c r="V701" s="3"/>
      <c r="W701" s="3"/>
      <c r="X701" s="3"/>
      <c r="Y701" s="4"/>
      <c r="Z701" s="5"/>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row>
    <row r="702" ht="15.75" customHeight="1">
      <c r="A702" s="3"/>
      <c r="B702" s="3"/>
      <c r="C702" s="4"/>
      <c r="D702" s="4"/>
      <c r="E702" s="3"/>
      <c r="F702" s="3"/>
      <c r="G702" s="4"/>
      <c r="H702" s="5"/>
      <c r="I702" s="3"/>
      <c r="J702" s="3"/>
      <c r="K702" s="3"/>
      <c r="L702" s="3"/>
      <c r="M702" s="3"/>
      <c r="N702" s="3"/>
      <c r="O702" s="3"/>
      <c r="P702" s="4"/>
      <c r="Q702" s="5"/>
      <c r="R702" s="3"/>
      <c r="S702" s="3"/>
      <c r="T702" s="3"/>
      <c r="U702" s="3"/>
      <c r="V702" s="3"/>
      <c r="W702" s="3"/>
      <c r="X702" s="3"/>
      <c r="Y702" s="4"/>
      <c r="Z702" s="5"/>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row>
    <row r="703" ht="15.75" customHeight="1">
      <c r="A703" s="3"/>
      <c r="B703" s="3"/>
      <c r="C703" s="4"/>
      <c r="D703" s="4"/>
      <c r="E703" s="3"/>
      <c r="F703" s="3"/>
      <c r="G703" s="4"/>
      <c r="H703" s="5"/>
      <c r="I703" s="3"/>
      <c r="J703" s="3"/>
      <c r="K703" s="3"/>
      <c r="L703" s="3"/>
      <c r="M703" s="3"/>
      <c r="N703" s="3"/>
      <c r="O703" s="3"/>
      <c r="P703" s="4"/>
      <c r="Q703" s="5"/>
      <c r="R703" s="3"/>
      <c r="S703" s="3"/>
      <c r="T703" s="3"/>
      <c r="U703" s="3"/>
      <c r="V703" s="3"/>
      <c r="W703" s="3"/>
      <c r="X703" s="3"/>
      <c r="Y703" s="4"/>
      <c r="Z703" s="5"/>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row>
    <row r="704" ht="15.75" customHeight="1">
      <c r="A704" s="3"/>
      <c r="B704" s="3"/>
      <c r="C704" s="4"/>
      <c r="D704" s="4"/>
      <c r="E704" s="3"/>
      <c r="F704" s="3"/>
      <c r="G704" s="4"/>
      <c r="H704" s="5"/>
      <c r="I704" s="3"/>
      <c r="J704" s="3"/>
      <c r="K704" s="3"/>
      <c r="L704" s="3"/>
      <c r="M704" s="3"/>
      <c r="N704" s="3"/>
      <c r="O704" s="3"/>
      <c r="P704" s="4"/>
      <c r="Q704" s="5"/>
      <c r="R704" s="3"/>
      <c r="S704" s="3"/>
      <c r="T704" s="3"/>
      <c r="U704" s="3"/>
      <c r="V704" s="3"/>
      <c r="W704" s="3"/>
      <c r="X704" s="3"/>
      <c r="Y704" s="4"/>
      <c r="Z704" s="5"/>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row>
    <row r="705" ht="15.75" customHeight="1">
      <c r="A705" s="3"/>
      <c r="B705" s="3"/>
      <c r="C705" s="4"/>
      <c r="D705" s="4"/>
      <c r="E705" s="3"/>
      <c r="F705" s="3"/>
      <c r="G705" s="4"/>
      <c r="H705" s="5"/>
      <c r="I705" s="3"/>
      <c r="J705" s="3"/>
      <c r="K705" s="3"/>
      <c r="L705" s="3"/>
      <c r="M705" s="3"/>
      <c r="N705" s="3"/>
      <c r="O705" s="3"/>
      <c r="P705" s="4"/>
      <c r="Q705" s="5"/>
      <c r="R705" s="3"/>
      <c r="S705" s="3"/>
      <c r="T705" s="3"/>
      <c r="U705" s="3"/>
      <c r="V705" s="3"/>
      <c r="W705" s="3"/>
      <c r="X705" s="3"/>
      <c r="Y705" s="4"/>
      <c r="Z705" s="5"/>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row>
    <row r="706" ht="15.75" customHeight="1">
      <c r="A706" s="3"/>
      <c r="B706" s="3"/>
      <c r="C706" s="4"/>
      <c r="D706" s="4"/>
      <c r="E706" s="3"/>
      <c r="F706" s="3"/>
      <c r="G706" s="4"/>
      <c r="H706" s="5"/>
      <c r="I706" s="3"/>
      <c r="J706" s="3"/>
      <c r="K706" s="3"/>
      <c r="L706" s="3"/>
      <c r="M706" s="3"/>
      <c r="N706" s="3"/>
      <c r="O706" s="3"/>
      <c r="P706" s="4"/>
      <c r="Q706" s="5"/>
      <c r="R706" s="3"/>
      <c r="S706" s="3"/>
      <c r="T706" s="3"/>
      <c r="U706" s="3"/>
      <c r="V706" s="3"/>
      <c r="W706" s="3"/>
      <c r="X706" s="3"/>
      <c r="Y706" s="4"/>
      <c r="Z706" s="5"/>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row>
    <row r="707" ht="15.75" customHeight="1">
      <c r="A707" s="3"/>
      <c r="B707" s="3"/>
      <c r="C707" s="4"/>
      <c r="D707" s="4"/>
      <c r="E707" s="3"/>
      <c r="F707" s="3"/>
      <c r="G707" s="4"/>
      <c r="H707" s="5"/>
      <c r="I707" s="3"/>
      <c r="J707" s="3"/>
      <c r="K707" s="3"/>
      <c r="L707" s="3"/>
      <c r="M707" s="3"/>
      <c r="N707" s="3"/>
      <c r="O707" s="3"/>
      <c r="P707" s="4"/>
      <c r="Q707" s="5"/>
      <c r="R707" s="3"/>
      <c r="S707" s="3"/>
      <c r="T707" s="3"/>
      <c r="U707" s="3"/>
      <c r="V707" s="3"/>
      <c r="W707" s="3"/>
      <c r="X707" s="3"/>
      <c r="Y707" s="4"/>
      <c r="Z707" s="5"/>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row>
    <row r="708" ht="15.75" customHeight="1">
      <c r="A708" s="3"/>
      <c r="B708" s="3"/>
      <c r="C708" s="4"/>
      <c r="D708" s="4"/>
      <c r="E708" s="3"/>
      <c r="F708" s="3"/>
      <c r="G708" s="4"/>
      <c r="H708" s="5"/>
      <c r="I708" s="3"/>
      <c r="J708" s="3"/>
      <c r="K708" s="3"/>
      <c r="L708" s="3"/>
      <c r="M708" s="3"/>
      <c r="N708" s="3"/>
      <c r="O708" s="3"/>
      <c r="P708" s="4"/>
      <c r="Q708" s="5"/>
      <c r="R708" s="3"/>
      <c r="S708" s="3"/>
      <c r="T708" s="3"/>
      <c r="U708" s="3"/>
      <c r="V708" s="3"/>
      <c r="W708" s="3"/>
      <c r="X708" s="3"/>
      <c r="Y708" s="4"/>
      <c r="Z708" s="5"/>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row>
    <row r="709" ht="15.75" customHeight="1">
      <c r="A709" s="3"/>
      <c r="B709" s="3"/>
      <c r="C709" s="4"/>
      <c r="D709" s="4"/>
      <c r="E709" s="3"/>
      <c r="F709" s="3"/>
      <c r="G709" s="4"/>
      <c r="H709" s="5"/>
      <c r="I709" s="3"/>
      <c r="J709" s="3"/>
      <c r="K709" s="3"/>
      <c r="L709" s="3"/>
      <c r="M709" s="3"/>
      <c r="N709" s="3"/>
      <c r="O709" s="3"/>
      <c r="P709" s="4"/>
      <c r="Q709" s="5"/>
      <c r="R709" s="3"/>
      <c r="S709" s="3"/>
      <c r="T709" s="3"/>
      <c r="U709" s="3"/>
      <c r="V709" s="3"/>
      <c r="W709" s="3"/>
      <c r="X709" s="3"/>
      <c r="Y709" s="4"/>
      <c r="Z709" s="5"/>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row>
    <row r="710" ht="15.75" customHeight="1">
      <c r="A710" s="3"/>
      <c r="B710" s="3"/>
      <c r="C710" s="4"/>
      <c r="D710" s="4"/>
      <c r="E710" s="3"/>
      <c r="F710" s="3"/>
      <c r="G710" s="4"/>
      <c r="H710" s="5"/>
      <c r="I710" s="3"/>
      <c r="J710" s="3"/>
      <c r="K710" s="3"/>
      <c r="L710" s="3"/>
      <c r="M710" s="3"/>
      <c r="N710" s="3"/>
      <c r="O710" s="3"/>
      <c r="P710" s="4"/>
      <c r="Q710" s="5"/>
      <c r="R710" s="3"/>
      <c r="S710" s="3"/>
      <c r="T710" s="3"/>
      <c r="U710" s="3"/>
      <c r="V710" s="3"/>
      <c r="W710" s="3"/>
      <c r="X710" s="3"/>
      <c r="Y710" s="4"/>
      <c r="Z710" s="5"/>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row>
    <row r="711" ht="15.75" customHeight="1">
      <c r="A711" s="3"/>
      <c r="B711" s="3"/>
      <c r="C711" s="4"/>
      <c r="D711" s="4"/>
      <c r="E711" s="3"/>
      <c r="F711" s="3"/>
      <c r="G711" s="4"/>
      <c r="H711" s="5"/>
      <c r="I711" s="3"/>
      <c r="J711" s="3"/>
      <c r="K711" s="3"/>
      <c r="L711" s="3"/>
      <c r="M711" s="3"/>
      <c r="N711" s="3"/>
      <c r="O711" s="3"/>
      <c r="P711" s="4"/>
      <c r="Q711" s="5"/>
      <c r="R711" s="3"/>
      <c r="S711" s="3"/>
      <c r="T711" s="3"/>
      <c r="U711" s="3"/>
      <c r="V711" s="3"/>
      <c r="W711" s="3"/>
      <c r="X711" s="3"/>
      <c r="Y711" s="4"/>
      <c r="Z711" s="5"/>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row>
    <row r="712" ht="15.75" customHeight="1">
      <c r="A712" s="3"/>
      <c r="B712" s="3"/>
      <c r="C712" s="4"/>
      <c r="D712" s="4"/>
      <c r="E712" s="3"/>
      <c r="F712" s="3"/>
      <c r="G712" s="4"/>
      <c r="H712" s="5"/>
      <c r="I712" s="3"/>
      <c r="J712" s="3"/>
      <c r="K712" s="3"/>
      <c r="L712" s="3"/>
      <c r="M712" s="3"/>
      <c r="N712" s="3"/>
      <c r="O712" s="3"/>
      <c r="P712" s="4"/>
      <c r="Q712" s="5"/>
      <c r="R712" s="3"/>
      <c r="S712" s="3"/>
      <c r="T712" s="3"/>
      <c r="U712" s="3"/>
      <c r="V712" s="3"/>
      <c r="W712" s="3"/>
      <c r="X712" s="3"/>
      <c r="Y712" s="4"/>
      <c r="Z712" s="5"/>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row>
    <row r="713" ht="15.75" customHeight="1">
      <c r="A713" s="3"/>
      <c r="B713" s="3"/>
      <c r="C713" s="4"/>
      <c r="D713" s="4"/>
      <c r="E713" s="3"/>
      <c r="F713" s="3"/>
      <c r="G713" s="4"/>
      <c r="H713" s="5"/>
      <c r="I713" s="3"/>
      <c r="J713" s="3"/>
      <c r="K713" s="3"/>
      <c r="L713" s="3"/>
      <c r="M713" s="3"/>
      <c r="N713" s="3"/>
      <c r="O713" s="3"/>
      <c r="P713" s="4"/>
      <c r="Q713" s="5"/>
      <c r="R713" s="3"/>
      <c r="S713" s="3"/>
      <c r="T713" s="3"/>
      <c r="U713" s="3"/>
      <c r="V713" s="3"/>
      <c r="W713" s="3"/>
      <c r="X713" s="3"/>
      <c r="Y713" s="4"/>
      <c r="Z713" s="5"/>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row>
    <row r="714" ht="15.75" customHeight="1">
      <c r="A714" s="3"/>
      <c r="B714" s="3"/>
      <c r="C714" s="4"/>
      <c r="D714" s="4"/>
      <c r="E714" s="3"/>
      <c r="F714" s="3"/>
      <c r="G714" s="4"/>
      <c r="H714" s="5"/>
      <c r="I714" s="3"/>
      <c r="J714" s="3"/>
      <c r="K714" s="3"/>
      <c r="L714" s="3"/>
      <c r="M714" s="3"/>
      <c r="N714" s="3"/>
      <c r="O714" s="3"/>
      <c r="P714" s="4"/>
      <c r="Q714" s="5"/>
      <c r="R714" s="3"/>
      <c r="S714" s="3"/>
      <c r="T714" s="3"/>
      <c r="U714" s="3"/>
      <c r="V714" s="3"/>
      <c r="W714" s="3"/>
      <c r="X714" s="3"/>
      <c r="Y714" s="4"/>
      <c r="Z714" s="5"/>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row>
    <row r="715" ht="15.75" customHeight="1">
      <c r="A715" s="3"/>
      <c r="B715" s="3"/>
      <c r="C715" s="4"/>
      <c r="D715" s="4"/>
      <c r="E715" s="3"/>
      <c r="F715" s="3"/>
      <c r="G715" s="4"/>
      <c r="H715" s="5"/>
      <c r="I715" s="3"/>
      <c r="J715" s="3"/>
      <c r="K715" s="3"/>
      <c r="L715" s="3"/>
      <c r="M715" s="3"/>
      <c r="N715" s="3"/>
      <c r="O715" s="3"/>
      <c r="P715" s="4"/>
      <c r="Q715" s="5"/>
      <c r="R715" s="3"/>
      <c r="S715" s="3"/>
      <c r="T715" s="3"/>
      <c r="U715" s="3"/>
      <c r="V715" s="3"/>
      <c r="W715" s="3"/>
      <c r="X715" s="3"/>
      <c r="Y715" s="4"/>
      <c r="Z715" s="5"/>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row>
    <row r="716" ht="15.75" customHeight="1">
      <c r="A716" s="3"/>
      <c r="B716" s="3"/>
      <c r="C716" s="4"/>
      <c r="D716" s="4"/>
      <c r="E716" s="3"/>
      <c r="F716" s="3"/>
      <c r="G716" s="4"/>
      <c r="H716" s="5"/>
      <c r="I716" s="3"/>
      <c r="J716" s="3"/>
      <c r="K716" s="3"/>
      <c r="L716" s="3"/>
      <c r="M716" s="3"/>
      <c r="N716" s="3"/>
      <c r="O716" s="3"/>
      <c r="P716" s="4"/>
      <c r="Q716" s="5"/>
      <c r="R716" s="3"/>
      <c r="S716" s="3"/>
      <c r="T716" s="3"/>
      <c r="U716" s="3"/>
      <c r="V716" s="3"/>
      <c r="W716" s="3"/>
      <c r="X716" s="3"/>
      <c r="Y716" s="4"/>
      <c r="Z716" s="5"/>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row>
    <row r="717" ht="15.75" customHeight="1">
      <c r="A717" s="3"/>
      <c r="B717" s="3"/>
      <c r="C717" s="4"/>
      <c r="D717" s="4"/>
      <c r="E717" s="3"/>
      <c r="F717" s="3"/>
      <c r="G717" s="4"/>
      <c r="H717" s="5"/>
      <c r="I717" s="3"/>
      <c r="J717" s="3"/>
      <c r="K717" s="3"/>
      <c r="L717" s="3"/>
      <c r="M717" s="3"/>
      <c r="N717" s="3"/>
      <c r="O717" s="3"/>
      <c r="P717" s="4"/>
      <c r="Q717" s="5"/>
      <c r="R717" s="3"/>
      <c r="S717" s="3"/>
      <c r="T717" s="3"/>
      <c r="U717" s="3"/>
      <c r="V717" s="3"/>
      <c r="W717" s="3"/>
      <c r="X717" s="3"/>
      <c r="Y717" s="4"/>
      <c r="Z717" s="5"/>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row>
    <row r="718" ht="15.75" customHeight="1">
      <c r="A718" s="3"/>
      <c r="B718" s="3"/>
      <c r="C718" s="4"/>
      <c r="D718" s="4"/>
      <c r="E718" s="3"/>
      <c r="F718" s="3"/>
      <c r="G718" s="4"/>
      <c r="H718" s="5"/>
      <c r="I718" s="3"/>
      <c r="J718" s="3"/>
      <c r="K718" s="3"/>
      <c r="L718" s="3"/>
      <c r="M718" s="3"/>
      <c r="N718" s="3"/>
      <c r="O718" s="3"/>
      <c r="P718" s="4"/>
      <c r="Q718" s="5"/>
      <c r="R718" s="3"/>
      <c r="S718" s="3"/>
      <c r="T718" s="3"/>
      <c r="U718" s="3"/>
      <c r="V718" s="3"/>
      <c r="W718" s="3"/>
      <c r="X718" s="3"/>
      <c r="Y718" s="4"/>
      <c r="Z718" s="5"/>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row>
    <row r="719" ht="15.75" customHeight="1">
      <c r="A719" s="3"/>
      <c r="B719" s="3"/>
      <c r="C719" s="4"/>
      <c r="D719" s="4"/>
      <c r="E719" s="3"/>
      <c r="F719" s="3"/>
      <c r="G719" s="4"/>
      <c r="H719" s="5"/>
      <c r="I719" s="3"/>
      <c r="J719" s="3"/>
      <c r="K719" s="3"/>
      <c r="L719" s="3"/>
      <c r="M719" s="3"/>
      <c r="N719" s="3"/>
      <c r="O719" s="3"/>
      <c r="P719" s="4"/>
      <c r="Q719" s="5"/>
      <c r="R719" s="3"/>
      <c r="S719" s="3"/>
      <c r="T719" s="3"/>
      <c r="U719" s="3"/>
      <c r="V719" s="3"/>
      <c r="W719" s="3"/>
      <c r="X719" s="3"/>
      <c r="Y719" s="4"/>
      <c r="Z719" s="5"/>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row>
    <row r="720" ht="15.75" customHeight="1">
      <c r="A720" s="3"/>
      <c r="B720" s="3"/>
      <c r="C720" s="4"/>
      <c r="D720" s="4"/>
      <c r="E720" s="3"/>
      <c r="F720" s="3"/>
      <c r="G720" s="4"/>
      <c r="H720" s="5"/>
      <c r="I720" s="3"/>
      <c r="J720" s="3"/>
      <c r="K720" s="3"/>
      <c r="L720" s="3"/>
      <c r="M720" s="3"/>
      <c r="N720" s="3"/>
      <c r="O720" s="3"/>
      <c r="P720" s="4"/>
      <c r="Q720" s="5"/>
      <c r="R720" s="3"/>
      <c r="S720" s="3"/>
      <c r="T720" s="3"/>
      <c r="U720" s="3"/>
      <c r="V720" s="3"/>
      <c r="W720" s="3"/>
      <c r="X720" s="3"/>
      <c r="Y720" s="4"/>
      <c r="Z720" s="5"/>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row>
    <row r="721" ht="15.75" customHeight="1">
      <c r="A721" s="3"/>
      <c r="B721" s="3"/>
      <c r="C721" s="4"/>
      <c r="D721" s="4"/>
      <c r="E721" s="3"/>
      <c r="F721" s="3"/>
      <c r="G721" s="4"/>
      <c r="H721" s="5"/>
      <c r="I721" s="3"/>
      <c r="J721" s="3"/>
      <c r="K721" s="3"/>
      <c r="L721" s="3"/>
      <c r="M721" s="3"/>
      <c r="N721" s="3"/>
      <c r="O721" s="3"/>
      <c r="P721" s="4"/>
      <c r="Q721" s="5"/>
      <c r="R721" s="3"/>
      <c r="S721" s="3"/>
      <c r="T721" s="3"/>
      <c r="U721" s="3"/>
      <c r="V721" s="3"/>
      <c r="W721" s="3"/>
      <c r="X721" s="3"/>
      <c r="Y721" s="4"/>
      <c r="Z721" s="5"/>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row>
    <row r="722" ht="15.75" customHeight="1">
      <c r="A722" s="3"/>
      <c r="B722" s="3"/>
      <c r="C722" s="4"/>
      <c r="D722" s="4"/>
      <c r="E722" s="3"/>
      <c r="F722" s="3"/>
      <c r="G722" s="4"/>
      <c r="H722" s="5"/>
      <c r="I722" s="3"/>
      <c r="J722" s="3"/>
      <c r="K722" s="3"/>
      <c r="L722" s="3"/>
      <c r="M722" s="3"/>
      <c r="N722" s="3"/>
      <c r="O722" s="3"/>
      <c r="P722" s="4"/>
      <c r="Q722" s="5"/>
      <c r="R722" s="3"/>
      <c r="S722" s="3"/>
      <c r="T722" s="3"/>
      <c r="U722" s="3"/>
      <c r="V722" s="3"/>
      <c r="W722" s="3"/>
      <c r="X722" s="3"/>
      <c r="Y722" s="4"/>
      <c r="Z722" s="5"/>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row>
    <row r="723" ht="15.75" customHeight="1">
      <c r="A723" s="3"/>
      <c r="B723" s="3"/>
      <c r="C723" s="4"/>
      <c r="D723" s="4"/>
      <c r="E723" s="3"/>
      <c r="F723" s="3"/>
      <c r="G723" s="4"/>
      <c r="H723" s="5"/>
      <c r="I723" s="3"/>
      <c r="J723" s="3"/>
      <c r="K723" s="3"/>
      <c r="L723" s="3"/>
      <c r="M723" s="3"/>
      <c r="N723" s="3"/>
      <c r="O723" s="3"/>
      <c r="P723" s="4"/>
      <c r="Q723" s="5"/>
      <c r="R723" s="3"/>
      <c r="S723" s="3"/>
      <c r="T723" s="3"/>
      <c r="U723" s="3"/>
      <c r="V723" s="3"/>
      <c r="W723" s="3"/>
      <c r="X723" s="3"/>
      <c r="Y723" s="4"/>
      <c r="Z723" s="5"/>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row>
    <row r="724" ht="15.75" customHeight="1">
      <c r="A724" s="3"/>
      <c r="B724" s="3"/>
      <c r="C724" s="4"/>
      <c r="D724" s="4"/>
      <c r="E724" s="3"/>
      <c r="F724" s="3"/>
      <c r="G724" s="4"/>
      <c r="H724" s="5"/>
      <c r="I724" s="3"/>
      <c r="J724" s="3"/>
      <c r="K724" s="3"/>
      <c r="L724" s="3"/>
      <c r="M724" s="3"/>
      <c r="N724" s="3"/>
      <c r="O724" s="3"/>
      <c r="P724" s="4"/>
      <c r="Q724" s="5"/>
      <c r="R724" s="3"/>
      <c r="S724" s="3"/>
      <c r="T724" s="3"/>
      <c r="U724" s="3"/>
      <c r="V724" s="3"/>
      <c r="W724" s="3"/>
      <c r="X724" s="3"/>
      <c r="Y724" s="4"/>
      <c r="Z724" s="5"/>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row>
    <row r="725" ht="15.75" customHeight="1">
      <c r="A725" s="3"/>
      <c r="B725" s="3"/>
      <c r="C725" s="4"/>
      <c r="D725" s="4"/>
      <c r="E725" s="3"/>
      <c r="F725" s="3"/>
      <c r="G725" s="4"/>
      <c r="H725" s="5"/>
      <c r="I725" s="3"/>
      <c r="J725" s="3"/>
      <c r="K725" s="3"/>
      <c r="L725" s="3"/>
      <c r="M725" s="3"/>
      <c r="N725" s="3"/>
      <c r="O725" s="3"/>
      <c r="P725" s="4"/>
      <c r="Q725" s="5"/>
      <c r="R725" s="3"/>
      <c r="S725" s="3"/>
      <c r="T725" s="3"/>
      <c r="U725" s="3"/>
      <c r="V725" s="3"/>
      <c r="W725" s="3"/>
      <c r="X725" s="3"/>
      <c r="Y725" s="4"/>
      <c r="Z725" s="5"/>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row>
    <row r="726" ht="15.75" customHeight="1">
      <c r="A726" s="3"/>
      <c r="B726" s="3"/>
      <c r="C726" s="4"/>
      <c r="D726" s="4"/>
      <c r="E726" s="3"/>
      <c r="F726" s="3"/>
      <c r="G726" s="4"/>
      <c r="H726" s="5"/>
      <c r="I726" s="3"/>
      <c r="J726" s="3"/>
      <c r="K726" s="3"/>
      <c r="L726" s="3"/>
      <c r="M726" s="3"/>
      <c r="N726" s="3"/>
      <c r="O726" s="3"/>
      <c r="P726" s="4"/>
      <c r="Q726" s="5"/>
      <c r="R726" s="3"/>
      <c r="S726" s="3"/>
      <c r="T726" s="3"/>
      <c r="U726" s="3"/>
      <c r="V726" s="3"/>
      <c r="W726" s="3"/>
      <c r="X726" s="3"/>
      <c r="Y726" s="4"/>
      <c r="Z726" s="5"/>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row>
    <row r="727" ht="15.75" customHeight="1">
      <c r="A727" s="3"/>
      <c r="B727" s="3"/>
      <c r="C727" s="4"/>
      <c r="D727" s="4"/>
      <c r="E727" s="3"/>
      <c r="F727" s="3"/>
      <c r="G727" s="4"/>
      <c r="H727" s="5"/>
      <c r="I727" s="3"/>
      <c r="J727" s="3"/>
      <c r="K727" s="3"/>
      <c r="L727" s="3"/>
      <c r="M727" s="3"/>
      <c r="N727" s="3"/>
      <c r="O727" s="3"/>
      <c r="P727" s="4"/>
      <c r="Q727" s="5"/>
      <c r="R727" s="3"/>
      <c r="S727" s="3"/>
      <c r="T727" s="3"/>
      <c r="U727" s="3"/>
      <c r="V727" s="3"/>
      <c r="W727" s="3"/>
      <c r="X727" s="3"/>
      <c r="Y727" s="4"/>
      <c r="Z727" s="5"/>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row>
    <row r="728" ht="15.75" customHeight="1">
      <c r="A728" s="3"/>
      <c r="B728" s="3"/>
      <c r="C728" s="4"/>
      <c r="D728" s="4"/>
      <c r="E728" s="3"/>
      <c r="F728" s="3"/>
      <c r="G728" s="4"/>
      <c r="H728" s="5"/>
      <c r="I728" s="3"/>
      <c r="J728" s="3"/>
      <c r="K728" s="3"/>
      <c r="L728" s="3"/>
      <c r="M728" s="3"/>
      <c r="N728" s="3"/>
      <c r="O728" s="3"/>
      <c r="P728" s="4"/>
      <c r="Q728" s="5"/>
      <c r="R728" s="3"/>
      <c r="S728" s="3"/>
      <c r="T728" s="3"/>
      <c r="U728" s="3"/>
      <c r="V728" s="3"/>
      <c r="W728" s="3"/>
      <c r="X728" s="3"/>
      <c r="Y728" s="4"/>
      <c r="Z728" s="5"/>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row>
    <row r="729" ht="15.75" customHeight="1">
      <c r="A729" s="3"/>
      <c r="B729" s="3"/>
      <c r="C729" s="4"/>
      <c r="D729" s="4"/>
      <c r="E729" s="3"/>
      <c r="F729" s="3"/>
      <c r="G729" s="4"/>
      <c r="H729" s="5"/>
      <c r="I729" s="3"/>
      <c r="J729" s="3"/>
      <c r="K729" s="3"/>
      <c r="L729" s="3"/>
      <c r="M729" s="3"/>
      <c r="N729" s="3"/>
      <c r="O729" s="3"/>
      <c r="P729" s="4"/>
      <c r="Q729" s="5"/>
      <c r="R729" s="3"/>
      <c r="S729" s="3"/>
      <c r="T729" s="3"/>
      <c r="U729" s="3"/>
      <c r="V729" s="3"/>
      <c r="W729" s="3"/>
      <c r="X729" s="3"/>
      <c r="Y729" s="4"/>
      <c r="Z729" s="5"/>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row>
    <row r="730" ht="15.75" customHeight="1">
      <c r="A730" s="3"/>
      <c r="B730" s="3"/>
      <c r="C730" s="4"/>
      <c r="D730" s="4"/>
      <c r="E730" s="3"/>
      <c r="F730" s="3"/>
      <c r="G730" s="4"/>
      <c r="H730" s="5"/>
      <c r="I730" s="3"/>
      <c r="J730" s="3"/>
      <c r="K730" s="3"/>
      <c r="L730" s="3"/>
      <c r="M730" s="3"/>
      <c r="N730" s="3"/>
      <c r="O730" s="3"/>
      <c r="P730" s="4"/>
      <c r="Q730" s="5"/>
      <c r="R730" s="3"/>
      <c r="S730" s="3"/>
      <c r="T730" s="3"/>
      <c r="U730" s="3"/>
      <c r="V730" s="3"/>
      <c r="W730" s="3"/>
      <c r="X730" s="3"/>
      <c r="Y730" s="4"/>
      <c r="Z730" s="5"/>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row>
    <row r="731" ht="15.75" customHeight="1">
      <c r="A731" s="3"/>
      <c r="B731" s="3"/>
      <c r="C731" s="4"/>
      <c r="D731" s="4"/>
      <c r="E731" s="3"/>
      <c r="F731" s="3"/>
      <c r="G731" s="4"/>
      <c r="H731" s="5"/>
      <c r="I731" s="3"/>
      <c r="J731" s="3"/>
      <c r="K731" s="3"/>
      <c r="L731" s="3"/>
      <c r="M731" s="3"/>
      <c r="N731" s="3"/>
      <c r="O731" s="3"/>
      <c r="P731" s="4"/>
      <c r="Q731" s="5"/>
      <c r="R731" s="3"/>
      <c r="S731" s="3"/>
      <c r="T731" s="3"/>
      <c r="U731" s="3"/>
      <c r="V731" s="3"/>
      <c r="W731" s="3"/>
      <c r="X731" s="3"/>
      <c r="Y731" s="4"/>
      <c r="Z731" s="5"/>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row>
    <row r="732" ht="15.75" customHeight="1">
      <c r="A732" s="3"/>
      <c r="B732" s="3"/>
      <c r="C732" s="4"/>
      <c r="D732" s="4"/>
      <c r="E732" s="3"/>
      <c r="F732" s="3"/>
      <c r="G732" s="4"/>
      <c r="H732" s="5"/>
      <c r="I732" s="3"/>
      <c r="J732" s="3"/>
      <c r="K732" s="3"/>
      <c r="L732" s="3"/>
      <c r="M732" s="3"/>
      <c r="N732" s="3"/>
      <c r="O732" s="3"/>
      <c r="P732" s="4"/>
      <c r="Q732" s="5"/>
      <c r="R732" s="3"/>
      <c r="S732" s="3"/>
      <c r="T732" s="3"/>
      <c r="U732" s="3"/>
      <c r="V732" s="3"/>
      <c r="W732" s="3"/>
      <c r="X732" s="3"/>
      <c r="Y732" s="4"/>
      <c r="Z732" s="5"/>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row>
    <row r="733" ht="15.75" customHeight="1">
      <c r="A733" s="3"/>
      <c r="B733" s="3"/>
      <c r="C733" s="4"/>
      <c r="D733" s="4"/>
      <c r="E733" s="3"/>
      <c r="F733" s="3"/>
      <c r="G733" s="4"/>
      <c r="H733" s="5"/>
      <c r="I733" s="3"/>
      <c r="J733" s="3"/>
      <c r="K733" s="3"/>
      <c r="L733" s="3"/>
      <c r="M733" s="3"/>
      <c r="N733" s="3"/>
      <c r="O733" s="3"/>
      <c r="P733" s="4"/>
      <c r="Q733" s="5"/>
      <c r="R733" s="3"/>
      <c r="S733" s="3"/>
      <c r="T733" s="3"/>
      <c r="U733" s="3"/>
      <c r="V733" s="3"/>
      <c r="W733" s="3"/>
      <c r="X733" s="3"/>
      <c r="Y733" s="4"/>
      <c r="Z733" s="5"/>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row>
    <row r="734" ht="15.75" customHeight="1">
      <c r="A734" s="3"/>
      <c r="B734" s="3"/>
      <c r="C734" s="4"/>
      <c r="D734" s="4"/>
      <c r="E734" s="3"/>
      <c r="F734" s="3"/>
      <c r="G734" s="4"/>
      <c r="H734" s="5"/>
      <c r="I734" s="3"/>
      <c r="J734" s="3"/>
      <c r="K734" s="3"/>
      <c r="L734" s="3"/>
      <c r="M734" s="3"/>
      <c r="N734" s="3"/>
      <c r="O734" s="3"/>
      <c r="P734" s="4"/>
      <c r="Q734" s="5"/>
      <c r="R734" s="3"/>
      <c r="S734" s="3"/>
      <c r="T734" s="3"/>
      <c r="U734" s="3"/>
      <c r="V734" s="3"/>
      <c r="W734" s="3"/>
      <c r="X734" s="3"/>
      <c r="Y734" s="4"/>
      <c r="Z734" s="5"/>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row>
    <row r="735" ht="15.75" customHeight="1">
      <c r="A735" s="3"/>
      <c r="B735" s="3"/>
      <c r="C735" s="4"/>
      <c r="D735" s="4"/>
      <c r="E735" s="3"/>
      <c r="F735" s="3"/>
      <c r="G735" s="4"/>
      <c r="H735" s="5"/>
      <c r="I735" s="3"/>
      <c r="J735" s="3"/>
      <c r="K735" s="3"/>
      <c r="L735" s="3"/>
      <c r="M735" s="3"/>
      <c r="N735" s="3"/>
      <c r="O735" s="3"/>
      <c r="P735" s="4"/>
      <c r="Q735" s="5"/>
      <c r="R735" s="3"/>
      <c r="S735" s="3"/>
      <c r="T735" s="3"/>
      <c r="U735" s="3"/>
      <c r="V735" s="3"/>
      <c r="W735" s="3"/>
      <c r="X735" s="3"/>
      <c r="Y735" s="4"/>
      <c r="Z735" s="5"/>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row>
    <row r="736" ht="15.75" customHeight="1">
      <c r="A736" s="3"/>
      <c r="B736" s="3"/>
      <c r="C736" s="4"/>
      <c r="D736" s="4"/>
      <c r="E736" s="3"/>
      <c r="F736" s="3"/>
      <c r="G736" s="4"/>
      <c r="H736" s="5"/>
      <c r="I736" s="3"/>
      <c r="J736" s="3"/>
      <c r="K736" s="3"/>
      <c r="L736" s="3"/>
      <c r="M736" s="3"/>
      <c r="N736" s="3"/>
      <c r="O736" s="3"/>
      <c r="P736" s="4"/>
      <c r="Q736" s="5"/>
      <c r="R736" s="3"/>
      <c r="S736" s="3"/>
      <c r="T736" s="3"/>
      <c r="U736" s="3"/>
      <c r="V736" s="3"/>
      <c r="W736" s="3"/>
      <c r="X736" s="3"/>
      <c r="Y736" s="4"/>
      <c r="Z736" s="5"/>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row>
    <row r="737" ht="15.75" customHeight="1">
      <c r="A737" s="3"/>
      <c r="B737" s="3"/>
      <c r="C737" s="4"/>
      <c r="D737" s="4"/>
      <c r="E737" s="3"/>
      <c r="F737" s="3"/>
      <c r="G737" s="4"/>
      <c r="H737" s="5"/>
      <c r="I737" s="3"/>
      <c r="J737" s="3"/>
      <c r="K737" s="3"/>
      <c r="L737" s="3"/>
      <c r="M737" s="3"/>
      <c r="N737" s="3"/>
      <c r="O737" s="3"/>
      <c r="P737" s="4"/>
      <c r="Q737" s="5"/>
      <c r="R737" s="3"/>
      <c r="S737" s="3"/>
      <c r="T737" s="3"/>
      <c r="U737" s="3"/>
      <c r="V737" s="3"/>
      <c r="W737" s="3"/>
      <c r="X737" s="3"/>
      <c r="Y737" s="4"/>
      <c r="Z737" s="5"/>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row>
    <row r="738" ht="15.75" customHeight="1">
      <c r="A738" s="3"/>
      <c r="B738" s="3"/>
      <c r="C738" s="4"/>
      <c r="D738" s="4"/>
      <c r="E738" s="3"/>
      <c r="F738" s="3"/>
      <c r="G738" s="4"/>
      <c r="H738" s="5"/>
      <c r="I738" s="3"/>
      <c r="J738" s="3"/>
      <c r="K738" s="3"/>
      <c r="L738" s="3"/>
      <c r="M738" s="3"/>
      <c r="N738" s="3"/>
      <c r="O738" s="3"/>
      <c r="P738" s="4"/>
      <c r="Q738" s="5"/>
      <c r="R738" s="3"/>
      <c r="S738" s="3"/>
      <c r="T738" s="3"/>
      <c r="U738" s="3"/>
      <c r="V738" s="3"/>
      <c r="W738" s="3"/>
      <c r="X738" s="3"/>
      <c r="Y738" s="4"/>
      <c r="Z738" s="5"/>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row>
    <row r="739" ht="15.75" customHeight="1">
      <c r="A739" s="3"/>
      <c r="B739" s="3"/>
      <c r="C739" s="4"/>
      <c r="D739" s="4"/>
      <c r="E739" s="3"/>
      <c r="F739" s="3"/>
      <c r="G739" s="4"/>
      <c r="H739" s="5"/>
      <c r="I739" s="3"/>
      <c r="J739" s="3"/>
      <c r="K739" s="3"/>
      <c r="L739" s="3"/>
      <c r="M739" s="3"/>
      <c r="N739" s="3"/>
      <c r="O739" s="3"/>
      <c r="P739" s="4"/>
      <c r="Q739" s="5"/>
      <c r="R739" s="3"/>
      <c r="S739" s="3"/>
      <c r="T739" s="3"/>
      <c r="U739" s="3"/>
      <c r="V739" s="3"/>
      <c r="W739" s="3"/>
      <c r="X739" s="3"/>
      <c r="Y739" s="4"/>
      <c r="Z739" s="5"/>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row>
    <row r="740" ht="15.75" customHeight="1">
      <c r="A740" s="3"/>
      <c r="B740" s="3"/>
      <c r="C740" s="4"/>
      <c r="D740" s="4"/>
      <c r="E740" s="3"/>
      <c r="F740" s="3"/>
      <c r="G740" s="4"/>
      <c r="H740" s="5"/>
      <c r="I740" s="3"/>
      <c r="J740" s="3"/>
      <c r="K740" s="3"/>
      <c r="L740" s="3"/>
      <c r="M740" s="3"/>
      <c r="N740" s="3"/>
      <c r="O740" s="3"/>
      <c r="P740" s="4"/>
      <c r="Q740" s="5"/>
      <c r="R740" s="3"/>
      <c r="S740" s="3"/>
      <c r="T740" s="3"/>
      <c r="U740" s="3"/>
      <c r="V740" s="3"/>
      <c r="W740" s="3"/>
      <c r="X740" s="3"/>
      <c r="Y740" s="4"/>
      <c r="Z740" s="5"/>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row>
    <row r="741" ht="15.75" customHeight="1">
      <c r="A741" s="3"/>
      <c r="B741" s="3"/>
      <c r="C741" s="4"/>
      <c r="D741" s="4"/>
      <c r="E741" s="3"/>
      <c r="F741" s="3"/>
      <c r="G741" s="4"/>
      <c r="H741" s="5"/>
      <c r="I741" s="3"/>
      <c r="J741" s="3"/>
      <c r="K741" s="3"/>
      <c r="L741" s="3"/>
      <c r="M741" s="3"/>
      <c r="N741" s="3"/>
      <c r="O741" s="3"/>
      <c r="P741" s="4"/>
      <c r="Q741" s="5"/>
      <c r="R741" s="3"/>
      <c r="S741" s="3"/>
      <c r="T741" s="3"/>
      <c r="U741" s="3"/>
      <c r="V741" s="3"/>
      <c r="W741" s="3"/>
      <c r="X741" s="3"/>
      <c r="Y741" s="4"/>
      <c r="Z741" s="5"/>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row>
    <row r="742" ht="15.75" customHeight="1">
      <c r="A742" s="3"/>
      <c r="B742" s="3"/>
      <c r="C742" s="4"/>
      <c r="D742" s="4"/>
      <c r="E742" s="3"/>
      <c r="F742" s="3"/>
      <c r="G742" s="4"/>
      <c r="H742" s="5"/>
      <c r="I742" s="3"/>
      <c r="J742" s="3"/>
      <c r="K742" s="3"/>
      <c r="L742" s="3"/>
      <c r="M742" s="3"/>
      <c r="N742" s="3"/>
      <c r="O742" s="3"/>
      <c r="P742" s="4"/>
      <c r="Q742" s="5"/>
      <c r="R742" s="3"/>
      <c r="S742" s="3"/>
      <c r="T742" s="3"/>
      <c r="U742" s="3"/>
      <c r="V742" s="3"/>
      <c r="W742" s="3"/>
      <c r="X742" s="3"/>
      <c r="Y742" s="4"/>
      <c r="Z742" s="5"/>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row>
    <row r="743" ht="15.75" customHeight="1">
      <c r="A743" s="3"/>
      <c r="B743" s="3"/>
      <c r="C743" s="4"/>
      <c r="D743" s="4"/>
      <c r="E743" s="3"/>
      <c r="F743" s="3"/>
      <c r="G743" s="4"/>
      <c r="H743" s="5"/>
      <c r="I743" s="3"/>
      <c r="J743" s="3"/>
      <c r="K743" s="3"/>
      <c r="L743" s="3"/>
      <c r="M743" s="3"/>
      <c r="N743" s="3"/>
      <c r="O743" s="3"/>
      <c r="P743" s="4"/>
      <c r="Q743" s="5"/>
      <c r="R743" s="3"/>
      <c r="S743" s="3"/>
      <c r="T743" s="3"/>
      <c r="U743" s="3"/>
      <c r="V743" s="3"/>
      <c r="W743" s="3"/>
      <c r="X743" s="3"/>
      <c r="Y743" s="4"/>
      <c r="Z743" s="5"/>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row>
    <row r="744" ht="15.75" customHeight="1">
      <c r="A744" s="3"/>
      <c r="B744" s="3"/>
      <c r="C744" s="4"/>
      <c r="D744" s="4"/>
      <c r="E744" s="3"/>
      <c r="F744" s="3"/>
      <c r="G744" s="4"/>
      <c r="H744" s="5"/>
      <c r="I744" s="3"/>
      <c r="J744" s="3"/>
      <c r="K744" s="3"/>
      <c r="L744" s="3"/>
      <c r="M744" s="3"/>
      <c r="N744" s="3"/>
      <c r="O744" s="3"/>
      <c r="P744" s="4"/>
      <c r="Q744" s="5"/>
      <c r="R744" s="3"/>
      <c r="S744" s="3"/>
      <c r="T744" s="3"/>
      <c r="U744" s="3"/>
      <c r="V744" s="3"/>
      <c r="W744" s="3"/>
      <c r="X744" s="3"/>
      <c r="Y744" s="4"/>
      <c r="Z744" s="5"/>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row>
    <row r="745" ht="15.75" customHeight="1">
      <c r="A745" s="3"/>
      <c r="B745" s="3"/>
      <c r="C745" s="4"/>
      <c r="D745" s="4"/>
      <c r="E745" s="3"/>
      <c r="F745" s="3"/>
      <c r="G745" s="4"/>
      <c r="H745" s="5"/>
      <c r="I745" s="3"/>
      <c r="J745" s="3"/>
      <c r="K745" s="3"/>
      <c r="L745" s="3"/>
      <c r="M745" s="3"/>
      <c r="N745" s="3"/>
      <c r="O745" s="3"/>
      <c r="P745" s="4"/>
      <c r="Q745" s="5"/>
      <c r="R745" s="3"/>
      <c r="S745" s="3"/>
      <c r="T745" s="3"/>
      <c r="U745" s="3"/>
      <c r="V745" s="3"/>
      <c r="W745" s="3"/>
      <c r="X745" s="3"/>
      <c r="Y745" s="4"/>
      <c r="Z745" s="5"/>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row>
    <row r="746" ht="15.75" customHeight="1">
      <c r="A746" s="3"/>
      <c r="B746" s="3"/>
      <c r="C746" s="4"/>
      <c r="D746" s="4"/>
      <c r="E746" s="3"/>
      <c r="F746" s="3"/>
      <c r="G746" s="4"/>
      <c r="H746" s="5"/>
      <c r="I746" s="3"/>
      <c r="J746" s="3"/>
      <c r="K746" s="3"/>
      <c r="L746" s="3"/>
      <c r="M746" s="3"/>
      <c r="N746" s="3"/>
      <c r="O746" s="3"/>
      <c r="P746" s="4"/>
      <c r="Q746" s="5"/>
      <c r="R746" s="3"/>
      <c r="S746" s="3"/>
      <c r="T746" s="3"/>
      <c r="U746" s="3"/>
      <c r="V746" s="3"/>
      <c r="W746" s="3"/>
      <c r="X746" s="3"/>
      <c r="Y746" s="4"/>
      <c r="Z746" s="5"/>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row>
    <row r="747" ht="15.75" customHeight="1">
      <c r="A747" s="3"/>
      <c r="B747" s="3"/>
      <c r="C747" s="4"/>
      <c r="D747" s="4"/>
      <c r="E747" s="3"/>
      <c r="F747" s="3"/>
      <c r="G747" s="4"/>
      <c r="H747" s="5"/>
      <c r="I747" s="3"/>
      <c r="J747" s="3"/>
      <c r="K747" s="3"/>
      <c r="L747" s="3"/>
      <c r="M747" s="3"/>
      <c r="N747" s="3"/>
      <c r="O747" s="3"/>
      <c r="P747" s="4"/>
      <c r="Q747" s="5"/>
      <c r="R747" s="3"/>
      <c r="S747" s="3"/>
      <c r="T747" s="3"/>
      <c r="U747" s="3"/>
      <c r="V747" s="3"/>
      <c r="W747" s="3"/>
      <c r="X747" s="3"/>
      <c r="Y747" s="4"/>
      <c r="Z747" s="5"/>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row>
    <row r="748" ht="15.75" customHeight="1">
      <c r="A748" s="3"/>
      <c r="B748" s="3"/>
      <c r="C748" s="4"/>
      <c r="D748" s="4"/>
      <c r="E748" s="3"/>
      <c r="F748" s="3"/>
      <c r="G748" s="4"/>
      <c r="H748" s="5"/>
      <c r="I748" s="3"/>
      <c r="J748" s="3"/>
      <c r="K748" s="3"/>
      <c r="L748" s="3"/>
      <c r="M748" s="3"/>
      <c r="N748" s="3"/>
      <c r="O748" s="3"/>
      <c r="P748" s="4"/>
      <c r="Q748" s="5"/>
      <c r="R748" s="3"/>
      <c r="S748" s="3"/>
      <c r="T748" s="3"/>
      <c r="U748" s="3"/>
      <c r="V748" s="3"/>
      <c r="W748" s="3"/>
      <c r="X748" s="3"/>
      <c r="Y748" s="4"/>
      <c r="Z748" s="5"/>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row>
    <row r="749" ht="15.75" customHeight="1">
      <c r="A749" s="3"/>
      <c r="B749" s="3"/>
      <c r="C749" s="4"/>
      <c r="D749" s="4"/>
      <c r="E749" s="3"/>
      <c r="F749" s="3"/>
      <c r="G749" s="4"/>
      <c r="H749" s="5"/>
      <c r="I749" s="3"/>
      <c r="J749" s="3"/>
      <c r="K749" s="3"/>
      <c r="L749" s="3"/>
      <c r="M749" s="3"/>
      <c r="N749" s="3"/>
      <c r="O749" s="3"/>
      <c r="P749" s="4"/>
      <c r="Q749" s="5"/>
      <c r="R749" s="3"/>
      <c r="S749" s="3"/>
      <c r="T749" s="3"/>
      <c r="U749" s="3"/>
      <c r="V749" s="3"/>
      <c r="W749" s="3"/>
      <c r="X749" s="3"/>
      <c r="Y749" s="4"/>
      <c r="Z749" s="5"/>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row>
    <row r="750" ht="15.75" customHeight="1">
      <c r="A750" s="3"/>
      <c r="B750" s="3"/>
      <c r="C750" s="4"/>
      <c r="D750" s="4"/>
      <c r="E750" s="3"/>
      <c r="F750" s="3"/>
      <c r="G750" s="4"/>
      <c r="H750" s="5"/>
      <c r="I750" s="3"/>
      <c r="J750" s="3"/>
      <c r="K750" s="3"/>
      <c r="L750" s="3"/>
      <c r="M750" s="3"/>
      <c r="N750" s="3"/>
      <c r="O750" s="3"/>
      <c r="P750" s="4"/>
      <c r="Q750" s="5"/>
      <c r="R750" s="3"/>
      <c r="S750" s="3"/>
      <c r="T750" s="3"/>
      <c r="U750" s="3"/>
      <c r="V750" s="3"/>
      <c r="W750" s="3"/>
      <c r="X750" s="3"/>
      <c r="Y750" s="4"/>
      <c r="Z750" s="5"/>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row>
    <row r="751" ht="15.75" customHeight="1">
      <c r="A751" s="3"/>
      <c r="B751" s="3"/>
      <c r="C751" s="4"/>
      <c r="D751" s="4"/>
      <c r="E751" s="3"/>
      <c r="F751" s="3"/>
      <c r="G751" s="4"/>
      <c r="H751" s="5"/>
      <c r="I751" s="3"/>
      <c r="J751" s="3"/>
      <c r="K751" s="3"/>
      <c r="L751" s="3"/>
      <c r="M751" s="3"/>
      <c r="N751" s="3"/>
      <c r="O751" s="3"/>
      <c r="P751" s="4"/>
      <c r="Q751" s="5"/>
      <c r="R751" s="3"/>
      <c r="S751" s="3"/>
      <c r="T751" s="3"/>
      <c r="U751" s="3"/>
      <c r="V751" s="3"/>
      <c r="W751" s="3"/>
      <c r="X751" s="3"/>
      <c r="Y751" s="4"/>
      <c r="Z751" s="5"/>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row>
    <row r="752" ht="15.75" customHeight="1">
      <c r="A752" s="3"/>
      <c r="B752" s="3"/>
      <c r="C752" s="4"/>
      <c r="D752" s="4"/>
      <c r="E752" s="3"/>
      <c r="F752" s="3"/>
      <c r="G752" s="4"/>
      <c r="H752" s="5"/>
      <c r="I752" s="3"/>
      <c r="J752" s="3"/>
      <c r="K752" s="3"/>
      <c r="L752" s="3"/>
      <c r="M752" s="3"/>
      <c r="N752" s="3"/>
      <c r="O752" s="3"/>
      <c r="P752" s="4"/>
      <c r="Q752" s="5"/>
      <c r="R752" s="3"/>
      <c r="S752" s="3"/>
      <c r="T752" s="3"/>
      <c r="U752" s="3"/>
      <c r="V752" s="3"/>
      <c r="W752" s="3"/>
      <c r="X752" s="3"/>
      <c r="Y752" s="4"/>
      <c r="Z752" s="5"/>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row>
    <row r="753" ht="15.75" customHeight="1">
      <c r="A753" s="3"/>
      <c r="B753" s="3"/>
      <c r="C753" s="4"/>
      <c r="D753" s="4"/>
      <c r="E753" s="3"/>
      <c r="F753" s="3"/>
      <c r="G753" s="4"/>
      <c r="H753" s="5"/>
      <c r="I753" s="3"/>
      <c r="J753" s="3"/>
      <c r="K753" s="3"/>
      <c r="L753" s="3"/>
      <c r="M753" s="3"/>
      <c r="N753" s="3"/>
      <c r="O753" s="3"/>
      <c r="P753" s="4"/>
      <c r="Q753" s="5"/>
      <c r="R753" s="3"/>
      <c r="S753" s="3"/>
      <c r="T753" s="3"/>
      <c r="U753" s="3"/>
      <c r="V753" s="3"/>
      <c r="W753" s="3"/>
      <c r="X753" s="3"/>
      <c r="Y753" s="4"/>
      <c r="Z753" s="5"/>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row>
    <row r="754" ht="15.75" customHeight="1">
      <c r="A754" s="3"/>
      <c r="B754" s="3"/>
      <c r="C754" s="4"/>
      <c r="D754" s="4"/>
      <c r="E754" s="3"/>
      <c r="F754" s="3"/>
      <c r="G754" s="4"/>
      <c r="H754" s="5"/>
      <c r="I754" s="3"/>
      <c r="J754" s="3"/>
      <c r="K754" s="3"/>
      <c r="L754" s="3"/>
      <c r="M754" s="3"/>
      <c r="N754" s="3"/>
      <c r="O754" s="3"/>
      <c r="P754" s="4"/>
      <c r="Q754" s="5"/>
      <c r="R754" s="3"/>
      <c r="S754" s="3"/>
      <c r="T754" s="3"/>
      <c r="U754" s="3"/>
      <c r="V754" s="3"/>
      <c r="W754" s="3"/>
      <c r="X754" s="3"/>
      <c r="Y754" s="4"/>
      <c r="Z754" s="5"/>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row>
    <row r="755" ht="15.75" customHeight="1">
      <c r="A755" s="3"/>
      <c r="B755" s="3"/>
      <c r="C755" s="4"/>
      <c r="D755" s="4"/>
      <c r="E755" s="3"/>
      <c r="F755" s="3"/>
      <c r="G755" s="4"/>
      <c r="H755" s="5"/>
      <c r="I755" s="3"/>
      <c r="J755" s="3"/>
      <c r="K755" s="3"/>
      <c r="L755" s="3"/>
      <c r="M755" s="3"/>
      <c r="N755" s="3"/>
      <c r="O755" s="3"/>
      <c r="P755" s="4"/>
      <c r="Q755" s="5"/>
      <c r="R755" s="3"/>
      <c r="S755" s="3"/>
      <c r="T755" s="3"/>
      <c r="U755" s="3"/>
      <c r="V755" s="3"/>
      <c r="W755" s="3"/>
      <c r="X755" s="3"/>
      <c r="Y755" s="4"/>
      <c r="Z755" s="5"/>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row>
    <row r="756" ht="15.75" customHeight="1">
      <c r="A756" s="3"/>
      <c r="B756" s="3"/>
      <c r="C756" s="4"/>
      <c r="D756" s="4"/>
      <c r="E756" s="3"/>
      <c r="F756" s="3"/>
      <c r="G756" s="4"/>
      <c r="H756" s="5"/>
      <c r="I756" s="3"/>
      <c r="J756" s="3"/>
      <c r="K756" s="3"/>
      <c r="L756" s="3"/>
      <c r="M756" s="3"/>
      <c r="N756" s="3"/>
      <c r="O756" s="3"/>
      <c r="P756" s="4"/>
      <c r="Q756" s="5"/>
      <c r="R756" s="3"/>
      <c r="S756" s="3"/>
      <c r="T756" s="3"/>
      <c r="U756" s="3"/>
      <c r="V756" s="3"/>
      <c r="W756" s="3"/>
      <c r="X756" s="3"/>
      <c r="Y756" s="4"/>
      <c r="Z756" s="5"/>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row>
    <row r="757" ht="15.75" customHeight="1">
      <c r="A757" s="3"/>
      <c r="B757" s="3"/>
      <c r="C757" s="4"/>
      <c r="D757" s="4"/>
      <c r="E757" s="3"/>
      <c r="F757" s="3"/>
      <c r="G757" s="4"/>
      <c r="H757" s="5"/>
      <c r="I757" s="3"/>
      <c r="J757" s="3"/>
      <c r="K757" s="3"/>
      <c r="L757" s="3"/>
      <c r="M757" s="3"/>
      <c r="N757" s="3"/>
      <c r="O757" s="3"/>
      <c r="P757" s="4"/>
      <c r="Q757" s="5"/>
      <c r="R757" s="3"/>
      <c r="S757" s="3"/>
      <c r="T757" s="3"/>
      <c r="U757" s="3"/>
      <c r="V757" s="3"/>
      <c r="W757" s="3"/>
      <c r="X757" s="3"/>
      <c r="Y757" s="4"/>
      <c r="Z757" s="5"/>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row>
    <row r="758" ht="15.75" customHeight="1">
      <c r="A758" s="3"/>
      <c r="B758" s="3"/>
      <c r="C758" s="4"/>
      <c r="D758" s="4"/>
      <c r="E758" s="3"/>
      <c r="F758" s="3"/>
      <c r="G758" s="4"/>
      <c r="H758" s="5"/>
      <c r="I758" s="3"/>
      <c r="J758" s="3"/>
      <c r="K758" s="3"/>
      <c r="L758" s="3"/>
      <c r="M758" s="3"/>
      <c r="N758" s="3"/>
      <c r="O758" s="3"/>
      <c r="P758" s="4"/>
      <c r="Q758" s="5"/>
      <c r="R758" s="3"/>
      <c r="S758" s="3"/>
      <c r="T758" s="3"/>
      <c r="U758" s="3"/>
      <c r="V758" s="3"/>
      <c r="W758" s="3"/>
      <c r="X758" s="3"/>
      <c r="Y758" s="4"/>
      <c r="Z758" s="5"/>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row>
    <row r="759" ht="15.75" customHeight="1">
      <c r="A759" s="3"/>
      <c r="B759" s="3"/>
      <c r="C759" s="4"/>
      <c r="D759" s="4"/>
      <c r="E759" s="3"/>
      <c r="F759" s="3"/>
      <c r="G759" s="4"/>
      <c r="H759" s="5"/>
      <c r="I759" s="3"/>
      <c r="J759" s="3"/>
      <c r="K759" s="3"/>
      <c r="L759" s="3"/>
      <c r="M759" s="3"/>
      <c r="N759" s="3"/>
      <c r="O759" s="3"/>
      <c r="P759" s="4"/>
      <c r="Q759" s="5"/>
      <c r="R759" s="3"/>
      <c r="S759" s="3"/>
      <c r="T759" s="3"/>
      <c r="U759" s="3"/>
      <c r="V759" s="3"/>
      <c r="W759" s="3"/>
      <c r="X759" s="3"/>
      <c r="Y759" s="4"/>
      <c r="Z759" s="5"/>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row>
    <row r="760" ht="15.75" customHeight="1">
      <c r="A760" s="3"/>
      <c r="B760" s="3"/>
      <c r="C760" s="4"/>
      <c r="D760" s="4"/>
      <c r="E760" s="3"/>
      <c r="F760" s="3"/>
      <c r="G760" s="4"/>
      <c r="H760" s="5"/>
      <c r="I760" s="3"/>
      <c r="J760" s="3"/>
      <c r="K760" s="3"/>
      <c r="L760" s="3"/>
      <c r="M760" s="3"/>
      <c r="N760" s="3"/>
      <c r="O760" s="3"/>
      <c r="P760" s="4"/>
      <c r="Q760" s="5"/>
      <c r="R760" s="3"/>
      <c r="S760" s="3"/>
      <c r="T760" s="3"/>
      <c r="U760" s="3"/>
      <c r="V760" s="3"/>
      <c r="W760" s="3"/>
      <c r="X760" s="3"/>
      <c r="Y760" s="4"/>
      <c r="Z760" s="5"/>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row>
    <row r="761" ht="15.75" customHeight="1">
      <c r="A761" s="3"/>
      <c r="B761" s="3"/>
      <c r="C761" s="4"/>
      <c r="D761" s="4"/>
      <c r="E761" s="3"/>
      <c r="F761" s="3"/>
      <c r="G761" s="4"/>
      <c r="H761" s="5"/>
      <c r="I761" s="3"/>
      <c r="J761" s="3"/>
      <c r="K761" s="3"/>
      <c r="L761" s="3"/>
      <c r="M761" s="3"/>
      <c r="N761" s="3"/>
      <c r="O761" s="3"/>
      <c r="P761" s="4"/>
      <c r="Q761" s="5"/>
      <c r="R761" s="3"/>
      <c r="S761" s="3"/>
      <c r="T761" s="3"/>
      <c r="U761" s="3"/>
      <c r="V761" s="3"/>
      <c r="W761" s="3"/>
      <c r="X761" s="3"/>
      <c r="Y761" s="4"/>
      <c r="Z761" s="5"/>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row>
    <row r="762" ht="15.75" customHeight="1">
      <c r="A762" s="3"/>
      <c r="B762" s="3"/>
      <c r="C762" s="4"/>
      <c r="D762" s="4"/>
      <c r="E762" s="3"/>
      <c r="F762" s="3"/>
      <c r="G762" s="4"/>
      <c r="H762" s="5"/>
      <c r="I762" s="3"/>
      <c r="J762" s="3"/>
      <c r="K762" s="3"/>
      <c r="L762" s="3"/>
      <c r="M762" s="3"/>
      <c r="N762" s="3"/>
      <c r="O762" s="3"/>
      <c r="P762" s="4"/>
      <c r="Q762" s="5"/>
      <c r="R762" s="3"/>
      <c r="S762" s="3"/>
      <c r="T762" s="3"/>
      <c r="U762" s="3"/>
      <c r="V762" s="3"/>
      <c r="W762" s="3"/>
      <c r="X762" s="3"/>
      <c r="Y762" s="4"/>
      <c r="Z762" s="5"/>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row>
    <row r="763" ht="15.75" customHeight="1">
      <c r="A763" s="3"/>
      <c r="B763" s="3"/>
      <c r="C763" s="4"/>
      <c r="D763" s="4"/>
      <c r="E763" s="3"/>
      <c r="F763" s="3"/>
      <c r="G763" s="4"/>
      <c r="H763" s="5"/>
      <c r="I763" s="3"/>
      <c r="J763" s="3"/>
      <c r="K763" s="3"/>
      <c r="L763" s="3"/>
      <c r="M763" s="3"/>
      <c r="N763" s="3"/>
      <c r="O763" s="3"/>
      <c r="P763" s="4"/>
      <c r="Q763" s="5"/>
      <c r="R763" s="3"/>
      <c r="S763" s="3"/>
      <c r="T763" s="3"/>
      <c r="U763" s="3"/>
      <c r="V763" s="3"/>
      <c r="W763" s="3"/>
      <c r="X763" s="3"/>
      <c r="Y763" s="4"/>
      <c r="Z763" s="5"/>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row>
    <row r="764" ht="15.75" customHeight="1">
      <c r="A764" s="3"/>
      <c r="B764" s="3"/>
      <c r="C764" s="4"/>
      <c r="D764" s="4"/>
      <c r="E764" s="3"/>
      <c r="F764" s="3"/>
      <c r="G764" s="4"/>
      <c r="H764" s="5"/>
      <c r="I764" s="3"/>
      <c r="J764" s="3"/>
      <c r="K764" s="3"/>
      <c r="L764" s="3"/>
      <c r="M764" s="3"/>
      <c r="N764" s="3"/>
      <c r="O764" s="3"/>
      <c r="P764" s="4"/>
      <c r="Q764" s="5"/>
      <c r="R764" s="3"/>
      <c r="S764" s="3"/>
      <c r="T764" s="3"/>
      <c r="U764" s="3"/>
      <c r="V764" s="3"/>
      <c r="W764" s="3"/>
      <c r="X764" s="3"/>
      <c r="Y764" s="4"/>
      <c r="Z764" s="5"/>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row>
    <row r="765" ht="15.75" customHeight="1">
      <c r="A765" s="3"/>
      <c r="B765" s="3"/>
      <c r="C765" s="4"/>
      <c r="D765" s="4"/>
      <c r="E765" s="3"/>
      <c r="F765" s="3"/>
      <c r="G765" s="4"/>
      <c r="H765" s="5"/>
      <c r="I765" s="3"/>
      <c r="J765" s="3"/>
      <c r="K765" s="3"/>
      <c r="L765" s="3"/>
      <c r="M765" s="3"/>
      <c r="N765" s="3"/>
      <c r="O765" s="3"/>
      <c r="P765" s="4"/>
      <c r="Q765" s="5"/>
      <c r="R765" s="3"/>
      <c r="S765" s="3"/>
      <c r="T765" s="3"/>
      <c r="U765" s="3"/>
      <c r="V765" s="3"/>
      <c r="W765" s="3"/>
      <c r="X765" s="3"/>
      <c r="Y765" s="4"/>
      <c r="Z765" s="5"/>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row>
    <row r="766" ht="15.75" customHeight="1">
      <c r="A766" s="3"/>
      <c r="B766" s="3"/>
      <c r="C766" s="4"/>
      <c r="D766" s="4"/>
      <c r="E766" s="3"/>
      <c r="F766" s="3"/>
      <c r="G766" s="4"/>
      <c r="H766" s="5"/>
      <c r="I766" s="3"/>
      <c r="J766" s="3"/>
      <c r="K766" s="3"/>
      <c r="L766" s="3"/>
      <c r="M766" s="3"/>
      <c r="N766" s="3"/>
      <c r="O766" s="3"/>
      <c r="P766" s="4"/>
      <c r="Q766" s="5"/>
      <c r="R766" s="3"/>
      <c r="S766" s="3"/>
      <c r="T766" s="3"/>
      <c r="U766" s="3"/>
      <c r="V766" s="3"/>
      <c r="W766" s="3"/>
      <c r="X766" s="3"/>
      <c r="Y766" s="4"/>
      <c r="Z766" s="5"/>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row>
    <row r="767" ht="15.75" customHeight="1">
      <c r="A767" s="3"/>
      <c r="B767" s="3"/>
      <c r="C767" s="4"/>
      <c r="D767" s="4"/>
      <c r="E767" s="3"/>
      <c r="F767" s="3"/>
      <c r="G767" s="4"/>
      <c r="H767" s="5"/>
      <c r="I767" s="3"/>
      <c r="J767" s="3"/>
      <c r="K767" s="3"/>
      <c r="L767" s="3"/>
      <c r="M767" s="3"/>
      <c r="N767" s="3"/>
      <c r="O767" s="3"/>
      <c r="P767" s="4"/>
      <c r="Q767" s="5"/>
      <c r="R767" s="3"/>
      <c r="S767" s="3"/>
      <c r="T767" s="3"/>
      <c r="U767" s="3"/>
      <c r="V767" s="3"/>
      <c r="W767" s="3"/>
      <c r="X767" s="3"/>
      <c r="Y767" s="4"/>
      <c r="Z767" s="5"/>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row>
    <row r="768" ht="15.75" customHeight="1">
      <c r="A768" s="3"/>
      <c r="B768" s="3"/>
      <c r="C768" s="4"/>
      <c r="D768" s="4"/>
      <c r="E768" s="3"/>
      <c r="F768" s="3"/>
      <c r="G768" s="4"/>
      <c r="H768" s="5"/>
      <c r="I768" s="3"/>
      <c r="J768" s="3"/>
      <c r="K768" s="3"/>
      <c r="L768" s="3"/>
      <c r="M768" s="3"/>
      <c r="N768" s="3"/>
      <c r="O768" s="3"/>
      <c r="P768" s="4"/>
      <c r="Q768" s="5"/>
      <c r="R768" s="3"/>
      <c r="S768" s="3"/>
      <c r="T768" s="3"/>
      <c r="U768" s="3"/>
      <c r="V768" s="3"/>
      <c r="W768" s="3"/>
      <c r="X768" s="3"/>
      <c r="Y768" s="4"/>
      <c r="Z768" s="5"/>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row>
    <row r="769" ht="15.75" customHeight="1">
      <c r="A769" s="3"/>
      <c r="B769" s="3"/>
      <c r="C769" s="4"/>
      <c r="D769" s="4"/>
      <c r="E769" s="3"/>
      <c r="F769" s="3"/>
      <c r="G769" s="4"/>
      <c r="H769" s="5"/>
      <c r="I769" s="3"/>
      <c r="J769" s="3"/>
      <c r="K769" s="3"/>
      <c r="L769" s="3"/>
      <c r="M769" s="3"/>
      <c r="N769" s="3"/>
      <c r="O769" s="3"/>
      <c r="P769" s="4"/>
      <c r="Q769" s="5"/>
      <c r="R769" s="3"/>
      <c r="S769" s="3"/>
      <c r="T769" s="3"/>
      <c r="U769" s="3"/>
      <c r="V769" s="3"/>
      <c r="W769" s="3"/>
      <c r="X769" s="3"/>
      <c r="Y769" s="4"/>
      <c r="Z769" s="5"/>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row>
    <row r="770" ht="15.75" customHeight="1">
      <c r="A770" s="3"/>
      <c r="B770" s="3"/>
      <c r="C770" s="4"/>
      <c r="D770" s="4"/>
      <c r="E770" s="3"/>
      <c r="F770" s="3"/>
      <c r="G770" s="4"/>
      <c r="H770" s="5"/>
      <c r="I770" s="3"/>
      <c r="J770" s="3"/>
      <c r="K770" s="3"/>
      <c r="L770" s="3"/>
      <c r="M770" s="3"/>
      <c r="N770" s="3"/>
      <c r="O770" s="3"/>
      <c r="P770" s="4"/>
      <c r="Q770" s="5"/>
      <c r="R770" s="3"/>
      <c r="S770" s="3"/>
      <c r="T770" s="3"/>
      <c r="U770" s="3"/>
      <c r="V770" s="3"/>
      <c r="W770" s="3"/>
      <c r="X770" s="3"/>
      <c r="Y770" s="4"/>
      <c r="Z770" s="5"/>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row>
    <row r="771" ht="15.75" customHeight="1">
      <c r="A771" s="3"/>
      <c r="B771" s="3"/>
      <c r="C771" s="4"/>
      <c r="D771" s="4"/>
      <c r="E771" s="3"/>
      <c r="F771" s="3"/>
      <c r="G771" s="4"/>
      <c r="H771" s="5"/>
      <c r="I771" s="3"/>
      <c r="J771" s="3"/>
      <c r="K771" s="3"/>
      <c r="L771" s="3"/>
      <c r="M771" s="3"/>
      <c r="N771" s="3"/>
      <c r="O771" s="3"/>
      <c r="P771" s="4"/>
      <c r="Q771" s="5"/>
      <c r="R771" s="3"/>
      <c r="S771" s="3"/>
      <c r="T771" s="3"/>
      <c r="U771" s="3"/>
      <c r="V771" s="3"/>
      <c r="W771" s="3"/>
      <c r="X771" s="3"/>
      <c r="Y771" s="4"/>
      <c r="Z771" s="5"/>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row>
    <row r="772" ht="15.75" customHeight="1">
      <c r="A772" s="3"/>
      <c r="B772" s="3"/>
      <c r="C772" s="4"/>
      <c r="D772" s="4"/>
      <c r="E772" s="3"/>
      <c r="F772" s="3"/>
      <c r="G772" s="4"/>
      <c r="H772" s="5"/>
      <c r="I772" s="3"/>
      <c r="J772" s="3"/>
      <c r="K772" s="3"/>
      <c r="L772" s="3"/>
      <c r="M772" s="3"/>
      <c r="N772" s="3"/>
      <c r="O772" s="3"/>
      <c r="P772" s="4"/>
      <c r="Q772" s="5"/>
      <c r="R772" s="3"/>
      <c r="S772" s="3"/>
      <c r="T772" s="3"/>
      <c r="U772" s="3"/>
      <c r="V772" s="3"/>
      <c r="W772" s="3"/>
      <c r="X772" s="3"/>
      <c r="Y772" s="4"/>
      <c r="Z772" s="5"/>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row>
    <row r="773" ht="15.75" customHeight="1">
      <c r="A773" s="3"/>
      <c r="B773" s="3"/>
      <c r="C773" s="4"/>
      <c r="D773" s="4"/>
      <c r="E773" s="3"/>
      <c r="F773" s="3"/>
      <c r="G773" s="4"/>
      <c r="H773" s="5"/>
      <c r="I773" s="3"/>
      <c r="J773" s="3"/>
      <c r="K773" s="3"/>
      <c r="L773" s="3"/>
      <c r="M773" s="3"/>
      <c r="N773" s="3"/>
      <c r="O773" s="3"/>
      <c r="P773" s="4"/>
      <c r="Q773" s="5"/>
      <c r="R773" s="3"/>
      <c r="S773" s="3"/>
      <c r="T773" s="3"/>
      <c r="U773" s="3"/>
      <c r="V773" s="3"/>
      <c r="W773" s="3"/>
      <c r="X773" s="3"/>
      <c r="Y773" s="4"/>
      <c r="Z773" s="5"/>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row>
    <row r="774" ht="15.75" customHeight="1">
      <c r="A774" s="3"/>
      <c r="B774" s="3"/>
      <c r="C774" s="4"/>
      <c r="D774" s="4"/>
      <c r="E774" s="3"/>
      <c r="F774" s="3"/>
      <c r="G774" s="4"/>
      <c r="H774" s="5"/>
      <c r="I774" s="3"/>
      <c r="J774" s="3"/>
      <c r="K774" s="3"/>
      <c r="L774" s="3"/>
      <c r="M774" s="3"/>
      <c r="N774" s="3"/>
      <c r="O774" s="3"/>
      <c r="P774" s="4"/>
      <c r="Q774" s="5"/>
      <c r="R774" s="3"/>
      <c r="S774" s="3"/>
      <c r="T774" s="3"/>
      <c r="U774" s="3"/>
      <c r="V774" s="3"/>
      <c r="W774" s="3"/>
      <c r="X774" s="3"/>
      <c r="Y774" s="4"/>
      <c r="Z774" s="5"/>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row>
    <row r="775" ht="15.75" customHeight="1">
      <c r="A775" s="3"/>
      <c r="B775" s="3"/>
      <c r="C775" s="4"/>
      <c r="D775" s="4"/>
      <c r="E775" s="3"/>
      <c r="F775" s="3"/>
      <c r="G775" s="4"/>
      <c r="H775" s="5"/>
      <c r="I775" s="3"/>
      <c r="J775" s="3"/>
      <c r="K775" s="3"/>
      <c r="L775" s="3"/>
      <c r="M775" s="3"/>
      <c r="N775" s="3"/>
      <c r="O775" s="3"/>
      <c r="P775" s="4"/>
      <c r="Q775" s="5"/>
      <c r="R775" s="3"/>
      <c r="S775" s="3"/>
      <c r="T775" s="3"/>
      <c r="U775" s="3"/>
      <c r="V775" s="3"/>
      <c r="W775" s="3"/>
      <c r="X775" s="3"/>
      <c r="Y775" s="4"/>
      <c r="Z775" s="5"/>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row>
    <row r="776" ht="15.75" customHeight="1">
      <c r="A776" s="3"/>
      <c r="B776" s="3"/>
      <c r="C776" s="4"/>
      <c r="D776" s="4"/>
      <c r="E776" s="3"/>
      <c r="F776" s="3"/>
      <c r="G776" s="4"/>
      <c r="H776" s="5"/>
      <c r="I776" s="3"/>
      <c r="J776" s="3"/>
      <c r="K776" s="3"/>
      <c r="L776" s="3"/>
      <c r="M776" s="3"/>
      <c r="N776" s="3"/>
      <c r="O776" s="3"/>
      <c r="P776" s="4"/>
      <c r="Q776" s="5"/>
      <c r="R776" s="3"/>
      <c r="S776" s="3"/>
      <c r="T776" s="3"/>
      <c r="U776" s="3"/>
      <c r="V776" s="3"/>
      <c r="W776" s="3"/>
      <c r="X776" s="3"/>
      <c r="Y776" s="4"/>
      <c r="Z776" s="5"/>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row>
    <row r="777" ht="15.75" customHeight="1">
      <c r="A777" s="3"/>
      <c r="B777" s="3"/>
      <c r="C777" s="4"/>
      <c r="D777" s="4"/>
      <c r="E777" s="3"/>
      <c r="F777" s="3"/>
      <c r="G777" s="4"/>
      <c r="H777" s="5"/>
      <c r="I777" s="3"/>
      <c r="J777" s="3"/>
      <c r="K777" s="3"/>
      <c r="L777" s="3"/>
      <c r="M777" s="3"/>
      <c r="N777" s="3"/>
      <c r="O777" s="3"/>
      <c r="P777" s="4"/>
      <c r="Q777" s="5"/>
      <c r="R777" s="3"/>
      <c r="S777" s="3"/>
      <c r="T777" s="3"/>
      <c r="U777" s="3"/>
      <c r="V777" s="3"/>
      <c r="W777" s="3"/>
      <c r="X777" s="3"/>
      <c r="Y777" s="4"/>
      <c r="Z777" s="5"/>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row>
    <row r="778" ht="15.75" customHeight="1">
      <c r="A778" s="3"/>
      <c r="B778" s="3"/>
      <c r="C778" s="4"/>
      <c r="D778" s="4"/>
      <c r="E778" s="3"/>
      <c r="F778" s="3"/>
      <c r="G778" s="4"/>
      <c r="H778" s="5"/>
      <c r="I778" s="3"/>
      <c r="J778" s="3"/>
      <c r="K778" s="3"/>
      <c r="L778" s="3"/>
      <c r="M778" s="3"/>
      <c r="N778" s="3"/>
      <c r="O778" s="3"/>
      <c r="P778" s="4"/>
      <c r="Q778" s="5"/>
      <c r="R778" s="3"/>
      <c r="S778" s="3"/>
      <c r="T778" s="3"/>
      <c r="U778" s="3"/>
      <c r="V778" s="3"/>
      <c r="W778" s="3"/>
      <c r="X778" s="3"/>
      <c r="Y778" s="4"/>
      <c r="Z778" s="5"/>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row>
    <row r="779" ht="15.75" customHeight="1">
      <c r="A779" s="3"/>
      <c r="B779" s="3"/>
      <c r="C779" s="4"/>
      <c r="D779" s="4"/>
      <c r="E779" s="3"/>
      <c r="F779" s="3"/>
      <c r="G779" s="4"/>
      <c r="H779" s="5"/>
      <c r="I779" s="3"/>
      <c r="J779" s="3"/>
      <c r="K779" s="3"/>
      <c r="L779" s="3"/>
      <c r="M779" s="3"/>
      <c r="N779" s="3"/>
      <c r="O779" s="3"/>
      <c r="P779" s="4"/>
      <c r="Q779" s="5"/>
      <c r="R779" s="3"/>
      <c r="S779" s="3"/>
      <c r="T779" s="3"/>
      <c r="U779" s="3"/>
      <c r="V779" s="3"/>
      <c r="W779" s="3"/>
      <c r="X779" s="3"/>
      <c r="Y779" s="4"/>
      <c r="Z779" s="5"/>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row>
    <row r="780" ht="15.75" customHeight="1">
      <c r="A780" s="3"/>
      <c r="B780" s="3"/>
      <c r="C780" s="4"/>
      <c r="D780" s="4"/>
      <c r="E780" s="3"/>
      <c r="F780" s="3"/>
      <c r="G780" s="4"/>
      <c r="H780" s="5"/>
      <c r="I780" s="3"/>
      <c r="J780" s="3"/>
      <c r="K780" s="3"/>
      <c r="L780" s="3"/>
      <c r="M780" s="3"/>
      <c r="N780" s="3"/>
      <c r="O780" s="3"/>
      <c r="P780" s="4"/>
      <c r="Q780" s="5"/>
      <c r="R780" s="3"/>
      <c r="S780" s="3"/>
      <c r="T780" s="3"/>
      <c r="U780" s="3"/>
      <c r="V780" s="3"/>
      <c r="W780" s="3"/>
      <c r="X780" s="3"/>
      <c r="Y780" s="4"/>
      <c r="Z780" s="5"/>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row>
    <row r="781" ht="15.75" customHeight="1">
      <c r="A781" s="3"/>
      <c r="B781" s="3"/>
      <c r="C781" s="4"/>
      <c r="D781" s="4"/>
      <c r="E781" s="3"/>
      <c r="F781" s="3"/>
      <c r="G781" s="4"/>
      <c r="H781" s="5"/>
      <c r="I781" s="3"/>
      <c r="J781" s="3"/>
      <c r="K781" s="3"/>
      <c r="L781" s="3"/>
      <c r="M781" s="3"/>
      <c r="N781" s="3"/>
      <c r="O781" s="3"/>
      <c r="P781" s="4"/>
      <c r="Q781" s="5"/>
      <c r="R781" s="3"/>
      <c r="S781" s="3"/>
      <c r="T781" s="3"/>
      <c r="U781" s="3"/>
      <c r="V781" s="3"/>
      <c r="W781" s="3"/>
      <c r="X781" s="3"/>
      <c r="Y781" s="4"/>
      <c r="Z781" s="5"/>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row>
    <row r="782" ht="15.75" customHeight="1">
      <c r="A782" s="3"/>
      <c r="B782" s="3"/>
      <c r="C782" s="4"/>
      <c r="D782" s="4"/>
      <c r="E782" s="3"/>
      <c r="F782" s="3"/>
      <c r="G782" s="4"/>
      <c r="H782" s="5"/>
      <c r="I782" s="3"/>
      <c r="J782" s="3"/>
      <c r="K782" s="3"/>
      <c r="L782" s="3"/>
      <c r="M782" s="3"/>
      <c r="N782" s="3"/>
      <c r="O782" s="3"/>
      <c r="P782" s="4"/>
      <c r="Q782" s="5"/>
      <c r="R782" s="3"/>
      <c r="S782" s="3"/>
      <c r="T782" s="3"/>
      <c r="U782" s="3"/>
      <c r="V782" s="3"/>
      <c r="W782" s="3"/>
      <c r="X782" s="3"/>
      <c r="Y782" s="4"/>
      <c r="Z782" s="5"/>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row>
    <row r="783" ht="15.75" customHeight="1">
      <c r="A783" s="3"/>
      <c r="B783" s="3"/>
      <c r="C783" s="4"/>
      <c r="D783" s="4"/>
      <c r="E783" s="3"/>
      <c r="F783" s="3"/>
      <c r="G783" s="4"/>
      <c r="H783" s="5"/>
      <c r="I783" s="3"/>
      <c r="J783" s="3"/>
      <c r="K783" s="3"/>
      <c r="L783" s="3"/>
      <c r="M783" s="3"/>
      <c r="N783" s="3"/>
      <c r="O783" s="3"/>
      <c r="P783" s="4"/>
      <c r="Q783" s="5"/>
      <c r="R783" s="3"/>
      <c r="S783" s="3"/>
      <c r="T783" s="3"/>
      <c r="U783" s="3"/>
      <c r="V783" s="3"/>
      <c r="W783" s="3"/>
      <c r="X783" s="3"/>
      <c r="Y783" s="4"/>
      <c r="Z783" s="5"/>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row>
    <row r="784" ht="15.75" customHeight="1">
      <c r="A784" s="3"/>
      <c r="B784" s="3"/>
      <c r="C784" s="4"/>
      <c r="D784" s="4"/>
      <c r="E784" s="3"/>
      <c r="F784" s="3"/>
      <c r="G784" s="4"/>
      <c r="H784" s="5"/>
      <c r="I784" s="3"/>
      <c r="J784" s="3"/>
      <c r="K784" s="3"/>
      <c r="L784" s="3"/>
      <c r="M784" s="3"/>
      <c r="N784" s="3"/>
      <c r="O784" s="3"/>
      <c r="P784" s="4"/>
      <c r="Q784" s="5"/>
      <c r="R784" s="3"/>
      <c r="S784" s="3"/>
      <c r="T784" s="3"/>
      <c r="U784" s="3"/>
      <c r="V784" s="3"/>
      <c r="W784" s="3"/>
      <c r="X784" s="3"/>
      <c r="Y784" s="4"/>
      <c r="Z784" s="5"/>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row>
    <row r="785" ht="15.75" customHeight="1">
      <c r="A785" s="3"/>
      <c r="B785" s="3"/>
      <c r="C785" s="4"/>
      <c r="D785" s="4"/>
      <c r="E785" s="3"/>
      <c r="F785" s="3"/>
      <c r="G785" s="4"/>
      <c r="H785" s="5"/>
      <c r="I785" s="3"/>
      <c r="J785" s="3"/>
      <c r="K785" s="3"/>
      <c r="L785" s="3"/>
      <c r="M785" s="3"/>
      <c r="N785" s="3"/>
      <c r="O785" s="3"/>
      <c r="P785" s="4"/>
      <c r="Q785" s="5"/>
      <c r="R785" s="3"/>
      <c r="S785" s="3"/>
      <c r="T785" s="3"/>
      <c r="U785" s="3"/>
      <c r="V785" s="3"/>
      <c r="W785" s="3"/>
      <c r="X785" s="3"/>
      <c r="Y785" s="4"/>
      <c r="Z785" s="5"/>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row>
    <row r="786" ht="15.75" customHeight="1">
      <c r="A786" s="3"/>
      <c r="B786" s="3"/>
      <c r="C786" s="4"/>
      <c r="D786" s="4"/>
      <c r="E786" s="3"/>
      <c r="F786" s="3"/>
      <c r="G786" s="4"/>
      <c r="H786" s="5"/>
      <c r="I786" s="3"/>
      <c r="J786" s="3"/>
      <c r="K786" s="3"/>
      <c r="L786" s="3"/>
      <c r="M786" s="3"/>
      <c r="N786" s="3"/>
      <c r="O786" s="3"/>
      <c r="P786" s="4"/>
      <c r="Q786" s="5"/>
      <c r="R786" s="3"/>
      <c r="S786" s="3"/>
      <c r="T786" s="3"/>
      <c r="U786" s="3"/>
      <c r="V786" s="3"/>
      <c r="W786" s="3"/>
      <c r="X786" s="3"/>
      <c r="Y786" s="4"/>
      <c r="Z786" s="5"/>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row>
    <row r="787" ht="15.75" customHeight="1">
      <c r="A787" s="3"/>
      <c r="B787" s="3"/>
      <c r="C787" s="4"/>
      <c r="D787" s="4"/>
      <c r="E787" s="3"/>
      <c r="F787" s="3"/>
      <c r="G787" s="4"/>
      <c r="H787" s="5"/>
      <c r="I787" s="3"/>
      <c r="J787" s="3"/>
      <c r="K787" s="3"/>
      <c r="L787" s="3"/>
      <c r="M787" s="3"/>
      <c r="N787" s="3"/>
      <c r="O787" s="3"/>
      <c r="P787" s="4"/>
      <c r="Q787" s="5"/>
      <c r="R787" s="3"/>
      <c r="S787" s="3"/>
      <c r="T787" s="3"/>
      <c r="U787" s="3"/>
      <c r="V787" s="3"/>
      <c r="W787" s="3"/>
      <c r="X787" s="3"/>
      <c r="Y787" s="4"/>
      <c r="Z787" s="5"/>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row>
    <row r="788" ht="15.75" customHeight="1">
      <c r="A788" s="3"/>
      <c r="B788" s="3"/>
      <c r="C788" s="4"/>
      <c r="D788" s="4"/>
      <c r="E788" s="3"/>
      <c r="F788" s="3"/>
      <c r="G788" s="4"/>
      <c r="H788" s="5"/>
      <c r="I788" s="3"/>
      <c r="J788" s="3"/>
      <c r="K788" s="3"/>
      <c r="L788" s="3"/>
      <c r="M788" s="3"/>
      <c r="N788" s="3"/>
      <c r="O788" s="3"/>
      <c r="P788" s="4"/>
      <c r="Q788" s="5"/>
      <c r="R788" s="3"/>
      <c r="S788" s="3"/>
      <c r="T788" s="3"/>
      <c r="U788" s="3"/>
      <c r="V788" s="3"/>
      <c r="W788" s="3"/>
      <c r="X788" s="3"/>
      <c r="Y788" s="4"/>
      <c r="Z788" s="5"/>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row>
    <row r="789" ht="15.75" customHeight="1">
      <c r="A789" s="3"/>
      <c r="B789" s="3"/>
      <c r="C789" s="4"/>
      <c r="D789" s="4"/>
      <c r="E789" s="3"/>
      <c r="F789" s="3"/>
      <c r="G789" s="4"/>
      <c r="H789" s="5"/>
      <c r="I789" s="3"/>
      <c r="J789" s="3"/>
      <c r="K789" s="3"/>
      <c r="L789" s="3"/>
      <c r="M789" s="3"/>
      <c r="N789" s="3"/>
      <c r="O789" s="3"/>
      <c r="P789" s="4"/>
      <c r="Q789" s="5"/>
      <c r="R789" s="3"/>
      <c r="S789" s="3"/>
      <c r="T789" s="3"/>
      <c r="U789" s="3"/>
      <c r="V789" s="3"/>
      <c r="W789" s="3"/>
      <c r="X789" s="3"/>
      <c r="Y789" s="4"/>
      <c r="Z789" s="5"/>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row>
    <row r="790" ht="15.75" customHeight="1">
      <c r="A790" s="3"/>
      <c r="B790" s="3"/>
      <c r="C790" s="4"/>
      <c r="D790" s="4"/>
      <c r="E790" s="3"/>
      <c r="F790" s="3"/>
      <c r="G790" s="4"/>
      <c r="H790" s="5"/>
      <c r="I790" s="3"/>
      <c r="J790" s="3"/>
      <c r="K790" s="3"/>
      <c r="L790" s="3"/>
      <c r="M790" s="3"/>
      <c r="N790" s="3"/>
      <c r="O790" s="3"/>
      <c r="P790" s="4"/>
      <c r="Q790" s="5"/>
      <c r="R790" s="3"/>
      <c r="S790" s="3"/>
      <c r="T790" s="3"/>
      <c r="U790" s="3"/>
      <c r="V790" s="3"/>
      <c r="W790" s="3"/>
      <c r="X790" s="3"/>
      <c r="Y790" s="4"/>
      <c r="Z790" s="5"/>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row>
    <row r="791" ht="15.75" customHeight="1">
      <c r="A791" s="3"/>
      <c r="B791" s="3"/>
      <c r="C791" s="4"/>
      <c r="D791" s="4"/>
      <c r="E791" s="3"/>
      <c r="F791" s="3"/>
      <c r="G791" s="4"/>
      <c r="H791" s="5"/>
      <c r="I791" s="3"/>
      <c r="J791" s="3"/>
      <c r="K791" s="3"/>
      <c r="L791" s="3"/>
      <c r="M791" s="3"/>
      <c r="N791" s="3"/>
      <c r="O791" s="3"/>
      <c r="P791" s="4"/>
      <c r="Q791" s="5"/>
      <c r="R791" s="3"/>
      <c r="S791" s="3"/>
      <c r="T791" s="3"/>
      <c r="U791" s="3"/>
      <c r="V791" s="3"/>
      <c r="W791" s="3"/>
      <c r="X791" s="3"/>
      <c r="Y791" s="4"/>
      <c r="Z791" s="5"/>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row>
    <row r="792" ht="15.75" customHeight="1">
      <c r="A792" s="3"/>
      <c r="B792" s="3"/>
      <c r="C792" s="4"/>
      <c r="D792" s="4"/>
      <c r="E792" s="3"/>
      <c r="F792" s="3"/>
      <c r="G792" s="4"/>
      <c r="H792" s="5"/>
      <c r="I792" s="3"/>
      <c r="J792" s="3"/>
      <c r="K792" s="3"/>
      <c r="L792" s="3"/>
      <c r="M792" s="3"/>
      <c r="N792" s="3"/>
      <c r="O792" s="3"/>
      <c r="P792" s="4"/>
      <c r="Q792" s="5"/>
      <c r="R792" s="3"/>
      <c r="S792" s="3"/>
      <c r="T792" s="3"/>
      <c r="U792" s="3"/>
      <c r="V792" s="3"/>
      <c r="W792" s="3"/>
      <c r="X792" s="3"/>
      <c r="Y792" s="4"/>
      <c r="Z792" s="5"/>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row>
    <row r="793" ht="15.75" customHeight="1">
      <c r="A793" s="3"/>
      <c r="B793" s="3"/>
      <c r="C793" s="4"/>
      <c r="D793" s="4"/>
      <c r="E793" s="3"/>
      <c r="F793" s="3"/>
      <c r="G793" s="4"/>
      <c r="H793" s="5"/>
      <c r="I793" s="3"/>
      <c r="J793" s="3"/>
      <c r="K793" s="3"/>
      <c r="L793" s="3"/>
      <c r="M793" s="3"/>
      <c r="N793" s="3"/>
      <c r="O793" s="3"/>
      <c r="P793" s="4"/>
      <c r="Q793" s="5"/>
      <c r="R793" s="3"/>
      <c r="S793" s="3"/>
      <c r="T793" s="3"/>
      <c r="U793" s="3"/>
      <c r="V793" s="3"/>
      <c r="W793" s="3"/>
      <c r="X793" s="3"/>
      <c r="Y793" s="4"/>
      <c r="Z793" s="5"/>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row>
    <row r="794" ht="15.75" customHeight="1">
      <c r="A794" s="3"/>
      <c r="B794" s="3"/>
      <c r="C794" s="4"/>
      <c r="D794" s="4"/>
      <c r="E794" s="3"/>
      <c r="F794" s="3"/>
      <c r="G794" s="4"/>
      <c r="H794" s="5"/>
      <c r="I794" s="3"/>
      <c r="J794" s="3"/>
      <c r="K794" s="3"/>
      <c r="L794" s="3"/>
      <c r="M794" s="3"/>
      <c r="N794" s="3"/>
      <c r="O794" s="3"/>
      <c r="P794" s="4"/>
      <c r="Q794" s="5"/>
      <c r="R794" s="3"/>
      <c r="S794" s="3"/>
      <c r="T794" s="3"/>
      <c r="U794" s="3"/>
      <c r="V794" s="3"/>
      <c r="W794" s="3"/>
      <c r="X794" s="3"/>
      <c r="Y794" s="4"/>
      <c r="Z794" s="5"/>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row>
    <row r="795" ht="15.75" customHeight="1">
      <c r="A795" s="3"/>
      <c r="B795" s="3"/>
      <c r="C795" s="4"/>
      <c r="D795" s="4"/>
      <c r="E795" s="3"/>
      <c r="F795" s="3"/>
      <c r="G795" s="4"/>
      <c r="H795" s="5"/>
      <c r="I795" s="3"/>
      <c r="J795" s="3"/>
      <c r="K795" s="3"/>
      <c r="L795" s="3"/>
      <c r="M795" s="3"/>
      <c r="N795" s="3"/>
      <c r="O795" s="3"/>
      <c r="P795" s="4"/>
      <c r="Q795" s="5"/>
      <c r="R795" s="3"/>
      <c r="S795" s="3"/>
      <c r="T795" s="3"/>
      <c r="U795" s="3"/>
      <c r="V795" s="3"/>
      <c r="W795" s="3"/>
      <c r="X795" s="3"/>
      <c r="Y795" s="4"/>
      <c r="Z795" s="5"/>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row>
    <row r="796" ht="15.75" customHeight="1">
      <c r="A796" s="3"/>
      <c r="B796" s="3"/>
      <c r="C796" s="4"/>
      <c r="D796" s="4"/>
      <c r="E796" s="3"/>
      <c r="F796" s="3"/>
      <c r="G796" s="4"/>
      <c r="H796" s="5"/>
      <c r="I796" s="3"/>
      <c r="J796" s="3"/>
      <c r="K796" s="3"/>
      <c r="L796" s="3"/>
      <c r="M796" s="3"/>
      <c r="N796" s="3"/>
      <c r="O796" s="3"/>
      <c r="P796" s="4"/>
      <c r="Q796" s="5"/>
      <c r="R796" s="3"/>
      <c r="S796" s="3"/>
      <c r="T796" s="3"/>
      <c r="U796" s="3"/>
      <c r="V796" s="3"/>
      <c r="W796" s="3"/>
      <c r="X796" s="3"/>
      <c r="Y796" s="4"/>
      <c r="Z796" s="5"/>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row>
    <row r="797" ht="15.75" customHeight="1">
      <c r="A797" s="3"/>
      <c r="B797" s="3"/>
      <c r="C797" s="4"/>
      <c r="D797" s="4"/>
      <c r="E797" s="3"/>
      <c r="F797" s="3"/>
      <c r="G797" s="4"/>
      <c r="H797" s="5"/>
      <c r="I797" s="3"/>
      <c r="J797" s="3"/>
      <c r="K797" s="3"/>
      <c r="L797" s="3"/>
      <c r="M797" s="3"/>
      <c r="N797" s="3"/>
      <c r="O797" s="3"/>
      <c r="P797" s="4"/>
      <c r="Q797" s="5"/>
      <c r="R797" s="3"/>
      <c r="S797" s="3"/>
      <c r="T797" s="3"/>
      <c r="U797" s="3"/>
      <c r="V797" s="3"/>
      <c r="W797" s="3"/>
      <c r="X797" s="3"/>
      <c r="Y797" s="4"/>
      <c r="Z797" s="5"/>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row>
    <row r="798" ht="15.75" customHeight="1">
      <c r="A798" s="3"/>
      <c r="B798" s="3"/>
      <c r="C798" s="4"/>
      <c r="D798" s="4"/>
      <c r="E798" s="3"/>
      <c r="F798" s="3"/>
      <c r="G798" s="4"/>
      <c r="H798" s="5"/>
      <c r="I798" s="3"/>
      <c r="J798" s="3"/>
      <c r="K798" s="3"/>
      <c r="L798" s="3"/>
      <c r="M798" s="3"/>
      <c r="N798" s="3"/>
      <c r="O798" s="3"/>
      <c r="P798" s="4"/>
      <c r="Q798" s="5"/>
      <c r="R798" s="3"/>
      <c r="S798" s="3"/>
      <c r="T798" s="3"/>
      <c r="U798" s="3"/>
      <c r="V798" s="3"/>
      <c r="W798" s="3"/>
      <c r="X798" s="3"/>
      <c r="Y798" s="4"/>
      <c r="Z798" s="5"/>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row>
    <row r="799" ht="15.75" customHeight="1">
      <c r="A799" s="3"/>
      <c r="B799" s="3"/>
      <c r="C799" s="4"/>
      <c r="D799" s="4"/>
      <c r="E799" s="3"/>
      <c r="F799" s="3"/>
      <c r="G799" s="4"/>
      <c r="H799" s="5"/>
      <c r="I799" s="3"/>
      <c r="J799" s="3"/>
      <c r="K799" s="3"/>
      <c r="L799" s="3"/>
      <c r="M799" s="3"/>
      <c r="N799" s="3"/>
      <c r="O799" s="3"/>
      <c r="P799" s="4"/>
      <c r="Q799" s="5"/>
      <c r="R799" s="3"/>
      <c r="S799" s="3"/>
      <c r="T799" s="3"/>
      <c r="U799" s="3"/>
      <c r="V799" s="3"/>
      <c r="W799" s="3"/>
      <c r="X799" s="3"/>
      <c r="Y799" s="4"/>
      <c r="Z799" s="5"/>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row>
    <row r="800" ht="15.75" customHeight="1">
      <c r="A800" s="3"/>
      <c r="B800" s="3"/>
      <c r="C800" s="4"/>
      <c r="D800" s="4"/>
      <c r="E800" s="3"/>
      <c r="F800" s="3"/>
      <c r="G800" s="4"/>
      <c r="H800" s="5"/>
      <c r="I800" s="3"/>
      <c r="J800" s="3"/>
      <c r="K800" s="3"/>
      <c r="L800" s="3"/>
      <c r="M800" s="3"/>
      <c r="N800" s="3"/>
      <c r="O800" s="3"/>
      <c r="P800" s="4"/>
      <c r="Q800" s="5"/>
      <c r="R800" s="3"/>
      <c r="S800" s="3"/>
      <c r="T800" s="3"/>
      <c r="U800" s="3"/>
      <c r="V800" s="3"/>
      <c r="W800" s="3"/>
      <c r="X800" s="3"/>
      <c r="Y800" s="4"/>
      <c r="Z800" s="5"/>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row>
    <row r="801" ht="15.75" customHeight="1">
      <c r="A801" s="3"/>
      <c r="B801" s="3"/>
      <c r="C801" s="4"/>
      <c r="D801" s="4"/>
      <c r="E801" s="3"/>
      <c r="F801" s="3"/>
      <c r="G801" s="4"/>
      <c r="H801" s="5"/>
      <c r="I801" s="3"/>
      <c r="J801" s="3"/>
      <c r="K801" s="3"/>
      <c r="L801" s="3"/>
      <c r="M801" s="3"/>
      <c r="N801" s="3"/>
      <c r="O801" s="3"/>
      <c r="P801" s="4"/>
      <c r="Q801" s="5"/>
      <c r="R801" s="3"/>
      <c r="S801" s="3"/>
      <c r="T801" s="3"/>
      <c r="U801" s="3"/>
      <c r="V801" s="3"/>
      <c r="W801" s="3"/>
      <c r="X801" s="3"/>
      <c r="Y801" s="4"/>
      <c r="Z801" s="5"/>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row>
    <row r="802" ht="15.75" customHeight="1">
      <c r="A802" s="3"/>
      <c r="B802" s="3"/>
      <c r="C802" s="4"/>
      <c r="D802" s="4"/>
      <c r="E802" s="3"/>
      <c r="F802" s="3"/>
      <c r="G802" s="4"/>
      <c r="H802" s="5"/>
      <c r="I802" s="3"/>
      <c r="J802" s="3"/>
      <c r="K802" s="3"/>
      <c r="L802" s="3"/>
      <c r="M802" s="3"/>
      <c r="N802" s="3"/>
      <c r="O802" s="3"/>
      <c r="P802" s="4"/>
      <c r="Q802" s="5"/>
      <c r="R802" s="3"/>
      <c r="S802" s="3"/>
      <c r="T802" s="3"/>
      <c r="U802" s="3"/>
      <c r="V802" s="3"/>
      <c r="W802" s="3"/>
      <c r="X802" s="3"/>
      <c r="Y802" s="4"/>
      <c r="Z802" s="5"/>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row>
    <row r="803" ht="15.75" customHeight="1">
      <c r="A803" s="3"/>
      <c r="B803" s="3"/>
      <c r="C803" s="4"/>
      <c r="D803" s="4"/>
      <c r="E803" s="3"/>
      <c r="F803" s="3"/>
      <c r="G803" s="4"/>
      <c r="H803" s="5"/>
      <c r="I803" s="3"/>
      <c r="J803" s="3"/>
      <c r="K803" s="3"/>
      <c r="L803" s="3"/>
      <c r="M803" s="3"/>
      <c r="N803" s="3"/>
      <c r="O803" s="3"/>
      <c r="P803" s="4"/>
      <c r="Q803" s="5"/>
      <c r="R803" s="3"/>
      <c r="S803" s="3"/>
      <c r="T803" s="3"/>
      <c r="U803" s="3"/>
      <c r="V803" s="3"/>
      <c r="W803" s="3"/>
      <c r="X803" s="3"/>
      <c r="Y803" s="4"/>
      <c r="Z803" s="5"/>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row>
    <row r="804" ht="15.75" customHeight="1">
      <c r="A804" s="3"/>
      <c r="B804" s="3"/>
      <c r="C804" s="4"/>
      <c r="D804" s="4"/>
      <c r="E804" s="3"/>
      <c r="F804" s="3"/>
      <c r="G804" s="4"/>
      <c r="H804" s="5"/>
      <c r="I804" s="3"/>
      <c r="J804" s="3"/>
      <c r="K804" s="3"/>
      <c r="L804" s="3"/>
      <c r="M804" s="3"/>
      <c r="N804" s="3"/>
      <c r="O804" s="3"/>
      <c r="P804" s="4"/>
      <c r="Q804" s="5"/>
      <c r="R804" s="3"/>
      <c r="S804" s="3"/>
      <c r="T804" s="3"/>
      <c r="U804" s="3"/>
      <c r="V804" s="3"/>
      <c r="W804" s="3"/>
      <c r="X804" s="3"/>
      <c r="Y804" s="4"/>
      <c r="Z804" s="5"/>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row>
    <row r="805" ht="15.75" customHeight="1">
      <c r="A805" s="3"/>
      <c r="B805" s="3"/>
      <c r="C805" s="4"/>
      <c r="D805" s="4"/>
      <c r="E805" s="3"/>
      <c r="F805" s="3"/>
      <c r="G805" s="4"/>
      <c r="H805" s="5"/>
      <c r="I805" s="3"/>
      <c r="J805" s="3"/>
      <c r="K805" s="3"/>
      <c r="L805" s="3"/>
      <c r="M805" s="3"/>
      <c r="N805" s="3"/>
      <c r="O805" s="3"/>
      <c r="P805" s="4"/>
      <c r="Q805" s="5"/>
      <c r="R805" s="3"/>
      <c r="S805" s="3"/>
      <c r="T805" s="3"/>
      <c r="U805" s="3"/>
      <c r="V805" s="3"/>
      <c r="W805" s="3"/>
      <c r="X805" s="3"/>
      <c r="Y805" s="4"/>
      <c r="Z805" s="5"/>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row>
    <row r="806" ht="15.75" customHeight="1">
      <c r="A806" s="3"/>
      <c r="B806" s="3"/>
      <c r="C806" s="4"/>
      <c r="D806" s="4"/>
      <c r="E806" s="3"/>
      <c r="F806" s="3"/>
      <c r="G806" s="4"/>
      <c r="H806" s="5"/>
      <c r="I806" s="3"/>
      <c r="J806" s="3"/>
      <c r="K806" s="3"/>
      <c r="L806" s="3"/>
      <c r="M806" s="3"/>
      <c r="N806" s="3"/>
      <c r="O806" s="3"/>
      <c r="P806" s="4"/>
      <c r="Q806" s="5"/>
      <c r="R806" s="3"/>
      <c r="S806" s="3"/>
      <c r="T806" s="3"/>
      <c r="U806" s="3"/>
      <c r="V806" s="3"/>
      <c r="W806" s="3"/>
      <c r="X806" s="3"/>
      <c r="Y806" s="4"/>
      <c r="Z806" s="5"/>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row>
    <row r="807" ht="15.75" customHeight="1">
      <c r="A807" s="3"/>
      <c r="B807" s="3"/>
      <c r="C807" s="4"/>
      <c r="D807" s="4"/>
      <c r="E807" s="3"/>
      <c r="F807" s="3"/>
      <c r="G807" s="4"/>
      <c r="H807" s="5"/>
      <c r="I807" s="3"/>
      <c r="J807" s="3"/>
      <c r="K807" s="3"/>
      <c r="L807" s="3"/>
      <c r="M807" s="3"/>
      <c r="N807" s="3"/>
      <c r="O807" s="3"/>
      <c r="P807" s="4"/>
      <c r="Q807" s="5"/>
      <c r="R807" s="3"/>
      <c r="S807" s="3"/>
      <c r="T807" s="3"/>
      <c r="U807" s="3"/>
      <c r="V807" s="3"/>
      <c r="W807" s="3"/>
      <c r="X807" s="3"/>
      <c r="Y807" s="4"/>
      <c r="Z807" s="5"/>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row>
    <row r="808" ht="15.75" customHeight="1">
      <c r="A808" s="3"/>
      <c r="B808" s="3"/>
      <c r="C808" s="4"/>
      <c r="D808" s="4"/>
      <c r="E808" s="3"/>
      <c r="F808" s="3"/>
      <c r="G808" s="4"/>
      <c r="H808" s="5"/>
      <c r="I808" s="3"/>
      <c r="J808" s="3"/>
      <c r="K808" s="3"/>
      <c r="L808" s="3"/>
      <c r="M808" s="3"/>
      <c r="N808" s="3"/>
      <c r="O808" s="3"/>
      <c r="P808" s="4"/>
      <c r="Q808" s="5"/>
      <c r="R808" s="3"/>
      <c r="S808" s="3"/>
      <c r="T808" s="3"/>
      <c r="U808" s="3"/>
      <c r="V808" s="3"/>
      <c r="W808" s="3"/>
      <c r="X808" s="3"/>
      <c r="Y808" s="4"/>
      <c r="Z808" s="5"/>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row>
    <row r="809" ht="15.75" customHeight="1">
      <c r="A809" s="3"/>
      <c r="B809" s="3"/>
      <c r="C809" s="4"/>
      <c r="D809" s="4"/>
      <c r="E809" s="3"/>
      <c r="F809" s="3"/>
      <c r="G809" s="4"/>
      <c r="H809" s="5"/>
      <c r="I809" s="3"/>
      <c r="J809" s="3"/>
      <c r="K809" s="3"/>
      <c r="L809" s="3"/>
      <c r="M809" s="3"/>
      <c r="N809" s="3"/>
      <c r="O809" s="3"/>
      <c r="P809" s="4"/>
      <c r="Q809" s="5"/>
      <c r="R809" s="3"/>
      <c r="S809" s="3"/>
      <c r="T809" s="3"/>
      <c r="U809" s="3"/>
      <c r="V809" s="3"/>
      <c r="W809" s="3"/>
      <c r="X809" s="3"/>
      <c r="Y809" s="4"/>
      <c r="Z809" s="5"/>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row>
    <row r="810" ht="15.75" customHeight="1">
      <c r="A810" s="3"/>
      <c r="B810" s="3"/>
      <c r="C810" s="4"/>
      <c r="D810" s="4"/>
      <c r="E810" s="3"/>
      <c r="F810" s="3"/>
      <c r="G810" s="4"/>
      <c r="H810" s="5"/>
      <c r="I810" s="3"/>
      <c r="J810" s="3"/>
      <c r="K810" s="3"/>
      <c r="L810" s="3"/>
      <c r="M810" s="3"/>
      <c r="N810" s="3"/>
      <c r="O810" s="3"/>
      <c r="P810" s="4"/>
      <c r="Q810" s="5"/>
      <c r="R810" s="3"/>
      <c r="S810" s="3"/>
      <c r="T810" s="3"/>
      <c r="U810" s="3"/>
      <c r="V810" s="3"/>
      <c r="W810" s="3"/>
      <c r="X810" s="3"/>
      <c r="Y810" s="4"/>
      <c r="Z810" s="5"/>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row>
    <row r="811" ht="15.75" customHeight="1">
      <c r="A811" s="3"/>
      <c r="B811" s="3"/>
      <c r="C811" s="4"/>
      <c r="D811" s="4"/>
      <c r="E811" s="3"/>
      <c r="F811" s="3"/>
      <c r="G811" s="4"/>
      <c r="H811" s="5"/>
      <c r="I811" s="3"/>
      <c r="J811" s="3"/>
      <c r="K811" s="3"/>
      <c r="L811" s="3"/>
      <c r="M811" s="3"/>
      <c r="N811" s="3"/>
      <c r="O811" s="3"/>
      <c r="P811" s="4"/>
      <c r="Q811" s="5"/>
      <c r="R811" s="3"/>
      <c r="S811" s="3"/>
      <c r="T811" s="3"/>
      <c r="U811" s="3"/>
      <c r="V811" s="3"/>
      <c r="W811" s="3"/>
      <c r="X811" s="3"/>
      <c r="Y811" s="4"/>
      <c r="Z811" s="5"/>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row>
    <row r="812" ht="15.75" customHeight="1">
      <c r="A812" s="3"/>
      <c r="B812" s="3"/>
      <c r="C812" s="4"/>
      <c r="D812" s="4"/>
      <c r="E812" s="3"/>
      <c r="F812" s="3"/>
      <c r="G812" s="4"/>
      <c r="H812" s="5"/>
      <c r="I812" s="3"/>
      <c r="J812" s="3"/>
      <c r="K812" s="3"/>
      <c r="L812" s="3"/>
      <c r="M812" s="3"/>
      <c r="N812" s="3"/>
      <c r="O812" s="3"/>
      <c r="P812" s="4"/>
      <c r="Q812" s="5"/>
      <c r="R812" s="3"/>
      <c r="S812" s="3"/>
      <c r="T812" s="3"/>
      <c r="U812" s="3"/>
      <c r="V812" s="3"/>
      <c r="W812" s="3"/>
      <c r="X812" s="3"/>
      <c r="Y812" s="4"/>
      <c r="Z812" s="5"/>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row>
    <row r="813" ht="15.75" customHeight="1">
      <c r="A813" s="3"/>
      <c r="B813" s="3"/>
      <c r="C813" s="4"/>
      <c r="D813" s="4"/>
      <c r="E813" s="3"/>
      <c r="F813" s="3"/>
      <c r="G813" s="4"/>
      <c r="H813" s="5"/>
      <c r="I813" s="3"/>
      <c r="J813" s="3"/>
      <c r="K813" s="3"/>
      <c r="L813" s="3"/>
      <c r="M813" s="3"/>
      <c r="N813" s="3"/>
      <c r="O813" s="3"/>
      <c r="P813" s="4"/>
      <c r="Q813" s="5"/>
      <c r="R813" s="3"/>
      <c r="S813" s="3"/>
      <c r="T813" s="3"/>
      <c r="U813" s="3"/>
      <c r="V813" s="3"/>
      <c r="W813" s="3"/>
      <c r="X813" s="3"/>
      <c r="Y813" s="4"/>
      <c r="Z813" s="5"/>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row>
    <row r="814" ht="15.75" customHeight="1">
      <c r="A814" s="3"/>
      <c r="B814" s="3"/>
      <c r="C814" s="4"/>
      <c r="D814" s="4"/>
      <c r="E814" s="3"/>
      <c r="F814" s="3"/>
      <c r="G814" s="4"/>
      <c r="H814" s="5"/>
      <c r="I814" s="3"/>
      <c r="J814" s="3"/>
      <c r="K814" s="3"/>
      <c r="L814" s="3"/>
      <c r="M814" s="3"/>
      <c r="N814" s="3"/>
      <c r="O814" s="3"/>
      <c r="P814" s="4"/>
      <c r="Q814" s="5"/>
      <c r="R814" s="3"/>
      <c r="S814" s="3"/>
      <c r="T814" s="3"/>
      <c r="U814" s="3"/>
      <c r="V814" s="3"/>
      <c r="W814" s="3"/>
      <c r="X814" s="3"/>
      <c r="Y814" s="4"/>
      <c r="Z814" s="5"/>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row>
    <row r="815" ht="15.75" customHeight="1">
      <c r="A815" s="3"/>
      <c r="B815" s="3"/>
      <c r="C815" s="4"/>
      <c r="D815" s="4"/>
      <c r="E815" s="3"/>
      <c r="F815" s="3"/>
      <c r="G815" s="4"/>
      <c r="H815" s="5"/>
      <c r="I815" s="3"/>
      <c r="J815" s="3"/>
      <c r="K815" s="3"/>
      <c r="L815" s="3"/>
      <c r="M815" s="3"/>
      <c r="N815" s="3"/>
      <c r="O815" s="3"/>
      <c r="P815" s="4"/>
      <c r="Q815" s="5"/>
      <c r="R815" s="3"/>
      <c r="S815" s="3"/>
      <c r="T815" s="3"/>
      <c r="U815" s="3"/>
      <c r="V815" s="3"/>
      <c r="W815" s="3"/>
      <c r="X815" s="3"/>
      <c r="Y815" s="4"/>
      <c r="Z815" s="5"/>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row>
    <row r="816" ht="15.75" customHeight="1">
      <c r="A816" s="3"/>
      <c r="B816" s="3"/>
      <c r="C816" s="4"/>
      <c r="D816" s="4"/>
      <c r="E816" s="3"/>
      <c r="F816" s="3"/>
      <c r="G816" s="4"/>
      <c r="H816" s="5"/>
      <c r="I816" s="3"/>
      <c r="J816" s="3"/>
      <c r="K816" s="3"/>
      <c r="L816" s="3"/>
      <c r="M816" s="3"/>
      <c r="N816" s="3"/>
      <c r="O816" s="3"/>
      <c r="P816" s="4"/>
      <c r="Q816" s="5"/>
      <c r="R816" s="3"/>
      <c r="S816" s="3"/>
      <c r="T816" s="3"/>
      <c r="U816" s="3"/>
      <c r="V816" s="3"/>
      <c r="W816" s="3"/>
      <c r="X816" s="3"/>
      <c r="Y816" s="4"/>
      <c r="Z816" s="5"/>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row>
    <row r="817" ht="15.75" customHeight="1">
      <c r="A817" s="3"/>
      <c r="B817" s="3"/>
      <c r="C817" s="4"/>
      <c r="D817" s="4"/>
      <c r="E817" s="3"/>
      <c r="F817" s="3"/>
      <c r="G817" s="4"/>
      <c r="H817" s="5"/>
      <c r="I817" s="3"/>
      <c r="J817" s="3"/>
      <c r="K817" s="3"/>
      <c r="L817" s="3"/>
      <c r="M817" s="3"/>
      <c r="N817" s="3"/>
      <c r="O817" s="3"/>
      <c r="P817" s="4"/>
      <c r="Q817" s="5"/>
      <c r="R817" s="3"/>
      <c r="S817" s="3"/>
      <c r="T817" s="3"/>
      <c r="U817" s="3"/>
      <c r="V817" s="3"/>
      <c r="W817" s="3"/>
      <c r="X817" s="3"/>
      <c r="Y817" s="4"/>
      <c r="Z817" s="5"/>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row>
    <row r="818" ht="15.75" customHeight="1">
      <c r="A818" s="3"/>
      <c r="B818" s="3"/>
      <c r="C818" s="4"/>
      <c r="D818" s="4"/>
      <c r="E818" s="3"/>
      <c r="F818" s="3"/>
      <c r="G818" s="4"/>
      <c r="H818" s="5"/>
      <c r="I818" s="3"/>
      <c r="J818" s="3"/>
      <c r="K818" s="3"/>
      <c r="L818" s="3"/>
      <c r="M818" s="3"/>
      <c r="N818" s="3"/>
      <c r="O818" s="3"/>
      <c r="P818" s="4"/>
      <c r="Q818" s="5"/>
      <c r="R818" s="3"/>
      <c r="S818" s="3"/>
      <c r="T818" s="3"/>
      <c r="U818" s="3"/>
      <c r="V818" s="3"/>
      <c r="W818" s="3"/>
      <c r="X818" s="3"/>
      <c r="Y818" s="4"/>
      <c r="Z818" s="5"/>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row>
    <row r="819" ht="15.75" customHeight="1">
      <c r="A819" s="3"/>
      <c r="B819" s="3"/>
      <c r="C819" s="4"/>
      <c r="D819" s="4"/>
      <c r="E819" s="3"/>
      <c r="F819" s="3"/>
      <c r="G819" s="4"/>
      <c r="H819" s="5"/>
      <c r="I819" s="3"/>
      <c r="J819" s="3"/>
      <c r="K819" s="3"/>
      <c r="L819" s="3"/>
      <c r="M819" s="3"/>
      <c r="N819" s="3"/>
      <c r="O819" s="3"/>
      <c r="P819" s="4"/>
      <c r="Q819" s="5"/>
      <c r="R819" s="3"/>
      <c r="S819" s="3"/>
      <c r="T819" s="3"/>
      <c r="U819" s="3"/>
      <c r="V819" s="3"/>
      <c r="W819" s="3"/>
      <c r="X819" s="3"/>
      <c r="Y819" s="4"/>
      <c r="Z819" s="5"/>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row>
    <row r="820" ht="15.75" customHeight="1">
      <c r="A820" s="3"/>
      <c r="B820" s="3"/>
      <c r="C820" s="4"/>
      <c r="D820" s="4"/>
      <c r="E820" s="3"/>
      <c r="F820" s="3"/>
      <c r="G820" s="4"/>
      <c r="H820" s="5"/>
      <c r="I820" s="3"/>
      <c r="J820" s="3"/>
      <c r="K820" s="3"/>
      <c r="L820" s="3"/>
      <c r="M820" s="3"/>
      <c r="N820" s="3"/>
      <c r="O820" s="3"/>
      <c r="P820" s="4"/>
      <c r="Q820" s="5"/>
      <c r="R820" s="3"/>
      <c r="S820" s="3"/>
      <c r="T820" s="3"/>
      <c r="U820" s="3"/>
      <c r="V820" s="3"/>
      <c r="W820" s="3"/>
      <c r="X820" s="3"/>
      <c r="Y820" s="4"/>
      <c r="Z820" s="5"/>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row>
    <row r="821" ht="15.75" customHeight="1">
      <c r="A821" s="3"/>
      <c r="B821" s="3"/>
      <c r="C821" s="4"/>
      <c r="D821" s="4"/>
      <c r="E821" s="3"/>
      <c r="F821" s="3"/>
      <c r="G821" s="4"/>
      <c r="H821" s="5"/>
      <c r="I821" s="3"/>
      <c r="J821" s="3"/>
      <c r="K821" s="3"/>
      <c r="L821" s="3"/>
      <c r="M821" s="3"/>
      <c r="N821" s="3"/>
      <c r="O821" s="3"/>
      <c r="P821" s="4"/>
      <c r="Q821" s="5"/>
      <c r="R821" s="3"/>
      <c r="S821" s="3"/>
      <c r="T821" s="3"/>
      <c r="U821" s="3"/>
      <c r="V821" s="3"/>
      <c r="W821" s="3"/>
      <c r="X821" s="3"/>
      <c r="Y821" s="4"/>
      <c r="Z821" s="5"/>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row>
    <row r="822" ht="15.75" customHeight="1">
      <c r="A822" s="3"/>
      <c r="B822" s="3"/>
      <c r="C822" s="4"/>
      <c r="D822" s="4"/>
      <c r="E822" s="3"/>
      <c r="F822" s="3"/>
      <c r="G822" s="4"/>
      <c r="H822" s="5"/>
      <c r="I822" s="3"/>
      <c r="J822" s="3"/>
      <c r="K822" s="3"/>
      <c r="L822" s="3"/>
      <c r="M822" s="3"/>
      <c r="N822" s="3"/>
      <c r="O822" s="3"/>
      <c r="P822" s="4"/>
      <c r="Q822" s="5"/>
      <c r="R822" s="3"/>
      <c r="S822" s="3"/>
      <c r="T822" s="3"/>
      <c r="U822" s="3"/>
      <c r="V822" s="3"/>
      <c r="W822" s="3"/>
      <c r="X822" s="3"/>
      <c r="Y822" s="4"/>
      <c r="Z822" s="5"/>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row>
    <row r="823" ht="15.75" customHeight="1">
      <c r="A823" s="3"/>
      <c r="B823" s="3"/>
      <c r="C823" s="4"/>
      <c r="D823" s="4"/>
      <c r="E823" s="3"/>
      <c r="F823" s="3"/>
      <c r="G823" s="4"/>
      <c r="H823" s="5"/>
      <c r="I823" s="3"/>
      <c r="J823" s="3"/>
      <c r="K823" s="3"/>
      <c r="L823" s="3"/>
      <c r="M823" s="3"/>
      <c r="N823" s="3"/>
      <c r="O823" s="3"/>
      <c r="P823" s="4"/>
      <c r="Q823" s="5"/>
      <c r="R823" s="3"/>
      <c r="S823" s="3"/>
      <c r="T823" s="3"/>
      <c r="U823" s="3"/>
      <c r="V823" s="3"/>
      <c r="W823" s="3"/>
      <c r="X823" s="3"/>
      <c r="Y823" s="4"/>
      <c r="Z823" s="5"/>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row>
    <row r="824" ht="15.75" customHeight="1">
      <c r="A824" s="3"/>
      <c r="B824" s="3"/>
      <c r="C824" s="4"/>
      <c r="D824" s="4"/>
      <c r="E824" s="3"/>
      <c r="F824" s="3"/>
      <c r="G824" s="4"/>
      <c r="H824" s="5"/>
      <c r="I824" s="3"/>
      <c r="J824" s="3"/>
      <c r="K824" s="3"/>
      <c r="L824" s="3"/>
      <c r="M824" s="3"/>
      <c r="N824" s="3"/>
      <c r="O824" s="3"/>
      <c r="P824" s="4"/>
      <c r="Q824" s="5"/>
      <c r="R824" s="3"/>
      <c r="S824" s="3"/>
      <c r="T824" s="3"/>
      <c r="U824" s="3"/>
      <c r="V824" s="3"/>
      <c r="W824" s="3"/>
      <c r="X824" s="3"/>
      <c r="Y824" s="4"/>
      <c r="Z824" s="5"/>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row>
    <row r="825" ht="15.75" customHeight="1">
      <c r="A825" s="3"/>
      <c r="B825" s="3"/>
      <c r="C825" s="4"/>
      <c r="D825" s="4"/>
      <c r="E825" s="3"/>
      <c r="F825" s="3"/>
      <c r="G825" s="4"/>
      <c r="H825" s="5"/>
      <c r="I825" s="3"/>
      <c r="J825" s="3"/>
      <c r="K825" s="3"/>
      <c r="L825" s="3"/>
      <c r="M825" s="3"/>
      <c r="N825" s="3"/>
      <c r="O825" s="3"/>
      <c r="P825" s="4"/>
      <c r="Q825" s="5"/>
      <c r="R825" s="3"/>
      <c r="S825" s="3"/>
      <c r="T825" s="3"/>
      <c r="U825" s="3"/>
      <c r="V825" s="3"/>
      <c r="W825" s="3"/>
      <c r="X825" s="3"/>
      <c r="Y825" s="4"/>
      <c r="Z825" s="5"/>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row>
    <row r="826" ht="15.75" customHeight="1">
      <c r="A826" s="3"/>
      <c r="B826" s="3"/>
      <c r="C826" s="4"/>
      <c r="D826" s="4"/>
      <c r="E826" s="3"/>
      <c r="F826" s="3"/>
      <c r="G826" s="4"/>
      <c r="H826" s="5"/>
      <c r="I826" s="3"/>
      <c r="J826" s="3"/>
      <c r="K826" s="3"/>
      <c r="L826" s="3"/>
      <c r="M826" s="3"/>
      <c r="N826" s="3"/>
      <c r="O826" s="3"/>
      <c r="P826" s="4"/>
      <c r="Q826" s="5"/>
      <c r="R826" s="3"/>
      <c r="S826" s="3"/>
      <c r="T826" s="3"/>
      <c r="U826" s="3"/>
      <c r="V826" s="3"/>
      <c r="W826" s="3"/>
      <c r="X826" s="3"/>
      <c r="Y826" s="4"/>
      <c r="Z826" s="5"/>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row>
    <row r="827" ht="15.75" customHeight="1">
      <c r="A827" s="3"/>
      <c r="B827" s="3"/>
      <c r="C827" s="4"/>
      <c r="D827" s="4"/>
      <c r="E827" s="3"/>
      <c r="F827" s="3"/>
      <c r="G827" s="4"/>
      <c r="H827" s="5"/>
      <c r="I827" s="3"/>
      <c r="J827" s="3"/>
      <c r="K827" s="3"/>
      <c r="L827" s="3"/>
      <c r="M827" s="3"/>
      <c r="N827" s="3"/>
      <c r="O827" s="3"/>
      <c r="P827" s="4"/>
      <c r="Q827" s="5"/>
      <c r="R827" s="3"/>
      <c r="S827" s="3"/>
      <c r="T827" s="3"/>
      <c r="U827" s="3"/>
      <c r="V827" s="3"/>
      <c r="W827" s="3"/>
      <c r="X827" s="3"/>
      <c r="Y827" s="4"/>
      <c r="Z827" s="5"/>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row>
    <row r="828" ht="15.75" customHeight="1">
      <c r="A828" s="3"/>
      <c r="B828" s="3"/>
      <c r="C828" s="4"/>
      <c r="D828" s="4"/>
      <c r="E828" s="3"/>
      <c r="F828" s="3"/>
      <c r="G828" s="4"/>
      <c r="H828" s="5"/>
      <c r="I828" s="3"/>
      <c r="J828" s="3"/>
      <c r="K828" s="3"/>
      <c r="L828" s="3"/>
      <c r="M828" s="3"/>
      <c r="N828" s="3"/>
      <c r="O828" s="3"/>
      <c r="P828" s="4"/>
      <c r="Q828" s="5"/>
      <c r="R828" s="3"/>
      <c r="S828" s="3"/>
      <c r="T828" s="3"/>
      <c r="U828" s="3"/>
      <c r="V828" s="3"/>
      <c r="W828" s="3"/>
      <c r="X828" s="3"/>
      <c r="Y828" s="4"/>
      <c r="Z828" s="5"/>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row>
    <row r="829" ht="15.75" customHeight="1">
      <c r="A829" s="3"/>
      <c r="B829" s="3"/>
      <c r="C829" s="4"/>
      <c r="D829" s="4"/>
      <c r="E829" s="3"/>
      <c r="F829" s="3"/>
      <c r="G829" s="4"/>
      <c r="H829" s="5"/>
      <c r="I829" s="3"/>
      <c r="J829" s="3"/>
      <c r="K829" s="3"/>
      <c r="L829" s="3"/>
      <c r="M829" s="3"/>
      <c r="N829" s="3"/>
      <c r="O829" s="3"/>
      <c r="P829" s="4"/>
      <c r="Q829" s="5"/>
      <c r="R829" s="3"/>
      <c r="S829" s="3"/>
      <c r="T829" s="3"/>
      <c r="U829" s="3"/>
      <c r="V829" s="3"/>
      <c r="W829" s="3"/>
      <c r="X829" s="3"/>
      <c r="Y829" s="4"/>
      <c r="Z829" s="5"/>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row>
    <row r="830" ht="15.75" customHeight="1">
      <c r="A830" s="3"/>
      <c r="B830" s="3"/>
      <c r="C830" s="4"/>
      <c r="D830" s="4"/>
      <c r="E830" s="3"/>
      <c r="F830" s="3"/>
      <c r="G830" s="4"/>
      <c r="H830" s="5"/>
      <c r="I830" s="3"/>
      <c r="J830" s="3"/>
      <c r="K830" s="3"/>
      <c r="L830" s="3"/>
      <c r="M830" s="3"/>
      <c r="N830" s="3"/>
      <c r="O830" s="3"/>
      <c r="P830" s="4"/>
      <c r="Q830" s="5"/>
      <c r="R830" s="3"/>
      <c r="S830" s="3"/>
      <c r="T830" s="3"/>
      <c r="U830" s="3"/>
      <c r="V830" s="3"/>
      <c r="W830" s="3"/>
      <c r="X830" s="3"/>
      <c r="Y830" s="4"/>
      <c r="Z830" s="5"/>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row>
    <row r="831" ht="15.75" customHeight="1">
      <c r="A831" s="3"/>
      <c r="B831" s="3"/>
      <c r="C831" s="4"/>
      <c r="D831" s="4"/>
      <c r="E831" s="3"/>
      <c r="F831" s="3"/>
      <c r="G831" s="4"/>
      <c r="H831" s="5"/>
      <c r="I831" s="3"/>
      <c r="J831" s="3"/>
      <c r="K831" s="3"/>
      <c r="L831" s="3"/>
      <c r="M831" s="3"/>
      <c r="N831" s="3"/>
      <c r="O831" s="3"/>
      <c r="P831" s="4"/>
      <c r="Q831" s="5"/>
      <c r="R831" s="3"/>
      <c r="S831" s="3"/>
      <c r="T831" s="3"/>
      <c r="U831" s="3"/>
      <c r="V831" s="3"/>
      <c r="W831" s="3"/>
      <c r="X831" s="3"/>
      <c r="Y831" s="4"/>
      <c r="Z831" s="5"/>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row>
    <row r="832" ht="15.75" customHeight="1">
      <c r="A832" s="3"/>
      <c r="B832" s="3"/>
      <c r="C832" s="4"/>
      <c r="D832" s="4"/>
      <c r="E832" s="3"/>
      <c r="F832" s="3"/>
      <c r="G832" s="4"/>
      <c r="H832" s="5"/>
      <c r="I832" s="3"/>
      <c r="J832" s="3"/>
      <c r="K832" s="3"/>
      <c r="L832" s="3"/>
      <c r="M832" s="3"/>
      <c r="N832" s="3"/>
      <c r="O832" s="3"/>
      <c r="P832" s="4"/>
      <c r="Q832" s="5"/>
      <c r="R832" s="3"/>
      <c r="S832" s="3"/>
      <c r="T832" s="3"/>
      <c r="U832" s="3"/>
      <c r="V832" s="3"/>
      <c r="W832" s="3"/>
      <c r="X832" s="3"/>
      <c r="Y832" s="4"/>
      <c r="Z832" s="5"/>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row>
    <row r="833" ht="15.75" customHeight="1">
      <c r="A833" s="3"/>
      <c r="B833" s="3"/>
      <c r="C833" s="4"/>
      <c r="D833" s="4"/>
      <c r="E833" s="3"/>
      <c r="F833" s="3"/>
      <c r="G833" s="4"/>
      <c r="H833" s="5"/>
      <c r="I833" s="3"/>
      <c r="J833" s="3"/>
      <c r="K833" s="3"/>
      <c r="L833" s="3"/>
      <c r="M833" s="3"/>
      <c r="N833" s="3"/>
      <c r="O833" s="3"/>
      <c r="P833" s="4"/>
      <c r="Q833" s="5"/>
      <c r="R833" s="3"/>
      <c r="S833" s="3"/>
      <c r="T833" s="3"/>
      <c r="U833" s="3"/>
      <c r="V833" s="3"/>
      <c r="W833" s="3"/>
      <c r="X833" s="3"/>
      <c r="Y833" s="4"/>
      <c r="Z833" s="5"/>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row>
    <row r="834" ht="15.75" customHeight="1">
      <c r="A834" s="3"/>
      <c r="B834" s="3"/>
      <c r="C834" s="4"/>
      <c r="D834" s="4"/>
      <c r="E834" s="3"/>
      <c r="F834" s="3"/>
      <c r="G834" s="4"/>
      <c r="H834" s="5"/>
      <c r="I834" s="3"/>
      <c r="J834" s="3"/>
      <c r="K834" s="3"/>
      <c r="L834" s="3"/>
      <c r="M834" s="3"/>
      <c r="N834" s="3"/>
      <c r="O834" s="3"/>
      <c r="P834" s="4"/>
      <c r="Q834" s="5"/>
      <c r="R834" s="3"/>
      <c r="S834" s="3"/>
      <c r="T834" s="3"/>
      <c r="U834" s="3"/>
      <c r="V834" s="3"/>
      <c r="W834" s="3"/>
      <c r="X834" s="3"/>
      <c r="Y834" s="4"/>
      <c r="Z834" s="5"/>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row>
    <row r="835" ht="15.75" customHeight="1">
      <c r="A835" s="3"/>
      <c r="B835" s="3"/>
      <c r="C835" s="4"/>
      <c r="D835" s="4"/>
      <c r="E835" s="3"/>
      <c r="F835" s="3"/>
      <c r="G835" s="4"/>
      <c r="H835" s="5"/>
      <c r="I835" s="3"/>
      <c r="J835" s="3"/>
      <c r="K835" s="3"/>
      <c r="L835" s="3"/>
      <c r="M835" s="3"/>
      <c r="N835" s="3"/>
      <c r="O835" s="3"/>
      <c r="P835" s="4"/>
      <c r="Q835" s="5"/>
      <c r="R835" s="3"/>
      <c r="S835" s="3"/>
      <c r="T835" s="3"/>
      <c r="U835" s="3"/>
      <c r="V835" s="3"/>
      <c r="W835" s="3"/>
      <c r="X835" s="3"/>
      <c r="Y835" s="4"/>
      <c r="Z835" s="5"/>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row>
    <row r="836" ht="15.75" customHeight="1">
      <c r="A836" s="3"/>
      <c r="B836" s="3"/>
      <c r="C836" s="4"/>
      <c r="D836" s="4"/>
      <c r="E836" s="3"/>
      <c r="F836" s="3"/>
      <c r="G836" s="4"/>
      <c r="H836" s="5"/>
      <c r="I836" s="3"/>
      <c r="J836" s="3"/>
      <c r="K836" s="3"/>
      <c r="L836" s="3"/>
      <c r="M836" s="3"/>
      <c r="N836" s="3"/>
      <c r="O836" s="3"/>
      <c r="P836" s="4"/>
      <c r="Q836" s="5"/>
      <c r="R836" s="3"/>
      <c r="S836" s="3"/>
      <c r="T836" s="3"/>
      <c r="U836" s="3"/>
      <c r="V836" s="3"/>
      <c r="W836" s="3"/>
      <c r="X836" s="3"/>
      <c r="Y836" s="4"/>
      <c r="Z836" s="5"/>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row>
    <row r="837" ht="15.75" customHeight="1">
      <c r="A837" s="3"/>
      <c r="B837" s="3"/>
      <c r="C837" s="4"/>
      <c r="D837" s="4"/>
      <c r="E837" s="3"/>
      <c r="F837" s="3"/>
      <c r="G837" s="4"/>
      <c r="H837" s="5"/>
      <c r="I837" s="3"/>
      <c r="J837" s="3"/>
      <c r="K837" s="3"/>
      <c r="L837" s="3"/>
      <c r="M837" s="3"/>
      <c r="N837" s="3"/>
      <c r="O837" s="3"/>
      <c r="P837" s="4"/>
      <c r="Q837" s="5"/>
      <c r="R837" s="3"/>
      <c r="S837" s="3"/>
      <c r="T837" s="3"/>
      <c r="U837" s="3"/>
      <c r="V837" s="3"/>
      <c r="W837" s="3"/>
      <c r="X837" s="3"/>
      <c r="Y837" s="4"/>
      <c r="Z837" s="5"/>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row>
    <row r="838" ht="15.75" customHeight="1">
      <c r="A838" s="3"/>
      <c r="B838" s="3"/>
      <c r="C838" s="4"/>
      <c r="D838" s="4"/>
      <c r="E838" s="3"/>
      <c r="F838" s="3"/>
      <c r="G838" s="4"/>
      <c r="H838" s="5"/>
      <c r="I838" s="3"/>
      <c r="J838" s="3"/>
      <c r="K838" s="3"/>
      <c r="L838" s="3"/>
      <c r="M838" s="3"/>
      <c r="N838" s="3"/>
      <c r="O838" s="3"/>
      <c r="P838" s="4"/>
      <c r="Q838" s="5"/>
      <c r="R838" s="3"/>
      <c r="S838" s="3"/>
      <c r="T838" s="3"/>
      <c r="U838" s="3"/>
      <c r="V838" s="3"/>
      <c r="W838" s="3"/>
      <c r="X838" s="3"/>
      <c r="Y838" s="4"/>
      <c r="Z838" s="5"/>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row>
    <row r="839" ht="15.75" customHeight="1">
      <c r="A839" s="3"/>
      <c r="B839" s="3"/>
      <c r="C839" s="4"/>
      <c r="D839" s="4"/>
      <c r="E839" s="3"/>
      <c r="F839" s="3"/>
      <c r="G839" s="4"/>
      <c r="H839" s="5"/>
      <c r="I839" s="3"/>
      <c r="J839" s="3"/>
      <c r="K839" s="3"/>
      <c r="L839" s="3"/>
      <c r="M839" s="3"/>
      <c r="N839" s="3"/>
      <c r="O839" s="3"/>
      <c r="P839" s="4"/>
      <c r="Q839" s="5"/>
      <c r="R839" s="3"/>
      <c r="S839" s="3"/>
      <c r="T839" s="3"/>
      <c r="U839" s="3"/>
      <c r="V839" s="3"/>
      <c r="W839" s="3"/>
      <c r="X839" s="3"/>
      <c r="Y839" s="4"/>
      <c r="Z839" s="5"/>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row>
    <row r="840" ht="15.75" customHeight="1">
      <c r="A840" s="3"/>
      <c r="B840" s="3"/>
      <c r="C840" s="4"/>
      <c r="D840" s="4"/>
      <c r="E840" s="3"/>
      <c r="F840" s="3"/>
      <c r="G840" s="4"/>
      <c r="H840" s="5"/>
      <c r="I840" s="3"/>
      <c r="J840" s="3"/>
      <c r="K840" s="3"/>
      <c r="L840" s="3"/>
      <c r="M840" s="3"/>
      <c r="N840" s="3"/>
      <c r="O840" s="3"/>
      <c r="P840" s="4"/>
      <c r="Q840" s="5"/>
      <c r="R840" s="3"/>
      <c r="S840" s="3"/>
      <c r="T840" s="3"/>
      <c r="U840" s="3"/>
      <c r="V840" s="3"/>
      <c r="W840" s="3"/>
      <c r="X840" s="3"/>
      <c r="Y840" s="4"/>
      <c r="Z840" s="5"/>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row>
    <row r="841" ht="15.75" customHeight="1">
      <c r="A841" s="3"/>
      <c r="B841" s="3"/>
      <c r="C841" s="4"/>
      <c r="D841" s="4"/>
      <c r="E841" s="3"/>
      <c r="F841" s="3"/>
      <c r="G841" s="4"/>
      <c r="H841" s="5"/>
      <c r="I841" s="3"/>
      <c r="J841" s="3"/>
      <c r="K841" s="3"/>
      <c r="L841" s="3"/>
      <c r="M841" s="3"/>
      <c r="N841" s="3"/>
      <c r="O841" s="3"/>
      <c r="P841" s="4"/>
      <c r="Q841" s="5"/>
      <c r="R841" s="3"/>
      <c r="S841" s="3"/>
      <c r="T841" s="3"/>
      <c r="U841" s="3"/>
      <c r="V841" s="3"/>
      <c r="W841" s="3"/>
      <c r="X841" s="3"/>
      <c r="Y841" s="4"/>
      <c r="Z841" s="5"/>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row>
    <row r="842" ht="15.75" customHeight="1">
      <c r="A842" s="3"/>
      <c r="B842" s="3"/>
      <c r="C842" s="4"/>
      <c r="D842" s="4"/>
      <c r="E842" s="3"/>
      <c r="F842" s="3"/>
      <c r="G842" s="4"/>
      <c r="H842" s="5"/>
      <c r="I842" s="3"/>
      <c r="J842" s="3"/>
      <c r="K842" s="3"/>
      <c r="L842" s="3"/>
      <c r="M842" s="3"/>
      <c r="N842" s="3"/>
      <c r="O842" s="3"/>
      <c r="P842" s="4"/>
      <c r="Q842" s="5"/>
      <c r="R842" s="3"/>
      <c r="S842" s="3"/>
      <c r="T842" s="3"/>
      <c r="U842" s="3"/>
      <c r="V842" s="3"/>
      <c r="W842" s="3"/>
      <c r="X842" s="3"/>
      <c r="Y842" s="4"/>
      <c r="Z842" s="5"/>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row>
    <row r="843" ht="15.75" customHeight="1">
      <c r="A843" s="3"/>
      <c r="B843" s="3"/>
      <c r="C843" s="4"/>
      <c r="D843" s="4"/>
      <c r="E843" s="3"/>
      <c r="F843" s="3"/>
      <c r="G843" s="4"/>
      <c r="H843" s="5"/>
      <c r="I843" s="3"/>
      <c r="J843" s="3"/>
      <c r="K843" s="3"/>
      <c r="L843" s="3"/>
      <c r="M843" s="3"/>
      <c r="N843" s="3"/>
      <c r="O843" s="3"/>
      <c r="P843" s="4"/>
      <c r="Q843" s="5"/>
      <c r="R843" s="3"/>
      <c r="S843" s="3"/>
      <c r="T843" s="3"/>
      <c r="U843" s="3"/>
      <c r="V843" s="3"/>
      <c r="W843" s="3"/>
      <c r="X843" s="3"/>
      <c r="Y843" s="4"/>
      <c r="Z843" s="5"/>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row>
    <row r="844" ht="15.75" customHeight="1">
      <c r="A844" s="3"/>
      <c r="B844" s="3"/>
      <c r="C844" s="4"/>
      <c r="D844" s="4"/>
      <c r="E844" s="3"/>
      <c r="F844" s="3"/>
      <c r="G844" s="4"/>
      <c r="H844" s="5"/>
      <c r="I844" s="3"/>
      <c r="J844" s="3"/>
      <c r="K844" s="3"/>
      <c r="L844" s="3"/>
      <c r="M844" s="3"/>
      <c r="N844" s="3"/>
      <c r="O844" s="3"/>
      <c r="P844" s="4"/>
      <c r="Q844" s="5"/>
      <c r="R844" s="3"/>
      <c r="S844" s="3"/>
      <c r="T844" s="3"/>
      <c r="U844" s="3"/>
      <c r="V844" s="3"/>
      <c r="W844" s="3"/>
      <c r="X844" s="3"/>
      <c r="Y844" s="4"/>
      <c r="Z844" s="5"/>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row>
    <row r="845" ht="15.75" customHeight="1">
      <c r="A845" s="3"/>
      <c r="B845" s="3"/>
      <c r="C845" s="4"/>
      <c r="D845" s="4"/>
      <c r="E845" s="3"/>
      <c r="F845" s="3"/>
      <c r="G845" s="4"/>
      <c r="H845" s="5"/>
      <c r="I845" s="3"/>
      <c r="J845" s="3"/>
      <c r="K845" s="3"/>
      <c r="L845" s="3"/>
      <c r="M845" s="3"/>
      <c r="N845" s="3"/>
      <c r="O845" s="3"/>
      <c r="P845" s="4"/>
      <c r="Q845" s="5"/>
      <c r="R845" s="3"/>
      <c r="S845" s="3"/>
      <c r="T845" s="3"/>
      <c r="U845" s="3"/>
      <c r="V845" s="3"/>
      <c r="W845" s="3"/>
      <c r="X845" s="3"/>
      <c r="Y845" s="4"/>
      <c r="Z845" s="5"/>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row>
    <row r="846" ht="15.75" customHeight="1">
      <c r="A846" s="3"/>
      <c r="B846" s="3"/>
      <c r="C846" s="4"/>
      <c r="D846" s="4"/>
      <c r="E846" s="3"/>
      <c r="F846" s="3"/>
      <c r="G846" s="4"/>
      <c r="H846" s="5"/>
      <c r="I846" s="3"/>
      <c r="J846" s="3"/>
      <c r="K846" s="3"/>
      <c r="L846" s="3"/>
      <c r="M846" s="3"/>
      <c r="N846" s="3"/>
      <c r="O846" s="3"/>
      <c r="P846" s="4"/>
      <c r="Q846" s="5"/>
      <c r="R846" s="3"/>
      <c r="S846" s="3"/>
      <c r="T846" s="3"/>
      <c r="U846" s="3"/>
      <c r="V846" s="3"/>
      <c r="W846" s="3"/>
      <c r="X846" s="3"/>
      <c r="Y846" s="4"/>
      <c r="Z846" s="5"/>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row>
    <row r="847" ht="15.75" customHeight="1">
      <c r="A847" s="3"/>
      <c r="B847" s="3"/>
      <c r="C847" s="4"/>
      <c r="D847" s="4"/>
      <c r="E847" s="3"/>
      <c r="F847" s="3"/>
      <c r="G847" s="4"/>
      <c r="H847" s="5"/>
      <c r="I847" s="3"/>
      <c r="J847" s="3"/>
      <c r="K847" s="3"/>
      <c r="L847" s="3"/>
      <c r="M847" s="3"/>
      <c r="N847" s="3"/>
      <c r="O847" s="3"/>
      <c r="P847" s="4"/>
      <c r="Q847" s="5"/>
      <c r="R847" s="3"/>
      <c r="S847" s="3"/>
      <c r="T847" s="3"/>
      <c r="U847" s="3"/>
      <c r="V847" s="3"/>
      <c r="W847" s="3"/>
      <c r="X847" s="3"/>
      <c r="Y847" s="4"/>
      <c r="Z847" s="5"/>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row>
    <row r="848" ht="15.75" customHeight="1">
      <c r="A848" s="3"/>
      <c r="B848" s="3"/>
      <c r="C848" s="4"/>
      <c r="D848" s="4"/>
      <c r="E848" s="3"/>
      <c r="F848" s="3"/>
      <c r="G848" s="4"/>
      <c r="H848" s="5"/>
      <c r="I848" s="3"/>
      <c r="J848" s="3"/>
      <c r="K848" s="3"/>
      <c r="L848" s="3"/>
      <c r="M848" s="3"/>
      <c r="N848" s="3"/>
      <c r="O848" s="3"/>
      <c r="P848" s="4"/>
      <c r="Q848" s="5"/>
      <c r="R848" s="3"/>
      <c r="S848" s="3"/>
      <c r="T848" s="3"/>
      <c r="U848" s="3"/>
      <c r="V848" s="3"/>
      <c r="W848" s="3"/>
      <c r="X848" s="3"/>
      <c r="Y848" s="4"/>
      <c r="Z848" s="5"/>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row>
    <row r="849" ht="15.75" customHeight="1">
      <c r="A849" s="3"/>
      <c r="B849" s="3"/>
      <c r="C849" s="4"/>
      <c r="D849" s="4"/>
      <c r="E849" s="3"/>
      <c r="F849" s="3"/>
      <c r="G849" s="4"/>
      <c r="H849" s="5"/>
      <c r="I849" s="3"/>
      <c r="J849" s="3"/>
      <c r="K849" s="3"/>
      <c r="L849" s="3"/>
      <c r="M849" s="3"/>
      <c r="N849" s="3"/>
      <c r="O849" s="3"/>
      <c r="P849" s="4"/>
      <c r="Q849" s="5"/>
      <c r="R849" s="3"/>
      <c r="S849" s="3"/>
      <c r="T849" s="3"/>
      <c r="U849" s="3"/>
      <c r="V849" s="3"/>
      <c r="W849" s="3"/>
      <c r="X849" s="3"/>
      <c r="Y849" s="4"/>
      <c r="Z849" s="5"/>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row>
    <row r="850" ht="15.75" customHeight="1">
      <c r="A850" s="3"/>
      <c r="B850" s="3"/>
      <c r="C850" s="4"/>
      <c r="D850" s="4"/>
      <c r="E850" s="3"/>
      <c r="F850" s="3"/>
      <c r="G850" s="4"/>
      <c r="H850" s="5"/>
      <c r="I850" s="3"/>
      <c r="J850" s="3"/>
      <c r="K850" s="3"/>
      <c r="L850" s="3"/>
      <c r="M850" s="3"/>
      <c r="N850" s="3"/>
      <c r="O850" s="3"/>
      <c r="P850" s="4"/>
      <c r="Q850" s="5"/>
      <c r="R850" s="3"/>
      <c r="S850" s="3"/>
      <c r="T850" s="3"/>
      <c r="U850" s="3"/>
      <c r="V850" s="3"/>
      <c r="W850" s="3"/>
      <c r="X850" s="3"/>
      <c r="Y850" s="4"/>
      <c r="Z850" s="5"/>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row>
    <row r="851" ht="15.75" customHeight="1">
      <c r="A851" s="3"/>
      <c r="B851" s="3"/>
      <c r="C851" s="4"/>
      <c r="D851" s="4"/>
      <c r="E851" s="3"/>
      <c r="F851" s="3"/>
      <c r="G851" s="4"/>
      <c r="H851" s="5"/>
      <c r="I851" s="3"/>
      <c r="J851" s="3"/>
      <c r="K851" s="3"/>
      <c r="L851" s="3"/>
      <c r="M851" s="3"/>
      <c r="N851" s="3"/>
      <c r="O851" s="3"/>
      <c r="P851" s="4"/>
      <c r="Q851" s="5"/>
      <c r="R851" s="3"/>
      <c r="S851" s="3"/>
      <c r="T851" s="3"/>
      <c r="U851" s="3"/>
      <c r="V851" s="3"/>
      <c r="W851" s="3"/>
      <c r="X851" s="3"/>
      <c r="Y851" s="4"/>
      <c r="Z851" s="5"/>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row>
    <row r="852" ht="15.75" customHeight="1">
      <c r="A852" s="3"/>
      <c r="B852" s="3"/>
      <c r="C852" s="4"/>
      <c r="D852" s="4"/>
      <c r="E852" s="3"/>
      <c r="F852" s="3"/>
      <c r="G852" s="4"/>
      <c r="H852" s="5"/>
      <c r="I852" s="3"/>
      <c r="J852" s="3"/>
      <c r="K852" s="3"/>
      <c r="L852" s="3"/>
      <c r="M852" s="3"/>
      <c r="N852" s="3"/>
      <c r="O852" s="3"/>
      <c r="P852" s="4"/>
      <c r="Q852" s="5"/>
      <c r="R852" s="3"/>
      <c r="S852" s="3"/>
      <c r="T852" s="3"/>
      <c r="U852" s="3"/>
      <c r="V852" s="3"/>
      <c r="W852" s="3"/>
      <c r="X852" s="3"/>
      <c r="Y852" s="4"/>
      <c r="Z852" s="5"/>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row>
    <row r="853" ht="15.75" customHeight="1">
      <c r="A853" s="3"/>
      <c r="B853" s="3"/>
      <c r="C853" s="4"/>
      <c r="D853" s="4"/>
      <c r="E853" s="3"/>
      <c r="F853" s="3"/>
      <c r="G853" s="4"/>
      <c r="H853" s="5"/>
      <c r="I853" s="3"/>
      <c r="J853" s="3"/>
      <c r="K853" s="3"/>
      <c r="L853" s="3"/>
      <c r="M853" s="3"/>
      <c r="N853" s="3"/>
      <c r="O853" s="3"/>
      <c r="P853" s="4"/>
      <c r="Q853" s="5"/>
      <c r="R853" s="3"/>
      <c r="S853" s="3"/>
      <c r="T853" s="3"/>
      <c r="U853" s="3"/>
      <c r="V853" s="3"/>
      <c r="W853" s="3"/>
      <c r="X853" s="3"/>
      <c r="Y853" s="4"/>
      <c r="Z853" s="5"/>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row>
    <row r="854" ht="15.75" customHeight="1">
      <c r="A854" s="3"/>
      <c r="B854" s="3"/>
      <c r="C854" s="4"/>
      <c r="D854" s="4"/>
      <c r="E854" s="3"/>
      <c r="F854" s="3"/>
      <c r="G854" s="4"/>
      <c r="H854" s="5"/>
      <c r="I854" s="3"/>
      <c r="J854" s="3"/>
      <c r="K854" s="3"/>
      <c r="L854" s="3"/>
      <c r="M854" s="3"/>
      <c r="N854" s="3"/>
      <c r="O854" s="3"/>
      <c r="P854" s="4"/>
      <c r="Q854" s="5"/>
      <c r="R854" s="3"/>
      <c r="S854" s="3"/>
      <c r="T854" s="3"/>
      <c r="U854" s="3"/>
      <c r="V854" s="3"/>
      <c r="W854" s="3"/>
      <c r="X854" s="3"/>
      <c r="Y854" s="4"/>
      <c r="Z854" s="5"/>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row>
    <row r="855" ht="15.75" customHeight="1">
      <c r="A855" s="3"/>
      <c r="B855" s="3"/>
      <c r="C855" s="4"/>
      <c r="D855" s="4"/>
      <c r="E855" s="3"/>
      <c r="F855" s="3"/>
      <c r="G855" s="4"/>
      <c r="H855" s="5"/>
      <c r="I855" s="3"/>
      <c r="J855" s="3"/>
      <c r="K855" s="3"/>
      <c r="L855" s="3"/>
      <c r="M855" s="3"/>
      <c r="N855" s="3"/>
      <c r="O855" s="3"/>
      <c r="P855" s="4"/>
      <c r="Q855" s="5"/>
      <c r="R855" s="3"/>
      <c r="S855" s="3"/>
      <c r="T855" s="3"/>
      <c r="U855" s="3"/>
      <c r="V855" s="3"/>
      <c r="W855" s="3"/>
      <c r="X855" s="3"/>
      <c r="Y855" s="4"/>
      <c r="Z855" s="5"/>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row>
    <row r="856" ht="15.75" customHeight="1">
      <c r="A856" s="3"/>
      <c r="B856" s="3"/>
      <c r="C856" s="4"/>
      <c r="D856" s="4"/>
      <c r="E856" s="3"/>
      <c r="F856" s="3"/>
      <c r="G856" s="4"/>
      <c r="H856" s="5"/>
      <c r="I856" s="3"/>
      <c r="J856" s="3"/>
      <c r="K856" s="3"/>
      <c r="L856" s="3"/>
      <c r="M856" s="3"/>
      <c r="N856" s="3"/>
      <c r="O856" s="3"/>
      <c r="P856" s="4"/>
      <c r="Q856" s="5"/>
      <c r="R856" s="3"/>
      <c r="S856" s="3"/>
      <c r="T856" s="3"/>
      <c r="U856" s="3"/>
      <c r="V856" s="3"/>
      <c r="W856" s="3"/>
      <c r="X856" s="3"/>
      <c r="Y856" s="4"/>
      <c r="Z856" s="5"/>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row>
    <row r="857" ht="15.75" customHeight="1">
      <c r="A857" s="3"/>
      <c r="B857" s="3"/>
      <c r="C857" s="4"/>
      <c r="D857" s="4"/>
      <c r="E857" s="3"/>
      <c r="F857" s="3"/>
      <c r="G857" s="4"/>
      <c r="H857" s="5"/>
      <c r="I857" s="3"/>
      <c r="J857" s="3"/>
      <c r="K857" s="3"/>
      <c r="L857" s="3"/>
      <c r="M857" s="3"/>
      <c r="N857" s="3"/>
      <c r="O857" s="3"/>
      <c r="P857" s="4"/>
      <c r="Q857" s="5"/>
      <c r="R857" s="3"/>
      <c r="S857" s="3"/>
      <c r="T857" s="3"/>
      <c r="U857" s="3"/>
      <c r="V857" s="3"/>
      <c r="W857" s="3"/>
      <c r="X857" s="3"/>
      <c r="Y857" s="4"/>
      <c r="Z857" s="5"/>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row>
    <row r="858" ht="15.75" customHeight="1">
      <c r="A858" s="3"/>
      <c r="B858" s="3"/>
      <c r="C858" s="4"/>
      <c r="D858" s="4"/>
      <c r="E858" s="3"/>
      <c r="F858" s="3"/>
      <c r="G858" s="4"/>
      <c r="H858" s="5"/>
      <c r="I858" s="3"/>
      <c r="J858" s="3"/>
      <c r="K858" s="3"/>
      <c r="L858" s="3"/>
      <c r="M858" s="3"/>
      <c r="N858" s="3"/>
      <c r="O858" s="3"/>
      <c r="P858" s="4"/>
      <c r="Q858" s="5"/>
      <c r="R858" s="3"/>
      <c r="S858" s="3"/>
      <c r="T858" s="3"/>
      <c r="U858" s="3"/>
      <c r="V858" s="3"/>
      <c r="W858" s="3"/>
      <c r="X858" s="3"/>
      <c r="Y858" s="4"/>
      <c r="Z858" s="5"/>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row>
    <row r="859" ht="15.75" customHeight="1">
      <c r="A859" s="3"/>
      <c r="B859" s="3"/>
      <c r="C859" s="4"/>
      <c r="D859" s="4"/>
      <c r="E859" s="3"/>
      <c r="F859" s="3"/>
      <c r="G859" s="4"/>
      <c r="H859" s="5"/>
      <c r="I859" s="3"/>
      <c r="J859" s="3"/>
      <c r="K859" s="3"/>
      <c r="L859" s="3"/>
      <c r="M859" s="3"/>
      <c r="N859" s="3"/>
      <c r="O859" s="3"/>
      <c r="P859" s="4"/>
      <c r="Q859" s="5"/>
      <c r="R859" s="3"/>
      <c r="S859" s="3"/>
      <c r="T859" s="3"/>
      <c r="U859" s="3"/>
      <c r="V859" s="3"/>
      <c r="W859" s="3"/>
      <c r="X859" s="3"/>
      <c r="Y859" s="4"/>
      <c r="Z859" s="5"/>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row>
    <row r="860" ht="15.75" customHeight="1">
      <c r="A860" s="3"/>
      <c r="B860" s="3"/>
      <c r="C860" s="4"/>
      <c r="D860" s="4"/>
      <c r="E860" s="3"/>
      <c r="F860" s="3"/>
      <c r="G860" s="4"/>
      <c r="H860" s="5"/>
      <c r="I860" s="3"/>
      <c r="J860" s="3"/>
      <c r="K860" s="3"/>
      <c r="L860" s="3"/>
      <c r="M860" s="3"/>
      <c r="N860" s="3"/>
      <c r="O860" s="3"/>
      <c r="P860" s="4"/>
      <c r="Q860" s="5"/>
      <c r="R860" s="3"/>
      <c r="S860" s="3"/>
      <c r="T860" s="3"/>
      <c r="U860" s="3"/>
      <c r="V860" s="3"/>
      <c r="W860" s="3"/>
      <c r="X860" s="3"/>
      <c r="Y860" s="4"/>
      <c r="Z860" s="5"/>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row>
    <row r="861" ht="15.75" customHeight="1">
      <c r="A861" s="3"/>
      <c r="B861" s="3"/>
      <c r="C861" s="4"/>
      <c r="D861" s="4"/>
      <c r="E861" s="3"/>
      <c r="F861" s="3"/>
      <c r="G861" s="4"/>
      <c r="H861" s="5"/>
      <c r="I861" s="3"/>
      <c r="J861" s="3"/>
      <c r="K861" s="3"/>
      <c r="L861" s="3"/>
      <c r="M861" s="3"/>
      <c r="N861" s="3"/>
      <c r="O861" s="3"/>
      <c r="P861" s="4"/>
      <c r="Q861" s="5"/>
      <c r="R861" s="3"/>
      <c r="S861" s="3"/>
      <c r="T861" s="3"/>
      <c r="U861" s="3"/>
      <c r="V861" s="3"/>
      <c r="W861" s="3"/>
      <c r="X861" s="3"/>
      <c r="Y861" s="4"/>
      <c r="Z861" s="5"/>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row>
    <row r="862" ht="15.75" customHeight="1">
      <c r="A862" s="3"/>
      <c r="B862" s="3"/>
      <c r="C862" s="4"/>
      <c r="D862" s="4"/>
      <c r="E862" s="3"/>
      <c r="F862" s="3"/>
      <c r="G862" s="4"/>
      <c r="H862" s="5"/>
      <c r="I862" s="3"/>
      <c r="J862" s="3"/>
      <c r="K862" s="3"/>
      <c r="L862" s="3"/>
      <c r="M862" s="3"/>
      <c r="N862" s="3"/>
      <c r="O862" s="3"/>
      <c r="P862" s="4"/>
      <c r="Q862" s="5"/>
      <c r="R862" s="3"/>
      <c r="S862" s="3"/>
      <c r="T862" s="3"/>
      <c r="U862" s="3"/>
      <c r="V862" s="3"/>
      <c r="W862" s="3"/>
      <c r="X862" s="3"/>
      <c r="Y862" s="4"/>
      <c r="Z862" s="5"/>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row>
    <row r="863" ht="15.75" customHeight="1">
      <c r="A863" s="3"/>
      <c r="B863" s="3"/>
      <c r="C863" s="4"/>
      <c r="D863" s="4"/>
      <c r="E863" s="3"/>
      <c r="F863" s="3"/>
      <c r="G863" s="4"/>
      <c r="H863" s="5"/>
      <c r="I863" s="3"/>
      <c r="J863" s="3"/>
      <c r="K863" s="3"/>
      <c r="L863" s="3"/>
      <c r="M863" s="3"/>
      <c r="N863" s="3"/>
      <c r="O863" s="3"/>
      <c r="P863" s="4"/>
      <c r="Q863" s="5"/>
      <c r="R863" s="3"/>
      <c r="S863" s="3"/>
      <c r="T863" s="3"/>
      <c r="U863" s="3"/>
      <c r="V863" s="3"/>
      <c r="W863" s="3"/>
      <c r="X863" s="3"/>
      <c r="Y863" s="4"/>
      <c r="Z863" s="5"/>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row>
    <row r="864" ht="15.75" customHeight="1">
      <c r="A864" s="3"/>
      <c r="B864" s="3"/>
      <c r="C864" s="4"/>
      <c r="D864" s="4"/>
      <c r="E864" s="3"/>
      <c r="F864" s="3"/>
      <c r="G864" s="4"/>
      <c r="H864" s="5"/>
      <c r="I864" s="3"/>
      <c r="J864" s="3"/>
      <c r="K864" s="3"/>
      <c r="L864" s="3"/>
      <c r="M864" s="3"/>
      <c r="N864" s="3"/>
      <c r="O864" s="3"/>
      <c r="P864" s="4"/>
      <c r="Q864" s="5"/>
      <c r="R864" s="3"/>
      <c r="S864" s="3"/>
      <c r="T864" s="3"/>
      <c r="U864" s="3"/>
      <c r="V864" s="3"/>
      <c r="W864" s="3"/>
      <c r="X864" s="3"/>
      <c r="Y864" s="4"/>
      <c r="Z864" s="5"/>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row>
    <row r="865" ht="15.75" customHeight="1">
      <c r="A865" s="3"/>
      <c r="B865" s="3"/>
      <c r="C865" s="4"/>
      <c r="D865" s="4"/>
      <c r="E865" s="3"/>
      <c r="F865" s="3"/>
      <c r="G865" s="4"/>
      <c r="H865" s="5"/>
      <c r="I865" s="3"/>
      <c r="J865" s="3"/>
      <c r="K865" s="3"/>
      <c r="L865" s="3"/>
      <c r="M865" s="3"/>
      <c r="N865" s="3"/>
      <c r="O865" s="3"/>
      <c r="P865" s="4"/>
      <c r="Q865" s="5"/>
      <c r="R865" s="3"/>
      <c r="S865" s="3"/>
      <c r="T865" s="3"/>
      <c r="U865" s="3"/>
      <c r="V865" s="3"/>
      <c r="W865" s="3"/>
      <c r="X865" s="3"/>
      <c r="Y865" s="4"/>
      <c r="Z865" s="5"/>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row>
    <row r="866" ht="15.75" customHeight="1">
      <c r="A866" s="3"/>
      <c r="B866" s="3"/>
      <c r="C866" s="4"/>
      <c r="D866" s="4"/>
      <c r="E866" s="3"/>
      <c r="F866" s="3"/>
      <c r="G866" s="4"/>
      <c r="H866" s="5"/>
      <c r="I866" s="3"/>
      <c r="J866" s="3"/>
      <c r="K866" s="3"/>
      <c r="L866" s="3"/>
      <c r="M866" s="3"/>
      <c r="N866" s="3"/>
      <c r="O866" s="3"/>
      <c r="P866" s="4"/>
      <c r="Q866" s="5"/>
      <c r="R866" s="3"/>
      <c r="S866" s="3"/>
      <c r="T866" s="3"/>
      <c r="U866" s="3"/>
      <c r="V866" s="3"/>
      <c r="W866" s="3"/>
      <c r="X866" s="3"/>
      <c r="Y866" s="4"/>
      <c r="Z866" s="5"/>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row>
    <row r="867" ht="15.75" customHeight="1">
      <c r="A867" s="3"/>
      <c r="B867" s="3"/>
      <c r="C867" s="4"/>
      <c r="D867" s="4"/>
      <c r="E867" s="3"/>
      <c r="F867" s="3"/>
      <c r="G867" s="4"/>
      <c r="H867" s="5"/>
      <c r="I867" s="3"/>
      <c r="J867" s="3"/>
      <c r="K867" s="3"/>
      <c r="L867" s="3"/>
      <c r="M867" s="3"/>
      <c r="N867" s="3"/>
      <c r="O867" s="3"/>
      <c r="P867" s="4"/>
      <c r="Q867" s="5"/>
      <c r="R867" s="3"/>
      <c r="S867" s="3"/>
      <c r="T867" s="3"/>
      <c r="U867" s="3"/>
      <c r="V867" s="3"/>
      <c r="W867" s="3"/>
      <c r="X867" s="3"/>
      <c r="Y867" s="4"/>
      <c r="Z867" s="5"/>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row>
    <row r="868" ht="15.75" customHeight="1">
      <c r="A868" s="3"/>
      <c r="B868" s="3"/>
      <c r="C868" s="4"/>
      <c r="D868" s="4"/>
      <c r="E868" s="3"/>
      <c r="F868" s="3"/>
      <c r="G868" s="4"/>
      <c r="H868" s="5"/>
      <c r="I868" s="3"/>
      <c r="J868" s="3"/>
      <c r="K868" s="3"/>
      <c r="L868" s="3"/>
      <c r="M868" s="3"/>
      <c r="N868" s="3"/>
      <c r="O868" s="3"/>
      <c r="P868" s="4"/>
      <c r="Q868" s="5"/>
      <c r="R868" s="3"/>
      <c r="S868" s="3"/>
      <c r="T868" s="3"/>
      <c r="U868" s="3"/>
      <c r="V868" s="3"/>
      <c r="W868" s="3"/>
      <c r="X868" s="3"/>
      <c r="Y868" s="4"/>
      <c r="Z868" s="5"/>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row>
    <row r="869" ht="15.75" customHeight="1">
      <c r="A869" s="3"/>
      <c r="B869" s="3"/>
      <c r="C869" s="4"/>
      <c r="D869" s="4"/>
      <c r="E869" s="3"/>
      <c r="F869" s="3"/>
      <c r="G869" s="4"/>
      <c r="H869" s="5"/>
      <c r="I869" s="3"/>
      <c r="J869" s="3"/>
      <c r="K869" s="3"/>
      <c r="L869" s="3"/>
      <c r="M869" s="3"/>
      <c r="N869" s="3"/>
      <c r="O869" s="3"/>
      <c r="P869" s="4"/>
      <c r="Q869" s="5"/>
      <c r="R869" s="3"/>
      <c r="S869" s="3"/>
      <c r="T869" s="3"/>
      <c r="U869" s="3"/>
      <c r="V869" s="3"/>
      <c r="W869" s="3"/>
      <c r="X869" s="3"/>
      <c r="Y869" s="4"/>
      <c r="Z869" s="5"/>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row>
    <row r="870" ht="15.75" customHeight="1">
      <c r="A870" s="3"/>
      <c r="B870" s="3"/>
      <c r="C870" s="4"/>
      <c r="D870" s="4"/>
      <c r="E870" s="3"/>
      <c r="F870" s="3"/>
      <c r="G870" s="4"/>
      <c r="H870" s="5"/>
      <c r="I870" s="3"/>
      <c r="J870" s="3"/>
      <c r="K870" s="3"/>
      <c r="L870" s="3"/>
      <c r="M870" s="3"/>
      <c r="N870" s="3"/>
      <c r="O870" s="3"/>
      <c r="P870" s="4"/>
      <c r="Q870" s="5"/>
      <c r="R870" s="3"/>
      <c r="S870" s="3"/>
      <c r="T870" s="3"/>
      <c r="U870" s="3"/>
      <c r="V870" s="3"/>
      <c r="W870" s="3"/>
      <c r="X870" s="3"/>
      <c r="Y870" s="4"/>
      <c r="Z870" s="5"/>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row>
    <row r="871" ht="15.75" customHeight="1">
      <c r="A871" s="3"/>
      <c r="B871" s="3"/>
      <c r="C871" s="4"/>
      <c r="D871" s="4"/>
      <c r="E871" s="3"/>
      <c r="F871" s="3"/>
      <c r="G871" s="4"/>
      <c r="H871" s="5"/>
      <c r="I871" s="3"/>
      <c r="J871" s="3"/>
      <c r="K871" s="3"/>
      <c r="L871" s="3"/>
      <c r="M871" s="3"/>
      <c r="N871" s="3"/>
      <c r="O871" s="3"/>
      <c r="P871" s="4"/>
      <c r="Q871" s="5"/>
      <c r="R871" s="3"/>
      <c r="S871" s="3"/>
      <c r="T871" s="3"/>
      <c r="U871" s="3"/>
      <c r="V871" s="3"/>
      <c r="W871" s="3"/>
      <c r="X871" s="3"/>
      <c r="Y871" s="4"/>
      <c r="Z871" s="5"/>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row>
    <row r="872" ht="15.75" customHeight="1">
      <c r="A872" s="3"/>
      <c r="B872" s="3"/>
      <c r="C872" s="4"/>
      <c r="D872" s="4"/>
      <c r="E872" s="3"/>
      <c r="F872" s="3"/>
      <c r="G872" s="4"/>
      <c r="H872" s="5"/>
      <c r="I872" s="3"/>
      <c r="J872" s="3"/>
      <c r="K872" s="3"/>
      <c r="L872" s="3"/>
      <c r="M872" s="3"/>
      <c r="N872" s="3"/>
      <c r="O872" s="3"/>
      <c r="P872" s="4"/>
      <c r="Q872" s="5"/>
      <c r="R872" s="3"/>
      <c r="S872" s="3"/>
      <c r="T872" s="3"/>
      <c r="U872" s="3"/>
      <c r="V872" s="3"/>
      <c r="W872" s="3"/>
      <c r="X872" s="3"/>
      <c r="Y872" s="4"/>
      <c r="Z872" s="5"/>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row>
    <row r="873" ht="15.75" customHeight="1">
      <c r="A873" s="3"/>
      <c r="B873" s="3"/>
      <c r="C873" s="4"/>
      <c r="D873" s="4"/>
      <c r="E873" s="3"/>
      <c r="F873" s="3"/>
      <c r="G873" s="4"/>
      <c r="H873" s="5"/>
      <c r="I873" s="3"/>
      <c r="J873" s="3"/>
      <c r="K873" s="3"/>
      <c r="L873" s="3"/>
      <c r="M873" s="3"/>
      <c r="N873" s="3"/>
      <c r="O873" s="3"/>
      <c r="P873" s="4"/>
      <c r="Q873" s="5"/>
      <c r="R873" s="3"/>
      <c r="S873" s="3"/>
      <c r="T873" s="3"/>
      <c r="U873" s="3"/>
      <c r="V873" s="3"/>
      <c r="W873" s="3"/>
      <c r="X873" s="3"/>
      <c r="Y873" s="4"/>
      <c r="Z873" s="5"/>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row>
    <row r="874" ht="15.75" customHeight="1">
      <c r="A874" s="3"/>
      <c r="B874" s="3"/>
      <c r="C874" s="4"/>
      <c r="D874" s="4"/>
      <c r="E874" s="3"/>
      <c r="F874" s="3"/>
      <c r="G874" s="4"/>
      <c r="H874" s="5"/>
      <c r="I874" s="3"/>
      <c r="J874" s="3"/>
      <c r="K874" s="3"/>
      <c r="L874" s="3"/>
      <c r="M874" s="3"/>
      <c r="N874" s="3"/>
      <c r="O874" s="3"/>
      <c r="P874" s="4"/>
      <c r="Q874" s="5"/>
      <c r="R874" s="3"/>
      <c r="S874" s="3"/>
      <c r="T874" s="3"/>
      <c r="U874" s="3"/>
      <c r="V874" s="3"/>
      <c r="W874" s="3"/>
      <c r="X874" s="3"/>
      <c r="Y874" s="4"/>
      <c r="Z874" s="5"/>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row>
    <row r="875" ht="15.75" customHeight="1">
      <c r="A875" s="3"/>
      <c r="B875" s="3"/>
      <c r="C875" s="4"/>
      <c r="D875" s="4"/>
      <c r="E875" s="3"/>
      <c r="F875" s="3"/>
      <c r="G875" s="4"/>
      <c r="H875" s="5"/>
      <c r="I875" s="3"/>
      <c r="J875" s="3"/>
      <c r="K875" s="3"/>
      <c r="L875" s="3"/>
      <c r="M875" s="3"/>
      <c r="N875" s="3"/>
      <c r="O875" s="3"/>
      <c r="P875" s="4"/>
      <c r="Q875" s="5"/>
      <c r="R875" s="3"/>
      <c r="S875" s="3"/>
      <c r="T875" s="3"/>
      <c r="U875" s="3"/>
      <c r="V875" s="3"/>
      <c r="W875" s="3"/>
      <c r="X875" s="3"/>
      <c r="Y875" s="4"/>
      <c r="Z875" s="5"/>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row>
    <row r="876" ht="15.75" customHeight="1">
      <c r="A876" s="3"/>
      <c r="B876" s="3"/>
      <c r="C876" s="4"/>
      <c r="D876" s="4"/>
      <c r="E876" s="3"/>
      <c r="F876" s="3"/>
      <c r="G876" s="4"/>
      <c r="H876" s="5"/>
      <c r="I876" s="3"/>
      <c r="J876" s="3"/>
      <c r="K876" s="3"/>
      <c r="L876" s="3"/>
      <c r="M876" s="3"/>
      <c r="N876" s="3"/>
      <c r="O876" s="3"/>
      <c r="P876" s="4"/>
      <c r="Q876" s="5"/>
      <c r="R876" s="3"/>
      <c r="S876" s="3"/>
      <c r="T876" s="3"/>
      <c r="U876" s="3"/>
      <c r="V876" s="3"/>
      <c r="W876" s="3"/>
      <c r="X876" s="3"/>
      <c r="Y876" s="4"/>
      <c r="Z876" s="5"/>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row>
    <row r="877" ht="15.75" customHeight="1">
      <c r="A877" s="3"/>
      <c r="B877" s="3"/>
      <c r="C877" s="4"/>
      <c r="D877" s="4"/>
      <c r="E877" s="3"/>
      <c r="F877" s="3"/>
      <c r="G877" s="4"/>
      <c r="H877" s="5"/>
      <c r="I877" s="3"/>
      <c r="J877" s="3"/>
      <c r="K877" s="3"/>
      <c r="L877" s="3"/>
      <c r="M877" s="3"/>
      <c r="N877" s="3"/>
      <c r="O877" s="3"/>
      <c r="P877" s="4"/>
      <c r="Q877" s="5"/>
      <c r="R877" s="3"/>
      <c r="S877" s="3"/>
      <c r="T877" s="3"/>
      <c r="U877" s="3"/>
      <c r="V877" s="3"/>
      <c r="W877" s="3"/>
      <c r="X877" s="3"/>
      <c r="Y877" s="4"/>
      <c r="Z877" s="5"/>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row>
    <row r="878" ht="15.75" customHeight="1">
      <c r="A878" s="3"/>
      <c r="B878" s="3"/>
      <c r="C878" s="4"/>
      <c r="D878" s="4"/>
      <c r="E878" s="3"/>
      <c r="F878" s="3"/>
      <c r="G878" s="4"/>
      <c r="H878" s="5"/>
      <c r="I878" s="3"/>
      <c r="J878" s="3"/>
      <c r="K878" s="3"/>
      <c r="L878" s="3"/>
      <c r="M878" s="3"/>
      <c r="N878" s="3"/>
      <c r="O878" s="3"/>
      <c r="P878" s="4"/>
      <c r="Q878" s="5"/>
      <c r="R878" s="3"/>
      <c r="S878" s="3"/>
      <c r="T878" s="3"/>
      <c r="U878" s="3"/>
      <c r="V878" s="3"/>
      <c r="W878" s="3"/>
      <c r="X878" s="3"/>
      <c r="Y878" s="4"/>
      <c r="Z878" s="5"/>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row>
    <row r="879" ht="15.75" customHeight="1">
      <c r="A879" s="3"/>
      <c r="B879" s="3"/>
      <c r="C879" s="4"/>
      <c r="D879" s="4"/>
      <c r="E879" s="3"/>
      <c r="F879" s="3"/>
      <c r="G879" s="4"/>
      <c r="H879" s="5"/>
      <c r="I879" s="3"/>
      <c r="J879" s="3"/>
      <c r="K879" s="3"/>
      <c r="L879" s="3"/>
      <c r="M879" s="3"/>
      <c r="N879" s="3"/>
      <c r="O879" s="3"/>
      <c r="P879" s="4"/>
      <c r="Q879" s="5"/>
      <c r="R879" s="3"/>
      <c r="S879" s="3"/>
      <c r="T879" s="3"/>
      <c r="U879" s="3"/>
      <c r="V879" s="3"/>
      <c r="W879" s="3"/>
      <c r="X879" s="3"/>
      <c r="Y879" s="4"/>
      <c r="Z879" s="5"/>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row>
    <row r="880" ht="15.75" customHeight="1">
      <c r="A880" s="3"/>
      <c r="B880" s="3"/>
      <c r="C880" s="4"/>
      <c r="D880" s="4"/>
      <c r="E880" s="3"/>
      <c r="F880" s="3"/>
      <c r="G880" s="4"/>
      <c r="H880" s="5"/>
      <c r="I880" s="3"/>
      <c r="J880" s="3"/>
      <c r="K880" s="3"/>
      <c r="L880" s="3"/>
      <c r="M880" s="3"/>
      <c r="N880" s="3"/>
      <c r="O880" s="3"/>
      <c r="P880" s="4"/>
      <c r="Q880" s="5"/>
      <c r="R880" s="3"/>
      <c r="S880" s="3"/>
      <c r="T880" s="3"/>
      <c r="U880" s="3"/>
      <c r="V880" s="3"/>
      <c r="W880" s="3"/>
      <c r="X880" s="3"/>
      <c r="Y880" s="4"/>
      <c r="Z880" s="5"/>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row>
    <row r="881" ht="15.75" customHeight="1">
      <c r="A881" s="3"/>
      <c r="B881" s="3"/>
      <c r="C881" s="4"/>
      <c r="D881" s="4"/>
      <c r="E881" s="3"/>
      <c r="F881" s="3"/>
      <c r="G881" s="4"/>
      <c r="H881" s="5"/>
      <c r="I881" s="3"/>
      <c r="J881" s="3"/>
      <c r="K881" s="3"/>
      <c r="L881" s="3"/>
      <c r="M881" s="3"/>
      <c r="N881" s="3"/>
      <c r="O881" s="3"/>
      <c r="P881" s="4"/>
      <c r="Q881" s="5"/>
      <c r="R881" s="3"/>
      <c r="S881" s="3"/>
      <c r="T881" s="3"/>
      <c r="U881" s="3"/>
      <c r="V881" s="3"/>
      <c r="W881" s="3"/>
      <c r="X881" s="3"/>
      <c r="Y881" s="4"/>
      <c r="Z881" s="5"/>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row>
    <row r="882" ht="15.75" customHeight="1">
      <c r="A882" s="3"/>
      <c r="B882" s="3"/>
      <c r="C882" s="4"/>
      <c r="D882" s="4"/>
      <c r="E882" s="3"/>
      <c r="F882" s="3"/>
      <c r="G882" s="4"/>
      <c r="H882" s="5"/>
      <c r="I882" s="3"/>
      <c r="J882" s="3"/>
      <c r="K882" s="3"/>
      <c r="L882" s="3"/>
      <c r="M882" s="3"/>
      <c r="N882" s="3"/>
      <c r="O882" s="3"/>
      <c r="P882" s="4"/>
      <c r="Q882" s="5"/>
      <c r="R882" s="3"/>
      <c r="S882" s="3"/>
      <c r="T882" s="3"/>
      <c r="U882" s="3"/>
      <c r="V882" s="3"/>
      <c r="W882" s="3"/>
      <c r="X882" s="3"/>
      <c r="Y882" s="4"/>
      <c r="Z882" s="5"/>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row>
    <row r="883" ht="15.75" customHeight="1">
      <c r="A883" s="3"/>
      <c r="B883" s="3"/>
      <c r="C883" s="4"/>
      <c r="D883" s="4"/>
      <c r="E883" s="3"/>
      <c r="F883" s="3"/>
      <c r="G883" s="4"/>
      <c r="H883" s="5"/>
      <c r="I883" s="3"/>
      <c r="J883" s="3"/>
      <c r="K883" s="3"/>
      <c r="L883" s="3"/>
      <c r="M883" s="3"/>
      <c r="N883" s="3"/>
      <c r="O883" s="3"/>
      <c r="P883" s="4"/>
      <c r="Q883" s="5"/>
      <c r="R883" s="3"/>
      <c r="S883" s="3"/>
      <c r="T883" s="3"/>
      <c r="U883" s="3"/>
      <c r="V883" s="3"/>
      <c r="W883" s="3"/>
      <c r="X883" s="3"/>
      <c r="Y883" s="4"/>
      <c r="Z883" s="5"/>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row>
    <row r="884" ht="15.75" customHeight="1">
      <c r="A884" s="3"/>
      <c r="B884" s="3"/>
      <c r="C884" s="4"/>
      <c r="D884" s="4"/>
      <c r="E884" s="3"/>
      <c r="F884" s="3"/>
      <c r="G884" s="4"/>
      <c r="H884" s="5"/>
      <c r="I884" s="3"/>
      <c r="J884" s="3"/>
      <c r="K884" s="3"/>
      <c r="L884" s="3"/>
      <c r="M884" s="3"/>
      <c r="N884" s="3"/>
      <c r="O884" s="3"/>
      <c r="P884" s="4"/>
      <c r="Q884" s="5"/>
      <c r="R884" s="3"/>
      <c r="S884" s="3"/>
      <c r="T884" s="3"/>
      <c r="U884" s="3"/>
      <c r="V884" s="3"/>
      <c r="W884" s="3"/>
      <c r="X884" s="3"/>
      <c r="Y884" s="4"/>
      <c r="Z884" s="5"/>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row>
    <row r="885" ht="15.75" customHeight="1">
      <c r="A885" s="3"/>
      <c r="B885" s="3"/>
      <c r="C885" s="4"/>
      <c r="D885" s="4"/>
      <c r="E885" s="3"/>
      <c r="F885" s="3"/>
      <c r="G885" s="4"/>
      <c r="H885" s="5"/>
      <c r="I885" s="3"/>
      <c r="J885" s="3"/>
      <c r="K885" s="3"/>
      <c r="L885" s="3"/>
      <c r="M885" s="3"/>
      <c r="N885" s="3"/>
      <c r="O885" s="3"/>
      <c r="P885" s="4"/>
      <c r="Q885" s="5"/>
      <c r="R885" s="3"/>
      <c r="S885" s="3"/>
      <c r="T885" s="3"/>
      <c r="U885" s="3"/>
      <c r="V885" s="3"/>
      <c r="W885" s="3"/>
      <c r="X885" s="3"/>
      <c r="Y885" s="4"/>
      <c r="Z885" s="5"/>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row>
    <row r="886" ht="15.75" customHeight="1">
      <c r="A886" s="3"/>
      <c r="B886" s="3"/>
      <c r="C886" s="4"/>
      <c r="D886" s="4"/>
      <c r="E886" s="3"/>
      <c r="F886" s="3"/>
      <c r="G886" s="4"/>
      <c r="H886" s="5"/>
      <c r="I886" s="3"/>
      <c r="J886" s="3"/>
      <c r="K886" s="3"/>
      <c r="L886" s="3"/>
      <c r="M886" s="3"/>
      <c r="N886" s="3"/>
      <c r="O886" s="3"/>
      <c r="P886" s="4"/>
      <c r="Q886" s="5"/>
      <c r="R886" s="3"/>
      <c r="S886" s="3"/>
      <c r="T886" s="3"/>
      <c r="U886" s="3"/>
      <c r="V886" s="3"/>
      <c r="W886" s="3"/>
      <c r="X886" s="3"/>
      <c r="Y886" s="4"/>
      <c r="Z886" s="5"/>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row>
    <row r="887" ht="15.75" customHeight="1">
      <c r="A887" s="3"/>
      <c r="B887" s="3"/>
      <c r="C887" s="4"/>
      <c r="D887" s="4"/>
      <c r="E887" s="3"/>
      <c r="F887" s="3"/>
      <c r="G887" s="4"/>
      <c r="H887" s="5"/>
      <c r="I887" s="3"/>
      <c r="J887" s="3"/>
      <c r="K887" s="3"/>
      <c r="L887" s="3"/>
      <c r="M887" s="3"/>
      <c r="N887" s="3"/>
      <c r="O887" s="3"/>
      <c r="P887" s="4"/>
      <c r="Q887" s="5"/>
      <c r="R887" s="3"/>
      <c r="S887" s="3"/>
      <c r="T887" s="3"/>
      <c r="U887" s="3"/>
      <c r="V887" s="3"/>
      <c r="W887" s="3"/>
      <c r="X887" s="3"/>
      <c r="Y887" s="4"/>
      <c r="Z887" s="5"/>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row>
    <row r="888" ht="15.75" customHeight="1">
      <c r="A888" s="3"/>
      <c r="B888" s="3"/>
      <c r="C888" s="4"/>
      <c r="D888" s="4"/>
      <c r="E888" s="3"/>
      <c r="F888" s="3"/>
      <c r="G888" s="4"/>
      <c r="H888" s="5"/>
      <c r="I888" s="3"/>
      <c r="J888" s="3"/>
      <c r="K888" s="3"/>
      <c r="L888" s="3"/>
      <c r="M888" s="3"/>
      <c r="N888" s="3"/>
      <c r="O888" s="3"/>
      <c r="P888" s="4"/>
      <c r="Q888" s="5"/>
      <c r="R888" s="3"/>
      <c r="S888" s="3"/>
      <c r="T888" s="3"/>
      <c r="U888" s="3"/>
      <c r="V888" s="3"/>
      <c r="W888" s="3"/>
      <c r="X888" s="3"/>
      <c r="Y888" s="4"/>
      <c r="Z888" s="5"/>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row>
    <row r="889" ht="15.75" customHeight="1">
      <c r="A889" s="3"/>
      <c r="B889" s="3"/>
      <c r="C889" s="4"/>
      <c r="D889" s="4"/>
      <c r="E889" s="3"/>
      <c r="F889" s="3"/>
      <c r="G889" s="4"/>
      <c r="H889" s="5"/>
      <c r="I889" s="3"/>
      <c r="J889" s="3"/>
      <c r="K889" s="3"/>
      <c r="L889" s="3"/>
      <c r="M889" s="3"/>
      <c r="N889" s="3"/>
      <c r="O889" s="3"/>
      <c r="P889" s="4"/>
      <c r="Q889" s="5"/>
      <c r="R889" s="3"/>
      <c r="S889" s="3"/>
      <c r="T889" s="3"/>
      <c r="U889" s="3"/>
      <c r="V889" s="3"/>
      <c r="W889" s="3"/>
      <c r="X889" s="3"/>
      <c r="Y889" s="4"/>
      <c r="Z889" s="5"/>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row>
    <row r="890" ht="15.75" customHeight="1">
      <c r="A890" s="3"/>
      <c r="B890" s="3"/>
      <c r="C890" s="4"/>
      <c r="D890" s="4"/>
      <c r="E890" s="3"/>
      <c r="F890" s="3"/>
      <c r="G890" s="4"/>
      <c r="H890" s="5"/>
      <c r="I890" s="3"/>
      <c r="J890" s="3"/>
      <c r="K890" s="3"/>
      <c r="L890" s="3"/>
      <c r="M890" s="3"/>
      <c r="N890" s="3"/>
      <c r="O890" s="3"/>
      <c r="P890" s="4"/>
      <c r="Q890" s="5"/>
      <c r="R890" s="3"/>
      <c r="S890" s="3"/>
      <c r="T890" s="3"/>
      <c r="U890" s="3"/>
      <c r="V890" s="3"/>
      <c r="W890" s="3"/>
      <c r="X890" s="3"/>
      <c r="Y890" s="4"/>
      <c r="Z890" s="5"/>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row>
    <row r="891" ht="15.75" customHeight="1">
      <c r="A891" s="3"/>
      <c r="B891" s="3"/>
      <c r="C891" s="4"/>
      <c r="D891" s="4"/>
      <c r="E891" s="3"/>
      <c r="F891" s="3"/>
      <c r="G891" s="4"/>
      <c r="H891" s="5"/>
      <c r="I891" s="3"/>
      <c r="J891" s="3"/>
      <c r="K891" s="3"/>
      <c r="L891" s="3"/>
      <c r="M891" s="3"/>
      <c r="N891" s="3"/>
      <c r="O891" s="3"/>
      <c r="P891" s="4"/>
      <c r="Q891" s="5"/>
      <c r="R891" s="3"/>
      <c r="S891" s="3"/>
      <c r="T891" s="3"/>
      <c r="U891" s="3"/>
      <c r="V891" s="3"/>
      <c r="W891" s="3"/>
      <c r="X891" s="3"/>
      <c r="Y891" s="4"/>
      <c r="Z891" s="5"/>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row>
    <row r="892" ht="15.75" customHeight="1">
      <c r="A892" s="3"/>
      <c r="B892" s="3"/>
      <c r="C892" s="4"/>
      <c r="D892" s="4"/>
      <c r="E892" s="3"/>
      <c r="F892" s="3"/>
      <c r="G892" s="4"/>
      <c r="H892" s="5"/>
      <c r="I892" s="3"/>
      <c r="J892" s="3"/>
      <c r="K892" s="3"/>
      <c r="L892" s="3"/>
      <c r="M892" s="3"/>
      <c r="N892" s="3"/>
      <c r="O892" s="3"/>
      <c r="P892" s="4"/>
      <c r="Q892" s="5"/>
      <c r="R892" s="3"/>
      <c r="S892" s="3"/>
      <c r="T892" s="3"/>
      <c r="U892" s="3"/>
      <c r="V892" s="3"/>
      <c r="W892" s="3"/>
      <c r="X892" s="3"/>
      <c r="Y892" s="4"/>
      <c r="Z892" s="5"/>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row>
    <row r="893" ht="15.75" customHeight="1">
      <c r="A893" s="3"/>
      <c r="B893" s="3"/>
      <c r="C893" s="4"/>
      <c r="D893" s="4"/>
      <c r="E893" s="3"/>
      <c r="F893" s="3"/>
      <c r="G893" s="4"/>
      <c r="H893" s="5"/>
      <c r="I893" s="3"/>
      <c r="J893" s="3"/>
      <c r="K893" s="3"/>
      <c r="L893" s="3"/>
      <c r="M893" s="3"/>
      <c r="N893" s="3"/>
      <c r="O893" s="3"/>
      <c r="P893" s="4"/>
      <c r="Q893" s="5"/>
      <c r="R893" s="3"/>
      <c r="S893" s="3"/>
      <c r="T893" s="3"/>
      <c r="U893" s="3"/>
      <c r="V893" s="3"/>
      <c r="W893" s="3"/>
      <c r="X893" s="3"/>
      <c r="Y893" s="4"/>
      <c r="Z893" s="5"/>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row>
    <row r="894" ht="15.75" customHeight="1">
      <c r="A894" s="3"/>
      <c r="B894" s="3"/>
      <c r="C894" s="4"/>
      <c r="D894" s="4"/>
      <c r="E894" s="3"/>
      <c r="F894" s="3"/>
      <c r="G894" s="4"/>
      <c r="H894" s="5"/>
      <c r="I894" s="3"/>
      <c r="J894" s="3"/>
      <c r="K894" s="3"/>
      <c r="L894" s="3"/>
      <c r="M894" s="3"/>
      <c r="N894" s="3"/>
      <c r="O894" s="3"/>
      <c r="P894" s="4"/>
      <c r="Q894" s="5"/>
      <c r="R894" s="3"/>
      <c r="S894" s="3"/>
      <c r="T894" s="3"/>
      <c r="U894" s="3"/>
      <c r="V894" s="3"/>
      <c r="W894" s="3"/>
      <c r="X894" s="3"/>
      <c r="Y894" s="4"/>
      <c r="Z894" s="5"/>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row>
    <row r="895" ht="15.75" customHeight="1">
      <c r="A895" s="3"/>
      <c r="B895" s="3"/>
      <c r="C895" s="4"/>
      <c r="D895" s="4"/>
      <c r="E895" s="3"/>
      <c r="F895" s="3"/>
      <c r="G895" s="4"/>
      <c r="H895" s="5"/>
      <c r="I895" s="3"/>
      <c r="J895" s="3"/>
      <c r="K895" s="3"/>
      <c r="L895" s="3"/>
      <c r="M895" s="3"/>
      <c r="N895" s="3"/>
      <c r="O895" s="3"/>
      <c r="P895" s="4"/>
      <c r="Q895" s="5"/>
      <c r="R895" s="3"/>
      <c r="S895" s="3"/>
      <c r="T895" s="3"/>
      <c r="U895" s="3"/>
      <c r="V895" s="3"/>
      <c r="W895" s="3"/>
      <c r="X895" s="3"/>
      <c r="Y895" s="4"/>
      <c r="Z895" s="5"/>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row>
    <row r="896" ht="15.75" customHeight="1">
      <c r="A896" s="3"/>
      <c r="B896" s="3"/>
      <c r="C896" s="4"/>
      <c r="D896" s="4"/>
      <c r="E896" s="3"/>
      <c r="F896" s="3"/>
      <c r="G896" s="4"/>
      <c r="H896" s="5"/>
      <c r="I896" s="3"/>
      <c r="J896" s="3"/>
      <c r="K896" s="3"/>
      <c r="L896" s="3"/>
      <c r="M896" s="3"/>
      <c r="N896" s="3"/>
      <c r="O896" s="3"/>
      <c r="P896" s="4"/>
      <c r="Q896" s="5"/>
      <c r="R896" s="3"/>
      <c r="S896" s="3"/>
      <c r="T896" s="3"/>
      <c r="U896" s="3"/>
      <c r="V896" s="3"/>
      <c r="W896" s="3"/>
      <c r="X896" s="3"/>
      <c r="Y896" s="4"/>
      <c r="Z896" s="5"/>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row>
    <row r="897" ht="15.75" customHeight="1">
      <c r="A897" s="3"/>
      <c r="B897" s="3"/>
      <c r="C897" s="4"/>
      <c r="D897" s="4"/>
      <c r="E897" s="3"/>
      <c r="F897" s="3"/>
      <c r="G897" s="4"/>
      <c r="H897" s="5"/>
      <c r="I897" s="3"/>
      <c r="J897" s="3"/>
      <c r="K897" s="3"/>
      <c r="L897" s="3"/>
      <c r="M897" s="3"/>
      <c r="N897" s="3"/>
      <c r="O897" s="3"/>
      <c r="P897" s="4"/>
      <c r="Q897" s="5"/>
      <c r="R897" s="3"/>
      <c r="S897" s="3"/>
      <c r="T897" s="3"/>
      <c r="U897" s="3"/>
      <c r="V897" s="3"/>
      <c r="W897" s="3"/>
      <c r="X897" s="3"/>
      <c r="Y897" s="4"/>
      <c r="Z897" s="5"/>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row>
    <row r="898" ht="15.75" customHeight="1">
      <c r="A898" s="3"/>
      <c r="B898" s="3"/>
      <c r="C898" s="4"/>
      <c r="D898" s="4"/>
      <c r="E898" s="3"/>
      <c r="F898" s="3"/>
      <c r="G898" s="4"/>
      <c r="H898" s="5"/>
      <c r="I898" s="3"/>
      <c r="J898" s="3"/>
      <c r="K898" s="3"/>
      <c r="L898" s="3"/>
      <c r="M898" s="3"/>
      <c r="N898" s="3"/>
      <c r="O898" s="3"/>
      <c r="P898" s="4"/>
      <c r="Q898" s="5"/>
      <c r="R898" s="3"/>
      <c r="S898" s="3"/>
      <c r="T898" s="3"/>
      <c r="U898" s="3"/>
      <c r="V898" s="3"/>
      <c r="W898" s="3"/>
      <c r="X898" s="3"/>
      <c r="Y898" s="4"/>
      <c r="Z898" s="5"/>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row>
    <row r="899" ht="15.75" customHeight="1">
      <c r="A899" s="3"/>
      <c r="B899" s="3"/>
      <c r="C899" s="4"/>
      <c r="D899" s="4"/>
      <c r="E899" s="3"/>
      <c r="F899" s="3"/>
      <c r="G899" s="4"/>
      <c r="H899" s="5"/>
      <c r="I899" s="3"/>
      <c r="J899" s="3"/>
      <c r="K899" s="3"/>
      <c r="L899" s="3"/>
      <c r="M899" s="3"/>
      <c r="N899" s="3"/>
      <c r="O899" s="3"/>
      <c r="P899" s="4"/>
      <c r="Q899" s="5"/>
      <c r="R899" s="3"/>
      <c r="S899" s="3"/>
      <c r="T899" s="3"/>
      <c r="U899" s="3"/>
      <c r="V899" s="3"/>
      <c r="W899" s="3"/>
      <c r="X899" s="3"/>
      <c r="Y899" s="4"/>
      <c r="Z899" s="5"/>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row>
    <row r="900" ht="15.75" customHeight="1">
      <c r="A900" s="3"/>
      <c r="B900" s="3"/>
      <c r="C900" s="4"/>
      <c r="D900" s="4"/>
      <c r="E900" s="3"/>
      <c r="F900" s="3"/>
      <c r="G900" s="4"/>
      <c r="H900" s="5"/>
      <c r="I900" s="3"/>
      <c r="J900" s="3"/>
      <c r="K900" s="3"/>
      <c r="L900" s="3"/>
      <c r="M900" s="3"/>
      <c r="N900" s="3"/>
      <c r="O900" s="3"/>
      <c r="P900" s="4"/>
      <c r="Q900" s="5"/>
      <c r="R900" s="3"/>
      <c r="S900" s="3"/>
      <c r="T900" s="3"/>
      <c r="U900" s="3"/>
      <c r="V900" s="3"/>
      <c r="W900" s="3"/>
      <c r="X900" s="3"/>
      <c r="Y900" s="4"/>
      <c r="Z900" s="5"/>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row>
    <row r="901" ht="15.75" customHeight="1">
      <c r="A901" s="3"/>
      <c r="B901" s="3"/>
      <c r="C901" s="4"/>
      <c r="D901" s="4"/>
      <c r="E901" s="3"/>
      <c r="F901" s="3"/>
      <c r="G901" s="4"/>
      <c r="H901" s="5"/>
      <c r="I901" s="3"/>
      <c r="J901" s="3"/>
      <c r="K901" s="3"/>
      <c r="L901" s="3"/>
      <c r="M901" s="3"/>
      <c r="N901" s="3"/>
      <c r="O901" s="3"/>
      <c r="P901" s="4"/>
      <c r="Q901" s="5"/>
      <c r="R901" s="3"/>
      <c r="S901" s="3"/>
      <c r="T901" s="3"/>
      <c r="U901" s="3"/>
      <c r="V901" s="3"/>
      <c r="W901" s="3"/>
      <c r="X901" s="3"/>
      <c r="Y901" s="4"/>
      <c r="Z901" s="5"/>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row>
    <row r="902" ht="15.75" customHeight="1">
      <c r="A902" s="3"/>
      <c r="B902" s="3"/>
      <c r="C902" s="4"/>
      <c r="D902" s="4"/>
      <c r="E902" s="3"/>
      <c r="F902" s="3"/>
      <c r="G902" s="4"/>
      <c r="H902" s="5"/>
      <c r="I902" s="3"/>
      <c r="J902" s="3"/>
      <c r="K902" s="3"/>
      <c r="L902" s="3"/>
      <c r="M902" s="3"/>
      <c r="N902" s="3"/>
      <c r="O902" s="3"/>
      <c r="P902" s="4"/>
      <c r="Q902" s="5"/>
      <c r="R902" s="3"/>
      <c r="S902" s="3"/>
      <c r="T902" s="3"/>
      <c r="U902" s="3"/>
      <c r="V902" s="3"/>
      <c r="W902" s="3"/>
      <c r="X902" s="3"/>
      <c r="Y902" s="4"/>
      <c r="Z902" s="5"/>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row>
    <row r="903" ht="15.75" customHeight="1">
      <c r="A903" s="3"/>
      <c r="B903" s="3"/>
      <c r="C903" s="4"/>
      <c r="D903" s="4"/>
      <c r="E903" s="3"/>
      <c r="F903" s="3"/>
      <c r="G903" s="4"/>
      <c r="H903" s="5"/>
      <c r="I903" s="3"/>
      <c r="J903" s="3"/>
      <c r="K903" s="3"/>
      <c r="L903" s="3"/>
      <c r="M903" s="3"/>
      <c r="N903" s="3"/>
      <c r="O903" s="3"/>
      <c r="P903" s="4"/>
      <c r="Q903" s="5"/>
      <c r="R903" s="3"/>
      <c r="S903" s="3"/>
      <c r="T903" s="3"/>
      <c r="U903" s="3"/>
      <c r="V903" s="3"/>
      <c r="W903" s="3"/>
      <c r="X903" s="3"/>
      <c r="Y903" s="4"/>
      <c r="Z903" s="5"/>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row>
    <row r="904" ht="15.75" customHeight="1">
      <c r="A904" s="3"/>
      <c r="B904" s="3"/>
      <c r="C904" s="4"/>
      <c r="D904" s="4"/>
      <c r="E904" s="3"/>
      <c r="F904" s="3"/>
      <c r="G904" s="4"/>
      <c r="H904" s="5"/>
      <c r="I904" s="3"/>
      <c r="J904" s="3"/>
      <c r="K904" s="3"/>
      <c r="L904" s="3"/>
      <c r="M904" s="3"/>
      <c r="N904" s="3"/>
      <c r="O904" s="3"/>
      <c r="P904" s="4"/>
      <c r="Q904" s="5"/>
      <c r="R904" s="3"/>
      <c r="S904" s="3"/>
      <c r="T904" s="3"/>
      <c r="U904" s="3"/>
      <c r="V904" s="3"/>
      <c r="W904" s="3"/>
      <c r="X904" s="3"/>
      <c r="Y904" s="4"/>
      <c r="Z904" s="5"/>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row>
    <row r="905" ht="15.75" customHeight="1">
      <c r="A905" s="3"/>
      <c r="B905" s="3"/>
      <c r="C905" s="4"/>
      <c r="D905" s="4"/>
      <c r="E905" s="3"/>
      <c r="F905" s="3"/>
      <c r="G905" s="4"/>
      <c r="H905" s="5"/>
      <c r="I905" s="3"/>
      <c r="J905" s="3"/>
      <c r="K905" s="3"/>
      <c r="L905" s="3"/>
      <c r="M905" s="3"/>
      <c r="N905" s="3"/>
      <c r="O905" s="3"/>
      <c r="P905" s="4"/>
      <c r="Q905" s="5"/>
      <c r="R905" s="3"/>
      <c r="S905" s="3"/>
      <c r="T905" s="3"/>
      <c r="U905" s="3"/>
      <c r="V905" s="3"/>
      <c r="W905" s="3"/>
      <c r="X905" s="3"/>
      <c r="Y905" s="4"/>
      <c r="Z905" s="5"/>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row>
    <row r="906" ht="15.75" customHeight="1">
      <c r="A906" s="3"/>
      <c r="B906" s="3"/>
      <c r="C906" s="4"/>
      <c r="D906" s="4"/>
      <c r="E906" s="3"/>
      <c r="F906" s="3"/>
      <c r="G906" s="4"/>
      <c r="H906" s="5"/>
      <c r="I906" s="3"/>
      <c r="J906" s="3"/>
      <c r="K906" s="3"/>
      <c r="L906" s="3"/>
      <c r="M906" s="3"/>
      <c r="N906" s="3"/>
      <c r="O906" s="3"/>
      <c r="P906" s="4"/>
      <c r="Q906" s="5"/>
      <c r="R906" s="3"/>
      <c r="S906" s="3"/>
      <c r="T906" s="3"/>
      <c r="U906" s="3"/>
      <c r="V906" s="3"/>
      <c r="W906" s="3"/>
      <c r="X906" s="3"/>
      <c r="Y906" s="4"/>
      <c r="Z906" s="5"/>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row>
    <row r="907" ht="15.75" customHeight="1">
      <c r="A907" s="3"/>
      <c r="B907" s="3"/>
      <c r="C907" s="4"/>
      <c r="D907" s="4"/>
      <c r="E907" s="3"/>
      <c r="F907" s="3"/>
      <c r="G907" s="4"/>
      <c r="H907" s="5"/>
      <c r="I907" s="3"/>
      <c r="J907" s="3"/>
      <c r="K907" s="3"/>
      <c r="L907" s="3"/>
      <c r="M907" s="3"/>
      <c r="N907" s="3"/>
      <c r="O907" s="3"/>
      <c r="P907" s="4"/>
      <c r="Q907" s="5"/>
      <c r="R907" s="3"/>
      <c r="S907" s="3"/>
      <c r="T907" s="3"/>
      <c r="U907" s="3"/>
      <c r="V907" s="3"/>
      <c r="W907" s="3"/>
      <c r="X907" s="3"/>
      <c r="Y907" s="4"/>
      <c r="Z907" s="5"/>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row>
    <row r="908" ht="15.75" customHeight="1">
      <c r="A908" s="3"/>
      <c r="B908" s="3"/>
      <c r="C908" s="4"/>
      <c r="D908" s="4"/>
      <c r="E908" s="3"/>
      <c r="F908" s="3"/>
      <c r="G908" s="4"/>
      <c r="H908" s="5"/>
      <c r="I908" s="3"/>
      <c r="J908" s="3"/>
      <c r="K908" s="3"/>
      <c r="L908" s="3"/>
      <c r="M908" s="3"/>
      <c r="N908" s="3"/>
      <c r="O908" s="3"/>
      <c r="P908" s="4"/>
      <c r="Q908" s="5"/>
      <c r="R908" s="3"/>
      <c r="S908" s="3"/>
      <c r="T908" s="3"/>
      <c r="U908" s="3"/>
      <c r="V908" s="3"/>
      <c r="W908" s="3"/>
      <c r="X908" s="3"/>
      <c r="Y908" s="4"/>
      <c r="Z908" s="5"/>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row>
    <row r="909" ht="15.75" customHeight="1">
      <c r="A909" s="3"/>
      <c r="B909" s="3"/>
      <c r="C909" s="4"/>
      <c r="D909" s="4"/>
      <c r="E909" s="3"/>
      <c r="F909" s="3"/>
      <c r="G909" s="4"/>
      <c r="H909" s="5"/>
      <c r="I909" s="3"/>
      <c r="J909" s="3"/>
      <c r="K909" s="3"/>
      <c r="L909" s="3"/>
      <c r="M909" s="3"/>
      <c r="N909" s="3"/>
      <c r="O909" s="3"/>
      <c r="P909" s="4"/>
      <c r="Q909" s="5"/>
      <c r="R909" s="3"/>
      <c r="S909" s="3"/>
      <c r="T909" s="3"/>
      <c r="U909" s="3"/>
      <c r="V909" s="3"/>
      <c r="W909" s="3"/>
      <c r="X909" s="3"/>
      <c r="Y909" s="4"/>
      <c r="Z909" s="5"/>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row>
    <row r="910" ht="15.75" customHeight="1">
      <c r="A910" s="3"/>
      <c r="B910" s="3"/>
      <c r="C910" s="4"/>
      <c r="D910" s="4"/>
      <c r="E910" s="3"/>
      <c r="F910" s="3"/>
      <c r="G910" s="4"/>
      <c r="H910" s="5"/>
      <c r="I910" s="3"/>
      <c r="J910" s="3"/>
      <c r="K910" s="3"/>
      <c r="L910" s="3"/>
      <c r="M910" s="3"/>
      <c r="N910" s="3"/>
      <c r="O910" s="3"/>
      <c r="P910" s="4"/>
      <c r="Q910" s="5"/>
      <c r="R910" s="3"/>
      <c r="S910" s="3"/>
      <c r="T910" s="3"/>
      <c r="U910" s="3"/>
      <c r="V910" s="3"/>
      <c r="W910" s="3"/>
      <c r="X910" s="3"/>
      <c r="Y910" s="4"/>
      <c r="Z910" s="5"/>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row>
    <row r="911" ht="15.75" customHeight="1">
      <c r="A911" s="3"/>
      <c r="B911" s="3"/>
      <c r="C911" s="4"/>
      <c r="D911" s="4"/>
      <c r="E911" s="3"/>
      <c r="F911" s="3"/>
      <c r="G911" s="4"/>
      <c r="H911" s="5"/>
      <c r="I911" s="3"/>
      <c r="J911" s="3"/>
      <c r="K911" s="3"/>
      <c r="L911" s="3"/>
      <c r="M911" s="3"/>
      <c r="N911" s="3"/>
      <c r="O911" s="3"/>
      <c r="P911" s="4"/>
      <c r="Q911" s="5"/>
      <c r="R911" s="3"/>
      <c r="S911" s="3"/>
      <c r="T911" s="3"/>
      <c r="U911" s="3"/>
      <c r="V911" s="3"/>
      <c r="W911" s="3"/>
      <c r="X911" s="3"/>
      <c r="Y911" s="4"/>
      <c r="Z911" s="5"/>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row>
    <row r="912" ht="15.75" customHeight="1">
      <c r="A912" s="3"/>
      <c r="B912" s="3"/>
      <c r="C912" s="4"/>
      <c r="D912" s="4"/>
      <c r="E912" s="3"/>
      <c r="F912" s="3"/>
      <c r="G912" s="4"/>
      <c r="H912" s="5"/>
      <c r="I912" s="3"/>
      <c r="J912" s="3"/>
      <c r="K912" s="3"/>
      <c r="L912" s="3"/>
      <c r="M912" s="3"/>
      <c r="N912" s="3"/>
      <c r="O912" s="3"/>
      <c r="P912" s="4"/>
      <c r="Q912" s="5"/>
      <c r="R912" s="3"/>
      <c r="S912" s="3"/>
      <c r="T912" s="3"/>
      <c r="U912" s="3"/>
      <c r="V912" s="3"/>
      <c r="W912" s="3"/>
      <c r="X912" s="3"/>
      <c r="Y912" s="4"/>
      <c r="Z912" s="5"/>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row>
    <row r="913" ht="15.75" customHeight="1">
      <c r="A913" s="3"/>
      <c r="B913" s="3"/>
      <c r="C913" s="4"/>
      <c r="D913" s="4"/>
      <c r="E913" s="3"/>
      <c r="F913" s="3"/>
      <c r="G913" s="4"/>
      <c r="H913" s="5"/>
      <c r="I913" s="3"/>
      <c r="J913" s="3"/>
      <c r="K913" s="3"/>
      <c r="L913" s="3"/>
      <c r="M913" s="3"/>
      <c r="N913" s="3"/>
      <c r="O913" s="3"/>
      <c r="P913" s="4"/>
      <c r="Q913" s="5"/>
      <c r="R913" s="3"/>
      <c r="S913" s="3"/>
      <c r="T913" s="3"/>
      <c r="U913" s="3"/>
      <c r="V913" s="3"/>
      <c r="W913" s="3"/>
      <c r="X913" s="3"/>
      <c r="Y913" s="4"/>
      <c r="Z913" s="5"/>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row>
    <row r="914" ht="15.75" customHeight="1">
      <c r="A914" s="3"/>
      <c r="B914" s="3"/>
      <c r="C914" s="4"/>
      <c r="D914" s="4"/>
      <c r="E914" s="3"/>
      <c r="F914" s="3"/>
      <c r="G914" s="4"/>
      <c r="H914" s="5"/>
      <c r="I914" s="3"/>
      <c r="J914" s="3"/>
      <c r="K914" s="3"/>
      <c r="L914" s="3"/>
      <c r="M914" s="3"/>
      <c r="N914" s="3"/>
      <c r="O914" s="3"/>
      <c r="P914" s="4"/>
      <c r="Q914" s="5"/>
      <c r="R914" s="3"/>
      <c r="S914" s="3"/>
      <c r="T914" s="3"/>
      <c r="U914" s="3"/>
      <c r="V914" s="3"/>
      <c r="W914" s="3"/>
      <c r="X914" s="3"/>
      <c r="Y914" s="4"/>
      <c r="Z914" s="5"/>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row>
    <row r="915" ht="15.75" customHeight="1">
      <c r="A915" s="3"/>
      <c r="B915" s="3"/>
      <c r="C915" s="4"/>
      <c r="D915" s="4"/>
      <c r="E915" s="3"/>
      <c r="F915" s="3"/>
      <c r="G915" s="4"/>
      <c r="H915" s="5"/>
      <c r="I915" s="3"/>
      <c r="J915" s="3"/>
      <c r="K915" s="3"/>
      <c r="L915" s="3"/>
      <c r="M915" s="3"/>
      <c r="N915" s="3"/>
      <c r="O915" s="3"/>
      <c r="P915" s="4"/>
      <c r="Q915" s="5"/>
      <c r="R915" s="3"/>
      <c r="S915" s="3"/>
      <c r="T915" s="3"/>
      <c r="U915" s="3"/>
      <c r="V915" s="3"/>
      <c r="W915" s="3"/>
      <c r="X915" s="3"/>
      <c r="Y915" s="4"/>
      <c r="Z915" s="5"/>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row>
    <row r="916" ht="15.75" customHeight="1">
      <c r="A916" s="3"/>
      <c r="B916" s="3"/>
      <c r="C916" s="4"/>
      <c r="D916" s="4"/>
      <c r="E916" s="3"/>
      <c r="F916" s="3"/>
      <c r="G916" s="4"/>
      <c r="H916" s="5"/>
      <c r="I916" s="3"/>
      <c r="J916" s="3"/>
      <c r="K916" s="3"/>
      <c r="L916" s="3"/>
      <c r="M916" s="3"/>
      <c r="N916" s="3"/>
      <c r="O916" s="3"/>
      <c r="P916" s="4"/>
      <c r="Q916" s="5"/>
      <c r="R916" s="3"/>
      <c r="S916" s="3"/>
      <c r="T916" s="3"/>
      <c r="U916" s="3"/>
      <c r="V916" s="3"/>
      <c r="W916" s="3"/>
      <c r="X916" s="3"/>
      <c r="Y916" s="4"/>
      <c r="Z916" s="5"/>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row>
    <row r="917" ht="15.75" customHeight="1">
      <c r="A917" s="3"/>
      <c r="B917" s="3"/>
      <c r="C917" s="4"/>
      <c r="D917" s="4"/>
      <c r="E917" s="3"/>
      <c r="F917" s="3"/>
      <c r="G917" s="4"/>
      <c r="H917" s="5"/>
      <c r="I917" s="3"/>
      <c r="J917" s="3"/>
      <c r="K917" s="3"/>
      <c r="L917" s="3"/>
      <c r="M917" s="3"/>
      <c r="N917" s="3"/>
      <c r="O917" s="3"/>
      <c r="P917" s="4"/>
      <c r="Q917" s="5"/>
      <c r="R917" s="3"/>
      <c r="S917" s="3"/>
      <c r="T917" s="3"/>
      <c r="U917" s="3"/>
      <c r="V917" s="3"/>
      <c r="W917" s="3"/>
      <c r="X917" s="3"/>
      <c r="Y917" s="4"/>
      <c r="Z917" s="5"/>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row>
    <row r="918" ht="15.75" customHeight="1">
      <c r="A918" s="3"/>
      <c r="B918" s="3"/>
      <c r="C918" s="4"/>
      <c r="D918" s="4"/>
      <c r="E918" s="3"/>
      <c r="F918" s="3"/>
      <c r="G918" s="4"/>
      <c r="H918" s="5"/>
      <c r="I918" s="3"/>
      <c r="J918" s="3"/>
      <c r="K918" s="3"/>
      <c r="L918" s="3"/>
      <c r="M918" s="3"/>
      <c r="N918" s="3"/>
      <c r="O918" s="3"/>
      <c r="P918" s="4"/>
      <c r="Q918" s="5"/>
      <c r="R918" s="3"/>
      <c r="S918" s="3"/>
      <c r="T918" s="3"/>
      <c r="U918" s="3"/>
      <c r="V918" s="3"/>
      <c r="W918" s="3"/>
      <c r="X918" s="3"/>
      <c r="Y918" s="4"/>
      <c r="Z918" s="5"/>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row>
    <row r="919" ht="15.75" customHeight="1">
      <c r="A919" s="3"/>
      <c r="B919" s="3"/>
      <c r="C919" s="4"/>
      <c r="D919" s="4"/>
      <c r="E919" s="3"/>
      <c r="F919" s="3"/>
      <c r="G919" s="4"/>
      <c r="H919" s="5"/>
      <c r="I919" s="3"/>
      <c r="J919" s="3"/>
      <c r="K919" s="3"/>
      <c r="L919" s="3"/>
      <c r="M919" s="3"/>
      <c r="N919" s="3"/>
      <c r="O919" s="3"/>
      <c r="P919" s="4"/>
      <c r="Q919" s="5"/>
      <c r="R919" s="3"/>
      <c r="S919" s="3"/>
      <c r="T919" s="3"/>
      <c r="U919" s="3"/>
      <c r="V919" s="3"/>
      <c r="W919" s="3"/>
      <c r="X919" s="3"/>
      <c r="Y919" s="4"/>
      <c r="Z919" s="5"/>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row>
    <row r="920" ht="15.75" customHeight="1">
      <c r="A920" s="3"/>
      <c r="B920" s="3"/>
      <c r="C920" s="4"/>
      <c r="D920" s="4"/>
      <c r="E920" s="3"/>
      <c r="F920" s="3"/>
      <c r="G920" s="4"/>
      <c r="H920" s="5"/>
      <c r="I920" s="3"/>
      <c r="J920" s="3"/>
      <c r="K920" s="3"/>
      <c r="L920" s="3"/>
      <c r="M920" s="3"/>
      <c r="N920" s="3"/>
      <c r="O920" s="3"/>
      <c r="P920" s="4"/>
      <c r="Q920" s="5"/>
      <c r="R920" s="3"/>
      <c r="S920" s="3"/>
      <c r="T920" s="3"/>
      <c r="U920" s="3"/>
      <c r="V920" s="3"/>
      <c r="W920" s="3"/>
      <c r="X920" s="3"/>
      <c r="Y920" s="4"/>
      <c r="Z920" s="5"/>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row>
    <row r="921" ht="15.75" customHeight="1">
      <c r="A921" s="3"/>
      <c r="B921" s="3"/>
      <c r="C921" s="4"/>
      <c r="D921" s="4"/>
      <c r="E921" s="3"/>
      <c r="F921" s="3"/>
      <c r="G921" s="4"/>
      <c r="H921" s="5"/>
      <c r="I921" s="3"/>
      <c r="J921" s="3"/>
      <c r="K921" s="3"/>
      <c r="L921" s="3"/>
      <c r="M921" s="3"/>
      <c r="N921" s="3"/>
      <c r="O921" s="3"/>
      <c r="P921" s="4"/>
      <c r="Q921" s="5"/>
      <c r="R921" s="3"/>
      <c r="S921" s="3"/>
      <c r="T921" s="3"/>
      <c r="U921" s="3"/>
      <c r="V921" s="3"/>
      <c r="W921" s="3"/>
      <c r="X921" s="3"/>
      <c r="Y921" s="4"/>
      <c r="Z921" s="5"/>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row>
    <row r="922" ht="15.75" customHeight="1">
      <c r="A922" s="3"/>
      <c r="B922" s="3"/>
      <c r="C922" s="4"/>
      <c r="D922" s="4"/>
      <c r="E922" s="3"/>
      <c r="F922" s="3"/>
      <c r="G922" s="4"/>
      <c r="H922" s="5"/>
      <c r="I922" s="3"/>
      <c r="J922" s="3"/>
      <c r="K922" s="3"/>
      <c r="L922" s="3"/>
      <c r="M922" s="3"/>
      <c r="N922" s="3"/>
      <c r="O922" s="3"/>
      <c r="P922" s="4"/>
      <c r="Q922" s="5"/>
      <c r="R922" s="3"/>
      <c r="S922" s="3"/>
      <c r="T922" s="3"/>
      <c r="U922" s="3"/>
      <c r="V922" s="3"/>
      <c r="W922" s="3"/>
      <c r="X922" s="3"/>
      <c r="Y922" s="4"/>
      <c r="Z922" s="5"/>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row>
    <row r="923" ht="15.75" customHeight="1">
      <c r="A923" s="3"/>
      <c r="B923" s="3"/>
      <c r="C923" s="4"/>
      <c r="D923" s="4"/>
      <c r="E923" s="3"/>
      <c r="F923" s="3"/>
      <c r="G923" s="4"/>
      <c r="H923" s="5"/>
      <c r="I923" s="3"/>
      <c r="J923" s="3"/>
      <c r="K923" s="3"/>
      <c r="L923" s="3"/>
      <c r="M923" s="3"/>
      <c r="N923" s="3"/>
      <c r="O923" s="3"/>
      <c r="P923" s="4"/>
      <c r="Q923" s="5"/>
      <c r="R923" s="3"/>
      <c r="S923" s="3"/>
      <c r="T923" s="3"/>
      <c r="U923" s="3"/>
      <c r="V923" s="3"/>
      <c r="W923" s="3"/>
      <c r="X923" s="3"/>
      <c r="Y923" s="4"/>
      <c r="Z923" s="5"/>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row>
    <row r="924" ht="15.75" customHeight="1">
      <c r="A924" s="3"/>
      <c r="B924" s="3"/>
      <c r="C924" s="4"/>
      <c r="D924" s="4"/>
      <c r="E924" s="3"/>
      <c r="F924" s="3"/>
      <c r="G924" s="4"/>
      <c r="H924" s="5"/>
      <c r="I924" s="3"/>
      <c r="J924" s="3"/>
      <c r="K924" s="3"/>
      <c r="L924" s="3"/>
      <c r="M924" s="3"/>
      <c r="N924" s="3"/>
      <c r="O924" s="3"/>
      <c r="P924" s="4"/>
      <c r="Q924" s="5"/>
      <c r="R924" s="3"/>
      <c r="S924" s="3"/>
      <c r="T924" s="3"/>
      <c r="U924" s="3"/>
      <c r="V924" s="3"/>
      <c r="W924" s="3"/>
      <c r="X924" s="3"/>
      <c r="Y924" s="4"/>
      <c r="Z924" s="5"/>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row>
    <row r="925" ht="15.75" customHeight="1">
      <c r="A925" s="3"/>
      <c r="B925" s="3"/>
      <c r="C925" s="4"/>
      <c r="D925" s="4"/>
      <c r="E925" s="3"/>
      <c r="F925" s="3"/>
      <c r="G925" s="4"/>
      <c r="H925" s="5"/>
      <c r="I925" s="3"/>
      <c r="J925" s="3"/>
      <c r="K925" s="3"/>
      <c r="L925" s="3"/>
      <c r="M925" s="3"/>
      <c r="N925" s="3"/>
      <c r="O925" s="3"/>
      <c r="P925" s="4"/>
      <c r="Q925" s="5"/>
      <c r="R925" s="3"/>
      <c r="S925" s="3"/>
      <c r="T925" s="3"/>
      <c r="U925" s="3"/>
      <c r="V925" s="3"/>
      <c r="W925" s="3"/>
      <c r="X925" s="3"/>
      <c r="Y925" s="4"/>
      <c r="Z925" s="5"/>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row>
    <row r="926" ht="15.75" customHeight="1">
      <c r="A926" s="3"/>
      <c r="B926" s="3"/>
      <c r="C926" s="4"/>
      <c r="D926" s="4"/>
      <c r="E926" s="3"/>
      <c r="F926" s="3"/>
      <c r="G926" s="4"/>
      <c r="H926" s="5"/>
      <c r="I926" s="3"/>
      <c r="J926" s="3"/>
      <c r="K926" s="3"/>
      <c r="L926" s="3"/>
      <c r="M926" s="3"/>
      <c r="N926" s="3"/>
      <c r="O926" s="3"/>
      <c r="P926" s="4"/>
      <c r="Q926" s="5"/>
      <c r="R926" s="3"/>
      <c r="S926" s="3"/>
      <c r="T926" s="3"/>
      <c r="U926" s="3"/>
      <c r="V926" s="3"/>
      <c r="W926" s="3"/>
      <c r="X926" s="3"/>
      <c r="Y926" s="4"/>
      <c r="Z926" s="5"/>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row>
    <row r="927" ht="15.75" customHeight="1">
      <c r="A927" s="3"/>
      <c r="B927" s="3"/>
      <c r="C927" s="4"/>
      <c r="D927" s="4"/>
      <c r="E927" s="3"/>
      <c r="F927" s="3"/>
      <c r="G927" s="4"/>
      <c r="H927" s="5"/>
      <c r="I927" s="3"/>
      <c r="J927" s="3"/>
      <c r="K927" s="3"/>
      <c r="L927" s="3"/>
      <c r="M927" s="3"/>
      <c r="N927" s="3"/>
      <c r="O927" s="3"/>
      <c r="P927" s="4"/>
      <c r="Q927" s="5"/>
      <c r="R927" s="3"/>
      <c r="S927" s="3"/>
      <c r="T927" s="3"/>
      <c r="U927" s="3"/>
      <c r="V927" s="3"/>
      <c r="W927" s="3"/>
      <c r="X927" s="3"/>
      <c r="Y927" s="4"/>
      <c r="Z927" s="5"/>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row>
    <row r="928" ht="15.75" customHeight="1">
      <c r="A928" s="3"/>
      <c r="B928" s="3"/>
      <c r="C928" s="4"/>
      <c r="D928" s="4"/>
      <c r="E928" s="3"/>
      <c r="F928" s="3"/>
      <c r="G928" s="4"/>
      <c r="H928" s="5"/>
      <c r="I928" s="3"/>
      <c r="J928" s="3"/>
      <c r="K928" s="3"/>
      <c r="L928" s="3"/>
      <c r="M928" s="3"/>
      <c r="N928" s="3"/>
      <c r="O928" s="3"/>
      <c r="P928" s="4"/>
      <c r="Q928" s="5"/>
      <c r="R928" s="3"/>
      <c r="S928" s="3"/>
      <c r="T928" s="3"/>
      <c r="U928" s="3"/>
      <c r="V928" s="3"/>
      <c r="W928" s="3"/>
      <c r="X928" s="3"/>
      <c r="Y928" s="4"/>
      <c r="Z928" s="5"/>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row>
    <row r="929" ht="15.75" customHeight="1">
      <c r="A929" s="3"/>
      <c r="B929" s="3"/>
      <c r="C929" s="4"/>
      <c r="D929" s="4"/>
      <c r="E929" s="3"/>
      <c r="F929" s="3"/>
      <c r="G929" s="4"/>
      <c r="H929" s="5"/>
      <c r="I929" s="3"/>
      <c r="J929" s="3"/>
      <c r="K929" s="3"/>
      <c r="L929" s="3"/>
      <c r="M929" s="3"/>
      <c r="N929" s="3"/>
      <c r="O929" s="3"/>
      <c r="P929" s="4"/>
      <c r="Q929" s="5"/>
      <c r="R929" s="3"/>
      <c r="S929" s="3"/>
      <c r="T929" s="3"/>
      <c r="U929" s="3"/>
      <c r="V929" s="3"/>
      <c r="W929" s="3"/>
      <c r="X929" s="3"/>
      <c r="Y929" s="4"/>
      <c r="Z929" s="5"/>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row>
    <row r="930" ht="15.75" customHeight="1">
      <c r="A930" s="3"/>
      <c r="B930" s="3"/>
      <c r="C930" s="4"/>
      <c r="D930" s="4"/>
      <c r="E930" s="3"/>
      <c r="F930" s="3"/>
      <c r="G930" s="4"/>
      <c r="H930" s="5"/>
      <c r="I930" s="3"/>
      <c r="J930" s="3"/>
      <c r="K930" s="3"/>
      <c r="L930" s="3"/>
      <c r="M930" s="3"/>
      <c r="N930" s="3"/>
      <c r="O930" s="3"/>
      <c r="P930" s="4"/>
      <c r="Q930" s="5"/>
      <c r="R930" s="3"/>
      <c r="S930" s="3"/>
      <c r="T930" s="3"/>
      <c r="U930" s="3"/>
      <c r="V930" s="3"/>
      <c r="W930" s="3"/>
      <c r="X930" s="3"/>
      <c r="Y930" s="4"/>
      <c r="Z930" s="5"/>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row>
    <row r="931" ht="15.75" customHeight="1">
      <c r="A931" s="3"/>
      <c r="B931" s="3"/>
      <c r="C931" s="4"/>
      <c r="D931" s="4"/>
      <c r="E931" s="3"/>
      <c r="F931" s="3"/>
      <c r="G931" s="4"/>
      <c r="H931" s="5"/>
      <c r="I931" s="3"/>
      <c r="J931" s="3"/>
      <c r="K931" s="3"/>
      <c r="L931" s="3"/>
      <c r="M931" s="3"/>
      <c r="N931" s="3"/>
      <c r="O931" s="3"/>
      <c r="P931" s="4"/>
      <c r="Q931" s="5"/>
      <c r="R931" s="3"/>
      <c r="S931" s="3"/>
      <c r="T931" s="3"/>
      <c r="U931" s="3"/>
      <c r="V931" s="3"/>
      <c r="W931" s="3"/>
      <c r="X931" s="3"/>
      <c r="Y931" s="4"/>
      <c r="Z931" s="5"/>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row>
    <row r="932" ht="15.75" customHeight="1">
      <c r="A932" s="3"/>
      <c r="B932" s="3"/>
      <c r="C932" s="4"/>
      <c r="D932" s="4"/>
      <c r="E932" s="3"/>
      <c r="F932" s="3"/>
      <c r="G932" s="4"/>
      <c r="H932" s="5"/>
      <c r="I932" s="3"/>
      <c r="J932" s="3"/>
      <c r="K932" s="3"/>
      <c r="L932" s="3"/>
      <c r="M932" s="3"/>
      <c r="N932" s="3"/>
      <c r="O932" s="3"/>
      <c r="P932" s="4"/>
      <c r="Q932" s="5"/>
      <c r="R932" s="3"/>
      <c r="S932" s="3"/>
      <c r="T932" s="3"/>
      <c r="U932" s="3"/>
      <c r="V932" s="3"/>
      <c r="W932" s="3"/>
      <c r="X932" s="3"/>
      <c r="Y932" s="4"/>
      <c r="Z932" s="5"/>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row>
    <row r="933" ht="15.75" customHeight="1">
      <c r="A933" s="3"/>
      <c r="B933" s="3"/>
      <c r="C933" s="4"/>
      <c r="D933" s="4"/>
      <c r="E933" s="3"/>
      <c r="F933" s="3"/>
      <c r="G933" s="4"/>
      <c r="H933" s="5"/>
      <c r="I933" s="3"/>
      <c r="J933" s="3"/>
      <c r="K933" s="3"/>
      <c r="L933" s="3"/>
      <c r="M933" s="3"/>
      <c r="N933" s="3"/>
      <c r="O933" s="3"/>
      <c r="P933" s="4"/>
      <c r="Q933" s="5"/>
      <c r="R933" s="3"/>
      <c r="S933" s="3"/>
      <c r="T933" s="3"/>
      <c r="U933" s="3"/>
      <c r="V933" s="3"/>
      <c r="W933" s="3"/>
      <c r="X933" s="3"/>
      <c r="Y933" s="4"/>
      <c r="Z933" s="5"/>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row>
    <row r="934" ht="15.75" customHeight="1">
      <c r="A934" s="3"/>
      <c r="B934" s="3"/>
      <c r="C934" s="4"/>
      <c r="D934" s="4"/>
      <c r="E934" s="3"/>
      <c r="F934" s="3"/>
      <c r="G934" s="4"/>
      <c r="H934" s="5"/>
      <c r="I934" s="3"/>
      <c r="J934" s="3"/>
      <c r="K934" s="3"/>
      <c r="L934" s="3"/>
      <c r="M934" s="3"/>
      <c r="N934" s="3"/>
      <c r="O934" s="3"/>
      <c r="P934" s="4"/>
      <c r="Q934" s="5"/>
      <c r="R934" s="3"/>
      <c r="S934" s="3"/>
      <c r="T934" s="3"/>
      <c r="U934" s="3"/>
      <c r="V934" s="3"/>
      <c r="W934" s="3"/>
      <c r="X934" s="3"/>
      <c r="Y934" s="4"/>
      <c r="Z934" s="5"/>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row>
    <row r="935" ht="15.75" customHeight="1">
      <c r="A935" s="3"/>
      <c r="B935" s="3"/>
      <c r="C935" s="4"/>
      <c r="D935" s="4"/>
      <c r="E935" s="3"/>
      <c r="F935" s="3"/>
      <c r="G935" s="4"/>
      <c r="H935" s="5"/>
      <c r="I935" s="3"/>
      <c r="J935" s="3"/>
      <c r="K935" s="3"/>
      <c r="L935" s="3"/>
      <c r="M935" s="3"/>
      <c r="N935" s="3"/>
      <c r="O935" s="3"/>
      <c r="P935" s="4"/>
      <c r="Q935" s="5"/>
      <c r="R935" s="3"/>
      <c r="S935" s="3"/>
      <c r="T935" s="3"/>
      <c r="U935" s="3"/>
      <c r="V935" s="3"/>
      <c r="W935" s="3"/>
      <c r="X935" s="3"/>
      <c r="Y935" s="4"/>
      <c r="Z935" s="5"/>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row>
    <row r="936" ht="15.75" customHeight="1">
      <c r="A936" s="3"/>
      <c r="B936" s="3"/>
      <c r="C936" s="4"/>
      <c r="D936" s="4"/>
      <c r="E936" s="3"/>
      <c r="F936" s="3"/>
      <c r="G936" s="4"/>
      <c r="H936" s="5"/>
      <c r="I936" s="3"/>
      <c r="J936" s="3"/>
      <c r="K936" s="3"/>
      <c r="L936" s="3"/>
      <c r="M936" s="3"/>
      <c r="N936" s="3"/>
      <c r="O936" s="3"/>
      <c r="P936" s="4"/>
      <c r="Q936" s="5"/>
      <c r="R936" s="3"/>
      <c r="S936" s="3"/>
      <c r="T936" s="3"/>
      <c r="U936" s="3"/>
      <c r="V936" s="3"/>
      <c r="W936" s="3"/>
      <c r="X936" s="3"/>
      <c r="Y936" s="4"/>
      <c r="Z936" s="5"/>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row>
    <row r="937" ht="15.75" customHeight="1">
      <c r="A937" s="3"/>
      <c r="B937" s="3"/>
      <c r="C937" s="4"/>
      <c r="D937" s="4"/>
      <c r="E937" s="3"/>
      <c r="F937" s="3"/>
      <c r="G937" s="4"/>
      <c r="H937" s="5"/>
      <c r="I937" s="3"/>
      <c r="J937" s="3"/>
      <c r="K937" s="3"/>
      <c r="L937" s="3"/>
      <c r="M937" s="3"/>
      <c r="N937" s="3"/>
      <c r="O937" s="3"/>
      <c r="P937" s="4"/>
      <c r="Q937" s="5"/>
      <c r="R937" s="3"/>
      <c r="S937" s="3"/>
      <c r="T937" s="3"/>
      <c r="U937" s="3"/>
      <c r="V937" s="3"/>
      <c r="W937" s="3"/>
      <c r="X937" s="3"/>
      <c r="Y937" s="4"/>
      <c r="Z937" s="5"/>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row>
    <row r="938" ht="15.75" customHeight="1">
      <c r="A938" s="3"/>
      <c r="B938" s="3"/>
      <c r="C938" s="4"/>
      <c r="D938" s="4"/>
      <c r="E938" s="3"/>
      <c r="F938" s="3"/>
      <c r="G938" s="4"/>
      <c r="H938" s="5"/>
      <c r="I938" s="3"/>
      <c r="J938" s="3"/>
      <c r="K938" s="3"/>
      <c r="L938" s="3"/>
      <c r="M938" s="3"/>
      <c r="N938" s="3"/>
      <c r="O938" s="3"/>
      <c r="P938" s="4"/>
      <c r="Q938" s="5"/>
      <c r="R938" s="3"/>
      <c r="S938" s="3"/>
      <c r="T938" s="3"/>
      <c r="U938" s="3"/>
      <c r="V938" s="3"/>
      <c r="W938" s="3"/>
      <c r="X938" s="3"/>
      <c r="Y938" s="4"/>
      <c r="Z938" s="5"/>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row>
    <row r="939" ht="15.75" customHeight="1">
      <c r="A939" s="3"/>
      <c r="B939" s="3"/>
      <c r="C939" s="4"/>
      <c r="D939" s="4"/>
      <c r="E939" s="3"/>
      <c r="F939" s="3"/>
      <c r="G939" s="4"/>
      <c r="H939" s="5"/>
      <c r="I939" s="3"/>
      <c r="J939" s="3"/>
      <c r="K939" s="3"/>
      <c r="L939" s="3"/>
      <c r="M939" s="3"/>
      <c r="N939" s="3"/>
      <c r="O939" s="3"/>
      <c r="P939" s="4"/>
      <c r="Q939" s="5"/>
      <c r="R939" s="3"/>
      <c r="S939" s="3"/>
      <c r="T939" s="3"/>
      <c r="U939" s="3"/>
      <c r="V939" s="3"/>
      <c r="W939" s="3"/>
      <c r="X939" s="3"/>
      <c r="Y939" s="4"/>
      <c r="Z939" s="5"/>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row>
    <row r="940" ht="15.75" customHeight="1">
      <c r="A940" s="3"/>
      <c r="B940" s="3"/>
      <c r="C940" s="4"/>
      <c r="D940" s="4"/>
      <c r="E940" s="3"/>
      <c r="F940" s="3"/>
      <c r="G940" s="4"/>
      <c r="H940" s="5"/>
      <c r="I940" s="3"/>
      <c r="J940" s="3"/>
      <c r="K940" s="3"/>
      <c r="L940" s="3"/>
      <c r="M940" s="3"/>
      <c r="N940" s="3"/>
      <c r="O940" s="3"/>
      <c r="P940" s="4"/>
      <c r="Q940" s="5"/>
      <c r="R940" s="3"/>
      <c r="S940" s="3"/>
      <c r="T940" s="3"/>
      <c r="U940" s="3"/>
      <c r="V940" s="3"/>
      <c r="W940" s="3"/>
      <c r="X940" s="3"/>
      <c r="Y940" s="4"/>
      <c r="Z940" s="5"/>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row>
    <row r="941" ht="15.75" customHeight="1">
      <c r="A941" s="3"/>
      <c r="B941" s="3"/>
      <c r="C941" s="4"/>
      <c r="D941" s="4"/>
      <c r="E941" s="3"/>
      <c r="F941" s="3"/>
      <c r="G941" s="4"/>
      <c r="H941" s="5"/>
      <c r="I941" s="3"/>
      <c r="J941" s="3"/>
      <c r="K941" s="3"/>
      <c r="L941" s="3"/>
      <c r="M941" s="3"/>
      <c r="N941" s="3"/>
      <c r="O941" s="3"/>
      <c r="P941" s="4"/>
      <c r="Q941" s="5"/>
      <c r="R941" s="3"/>
      <c r="S941" s="3"/>
      <c r="T941" s="3"/>
      <c r="U941" s="3"/>
      <c r="V941" s="3"/>
      <c r="W941" s="3"/>
      <c r="X941" s="3"/>
      <c r="Y941" s="4"/>
      <c r="Z941" s="5"/>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row>
    <row r="942" ht="15.75" customHeight="1">
      <c r="A942" s="3"/>
      <c r="B942" s="3"/>
      <c r="C942" s="4"/>
      <c r="D942" s="4"/>
      <c r="E942" s="3"/>
      <c r="F942" s="3"/>
      <c r="G942" s="4"/>
      <c r="H942" s="5"/>
      <c r="I942" s="3"/>
      <c r="J942" s="3"/>
      <c r="K942" s="3"/>
      <c r="L942" s="3"/>
      <c r="M942" s="3"/>
      <c r="N942" s="3"/>
      <c r="O942" s="3"/>
      <c r="P942" s="4"/>
      <c r="Q942" s="5"/>
      <c r="R942" s="3"/>
      <c r="S942" s="3"/>
      <c r="T942" s="3"/>
      <c r="U942" s="3"/>
      <c r="V942" s="3"/>
      <c r="W942" s="3"/>
      <c r="X942" s="3"/>
      <c r="Y942" s="4"/>
      <c r="Z942" s="5"/>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row>
    <row r="943" ht="15.75" customHeight="1">
      <c r="A943" s="3"/>
      <c r="B943" s="3"/>
      <c r="C943" s="4"/>
      <c r="D943" s="4"/>
      <c r="E943" s="3"/>
      <c r="F943" s="3"/>
      <c r="G943" s="4"/>
      <c r="H943" s="5"/>
      <c r="I943" s="3"/>
      <c r="J943" s="3"/>
      <c r="K943" s="3"/>
      <c r="L943" s="3"/>
      <c r="M943" s="3"/>
      <c r="N943" s="3"/>
      <c r="O943" s="3"/>
      <c r="P943" s="4"/>
      <c r="Q943" s="5"/>
      <c r="R943" s="3"/>
      <c r="S943" s="3"/>
      <c r="T943" s="3"/>
      <c r="U943" s="3"/>
      <c r="V943" s="3"/>
      <c r="W943" s="3"/>
      <c r="X943" s="3"/>
      <c r="Y943" s="4"/>
      <c r="Z943" s="5"/>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row>
    <row r="944" ht="15.75" customHeight="1">
      <c r="A944" s="3"/>
      <c r="B944" s="3"/>
      <c r="C944" s="4"/>
      <c r="D944" s="4"/>
      <c r="E944" s="3"/>
      <c r="F944" s="3"/>
      <c r="G944" s="4"/>
      <c r="H944" s="5"/>
      <c r="I944" s="3"/>
      <c r="J944" s="3"/>
      <c r="K944" s="3"/>
      <c r="L944" s="3"/>
      <c r="M944" s="3"/>
      <c r="N944" s="3"/>
      <c r="O944" s="3"/>
      <c r="P944" s="4"/>
      <c r="Q944" s="5"/>
      <c r="R944" s="3"/>
      <c r="S944" s="3"/>
      <c r="T944" s="3"/>
      <c r="U944" s="3"/>
      <c r="V944" s="3"/>
      <c r="W944" s="3"/>
      <c r="X944" s="3"/>
      <c r="Y944" s="4"/>
      <c r="Z944" s="5"/>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row>
    <row r="945" ht="15.75" customHeight="1">
      <c r="A945" s="3"/>
      <c r="B945" s="3"/>
      <c r="C945" s="4"/>
      <c r="D945" s="4"/>
      <c r="E945" s="3"/>
      <c r="F945" s="3"/>
      <c r="G945" s="4"/>
      <c r="H945" s="5"/>
      <c r="I945" s="3"/>
      <c r="J945" s="3"/>
      <c r="K945" s="3"/>
      <c r="L945" s="3"/>
      <c r="M945" s="3"/>
      <c r="N945" s="3"/>
      <c r="O945" s="3"/>
      <c r="P945" s="4"/>
      <c r="Q945" s="5"/>
      <c r="R945" s="3"/>
      <c r="S945" s="3"/>
      <c r="T945" s="3"/>
      <c r="U945" s="3"/>
      <c r="V945" s="3"/>
      <c r="W945" s="3"/>
      <c r="X945" s="3"/>
      <c r="Y945" s="4"/>
      <c r="Z945" s="5"/>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row>
    <row r="946" ht="15.75" customHeight="1">
      <c r="A946" s="3"/>
      <c r="B946" s="3"/>
      <c r="C946" s="4"/>
      <c r="D946" s="4"/>
      <c r="E946" s="3"/>
      <c r="F946" s="3"/>
      <c r="G946" s="4"/>
      <c r="H946" s="5"/>
      <c r="I946" s="3"/>
      <c r="J946" s="3"/>
      <c r="K946" s="3"/>
      <c r="L946" s="3"/>
      <c r="M946" s="3"/>
      <c r="N946" s="3"/>
      <c r="O946" s="3"/>
      <c r="P946" s="4"/>
      <c r="Q946" s="5"/>
      <c r="R946" s="3"/>
      <c r="S946" s="3"/>
      <c r="T946" s="3"/>
      <c r="U946" s="3"/>
      <c r="V946" s="3"/>
      <c r="W946" s="3"/>
      <c r="X946" s="3"/>
      <c r="Y946" s="4"/>
      <c r="Z946" s="5"/>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row>
    <row r="947" ht="15.75" customHeight="1">
      <c r="A947" s="3"/>
      <c r="B947" s="3"/>
      <c r="C947" s="4"/>
      <c r="D947" s="4"/>
      <c r="E947" s="3"/>
      <c r="F947" s="3"/>
      <c r="G947" s="4"/>
      <c r="H947" s="5"/>
      <c r="I947" s="3"/>
      <c r="J947" s="3"/>
      <c r="K947" s="3"/>
      <c r="L947" s="3"/>
      <c r="M947" s="3"/>
      <c r="N947" s="3"/>
      <c r="O947" s="3"/>
      <c r="P947" s="4"/>
      <c r="Q947" s="5"/>
      <c r="R947" s="3"/>
      <c r="S947" s="3"/>
      <c r="T947" s="3"/>
      <c r="U947" s="3"/>
      <c r="V947" s="3"/>
      <c r="W947" s="3"/>
      <c r="X947" s="3"/>
      <c r="Y947" s="4"/>
      <c r="Z947" s="5"/>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row>
    <row r="948" ht="15.75" customHeight="1">
      <c r="A948" s="3"/>
      <c r="B948" s="3"/>
      <c r="C948" s="4"/>
      <c r="D948" s="4"/>
      <c r="E948" s="3"/>
      <c r="F948" s="3"/>
      <c r="G948" s="4"/>
      <c r="H948" s="5"/>
      <c r="I948" s="3"/>
      <c r="J948" s="3"/>
      <c r="K948" s="3"/>
      <c r="L948" s="3"/>
      <c r="M948" s="3"/>
      <c r="N948" s="3"/>
      <c r="O948" s="3"/>
      <c r="P948" s="4"/>
      <c r="Q948" s="5"/>
      <c r="R948" s="3"/>
      <c r="S948" s="3"/>
      <c r="T948" s="3"/>
      <c r="U948" s="3"/>
      <c r="V948" s="3"/>
      <c r="W948" s="3"/>
      <c r="X948" s="3"/>
      <c r="Y948" s="4"/>
      <c r="Z948" s="5"/>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row>
    <row r="949" ht="15.75" customHeight="1">
      <c r="A949" s="3"/>
      <c r="B949" s="3"/>
      <c r="C949" s="4"/>
      <c r="D949" s="4"/>
      <c r="E949" s="3"/>
      <c r="F949" s="3"/>
      <c r="G949" s="4"/>
      <c r="H949" s="5"/>
      <c r="I949" s="3"/>
      <c r="J949" s="3"/>
      <c r="K949" s="3"/>
      <c r="L949" s="3"/>
      <c r="M949" s="3"/>
      <c r="N949" s="3"/>
      <c r="O949" s="3"/>
      <c r="P949" s="4"/>
      <c r="Q949" s="5"/>
      <c r="R949" s="3"/>
      <c r="S949" s="3"/>
      <c r="T949" s="3"/>
      <c r="U949" s="3"/>
      <c r="V949" s="3"/>
      <c r="W949" s="3"/>
      <c r="X949" s="3"/>
      <c r="Y949" s="4"/>
      <c r="Z949" s="5"/>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row>
    <row r="950" ht="15.75" customHeight="1">
      <c r="A950" s="3"/>
      <c r="B950" s="3"/>
      <c r="C950" s="4"/>
      <c r="D950" s="4"/>
      <c r="E950" s="3"/>
      <c r="F950" s="3"/>
      <c r="G950" s="4"/>
      <c r="H950" s="5"/>
      <c r="I950" s="3"/>
      <c r="J950" s="3"/>
      <c r="K950" s="3"/>
      <c r="L950" s="3"/>
      <c r="M950" s="3"/>
      <c r="N950" s="3"/>
      <c r="O950" s="3"/>
      <c r="P950" s="4"/>
      <c r="Q950" s="5"/>
      <c r="R950" s="3"/>
      <c r="S950" s="3"/>
      <c r="T950" s="3"/>
      <c r="U950" s="3"/>
      <c r="V950" s="3"/>
      <c r="W950" s="3"/>
      <c r="X950" s="3"/>
      <c r="Y950" s="4"/>
      <c r="Z950" s="5"/>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row>
    <row r="951" ht="15.75" customHeight="1">
      <c r="A951" s="3"/>
      <c r="B951" s="3"/>
      <c r="C951" s="4"/>
      <c r="D951" s="4"/>
      <c r="E951" s="3"/>
      <c r="F951" s="3"/>
      <c r="G951" s="4"/>
      <c r="H951" s="5"/>
      <c r="I951" s="3"/>
      <c r="J951" s="3"/>
      <c r="K951" s="3"/>
      <c r="L951" s="3"/>
      <c r="M951" s="3"/>
      <c r="N951" s="3"/>
      <c r="O951" s="3"/>
      <c r="P951" s="4"/>
      <c r="Q951" s="5"/>
      <c r="R951" s="3"/>
      <c r="S951" s="3"/>
      <c r="T951" s="3"/>
      <c r="U951" s="3"/>
      <c r="V951" s="3"/>
      <c r="W951" s="3"/>
      <c r="X951" s="3"/>
      <c r="Y951" s="4"/>
      <c r="Z951" s="5"/>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row>
    <row r="952" ht="15.75" customHeight="1">
      <c r="A952" s="3"/>
      <c r="B952" s="3"/>
      <c r="C952" s="4"/>
      <c r="D952" s="4"/>
      <c r="E952" s="3"/>
      <c r="F952" s="3"/>
      <c r="G952" s="4"/>
      <c r="H952" s="5"/>
      <c r="I952" s="3"/>
      <c r="J952" s="3"/>
      <c r="K952" s="3"/>
      <c r="L952" s="3"/>
      <c r="M952" s="3"/>
      <c r="N952" s="3"/>
      <c r="O952" s="3"/>
      <c r="P952" s="4"/>
      <c r="Q952" s="5"/>
      <c r="R952" s="3"/>
      <c r="S952" s="3"/>
      <c r="T952" s="3"/>
      <c r="U952" s="3"/>
      <c r="V952" s="3"/>
      <c r="W952" s="3"/>
      <c r="X952" s="3"/>
      <c r="Y952" s="4"/>
      <c r="Z952" s="5"/>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row>
    <row r="953" ht="15.75" customHeight="1">
      <c r="A953" s="3"/>
      <c r="B953" s="3"/>
      <c r="C953" s="4"/>
      <c r="D953" s="4"/>
      <c r="E953" s="3"/>
      <c r="F953" s="3"/>
      <c r="G953" s="4"/>
      <c r="H953" s="5"/>
      <c r="I953" s="3"/>
      <c r="J953" s="3"/>
      <c r="K953" s="3"/>
      <c r="L953" s="3"/>
      <c r="M953" s="3"/>
      <c r="N953" s="3"/>
      <c r="O953" s="3"/>
      <c r="P953" s="4"/>
      <c r="Q953" s="5"/>
      <c r="R953" s="3"/>
      <c r="S953" s="3"/>
      <c r="T953" s="3"/>
      <c r="U953" s="3"/>
      <c r="V953" s="3"/>
      <c r="W953" s="3"/>
      <c r="X953" s="3"/>
      <c r="Y953" s="4"/>
      <c r="Z953" s="5"/>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row>
    <row r="954" ht="15.75" customHeight="1">
      <c r="A954" s="3"/>
      <c r="B954" s="3"/>
      <c r="C954" s="4"/>
      <c r="D954" s="4"/>
      <c r="E954" s="3"/>
      <c r="F954" s="3"/>
      <c r="G954" s="4"/>
      <c r="H954" s="5"/>
      <c r="I954" s="3"/>
      <c r="J954" s="3"/>
      <c r="K954" s="3"/>
      <c r="L954" s="3"/>
      <c r="M954" s="3"/>
      <c r="N954" s="3"/>
      <c r="O954" s="3"/>
      <c r="P954" s="4"/>
      <c r="Q954" s="5"/>
      <c r="R954" s="3"/>
      <c r="S954" s="3"/>
      <c r="T954" s="3"/>
      <c r="U954" s="3"/>
      <c r="V954" s="3"/>
      <c r="W954" s="3"/>
      <c r="X954" s="3"/>
      <c r="Y954" s="4"/>
      <c r="Z954" s="5"/>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row>
    <row r="955" ht="15.75" customHeight="1">
      <c r="A955" s="3"/>
      <c r="B955" s="3"/>
      <c r="C955" s="4"/>
      <c r="D955" s="4"/>
      <c r="E955" s="3"/>
      <c r="F955" s="3"/>
      <c r="G955" s="4"/>
      <c r="H955" s="5"/>
      <c r="I955" s="3"/>
      <c r="J955" s="3"/>
      <c r="K955" s="3"/>
      <c r="L955" s="3"/>
      <c r="M955" s="3"/>
      <c r="N955" s="3"/>
      <c r="O955" s="3"/>
      <c r="P955" s="4"/>
      <c r="Q955" s="5"/>
      <c r="R955" s="3"/>
      <c r="S955" s="3"/>
      <c r="T955" s="3"/>
      <c r="U955" s="3"/>
      <c r="V955" s="3"/>
      <c r="W955" s="3"/>
      <c r="X955" s="3"/>
      <c r="Y955" s="4"/>
      <c r="Z955" s="5"/>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row>
    <row r="956" ht="15.75" customHeight="1">
      <c r="A956" s="3"/>
      <c r="B956" s="3"/>
      <c r="C956" s="4"/>
      <c r="D956" s="4"/>
      <c r="E956" s="3"/>
      <c r="F956" s="3"/>
      <c r="G956" s="4"/>
      <c r="H956" s="5"/>
      <c r="I956" s="3"/>
      <c r="J956" s="3"/>
      <c r="K956" s="3"/>
      <c r="L956" s="3"/>
      <c r="M956" s="3"/>
      <c r="N956" s="3"/>
      <c r="O956" s="3"/>
      <c r="P956" s="4"/>
      <c r="Q956" s="5"/>
      <c r="R956" s="3"/>
      <c r="S956" s="3"/>
      <c r="T956" s="3"/>
      <c r="U956" s="3"/>
      <c r="V956" s="3"/>
      <c r="W956" s="3"/>
      <c r="X956" s="3"/>
      <c r="Y956" s="4"/>
      <c r="Z956" s="5"/>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row>
    <row r="957" ht="15.75" customHeight="1">
      <c r="A957" s="3"/>
      <c r="B957" s="3"/>
      <c r="C957" s="4"/>
      <c r="D957" s="4"/>
      <c r="E957" s="3"/>
      <c r="F957" s="3"/>
      <c r="G957" s="4"/>
      <c r="H957" s="5"/>
      <c r="I957" s="3"/>
      <c r="J957" s="3"/>
      <c r="K957" s="3"/>
      <c r="L957" s="3"/>
      <c r="M957" s="3"/>
      <c r="N957" s="3"/>
      <c r="O957" s="3"/>
      <c r="P957" s="4"/>
      <c r="Q957" s="5"/>
      <c r="R957" s="3"/>
      <c r="S957" s="3"/>
      <c r="T957" s="3"/>
      <c r="U957" s="3"/>
      <c r="V957" s="3"/>
      <c r="W957" s="3"/>
      <c r="X957" s="3"/>
      <c r="Y957" s="4"/>
      <c r="Z957" s="5"/>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row>
    <row r="958" ht="15.75" customHeight="1">
      <c r="A958" s="3"/>
      <c r="B958" s="3"/>
      <c r="C958" s="4"/>
      <c r="D958" s="4"/>
      <c r="E958" s="3"/>
      <c r="F958" s="3"/>
      <c r="G958" s="4"/>
      <c r="H958" s="5"/>
      <c r="I958" s="3"/>
      <c r="J958" s="3"/>
      <c r="K958" s="3"/>
      <c r="L958" s="3"/>
      <c r="M958" s="3"/>
      <c r="N958" s="3"/>
      <c r="O958" s="3"/>
      <c r="P958" s="4"/>
      <c r="Q958" s="5"/>
      <c r="R958" s="3"/>
      <c r="S958" s="3"/>
      <c r="T958" s="3"/>
      <c r="U958" s="3"/>
      <c r="V958" s="3"/>
      <c r="W958" s="3"/>
      <c r="X958" s="3"/>
      <c r="Y958" s="4"/>
      <c r="Z958" s="5"/>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row>
    <row r="959" ht="15.75" customHeight="1">
      <c r="A959" s="3"/>
      <c r="B959" s="3"/>
      <c r="C959" s="4"/>
      <c r="D959" s="4"/>
      <c r="E959" s="3"/>
      <c r="F959" s="3"/>
      <c r="G959" s="4"/>
      <c r="H959" s="5"/>
      <c r="I959" s="3"/>
      <c r="J959" s="3"/>
      <c r="K959" s="3"/>
      <c r="L959" s="3"/>
      <c r="M959" s="3"/>
      <c r="N959" s="3"/>
      <c r="O959" s="3"/>
      <c r="P959" s="4"/>
      <c r="Q959" s="5"/>
      <c r="R959" s="3"/>
      <c r="S959" s="3"/>
      <c r="T959" s="3"/>
      <c r="U959" s="3"/>
      <c r="V959" s="3"/>
      <c r="W959" s="3"/>
      <c r="X959" s="3"/>
      <c r="Y959" s="4"/>
      <c r="Z959" s="5"/>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row>
    <row r="960" ht="15.75" customHeight="1">
      <c r="A960" s="3"/>
      <c r="B960" s="3"/>
      <c r="C960" s="4"/>
      <c r="D960" s="4"/>
      <c r="E960" s="3"/>
      <c r="F960" s="3"/>
      <c r="G960" s="4"/>
      <c r="H960" s="5"/>
      <c r="I960" s="3"/>
      <c r="J960" s="3"/>
      <c r="K960" s="3"/>
      <c r="L960" s="3"/>
      <c r="M960" s="3"/>
      <c r="N960" s="3"/>
      <c r="O960" s="3"/>
      <c r="P960" s="4"/>
      <c r="Q960" s="5"/>
      <c r="R960" s="3"/>
      <c r="S960" s="3"/>
      <c r="T960" s="3"/>
      <c r="U960" s="3"/>
      <c r="V960" s="3"/>
      <c r="W960" s="3"/>
      <c r="X960" s="3"/>
      <c r="Y960" s="4"/>
      <c r="Z960" s="5"/>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row>
    <row r="961" ht="15.75" customHeight="1">
      <c r="A961" s="3"/>
      <c r="B961" s="3"/>
      <c r="C961" s="4"/>
      <c r="D961" s="4"/>
      <c r="E961" s="3"/>
      <c r="F961" s="3"/>
      <c r="G961" s="4"/>
      <c r="H961" s="5"/>
      <c r="I961" s="3"/>
      <c r="J961" s="3"/>
      <c r="K961" s="3"/>
      <c r="L961" s="3"/>
      <c r="M961" s="3"/>
      <c r="N961" s="3"/>
      <c r="O961" s="3"/>
      <c r="P961" s="4"/>
      <c r="Q961" s="5"/>
      <c r="R961" s="3"/>
      <c r="S961" s="3"/>
      <c r="T961" s="3"/>
      <c r="U961" s="3"/>
      <c r="V961" s="3"/>
      <c r="W961" s="3"/>
      <c r="X961" s="3"/>
      <c r="Y961" s="4"/>
      <c r="Z961" s="5"/>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row>
    <row r="962" ht="15.75" customHeight="1">
      <c r="A962" s="3"/>
      <c r="B962" s="3"/>
      <c r="C962" s="4"/>
      <c r="D962" s="4"/>
      <c r="E962" s="3"/>
      <c r="F962" s="3"/>
      <c r="G962" s="4"/>
      <c r="H962" s="5"/>
      <c r="I962" s="3"/>
      <c r="J962" s="3"/>
      <c r="K962" s="3"/>
      <c r="L962" s="3"/>
      <c r="M962" s="3"/>
      <c r="N962" s="3"/>
      <c r="O962" s="3"/>
      <c r="P962" s="4"/>
      <c r="Q962" s="5"/>
      <c r="R962" s="3"/>
      <c r="S962" s="3"/>
      <c r="T962" s="3"/>
      <c r="U962" s="3"/>
      <c r="V962" s="3"/>
      <c r="W962" s="3"/>
      <c r="X962" s="3"/>
      <c r="Y962" s="4"/>
      <c r="Z962" s="5"/>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row>
    <row r="963" ht="15.75" customHeight="1">
      <c r="A963" s="3"/>
      <c r="B963" s="3"/>
      <c r="C963" s="4"/>
      <c r="D963" s="4"/>
      <c r="E963" s="3"/>
      <c r="F963" s="3"/>
      <c r="G963" s="4"/>
      <c r="H963" s="5"/>
      <c r="I963" s="3"/>
      <c r="J963" s="3"/>
      <c r="K963" s="3"/>
      <c r="L963" s="3"/>
      <c r="M963" s="3"/>
      <c r="N963" s="3"/>
      <c r="O963" s="3"/>
      <c r="P963" s="4"/>
      <c r="Q963" s="5"/>
      <c r="R963" s="3"/>
      <c r="S963" s="3"/>
      <c r="T963" s="3"/>
      <c r="U963" s="3"/>
      <c r="V963" s="3"/>
      <c r="W963" s="3"/>
      <c r="X963" s="3"/>
      <c r="Y963" s="4"/>
      <c r="Z963" s="5"/>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row>
    <row r="964" ht="15.75" customHeight="1">
      <c r="A964" s="3"/>
      <c r="B964" s="3"/>
      <c r="C964" s="4"/>
      <c r="D964" s="4"/>
      <c r="E964" s="3"/>
      <c r="F964" s="3"/>
      <c r="G964" s="4"/>
      <c r="H964" s="5"/>
      <c r="I964" s="3"/>
      <c r="J964" s="3"/>
      <c r="K964" s="3"/>
      <c r="L964" s="3"/>
      <c r="M964" s="3"/>
      <c r="N964" s="3"/>
      <c r="O964" s="3"/>
      <c r="P964" s="4"/>
      <c r="Q964" s="5"/>
      <c r="R964" s="3"/>
      <c r="S964" s="3"/>
      <c r="T964" s="3"/>
      <c r="U964" s="3"/>
      <c r="V964" s="3"/>
      <c r="W964" s="3"/>
      <c r="X964" s="3"/>
      <c r="Y964" s="4"/>
      <c r="Z964" s="5"/>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row>
    <row r="965" ht="15.75" customHeight="1">
      <c r="A965" s="3"/>
      <c r="B965" s="3"/>
      <c r="C965" s="4"/>
      <c r="D965" s="4"/>
      <c r="E965" s="3"/>
      <c r="F965" s="3"/>
      <c r="G965" s="4"/>
      <c r="H965" s="5"/>
      <c r="I965" s="3"/>
      <c r="J965" s="3"/>
      <c r="K965" s="3"/>
      <c r="L965" s="3"/>
      <c r="M965" s="3"/>
      <c r="N965" s="3"/>
      <c r="O965" s="3"/>
      <c r="P965" s="4"/>
      <c r="Q965" s="5"/>
      <c r="R965" s="3"/>
      <c r="S965" s="3"/>
      <c r="T965" s="3"/>
      <c r="U965" s="3"/>
      <c r="V965" s="3"/>
      <c r="W965" s="3"/>
      <c r="X965" s="3"/>
      <c r="Y965" s="4"/>
      <c r="Z965" s="5"/>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row>
    <row r="966" ht="15.75" customHeight="1">
      <c r="A966" s="3"/>
      <c r="B966" s="3"/>
      <c r="C966" s="4"/>
      <c r="D966" s="4"/>
      <c r="E966" s="3"/>
      <c r="F966" s="3"/>
      <c r="G966" s="4"/>
      <c r="H966" s="5"/>
      <c r="I966" s="3"/>
      <c r="J966" s="3"/>
      <c r="K966" s="3"/>
      <c r="L966" s="3"/>
      <c r="M966" s="3"/>
      <c r="N966" s="3"/>
      <c r="O966" s="3"/>
      <c r="P966" s="4"/>
      <c r="Q966" s="5"/>
      <c r="R966" s="3"/>
      <c r="S966" s="3"/>
      <c r="T966" s="3"/>
      <c r="U966" s="3"/>
      <c r="V966" s="3"/>
      <c r="W966" s="3"/>
      <c r="X966" s="3"/>
      <c r="Y966" s="4"/>
      <c r="Z966" s="5"/>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row>
    <row r="967" ht="15.75" customHeight="1">
      <c r="A967" s="3"/>
      <c r="B967" s="3"/>
      <c r="C967" s="4"/>
      <c r="D967" s="4"/>
      <c r="E967" s="3"/>
      <c r="F967" s="3"/>
      <c r="G967" s="4"/>
      <c r="H967" s="5"/>
      <c r="I967" s="3"/>
      <c r="J967" s="3"/>
      <c r="K967" s="3"/>
      <c r="L967" s="3"/>
      <c r="M967" s="3"/>
      <c r="N967" s="3"/>
      <c r="O967" s="3"/>
      <c r="P967" s="4"/>
      <c r="Q967" s="5"/>
      <c r="R967" s="3"/>
      <c r="S967" s="3"/>
      <c r="T967" s="3"/>
      <c r="U967" s="3"/>
      <c r="V967" s="3"/>
      <c r="W967" s="3"/>
      <c r="X967" s="3"/>
      <c r="Y967" s="4"/>
      <c r="Z967" s="5"/>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row>
    <row r="968" ht="15.75" customHeight="1">
      <c r="A968" s="3"/>
      <c r="B968" s="3"/>
      <c r="C968" s="4"/>
      <c r="D968" s="4"/>
      <c r="E968" s="3"/>
      <c r="F968" s="3"/>
      <c r="G968" s="4"/>
      <c r="H968" s="5"/>
      <c r="I968" s="3"/>
      <c r="J968" s="3"/>
      <c r="K968" s="3"/>
      <c r="L968" s="3"/>
      <c r="M968" s="3"/>
      <c r="N968" s="3"/>
      <c r="O968" s="3"/>
      <c r="P968" s="4"/>
      <c r="Q968" s="5"/>
      <c r="R968" s="3"/>
      <c r="S968" s="3"/>
      <c r="T968" s="3"/>
      <c r="U968" s="3"/>
      <c r="V968" s="3"/>
      <c r="W968" s="3"/>
      <c r="X968" s="3"/>
      <c r="Y968" s="4"/>
      <c r="Z968" s="5"/>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row>
    <row r="969" ht="15.75" customHeight="1">
      <c r="A969" s="3"/>
      <c r="B969" s="3"/>
      <c r="C969" s="4"/>
      <c r="D969" s="4"/>
      <c r="E969" s="3"/>
      <c r="F969" s="3"/>
      <c r="G969" s="4"/>
      <c r="H969" s="5"/>
      <c r="I969" s="3"/>
      <c r="J969" s="3"/>
      <c r="K969" s="3"/>
      <c r="L969" s="3"/>
      <c r="M969" s="3"/>
      <c r="N969" s="3"/>
      <c r="O969" s="3"/>
      <c r="P969" s="4"/>
      <c r="Q969" s="5"/>
      <c r="R969" s="3"/>
      <c r="S969" s="3"/>
      <c r="T969" s="3"/>
      <c r="U969" s="3"/>
      <c r="V969" s="3"/>
      <c r="W969" s="3"/>
      <c r="X969" s="3"/>
      <c r="Y969" s="4"/>
      <c r="Z969" s="5"/>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row>
    <row r="970" ht="15.75" customHeight="1">
      <c r="A970" s="3"/>
      <c r="B970" s="3"/>
      <c r="C970" s="4"/>
      <c r="D970" s="4"/>
      <c r="E970" s="3"/>
      <c r="F970" s="3"/>
      <c r="G970" s="4"/>
      <c r="H970" s="5"/>
      <c r="I970" s="3"/>
      <c r="J970" s="3"/>
      <c r="K970" s="3"/>
      <c r="L970" s="3"/>
      <c r="M970" s="3"/>
      <c r="N970" s="3"/>
      <c r="O970" s="3"/>
      <c r="P970" s="4"/>
      <c r="Q970" s="5"/>
      <c r="R970" s="3"/>
      <c r="S970" s="3"/>
      <c r="T970" s="3"/>
      <c r="U970" s="3"/>
      <c r="V970" s="3"/>
      <c r="W970" s="3"/>
      <c r="X970" s="3"/>
      <c r="Y970" s="4"/>
      <c r="Z970" s="5"/>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row>
    <row r="971" ht="15.75" customHeight="1">
      <c r="A971" s="3"/>
      <c r="B971" s="3"/>
      <c r="C971" s="4"/>
      <c r="D971" s="4"/>
      <c r="E971" s="3"/>
      <c r="F971" s="3"/>
      <c r="G971" s="4"/>
      <c r="H971" s="5"/>
      <c r="I971" s="3"/>
      <c r="J971" s="3"/>
      <c r="K971" s="3"/>
      <c r="L971" s="3"/>
      <c r="M971" s="3"/>
      <c r="N971" s="3"/>
      <c r="O971" s="3"/>
      <c r="P971" s="4"/>
      <c r="Q971" s="5"/>
      <c r="R971" s="3"/>
      <c r="S971" s="3"/>
      <c r="T971" s="3"/>
      <c r="U971" s="3"/>
      <c r="V971" s="3"/>
      <c r="W971" s="3"/>
      <c r="X971" s="3"/>
      <c r="Y971" s="4"/>
      <c r="Z971" s="5"/>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row>
    <row r="972" ht="15.75" customHeight="1">
      <c r="A972" s="3"/>
      <c r="B972" s="3"/>
      <c r="C972" s="4"/>
      <c r="D972" s="4"/>
      <c r="E972" s="3"/>
      <c r="F972" s="3"/>
      <c r="G972" s="4"/>
      <c r="H972" s="5"/>
      <c r="I972" s="3"/>
      <c r="J972" s="3"/>
      <c r="K972" s="3"/>
      <c r="L972" s="3"/>
      <c r="M972" s="3"/>
      <c r="N972" s="3"/>
      <c r="O972" s="3"/>
      <c r="P972" s="4"/>
      <c r="Q972" s="5"/>
      <c r="R972" s="3"/>
      <c r="S972" s="3"/>
      <c r="T972" s="3"/>
      <c r="U972" s="3"/>
      <c r="V972" s="3"/>
      <c r="W972" s="3"/>
      <c r="X972" s="3"/>
      <c r="Y972" s="4"/>
      <c r="Z972" s="5"/>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row>
    <row r="973" ht="15.75" customHeight="1">
      <c r="A973" s="3"/>
      <c r="B973" s="3"/>
      <c r="C973" s="4"/>
      <c r="D973" s="4"/>
      <c r="E973" s="3"/>
      <c r="F973" s="3"/>
      <c r="G973" s="4"/>
      <c r="H973" s="5"/>
      <c r="I973" s="3"/>
      <c r="J973" s="3"/>
      <c r="K973" s="3"/>
      <c r="L973" s="3"/>
      <c r="M973" s="3"/>
      <c r="N973" s="3"/>
      <c r="O973" s="3"/>
      <c r="P973" s="4"/>
      <c r="Q973" s="5"/>
      <c r="R973" s="3"/>
      <c r="S973" s="3"/>
      <c r="T973" s="3"/>
      <c r="U973" s="3"/>
      <c r="V973" s="3"/>
      <c r="W973" s="3"/>
      <c r="X973" s="3"/>
      <c r="Y973" s="4"/>
      <c r="Z973" s="5"/>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row>
    <row r="974" ht="15.75" customHeight="1">
      <c r="A974" s="3"/>
      <c r="B974" s="3"/>
      <c r="C974" s="4"/>
      <c r="D974" s="4"/>
      <c r="E974" s="3"/>
      <c r="F974" s="3"/>
      <c r="G974" s="4"/>
      <c r="H974" s="5"/>
      <c r="I974" s="3"/>
      <c r="J974" s="3"/>
      <c r="K974" s="3"/>
      <c r="L974" s="3"/>
      <c r="M974" s="3"/>
      <c r="N974" s="3"/>
      <c r="O974" s="3"/>
      <c r="P974" s="4"/>
      <c r="Q974" s="5"/>
      <c r="R974" s="3"/>
      <c r="S974" s="3"/>
      <c r="T974" s="3"/>
      <c r="U974" s="3"/>
      <c r="V974" s="3"/>
      <c r="W974" s="3"/>
      <c r="X974" s="3"/>
      <c r="Y974" s="4"/>
      <c r="Z974" s="5"/>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row>
    <row r="975" ht="15.75" customHeight="1">
      <c r="A975" s="3"/>
      <c r="B975" s="3"/>
      <c r="C975" s="4"/>
      <c r="D975" s="4"/>
      <c r="E975" s="3"/>
      <c r="F975" s="3"/>
      <c r="G975" s="4"/>
      <c r="H975" s="5"/>
      <c r="I975" s="3"/>
      <c r="J975" s="3"/>
      <c r="K975" s="3"/>
      <c r="L975" s="3"/>
      <c r="M975" s="3"/>
      <c r="N975" s="3"/>
      <c r="O975" s="3"/>
      <c r="P975" s="4"/>
      <c r="Q975" s="5"/>
      <c r="R975" s="3"/>
      <c r="S975" s="3"/>
      <c r="T975" s="3"/>
      <c r="U975" s="3"/>
      <c r="V975" s="3"/>
      <c r="W975" s="3"/>
      <c r="X975" s="3"/>
      <c r="Y975" s="4"/>
      <c r="Z975" s="5"/>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row>
    <row r="976" ht="15.75" customHeight="1">
      <c r="A976" s="3"/>
      <c r="B976" s="3"/>
      <c r="C976" s="4"/>
      <c r="D976" s="4"/>
      <c r="E976" s="3"/>
      <c r="F976" s="3"/>
      <c r="G976" s="4"/>
      <c r="H976" s="5"/>
      <c r="I976" s="3"/>
      <c r="J976" s="3"/>
      <c r="K976" s="3"/>
      <c r="L976" s="3"/>
      <c r="M976" s="3"/>
      <c r="N976" s="3"/>
      <c r="O976" s="3"/>
      <c r="P976" s="4"/>
      <c r="Q976" s="5"/>
      <c r="R976" s="3"/>
      <c r="S976" s="3"/>
      <c r="T976" s="3"/>
      <c r="U976" s="3"/>
      <c r="V976" s="3"/>
      <c r="W976" s="3"/>
      <c r="X976" s="3"/>
      <c r="Y976" s="4"/>
      <c r="Z976" s="5"/>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row>
    <row r="977" ht="15.75" customHeight="1">
      <c r="A977" s="3"/>
      <c r="B977" s="3"/>
      <c r="C977" s="4"/>
      <c r="D977" s="4"/>
      <c r="E977" s="3"/>
      <c r="F977" s="3"/>
      <c r="G977" s="4"/>
      <c r="H977" s="5"/>
      <c r="I977" s="3"/>
      <c r="J977" s="3"/>
      <c r="K977" s="3"/>
      <c r="L977" s="3"/>
      <c r="M977" s="3"/>
      <c r="N977" s="3"/>
      <c r="O977" s="3"/>
      <c r="P977" s="4"/>
      <c r="Q977" s="5"/>
      <c r="R977" s="3"/>
      <c r="S977" s="3"/>
      <c r="T977" s="3"/>
      <c r="U977" s="3"/>
      <c r="V977" s="3"/>
      <c r="W977" s="3"/>
      <c r="X977" s="3"/>
      <c r="Y977" s="4"/>
      <c r="Z977" s="5"/>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row>
    <row r="978" ht="15.75" customHeight="1">
      <c r="A978" s="3"/>
      <c r="B978" s="3"/>
      <c r="C978" s="4"/>
      <c r="D978" s="4"/>
      <c r="E978" s="3"/>
      <c r="F978" s="3"/>
      <c r="G978" s="4"/>
      <c r="H978" s="5"/>
      <c r="I978" s="3"/>
      <c r="J978" s="3"/>
      <c r="K978" s="3"/>
      <c r="L978" s="3"/>
      <c r="M978" s="3"/>
      <c r="N978" s="3"/>
      <c r="O978" s="3"/>
      <c r="P978" s="4"/>
      <c r="Q978" s="5"/>
      <c r="R978" s="3"/>
      <c r="S978" s="3"/>
      <c r="T978" s="3"/>
      <c r="U978" s="3"/>
      <c r="V978" s="3"/>
      <c r="W978" s="3"/>
      <c r="X978" s="3"/>
      <c r="Y978" s="4"/>
      <c r="Z978" s="5"/>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row>
    <row r="979" ht="15.75" customHeight="1">
      <c r="A979" s="3"/>
      <c r="B979" s="3"/>
      <c r="C979" s="4"/>
      <c r="D979" s="4"/>
      <c r="E979" s="3"/>
      <c r="F979" s="3"/>
      <c r="G979" s="4"/>
      <c r="H979" s="5"/>
      <c r="I979" s="3"/>
      <c r="J979" s="3"/>
      <c r="K979" s="3"/>
      <c r="L979" s="3"/>
      <c r="M979" s="3"/>
      <c r="N979" s="3"/>
      <c r="O979" s="3"/>
      <c r="P979" s="4"/>
      <c r="Q979" s="5"/>
      <c r="R979" s="3"/>
      <c r="S979" s="3"/>
      <c r="T979" s="3"/>
      <c r="U979" s="3"/>
      <c r="V979" s="3"/>
      <c r="W979" s="3"/>
      <c r="X979" s="3"/>
      <c r="Y979" s="4"/>
      <c r="Z979" s="5"/>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row>
    <row r="980" ht="15.75" customHeight="1">
      <c r="A980" s="3"/>
      <c r="B980" s="3"/>
      <c r="C980" s="4"/>
      <c r="D980" s="4"/>
      <c r="E980" s="3"/>
      <c r="F980" s="3"/>
      <c r="G980" s="4"/>
      <c r="H980" s="5"/>
      <c r="I980" s="3"/>
      <c r="J980" s="3"/>
      <c r="K980" s="3"/>
      <c r="L980" s="3"/>
      <c r="M980" s="3"/>
      <c r="N980" s="3"/>
      <c r="O980" s="3"/>
      <c r="P980" s="4"/>
      <c r="Q980" s="5"/>
      <c r="R980" s="3"/>
      <c r="S980" s="3"/>
      <c r="T980" s="3"/>
      <c r="U980" s="3"/>
      <c r="V980" s="3"/>
      <c r="W980" s="3"/>
      <c r="X980" s="3"/>
      <c r="Y980" s="4"/>
      <c r="Z980" s="5"/>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row>
    <row r="981" ht="15.75" customHeight="1">
      <c r="A981" s="3"/>
      <c r="B981" s="3"/>
      <c r="C981" s="4"/>
      <c r="D981" s="4"/>
      <c r="E981" s="3"/>
      <c r="F981" s="3"/>
      <c r="G981" s="4"/>
      <c r="H981" s="5"/>
      <c r="I981" s="3"/>
      <c r="J981" s="3"/>
      <c r="K981" s="3"/>
      <c r="L981" s="3"/>
      <c r="M981" s="3"/>
      <c r="N981" s="3"/>
      <c r="O981" s="3"/>
      <c r="P981" s="4"/>
      <c r="Q981" s="5"/>
      <c r="R981" s="3"/>
      <c r="S981" s="3"/>
      <c r="T981" s="3"/>
      <c r="U981" s="3"/>
      <c r="V981" s="3"/>
      <c r="W981" s="3"/>
      <c r="X981" s="3"/>
      <c r="Y981" s="4"/>
      <c r="Z981" s="5"/>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row>
    <row r="982" ht="15.75" customHeight="1">
      <c r="A982" s="3"/>
      <c r="B982" s="3"/>
      <c r="C982" s="4"/>
      <c r="D982" s="4"/>
      <c r="E982" s="3"/>
      <c r="F982" s="3"/>
      <c r="G982" s="4"/>
      <c r="H982" s="5"/>
      <c r="I982" s="3"/>
      <c r="J982" s="3"/>
      <c r="K982" s="3"/>
      <c r="L982" s="3"/>
      <c r="M982" s="3"/>
      <c r="N982" s="3"/>
      <c r="O982" s="3"/>
      <c r="P982" s="4"/>
      <c r="Q982" s="5"/>
      <c r="R982" s="3"/>
      <c r="S982" s="3"/>
      <c r="T982" s="3"/>
      <c r="U982" s="3"/>
      <c r="V982" s="3"/>
      <c r="W982" s="3"/>
      <c r="X982" s="3"/>
      <c r="Y982" s="4"/>
      <c r="Z982" s="5"/>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row>
    <row r="983" ht="15.75" customHeight="1">
      <c r="A983" s="3"/>
      <c r="B983" s="3"/>
      <c r="C983" s="4"/>
      <c r="D983" s="4"/>
      <c r="E983" s="3"/>
      <c r="F983" s="3"/>
      <c r="G983" s="4"/>
      <c r="H983" s="5"/>
      <c r="I983" s="3"/>
      <c r="J983" s="3"/>
      <c r="K983" s="3"/>
      <c r="L983" s="3"/>
      <c r="M983" s="3"/>
      <c r="N983" s="3"/>
      <c r="O983" s="3"/>
      <c r="P983" s="4"/>
      <c r="Q983" s="5"/>
      <c r="R983" s="3"/>
      <c r="S983" s="3"/>
      <c r="T983" s="3"/>
      <c r="U983" s="3"/>
      <c r="V983" s="3"/>
      <c r="W983" s="3"/>
      <c r="X983" s="3"/>
      <c r="Y983" s="4"/>
      <c r="Z983" s="5"/>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row>
    <row r="984" ht="15.75" customHeight="1">
      <c r="A984" s="3"/>
      <c r="B984" s="3"/>
      <c r="C984" s="4"/>
      <c r="D984" s="4"/>
      <c r="E984" s="3"/>
      <c r="F984" s="3"/>
      <c r="G984" s="4"/>
      <c r="H984" s="5"/>
      <c r="I984" s="3"/>
      <c r="J984" s="3"/>
      <c r="K984" s="3"/>
      <c r="L984" s="3"/>
      <c r="M984" s="3"/>
      <c r="N984" s="3"/>
      <c r="O984" s="3"/>
      <c r="P984" s="4"/>
      <c r="Q984" s="5"/>
      <c r="R984" s="3"/>
      <c r="S984" s="3"/>
      <c r="T984" s="3"/>
      <c r="U984" s="3"/>
      <c r="V984" s="3"/>
      <c r="W984" s="3"/>
      <c r="X984" s="3"/>
      <c r="Y984" s="4"/>
      <c r="Z984" s="5"/>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row>
    <row r="985" ht="15.75" customHeight="1">
      <c r="A985" s="3"/>
      <c r="B985" s="3"/>
      <c r="C985" s="4"/>
      <c r="D985" s="4"/>
      <c r="E985" s="3"/>
      <c r="F985" s="3"/>
      <c r="G985" s="4"/>
      <c r="H985" s="5"/>
      <c r="I985" s="3"/>
      <c r="J985" s="3"/>
      <c r="K985" s="3"/>
      <c r="L985" s="3"/>
      <c r="M985" s="3"/>
      <c r="N985" s="3"/>
      <c r="O985" s="3"/>
      <c r="P985" s="4"/>
      <c r="Q985" s="5"/>
      <c r="R985" s="3"/>
      <c r="S985" s="3"/>
      <c r="T985" s="3"/>
      <c r="U985" s="3"/>
      <c r="V985" s="3"/>
      <c r="W985" s="3"/>
      <c r="X985" s="3"/>
      <c r="Y985" s="4"/>
      <c r="Z985" s="5"/>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row>
    <row r="986" ht="15.75" customHeight="1">
      <c r="A986" s="3"/>
      <c r="B986" s="3"/>
      <c r="C986" s="4"/>
      <c r="D986" s="4"/>
      <c r="E986" s="3"/>
      <c r="F986" s="3"/>
      <c r="G986" s="4"/>
      <c r="H986" s="5"/>
      <c r="I986" s="3"/>
      <c r="J986" s="3"/>
      <c r="K986" s="3"/>
      <c r="L986" s="3"/>
      <c r="M986" s="3"/>
      <c r="N986" s="3"/>
      <c r="O986" s="3"/>
      <c r="P986" s="4"/>
      <c r="Q986" s="5"/>
      <c r="R986" s="3"/>
      <c r="S986" s="3"/>
      <c r="T986" s="3"/>
      <c r="U986" s="3"/>
      <c r="V986" s="3"/>
      <c r="W986" s="3"/>
      <c r="X986" s="3"/>
      <c r="Y986" s="4"/>
      <c r="Z986" s="5"/>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row>
    <row r="987" ht="15.75" customHeight="1">
      <c r="A987" s="3"/>
      <c r="B987" s="3"/>
      <c r="C987" s="4"/>
      <c r="D987" s="4"/>
      <c r="E987" s="3"/>
      <c r="F987" s="3"/>
      <c r="G987" s="4"/>
      <c r="H987" s="5"/>
      <c r="I987" s="3"/>
      <c r="J987" s="3"/>
      <c r="K987" s="3"/>
      <c r="L987" s="3"/>
      <c r="M987" s="3"/>
      <c r="N987" s="3"/>
      <c r="O987" s="3"/>
      <c r="P987" s="4"/>
      <c r="Q987" s="5"/>
      <c r="R987" s="3"/>
      <c r="S987" s="3"/>
      <c r="T987" s="3"/>
      <c r="U987" s="3"/>
      <c r="V987" s="3"/>
      <c r="W987" s="3"/>
      <c r="X987" s="3"/>
      <c r="Y987" s="4"/>
      <c r="Z987" s="5"/>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row>
    <row r="988" ht="15.75" customHeight="1">
      <c r="A988" s="3"/>
      <c r="B988" s="3"/>
      <c r="C988" s="4"/>
      <c r="D988" s="4"/>
      <c r="E988" s="3"/>
      <c r="F988" s="3"/>
      <c r="G988" s="4"/>
      <c r="H988" s="5"/>
      <c r="I988" s="3"/>
      <c r="J988" s="3"/>
      <c r="K988" s="3"/>
      <c r="L988" s="3"/>
      <c r="M988" s="3"/>
      <c r="N988" s="3"/>
      <c r="O988" s="3"/>
      <c r="P988" s="4"/>
      <c r="Q988" s="5"/>
      <c r="R988" s="3"/>
      <c r="S988" s="3"/>
      <c r="T988" s="3"/>
      <c r="U988" s="3"/>
      <c r="V988" s="3"/>
      <c r="W988" s="3"/>
      <c r="X988" s="3"/>
      <c r="Y988" s="4"/>
      <c r="Z988" s="5"/>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row>
    <row r="989" ht="15.75" customHeight="1">
      <c r="A989" s="3"/>
      <c r="B989" s="3"/>
      <c r="C989" s="4"/>
      <c r="D989" s="4"/>
      <c r="E989" s="3"/>
      <c r="F989" s="3"/>
      <c r="G989" s="4"/>
      <c r="H989" s="5"/>
      <c r="I989" s="3"/>
      <c r="J989" s="3"/>
      <c r="K989" s="3"/>
      <c r="L989" s="3"/>
      <c r="M989" s="3"/>
      <c r="N989" s="3"/>
      <c r="O989" s="3"/>
      <c r="P989" s="4"/>
      <c r="Q989" s="5"/>
      <c r="R989" s="3"/>
      <c r="S989" s="3"/>
      <c r="T989" s="3"/>
      <c r="U989" s="3"/>
      <c r="V989" s="3"/>
      <c r="W989" s="3"/>
      <c r="X989" s="3"/>
      <c r="Y989" s="4"/>
      <c r="Z989" s="5"/>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row>
    <row r="990" ht="15.75" customHeight="1">
      <c r="A990" s="3"/>
      <c r="B990" s="3"/>
      <c r="C990" s="4"/>
      <c r="D990" s="4"/>
      <c r="E990" s="3"/>
      <c r="F990" s="3"/>
      <c r="G990" s="4"/>
      <c r="H990" s="5"/>
      <c r="I990" s="3"/>
      <c r="J990" s="3"/>
      <c r="K990" s="3"/>
      <c r="L990" s="3"/>
      <c r="M990" s="3"/>
      <c r="N990" s="3"/>
      <c r="O990" s="3"/>
      <c r="P990" s="4"/>
      <c r="Q990" s="5"/>
      <c r="R990" s="3"/>
      <c r="S990" s="3"/>
      <c r="T990" s="3"/>
      <c r="U990" s="3"/>
      <c r="V990" s="3"/>
      <c r="W990" s="3"/>
      <c r="X990" s="3"/>
      <c r="Y990" s="4"/>
      <c r="Z990" s="5"/>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row>
    <row r="991" ht="15.75" customHeight="1">
      <c r="A991" s="3"/>
      <c r="B991" s="3"/>
      <c r="C991" s="4"/>
      <c r="D991" s="4"/>
      <c r="E991" s="3"/>
      <c r="F991" s="3"/>
      <c r="G991" s="4"/>
      <c r="H991" s="5"/>
      <c r="I991" s="3"/>
      <c r="J991" s="3"/>
      <c r="K991" s="3"/>
      <c r="L991" s="3"/>
      <c r="M991" s="3"/>
      <c r="N991" s="3"/>
      <c r="O991" s="3"/>
      <c r="P991" s="4"/>
      <c r="Q991" s="5"/>
      <c r="R991" s="3"/>
      <c r="S991" s="3"/>
      <c r="T991" s="3"/>
      <c r="U991" s="3"/>
      <c r="V991" s="3"/>
      <c r="W991" s="3"/>
      <c r="X991" s="3"/>
      <c r="Y991" s="4"/>
      <c r="Z991" s="5"/>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row>
    <row r="992" ht="15.75" customHeight="1">
      <c r="A992" s="3"/>
      <c r="B992" s="3"/>
      <c r="C992" s="4"/>
      <c r="D992" s="4"/>
      <c r="E992" s="3"/>
      <c r="F992" s="3"/>
      <c r="G992" s="4"/>
      <c r="H992" s="5"/>
      <c r="I992" s="3"/>
      <c r="J992" s="3"/>
      <c r="K992" s="3"/>
      <c r="L992" s="3"/>
      <c r="M992" s="3"/>
      <c r="N992" s="3"/>
      <c r="O992" s="3"/>
      <c r="P992" s="4"/>
      <c r="Q992" s="5"/>
      <c r="R992" s="3"/>
      <c r="S992" s="3"/>
      <c r="T992" s="3"/>
      <c r="U992" s="3"/>
      <c r="V992" s="3"/>
      <c r="W992" s="3"/>
      <c r="X992" s="3"/>
      <c r="Y992" s="4"/>
      <c r="Z992" s="5"/>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row>
    <row r="993" ht="15.75" customHeight="1">
      <c r="A993" s="3"/>
      <c r="B993" s="3"/>
      <c r="C993" s="4"/>
      <c r="D993" s="4"/>
      <c r="E993" s="3"/>
      <c r="F993" s="3"/>
      <c r="G993" s="4"/>
      <c r="H993" s="5"/>
      <c r="I993" s="3"/>
      <c r="J993" s="3"/>
      <c r="K993" s="3"/>
      <c r="L993" s="3"/>
      <c r="M993" s="3"/>
      <c r="N993" s="3"/>
      <c r="O993" s="3"/>
      <c r="P993" s="4"/>
      <c r="Q993" s="5"/>
      <c r="R993" s="3"/>
      <c r="S993" s="3"/>
      <c r="T993" s="3"/>
      <c r="U993" s="3"/>
      <c r="V993" s="3"/>
      <c r="W993" s="3"/>
      <c r="X993" s="3"/>
      <c r="Y993" s="4"/>
      <c r="Z993" s="5"/>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row>
    <row r="994" ht="15.75" customHeight="1">
      <c r="A994" s="3"/>
      <c r="B994" s="3"/>
      <c r="C994" s="4"/>
      <c r="D994" s="4"/>
      <c r="E994" s="3"/>
      <c r="F994" s="3"/>
      <c r="G994" s="4"/>
      <c r="H994" s="5"/>
      <c r="I994" s="3"/>
      <c r="J994" s="3"/>
      <c r="K994" s="3"/>
      <c r="L994" s="3"/>
      <c r="M994" s="3"/>
      <c r="N994" s="3"/>
      <c r="O994" s="3"/>
      <c r="P994" s="4"/>
      <c r="Q994" s="5"/>
      <c r="R994" s="3"/>
      <c r="S994" s="3"/>
      <c r="T994" s="3"/>
      <c r="U994" s="3"/>
      <c r="V994" s="3"/>
      <c r="W994" s="3"/>
      <c r="X994" s="3"/>
      <c r="Y994" s="4"/>
      <c r="Z994" s="5"/>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row>
    <row r="995" ht="15.75" customHeight="1">
      <c r="A995" s="3"/>
      <c r="B995" s="3"/>
      <c r="C995" s="4"/>
      <c r="D995" s="4"/>
      <c r="E995" s="3"/>
      <c r="F995" s="3"/>
      <c r="G995" s="4"/>
      <c r="H995" s="5"/>
      <c r="I995" s="3"/>
      <c r="J995" s="3"/>
      <c r="K995" s="3"/>
      <c r="L995" s="3"/>
      <c r="M995" s="3"/>
      <c r="N995" s="3"/>
      <c r="O995" s="3"/>
      <c r="P995" s="4"/>
      <c r="Q995" s="5"/>
      <c r="R995" s="3"/>
      <c r="S995" s="3"/>
      <c r="T995" s="3"/>
      <c r="U995" s="3"/>
      <c r="V995" s="3"/>
      <c r="W995" s="3"/>
      <c r="X995" s="3"/>
      <c r="Y995" s="4"/>
      <c r="Z995" s="5"/>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row>
    <row r="996" ht="15.75" customHeight="1">
      <c r="A996" s="3"/>
      <c r="B996" s="3"/>
      <c r="C996" s="4"/>
      <c r="D996" s="4"/>
      <c r="E996" s="3"/>
      <c r="F996" s="3"/>
      <c r="G996" s="4"/>
      <c r="H996" s="5"/>
      <c r="I996" s="3"/>
      <c r="J996" s="3"/>
      <c r="K996" s="3"/>
      <c r="L996" s="3"/>
      <c r="M996" s="3"/>
      <c r="N996" s="3"/>
      <c r="O996" s="3"/>
      <c r="P996" s="4"/>
      <c r="Q996" s="5"/>
      <c r="R996" s="3"/>
      <c r="S996" s="3"/>
      <c r="T996" s="3"/>
      <c r="U996" s="3"/>
      <c r="V996" s="3"/>
      <c r="W996" s="3"/>
      <c r="X996" s="3"/>
      <c r="Y996" s="4"/>
      <c r="Z996" s="5"/>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row>
    <row r="997" ht="15.75" customHeight="1">
      <c r="A997" s="3"/>
      <c r="B997" s="3"/>
      <c r="C997" s="4"/>
      <c r="D997" s="4"/>
      <c r="E997" s="3"/>
      <c r="F997" s="3"/>
      <c r="G997" s="4"/>
      <c r="H997" s="5"/>
      <c r="I997" s="3"/>
      <c r="J997" s="3"/>
      <c r="K997" s="3"/>
      <c r="L997" s="3"/>
      <c r="M997" s="3"/>
      <c r="N997" s="3"/>
      <c r="O997" s="3"/>
      <c r="P997" s="4"/>
      <c r="Q997" s="5"/>
      <c r="R997" s="3"/>
      <c r="S997" s="3"/>
      <c r="T997" s="3"/>
      <c r="U997" s="3"/>
      <c r="V997" s="3"/>
      <c r="W997" s="3"/>
      <c r="X997" s="3"/>
      <c r="Y997" s="4"/>
      <c r="Z997" s="5"/>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row>
    <row r="998" ht="15.75" customHeight="1">
      <c r="A998" s="3"/>
      <c r="B998" s="3"/>
      <c r="C998" s="4"/>
      <c r="D998" s="4"/>
      <c r="E998" s="3"/>
      <c r="F998" s="3"/>
      <c r="G998" s="4"/>
      <c r="H998" s="5"/>
      <c r="I998" s="3"/>
      <c r="J998" s="3"/>
      <c r="K998" s="3"/>
      <c r="L998" s="3"/>
      <c r="M998" s="3"/>
      <c r="N998" s="3"/>
      <c r="O998" s="3"/>
      <c r="P998" s="4"/>
      <c r="Q998" s="5"/>
      <c r="R998" s="3"/>
      <c r="S998" s="3"/>
      <c r="T998" s="3"/>
      <c r="U998" s="3"/>
      <c r="V998" s="3"/>
      <c r="W998" s="3"/>
      <c r="X998" s="3"/>
      <c r="Y998" s="4"/>
      <c r="Z998" s="5"/>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row>
    <row r="999" ht="15.75" customHeight="1">
      <c r="A999" s="3"/>
      <c r="B999" s="3"/>
      <c r="C999" s="4"/>
      <c r="D999" s="4"/>
      <c r="E999" s="3"/>
      <c r="F999" s="3"/>
      <c r="G999" s="4"/>
      <c r="H999" s="5"/>
      <c r="I999" s="3"/>
      <c r="J999" s="3"/>
      <c r="K999" s="3"/>
      <c r="L999" s="3"/>
      <c r="M999" s="3"/>
      <c r="N999" s="3"/>
      <c r="O999" s="3"/>
      <c r="P999" s="4"/>
      <c r="Q999" s="5"/>
      <c r="R999" s="3"/>
      <c r="S999" s="3"/>
      <c r="T999" s="3"/>
      <c r="U999" s="3"/>
      <c r="V999" s="3"/>
      <c r="W999" s="3"/>
      <c r="X999" s="3"/>
      <c r="Y999" s="4"/>
      <c r="Z999" s="5"/>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row>
    <row r="1000" ht="15.75" customHeight="1">
      <c r="A1000" s="3"/>
      <c r="B1000" s="3"/>
      <c r="C1000" s="4"/>
      <c r="D1000" s="4"/>
      <c r="E1000" s="3"/>
      <c r="F1000" s="3"/>
      <c r="G1000" s="4"/>
      <c r="H1000" s="5"/>
      <c r="I1000" s="3"/>
      <c r="J1000" s="3"/>
      <c r="K1000" s="3"/>
      <c r="L1000" s="3"/>
      <c r="M1000" s="3"/>
      <c r="N1000" s="3"/>
      <c r="O1000" s="3"/>
      <c r="P1000" s="4"/>
      <c r="Q1000" s="5"/>
      <c r="R1000" s="3"/>
      <c r="S1000" s="3"/>
      <c r="T1000" s="3"/>
      <c r="U1000" s="3"/>
      <c r="V1000" s="3"/>
      <c r="W1000" s="3"/>
      <c r="X1000" s="3"/>
      <c r="Y1000" s="4"/>
      <c r="Z1000" s="5"/>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row>
  </sheetData>
  <mergeCells count="134">
    <mergeCell ref="I44:K44"/>
    <mergeCell ref="I45:K45"/>
    <mergeCell ref="B41:D41"/>
    <mergeCell ref="B42:D42"/>
    <mergeCell ref="I42:K42"/>
    <mergeCell ref="B43:D43"/>
    <mergeCell ref="I43:K43"/>
    <mergeCell ref="B44:D44"/>
    <mergeCell ref="B45:D45"/>
    <mergeCell ref="B46:D46"/>
    <mergeCell ref="I46:L46"/>
    <mergeCell ref="B47:D47"/>
    <mergeCell ref="I47:K47"/>
    <mergeCell ref="B48:D48"/>
    <mergeCell ref="B49:D49"/>
    <mergeCell ref="I49:K49"/>
    <mergeCell ref="B50:D50"/>
    <mergeCell ref="B51:D51"/>
    <mergeCell ref="B52:D52"/>
    <mergeCell ref="I52:L52"/>
    <mergeCell ref="B53:D53"/>
    <mergeCell ref="A54:B54"/>
    <mergeCell ref="E55:M55"/>
    <mergeCell ref="I58:J58"/>
    <mergeCell ref="K58:L58"/>
    <mergeCell ref="E59:F59"/>
    <mergeCell ref="I59:J59"/>
    <mergeCell ref="K59:L59"/>
    <mergeCell ref="E60:F60"/>
    <mergeCell ref="I60:J60"/>
    <mergeCell ref="K60:L60"/>
    <mergeCell ref="E56:F56"/>
    <mergeCell ref="I56:J56"/>
    <mergeCell ref="K56:L56"/>
    <mergeCell ref="E57:F57"/>
    <mergeCell ref="I57:J57"/>
    <mergeCell ref="K57:L57"/>
    <mergeCell ref="E58:F58"/>
    <mergeCell ref="R40:U40"/>
    <mergeCell ref="R41:U41"/>
    <mergeCell ref="R42:T42"/>
    <mergeCell ref="AA42:AC42"/>
    <mergeCell ref="R43:T43"/>
    <mergeCell ref="AA43:AC43"/>
    <mergeCell ref="AA44:AC44"/>
    <mergeCell ref="R44:T44"/>
    <mergeCell ref="R45:T45"/>
    <mergeCell ref="R46:U46"/>
    <mergeCell ref="R47:T47"/>
    <mergeCell ref="AA47:AC47"/>
    <mergeCell ref="R49:T49"/>
    <mergeCell ref="AA49:AC49"/>
    <mergeCell ref="W56:X56"/>
    <mergeCell ref="AA56:AB56"/>
    <mergeCell ref="W57:X57"/>
    <mergeCell ref="AA57:AB57"/>
    <mergeCell ref="AC57:AD57"/>
    <mergeCell ref="W58:X58"/>
    <mergeCell ref="AA58:AB58"/>
    <mergeCell ref="AC58:AD58"/>
    <mergeCell ref="R52:U52"/>
    <mergeCell ref="AA52:AD52"/>
    <mergeCell ref="N55:V55"/>
    <mergeCell ref="W55:AE55"/>
    <mergeCell ref="AF55:AF56"/>
    <mergeCell ref="AG55:AG56"/>
    <mergeCell ref="N56:O56"/>
    <mergeCell ref="AC56:AD56"/>
    <mergeCell ref="N58:O58"/>
    <mergeCell ref="N59:O59"/>
    <mergeCell ref="N60:O60"/>
    <mergeCell ref="R60:S60"/>
    <mergeCell ref="T60:U60"/>
    <mergeCell ref="W60:X60"/>
    <mergeCell ref="AA60:AB60"/>
    <mergeCell ref="AC60:AD60"/>
    <mergeCell ref="R59:S59"/>
    <mergeCell ref="T59:U59"/>
    <mergeCell ref="W59:X59"/>
    <mergeCell ref="AA59:AB59"/>
    <mergeCell ref="AC59:AD59"/>
    <mergeCell ref="R56:S56"/>
    <mergeCell ref="T56:U56"/>
    <mergeCell ref="N57:O57"/>
    <mergeCell ref="R57:S57"/>
    <mergeCell ref="T57:U57"/>
    <mergeCell ref="R58:S58"/>
    <mergeCell ref="T58:U58"/>
    <mergeCell ref="A1:AH1"/>
    <mergeCell ref="A7:D8"/>
    <mergeCell ref="N7:V8"/>
    <mergeCell ref="W7:AE8"/>
    <mergeCell ref="AF7:AF8"/>
    <mergeCell ref="AG7:AG8"/>
    <mergeCell ref="AH7:AH8"/>
    <mergeCell ref="E7:M8"/>
    <mergeCell ref="E9:F9"/>
    <mergeCell ref="N9:O9"/>
    <mergeCell ref="W9:X9"/>
    <mergeCell ref="E11:F11"/>
    <mergeCell ref="W11:X11"/>
    <mergeCell ref="E12:F12"/>
    <mergeCell ref="W12:X12"/>
    <mergeCell ref="N11:O11"/>
    <mergeCell ref="N12:O12"/>
    <mergeCell ref="E15:F15"/>
    <mergeCell ref="N15:O15"/>
    <mergeCell ref="W15:X15"/>
    <mergeCell ref="N16:O16"/>
    <mergeCell ref="W16:X16"/>
    <mergeCell ref="E16:F16"/>
    <mergeCell ref="E20:F20"/>
    <mergeCell ref="N20:O20"/>
    <mergeCell ref="W20:X20"/>
    <mergeCell ref="E21:F21"/>
    <mergeCell ref="W21:X21"/>
    <mergeCell ref="E22:F22"/>
    <mergeCell ref="W22:X22"/>
    <mergeCell ref="N21:O21"/>
    <mergeCell ref="N22:O22"/>
    <mergeCell ref="B26:D26"/>
    <mergeCell ref="AJ29:AK29"/>
    <mergeCell ref="AL29:AN29"/>
    <mergeCell ref="AO29:AQ29"/>
    <mergeCell ref="AJ36:AK36"/>
    <mergeCell ref="B33:D33"/>
    <mergeCell ref="B39:D39"/>
    <mergeCell ref="B40:D40"/>
    <mergeCell ref="I40:L40"/>
    <mergeCell ref="AA40:AD40"/>
    <mergeCell ref="I41:L41"/>
    <mergeCell ref="AA41:AD41"/>
    <mergeCell ref="AA45:AC45"/>
    <mergeCell ref="AA46:AD46"/>
  </mergeCells>
  <dataValidations>
    <dataValidation type="list" allowBlank="1" showErrorMessage="1" sqref="J10:J14 S10:S14 AB10:AB14 J18 S18 AB18">
      <formula1>"kg,g,d㎡,㎡,EA"</formula1>
    </dataValidation>
    <dataValidation type="list" allowBlank="1" showErrorMessage="1" sqref="J19:J25 S19:S25 AB19:AB25">
      <formula1>"kg,d㎡,㎡,EA"</formula1>
    </dataValidation>
    <dataValidation type="list" allowBlank="1" showErrorMessage="1" sqref="I49 R49 AA49 I50:K50 R50:T50 AA50:AC50">
      <formula1>"총원가,사출총원가,제조원가"</formula1>
    </dataValidation>
    <dataValidation type="list" allowBlank="1" showErrorMessage="1" sqref="D23:D25">
      <formula1>"사출,GMT,PRESS,분쇄비,스크랩,도장재료비,도장가공비,도금재료비,도금가공비,전착,사급부품,일반부품,포장,H.W"</formula1>
    </dataValidation>
    <dataValidation type="list" allowBlank="1" showErrorMessage="1" sqref="D30 D32">
      <formula1>"사출,GMT,PRESS,HOLE 가공,PUNCH,금형온도조절기,사출자동화설비,ASS'Y,가압,성형,건조,사상"</formula1>
    </dataValidation>
    <dataValidation type="list" allowBlank="1" showErrorMessage="1" sqref="D10:D16 D18 D29 D36:D37">
      <formula1>"사출,GMT,PRESS,분쇄비,스크랩,도장재료비,도장가공비,도금재료비,도금가공비,전착,사급부품,일반부품,포장,H.W,EPP,벙커C유"</formula1>
    </dataValidation>
    <dataValidation type="list" allowBlank="1" showErrorMessage="1" sqref="J15 S15 AB15">
      <formula1>"g,d㎡,㎡,EA"</formula1>
    </dataValidation>
    <dataValidation type="list" allowBlank="1" showErrorMessage="1" sqref="J16:J17 S16:S17 AB16:AB17">
      <formula1>"g,d㎡,㎡,EA,c/v"</formula1>
    </dataValidation>
    <dataValidation type="list" allowBlank="1" showErrorMessage="1" sqref="D17">
      <formula1>"사출,GMT,PRESS,분쇄비,스크랩,도장재료비,도장가공비,도금재료비,도금가공비,전착,사급부품,일반부품,포장,H.W,EPP,벙커C유,도장폐기비"</formula1>
    </dataValidation>
    <dataValidation type="list" allowBlank="1" showErrorMessage="1" sqref="D19:D22 D31">
      <formula1>"사출,GMT,PRESS,분쇄비,스크랩,C/O,도장재료비,도장가공비,도금재료비,도금가공비,전착,사급부품,일반부품,포장,H.W,EPP,벙커C유"</formula1>
    </dataValidation>
    <dataValidation type="list" allowBlank="1" showErrorMessage="1" sqref="D28 D35 D38">
      <formula1>"사출,GMT,PRESS,HOLE 가공,PUNCH,ASS'Y,가압,성형,건조,사상"</formula1>
    </dataValidation>
  </dataValidations>
  <printOptions/>
  <pageMargins bottom="0.7480314960629921" footer="0.0" header="0.0" left="0.7086614173228347" right="0.7086614173228347"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1"/>
    <col customWidth="1" min="2" max="2" width="12.14"/>
    <col customWidth="1" min="3" max="3" width="31.0"/>
    <col customWidth="1" min="4" max="4" width="20.29"/>
    <col customWidth="1" min="5" max="5" width="4.57"/>
    <col customWidth="1" min="6" max="6" width="7.43"/>
    <col customWidth="1" min="7" max="7" width="6.43"/>
    <col customWidth="1" min="8" max="8" width="9.71"/>
    <col customWidth="1" min="9" max="9" width="19.43"/>
    <col customWidth="1" min="10" max="10" width="9.43"/>
    <col customWidth="1" min="11" max="27" width="8.14"/>
  </cols>
  <sheetData>
    <row r="1" ht="13.5" customHeight="1">
      <c r="A1" s="3"/>
      <c r="B1" s="3"/>
      <c r="C1" s="3"/>
      <c r="D1" s="3"/>
      <c r="E1" s="3"/>
      <c r="F1" s="3"/>
      <c r="G1" s="3"/>
      <c r="H1" s="3"/>
      <c r="I1" s="3"/>
      <c r="J1" s="3"/>
    </row>
    <row r="2" ht="13.5" customHeight="1">
      <c r="A2" s="3"/>
      <c r="B2" s="227" t="s">
        <v>176</v>
      </c>
      <c r="C2" s="3"/>
      <c r="D2" s="3"/>
      <c r="E2" s="3"/>
      <c r="F2" s="3"/>
      <c r="G2" s="3"/>
      <c r="H2" s="3"/>
      <c r="I2" s="3"/>
      <c r="J2" s="3"/>
    </row>
    <row r="3" ht="13.5" customHeight="1">
      <c r="A3" s="3"/>
      <c r="B3" s="228" t="s">
        <v>177</v>
      </c>
      <c r="C3" s="3"/>
      <c r="D3" s="3"/>
      <c r="E3" s="3"/>
      <c r="F3" s="3"/>
      <c r="G3" s="3"/>
      <c r="H3" s="3"/>
      <c r="I3" s="3"/>
      <c r="J3" s="3"/>
    </row>
    <row r="4" ht="13.5" customHeight="1">
      <c r="A4" s="3"/>
      <c r="B4" s="229" t="s">
        <v>178</v>
      </c>
      <c r="C4" s="230" t="s">
        <v>25</v>
      </c>
      <c r="D4" s="3"/>
      <c r="E4" s="3"/>
      <c r="F4" s="3"/>
      <c r="G4" s="3"/>
      <c r="H4" s="3"/>
      <c r="I4" s="3"/>
      <c r="J4" s="3"/>
    </row>
    <row r="5" ht="13.5" customHeight="1">
      <c r="A5" s="3"/>
      <c r="B5" s="229" t="s">
        <v>179</v>
      </c>
      <c r="C5" s="230" t="s">
        <v>180</v>
      </c>
      <c r="D5" s="5"/>
      <c r="E5" s="3"/>
      <c r="F5" s="3"/>
      <c r="G5" s="3"/>
      <c r="H5" s="3"/>
      <c r="I5" s="3"/>
      <c r="J5" s="3"/>
    </row>
    <row r="6" ht="13.5" customHeight="1">
      <c r="A6" s="3"/>
      <c r="B6" s="229" t="s">
        <v>181</v>
      </c>
      <c r="C6" s="230" t="s">
        <v>182</v>
      </c>
      <c r="D6" s="5"/>
      <c r="E6" s="3"/>
      <c r="F6" s="3"/>
      <c r="G6" s="3"/>
      <c r="H6" s="230" t="s">
        <v>183</v>
      </c>
      <c r="I6" s="231">
        <v>0.23484428000450136</v>
      </c>
      <c r="J6" s="3"/>
    </row>
    <row r="7" ht="13.5" customHeight="1">
      <c r="A7" s="3"/>
      <c r="B7" s="229" t="s">
        <v>184</v>
      </c>
      <c r="C7" s="230" t="s">
        <v>185</v>
      </c>
      <c r="D7" s="5"/>
      <c r="E7" s="3"/>
      <c r="F7" s="3"/>
      <c r="G7" s="232" t="s">
        <v>186</v>
      </c>
      <c r="H7" s="230" t="s">
        <v>187</v>
      </c>
      <c r="I7" s="233">
        <f>3%</f>
        <v>0.03</v>
      </c>
      <c r="J7" s="3"/>
    </row>
    <row r="8" ht="30.0" customHeight="1">
      <c r="A8" s="3"/>
      <c r="B8" s="234" t="s">
        <v>188</v>
      </c>
      <c r="C8" s="234" t="s">
        <v>189</v>
      </c>
      <c r="D8" s="234" t="s">
        <v>190</v>
      </c>
      <c r="E8" s="234" t="s">
        <v>18</v>
      </c>
      <c r="F8" s="235" t="s">
        <v>191</v>
      </c>
      <c r="G8" s="234" t="s">
        <v>192</v>
      </c>
      <c r="H8" s="235" t="s">
        <v>193</v>
      </c>
      <c r="I8" s="235" t="s">
        <v>194</v>
      </c>
      <c r="J8" s="235" t="s">
        <v>195</v>
      </c>
    </row>
    <row r="9" ht="22.5" customHeight="1">
      <c r="A9" s="3"/>
      <c r="B9" s="236" t="s">
        <v>196</v>
      </c>
      <c r="C9" s="104" t="s">
        <v>197</v>
      </c>
      <c r="D9" s="104"/>
      <c r="E9" s="87" t="s">
        <v>198</v>
      </c>
      <c r="F9" s="237">
        <v>4912.0</v>
      </c>
      <c r="G9" s="236"/>
      <c r="H9" s="111"/>
      <c r="I9" s="238"/>
      <c r="J9" s="221">
        <f>ROUNDDOWN(F9*540/10535563,2)</f>
        <v>0.25</v>
      </c>
    </row>
    <row r="10" ht="22.5" customHeight="1">
      <c r="A10" s="3"/>
      <c r="B10" s="239"/>
      <c r="C10" s="104" t="s">
        <v>199</v>
      </c>
      <c r="D10" s="240" t="s">
        <v>200</v>
      </c>
      <c r="E10" s="87" t="s">
        <v>201</v>
      </c>
      <c r="F10" s="237">
        <v>620.0</v>
      </c>
      <c r="G10" s="241"/>
      <c r="H10" s="242"/>
      <c r="I10" s="221"/>
      <c r="J10" s="243">
        <v>0.2058399820327759</v>
      </c>
    </row>
    <row r="11" ht="22.5" customHeight="1">
      <c r="A11" s="3"/>
      <c r="B11" s="244"/>
      <c r="C11" s="105" t="s">
        <v>202</v>
      </c>
      <c r="D11" s="242"/>
      <c r="E11" s="99"/>
      <c r="F11" s="245"/>
      <c r="G11" s="242"/>
      <c r="H11" s="242"/>
      <c r="I11" s="105"/>
      <c r="J11" s="246">
        <f>SUM(J9:J10)</f>
        <v>0.455839982</v>
      </c>
    </row>
    <row r="12" ht="22.5" customHeight="1">
      <c r="A12" s="3"/>
      <c r="B12" s="236" t="s">
        <v>203</v>
      </c>
      <c r="C12" s="247" t="s">
        <v>204</v>
      </c>
      <c r="D12" s="247" t="s">
        <v>205</v>
      </c>
      <c r="E12" s="248" t="s">
        <v>198</v>
      </c>
      <c r="F12" s="249">
        <v>31006.0</v>
      </c>
      <c r="G12" s="250">
        <f>(33.2+40.8)/2</f>
        <v>37</v>
      </c>
      <c r="H12" s="250">
        <v>18.0</v>
      </c>
      <c r="I12" s="251">
        <f>IF(F12=0,0,(G12*10)/H12)</f>
        <v>20.55555556</v>
      </c>
      <c r="J12" s="252">
        <f>IF(F12=0,0,ROUNDDOWN(F12/(I12*I6)/100,2))</f>
        <v>64.22</v>
      </c>
    </row>
    <row r="13" ht="22.5" customHeight="1">
      <c r="A13" s="3"/>
      <c r="B13" s="239"/>
      <c r="C13" s="253" t="s">
        <v>206</v>
      </c>
      <c r="D13" s="253" t="s">
        <v>207</v>
      </c>
      <c r="E13" s="254" t="s">
        <v>198</v>
      </c>
      <c r="F13" s="255">
        <v>3780.0</v>
      </c>
      <c r="G13" s="256"/>
      <c r="H13" s="257" t="s">
        <v>208</v>
      </c>
      <c r="I13" s="258">
        <v>1.2827234172821045</v>
      </c>
      <c r="J13" s="259">
        <f>IF(F13=0,0,ROUNDDOWN(F13/(I12*I6)/100*I13,2))</f>
        <v>10.04</v>
      </c>
    </row>
    <row r="14" ht="22.5" customHeight="1">
      <c r="A14" s="3"/>
      <c r="B14" s="239"/>
      <c r="C14" s="247" t="s">
        <v>209</v>
      </c>
      <c r="D14" s="247" t="s">
        <v>210</v>
      </c>
      <c r="E14" s="248" t="s">
        <v>198</v>
      </c>
      <c r="F14" s="249">
        <v>68314.0</v>
      </c>
      <c r="G14" s="250">
        <f>(17.2+25.7)/2</f>
        <v>21.45</v>
      </c>
      <c r="H14" s="250">
        <v>31.0</v>
      </c>
      <c r="I14" s="251">
        <f>IF(F14=0,0,(G14*10)/H14)</f>
        <v>6.919354839</v>
      </c>
      <c r="J14" s="252">
        <f>ROUNDDOWN(F14/(I14*I6)/100,2)</f>
        <v>420.4</v>
      </c>
    </row>
    <row r="15" ht="22.5" customHeight="1">
      <c r="A15" s="3"/>
      <c r="B15" s="239"/>
      <c r="C15" s="253" t="s">
        <v>206</v>
      </c>
      <c r="D15" s="253" t="s">
        <v>211</v>
      </c>
      <c r="E15" s="254" t="s">
        <v>198</v>
      </c>
      <c r="F15" s="255">
        <v>5514.0</v>
      </c>
      <c r="G15" s="256"/>
      <c r="H15" s="257" t="s">
        <v>208</v>
      </c>
      <c r="I15" s="258">
        <v>1.2855252170562743</v>
      </c>
      <c r="J15" s="259">
        <f>ROUNDDOWN(F15/(I14*I6)/100*I15,2)</f>
        <v>43.62</v>
      </c>
    </row>
    <row r="16" ht="22.5" customHeight="1">
      <c r="A16" s="3"/>
      <c r="B16" s="239"/>
      <c r="C16" s="247" t="s">
        <v>212</v>
      </c>
      <c r="D16" s="247"/>
      <c r="E16" s="248" t="s">
        <v>198</v>
      </c>
      <c r="F16" s="260">
        <v>0.0</v>
      </c>
      <c r="G16" s="261"/>
      <c r="H16" s="261"/>
      <c r="I16" s="262">
        <f>IF(F16=0,0,G16/H16*10)</f>
        <v>0</v>
      </c>
      <c r="J16" s="252">
        <f>IF(F16=0,0,ROUNDDOWN(F16/(I16*I6)/100,2))</f>
        <v>0</v>
      </c>
    </row>
    <row r="17" ht="22.5" customHeight="1">
      <c r="A17" s="3"/>
      <c r="B17" s="239"/>
      <c r="C17" s="253" t="s">
        <v>206</v>
      </c>
      <c r="D17" s="253"/>
      <c r="E17" s="254" t="s">
        <v>198</v>
      </c>
      <c r="F17" s="263">
        <v>0.0</v>
      </c>
      <c r="G17" s="256"/>
      <c r="H17" s="257" t="s">
        <v>208</v>
      </c>
      <c r="I17" s="264"/>
      <c r="J17" s="259">
        <f>IF(F17=0,0,ROUNDDOWN(F17/(I16*I6)/100*I17,2))</f>
        <v>0</v>
      </c>
    </row>
    <row r="18" ht="22.5" customHeight="1">
      <c r="A18" s="3"/>
      <c r="B18" s="244"/>
      <c r="C18" s="105" t="s">
        <v>202</v>
      </c>
      <c r="D18" s="242"/>
      <c r="E18" s="99"/>
      <c r="F18" s="245"/>
      <c r="G18" s="242"/>
      <c r="H18" s="242"/>
      <c r="I18" s="105"/>
      <c r="J18" s="246">
        <f>SUM(J12:J17)</f>
        <v>538.28</v>
      </c>
    </row>
    <row r="19" ht="22.5" customHeight="1">
      <c r="A19" s="3"/>
      <c r="B19" s="241" t="s">
        <v>213</v>
      </c>
      <c r="C19" s="242"/>
      <c r="D19" s="242"/>
      <c r="E19" s="87" t="s">
        <v>45</v>
      </c>
      <c r="F19" s="245"/>
      <c r="G19" s="242"/>
      <c r="H19" s="242"/>
      <c r="I19" s="242"/>
      <c r="J19" s="221">
        <v>2.212657523393631</v>
      </c>
    </row>
    <row r="20" ht="22.5" customHeight="1">
      <c r="A20" s="3"/>
      <c r="B20" s="244" t="s">
        <v>214</v>
      </c>
      <c r="C20" s="6"/>
      <c r="D20" s="6"/>
      <c r="E20" s="142" t="s">
        <v>45</v>
      </c>
      <c r="F20" s="265"/>
      <c r="G20" s="6"/>
      <c r="H20" s="6"/>
      <c r="I20" s="6"/>
      <c r="J20" s="266">
        <v>6.891898677825928</v>
      </c>
    </row>
    <row r="21" ht="22.5" customHeight="1">
      <c r="A21" s="3"/>
      <c r="B21" s="267"/>
      <c r="C21" s="268"/>
      <c r="D21" s="268"/>
      <c r="E21" s="268"/>
      <c r="F21" s="268"/>
      <c r="G21" s="268"/>
      <c r="H21" s="268"/>
      <c r="I21" s="269" t="s">
        <v>215</v>
      </c>
      <c r="J21" s="270">
        <f>ROUNDDOWN((J11+J18+J19+J20)*(1+I7),2)</f>
        <v>564.27</v>
      </c>
    </row>
    <row r="22" ht="13.5" customHeight="1">
      <c r="A22" s="3"/>
      <c r="B22" s="3"/>
      <c r="C22" s="3"/>
      <c r="D22" s="3"/>
      <c r="E22" s="3"/>
      <c r="F22" s="3"/>
      <c r="G22" s="3"/>
      <c r="H22" s="3"/>
      <c r="I22" s="3"/>
      <c r="J22" s="3"/>
    </row>
    <row r="23" ht="19.5" customHeight="1">
      <c r="A23" s="3"/>
      <c r="B23" s="3"/>
      <c r="C23" s="3"/>
      <c r="D23" s="3"/>
      <c r="E23" s="3"/>
      <c r="F23" s="3"/>
      <c r="G23" s="3"/>
      <c r="H23" s="3"/>
      <c r="I23" s="104" t="s">
        <v>204</v>
      </c>
      <c r="J23" s="271">
        <f>(J12+J13)*(1+I7)</f>
        <v>76.4878</v>
      </c>
    </row>
    <row r="24" ht="19.5" customHeight="1">
      <c r="A24" s="3"/>
      <c r="B24" s="3"/>
      <c r="C24" s="3"/>
      <c r="D24" s="3"/>
      <c r="E24" s="3"/>
      <c r="F24" s="3"/>
      <c r="G24" s="3"/>
      <c r="H24" s="3"/>
      <c r="I24" s="104" t="s">
        <v>209</v>
      </c>
      <c r="J24" s="272">
        <f>J21-J23</f>
        <v>487.7822</v>
      </c>
    </row>
    <row r="25" ht="13.5" customHeight="1">
      <c r="A25" s="3"/>
      <c r="B25" s="3"/>
      <c r="C25" s="3"/>
      <c r="D25" s="3"/>
      <c r="E25" s="3"/>
      <c r="F25" s="3"/>
      <c r="G25" s="3"/>
      <c r="H25" s="3"/>
      <c r="I25" s="3"/>
      <c r="J25" s="3"/>
    </row>
    <row r="26" ht="13.5" customHeight="1"/>
    <row r="27" ht="13.5" customHeight="1"/>
    <row r="28" ht="13.5" customHeight="1">
      <c r="G28" s="273"/>
    </row>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scale="62"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29"/>
    <col customWidth="1" min="2" max="2" width="11.0"/>
    <col customWidth="1" min="3" max="3" width="16.29"/>
    <col customWidth="1" min="4" max="4" width="5.57"/>
    <col customWidth="1" min="5" max="5" width="10.29"/>
    <col customWidth="1" min="6" max="6" width="6.29"/>
    <col customWidth="1" min="7" max="7" width="9.29"/>
    <col customWidth="1" min="8" max="8" width="8.71"/>
    <col customWidth="1" min="9" max="10" width="8.57"/>
    <col customWidth="1" min="11" max="11" width="11.29"/>
    <col customWidth="1" min="12" max="12" width="10.29"/>
    <col customWidth="1" min="13" max="13" width="7.29"/>
    <col customWidth="1" min="14" max="15" width="11.71"/>
    <col customWidth="1" min="16" max="26" width="8.86"/>
  </cols>
  <sheetData>
    <row r="1">
      <c r="A1" s="274" t="s">
        <v>216</v>
      </c>
      <c r="B1" s="275"/>
      <c r="C1" s="276"/>
      <c r="D1" s="276"/>
      <c r="E1" s="276"/>
      <c r="F1" s="276"/>
      <c r="G1" s="276"/>
      <c r="H1" s="276"/>
      <c r="I1" s="276"/>
      <c r="J1" s="276"/>
      <c r="K1" s="276"/>
      <c r="L1" s="276"/>
      <c r="M1" s="276"/>
      <c r="N1" s="276"/>
      <c r="O1" s="276"/>
      <c r="P1" s="276"/>
      <c r="Q1" s="276"/>
      <c r="R1" s="276"/>
      <c r="S1" s="276"/>
      <c r="T1" s="276"/>
      <c r="U1" s="276"/>
      <c r="V1" s="276"/>
      <c r="W1" s="276"/>
      <c r="X1" s="276"/>
      <c r="Y1" s="276"/>
      <c r="Z1" s="276"/>
    </row>
    <row r="2">
      <c r="A2" s="276"/>
      <c r="B2" s="276"/>
      <c r="C2" s="275"/>
      <c r="D2" s="276"/>
      <c r="E2" s="276"/>
      <c r="F2" s="276"/>
      <c r="G2" s="276"/>
      <c r="H2" s="276"/>
      <c r="I2" s="276"/>
      <c r="J2" s="276"/>
      <c r="K2" s="276"/>
      <c r="L2" s="276"/>
      <c r="M2" s="276"/>
      <c r="N2" s="276"/>
      <c r="O2" s="276"/>
      <c r="P2" s="276"/>
      <c r="Q2" s="276"/>
      <c r="R2" s="276"/>
      <c r="S2" s="276"/>
      <c r="T2" s="276"/>
      <c r="U2" s="276"/>
      <c r="V2" s="276"/>
      <c r="W2" s="276"/>
      <c r="X2" s="276"/>
      <c r="Y2" s="276"/>
      <c r="Z2" s="276"/>
    </row>
    <row r="3">
      <c r="A3" s="277" t="s">
        <v>217</v>
      </c>
      <c r="B3" s="278"/>
      <c r="C3" s="279">
        <v>36258.0</v>
      </c>
      <c r="D3" s="280"/>
      <c r="E3" s="277" t="s">
        <v>218</v>
      </c>
      <c r="F3" s="278"/>
      <c r="G3" s="279">
        <v>3.0</v>
      </c>
      <c r="H3" s="281"/>
      <c r="I3" s="282" t="s">
        <v>219</v>
      </c>
      <c r="J3" s="282" t="s">
        <v>101</v>
      </c>
      <c r="K3" s="282" t="s">
        <v>220</v>
      </c>
      <c r="L3" s="283" t="s">
        <v>221</v>
      </c>
      <c r="M3" s="282" t="s">
        <v>222</v>
      </c>
      <c r="N3" s="283" t="s">
        <v>223</v>
      </c>
      <c r="O3" s="284"/>
      <c r="P3" s="284"/>
      <c r="Q3" s="284"/>
      <c r="R3" s="284"/>
      <c r="S3" s="284"/>
      <c r="T3" s="284"/>
      <c r="U3" s="284"/>
      <c r="V3" s="284"/>
      <c r="W3" s="284"/>
      <c r="X3" s="284"/>
      <c r="Y3" s="284"/>
      <c r="Z3" s="284"/>
    </row>
    <row r="4">
      <c r="A4" s="284"/>
      <c r="B4" s="284"/>
      <c r="C4" s="284"/>
      <c r="D4" s="284"/>
      <c r="E4" s="284"/>
      <c r="F4" s="284"/>
      <c r="G4" s="281"/>
      <c r="H4" s="281"/>
      <c r="I4" s="285">
        <f t="shared" ref="I4:J4" si="1">ROUNDDOWN(I10/$G$3,2)</f>
        <v>1352.49</v>
      </c>
      <c r="J4" s="285">
        <f t="shared" si="1"/>
        <v>122.55</v>
      </c>
      <c r="K4" s="285">
        <f>SUM(I4:J4)</f>
        <v>1475.04</v>
      </c>
      <c r="L4" s="286">
        <f>ROUNDDOWN(K4*0.25,2)</f>
        <v>368.76</v>
      </c>
      <c r="M4" s="287">
        <f>ROUNDDOWN((K4+L4)*0.15,2)</f>
        <v>276.57</v>
      </c>
      <c r="N4" s="286">
        <f>SUM(K4:M4)</f>
        <v>2120.37</v>
      </c>
      <c r="O4" s="284"/>
      <c r="P4" s="284"/>
      <c r="Q4" s="284"/>
      <c r="R4" s="284"/>
      <c r="S4" s="284"/>
      <c r="T4" s="284"/>
      <c r="U4" s="284"/>
      <c r="V4" s="284"/>
      <c r="W4" s="284"/>
      <c r="X4" s="284"/>
      <c r="Y4" s="284"/>
      <c r="Z4" s="284"/>
    </row>
    <row r="5">
      <c r="A5" s="284"/>
      <c r="B5" s="284"/>
      <c r="C5" s="284"/>
      <c r="D5" s="284"/>
      <c r="E5" s="284"/>
      <c r="F5" s="284"/>
      <c r="G5" s="281"/>
      <c r="H5" s="281"/>
      <c r="I5" s="284"/>
      <c r="J5" s="284"/>
      <c r="K5" s="284"/>
      <c r="L5" s="284"/>
      <c r="M5" s="284"/>
      <c r="N5" s="284"/>
      <c r="O5" s="284"/>
      <c r="P5" s="284"/>
      <c r="Q5" s="284"/>
      <c r="R5" s="284"/>
      <c r="S5" s="284"/>
      <c r="T5" s="284"/>
      <c r="U5" s="284"/>
      <c r="V5" s="284"/>
      <c r="W5" s="284"/>
      <c r="X5" s="284"/>
      <c r="Y5" s="284"/>
      <c r="Z5" s="284"/>
    </row>
    <row r="6">
      <c r="A6" s="288" t="s">
        <v>224</v>
      </c>
      <c r="B6" s="289"/>
      <c r="C6" s="289"/>
      <c r="D6" s="289"/>
      <c r="E6" s="289"/>
      <c r="F6" s="289"/>
      <c r="G6" s="289"/>
      <c r="H6" s="289"/>
      <c r="I6" s="289"/>
      <c r="J6" s="289"/>
      <c r="K6" s="290"/>
      <c r="L6" s="284"/>
      <c r="M6" s="284"/>
      <c r="N6" s="284"/>
      <c r="O6" s="284"/>
      <c r="P6" s="284"/>
      <c r="Q6" s="284"/>
      <c r="R6" s="284"/>
      <c r="S6" s="284"/>
      <c r="T6" s="284"/>
      <c r="U6" s="284"/>
      <c r="V6" s="284"/>
      <c r="W6" s="284"/>
      <c r="X6" s="284"/>
      <c r="Y6" s="284"/>
      <c r="Z6" s="284"/>
    </row>
    <row r="7">
      <c r="A7" s="291" t="s">
        <v>225</v>
      </c>
      <c r="B7" s="85"/>
      <c r="C7" s="292" t="s">
        <v>226</v>
      </c>
      <c r="D7" s="292" t="s">
        <v>227</v>
      </c>
      <c r="E7" s="292" t="s">
        <v>228</v>
      </c>
      <c r="F7" s="292" t="s">
        <v>79</v>
      </c>
      <c r="G7" s="293" t="s">
        <v>81</v>
      </c>
      <c r="H7" s="293" t="s">
        <v>101</v>
      </c>
      <c r="I7" s="292" t="s">
        <v>219</v>
      </c>
      <c r="J7" s="292" t="s">
        <v>101</v>
      </c>
      <c r="K7" s="292" t="s">
        <v>220</v>
      </c>
      <c r="L7" s="294" t="s">
        <v>229</v>
      </c>
      <c r="M7" s="292" t="s">
        <v>230</v>
      </c>
      <c r="N7" s="292" t="s">
        <v>231</v>
      </c>
      <c r="O7" s="294" t="s">
        <v>232</v>
      </c>
      <c r="P7" s="284"/>
      <c r="Q7" s="295" t="s">
        <v>233</v>
      </c>
      <c r="R7" s="296">
        <v>249.0</v>
      </c>
      <c r="S7" s="284"/>
      <c r="T7" s="284"/>
      <c r="U7" s="284"/>
      <c r="V7" s="284"/>
      <c r="W7" s="284"/>
      <c r="X7" s="284"/>
      <c r="Y7" s="284"/>
      <c r="Z7" s="284"/>
    </row>
    <row r="8">
      <c r="A8" s="297" t="s">
        <v>234</v>
      </c>
      <c r="B8" s="85"/>
      <c r="C8" s="298">
        <v>3.46981990814209</v>
      </c>
      <c r="D8" s="298">
        <v>1.9616823148727418</v>
      </c>
      <c r="E8" s="299">
        <v>69.0</v>
      </c>
      <c r="F8" s="300">
        <v>16.0</v>
      </c>
      <c r="G8" s="301">
        <f>$C$3</f>
        <v>36258</v>
      </c>
      <c r="H8" s="301">
        <f t="shared" ref="H8:H13" si="2">H25</f>
        <v>59141</v>
      </c>
      <c r="I8" s="302">
        <f t="shared" ref="I8:I13" si="3">((E8*1.1/1*((F8*G8/3600))))</f>
        <v>12231.032</v>
      </c>
      <c r="J8" s="302">
        <f t="shared" ref="J8:J13" si="4">(E8*1.1/1)*(H8*1.6)/3600</f>
        <v>1995.023067</v>
      </c>
      <c r="K8" s="303">
        <f t="shared" ref="K8:K13" si="5">J8+I8</f>
        <v>14226.05507</v>
      </c>
      <c r="L8" s="303">
        <f t="shared" ref="L8:L13" si="6">K8*1.25*1.15-K8</f>
        <v>6223.899092</v>
      </c>
      <c r="M8" s="304">
        <v>0.01180132293701172</v>
      </c>
      <c r="N8" s="302">
        <f t="shared" ref="N8:N13" si="7">K8*(1+M8)+L8</f>
        <v>20617.84043</v>
      </c>
      <c r="O8" s="302">
        <f t="shared" ref="O8:O13" si="8">N8/1.02</f>
        <v>20213.56905</v>
      </c>
      <c r="P8" s="284"/>
      <c r="Q8" s="295" t="s">
        <v>235</v>
      </c>
      <c r="R8" s="305">
        <v>1008102.0</v>
      </c>
      <c r="S8" s="284"/>
      <c r="T8" s="284"/>
      <c r="U8" s="284"/>
      <c r="V8" s="284"/>
      <c r="W8" s="284"/>
      <c r="X8" s="284"/>
      <c r="Y8" s="284"/>
      <c r="Z8" s="284"/>
    </row>
    <row r="9">
      <c r="A9" s="297" t="s">
        <v>236</v>
      </c>
      <c r="B9" s="85"/>
      <c r="C9" s="298">
        <v>1.3687519416809084</v>
      </c>
      <c r="D9" s="298">
        <v>0.35573170661926273</v>
      </c>
      <c r="E9" s="306">
        <v>18.182617645263676</v>
      </c>
      <c r="F9" s="298">
        <v>17.0</v>
      </c>
      <c r="G9" s="307">
        <f t="shared" ref="G9:G13" si="9">G8</f>
        <v>36258</v>
      </c>
      <c r="H9" s="307">
        <f t="shared" si="2"/>
        <v>18372</v>
      </c>
      <c r="I9" s="308">
        <f t="shared" si="3"/>
        <v>3424.517238</v>
      </c>
      <c r="J9" s="308">
        <f t="shared" si="4"/>
        <v>163.3138473</v>
      </c>
      <c r="K9" s="309">
        <f t="shared" si="5"/>
        <v>3587.831085</v>
      </c>
      <c r="L9" s="309">
        <f t="shared" si="6"/>
        <v>1569.6761</v>
      </c>
      <c r="M9" s="310">
        <v>0.029477644443511964</v>
      </c>
      <c r="N9" s="308">
        <f t="shared" si="7"/>
        <v>5263.267994</v>
      </c>
      <c r="O9" s="302">
        <f t="shared" si="8"/>
        <v>5160.066661</v>
      </c>
      <c r="P9" s="284"/>
      <c r="Q9" s="295" t="s">
        <v>237</v>
      </c>
      <c r="R9" s="311">
        <v>4.066123187541962</v>
      </c>
      <c r="S9" s="284"/>
      <c r="T9" s="284"/>
      <c r="U9" s="284"/>
      <c r="V9" s="284"/>
      <c r="W9" s="284"/>
      <c r="X9" s="284"/>
      <c r="Y9" s="284"/>
      <c r="Z9" s="284"/>
    </row>
    <row r="10">
      <c r="A10" s="312" t="s">
        <v>238</v>
      </c>
      <c r="B10" s="85"/>
      <c r="C10" s="313">
        <v>1.2419600372314454</v>
      </c>
      <c r="D10" s="313">
        <v>0.6402092027664185</v>
      </c>
      <c r="E10" s="314">
        <v>30.519744300842284</v>
      </c>
      <c r="F10" s="315">
        <v>12.0</v>
      </c>
      <c r="G10" s="316">
        <f t="shared" si="9"/>
        <v>36258</v>
      </c>
      <c r="H10" s="316">
        <f t="shared" si="2"/>
        <v>24641</v>
      </c>
      <c r="I10" s="317">
        <f t="shared" si="3"/>
        <v>4057.477926</v>
      </c>
      <c r="J10" s="317">
        <f t="shared" si="4"/>
        <v>367.6625428</v>
      </c>
      <c r="K10" s="318">
        <f t="shared" si="5"/>
        <v>4425.140469</v>
      </c>
      <c r="L10" s="318">
        <f t="shared" si="6"/>
        <v>1935.998955</v>
      </c>
      <c r="M10" s="319">
        <v>0.028416672706604005</v>
      </c>
      <c r="N10" s="320">
        <f t="shared" si="7"/>
        <v>6486.887192</v>
      </c>
      <c r="O10" s="320">
        <f t="shared" si="8"/>
        <v>6359.693325</v>
      </c>
      <c r="P10" s="284"/>
      <c r="Q10" s="295" t="s">
        <v>239</v>
      </c>
      <c r="R10" s="321">
        <v>41.0</v>
      </c>
      <c r="S10" s="284"/>
      <c r="T10" s="284"/>
      <c r="U10" s="284"/>
      <c r="V10" s="284"/>
      <c r="W10" s="284"/>
      <c r="X10" s="284"/>
      <c r="Y10" s="284"/>
      <c r="Z10" s="284"/>
    </row>
    <row r="11">
      <c r="A11" s="297" t="s">
        <v>240</v>
      </c>
      <c r="B11" s="85"/>
      <c r="C11" s="298">
        <v>4.0</v>
      </c>
      <c r="D11" s="298">
        <v>1.6113848626613618</v>
      </c>
      <c r="E11" s="299">
        <v>68.0</v>
      </c>
      <c r="F11" s="300">
        <v>21.0</v>
      </c>
      <c r="G11" s="307">
        <f t="shared" si="9"/>
        <v>36258</v>
      </c>
      <c r="H11" s="307">
        <f t="shared" si="2"/>
        <v>32419</v>
      </c>
      <c r="I11" s="302">
        <f t="shared" si="3"/>
        <v>15820.574</v>
      </c>
      <c r="J11" s="302">
        <f t="shared" si="4"/>
        <v>1077.751644</v>
      </c>
      <c r="K11" s="303">
        <f t="shared" si="5"/>
        <v>16898.32564</v>
      </c>
      <c r="L11" s="303">
        <f t="shared" si="6"/>
        <v>7393.017469</v>
      </c>
      <c r="M11" s="304">
        <v>0.010422693729400636</v>
      </c>
      <c r="N11" s="302">
        <f t="shared" si="7"/>
        <v>24467.46919</v>
      </c>
      <c r="O11" s="302">
        <f t="shared" si="8"/>
        <v>23987.71489</v>
      </c>
      <c r="P11" s="284"/>
      <c r="Q11" s="295" t="s">
        <v>241</v>
      </c>
      <c r="R11" s="322">
        <v>15.0</v>
      </c>
      <c r="S11" s="284"/>
      <c r="T11" s="284"/>
      <c r="U11" s="284"/>
      <c r="V11" s="284"/>
      <c r="W11" s="284"/>
      <c r="X11" s="284"/>
      <c r="Y11" s="284"/>
      <c r="Z11" s="284"/>
    </row>
    <row r="12">
      <c r="A12" s="297" t="s">
        <v>242</v>
      </c>
      <c r="B12" s="85"/>
      <c r="C12" s="298">
        <v>2.0</v>
      </c>
      <c r="D12" s="298">
        <v>2.0</v>
      </c>
      <c r="E12" s="306">
        <v>162.0</v>
      </c>
      <c r="F12" s="298">
        <v>14.0</v>
      </c>
      <c r="G12" s="307">
        <f t="shared" si="9"/>
        <v>36258</v>
      </c>
      <c r="H12" s="307">
        <f t="shared" si="2"/>
        <v>41869</v>
      </c>
      <c r="I12" s="308">
        <f t="shared" si="3"/>
        <v>25126.794</v>
      </c>
      <c r="J12" s="308">
        <f t="shared" si="4"/>
        <v>3316.0248</v>
      </c>
      <c r="K12" s="309">
        <f t="shared" si="5"/>
        <v>28442.8188</v>
      </c>
      <c r="L12" s="309">
        <f t="shared" si="6"/>
        <v>12443.73323</v>
      </c>
      <c r="M12" s="310">
        <v>0.04066997528076172</v>
      </c>
      <c r="N12" s="302">
        <f t="shared" si="7"/>
        <v>42043.32076</v>
      </c>
      <c r="O12" s="302">
        <f t="shared" si="8"/>
        <v>41218.94192</v>
      </c>
      <c r="P12" s="284"/>
      <c r="Q12" s="295" t="s">
        <v>243</v>
      </c>
      <c r="R12" s="323">
        <v>0.5796903276443481</v>
      </c>
      <c r="S12" s="284"/>
      <c r="T12" s="284"/>
      <c r="U12" s="284"/>
      <c r="V12" s="284"/>
      <c r="W12" s="284"/>
      <c r="X12" s="284"/>
      <c r="Y12" s="284"/>
      <c r="Z12" s="284"/>
    </row>
    <row r="13">
      <c r="A13" s="324" t="s">
        <v>244</v>
      </c>
      <c r="B13" s="85"/>
      <c r="C13" s="325">
        <v>0.4146742105484009</v>
      </c>
      <c r="D13" s="325">
        <v>0.4902753472328186</v>
      </c>
      <c r="E13" s="326">
        <v>143.0</v>
      </c>
      <c r="F13" s="327">
        <v>17.0</v>
      </c>
      <c r="G13" s="328">
        <f t="shared" si="9"/>
        <v>36258</v>
      </c>
      <c r="H13" s="328">
        <f t="shared" si="2"/>
        <v>26961</v>
      </c>
      <c r="I13" s="329">
        <f t="shared" si="3"/>
        <v>26932.64383</v>
      </c>
      <c r="J13" s="329">
        <f t="shared" si="4"/>
        <v>1884.873467</v>
      </c>
      <c r="K13" s="330">
        <f t="shared" si="5"/>
        <v>28817.5173</v>
      </c>
      <c r="L13" s="330">
        <f t="shared" si="6"/>
        <v>12607.66382</v>
      </c>
      <c r="M13" s="331">
        <v>0.028883209705352783</v>
      </c>
      <c r="N13" s="332">
        <f t="shared" si="7"/>
        <v>42257.52351</v>
      </c>
      <c r="O13" s="332">
        <f t="shared" si="8"/>
        <v>41428.94462</v>
      </c>
      <c r="P13" s="284"/>
      <c r="Q13" s="295" t="s">
        <v>245</v>
      </c>
      <c r="R13" s="333">
        <v>0.1413634672164917</v>
      </c>
      <c r="S13" s="284"/>
      <c r="T13" s="284"/>
      <c r="U13" s="284"/>
      <c r="V13" s="284"/>
      <c r="W13" s="284"/>
      <c r="X13" s="284"/>
      <c r="Y13" s="284"/>
      <c r="Z13" s="284"/>
    </row>
    <row r="14">
      <c r="A14" s="334"/>
      <c r="B14" s="276"/>
      <c r="C14" s="276"/>
      <c r="D14" s="276"/>
      <c r="E14" s="276"/>
      <c r="F14" s="276"/>
      <c r="G14" s="276"/>
      <c r="H14" s="276"/>
      <c r="I14" s="276"/>
      <c r="J14" s="276"/>
      <c r="K14" s="276"/>
      <c r="L14" s="276"/>
      <c r="M14" s="276"/>
      <c r="N14" s="335"/>
      <c r="O14" s="335"/>
      <c r="P14" s="335"/>
      <c r="Q14" s="295" t="s">
        <v>246</v>
      </c>
      <c r="R14" s="322">
        <v>772.0</v>
      </c>
      <c r="S14" s="335"/>
      <c r="T14" s="335"/>
      <c r="U14" s="335"/>
      <c r="V14" s="335"/>
      <c r="W14" s="335"/>
      <c r="X14" s="276"/>
      <c r="Y14" s="276"/>
      <c r="Z14" s="276"/>
    </row>
    <row r="15">
      <c r="A15" s="288" t="s">
        <v>247</v>
      </c>
      <c r="B15" s="289"/>
      <c r="C15" s="289"/>
      <c r="D15" s="289"/>
      <c r="E15" s="289"/>
      <c r="F15" s="289"/>
      <c r="G15" s="289"/>
      <c r="H15" s="289"/>
      <c r="I15" s="289"/>
      <c r="J15" s="289"/>
      <c r="K15" s="290"/>
      <c r="L15" s="284"/>
      <c r="M15" s="284"/>
      <c r="N15" s="284"/>
      <c r="O15" s="284"/>
      <c r="P15" s="284"/>
      <c r="Q15" s="295" t="s">
        <v>248</v>
      </c>
      <c r="R15" s="322">
        <v>43.0</v>
      </c>
      <c r="S15" s="284"/>
      <c r="T15" s="284"/>
      <c r="U15" s="284"/>
      <c r="V15" s="284"/>
      <c r="W15" s="284"/>
      <c r="X15" s="284"/>
      <c r="Y15" s="284"/>
      <c r="Z15" s="284"/>
    </row>
    <row r="16">
      <c r="A16" s="291" t="s">
        <v>225</v>
      </c>
      <c r="B16" s="85"/>
      <c r="C16" s="292" t="s">
        <v>226</v>
      </c>
      <c r="D16" s="292" t="s">
        <v>227</v>
      </c>
      <c r="E16" s="292" t="s">
        <v>228</v>
      </c>
      <c r="F16" s="292" t="s">
        <v>79</v>
      </c>
      <c r="G16" s="293" t="s">
        <v>81</v>
      </c>
      <c r="H16" s="293" t="s">
        <v>101</v>
      </c>
      <c r="I16" s="292" t="s">
        <v>219</v>
      </c>
      <c r="J16" s="292" t="s">
        <v>101</v>
      </c>
      <c r="K16" s="292" t="s">
        <v>220</v>
      </c>
      <c r="L16" s="294" t="s">
        <v>229</v>
      </c>
      <c r="M16" s="292" t="s">
        <v>230</v>
      </c>
      <c r="N16" s="292" t="s">
        <v>231</v>
      </c>
      <c r="O16" s="294" t="s">
        <v>232</v>
      </c>
      <c r="P16" s="284"/>
      <c r="Q16" s="284"/>
      <c r="R16" s="284"/>
      <c r="S16" s="284"/>
      <c r="T16" s="284"/>
      <c r="U16" s="284"/>
      <c r="V16" s="284"/>
      <c r="W16" s="284"/>
      <c r="X16" s="284"/>
      <c r="Y16" s="284"/>
      <c r="Z16" s="284"/>
    </row>
    <row r="17">
      <c r="A17" s="297" t="s">
        <v>234</v>
      </c>
      <c r="B17" s="85"/>
      <c r="C17" s="298">
        <v>3.6460651588439945</v>
      </c>
      <c r="D17" s="298">
        <v>1.8828515481948853</v>
      </c>
      <c r="E17" s="299">
        <v>35.0</v>
      </c>
      <c r="F17" s="300">
        <v>13.0</v>
      </c>
      <c r="G17" s="301">
        <f>$C$3</f>
        <v>36258</v>
      </c>
      <c r="H17" s="307">
        <f t="shared" ref="H17:H22" si="10">H25</f>
        <v>59141</v>
      </c>
      <c r="I17" s="302">
        <f t="shared" ref="I17:I22" si="11">((E17*1.1/1*((F17*G17/3600))))</f>
        <v>5040.869167</v>
      </c>
      <c r="J17" s="302">
        <f t="shared" ref="J17:J22" si="12">(E17*1.1/1)*(H17*1.6)/3600</f>
        <v>1011.968222</v>
      </c>
      <c r="K17" s="303">
        <f t="shared" ref="K17:K22" si="13">J17+I17</f>
        <v>6052.837389</v>
      </c>
      <c r="L17" s="303">
        <f t="shared" ref="L17:L22" si="14">K17*1.25*1.15-K17</f>
        <v>2648.116358</v>
      </c>
      <c r="M17" s="304">
        <v>0.009134238719940187</v>
      </c>
      <c r="N17" s="302">
        <f t="shared" ref="N17:N22" si="15">K17*(1+M17)+L17</f>
        <v>8756.241808</v>
      </c>
      <c r="O17" s="302">
        <f t="shared" ref="O17:O22" si="16">N17/1.02</f>
        <v>8584.550792</v>
      </c>
      <c r="P17" s="284"/>
      <c r="Q17" s="284"/>
      <c r="R17" s="284"/>
      <c r="S17" s="284"/>
      <c r="T17" s="284"/>
      <c r="U17" s="284"/>
      <c r="V17" s="284"/>
      <c r="W17" s="284"/>
      <c r="X17" s="284"/>
      <c r="Y17" s="284"/>
      <c r="Z17" s="284"/>
    </row>
    <row r="18">
      <c r="A18" s="297" t="s">
        <v>236</v>
      </c>
      <c r="B18" s="85"/>
      <c r="C18" s="298">
        <v>1.0982320423126222</v>
      </c>
      <c r="D18" s="298">
        <v>0.3444159698486329</v>
      </c>
      <c r="E18" s="306">
        <v>17.037583961486817</v>
      </c>
      <c r="F18" s="298">
        <v>16.0</v>
      </c>
      <c r="G18" s="307">
        <f t="shared" ref="G18:G22" si="17">G17</f>
        <v>36258</v>
      </c>
      <c r="H18" s="307">
        <f t="shared" si="10"/>
        <v>18372</v>
      </c>
      <c r="I18" s="308">
        <f t="shared" si="11"/>
        <v>3020.10485</v>
      </c>
      <c r="J18" s="308">
        <f t="shared" si="12"/>
        <v>153.0293075</v>
      </c>
      <c r="K18" s="309">
        <f t="shared" si="13"/>
        <v>3173.134157</v>
      </c>
      <c r="L18" s="309">
        <f t="shared" si="14"/>
        <v>1388.246194</v>
      </c>
      <c r="M18" s="310">
        <v>0.030701337575912476</v>
      </c>
      <c r="N18" s="302">
        <f t="shared" si="15"/>
        <v>4658.799814</v>
      </c>
      <c r="O18" s="302">
        <f t="shared" si="16"/>
        <v>4567.450798</v>
      </c>
      <c r="P18" s="284"/>
      <c r="Q18" s="284"/>
      <c r="R18" s="284"/>
      <c r="S18" s="284"/>
      <c r="T18" s="284"/>
      <c r="U18" s="284"/>
      <c r="V18" s="284"/>
      <c r="W18" s="284"/>
      <c r="X18" s="284"/>
      <c r="Y18" s="284"/>
      <c r="Z18" s="284"/>
    </row>
    <row r="19">
      <c r="A19" s="312" t="s">
        <v>238</v>
      </c>
      <c r="B19" s="85"/>
      <c r="C19" s="313">
        <v>1.5128675765991213</v>
      </c>
      <c r="D19" s="313">
        <v>0.49030745029449463</v>
      </c>
      <c r="E19" s="314">
        <v>25.40466625213623</v>
      </c>
      <c r="F19" s="315">
        <v>10.0</v>
      </c>
      <c r="G19" s="316">
        <f t="shared" si="17"/>
        <v>36258</v>
      </c>
      <c r="H19" s="316">
        <f t="shared" si="10"/>
        <v>24641</v>
      </c>
      <c r="I19" s="317">
        <f t="shared" si="11"/>
        <v>2814.540633</v>
      </c>
      <c r="J19" s="317">
        <f t="shared" si="12"/>
        <v>306.0426752</v>
      </c>
      <c r="K19" s="318">
        <f t="shared" si="13"/>
        <v>3120.583308</v>
      </c>
      <c r="L19" s="318">
        <f t="shared" si="14"/>
        <v>1365.255197</v>
      </c>
      <c r="M19" s="319">
        <v>0.027742046356201172</v>
      </c>
      <c r="N19" s="336">
        <f t="shared" si="15"/>
        <v>4572.409872</v>
      </c>
      <c r="O19" s="337">
        <f t="shared" si="16"/>
        <v>4482.754777</v>
      </c>
      <c r="P19" s="284"/>
      <c r="Q19" s="284"/>
      <c r="R19" s="284"/>
      <c r="S19" s="284"/>
      <c r="T19" s="284"/>
      <c r="U19" s="284"/>
      <c r="V19" s="284"/>
      <c r="W19" s="284"/>
      <c r="X19" s="284"/>
      <c r="Y19" s="284"/>
      <c r="Z19" s="284"/>
    </row>
    <row r="20">
      <c r="A20" s="297" t="s">
        <v>240</v>
      </c>
      <c r="B20" s="85"/>
      <c r="C20" s="298">
        <v>6.0</v>
      </c>
      <c r="D20" s="298">
        <v>1.359554307460785</v>
      </c>
      <c r="E20" s="299">
        <v>59.0</v>
      </c>
      <c r="F20" s="300">
        <v>18.0</v>
      </c>
      <c r="G20" s="307">
        <f t="shared" si="17"/>
        <v>36258</v>
      </c>
      <c r="H20" s="307">
        <f t="shared" si="10"/>
        <v>32419</v>
      </c>
      <c r="I20" s="302">
        <f t="shared" si="11"/>
        <v>11765.721</v>
      </c>
      <c r="J20" s="302">
        <f t="shared" si="12"/>
        <v>935.1080444</v>
      </c>
      <c r="K20" s="303">
        <f t="shared" si="13"/>
        <v>12700.82904</v>
      </c>
      <c r="L20" s="303">
        <f t="shared" si="14"/>
        <v>5556.612707</v>
      </c>
      <c r="M20" s="304">
        <v>0.011637193441390992</v>
      </c>
      <c r="N20" s="302">
        <f t="shared" si="15"/>
        <v>18405.24376</v>
      </c>
      <c r="O20" s="338">
        <f t="shared" si="16"/>
        <v>18044.35662</v>
      </c>
      <c r="P20" s="284"/>
      <c r="Q20" s="284"/>
      <c r="R20" s="284"/>
      <c r="S20" s="284"/>
      <c r="T20" s="284"/>
      <c r="U20" s="284"/>
      <c r="V20" s="284"/>
      <c r="W20" s="284"/>
      <c r="X20" s="284"/>
      <c r="Y20" s="284"/>
      <c r="Z20" s="284"/>
    </row>
    <row r="21" ht="15.75" customHeight="1">
      <c r="A21" s="297" t="s">
        <v>242</v>
      </c>
      <c r="B21" s="85"/>
      <c r="C21" s="298">
        <v>2.0</v>
      </c>
      <c r="D21" s="298">
        <v>2.0</v>
      </c>
      <c r="E21" s="306">
        <v>111.0</v>
      </c>
      <c r="F21" s="298">
        <v>32.0</v>
      </c>
      <c r="G21" s="307">
        <f t="shared" si="17"/>
        <v>36258</v>
      </c>
      <c r="H21" s="307">
        <f t="shared" si="10"/>
        <v>41869</v>
      </c>
      <c r="I21" s="308">
        <f t="shared" si="11"/>
        <v>39352.016</v>
      </c>
      <c r="J21" s="308">
        <f t="shared" si="12"/>
        <v>2272.091067</v>
      </c>
      <c r="K21" s="309">
        <f t="shared" si="13"/>
        <v>41624.10707</v>
      </c>
      <c r="L21" s="309">
        <f t="shared" si="14"/>
        <v>18210.54684</v>
      </c>
      <c r="M21" s="310">
        <v>0.034607072830200196</v>
      </c>
      <c r="N21" s="302">
        <f t="shared" si="15"/>
        <v>61275.14241</v>
      </c>
      <c r="O21" s="302">
        <f t="shared" si="16"/>
        <v>60073.66903</v>
      </c>
      <c r="P21" s="284"/>
      <c r="Q21" s="284"/>
      <c r="R21" s="284"/>
      <c r="S21" s="284"/>
      <c r="T21" s="284"/>
      <c r="U21" s="284"/>
      <c r="V21" s="284"/>
      <c r="W21" s="284"/>
      <c r="X21" s="284"/>
      <c r="Y21" s="284"/>
      <c r="Z21" s="284"/>
    </row>
    <row r="22" ht="15.75" customHeight="1">
      <c r="A22" s="324" t="s">
        <v>244</v>
      </c>
      <c r="B22" s="85"/>
      <c r="C22" s="325">
        <v>0.41192337274551394</v>
      </c>
      <c r="D22" s="325">
        <v>0.4486621379852295</v>
      </c>
      <c r="E22" s="326">
        <v>151.0</v>
      </c>
      <c r="F22" s="327">
        <v>29.0</v>
      </c>
      <c r="G22" s="328">
        <f t="shared" si="17"/>
        <v>36258</v>
      </c>
      <c r="H22" s="328">
        <f t="shared" si="10"/>
        <v>26961</v>
      </c>
      <c r="I22" s="329">
        <f t="shared" si="11"/>
        <v>48514.21117</v>
      </c>
      <c r="J22" s="329">
        <f t="shared" si="12"/>
        <v>1990.320933</v>
      </c>
      <c r="K22" s="330">
        <f t="shared" si="13"/>
        <v>50504.5321</v>
      </c>
      <c r="L22" s="330">
        <f t="shared" si="14"/>
        <v>22095.73279</v>
      </c>
      <c r="M22" s="331">
        <v>0.028144020795822143</v>
      </c>
      <c r="N22" s="332">
        <f t="shared" si="15"/>
        <v>74021.6655</v>
      </c>
      <c r="O22" s="332">
        <f t="shared" si="16"/>
        <v>72570.26029</v>
      </c>
      <c r="P22" s="284"/>
      <c r="Q22" s="284"/>
      <c r="R22" s="284"/>
      <c r="S22" s="284"/>
      <c r="T22" s="284"/>
      <c r="U22" s="284"/>
      <c r="V22" s="284"/>
      <c r="W22" s="284"/>
      <c r="X22" s="284"/>
      <c r="Y22" s="284"/>
      <c r="Z22" s="284"/>
    </row>
    <row r="23" ht="15.75" customHeight="1">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c r="Z23" s="276"/>
    </row>
    <row r="24" ht="15.75" customHeight="1">
      <c r="A24" s="291" t="s">
        <v>249</v>
      </c>
      <c r="B24" s="85"/>
      <c r="C24" s="339" t="s">
        <v>250</v>
      </c>
      <c r="D24" s="340" t="s">
        <v>251</v>
      </c>
      <c r="E24" s="341" t="s">
        <v>252</v>
      </c>
      <c r="F24" s="342" t="s">
        <v>253</v>
      </c>
      <c r="G24" s="85"/>
      <c r="H24" s="342" t="s">
        <v>254</v>
      </c>
      <c r="I24" s="85"/>
      <c r="J24" s="341" t="s">
        <v>255</v>
      </c>
      <c r="K24" s="341" t="s">
        <v>256</v>
      </c>
      <c r="L24" s="341" t="s">
        <v>257</v>
      </c>
      <c r="M24" s="341" t="s">
        <v>258</v>
      </c>
      <c r="N24" s="276"/>
      <c r="O24" s="276"/>
      <c r="P24" s="276"/>
      <c r="Q24" s="276"/>
      <c r="R24" s="276"/>
      <c r="S24" s="276"/>
      <c r="T24" s="276"/>
      <c r="U24" s="276"/>
      <c r="V24" s="276"/>
      <c r="W24" s="276"/>
      <c r="X24" s="276"/>
      <c r="Y24" s="276"/>
      <c r="Z24" s="276"/>
    </row>
    <row r="25" ht="15.75" customHeight="1">
      <c r="A25" s="297" t="s">
        <v>234</v>
      </c>
      <c r="B25" s="85"/>
      <c r="C25" s="343">
        <v>0.49390232849121096</v>
      </c>
      <c r="D25" s="344">
        <v>392.0</v>
      </c>
      <c r="E25" s="345">
        <v>453.41463385105135</v>
      </c>
      <c r="F25" s="346">
        <v>4089588.0</v>
      </c>
      <c r="G25" s="85"/>
      <c r="H25" s="347">
        <f t="shared" ref="H25:H30" si="18">ROUNDDOWN((D25*C25*$R$7+E25*$R$9*$R$8/$R$14/$R$10/$R$15+F25*1000/$R$11/$R$14/$R$15+(E25*$R$9*$R$8/$R$14/$R$10/$R$15+F25*1000/$R$11/$R$14/$R$15)*$R$13),0)</f>
        <v>59141</v>
      </c>
      <c r="I25" s="85"/>
      <c r="J25" s="345">
        <f t="shared" ref="J25:J30" si="19">D25*46/100*$R$7</f>
        <v>44899.68</v>
      </c>
      <c r="K25" s="345">
        <f t="shared" ref="K25:K30" si="20">E25*$R$9*$R$8/$R$10/$R$14/$R$15</f>
        <v>1365.560445</v>
      </c>
      <c r="L25" s="345">
        <f t="shared" ref="L25:L30" si="21">F25*1000/($R$11*$R$14*$R$15)</f>
        <v>8213.013616</v>
      </c>
      <c r="M25" s="345">
        <f t="shared" ref="M25:M30" si="22">(K25+L25)*$R$13</f>
        <v>1354.06044</v>
      </c>
      <c r="N25" s="348"/>
      <c r="O25" s="276"/>
      <c r="P25" s="276"/>
      <c r="Q25" s="276"/>
      <c r="R25" s="276"/>
      <c r="S25" s="276"/>
      <c r="T25" s="276"/>
      <c r="U25" s="276"/>
      <c r="V25" s="276"/>
      <c r="W25" s="276"/>
      <c r="X25" s="276"/>
      <c r="Y25" s="276"/>
      <c r="Z25" s="276"/>
    </row>
    <row r="26" ht="15.75" customHeight="1">
      <c r="A26" s="297" t="s">
        <v>236</v>
      </c>
      <c r="B26" s="85"/>
      <c r="C26" s="343">
        <v>0.45696185111999515</v>
      </c>
      <c r="D26" s="344">
        <v>138.9211495447159</v>
      </c>
      <c r="E26" s="345">
        <v>94.09208309173584</v>
      </c>
      <c r="F26" s="346">
        <v>978325.0</v>
      </c>
      <c r="G26" s="85"/>
      <c r="H26" s="347">
        <f t="shared" si="18"/>
        <v>18372</v>
      </c>
      <c r="I26" s="85"/>
      <c r="J26" s="345">
        <f t="shared" si="19"/>
        <v>15912.02847</v>
      </c>
      <c r="K26" s="345">
        <f t="shared" si="20"/>
        <v>283.3795322</v>
      </c>
      <c r="L26" s="345">
        <f t="shared" si="21"/>
        <v>1964.744748</v>
      </c>
      <c r="M26" s="345">
        <f t="shared" si="22"/>
        <v>317.802643</v>
      </c>
      <c r="N26" s="348"/>
      <c r="O26" s="276"/>
      <c r="P26" s="276"/>
      <c r="Q26" s="276"/>
      <c r="R26" s="276"/>
      <c r="S26" s="276"/>
      <c r="T26" s="276"/>
      <c r="U26" s="276"/>
      <c r="V26" s="276"/>
      <c r="W26" s="276"/>
      <c r="X26" s="276"/>
      <c r="Y26" s="276"/>
      <c r="Z26" s="276"/>
    </row>
    <row r="27" ht="15.75" customHeight="1">
      <c r="A27" s="312" t="s">
        <v>238</v>
      </c>
      <c r="B27" s="85"/>
      <c r="C27" s="349">
        <v>0.5419316215515138</v>
      </c>
      <c r="D27" s="350">
        <v>167.05789162158968</v>
      </c>
      <c r="E27" s="351">
        <v>72.5552778701782</v>
      </c>
      <c r="F27" s="352">
        <v>806840.0</v>
      </c>
      <c r="G27" s="85"/>
      <c r="H27" s="352">
        <f t="shared" si="18"/>
        <v>24641</v>
      </c>
      <c r="I27" s="85"/>
      <c r="J27" s="351">
        <f t="shared" si="19"/>
        <v>19134.81091</v>
      </c>
      <c r="K27" s="351">
        <f t="shared" si="20"/>
        <v>218.5165853</v>
      </c>
      <c r="L27" s="351">
        <f t="shared" si="21"/>
        <v>1620.355866</v>
      </c>
      <c r="M27" s="351">
        <f t="shared" si="22"/>
        <v>259.9493855</v>
      </c>
      <c r="N27" s="348"/>
      <c r="O27" s="276"/>
      <c r="P27" s="276"/>
      <c r="Q27" s="276"/>
      <c r="R27" s="276"/>
      <c r="S27" s="276"/>
      <c r="T27" s="276"/>
      <c r="U27" s="276"/>
      <c r="V27" s="276"/>
      <c r="W27" s="276"/>
      <c r="X27" s="276"/>
      <c r="Y27" s="276"/>
      <c r="Z27" s="276"/>
    </row>
    <row r="28" ht="15.75" customHeight="1">
      <c r="A28" s="297" t="s">
        <v>240</v>
      </c>
      <c r="B28" s="85"/>
      <c r="C28" s="343">
        <v>0.5455064640045166</v>
      </c>
      <c r="D28" s="344">
        <v>215.0</v>
      </c>
      <c r="E28" s="345">
        <v>436.0</v>
      </c>
      <c r="F28" s="346">
        <v>749135.0</v>
      </c>
      <c r="G28" s="85"/>
      <c r="H28" s="347">
        <f t="shared" si="18"/>
        <v>32419</v>
      </c>
      <c r="I28" s="85"/>
      <c r="J28" s="345">
        <f t="shared" si="19"/>
        <v>24626.1</v>
      </c>
      <c r="K28" s="345">
        <f t="shared" si="20"/>
        <v>1313.112347</v>
      </c>
      <c r="L28" s="345">
        <f t="shared" si="21"/>
        <v>1504.46841</v>
      </c>
      <c r="M28" s="345">
        <f t="shared" si="22"/>
        <v>398.3029849</v>
      </c>
      <c r="N28" s="348"/>
      <c r="O28" s="276"/>
      <c r="P28" s="276"/>
      <c r="Q28" s="276"/>
      <c r="R28" s="276"/>
      <c r="S28" s="276"/>
      <c r="T28" s="276"/>
      <c r="U28" s="276"/>
      <c r="V28" s="276"/>
      <c r="W28" s="276"/>
      <c r="X28" s="276"/>
      <c r="Y28" s="276"/>
      <c r="Z28" s="276"/>
    </row>
    <row r="29" ht="15.75" customHeight="1">
      <c r="A29" s="297" t="s">
        <v>242</v>
      </c>
      <c r="B29" s="85"/>
      <c r="C29" s="343">
        <v>0.42196714019775394</v>
      </c>
      <c r="D29" s="344">
        <v>329.0</v>
      </c>
      <c r="E29" s="345">
        <v>1307.0</v>
      </c>
      <c r="F29" s="346">
        <v>1225423.0</v>
      </c>
      <c r="G29" s="85"/>
      <c r="H29" s="347">
        <f t="shared" si="18"/>
        <v>41869</v>
      </c>
      <c r="I29" s="85"/>
      <c r="J29" s="345">
        <f t="shared" si="19"/>
        <v>37683.66</v>
      </c>
      <c r="K29" s="345">
        <f t="shared" si="20"/>
        <v>3936.325315</v>
      </c>
      <c r="L29" s="345">
        <f t="shared" si="21"/>
        <v>2460.985259</v>
      </c>
      <c r="M29" s="345">
        <f t="shared" si="22"/>
        <v>904.3460036</v>
      </c>
      <c r="N29" s="348"/>
      <c r="O29" s="276"/>
      <c r="P29" s="276"/>
      <c r="Q29" s="276"/>
      <c r="R29" s="276"/>
      <c r="S29" s="276"/>
      <c r="T29" s="276"/>
      <c r="U29" s="276"/>
      <c r="V29" s="276"/>
      <c r="W29" s="276"/>
      <c r="X29" s="276"/>
      <c r="Y29" s="276"/>
      <c r="Z29" s="276"/>
    </row>
    <row r="30" ht="15.75" customHeight="1">
      <c r="A30" s="324" t="s">
        <v>244</v>
      </c>
      <c r="B30" s="85"/>
      <c r="C30" s="343">
        <v>0.37805534934997564</v>
      </c>
      <c r="D30" s="344">
        <v>276.0</v>
      </c>
      <c r="E30" s="345">
        <v>33.796263098716736</v>
      </c>
      <c r="F30" s="346">
        <v>376756.0</v>
      </c>
      <c r="G30" s="85"/>
      <c r="H30" s="347">
        <f t="shared" si="18"/>
        <v>26961</v>
      </c>
      <c r="I30" s="85"/>
      <c r="J30" s="345">
        <f t="shared" si="19"/>
        <v>31613.04</v>
      </c>
      <c r="K30" s="345">
        <f t="shared" si="20"/>
        <v>101.7850696</v>
      </c>
      <c r="L30" s="345">
        <f t="shared" si="21"/>
        <v>756.6293128</v>
      </c>
      <c r="M30" s="345">
        <f t="shared" si="22"/>
        <v>121.3484334</v>
      </c>
      <c r="N30" s="348"/>
      <c r="O30" s="276"/>
      <c r="P30" s="276"/>
      <c r="Q30" s="276"/>
      <c r="R30" s="276"/>
      <c r="S30" s="276"/>
      <c r="T30" s="276"/>
      <c r="U30" s="276"/>
      <c r="V30" s="276"/>
      <c r="W30" s="276"/>
      <c r="X30" s="276"/>
      <c r="Y30" s="276"/>
      <c r="Z30" s="276"/>
    </row>
    <row r="31" ht="15.75" customHeight="1">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c r="Z31" s="276"/>
    </row>
    <row r="32" ht="15.75" customHeight="1">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c r="Z32" s="276"/>
    </row>
    <row r="33" ht="15.75" customHeight="1">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c r="Z33" s="276"/>
    </row>
    <row r="34" ht="15.75" customHeight="1">
      <c r="A34" s="276"/>
      <c r="B34" s="276"/>
      <c r="C34" s="276"/>
      <c r="D34" s="276"/>
      <c r="E34" s="276"/>
      <c r="F34" s="276"/>
      <c r="G34" s="276"/>
      <c r="H34" s="276"/>
      <c r="I34" s="276"/>
      <c r="J34" s="276"/>
      <c r="K34" s="276"/>
      <c r="L34" s="276"/>
      <c r="M34" s="276"/>
      <c r="N34" s="276"/>
      <c r="O34" s="276"/>
      <c r="P34" s="276"/>
      <c r="Q34" s="276"/>
      <c r="R34" s="276"/>
      <c r="S34" s="276"/>
      <c r="T34" s="276"/>
      <c r="U34" s="276"/>
      <c r="V34" s="276"/>
      <c r="W34" s="276"/>
      <c r="X34" s="276"/>
      <c r="Y34" s="276"/>
      <c r="Z34" s="276"/>
    </row>
    <row r="35" ht="15.75" customHeight="1">
      <c r="A35" s="276"/>
      <c r="B35" s="276"/>
      <c r="C35" s="276"/>
      <c r="D35" s="276"/>
      <c r="E35" s="276"/>
      <c r="F35" s="276"/>
      <c r="G35" s="276"/>
      <c r="H35" s="276"/>
      <c r="I35" s="276"/>
      <c r="J35" s="276"/>
      <c r="K35" s="276"/>
      <c r="L35" s="276"/>
      <c r="M35" s="276"/>
      <c r="N35" s="276"/>
      <c r="O35" s="276"/>
      <c r="P35" s="276"/>
      <c r="Q35" s="276"/>
      <c r="R35" s="276"/>
      <c r="S35" s="276"/>
      <c r="T35" s="276"/>
      <c r="U35" s="276"/>
      <c r="V35" s="276"/>
      <c r="W35" s="276"/>
      <c r="X35" s="276"/>
      <c r="Y35" s="276"/>
      <c r="Z35" s="276"/>
    </row>
    <row r="36" ht="15.75" customHeight="1">
      <c r="A36" s="276"/>
      <c r="B36" s="276"/>
      <c r="C36" s="276"/>
      <c r="D36" s="276"/>
      <c r="E36" s="276"/>
      <c r="F36" s="276"/>
      <c r="G36" s="276"/>
      <c r="H36" s="276"/>
      <c r="I36" s="276"/>
      <c r="J36" s="276"/>
      <c r="K36" s="276"/>
      <c r="L36" s="276"/>
      <c r="M36" s="276"/>
      <c r="N36" s="276"/>
      <c r="O36" s="276"/>
      <c r="P36" s="276"/>
      <c r="Q36" s="276"/>
      <c r="R36" s="276"/>
      <c r="S36" s="276"/>
      <c r="T36" s="276"/>
      <c r="U36" s="276"/>
      <c r="V36" s="276"/>
      <c r="W36" s="276"/>
      <c r="X36" s="276"/>
      <c r="Y36" s="276"/>
      <c r="Z36" s="276"/>
    </row>
    <row r="37" ht="15.75" customHeight="1">
      <c r="A37" s="276"/>
      <c r="B37" s="276"/>
      <c r="C37" s="276"/>
      <c r="D37" s="276"/>
      <c r="E37" s="276"/>
      <c r="F37" s="276"/>
      <c r="G37" s="276"/>
      <c r="H37" s="276"/>
      <c r="I37" s="276"/>
      <c r="J37" s="276"/>
      <c r="K37" s="276"/>
      <c r="L37" s="276"/>
      <c r="M37" s="276"/>
      <c r="N37" s="276"/>
      <c r="O37" s="276"/>
      <c r="P37" s="276"/>
      <c r="Q37" s="276"/>
      <c r="R37" s="276"/>
      <c r="S37" s="276"/>
      <c r="T37" s="276"/>
      <c r="U37" s="276"/>
      <c r="V37" s="276"/>
      <c r="W37" s="276"/>
      <c r="X37" s="276"/>
      <c r="Y37" s="276"/>
      <c r="Z37" s="276"/>
    </row>
    <row r="38" ht="15.75" customHeight="1">
      <c r="A38" s="276"/>
      <c r="B38" s="276"/>
      <c r="C38" s="276"/>
      <c r="D38" s="276"/>
      <c r="E38" s="276"/>
      <c r="F38" s="276"/>
      <c r="G38" s="276"/>
      <c r="H38" s="276"/>
      <c r="I38" s="276"/>
      <c r="J38" s="276"/>
      <c r="K38" s="276"/>
      <c r="L38" s="276"/>
      <c r="M38" s="276"/>
      <c r="N38" s="276"/>
      <c r="O38" s="276"/>
      <c r="P38" s="276"/>
      <c r="Q38" s="276"/>
      <c r="R38" s="276"/>
      <c r="S38" s="276"/>
      <c r="T38" s="276"/>
      <c r="U38" s="276"/>
      <c r="V38" s="276"/>
      <c r="W38" s="276"/>
      <c r="X38" s="276"/>
      <c r="Y38" s="276"/>
      <c r="Z38" s="276"/>
    </row>
    <row r="39" ht="15.75" customHeight="1">
      <c r="A39" s="276"/>
      <c r="B39" s="276"/>
      <c r="C39" s="276"/>
      <c r="D39" s="276"/>
      <c r="E39" s="276"/>
      <c r="F39" s="276"/>
      <c r="G39" s="276"/>
      <c r="H39" s="276"/>
      <c r="I39" s="276"/>
      <c r="J39" s="276"/>
      <c r="K39" s="276"/>
      <c r="L39" s="276"/>
      <c r="M39" s="276"/>
      <c r="N39" s="276"/>
      <c r="O39" s="276"/>
      <c r="P39" s="276"/>
      <c r="Q39" s="276"/>
      <c r="R39" s="276"/>
      <c r="S39" s="276"/>
      <c r="T39" s="276"/>
      <c r="U39" s="276"/>
      <c r="V39" s="276"/>
      <c r="W39" s="276"/>
      <c r="X39" s="276"/>
      <c r="Y39" s="276"/>
      <c r="Z39" s="276"/>
    </row>
    <row r="40" ht="15.75" customHeight="1">
      <c r="A40" s="276"/>
      <c r="B40" s="276"/>
      <c r="C40" s="276"/>
      <c r="D40" s="276"/>
      <c r="E40" s="276"/>
      <c r="F40" s="276"/>
      <c r="G40" s="276"/>
      <c r="H40" s="276"/>
      <c r="I40" s="276"/>
      <c r="J40" s="276"/>
      <c r="K40" s="276"/>
      <c r="L40" s="276"/>
      <c r="M40" s="276"/>
      <c r="N40" s="276"/>
      <c r="O40" s="276"/>
      <c r="P40" s="276"/>
      <c r="Q40" s="276"/>
      <c r="R40" s="276"/>
      <c r="S40" s="276"/>
      <c r="T40" s="276"/>
      <c r="U40" s="276"/>
      <c r="V40" s="276"/>
      <c r="W40" s="276"/>
      <c r="X40" s="276"/>
      <c r="Y40" s="276"/>
      <c r="Z40" s="276"/>
    </row>
    <row r="41" ht="15.75" customHeight="1">
      <c r="A41" s="276"/>
      <c r="B41" s="276"/>
      <c r="C41" s="276"/>
      <c r="D41" s="276"/>
      <c r="E41" s="276"/>
      <c r="F41" s="276"/>
      <c r="G41" s="276"/>
      <c r="H41" s="276"/>
      <c r="I41" s="276"/>
      <c r="J41" s="276"/>
      <c r="K41" s="276"/>
      <c r="L41" s="276"/>
      <c r="M41" s="276"/>
      <c r="N41" s="276"/>
      <c r="O41" s="276"/>
      <c r="P41" s="276"/>
      <c r="Q41" s="276"/>
      <c r="R41" s="276"/>
      <c r="S41" s="276"/>
      <c r="T41" s="276"/>
      <c r="U41" s="276"/>
      <c r="V41" s="276"/>
      <c r="W41" s="276"/>
      <c r="X41" s="276"/>
      <c r="Y41" s="276"/>
      <c r="Z41" s="276"/>
    </row>
    <row r="42" ht="15.75" customHeight="1">
      <c r="A42" s="276"/>
      <c r="B42" s="276"/>
      <c r="C42" s="276"/>
      <c r="D42" s="276"/>
      <c r="E42" s="276"/>
      <c r="F42" s="276"/>
      <c r="G42" s="276"/>
      <c r="H42" s="276"/>
      <c r="I42" s="276"/>
      <c r="J42" s="276"/>
      <c r="K42" s="276"/>
      <c r="L42" s="276"/>
      <c r="M42" s="276"/>
      <c r="N42" s="276"/>
      <c r="O42" s="276"/>
      <c r="P42" s="276"/>
      <c r="Q42" s="276"/>
      <c r="R42" s="276"/>
      <c r="S42" s="276"/>
      <c r="T42" s="276"/>
      <c r="U42" s="276"/>
      <c r="V42" s="276"/>
      <c r="W42" s="276"/>
      <c r="X42" s="276"/>
      <c r="Y42" s="276"/>
      <c r="Z42" s="276"/>
    </row>
    <row r="43" ht="15.75" customHeight="1">
      <c r="A43" s="276"/>
      <c r="B43" s="276"/>
      <c r="C43" s="276"/>
      <c r="D43" s="276"/>
      <c r="E43" s="276"/>
      <c r="F43" s="276"/>
      <c r="G43" s="276"/>
      <c r="H43" s="276"/>
      <c r="I43" s="276"/>
      <c r="J43" s="276"/>
      <c r="K43" s="276"/>
      <c r="L43" s="276"/>
      <c r="M43" s="276"/>
      <c r="N43" s="276"/>
      <c r="O43" s="276"/>
      <c r="P43" s="276"/>
      <c r="Q43" s="276"/>
      <c r="R43" s="276"/>
      <c r="S43" s="276"/>
      <c r="T43" s="276"/>
      <c r="U43" s="276"/>
      <c r="V43" s="276"/>
      <c r="W43" s="276"/>
      <c r="X43" s="276"/>
      <c r="Y43" s="276"/>
      <c r="Z43" s="276"/>
    </row>
    <row r="44" ht="15.75" customHeight="1">
      <c r="A44" s="276"/>
      <c r="B44" s="276"/>
      <c r="C44" s="276"/>
      <c r="D44" s="276"/>
      <c r="E44" s="276"/>
      <c r="F44" s="276"/>
      <c r="G44" s="276"/>
      <c r="H44" s="276"/>
      <c r="I44" s="276"/>
      <c r="J44" s="276"/>
      <c r="K44" s="276"/>
      <c r="L44" s="276"/>
      <c r="M44" s="276"/>
      <c r="N44" s="276"/>
      <c r="O44" s="276"/>
      <c r="P44" s="276"/>
      <c r="Q44" s="276"/>
      <c r="R44" s="276"/>
      <c r="S44" s="276"/>
      <c r="T44" s="276"/>
      <c r="U44" s="276"/>
      <c r="V44" s="276"/>
      <c r="W44" s="276"/>
      <c r="X44" s="276"/>
      <c r="Y44" s="276"/>
      <c r="Z44" s="276"/>
    </row>
    <row r="45" ht="15.75" customHeight="1">
      <c r="A45" s="276"/>
      <c r="B45" s="276"/>
      <c r="C45" s="276"/>
      <c r="D45" s="276"/>
      <c r="E45" s="276"/>
      <c r="F45" s="276"/>
      <c r="G45" s="276"/>
      <c r="H45" s="276"/>
      <c r="I45" s="276"/>
      <c r="J45" s="276"/>
      <c r="K45" s="276"/>
      <c r="L45" s="276"/>
      <c r="M45" s="276"/>
      <c r="N45" s="276"/>
      <c r="O45" s="276"/>
      <c r="P45" s="276"/>
      <c r="Q45" s="276"/>
      <c r="R45" s="276"/>
      <c r="S45" s="276"/>
      <c r="T45" s="276"/>
      <c r="U45" s="276"/>
      <c r="V45" s="276"/>
      <c r="W45" s="276"/>
      <c r="X45" s="276"/>
      <c r="Y45" s="276"/>
      <c r="Z45" s="276"/>
    </row>
    <row r="46" ht="15.75" customHeight="1">
      <c r="A46" s="276"/>
      <c r="B46" s="276"/>
      <c r="C46" s="276"/>
      <c r="D46" s="276"/>
      <c r="E46" s="276"/>
      <c r="F46" s="276"/>
      <c r="G46" s="276"/>
      <c r="H46" s="276"/>
      <c r="I46" s="276"/>
      <c r="J46" s="276"/>
      <c r="K46" s="276"/>
      <c r="L46" s="276"/>
      <c r="M46" s="276"/>
      <c r="N46" s="276"/>
      <c r="O46" s="276"/>
      <c r="P46" s="276"/>
      <c r="Q46" s="276"/>
      <c r="R46" s="276"/>
      <c r="S46" s="276"/>
      <c r="T46" s="276"/>
      <c r="U46" s="276"/>
      <c r="V46" s="276"/>
      <c r="W46" s="276"/>
      <c r="X46" s="276"/>
      <c r="Y46" s="276"/>
      <c r="Z46" s="276"/>
    </row>
    <row r="47" ht="15.75" customHeight="1">
      <c r="A47" s="276"/>
      <c r="B47" s="276"/>
      <c r="C47" s="276"/>
      <c r="D47" s="276"/>
      <c r="E47" s="276"/>
      <c r="F47" s="276"/>
      <c r="G47" s="276"/>
      <c r="H47" s="276"/>
      <c r="I47" s="276"/>
      <c r="J47" s="276"/>
      <c r="K47" s="276"/>
      <c r="L47" s="276"/>
      <c r="M47" s="276"/>
      <c r="N47" s="276"/>
      <c r="O47" s="276"/>
      <c r="P47" s="276"/>
      <c r="Q47" s="276"/>
      <c r="R47" s="276"/>
      <c r="S47" s="276"/>
      <c r="T47" s="276"/>
      <c r="U47" s="276"/>
      <c r="V47" s="276"/>
      <c r="W47" s="276"/>
      <c r="X47" s="276"/>
      <c r="Y47" s="276"/>
      <c r="Z47" s="276"/>
    </row>
    <row r="48" ht="15.75" customHeight="1">
      <c r="A48" s="276"/>
      <c r="B48" s="276"/>
      <c r="C48" s="276"/>
      <c r="D48" s="276"/>
      <c r="E48" s="276"/>
      <c r="F48" s="276"/>
      <c r="G48" s="276"/>
      <c r="H48" s="276"/>
      <c r="I48" s="276"/>
      <c r="J48" s="276"/>
      <c r="K48" s="276"/>
      <c r="L48" s="276"/>
      <c r="M48" s="276"/>
      <c r="N48" s="276"/>
      <c r="O48" s="276"/>
      <c r="P48" s="276"/>
      <c r="Q48" s="276"/>
      <c r="R48" s="276"/>
      <c r="S48" s="276"/>
      <c r="T48" s="276"/>
      <c r="U48" s="276"/>
      <c r="V48" s="276"/>
      <c r="W48" s="276"/>
      <c r="X48" s="276"/>
      <c r="Y48" s="276"/>
      <c r="Z48" s="276"/>
    </row>
    <row r="49" ht="15.75" customHeight="1">
      <c r="A49" s="276"/>
      <c r="B49" s="276"/>
      <c r="C49" s="276"/>
      <c r="D49" s="276"/>
      <c r="E49" s="276"/>
      <c r="F49" s="276"/>
      <c r="G49" s="276"/>
      <c r="H49" s="276"/>
      <c r="I49" s="276"/>
      <c r="J49" s="276"/>
      <c r="K49" s="276"/>
      <c r="L49" s="276"/>
      <c r="M49" s="276"/>
      <c r="N49" s="276"/>
      <c r="O49" s="276"/>
      <c r="P49" s="276"/>
      <c r="Q49" s="276"/>
      <c r="R49" s="276"/>
      <c r="S49" s="276"/>
      <c r="T49" s="276"/>
      <c r="U49" s="276"/>
      <c r="V49" s="276"/>
      <c r="W49" s="276"/>
      <c r="X49" s="276"/>
      <c r="Y49" s="276"/>
      <c r="Z49" s="276"/>
    </row>
    <row r="50" ht="15.75" customHeight="1">
      <c r="A50" s="276"/>
      <c r="B50" s="276"/>
      <c r="C50" s="276"/>
      <c r="D50" s="276"/>
      <c r="E50" s="276"/>
      <c r="F50" s="276"/>
      <c r="G50" s="276"/>
      <c r="H50" s="276"/>
      <c r="I50" s="276"/>
      <c r="J50" s="276"/>
      <c r="K50" s="276"/>
      <c r="L50" s="276"/>
      <c r="M50" s="276"/>
      <c r="N50" s="276"/>
      <c r="O50" s="276"/>
      <c r="P50" s="276"/>
      <c r="Q50" s="276"/>
      <c r="R50" s="276"/>
      <c r="S50" s="276"/>
      <c r="T50" s="276"/>
      <c r="U50" s="276"/>
      <c r="V50" s="276"/>
      <c r="W50" s="276"/>
      <c r="X50" s="276"/>
      <c r="Y50" s="276"/>
      <c r="Z50" s="276"/>
    </row>
    <row r="51" ht="15.75" customHeight="1">
      <c r="A51" s="276"/>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row>
    <row r="52" ht="15.75" customHeight="1">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row>
    <row r="53" ht="15.75" customHeight="1">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row>
    <row r="54" ht="15.75" customHeight="1">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row>
    <row r="55" ht="15.75" customHeight="1">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row>
    <row r="56" ht="15.75" customHeight="1">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row>
    <row r="57" ht="15.75" customHeight="1">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row>
    <row r="58" ht="15.75" customHeight="1">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row>
    <row r="59" ht="15.75" customHeight="1">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row>
    <row r="60" ht="15.75" customHeight="1">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row>
    <row r="61" ht="15.75" customHeight="1">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row>
    <row r="62" ht="15.75" customHeight="1">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row>
    <row r="63" ht="15.75" customHeight="1">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row>
    <row r="64" ht="15.75" customHeight="1">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row>
    <row r="65" ht="15.75" customHeight="1">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row>
    <row r="66" ht="15.75" customHeight="1">
      <c r="A66" s="276"/>
      <c r="B66" s="276"/>
      <c r="C66" s="276"/>
      <c r="D66" s="276"/>
      <c r="E66" s="276"/>
      <c r="F66" s="276"/>
      <c r="G66" s="276"/>
      <c r="H66" s="276"/>
      <c r="I66" s="276"/>
      <c r="J66" s="276"/>
      <c r="K66" s="276"/>
      <c r="L66" s="276"/>
      <c r="M66" s="276"/>
      <c r="N66" s="276"/>
      <c r="O66" s="276"/>
      <c r="P66" s="276"/>
      <c r="Q66" s="276"/>
      <c r="R66" s="276"/>
      <c r="S66" s="276"/>
      <c r="T66" s="276"/>
      <c r="U66" s="276"/>
      <c r="V66" s="276"/>
      <c r="W66" s="276"/>
      <c r="X66" s="276"/>
      <c r="Y66" s="276"/>
      <c r="Z66" s="276"/>
    </row>
    <row r="67" ht="15.75" customHeight="1">
      <c r="A67" s="276"/>
      <c r="B67" s="276"/>
      <c r="C67" s="276"/>
      <c r="D67" s="276"/>
      <c r="E67" s="276"/>
      <c r="F67" s="276"/>
      <c r="G67" s="276"/>
      <c r="H67" s="276"/>
      <c r="I67" s="276"/>
      <c r="J67" s="276"/>
      <c r="K67" s="276"/>
      <c r="L67" s="276"/>
      <c r="M67" s="276"/>
      <c r="N67" s="276"/>
      <c r="O67" s="276"/>
      <c r="P67" s="276"/>
      <c r="Q67" s="276"/>
      <c r="R67" s="276"/>
      <c r="S67" s="276"/>
      <c r="T67" s="276"/>
      <c r="U67" s="276"/>
      <c r="V67" s="276"/>
      <c r="W67" s="276"/>
      <c r="X67" s="276"/>
      <c r="Y67" s="276"/>
      <c r="Z67" s="276"/>
    </row>
    <row r="68" ht="15.75" customHeight="1">
      <c r="A68" s="276"/>
      <c r="B68" s="276"/>
      <c r="C68" s="276"/>
      <c r="D68" s="276"/>
      <c r="E68" s="276"/>
      <c r="F68" s="276"/>
      <c r="G68" s="276"/>
      <c r="H68" s="276"/>
      <c r="I68" s="276"/>
      <c r="J68" s="276"/>
      <c r="K68" s="276"/>
      <c r="L68" s="276"/>
      <c r="M68" s="276"/>
      <c r="N68" s="276"/>
      <c r="O68" s="276"/>
      <c r="P68" s="276"/>
      <c r="Q68" s="276"/>
      <c r="R68" s="276"/>
      <c r="S68" s="276"/>
      <c r="T68" s="276"/>
      <c r="U68" s="276"/>
      <c r="V68" s="276"/>
      <c r="W68" s="276"/>
      <c r="X68" s="276"/>
      <c r="Y68" s="276"/>
      <c r="Z68" s="276"/>
    </row>
    <row r="69" ht="15.75" customHeight="1">
      <c r="A69" s="276"/>
      <c r="B69" s="276"/>
      <c r="C69" s="276"/>
      <c r="D69" s="276"/>
      <c r="E69" s="276"/>
      <c r="F69" s="276"/>
      <c r="G69" s="276"/>
      <c r="H69" s="276"/>
      <c r="I69" s="276"/>
      <c r="J69" s="276"/>
      <c r="K69" s="276"/>
      <c r="L69" s="276"/>
      <c r="M69" s="276"/>
      <c r="N69" s="276"/>
      <c r="O69" s="276"/>
      <c r="P69" s="276"/>
      <c r="Q69" s="276"/>
      <c r="R69" s="276"/>
      <c r="S69" s="276"/>
      <c r="T69" s="276"/>
      <c r="U69" s="276"/>
      <c r="V69" s="276"/>
      <c r="W69" s="276"/>
      <c r="X69" s="276"/>
      <c r="Y69" s="276"/>
      <c r="Z69" s="276"/>
    </row>
    <row r="70" ht="15.75" customHeight="1">
      <c r="A70" s="276"/>
      <c r="B70" s="276"/>
      <c r="C70" s="276"/>
      <c r="D70" s="276"/>
      <c r="E70" s="276"/>
      <c r="F70" s="276"/>
      <c r="G70" s="276"/>
      <c r="H70" s="276"/>
      <c r="I70" s="276"/>
      <c r="J70" s="276"/>
      <c r="K70" s="276"/>
      <c r="L70" s="276"/>
      <c r="M70" s="276"/>
      <c r="N70" s="276"/>
      <c r="O70" s="276"/>
      <c r="P70" s="276"/>
      <c r="Q70" s="276"/>
      <c r="R70" s="276"/>
      <c r="S70" s="276"/>
      <c r="T70" s="276"/>
      <c r="U70" s="276"/>
      <c r="V70" s="276"/>
      <c r="W70" s="276"/>
      <c r="X70" s="276"/>
      <c r="Y70" s="276"/>
      <c r="Z70" s="276"/>
    </row>
    <row r="71" ht="15.75" customHeight="1">
      <c r="A71" s="276"/>
      <c r="B71" s="276"/>
      <c r="C71" s="276"/>
      <c r="D71" s="276"/>
      <c r="E71" s="276"/>
      <c r="F71" s="276"/>
      <c r="G71" s="276"/>
      <c r="H71" s="276"/>
      <c r="I71" s="276"/>
      <c r="J71" s="276"/>
      <c r="K71" s="276"/>
      <c r="L71" s="276"/>
      <c r="M71" s="276"/>
      <c r="N71" s="276"/>
      <c r="O71" s="276"/>
      <c r="P71" s="276"/>
      <c r="Q71" s="276"/>
      <c r="R71" s="276"/>
      <c r="S71" s="276"/>
      <c r="T71" s="276"/>
      <c r="U71" s="276"/>
      <c r="V71" s="276"/>
      <c r="W71" s="276"/>
      <c r="X71" s="276"/>
      <c r="Y71" s="276"/>
      <c r="Z71" s="276"/>
    </row>
    <row r="72" ht="15.75" customHeight="1">
      <c r="A72" s="276"/>
      <c r="B72" s="276"/>
      <c r="C72" s="276"/>
      <c r="D72" s="276"/>
      <c r="E72" s="276"/>
      <c r="F72" s="276"/>
      <c r="G72" s="276"/>
      <c r="H72" s="276"/>
      <c r="I72" s="276"/>
      <c r="J72" s="276"/>
      <c r="K72" s="276"/>
      <c r="L72" s="276"/>
      <c r="M72" s="276"/>
      <c r="N72" s="276"/>
      <c r="O72" s="276"/>
      <c r="P72" s="276"/>
      <c r="Q72" s="276"/>
      <c r="R72" s="276"/>
      <c r="S72" s="276"/>
      <c r="T72" s="276"/>
      <c r="U72" s="276"/>
      <c r="V72" s="276"/>
      <c r="W72" s="276"/>
      <c r="X72" s="276"/>
      <c r="Y72" s="276"/>
      <c r="Z72" s="276"/>
    </row>
    <row r="73" ht="15.75" customHeight="1">
      <c r="A73" s="276"/>
      <c r="B73" s="276"/>
      <c r="C73" s="276"/>
      <c r="D73" s="276"/>
      <c r="E73" s="276"/>
      <c r="F73" s="276"/>
      <c r="G73" s="276"/>
      <c r="H73" s="276"/>
      <c r="I73" s="276"/>
      <c r="J73" s="276"/>
      <c r="K73" s="276"/>
      <c r="L73" s="276"/>
      <c r="M73" s="276"/>
      <c r="N73" s="276"/>
      <c r="O73" s="276"/>
      <c r="P73" s="276"/>
      <c r="Q73" s="276"/>
      <c r="R73" s="276"/>
      <c r="S73" s="276"/>
      <c r="T73" s="276"/>
      <c r="U73" s="276"/>
      <c r="V73" s="276"/>
      <c r="W73" s="276"/>
      <c r="X73" s="276"/>
      <c r="Y73" s="276"/>
      <c r="Z73" s="276"/>
    </row>
    <row r="74" ht="15.75" customHeight="1">
      <c r="A74" s="276"/>
      <c r="B74" s="276"/>
      <c r="C74" s="276"/>
      <c r="D74" s="276"/>
      <c r="E74" s="276"/>
      <c r="F74" s="276"/>
      <c r="G74" s="276"/>
      <c r="H74" s="276"/>
      <c r="I74" s="276"/>
      <c r="J74" s="276"/>
      <c r="K74" s="276"/>
      <c r="L74" s="276"/>
      <c r="M74" s="276"/>
      <c r="N74" s="276"/>
      <c r="O74" s="276"/>
      <c r="P74" s="276"/>
      <c r="Q74" s="276"/>
      <c r="R74" s="276"/>
      <c r="S74" s="276"/>
      <c r="T74" s="276"/>
      <c r="U74" s="276"/>
      <c r="V74" s="276"/>
      <c r="W74" s="276"/>
      <c r="X74" s="276"/>
      <c r="Y74" s="276"/>
      <c r="Z74" s="276"/>
    </row>
    <row r="75" ht="15.75" customHeight="1">
      <c r="A75" s="276"/>
      <c r="B75" s="276"/>
      <c r="C75" s="276"/>
      <c r="D75" s="276"/>
      <c r="E75" s="276"/>
      <c r="F75" s="276"/>
      <c r="G75" s="276"/>
      <c r="H75" s="276"/>
      <c r="I75" s="276"/>
      <c r="J75" s="276"/>
      <c r="K75" s="276"/>
      <c r="L75" s="276"/>
      <c r="M75" s="276"/>
      <c r="N75" s="276"/>
      <c r="O75" s="276"/>
      <c r="P75" s="276"/>
      <c r="Q75" s="276"/>
      <c r="R75" s="276"/>
      <c r="S75" s="276"/>
      <c r="T75" s="276"/>
      <c r="U75" s="276"/>
      <c r="V75" s="276"/>
      <c r="W75" s="276"/>
      <c r="X75" s="276"/>
      <c r="Y75" s="276"/>
      <c r="Z75" s="276"/>
    </row>
    <row r="76" ht="15.75" customHeight="1">
      <c r="A76" s="276"/>
      <c r="B76" s="276"/>
      <c r="C76" s="276"/>
      <c r="D76" s="276"/>
      <c r="E76" s="276"/>
      <c r="F76" s="276"/>
      <c r="G76" s="276"/>
      <c r="H76" s="276"/>
      <c r="I76" s="276"/>
      <c r="J76" s="276"/>
      <c r="K76" s="276"/>
      <c r="L76" s="276"/>
      <c r="M76" s="276"/>
      <c r="N76" s="276"/>
      <c r="O76" s="276"/>
      <c r="P76" s="276"/>
      <c r="Q76" s="276"/>
      <c r="R76" s="276"/>
      <c r="S76" s="276"/>
      <c r="T76" s="276"/>
      <c r="U76" s="276"/>
      <c r="V76" s="276"/>
      <c r="W76" s="276"/>
      <c r="X76" s="276"/>
      <c r="Y76" s="276"/>
      <c r="Z76" s="276"/>
    </row>
    <row r="77" ht="15.75" customHeight="1">
      <c r="A77" s="276"/>
      <c r="B77" s="276"/>
      <c r="C77" s="276"/>
      <c r="D77" s="276"/>
      <c r="E77" s="276"/>
      <c r="F77" s="276"/>
      <c r="G77" s="276"/>
      <c r="H77" s="276"/>
      <c r="I77" s="276"/>
      <c r="J77" s="276"/>
      <c r="K77" s="276"/>
      <c r="L77" s="276"/>
      <c r="M77" s="276"/>
      <c r="N77" s="276"/>
      <c r="O77" s="276"/>
      <c r="P77" s="276"/>
      <c r="Q77" s="276"/>
      <c r="R77" s="276"/>
      <c r="S77" s="276"/>
      <c r="T77" s="276"/>
      <c r="U77" s="276"/>
      <c r="V77" s="276"/>
      <c r="W77" s="276"/>
      <c r="X77" s="276"/>
      <c r="Y77" s="276"/>
      <c r="Z77" s="276"/>
    </row>
    <row r="78" ht="15.75" customHeight="1">
      <c r="A78" s="276"/>
      <c r="B78" s="276"/>
      <c r="C78" s="276"/>
      <c r="D78" s="276"/>
      <c r="E78" s="276"/>
      <c r="F78" s="276"/>
      <c r="G78" s="276"/>
      <c r="H78" s="276"/>
      <c r="I78" s="276"/>
      <c r="J78" s="276"/>
      <c r="K78" s="276"/>
      <c r="L78" s="276"/>
      <c r="M78" s="276"/>
      <c r="N78" s="276"/>
      <c r="O78" s="276"/>
      <c r="P78" s="276"/>
      <c r="Q78" s="276"/>
      <c r="R78" s="276"/>
      <c r="S78" s="276"/>
      <c r="T78" s="276"/>
      <c r="U78" s="276"/>
      <c r="V78" s="276"/>
      <c r="W78" s="276"/>
      <c r="X78" s="276"/>
      <c r="Y78" s="276"/>
      <c r="Z78" s="276"/>
    </row>
    <row r="79" ht="15.75" customHeight="1">
      <c r="A79" s="276"/>
      <c r="B79" s="276"/>
      <c r="C79" s="276"/>
      <c r="D79" s="276"/>
      <c r="E79" s="276"/>
      <c r="F79" s="276"/>
      <c r="G79" s="276"/>
      <c r="H79" s="276"/>
      <c r="I79" s="276"/>
      <c r="J79" s="276"/>
      <c r="K79" s="276"/>
      <c r="L79" s="276"/>
      <c r="M79" s="276"/>
      <c r="N79" s="276"/>
      <c r="O79" s="276"/>
      <c r="P79" s="276"/>
      <c r="Q79" s="276"/>
      <c r="R79" s="276"/>
      <c r="S79" s="276"/>
      <c r="T79" s="276"/>
      <c r="U79" s="276"/>
      <c r="V79" s="276"/>
      <c r="W79" s="276"/>
      <c r="X79" s="276"/>
      <c r="Y79" s="276"/>
      <c r="Z79" s="276"/>
    </row>
    <row r="80" ht="15.75" customHeight="1">
      <c r="A80" s="276"/>
      <c r="B80" s="276"/>
      <c r="C80" s="276"/>
      <c r="D80" s="276"/>
      <c r="E80" s="276"/>
      <c r="F80" s="276"/>
      <c r="G80" s="276"/>
      <c r="H80" s="276"/>
      <c r="I80" s="276"/>
      <c r="J80" s="276"/>
      <c r="K80" s="276"/>
      <c r="L80" s="276"/>
      <c r="M80" s="276"/>
      <c r="N80" s="276"/>
      <c r="O80" s="276"/>
      <c r="P80" s="276"/>
      <c r="Q80" s="276"/>
      <c r="R80" s="276"/>
      <c r="S80" s="276"/>
      <c r="T80" s="276"/>
      <c r="U80" s="276"/>
      <c r="V80" s="276"/>
      <c r="W80" s="276"/>
      <c r="X80" s="276"/>
      <c r="Y80" s="276"/>
      <c r="Z80" s="276"/>
    </row>
    <row r="81" ht="15.75" customHeight="1">
      <c r="A81" s="276"/>
      <c r="B81" s="276"/>
      <c r="C81" s="276"/>
      <c r="D81" s="276"/>
      <c r="E81" s="276"/>
      <c r="F81" s="276"/>
      <c r="G81" s="276"/>
      <c r="H81" s="276"/>
      <c r="I81" s="276"/>
      <c r="J81" s="276"/>
      <c r="K81" s="276"/>
      <c r="L81" s="276"/>
      <c r="M81" s="276"/>
      <c r="N81" s="276"/>
      <c r="O81" s="276"/>
      <c r="P81" s="276"/>
      <c r="Q81" s="276"/>
      <c r="R81" s="276"/>
      <c r="S81" s="276"/>
      <c r="T81" s="276"/>
      <c r="U81" s="276"/>
      <c r="V81" s="276"/>
      <c r="W81" s="276"/>
      <c r="X81" s="276"/>
      <c r="Y81" s="276"/>
      <c r="Z81" s="276"/>
    </row>
    <row r="82" ht="15.75" customHeight="1">
      <c r="A82" s="276"/>
      <c r="B82" s="276"/>
      <c r="C82" s="276"/>
      <c r="D82" s="276"/>
      <c r="E82" s="276"/>
      <c r="F82" s="276"/>
      <c r="G82" s="276"/>
      <c r="H82" s="276"/>
      <c r="I82" s="276"/>
      <c r="J82" s="276"/>
      <c r="K82" s="276"/>
      <c r="L82" s="276"/>
      <c r="M82" s="276"/>
      <c r="N82" s="276"/>
      <c r="O82" s="276"/>
      <c r="P82" s="276"/>
      <c r="Q82" s="276"/>
      <c r="R82" s="276"/>
      <c r="S82" s="276"/>
      <c r="T82" s="276"/>
      <c r="U82" s="276"/>
      <c r="V82" s="276"/>
      <c r="W82" s="276"/>
      <c r="X82" s="276"/>
      <c r="Y82" s="276"/>
      <c r="Z82" s="276"/>
    </row>
    <row r="83" ht="15.75" customHeight="1">
      <c r="A83" s="276"/>
      <c r="B83" s="276"/>
      <c r="C83" s="276"/>
      <c r="D83" s="276"/>
      <c r="E83" s="276"/>
      <c r="F83" s="276"/>
      <c r="G83" s="276"/>
      <c r="H83" s="276"/>
      <c r="I83" s="276"/>
      <c r="J83" s="276"/>
      <c r="K83" s="276"/>
      <c r="L83" s="276"/>
      <c r="M83" s="276"/>
      <c r="N83" s="276"/>
      <c r="O83" s="276"/>
      <c r="P83" s="276"/>
      <c r="Q83" s="276"/>
      <c r="R83" s="276"/>
      <c r="S83" s="276"/>
      <c r="T83" s="276"/>
      <c r="U83" s="276"/>
      <c r="V83" s="276"/>
      <c r="W83" s="276"/>
      <c r="X83" s="276"/>
      <c r="Y83" s="276"/>
      <c r="Z83" s="276"/>
    </row>
    <row r="84" ht="15.75" customHeight="1">
      <c r="A84" s="276"/>
      <c r="B84" s="276"/>
      <c r="C84" s="276"/>
      <c r="D84" s="276"/>
      <c r="E84" s="276"/>
      <c r="F84" s="276"/>
      <c r="G84" s="276"/>
      <c r="H84" s="276"/>
      <c r="I84" s="276"/>
      <c r="J84" s="276"/>
      <c r="K84" s="276"/>
      <c r="L84" s="276"/>
      <c r="M84" s="276"/>
      <c r="N84" s="276"/>
      <c r="O84" s="276"/>
      <c r="P84" s="276"/>
      <c r="Q84" s="276"/>
      <c r="R84" s="276"/>
      <c r="S84" s="276"/>
      <c r="T84" s="276"/>
      <c r="U84" s="276"/>
      <c r="V84" s="276"/>
      <c r="W84" s="276"/>
      <c r="X84" s="276"/>
      <c r="Y84" s="276"/>
      <c r="Z84" s="276"/>
    </row>
    <row r="85" ht="15.75" customHeight="1">
      <c r="A85" s="276"/>
      <c r="B85" s="276"/>
      <c r="C85" s="276"/>
      <c r="D85" s="276"/>
      <c r="E85" s="276"/>
      <c r="F85" s="276"/>
      <c r="G85" s="276"/>
      <c r="H85" s="276"/>
      <c r="I85" s="276"/>
      <c r="J85" s="276"/>
      <c r="K85" s="276"/>
      <c r="L85" s="276"/>
      <c r="M85" s="276"/>
      <c r="N85" s="276"/>
      <c r="O85" s="276"/>
      <c r="P85" s="276"/>
      <c r="Q85" s="276"/>
      <c r="R85" s="276"/>
      <c r="S85" s="276"/>
      <c r="T85" s="276"/>
      <c r="U85" s="276"/>
      <c r="V85" s="276"/>
      <c r="W85" s="276"/>
      <c r="X85" s="276"/>
      <c r="Y85" s="276"/>
      <c r="Z85" s="276"/>
    </row>
    <row r="86" ht="15.75" customHeight="1">
      <c r="A86" s="276"/>
      <c r="B86" s="276"/>
      <c r="C86" s="276"/>
      <c r="D86" s="276"/>
      <c r="E86" s="276"/>
      <c r="F86" s="276"/>
      <c r="G86" s="276"/>
      <c r="H86" s="276"/>
      <c r="I86" s="276"/>
      <c r="J86" s="276"/>
      <c r="K86" s="276"/>
      <c r="L86" s="276"/>
      <c r="M86" s="276"/>
      <c r="N86" s="276"/>
      <c r="O86" s="276"/>
      <c r="P86" s="276"/>
      <c r="Q86" s="276"/>
      <c r="R86" s="276"/>
      <c r="S86" s="276"/>
      <c r="T86" s="276"/>
      <c r="U86" s="276"/>
      <c r="V86" s="276"/>
      <c r="W86" s="276"/>
      <c r="X86" s="276"/>
      <c r="Y86" s="276"/>
      <c r="Z86" s="276"/>
    </row>
    <row r="87" ht="15.75" customHeight="1">
      <c r="A87" s="276"/>
      <c r="B87" s="276"/>
      <c r="C87" s="276"/>
      <c r="D87" s="276"/>
      <c r="E87" s="276"/>
      <c r="F87" s="276"/>
      <c r="G87" s="276"/>
      <c r="H87" s="276"/>
      <c r="I87" s="276"/>
      <c r="J87" s="276"/>
      <c r="K87" s="276"/>
      <c r="L87" s="276"/>
      <c r="M87" s="276"/>
      <c r="N87" s="276"/>
      <c r="O87" s="276"/>
      <c r="P87" s="276"/>
      <c r="Q87" s="276"/>
      <c r="R87" s="276"/>
      <c r="S87" s="276"/>
      <c r="T87" s="276"/>
      <c r="U87" s="276"/>
      <c r="V87" s="276"/>
      <c r="W87" s="276"/>
      <c r="X87" s="276"/>
      <c r="Y87" s="276"/>
      <c r="Z87" s="276"/>
    </row>
    <row r="88" ht="15.75" customHeight="1">
      <c r="A88" s="276"/>
      <c r="B88" s="276"/>
      <c r="C88" s="276"/>
      <c r="D88" s="276"/>
      <c r="E88" s="276"/>
      <c r="F88" s="276"/>
      <c r="G88" s="276"/>
      <c r="H88" s="276"/>
      <c r="I88" s="276"/>
      <c r="J88" s="276"/>
      <c r="K88" s="276"/>
      <c r="L88" s="276"/>
      <c r="M88" s="276"/>
      <c r="N88" s="276"/>
      <c r="O88" s="276"/>
      <c r="P88" s="276"/>
      <c r="Q88" s="276"/>
      <c r="R88" s="276"/>
      <c r="S88" s="276"/>
      <c r="T88" s="276"/>
      <c r="U88" s="276"/>
      <c r="V88" s="276"/>
      <c r="W88" s="276"/>
      <c r="X88" s="276"/>
      <c r="Y88" s="276"/>
      <c r="Z88" s="276"/>
    </row>
    <row r="89" ht="15.75" customHeight="1">
      <c r="A89" s="276"/>
      <c r="B89" s="276"/>
      <c r="C89" s="276"/>
      <c r="D89" s="276"/>
      <c r="E89" s="276"/>
      <c r="F89" s="276"/>
      <c r="G89" s="276"/>
      <c r="H89" s="276"/>
      <c r="I89" s="276"/>
      <c r="J89" s="276"/>
      <c r="K89" s="276"/>
      <c r="L89" s="276"/>
      <c r="M89" s="276"/>
      <c r="N89" s="276"/>
      <c r="O89" s="276"/>
      <c r="P89" s="276"/>
      <c r="Q89" s="276"/>
      <c r="R89" s="276"/>
      <c r="S89" s="276"/>
      <c r="T89" s="276"/>
      <c r="U89" s="276"/>
      <c r="V89" s="276"/>
      <c r="W89" s="276"/>
      <c r="X89" s="276"/>
      <c r="Y89" s="276"/>
      <c r="Z89" s="276"/>
    </row>
    <row r="90" ht="15.75" customHeight="1">
      <c r="A90" s="276"/>
      <c r="B90" s="276"/>
      <c r="C90" s="276"/>
      <c r="D90" s="276"/>
      <c r="E90" s="276"/>
      <c r="F90" s="276"/>
      <c r="G90" s="276"/>
      <c r="H90" s="276"/>
      <c r="I90" s="276"/>
      <c r="J90" s="276"/>
      <c r="K90" s="276"/>
      <c r="L90" s="276"/>
      <c r="M90" s="276"/>
      <c r="N90" s="276"/>
      <c r="O90" s="276"/>
      <c r="P90" s="276"/>
      <c r="Q90" s="276"/>
      <c r="R90" s="276"/>
      <c r="S90" s="276"/>
      <c r="T90" s="276"/>
      <c r="U90" s="276"/>
      <c r="V90" s="276"/>
      <c r="W90" s="276"/>
      <c r="X90" s="276"/>
      <c r="Y90" s="276"/>
      <c r="Z90" s="276"/>
    </row>
    <row r="91" ht="15.75" customHeight="1">
      <c r="A91" s="276"/>
      <c r="B91" s="276"/>
      <c r="C91" s="276"/>
      <c r="D91" s="276"/>
      <c r="E91" s="276"/>
      <c r="F91" s="276"/>
      <c r="G91" s="276"/>
      <c r="H91" s="276"/>
      <c r="I91" s="276"/>
      <c r="J91" s="276"/>
      <c r="K91" s="276"/>
      <c r="L91" s="276"/>
      <c r="M91" s="276"/>
      <c r="N91" s="276"/>
      <c r="O91" s="276"/>
      <c r="P91" s="276"/>
      <c r="Q91" s="276"/>
      <c r="R91" s="276"/>
      <c r="S91" s="276"/>
      <c r="T91" s="276"/>
      <c r="U91" s="276"/>
      <c r="V91" s="276"/>
      <c r="W91" s="276"/>
      <c r="X91" s="276"/>
      <c r="Y91" s="276"/>
      <c r="Z91" s="276"/>
    </row>
    <row r="92" ht="15.75" customHeight="1">
      <c r="A92" s="276"/>
      <c r="B92" s="276"/>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row>
    <row r="93" ht="15.75" customHeight="1">
      <c r="A93" s="276"/>
      <c r="B93" s="276"/>
      <c r="C93" s="276"/>
      <c r="D93" s="276"/>
      <c r="E93" s="276"/>
      <c r="F93" s="276"/>
      <c r="G93" s="276"/>
      <c r="H93" s="276"/>
      <c r="I93" s="276"/>
      <c r="J93" s="276"/>
      <c r="K93" s="276"/>
      <c r="L93" s="276"/>
      <c r="M93" s="276"/>
      <c r="N93" s="276"/>
      <c r="O93" s="276"/>
      <c r="P93" s="276"/>
      <c r="Q93" s="276"/>
      <c r="R93" s="276"/>
      <c r="S93" s="276"/>
      <c r="T93" s="276"/>
      <c r="U93" s="276"/>
      <c r="V93" s="276"/>
      <c r="W93" s="276"/>
      <c r="X93" s="276"/>
      <c r="Y93" s="276"/>
      <c r="Z93" s="276"/>
    </row>
    <row r="94" ht="15.75" customHeight="1">
      <c r="A94" s="276"/>
      <c r="B94" s="276"/>
      <c r="C94" s="276"/>
      <c r="D94" s="276"/>
      <c r="E94" s="276"/>
      <c r="F94" s="276"/>
      <c r="G94" s="276"/>
      <c r="H94" s="276"/>
      <c r="I94" s="276"/>
      <c r="J94" s="276"/>
      <c r="K94" s="276"/>
      <c r="L94" s="276"/>
      <c r="M94" s="276"/>
      <c r="N94" s="276"/>
      <c r="O94" s="276"/>
      <c r="P94" s="276"/>
      <c r="Q94" s="276"/>
      <c r="R94" s="276"/>
      <c r="S94" s="276"/>
      <c r="T94" s="276"/>
      <c r="U94" s="276"/>
      <c r="V94" s="276"/>
      <c r="W94" s="276"/>
      <c r="X94" s="276"/>
      <c r="Y94" s="276"/>
      <c r="Z94" s="276"/>
    </row>
    <row r="95" ht="15.75" customHeight="1">
      <c r="A95" s="276"/>
      <c r="B95" s="276"/>
      <c r="C95" s="276"/>
      <c r="D95" s="276"/>
      <c r="E95" s="276"/>
      <c r="F95" s="276"/>
      <c r="G95" s="276"/>
      <c r="H95" s="276"/>
      <c r="I95" s="276"/>
      <c r="J95" s="276"/>
      <c r="K95" s="276"/>
      <c r="L95" s="276"/>
      <c r="M95" s="276"/>
      <c r="N95" s="276"/>
      <c r="O95" s="276"/>
      <c r="P95" s="276"/>
      <c r="Q95" s="276"/>
      <c r="R95" s="276"/>
      <c r="S95" s="276"/>
      <c r="T95" s="276"/>
      <c r="U95" s="276"/>
      <c r="V95" s="276"/>
      <c r="W95" s="276"/>
      <c r="X95" s="276"/>
      <c r="Y95" s="276"/>
      <c r="Z95" s="276"/>
    </row>
    <row r="96" ht="15.75" customHeight="1">
      <c r="A96" s="276"/>
      <c r="B96" s="276"/>
      <c r="C96" s="276"/>
      <c r="D96" s="276"/>
      <c r="E96" s="276"/>
      <c r="F96" s="276"/>
      <c r="G96" s="276"/>
      <c r="H96" s="276"/>
      <c r="I96" s="276"/>
      <c r="J96" s="276"/>
      <c r="K96" s="276"/>
      <c r="L96" s="276"/>
      <c r="M96" s="276"/>
      <c r="N96" s="276"/>
      <c r="O96" s="276"/>
      <c r="P96" s="276"/>
      <c r="Q96" s="276"/>
      <c r="R96" s="276"/>
      <c r="S96" s="276"/>
      <c r="T96" s="276"/>
      <c r="U96" s="276"/>
      <c r="V96" s="276"/>
      <c r="W96" s="276"/>
      <c r="X96" s="276"/>
      <c r="Y96" s="276"/>
      <c r="Z96" s="276"/>
    </row>
    <row r="97" ht="15.75" customHeight="1">
      <c r="A97" s="276"/>
      <c r="B97" s="276"/>
      <c r="C97" s="276"/>
      <c r="D97" s="276"/>
      <c r="E97" s="276"/>
      <c r="F97" s="276"/>
      <c r="G97" s="276"/>
      <c r="H97" s="276"/>
      <c r="I97" s="276"/>
      <c r="J97" s="276"/>
      <c r="K97" s="276"/>
      <c r="L97" s="276"/>
      <c r="M97" s="276"/>
      <c r="N97" s="276"/>
      <c r="O97" s="276"/>
      <c r="P97" s="276"/>
      <c r="Q97" s="276"/>
      <c r="R97" s="276"/>
      <c r="S97" s="276"/>
      <c r="T97" s="276"/>
      <c r="U97" s="276"/>
      <c r="V97" s="276"/>
      <c r="W97" s="276"/>
      <c r="X97" s="276"/>
      <c r="Y97" s="276"/>
      <c r="Z97" s="276"/>
    </row>
    <row r="98" ht="15.75" customHeight="1">
      <c r="A98" s="276"/>
      <c r="B98" s="276"/>
      <c r="C98" s="276"/>
      <c r="D98" s="276"/>
      <c r="E98" s="276"/>
      <c r="F98" s="276"/>
      <c r="G98" s="276"/>
      <c r="H98" s="276"/>
      <c r="I98" s="276"/>
      <c r="J98" s="276"/>
      <c r="K98" s="276"/>
      <c r="L98" s="276"/>
      <c r="M98" s="276"/>
      <c r="N98" s="276"/>
      <c r="O98" s="276"/>
      <c r="P98" s="276"/>
      <c r="Q98" s="276"/>
      <c r="R98" s="276"/>
      <c r="S98" s="276"/>
      <c r="T98" s="276"/>
      <c r="U98" s="276"/>
      <c r="V98" s="276"/>
      <c r="W98" s="276"/>
      <c r="X98" s="276"/>
      <c r="Y98" s="276"/>
      <c r="Z98" s="276"/>
    </row>
    <row r="99" ht="15.75" customHeight="1">
      <c r="A99" s="276"/>
      <c r="B99" s="276"/>
      <c r="C99" s="276"/>
      <c r="D99" s="276"/>
      <c r="E99" s="276"/>
      <c r="F99" s="276"/>
      <c r="G99" s="276"/>
      <c r="H99" s="276"/>
      <c r="I99" s="276"/>
      <c r="J99" s="276"/>
      <c r="K99" s="276"/>
      <c r="L99" s="276"/>
      <c r="M99" s="276"/>
      <c r="N99" s="276"/>
      <c r="O99" s="276"/>
      <c r="P99" s="276"/>
      <c r="Q99" s="276"/>
      <c r="R99" s="276"/>
      <c r="S99" s="276"/>
      <c r="T99" s="276"/>
      <c r="U99" s="276"/>
      <c r="V99" s="276"/>
      <c r="W99" s="276"/>
      <c r="X99" s="276"/>
      <c r="Y99" s="276"/>
      <c r="Z99" s="276"/>
    </row>
    <row r="100" ht="15.75" customHeight="1">
      <c r="A100" s="276"/>
      <c r="B100" s="276"/>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row>
    <row r="101" ht="15.75" customHeight="1">
      <c r="A101" s="276"/>
      <c r="B101" s="276"/>
      <c r="C101" s="276"/>
      <c r="D101" s="276"/>
      <c r="E101" s="276"/>
      <c r="F101" s="276"/>
      <c r="G101" s="276"/>
      <c r="H101" s="276"/>
      <c r="I101" s="276"/>
      <c r="J101" s="276"/>
      <c r="K101" s="276"/>
      <c r="L101" s="276"/>
      <c r="M101" s="276"/>
      <c r="N101" s="276"/>
      <c r="O101" s="276"/>
      <c r="P101" s="276"/>
      <c r="Q101" s="276"/>
      <c r="R101" s="276"/>
      <c r="S101" s="276"/>
      <c r="T101" s="276"/>
      <c r="U101" s="276"/>
      <c r="V101" s="276"/>
      <c r="W101" s="276"/>
      <c r="X101" s="276"/>
      <c r="Y101" s="276"/>
      <c r="Z101" s="276"/>
    </row>
    <row r="102" ht="15.75" customHeight="1">
      <c r="A102" s="276"/>
      <c r="B102" s="276"/>
      <c r="C102" s="276"/>
      <c r="D102" s="276"/>
      <c r="E102" s="276"/>
      <c r="F102" s="276"/>
      <c r="G102" s="276"/>
      <c r="H102" s="276"/>
      <c r="I102" s="276"/>
      <c r="J102" s="276"/>
      <c r="K102" s="276"/>
      <c r="L102" s="276"/>
      <c r="M102" s="276"/>
      <c r="N102" s="276"/>
      <c r="O102" s="276"/>
      <c r="P102" s="276"/>
      <c r="Q102" s="276"/>
      <c r="R102" s="276"/>
      <c r="S102" s="276"/>
      <c r="T102" s="276"/>
      <c r="U102" s="276"/>
      <c r="V102" s="276"/>
      <c r="W102" s="276"/>
      <c r="X102" s="276"/>
      <c r="Y102" s="276"/>
      <c r="Z102" s="276"/>
    </row>
    <row r="103" ht="15.75" customHeight="1">
      <c r="A103" s="276"/>
      <c r="B103" s="276"/>
      <c r="C103" s="276"/>
      <c r="D103" s="276"/>
      <c r="E103" s="276"/>
      <c r="F103" s="276"/>
      <c r="G103" s="276"/>
      <c r="H103" s="276"/>
      <c r="I103" s="276"/>
      <c r="J103" s="276"/>
      <c r="K103" s="276"/>
      <c r="L103" s="276"/>
      <c r="M103" s="276"/>
      <c r="N103" s="276"/>
      <c r="O103" s="276"/>
      <c r="P103" s="276"/>
      <c r="Q103" s="276"/>
      <c r="R103" s="276"/>
      <c r="S103" s="276"/>
      <c r="T103" s="276"/>
      <c r="U103" s="276"/>
      <c r="V103" s="276"/>
      <c r="W103" s="276"/>
      <c r="X103" s="276"/>
      <c r="Y103" s="276"/>
      <c r="Z103" s="276"/>
    </row>
    <row r="104" ht="15.75" customHeight="1">
      <c r="A104" s="276"/>
      <c r="B104" s="276"/>
      <c r="C104" s="276"/>
      <c r="D104" s="276"/>
      <c r="E104" s="276"/>
      <c r="F104" s="276"/>
      <c r="G104" s="276"/>
      <c r="H104" s="276"/>
      <c r="I104" s="276"/>
      <c r="J104" s="276"/>
      <c r="K104" s="276"/>
      <c r="L104" s="276"/>
      <c r="M104" s="276"/>
      <c r="N104" s="276"/>
      <c r="O104" s="276"/>
      <c r="P104" s="276"/>
      <c r="Q104" s="276"/>
      <c r="R104" s="276"/>
      <c r="S104" s="276"/>
      <c r="T104" s="276"/>
      <c r="U104" s="276"/>
      <c r="V104" s="276"/>
      <c r="W104" s="276"/>
      <c r="X104" s="276"/>
      <c r="Y104" s="276"/>
      <c r="Z104" s="276"/>
    </row>
    <row r="105" ht="15.75" customHeight="1">
      <c r="A105" s="276"/>
      <c r="B105" s="276"/>
      <c r="C105" s="276"/>
      <c r="D105" s="276"/>
      <c r="E105" s="276"/>
      <c r="F105" s="276"/>
      <c r="G105" s="276"/>
      <c r="H105" s="276"/>
      <c r="I105" s="276"/>
      <c r="J105" s="276"/>
      <c r="K105" s="276"/>
      <c r="L105" s="276"/>
      <c r="M105" s="276"/>
      <c r="N105" s="276"/>
      <c r="O105" s="276"/>
      <c r="P105" s="276"/>
      <c r="Q105" s="276"/>
      <c r="R105" s="276"/>
      <c r="S105" s="276"/>
      <c r="T105" s="276"/>
      <c r="U105" s="276"/>
      <c r="V105" s="276"/>
      <c r="W105" s="276"/>
      <c r="X105" s="276"/>
      <c r="Y105" s="276"/>
      <c r="Z105" s="276"/>
    </row>
    <row r="106" ht="15.75" customHeight="1">
      <c r="A106" s="276"/>
      <c r="B106" s="276"/>
      <c r="C106" s="276"/>
      <c r="D106" s="276"/>
      <c r="E106" s="276"/>
      <c r="F106" s="276"/>
      <c r="G106" s="276"/>
      <c r="H106" s="276"/>
      <c r="I106" s="276"/>
      <c r="J106" s="276"/>
      <c r="K106" s="276"/>
      <c r="L106" s="276"/>
      <c r="M106" s="276"/>
      <c r="N106" s="276"/>
      <c r="O106" s="276"/>
      <c r="P106" s="276"/>
      <c r="Q106" s="276"/>
      <c r="R106" s="276"/>
      <c r="S106" s="276"/>
      <c r="T106" s="276"/>
      <c r="U106" s="276"/>
      <c r="V106" s="276"/>
      <c r="W106" s="276"/>
      <c r="X106" s="276"/>
      <c r="Y106" s="276"/>
      <c r="Z106" s="276"/>
    </row>
    <row r="107" ht="15.75" customHeight="1">
      <c r="A107" s="276"/>
      <c r="B107" s="276"/>
      <c r="C107" s="276"/>
      <c r="D107" s="276"/>
      <c r="E107" s="276"/>
      <c r="F107" s="276"/>
      <c r="G107" s="276"/>
      <c r="H107" s="276"/>
      <c r="I107" s="276"/>
      <c r="J107" s="276"/>
      <c r="K107" s="276"/>
      <c r="L107" s="276"/>
      <c r="M107" s="276"/>
      <c r="N107" s="276"/>
      <c r="O107" s="276"/>
      <c r="P107" s="276"/>
      <c r="Q107" s="276"/>
      <c r="R107" s="276"/>
      <c r="S107" s="276"/>
      <c r="T107" s="276"/>
      <c r="U107" s="276"/>
      <c r="V107" s="276"/>
      <c r="W107" s="276"/>
      <c r="X107" s="276"/>
      <c r="Y107" s="276"/>
      <c r="Z107" s="276"/>
    </row>
    <row r="108" ht="15.75" customHeight="1">
      <c r="A108" s="276"/>
      <c r="B108" s="276"/>
      <c r="C108" s="276"/>
      <c r="D108" s="276"/>
      <c r="E108" s="276"/>
      <c r="F108" s="276"/>
      <c r="G108" s="276"/>
      <c r="H108" s="276"/>
      <c r="I108" s="276"/>
      <c r="J108" s="276"/>
      <c r="K108" s="276"/>
      <c r="L108" s="276"/>
      <c r="M108" s="276"/>
      <c r="N108" s="276"/>
      <c r="O108" s="276"/>
      <c r="P108" s="276"/>
      <c r="Q108" s="276"/>
      <c r="R108" s="276"/>
      <c r="S108" s="276"/>
      <c r="T108" s="276"/>
      <c r="U108" s="276"/>
      <c r="V108" s="276"/>
      <c r="W108" s="276"/>
      <c r="X108" s="276"/>
      <c r="Y108" s="276"/>
      <c r="Z108" s="276"/>
    </row>
    <row r="109" ht="15.75" customHeight="1">
      <c r="A109" s="276"/>
      <c r="B109" s="276"/>
      <c r="C109" s="276"/>
      <c r="D109" s="276"/>
      <c r="E109" s="276"/>
      <c r="F109" s="276"/>
      <c r="G109" s="276"/>
      <c r="H109" s="276"/>
      <c r="I109" s="276"/>
      <c r="J109" s="276"/>
      <c r="K109" s="276"/>
      <c r="L109" s="276"/>
      <c r="M109" s="276"/>
      <c r="N109" s="276"/>
      <c r="O109" s="276"/>
      <c r="P109" s="276"/>
      <c r="Q109" s="276"/>
      <c r="R109" s="276"/>
      <c r="S109" s="276"/>
      <c r="T109" s="276"/>
      <c r="U109" s="276"/>
      <c r="V109" s="276"/>
      <c r="W109" s="276"/>
      <c r="X109" s="276"/>
      <c r="Y109" s="276"/>
      <c r="Z109" s="276"/>
    </row>
    <row r="110" ht="15.75" customHeight="1">
      <c r="A110" s="276"/>
      <c r="B110" s="276"/>
      <c r="C110" s="276"/>
      <c r="D110" s="276"/>
      <c r="E110" s="276"/>
      <c r="F110" s="276"/>
      <c r="G110" s="276"/>
      <c r="H110" s="276"/>
      <c r="I110" s="276"/>
      <c r="J110" s="276"/>
      <c r="K110" s="276"/>
      <c r="L110" s="276"/>
      <c r="M110" s="276"/>
      <c r="N110" s="276"/>
      <c r="O110" s="276"/>
      <c r="P110" s="276"/>
      <c r="Q110" s="276"/>
      <c r="R110" s="276"/>
      <c r="S110" s="276"/>
      <c r="T110" s="276"/>
      <c r="U110" s="276"/>
      <c r="V110" s="276"/>
      <c r="W110" s="276"/>
      <c r="X110" s="276"/>
      <c r="Y110" s="276"/>
      <c r="Z110" s="276"/>
    </row>
    <row r="111" ht="15.75" customHeight="1">
      <c r="A111" s="276"/>
      <c r="B111" s="276"/>
      <c r="C111" s="276"/>
      <c r="D111" s="276"/>
      <c r="E111" s="276"/>
      <c r="F111" s="276"/>
      <c r="G111" s="276"/>
      <c r="H111" s="276"/>
      <c r="I111" s="276"/>
      <c r="J111" s="276"/>
      <c r="K111" s="276"/>
      <c r="L111" s="276"/>
      <c r="M111" s="276"/>
      <c r="N111" s="276"/>
      <c r="O111" s="276"/>
      <c r="P111" s="276"/>
      <c r="Q111" s="276"/>
      <c r="R111" s="276"/>
      <c r="S111" s="276"/>
      <c r="T111" s="276"/>
      <c r="U111" s="276"/>
      <c r="V111" s="276"/>
      <c r="W111" s="276"/>
      <c r="X111" s="276"/>
      <c r="Y111" s="276"/>
      <c r="Z111" s="276"/>
    </row>
    <row r="112" ht="15.75" customHeight="1">
      <c r="A112" s="276"/>
      <c r="B112" s="276"/>
      <c r="C112" s="276"/>
      <c r="D112" s="276"/>
      <c r="E112" s="276"/>
      <c r="F112" s="276"/>
      <c r="G112" s="276"/>
      <c r="H112" s="276"/>
      <c r="I112" s="276"/>
      <c r="J112" s="276"/>
      <c r="K112" s="276"/>
      <c r="L112" s="276"/>
      <c r="M112" s="276"/>
      <c r="N112" s="276"/>
      <c r="O112" s="276"/>
      <c r="P112" s="276"/>
      <c r="Q112" s="276"/>
      <c r="R112" s="276"/>
      <c r="S112" s="276"/>
      <c r="T112" s="276"/>
      <c r="U112" s="276"/>
      <c r="V112" s="276"/>
      <c r="W112" s="276"/>
      <c r="X112" s="276"/>
      <c r="Y112" s="276"/>
      <c r="Z112" s="276"/>
    </row>
    <row r="113" ht="15.75" customHeight="1">
      <c r="A113" s="276"/>
      <c r="B113" s="276"/>
      <c r="C113" s="276"/>
      <c r="D113" s="276"/>
      <c r="E113" s="276"/>
      <c r="F113" s="276"/>
      <c r="G113" s="276"/>
      <c r="H113" s="276"/>
      <c r="I113" s="276"/>
      <c r="J113" s="276"/>
      <c r="K113" s="276"/>
      <c r="L113" s="276"/>
      <c r="M113" s="276"/>
      <c r="N113" s="276"/>
      <c r="O113" s="276"/>
      <c r="P113" s="276"/>
      <c r="Q113" s="276"/>
      <c r="R113" s="276"/>
      <c r="S113" s="276"/>
      <c r="T113" s="276"/>
      <c r="U113" s="276"/>
      <c r="V113" s="276"/>
      <c r="W113" s="276"/>
      <c r="X113" s="276"/>
      <c r="Y113" s="276"/>
      <c r="Z113" s="276"/>
    </row>
    <row r="114" ht="15.75" customHeight="1">
      <c r="A114" s="276"/>
      <c r="B114" s="276"/>
      <c r="C114" s="276"/>
      <c r="D114" s="276"/>
      <c r="E114" s="276"/>
      <c r="F114" s="276"/>
      <c r="G114" s="276"/>
      <c r="H114" s="276"/>
      <c r="I114" s="276"/>
      <c r="J114" s="276"/>
      <c r="K114" s="276"/>
      <c r="L114" s="276"/>
      <c r="M114" s="276"/>
      <c r="N114" s="276"/>
      <c r="O114" s="276"/>
      <c r="P114" s="276"/>
      <c r="Q114" s="276"/>
      <c r="R114" s="276"/>
      <c r="S114" s="276"/>
      <c r="T114" s="276"/>
      <c r="U114" s="276"/>
      <c r="V114" s="276"/>
      <c r="W114" s="276"/>
      <c r="X114" s="276"/>
      <c r="Y114" s="276"/>
      <c r="Z114" s="276"/>
    </row>
    <row r="115" ht="15.75" customHeight="1">
      <c r="A115" s="276"/>
      <c r="B115" s="276"/>
      <c r="C115" s="276"/>
      <c r="D115" s="276"/>
      <c r="E115" s="276"/>
      <c r="F115" s="276"/>
      <c r="G115" s="276"/>
      <c r="H115" s="276"/>
      <c r="I115" s="276"/>
      <c r="J115" s="276"/>
      <c r="K115" s="276"/>
      <c r="L115" s="276"/>
      <c r="M115" s="276"/>
      <c r="N115" s="276"/>
      <c r="O115" s="276"/>
      <c r="P115" s="276"/>
      <c r="Q115" s="276"/>
      <c r="R115" s="276"/>
      <c r="S115" s="276"/>
      <c r="T115" s="276"/>
      <c r="U115" s="276"/>
      <c r="V115" s="276"/>
      <c r="W115" s="276"/>
      <c r="X115" s="276"/>
      <c r="Y115" s="276"/>
      <c r="Z115" s="276"/>
    </row>
    <row r="116" ht="15.75" customHeight="1">
      <c r="A116" s="276"/>
      <c r="B116" s="276"/>
      <c r="C116" s="276"/>
      <c r="D116" s="276"/>
      <c r="E116" s="276"/>
      <c r="F116" s="276"/>
      <c r="G116" s="276"/>
      <c r="H116" s="276"/>
      <c r="I116" s="276"/>
      <c r="J116" s="276"/>
      <c r="K116" s="276"/>
      <c r="L116" s="276"/>
      <c r="M116" s="276"/>
      <c r="N116" s="276"/>
      <c r="O116" s="276"/>
      <c r="P116" s="276"/>
      <c r="Q116" s="276"/>
      <c r="R116" s="276"/>
      <c r="S116" s="276"/>
      <c r="T116" s="276"/>
      <c r="U116" s="276"/>
      <c r="V116" s="276"/>
      <c r="W116" s="276"/>
      <c r="X116" s="276"/>
      <c r="Y116" s="276"/>
      <c r="Z116" s="276"/>
    </row>
    <row r="117" ht="15.75" customHeight="1">
      <c r="A117" s="276"/>
      <c r="B117" s="276"/>
      <c r="C117" s="276"/>
      <c r="D117" s="276"/>
      <c r="E117" s="276"/>
      <c r="F117" s="276"/>
      <c r="G117" s="276"/>
      <c r="H117" s="276"/>
      <c r="I117" s="276"/>
      <c r="J117" s="276"/>
      <c r="K117" s="276"/>
      <c r="L117" s="276"/>
      <c r="M117" s="276"/>
      <c r="N117" s="276"/>
      <c r="O117" s="276"/>
      <c r="P117" s="276"/>
      <c r="Q117" s="276"/>
      <c r="R117" s="276"/>
      <c r="S117" s="276"/>
      <c r="T117" s="276"/>
      <c r="U117" s="276"/>
      <c r="V117" s="276"/>
      <c r="W117" s="276"/>
      <c r="X117" s="276"/>
      <c r="Y117" s="276"/>
      <c r="Z117" s="276"/>
    </row>
    <row r="118" ht="15.75" customHeight="1">
      <c r="A118" s="276"/>
      <c r="B118" s="276"/>
      <c r="C118" s="276"/>
      <c r="D118" s="276"/>
      <c r="E118" s="276"/>
      <c r="F118" s="276"/>
      <c r="G118" s="276"/>
      <c r="H118" s="276"/>
      <c r="I118" s="276"/>
      <c r="J118" s="276"/>
      <c r="K118" s="276"/>
      <c r="L118" s="276"/>
      <c r="M118" s="276"/>
      <c r="N118" s="276"/>
      <c r="O118" s="276"/>
      <c r="P118" s="276"/>
      <c r="Q118" s="276"/>
      <c r="R118" s="276"/>
      <c r="S118" s="276"/>
      <c r="T118" s="276"/>
      <c r="U118" s="276"/>
      <c r="V118" s="276"/>
      <c r="W118" s="276"/>
      <c r="X118" s="276"/>
      <c r="Y118" s="276"/>
      <c r="Z118" s="276"/>
    </row>
    <row r="119" ht="15.75" customHeight="1">
      <c r="A119" s="276"/>
      <c r="B119" s="276"/>
      <c r="C119" s="276"/>
      <c r="D119" s="276"/>
      <c r="E119" s="276"/>
      <c r="F119" s="276"/>
      <c r="G119" s="276"/>
      <c r="H119" s="276"/>
      <c r="I119" s="276"/>
      <c r="J119" s="276"/>
      <c r="K119" s="276"/>
      <c r="L119" s="276"/>
      <c r="M119" s="276"/>
      <c r="N119" s="276"/>
      <c r="O119" s="276"/>
      <c r="P119" s="276"/>
      <c r="Q119" s="276"/>
      <c r="R119" s="276"/>
      <c r="S119" s="276"/>
      <c r="T119" s="276"/>
      <c r="U119" s="276"/>
      <c r="V119" s="276"/>
      <c r="W119" s="276"/>
      <c r="X119" s="276"/>
      <c r="Y119" s="276"/>
      <c r="Z119" s="276"/>
    </row>
    <row r="120" ht="15.75" customHeight="1">
      <c r="A120" s="276"/>
      <c r="B120" s="276"/>
      <c r="C120" s="276"/>
      <c r="D120" s="276"/>
      <c r="E120" s="276"/>
      <c r="F120" s="276"/>
      <c r="G120" s="276"/>
      <c r="H120" s="276"/>
      <c r="I120" s="276"/>
      <c r="J120" s="276"/>
      <c r="K120" s="276"/>
      <c r="L120" s="276"/>
      <c r="M120" s="276"/>
      <c r="N120" s="276"/>
      <c r="O120" s="276"/>
      <c r="P120" s="276"/>
      <c r="Q120" s="276"/>
      <c r="R120" s="276"/>
      <c r="S120" s="276"/>
      <c r="T120" s="276"/>
      <c r="U120" s="276"/>
      <c r="V120" s="276"/>
      <c r="W120" s="276"/>
      <c r="X120" s="276"/>
      <c r="Y120" s="276"/>
      <c r="Z120" s="276"/>
    </row>
    <row r="121" ht="15.75" customHeight="1">
      <c r="A121" s="276"/>
      <c r="B121" s="276"/>
      <c r="C121" s="276"/>
      <c r="D121" s="276"/>
      <c r="E121" s="276"/>
      <c r="F121" s="276"/>
      <c r="G121" s="276"/>
      <c r="H121" s="276"/>
      <c r="I121" s="276"/>
      <c r="J121" s="276"/>
      <c r="K121" s="276"/>
      <c r="L121" s="276"/>
      <c r="M121" s="276"/>
      <c r="N121" s="276"/>
      <c r="O121" s="276"/>
      <c r="P121" s="276"/>
      <c r="Q121" s="276"/>
      <c r="R121" s="276"/>
      <c r="S121" s="276"/>
      <c r="T121" s="276"/>
      <c r="U121" s="276"/>
      <c r="V121" s="276"/>
      <c r="W121" s="276"/>
      <c r="X121" s="276"/>
      <c r="Y121" s="276"/>
      <c r="Z121" s="276"/>
    </row>
    <row r="122" ht="15.75" customHeight="1">
      <c r="A122" s="276"/>
      <c r="B122" s="276"/>
      <c r="C122" s="276"/>
      <c r="D122" s="276"/>
      <c r="E122" s="276"/>
      <c r="F122" s="276"/>
      <c r="G122" s="276"/>
      <c r="H122" s="276"/>
      <c r="I122" s="276"/>
      <c r="J122" s="276"/>
      <c r="K122" s="276"/>
      <c r="L122" s="276"/>
      <c r="M122" s="276"/>
      <c r="N122" s="276"/>
      <c r="O122" s="276"/>
      <c r="P122" s="276"/>
      <c r="Q122" s="276"/>
      <c r="R122" s="276"/>
      <c r="S122" s="276"/>
      <c r="T122" s="276"/>
      <c r="U122" s="276"/>
      <c r="V122" s="276"/>
      <c r="W122" s="276"/>
      <c r="X122" s="276"/>
      <c r="Y122" s="276"/>
      <c r="Z122" s="276"/>
    </row>
    <row r="123" ht="15.75" customHeight="1">
      <c r="A123" s="276"/>
      <c r="B123" s="276"/>
      <c r="C123" s="276"/>
      <c r="D123" s="276"/>
      <c r="E123" s="276"/>
      <c r="F123" s="276"/>
      <c r="G123" s="276"/>
      <c r="H123" s="276"/>
      <c r="I123" s="276"/>
      <c r="J123" s="276"/>
      <c r="K123" s="276"/>
      <c r="L123" s="276"/>
      <c r="M123" s="276"/>
      <c r="N123" s="276"/>
      <c r="O123" s="276"/>
      <c r="P123" s="276"/>
      <c r="Q123" s="276"/>
      <c r="R123" s="276"/>
      <c r="S123" s="276"/>
      <c r="T123" s="276"/>
      <c r="U123" s="276"/>
      <c r="V123" s="276"/>
      <c r="W123" s="276"/>
      <c r="X123" s="276"/>
      <c r="Y123" s="276"/>
      <c r="Z123" s="276"/>
    </row>
    <row r="124" ht="15.75" customHeight="1">
      <c r="A124" s="276"/>
      <c r="B124" s="276"/>
      <c r="C124" s="276"/>
      <c r="D124" s="276"/>
      <c r="E124" s="276"/>
      <c r="F124" s="276"/>
      <c r="G124" s="276"/>
      <c r="H124" s="276"/>
      <c r="I124" s="276"/>
      <c r="J124" s="276"/>
      <c r="K124" s="276"/>
      <c r="L124" s="276"/>
      <c r="M124" s="276"/>
      <c r="N124" s="276"/>
      <c r="O124" s="276"/>
      <c r="P124" s="276"/>
      <c r="Q124" s="276"/>
      <c r="R124" s="276"/>
      <c r="S124" s="276"/>
      <c r="T124" s="276"/>
      <c r="U124" s="276"/>
      <c r="V124" s="276"/>
      <c r="W124" s="276"/>
      <c r="X124" s="276"/>
      <c r="Y124" s="276"/>
      <c r="Z124" s="276"/>
    </row>
    <row r="125" ht="15.75" customHeight="1">
      <c r="A125" s="276"/>
      <c r="B125" s="276"/>
      <c r="C125" s="276"/>
      <c r="D125" s="276"/>
      <c r="E125" s="276"/>
      <c r="F125" s="276"/>
      <c r="G125" s="276"/>
      <c r="H125" s="276"/>
      <c r="I125" s="276"/>
      <c r="J125" s="276"/>
      <c r="K125" s="276"/>
      <c r="L125" s="276"/>
      <c r="M125" s="276"/>
      <c r="N125" s="276"/>
      <c r="O125" s="276"/>
      <c r="P125" s="276"/>
      <c r="Q125" s="276"/>
      <c r="R125" s="276"/>
      <c r="S125" s="276"/>
      <c r="T125" s="276"/>
      <c r="U125" s="276"/>
      <c r="V125" s="276"/>
      <c r="W125" s="276"/>
      <c r="X125" s="276"/>
      <c r="Y125" s="276"/>
      <c r="Z125" s="276"/>
    </row>
    <row r="126" ht="15.75" customHeight="1">
      <c r="A126" s="276"/>
      <c r="B126" s="276"/>
      <c r="C126" s="276"/>
      <c r="D126" s="276"/>
      <c r="E126" s="276"/>
      <c r="F126" s="276"/>
      <c r="G126" s="276"/>
      <c r="H126" s="276"/>
      <c r="I126" s="276"/>
      <c r="J126" s="276"/>
      <c r="K126" s="276"/>
      <c r="L126" s="276"/>
      <c r="M126" s="276"/>
      <c r="N126" s="276"/>
      <c r="O126" s="276"/>
      <c r="P126" s="276"/>
      <c r="Q126" s="276"/>
      <c r="R126" s="276"/>
      <c r="S126" s="276"/>
      <c r="T126" s="276"/>
      <c r="U126" s="276"/>
      <c r="V126" s="276"/>
      <c r="W126" s="276"/>
      <c r="X126" s="276"/>
      <c r="Y126" s="276"/>
      <c r="Z126" s="276"/>
    </row>
    <row r="127" ht="15.75" customHeight="1">
      <c r="A127" s="276"/>
      <c r="B127" s="276"/>
      <c r="C127" s="276"/>
      <c r="D127" s="276"/>
      <c r="E127" s="276"/>
      <c r="F127" s="276"/>
      <c r="G127" s="276"/>
      <c r="H127" s="276"/>
      <c r="I127" s="276"/>
      <c r="J127" s="276"/>
      <c r="K127" s="276"/>
      <c r="L127" s="276"/>
      <c r="M127" s="276"/>
      <c r="N127" s="276"/>
      <c r="O127" s="276"/>
      <c r="P127" s="276"/>
      <c r="Q127" s="276"/>
      <c r="R127" s="276"/>
      <c r="S127" s="276"/>
      <c r="T127" s="276"/>
      <c r="U127" s="276"/>
      <c r="V127" s="276"/>
      <c r="W127" s="276"/>
      <c r="X127" s="276"/>
      <c r="Y127" s="276"/>
      <c r="Z127" s="276"/>
    </row>
    <row r="128" ht="15.75" customHeight="1">
      <c r="A128" s="276"/>
      <c r="B128" s="276"/>
      <c r="C128" s="276"/>
      <c r="D128" s="276"/>
      <c r="E128" s="276"/>
      <c r="F128" s="276"/>
      <c r="G128" s="276"/>
      <c r="H128" s="276"/>
      <c r="I128" s="276"/>
      <c r="J128" s="276"/>
      <c r="K128" s="276"/>
      <c r="L128" s="276"/>
      <c r="M128" s="276"/>
      <c r="N128" s="276"/>
      <c r="O128" s="276"/>
      <c r="P128" s="276"/>
      <c r="Q128" s="276"/>
      <c r="R128" s="276"/>
      <c r="S128" s="276"/>
      <c r="T128" s="276"/>
      <c r="U128" s="276"/>
      <c r="V128" s="276"/>
      <c r="W128" s="276"/>
      <c r="X128" s="276"/>
      <c r="Y128" s="276"/>
      <c r="Z128" s="276"/>
    </row>
    <row r="129" ht="15.75" customHeight="1">
      <c r="A129" s="276"/>
      <c r="B129" s="276"/>
      <c r="C129" s="276"/>
      <c r="D129" s="276"/>
      <c r="E129" s="276"/>
      <c r="F129" s="276"/>
      <c r="G129" s="276"/>
      <c r="H129" s="276"/>
      <c r="I129" s="276"/>
      <c r="J129" s="276"/>
      <c r="K129" s="276"/>
      <c r="L129" s="276"/>
      <c r="M129" s="276"/>
      <c r="N129" s="276"/>
      <c r="O129" s="276"/>
      <c r="P129" s="276"/>
      <c r="Q129" s="276"/>
      <c r="R129" s="276"/>
      <c r="S129" s="276"/>
      <c r="T129" s="276"/>
      <c r="U129" s="276"/>
      <c r="V129" s="276"/>
      <c r="W129" s="276"/>
      <c r="X129" s="276"/>
      <c r="Y129" s="276"/>
      <c r="Z129" s="276"/>
    </row>
    <row r="130" ht="15.75" customHeight="1">
      <c r="A130" s="276"/>
      <c r="B130" s="276"/>
      <c r="C130" s="276"/>
      <c r="D130" s="276"/>
      <c r="E130" s="276"/>
      <c r="F130" s="276"/>
      <c r="G130" s="276"/>
      <c r="H130" s="276"/>
      <c r="I130" s="276"/>
      <c r="J130" s="276"/>
      <c r="K130" s="276"/>
      <c r="L130" s="276"/>
      <c r="M130" s="276"/>
      <c r="N130" s="276"/>
      <c r="O130" s="276"/>
      <c r="P130" s="276"/>
      <c r="Q130" s="276"/>
      <c r="R130" s="276"/>
      <c r="S130" s="276"/>
      <c r="T130" s="276"/>
      <c r="U130" s="276"/>
      <c r="V130" s="276"/>
      <c r="W130" s="276"/>
      <c r="X130" s="276"/>
      <c r="Y130" s="276"/>
      <c r="Z130" s="276"/>
    </row>
    <row r="131" ht="15.75" customHeight="1">
      <c r="A131" s="276"/>
      <c r="B131" s="276"/>
      <c r="C131" s="276"/>
      <c r="D131" s="276"/>
      <c r="E131" s="276"/>
      <c r="F131" s="276"/>
      <c r="G131" s="276"/>
      <c r="H131" s="276"/>
      <c r="I131" s="276"/>
      <c r="J131" s="276"/>
      <c r="K131" s="276"/>
      <c r="L131" s="276"/>
      <c r="M131" s="276"/>
      <c r="N131" s="276"/>
      <c r="O131" s="276"/>
      <c r="P131" s="276"/>
      <c r="Q131" s="276"/>
      <c r="R131" s="276"/>
      <c r="S131" s="276"/>
      <c r="T131" s="276"/>
      <c r="U131" s="276"/>
      <c r="V131" s="276"/>
      <c r="W131" s="276"/>
      <c r="X131" s="276"/>
      <c r="Y131" s="276"/>
      <c r="Z131" s="276"/>
    </row>
    <row r="132" ht="15.75" customHeight="1">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c r="W132" s="276"/>
      <c r="X132" s="276"/>
      <c r="Y132" s="276"/>
      <c r="Z132" s="276"/>
    </row>
    <row r="133" ht="15.75" customHeight="1">
      <c r="A133" s="276"/>
      <c r="B133" s="276"/>
      <c r="C133" s="276"/>
      <c r="D133" s="276"/>
      <c r="E133" s="276"/>
      <c r="F133" s="276"/>
      <c r="G133" s="276"/>
      <c r="H133" s="276"/>
      <c r="I133" s="276"/>
      <c r="J133" s="276"/>
      <c r="K133" s="276"/>
      <c r="L133" s="276"/>
      <c r="M133" s="276"/>
      <c r="N133" s="276"/>
      <c r="O133" s="276"/>
      <c r="P133" s="276"/>
      <c r="Q133" s="276"/>
      <c r="R133" s="276"/>
      <c r="S133" s="276"/>
      <c r="T133" s="276"/>
      <c r="U133" s="276"/>
      <c r="V133" s="276"/>
      <c r="W133" s="276"/>
      <c r="X133" s="276"/>
      <c r="Y133" s="276"/>
      <c r="Z133" s="276"/>
    </row>
    <row r="134" ht="15.75" customHeight="1">
      <c r="A134" s="276"/>
      <c r="B134" s="276"/>
      <c r="C134" s="276"/>
      <c r="D134" s="276"/>
      <c r="E134" s="276"/>
      <c r="F134" s="276"/>
      <c r="G134" s="276"/>
      <c r="H134" s="276"/>
      <c r="I134" s="276"/>
      <c r="J134" s="276"/>
      <c r="K134" s="276"/>
      <c r="L134" s="276"/>
      <c r="M134" s="276"/>
      <c r="N134" s="276"/>
      <c r="O134" s="276"/>
      <c r="P134" s="276"/>
      <c r="Q134" s="276"/>
      <c r="R134" s="276"/>
      <c r="S134" s="276"/>
      <c r="T134" s="276"/>
      <c r="U134" s="276"/>
      <c r="V134" s="276"/>
      <c r="W134" s="276"/>
      <c r="X134" s="276"/>
      <c r="Y134" s="276"/>
      <c r="Z134" s="276"/>
    </row>
    <row r="135" ht="15.75" customHeight="1">
      <c r="A135" s="276"/>
      <c r="B135" s="276"/>
      <c r="C135" s="276"/>
      <c r="D135" s="276"/>
      <c r="E135" s="276"/>
      <c r="F135" s="276"/>
      <c r="G135" s="276"/>
      <c r="H135" s="276"/>
      <c r="I135" s="276"/>
      <c r="J135" s="276"/>
      <c r="K135" s="276"/>
      <c r="L135" s="276"/>
      <c r="M135" s="276"/>
      <c r="N135" s="276"/>
      <c r="O135" s="276"/>
      <c r="P135" s="276"/>
      <c r="Q135" s="276"/>
      <c r="R135" s="276"/>
      <c r="S135" s="276"/>
      <c r="T135" s="276"/>
      <c r="U135" s="276"/>
      <c r="V135" s="276"/>
      <c r="W135" s="276"/>
      <c r="X135" s="276"/>
      <c r="Y135" s="276"/>
      <c r="Z135" s="276"/>
    </row>
    <row r="136" ht="15.75" customHeight="1">
      <c r="A136" s="276"/>
      <c r="B136" s="276"/>
      <c r="C136" s="276"/>
      <c r="D136" s="276"/>
      <c r="E136" s="276"/>
      <c r="F136" s="276"/>
      <c r="G136" s="276"/>
      <c r="H136" s="276"/>
      <c r="I136" s="276"/>
      <c r="J136" s="276"/>
      <c r="K136" s="276"/>
      <c r="L136" s="276"/>
      <c r="M136" s="276"/>
      <c r="N136" s="276"/>
      <c r="O136" s="276"/>
      <c r="P136" s="276"/>
      <c r="Q136" s="276"/>
      <c r="R136" s="276"/>
      <c r="S136" s="276"/>
      <c r="T136" s="276"/>
      <c r="U136" s="276"/>
      <c r="V136" s="276"/>
      <c r="W136" s="276"/>
      <c r="X136" s="276"/>
      <c r="Y136" s="276"/>
      <c r="Z136" s="276"/>
    </row>
    <row r="137" ht="15.75" customHeight="1">
      <c r="A137" s="276"/>
      <c r="B137" s="276"/>
      <c r="C137" s="276"/>
      <c r="D137" s="276"/>
      <c r="E137" s="276"/>
      <c r="F137" s="276"/>
      <c r="G137" s="276"/>
      <c r="H137" s="276"/>
      <c r="I137" s="276"/>
      <c r="J137" s="276"/>
      <c r="K137" s="276"/>
      <c r="L137" s="276"/>
      <c r="M137" s="276"/>
      <c r="N137" s="276"/>
      <c r="O137" s="276"/>
      <c r="P137" s="276"/>
      <c r="Q137" s="276"/>
      <c r="R137" s="276"/>
      <c r="S137" s="276"/>
      <c r="T137" s="276"/>
      <c r="U137" s="276"/>
      <c r="V137" s="276"/>
      <c r="W137" s="276"/>
      <c r="X137" s="276"/>
      <c r="Y137" s="276"/>
      <c r="Z137" s="276"/>
    </row>
    <row r="138" ht="15.75" customHeight="1">
      <c r="A138" s="276"/>
      <c r="B138" s="276"/>
      <c r="C138" s="276"/>
      <c r="D138" s="276"/>
      <c r="E138" s="276"/>
      <c r="F138" s="276"/>
      <c r="G138" s="276"/>
      <c r="H138" s="276"/>
      <c r="I138" s="276"/>
      <c r="J138" s="276"/>
      <c r="K138" s="276"/>
      <c r="L138" s="276"/>
      <c r="M138" s="276"/>
      <c r="N138" s="276"/>
      <c r="O138" s="276"/>
      <c r="P138" s="276"/>
      <c r="Q138" s="276"/>
      <c r="R138" s="276"/>
      <c r="S138" s="276"/>
      <c r="T138" s="276"/>
      <c r="U138" s="276"/>
      <c r="V138" s="276"/>
      <c r="W138" s="276"/>
      <c r="X138" s="276"/>
      <c r="Y138" s="276"/>
      <c r="Z138" s="276"/>
    </row>
    <row r="139" ht="15.75" customHeight="1">
      <c r="A139" s="276"/>
      <c r="B139" s="276"/>
      <c r="C139" s="276"/>
      <c r="D139" s="276"/>
      <c r="E139" s="276"/>
      <c r="F139" s="276"/>
      <c r="G139" s="276"/>
      <c r="H139" s="276"/>
      <c r="I139" s="276"/>
      <c r="J139" s="276"/>
      <c r="K139" s="276"/>
      <c r="L139" s="276"/>
      <c r="M139" s="276"/>
      <c r="N139" s="276"/>
      <c r="O139" s="276"/>
      <c r="P139" s="276"/>
      <c r="Q139" s="276"/>
      <c r="R139" s="276"/>
      <c r="S139" s="276"/>
      <c r="T139" s="276"/>
      <c r="U139" s="276"/>
      <c r="V139" s="276"/>
      <c r="W139" s="276"/>
      <c r="X139" s="276"/>
      <c r="Y139" s="276"/>
      <c r="Z139" s="276"/>
    </row>
    <row r="140" ht="15.75" customHeight="1">
      <c r="A140" s="276"/>
      <c r="B140" s="276"/>
      <c r="C140" s="276"/>
      <c r="D140" s="276"/>
      <c r="E140" s="276"/>
      <c r="F140" s="276"/>
      <c r="G140" s="276"/>
      <c r="H140" s="276"/>
      <c r="I140" s="276"/>
      <c r="J140" s="276"/>
      <c r="K140" s="276"/>
      <c r="L140" s="276"/>
      <c r="M140" s="276"/>
      <c r="N140" s="276"/>
      <c r="O140" s="276"/>
      <c r="P140" s="276"/>
      <c r="Q140" s="276"/>
      <c r="R140" s="276"/>
      <c r="S140" s="276"/>
      <c r="T140" s="276"/>
      <c r="U140" s="276"/>
      <c r="V140" s="276"/>
      <c r="W140" s="276"/>
      <c r="X140" s="276"/>
      <c r="Y140" s="276"/>
      <c r="Z140" s="276"/>
    </row>
    <row r="141" ht="15.75" customHeight="1">
      <c r="A141" s="276"/>
      <c r="B141" s="276"/>
      <c r="C141" s="276"/>
      <c r="D141" s="276"/>
      <c r="E141" s="276"/>
      <c r="F141" s="276"/>
      <c r="G141" s="276"/>
      <c r="H141" s="276"/>
      <c r="I141" s="276"/>
      <c r="J141" s="276"/>
      <c r="K141" s="276"/>
      <c r="L141" s="276"/>
      <c r="M141" s="276"/>
      <c r="N141" s="276"/>
      <c r="O141" s="276"/>
      <c r="P141" s="276"/>
      <c r="Q141" s="276"/>
      <c r="R141" s="276"/>
      <c r="S141" s="276"/>
      <c r="T141" s="276"/>
      <c r="U141" s="276"/>
      <c r="V141" s="276"/>
      <c r="W141" s="276"/>
      <c r="X141" s="276"/>
      <c r="Y141" s="276"/>
      <c r="Z141" s="276"/>
    </row>
    <row r="142" ht="15.75" customHeight="1">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c r="X142" s="276"/>
      <c r="Y142" s="276"/>
      <c r="Z142" s="276"/>
    </row>
    <row r="143" ht="15.75" customHeight="1">
      <c r="A143" s="276"/>
      <c r="B143" s="276"/>
      <c r="C143" s="276"/>
      <c r="D143" s="276"/>
      <c r="E143" s="276"/>
      <c r="F143" s="276"/>
      <c r="G143" s="276"/>
      <c r="H143" s="276"/>
      <c r="I143" s="276"/>
      <c r="J143" s="276"/>
      <c r="K143" s="276"/>
      <c r="L143" s="276"/>
      <c r="M143" s="276"/>
      <c r="N143" s="276"/>
      <c r="O143" s="276"/>
      <c r="P143" s="276"/>
      <c r="Q143" s="276"/>
      <c r="R143" s="276"/>
      <c r="S143" s="276"/>
      <c r="T143" s="276"/>
      <c r="U143" s="276"/>
      <c r="V143" s="276"/>
      <c r="W143" s="276"/>
      <c r="X143" s="276"/>
      <c r="Y143" s="276"/>
      <c r="Z143" s="276"/>
    </row>
    <row r="144" ht="15.75" customHeight="1">
      <c r="A144" s="276"/>
      <c r="B144" s="276"/>
      <c r="C144" s="276"/>
      <c r="D144" s="276"/>
      <c r="E144" s="276"/>
      <c r="F144" s="276"/>
      <c r="G144" s="276"/>
      <c r="H144" s="276"/>
      <c r="I144" s="276"/>
      <c r="J144" s="276"/>
      <c r="K144" s="276"/>
      <c r="L144" s="276"/>
      <c r="M144" s="276"/>
      <c r="N144" s="276"/>
      <c r="O144" s="276"/>
      <c r="P144" s="276"/>
      <c r="Q144" s="276"/>
      <c r="R144" s="276"/>
      <c r="S144" s="276"/>
      <c r="T144" s="276"/>
      <c r="U144" s="276"/>
      <c r="V144" s="276"/>
      <c r="W144" s="276"/>
      <c r="X144" s="276"/>
      <c r="Y144" s="276"/>
      <c r="Z144" s="276"/>
    </row>
    <row r="145" ht="15.75" customHeight="1">
      <c r="A145" s="276"/>
      <c r="B145" s="276"/>
      <c r="C145" s="276"/>
      <c r="D145" s="276"/>
      <c r="E145" s="276"/>
      <c r="F145" s="276"/>
      <c r="G145" s="276"/>
      <c r="H145" s="276"/>
      <c r="I145" s="276"/>
      <c r="J145" s="276"/>
      <c r="K145" s="276"/>
      <c r="L145" s="276"/>
      <c r="M145" s="276"/>
      <c r="N145" s="276"/>
      <c r="O145" s="276"/>
      <c r="P145" s="276"/>
      <c r="Q145" s="276"/>
      <c r="R145" s="276"/>
      <c r="S145" s="276"/>
      <c r="T145" s="276"/>
      <c r="U145" s="276"/>
      <c r="V145" s="276"/>
      <c r="W145" s="276"/>
      <c r="X145" s="276"/>
      <c r="Y145" s="276"/>
      <c r="Z145" s="276"/>
    </row>
    <row r="146" ht="15.75" customHeight="1">
      <c r="A146" s="276"/>
      <c r="B146" s="276"/>
      <c r="C146" s="276"/>
      <c r="D146" s="276"/>
      <c r="E146" s="276"/>
      <c r="F146" s="276"/>
      <c r="G146" s="276"/>
      <c r="H146" s="276"/>
      <c r="I146" s="276"/>
      <c r="J146" s="276"/>
      <c r="K146" s="276"/>
      <c r="L146" s="276"/>
      <c r="M146" s="276"/>
      <c r="N146" s="276"/>
      <c r="O146" s="276"/>
      <c r="P146" s="276"/>
      <c r="Q146" s="276"/>
      <c r="R146" s="276"/>
      <c r="S146" s="276"/>
      <c r="T146" s="276"/>
      <c r="U146" s="276"/>
      <c r="V146" s="276"/>
      <c r="W146" s="276"/>
      <c r="X146" s="276"/>
      <c r="Y146" s="276"/>
      <c r="Z146" s="276"/>
    </row>
    <row r="147" ht="15.75" customHeight="1">
      <c r="A147" s="276"/>
      <c r="B147" s="276"/>
      <c r="C147" s="276"/>
      <c r="D147" s="276"/>
      <c r="E147" s="276"/>
      <c r="F147" s="276"/>
      <c r="G147" s="276"/>
      <c r="H147" s="276"/>
      <c r="I147" s="276"/>
      <c r="J147" s="276"/>
      <c r="K147" s="276"/>
      <c r="L147" s="276"/>
      <c r="M147" s="276"/>
      <c r="N147" s="276"/>
      <c r="O147" s="276"/>
      <c r="P147" s="276"/>
      <c r="Q147" s="276"/>
      <c r="R147" s="276"/>
      <c r="S147" s="276"/>
      <c r="T147" s="276"/>
      <c r="U147" s="276"/>
      <c r="V147" s="276"/>
      <c r="W147" s="276"/>
      <c r="X147" s="276"/>
      <c r="Y147" s="276"/>
      <c r="Z147" s="276"/>
    </row>
    <row r="148" ht="15.75" customHeight="1">
      <c r="A148" s="276"/>
      <c r="B148" s="276"/>
      <c r="C148" s="276"/>
      <c r="D148" s="276"/>
      <c r="E148" s="276"/>
      <c r="F148" s="276"/>
      <c r="G148" s="276"/>
      <c r="H148" s="276"/>
      <c r="I148" s="276"/>
      <c r="J148" s="276"/>
      <c r="K148" s="276"/>
      <c r="L148" s="276"/>
      <c r="M148" s="276"/>
      <c r="N148" s="276"/>
      <c r="O148" s="276"/>
      <c r="P148" s="276"/>
      <c r="Q148" s="276"/>
      <c r="R148" s="276"/>
      <c r="S148" s="276"/>
      <c r="T148" s="276"/>
      <c r="U148" s="276"/>
      <c r="V148" s="276"/>
      <c r="W148" s="276"/>
      <c r="X148" s="276"/>
      <c r="Y148" s="276"/>
      <c r="Z148" s="276"/>
    </row>
    <row r="149" ht="15.75" customHeight="1">
      <c r="A149" s="276"/>
      <c r="B149" s="276"/>
      <c r="C149" s="276"/>
      <c r="D149" s="276"/>
      <c r="E149" s="276"/>
      <c r="F149" s="276"/>
      <c r="G149" s="276"/>
      <c r="H149" s="276"/>
      <c r="I149" s="276"/>
      <c r="J149" s="276"/>
      <c r="K149" s="276"/>
      <c r="L149" s="276"/>
      <c r="M149" s="276"/>
      <c r="N149" s="276"/>
      <c r="O149" s="276"/>
      <c r="P149" s="276"/>
      <c r="Q149" s="276"/>
      <c r="R149" s="276"/>
      <c r="S149" s="276"/>
      <c r="T149" s="276"/>
      <c r="U149" s="276"/>
      <c r="V149" s="276"/>
      <c r="W149" s="276"/>
      <c r="X149" s="276"/>
      <c r="Y149" s="276"/>
      <c r="Z149" s="276"/>
    </row>
    <row r="150" ht="15.75" customHeight="1">
      <c r="A150" s="276"/>
      <c r="B150" s="276"/>
      <c r="C150" s="276"/>
      <c r="D150" s="276"/>
      <c r="E150" s="276"/>
      <c r="F150" s="276"/>
      <c r="G150" s="276"/>
      <c r="H150" s="276"/>
      <c r="I150" s="276"/>
      <c r="J150" s="276"/>
      <c r="K150" s="276"/>
      <c r="L150" s="276"/>
      <c r="M150" s="276"/>
      <c r="N150" s="276"/>
      <c r="O150" s="276"/>
      <c r="P150" s="276"/>
      <c r="Q150" s="276"/>
      <c r="R150" s="276"/>
      <c r="S150" s="276"/>
      <c r="T150" s="276"/>
      <c r="U150" s="276"/>
      <c r="V150" s="276"/>
      <c r="W150" s="276"/>
      <c r="X150" s="276"/>
      <c r="Y150" s="276"/>
      <c r="Z150" s="276"/>
    </row>
    <row r="151" ht="15.75" customHeight="1">
      <c r="A151" s="276"/>
      <c r="B151" s="276"/>
      <c r="C151" s="276"/>
      <c r="D151" s="276"/>
      <c r="E151" s="276"/>
      <c r="F151" s="276"/>
      <c r="G151" s="276"/>
      <c r="H151" s="276"/>
      <c r="I151" s="276"/>
      <c r="J151" s="276"/>
      <c r="K151" s="276"/>
      <c r="L151" s="276"/>
      <c r="M151" s="276"/>
      <c r="N151" s="276"/>
      <c r="O151" s="276"/>
      <c r="P151" s="276"/>
      <c r="Q151" s="276"/>
      <c r="R151" s="276"/>
      <c r="S151" s="276"/>
      <c r="T151" s="276"/>
      <c r="U151" s="276"/>
      <c r="V151" s="276"/>
      <c r="W151" s="276"/>
      <c r="X151" s="276"/>
      <c r="Y151" s="276"/>
      <c r="Z151" s="276"/>
    </row>
    <row r="152" ht="15.75" customHeight="1">
      <c r="A152" s="276"/>
      <c r="B152" s="276"/>
      <c r="C152" s="276"/>
      <c r="D152" s="276"/>
      <c r="E152" s="276"/>
      <c r="F152" s="276"/>
      <c r="G152" s="276"/>
      <c r="H152" s="276"/>
      <c r="I152" s="276"/>
      <c r="J152" s="276"/>
      <c r="K152" s="276"/>
      <c r="L152" s="276"/>
      <c r="M152" s="276"/>
      <c r="N152" s="276"/>
      <c r="O152" s="276"/>
      <c r="P152" s="276"/>
      <c r="Q152" s="276"/>
      <c r="R152" s="276"/>
      <c r="S152" s="276"/>
      <c r="T152" s="276"/>
      <c r="U152" s="276"/>
      <c r="V152" s="276"/>
      <c r="W152" s="276"/>
      <c r="X152" s="276"/>
      <c r="Y152" s="276"/>
      <c r="Z152" s="276"/>
    </row>
    <row r="153" ht="15.75" customHeight="1">
      <c r="A153" s="276"/>
      <c r="B153" s="276"/>
      <c r="C153" s="276"/>
      <c r="D153" s="276"/>
      <c r="E153" s="276"/>
      <c r="F153" s="276"/>
      <c r="G153" s="276"/>
      <c r="H153" s="276"/>
      <c r="I153" s="276"/>
      <c r="J153" s="276"/>
      <c r="K153" s="276"/>
      <c r="L153" s="276"/>
      <c r="M153" s="276"/>
      <c r="N153" s="276"/>
      <c r="O153" s="276"/>
      <c r="P153" s="276"/>
      <c r="Q153" s="276"/>
      <c r="R153" s="276"/>
      <c r="S153" s="276"/>
      <c r="T153" s="276"/>
      <c r="U153" s="276"/>
      <c r="V153" s="276"/>
      <c r="W153" s="276"/>
      <c r="X153" s="276"/>
      <c r="Y153" s="276"/>
      <c r="Z153" s="276"/>
    </row>
    <row r="154" ht="15.75" customHeight="1">
      <c r="A154" s="276"/>
      <c r="B154" s="276"/>
      <c r="C154" s="276"/>
      <c r="D154" s="276"/>
      <c r="E154" s="276"/>
      <c r="F154" s="276"/>
      <c r="G154" s="276"/>
      <c r="H154" s="276"/>
      <c r="I154" s="276"/>
      <c r="J154" s="276"/>
      <c r="K154" s="276"/>
      <c r="L154" s="276"/>
      <c r="M154" s="276"/>
      <c r="N154" s="276"/>
      <c r="O154" s="276"/>
      <c r="P154" s="276"/>
      <c r="Q154" s="276"/>
      <c r="R154" s="276"/>
      <c r="S154" s="276"/>
      <c r="T154" s="276"/>
      <c r="U154" s="276"/>
      <c r="V154" s="276"/>
      <c r="W154" s="276"/>
      <c r="X154" s="276"/>
      <c r="Y154" s="276"/>
      <c r="Z154" s="276"/>
    </row>
    <row r="155" ht="15.75" customHeight="1">
      <c r="A155" s="276"/>
      <c r="B155" s="276"/>
      <c r="C155" s="276"/>
      <c r="D155" s="276"/>
      <c r="E155" s="276"/>
      <c r="F155" s="276"/>
      <c r="G155" s="276"/>
      <c r="H155" s="276"/>
      <c r="I155" s="276"/>
      <c r="J155" s="276"/>
      <c r="K155" s="276"/>
      <c r="L155" s="276"/>
      <c r="M155" s="276"/>
      <c r="N155" s="276"/>
      <c r="O155" s="276"/>
      <c r="P155" s="276"/>
      <c r="Q155" s="276"/>
      <c r="R155" s="276"/>
      <c r="S155" s="276"/>
      <c r="T155" s="276"/>
      <c r="U155" s="276"/>
      <c r="V155" s="276"/>
      <c r="W155" s="276"/>
      <c r="X155" s="276"/>
      <c r="Y155" s="276"/>
      <c r="Z155" s="276"/>
    </row>
    <row r="156" ht="15.75" customHeight="1">
      <c r="A156" s="276"/>
      <c r="B156" s="276"/>
      <c r="C156" s="276"/>
      <c r="D156" s="276"/>
      <c r="E156" s="276"/>
      <c r="F156" s="276"/>
      <c r="G156" s="276"/>
      <c r="H156" s="276"/>
      <c r="I156" s="276"/>
      <c r="J156" s="276"/>
      <c r="K156" s="276"/>
      <c r="L156" s="276"/>
      <c r="M156" s="276"/>
      <c r="N156" s="276"/>
      <c r="O156" s="276"/>
      <c r="P156" s="276"/>
      <c r="Q156" s="276"/>
      <c r="R156" s="276"/>
      <c r="S156" s="276"/>
      <c r="T156" s="276"/>
      <c r="U156" s="276"/>
      <c r="V156" s="276"/>
      <c r="W156" s="276"/>
      <c r="X156" s="276"/>
      <c r="Y156" s="276"/>
      <c r="Z156" s="276"/>
    </row>
    <row r="157" ht="15.75" customHeight="1">
      <c r="A157" s="276"/>
      <c r="B157" s="276"/>
      <c r="C157" s="276"/>
      <c r="D157" s="276"/>
      <c r="E157" s="276"/>
      <c r="F157" s="276"/>
      <c r="G157" s="276"/>
      <c r="H157" s="276"/>
      <c r="I157" s="276"/>
      <c r="J157" s="276"/>
      <c r="K157" s="276"/>
      <c r="L157" s="276"/>
      <c r="M157" s="276"/>
      <c r="N157" s="276"/>
      <c r="O157" s="276"/>
      <c r="P157" s="276"/>
      <c r="Q157" s="276"/>
      <c r="R157" s="276"/>
      <c r="S157" s="276"/>
      <c r="T157" s="276"/>
      <c r="U157" s="276"/>
      <c r="V157" s="276"/>
      <c r="W157" s="276"/>
      <c r="X157" s="276"/>
      <c r="Y157" s="276"/>
      <c r="Z157" s="276"/>
    </row>
    <row r="158" ht="15.75" customHeight="1">
      <c r="A158" s="276"/>
      <c r="B158" s="276"/>
      <c r="C158" s="276"/>
      <c r="D158" s="276"/>
      <c r="E158" s="276"/>
      <c r="F158" s="276"/>
      <c r="G158" s="276"/>
      <c r="H158" s="276"/>
      <c r="I158" s="276"/>
      <c r="J158" s="276"/>
      <c r="K158" s="276"/>
      <c r="L158" s="276"/>
      <c r="M158" s="276"/>
      <c r="N158" s="276"/>
      <c r="O158" s="276"/>
      <c r="P158" s="276"/>
      <c r="Q158" s="276"/>
      <c r="R158" s="276"/>
      <c r="S158" s="276"/>
      <c r="T158" s="276"/>
      <c r="U158" s="276"/>
      <c r="V158" s="276"/>
      <c r="W158" s="276"/>
      <c r="X158" s="276"/>
      <c r="Y158" s="276"/>
      <c r="Z158" s="276"/>
    </row>
    <row r="159" ht="15.75" customHeight="1">
      <c r="A159" s="276"/>
      <c r="B159" s="276"/>
      <c r="C159" s="276"/>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row>
    <row r="160" ht="15.75" customHeight="1">
      <c r="A160" s="276"/>
      <c r="B160" s="276"/>
      <c r="C160" s="276"/>
      <c r="D160" s="276"/>
      <c r="E160" s="276"/>
      <c r="F160" s="276"/>
      <c r="G160" s="276"/>
      <c r="H160" s="276"/>
      <c r="I160" s="276"/>
      <c r="J160" s="276"/>
      <c r="K160" s="276"/>
      <c r="L160" s="276"/>
      <c r="M160" s="276"/>
      <c r="N160" s="276"/>
      <c r="O160" s="276"/>
      <c r="P160" s="276"/>
      <c r="Q160" s="276"/>
      <c r="R160" s="276"/>
      <c r="S160" s="276"/>
      <c r="T160" s="276"/>
      <c r="U160" s="276"/>
      <c r="V160" s="276"/>
      <c r="W160" s="276"/>
      <c r="X160" s="276"/>
      <c r="Y160" s="276"/>
      <c r="Z160" s="276"/>
    </row>
    <row r="161" ht="15.75" customHeight="1">
      <c r="A161" s="276"/>
      <c r="B161" s="276"/>
      <c r="C161" s="276"/>
      <c r="D161" s="276"/>
      <c r="E161" s="276"/>
      <c r="F161" s="276"/>
      <c r="G161" s="276"/>
      <c r="H161" s="276"/>
      <c r="I161" s="276"/>
      <c r="J161" s="276"/>
      <c r="K161" s="276"/>
      <c r="L161" s="276"/>
      <c r="M161" s="276"/>
      <c r="N161" s="276"/>
      <c r="O161" s="276"/>
      <c r="P161" s="276"/>
      <c r="Q161" s="276"/>
      <c r="R161" s="276"/>
      <c r="S161" s="276"/>
      <c r="T161" s="276"/>
      <c r="U161" s="276"/>
      <c r="V161" s="276"/>
      <c r="W161" s="276"/>
      <c r="X161" s="276"/>
      <c r="Y161" s="276"/>
      <c r="Z161" s="276"/>
    </row>
    <row r="162" ht="15.75" customHeight="1">
      <c r="A162" s="276"/>
      <c r="B162" s="276"/>
      <c r="C162" s="276"/>
      <c r="D162" s="276"/>
      <c r="E162" s="276"/>
      <c r="F162" s="276"/>
      <c r="G162" s="276"/>
      <c r="H162" s="276"/>
      <c r="I162" s="276"/>
      <c r="J162" s="276"/>
      <c r="K162" s="276"/>
      <c r="L162" s="276"/>
      <c r="M162" s="276"/>
      <c r="N162" s="276"/>
      <c r="O162" s="276"/>
      <c r="P162" s="276"/>
      <c r="Q162" s="276"/>
      <c r="R162" s="276"/>
      <c r="S162" s="276"/>
      <c r="T162" s="276"/>
      <c r="U162" s="276"/>
      <c r="V162" s="276"/>
      <c r="W162" s="276"/>
      <c r="X162" s="276"/>
      <c r="Y162" s="276"/>
      <c r="Z162" s="276"/>
    </row>
    <row r="163" ht="15.75" customHeight="1">
      <c r="A163" s="276"/>
      <c r="B163" s="276"/>
      <c r="C163" s="276"/>
      <c r="D163" s="276"/>
      <c r="E163" s="276"/>
      <c r="F163" s="276"/>
      <c r="G163" s="276"/>
      <c r="H163" s="276"/>
      <c r="I163" s="276"/>
      <c r="J163" s="276"/>
      <c r="K163" s="276"/>
      <c r="L163" s="276"/>
      <c r="M163" s="276"/>
      <c r="N163" s="276"/>
      <c r="O163" s="276"/>
      <c r="P163" s="276"/>
      <c r="Q163" s="276"/>
      <c r="R163" s="276"/>
      <c r="S163" s="276"/>
      <c r="T163" s="276"/>
      <c r="U163" s="276"/>
      <c r="V163" s="276"/>
      <c r="W163" s="276"/>
      <c r="X163" s="276"/>
      <c r="Y163" s="276"/>
      <c r="Z163" s="276"/>
    </row>
    <row r="164" ht="15.75" customHeight="1">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c r="W164" s="276"/>
      <c r="X164" s="276"/>
      <c r="Y164" s="276"/>
      <c r="Z164" s="276"/>
    </row>
    <row r="165" ht="15.75" customHeight="1">
      <c r="A165" s="276"/>
      <c r="B165" s="276"/>
      <c r="C165" s="276"/>
      <c r="D165" s="276"/>
      <c r="E165" s="276"/>
      <c r="F165" s="276"/>
      <c r="G165" s="276"/>
      <c r="H165" s="276"/>
      <c r="I165" s="276"/>
      <c r="J165" s="276"/>
      <c r="K165" s="276"/>
      <c r="L165" s="276"/>
      <c r="M165" s="276"/>
      <c r="N165" s="276"/>
      <c r="O165" s="276"/>
      <c r="P165" s="276"/>
      <c r="Q165" s="276"/>
      <c r="R165" s="276"/>
      <c r="S165" s="276"/>
      <c r="T165" s="276"/>
      <c r="U165" s="276"/>
      <c r="V165" s="276"/>
      <c r="W165" s="276"/>
      <c r="X165" s="276"/>
      <c r="Y165" s="276"/>
      <c r="Z165" s="276"/>
    </row>
    <row r="166" ht="15.75" customHeight="1">
      <c r="A166" s="276"/>
      <c r="B166" s="276"/>
      <c r="C166" s="276"/>
      <c r="D166" s="276"/>
      <c r="E166" s="276"/>
      <c r="F166" s="276"/>
      <c r="G166" s="276"/>
      <c r="H166" s="276"/>
      <c r="I166" s="276"/>
      <c r="J166" s="276"/>
      <c r="K166" s="276"/>
      <c r="L166" s="276"/>
      <c r="M166" s="276"/>
      <c r="N166" s="276"/>
      <c r="O166" s="276"/>
      <c r="P166" s="276"/>
      <c r="Q166" s="276"/>
      <c r="R166" s="276"/>
      <c r="S166" s="276"/>
      <c r="T166" s="276"/>
      <c r="U166" s="276"/>
      <c r="V166" s="276"/>
      <c r="W166" s="276"/>
      <c r="X166" s="276"/>
      <c r="Y166" s="276"/>
      <c r="Z166" s="276"/>
    </row>
    <row r="167" ht="15.75" customHeight="1">
      <c r="A167" s="276"/>
      <c r="B167" s="276"/>
      <c r="C167" s="276"/>
      <c r="D167" s="276"/>
      <c r="E167" s="276"/>
      <c r="F167" s="276"/>
      <c r="G167" s="276"/>
      <c r="H167" s="276"/>
      <c r="I167" s="276"/>
      <c r="J167" s="276"/>
      <c r="K167" s="276"/>
      <c r="L167" s="276"/>
      <c r="M167" s="276"/>
      <c r="N167" s="276"/>
      <c r="O167" s="276"/>
      <c r="P167" s="276"/>
      <c r="Q167" s="276"/>
      <c r="R167" s="276"/>
      <c r="S167" s="276"/>
      <c r="T167" s="276"/>
      <c r="U167" s="276"/>
      <c r="V167" s="276"/>
      <c r="W167" s="276"/>
      <c r="X167" s="276"/>
      <c r="Y167" s="276"/>
      <c r="Z167" s="276"/>
    </row>
    <row r="168" ht="15.75" customHeight="1">
      <c r="A168" s="276"/>
      <c r="B168" s="276"/>
      <c r="C168" s="276"/>
      <c r="D168" s="276"/>
      <c r="E168" s="276"/>
      <c r="F168" s="276"/>
      <c r="G168" s="276"/>
      <c r="H168" s="276"/>
      <c r="I168" s="276"/>
      <c r="J168" s="276"/>
      <c r="K168" s="276"/>
      <c r="L168" s="276"/>
      <c r="M168" s="276"/>
      <c r="N168" s="276"/>
      <c r="O168" s="276"/>
      <c r="P168" s="276"/>
      <c r="Q168" s="276"/>
      <c r="R168" s="276"/>
      <c r="S168" s="276"/>
      <c r="T168" s="276"/>
      <c r="U168" s="276"/>
      <c r="V168" s="276"/>
      <c r="W168" s="276"/>
      <c r="X168" s="276"/>
      <c r="Y168" s="276"/>
      <c r="Z168" s="276"/>
    </row>
    <row r="169" ht="15.75" customHeight="1">
      <c r="A169" s="276"/>
      <c r="B169" s="276"/>
      <c r="C169" s="276"/>
      <c r="D169" s="276"/>
      <c r="E169" s="276"/>
      <c r="F169" s="276"/>
      <c r="G169" s="276"/>
      <c r="H169" s="276"/>
      <c r="I169" s="276"/>
      <c r="J169" s="276"/>
      <c r="K169" s="276"/>
      <c r="L169" s="276"/>
      <c r="M169" s="276"/>
      <c r="N169" s="276"/>
      <c r="O169" s="276"/>
      <c r="P169" s="276"/>
      <c r="Q169" s="276"/>
      <c r="R169" s="276"/>
      <c r="S169" s="276"/>
      <c r="T169" s="276"/>
      <c r="U169" s="276"/>
      <c r="V169" s="276"/>
      <c r="W169" s="276"/>
      <c r="X169" s="276"/>
      <c r="Y169" s="276"/>
      <c r="Z169" s="276"/>
    </row>
    <row r="170" ht="15.75" customHeight="1">
      <c r="A170" s="276"/>
      <c r="B170" s="276"/>
      <c r="C170" s="276"/>
      <c r="D170" s="276"/>
      <c r="E170" s="276"/>
      <c r="F170" s="276"/>
      <c r="G170" s="276"/>
      <c r="H170" s="276"/>
      <c r="I170" s="276"/>
      <c r="J170" s="276"/>
      <c r="K170" s="276"/>
      <c r="L170" s="276"/>
      <c r="M170" s="276"/>
      <c r="N170" s="276"/>
      <c r="O170" s="276"/>
      <c r="P170" s="276"/>
      <c r="Q170" s="276"/>
      <c r="R170" s="276"/>
      <c r="S170" s="276"/>
      <c r="T170" s="276"/>
      <c r="U170" s="276"/>
      <c r="V170" s="276"/>
      <c r="W170" s="276"/>
      <c r="X170" s="276"/>
      <c r="Y170" s="276"/>
      <c r="Z170" s="276"/>
    </row>
    <row r="171" ht="15.75" customHeight="1">
      <c r="A171" s="276"/>
      <c r="B171" s="276"/>
      <c r="C171" s="276"/>
      <c r="D171" s="276"/>
      <c r="E171" s="276"/>
      <c r="F171" s="276"/>
      <c r="G171" s="276"/>
      <c r="H171" s="276"/>
      <c r="I171" s="276"/>
      <c r="J171" s="276"/>
      <c r="K171" s="276"/>
      <c r="L171" s="276"/>
      <c r="M171" s="276"/>
      <c r="N171" s="276"/>
      <c r="O171" s="276"/>
      <c r="P171" s="276"/>
      <c r="Q171" s="276"/>
      <c r="R171" s="276"/>
      <c r="S171" s="276"/>
      <c r="T171" s="276"/>
      <c r="U171" s="276"/>
      <c r="V171" s="276"/>
      <c r="W171" s="276"/>
      <c r="X171" s="276"/>
      <c r="Y171" s="276"/>
      <c r="Z171" s="276"/>
    </row>
    <row r="172" ht="15.75" customHeight="1">
      <c r="A172" s="276"/>
      <c r="B172" s="276"/>
      <c r="C172" s="276"/>
      <c r="D172" s="276"/>
      <c r="E172" s="276"/>
      <c r="F172" s="276"/>
      <c r="G172" s="276"/>
      <c r="H172" s="276"/>
      <c r="I172" s="276"/>
      <c r="J172" s="276"/>
      <c r="K172" s="276"/>
      <c r="L172" s="276"/>
      <c r="M172" s="276"/>
      <c r="N172" s="276"/>
      <c r="O172" s="276"/>
      <c r="P172" s="276"/>
      <c r="Q172" s="276"/>
      <c r="R172" s="276"/>
      <c r="S172" s="276"/>
      <c r="T172" s="276"/>
      <c r="U172" s="276"/>
      <c r="V172" s="276"/>
      <c r="W172" s="276"/>
      <c r="X172" s="276"/>
      <c r="Y172" s="276"/>
      <c r="Z172" s="276"/>
    </row>
    <row r="173" ht="15.75" customHeight="1">
      <c r="A173" s="276"/>
      <c r="B173" s="276"/>
      <c r="C173" s="276"/>
      <c r="D173" s="276"/>
      <c r="E173" s="276"/>
      <c r="F173" s="276"/>
      <c r="G173" s="276"/>
      <c r="H173" s="276"/>
      <c r="I173" s="276"/>
      <c r="J173" s="276"/>
      <c r="K173" s="276"/>
      <c r="L173" s="276"/>
      <c r="M173" s="276"/>
      <c r="N173" s="276"/>
      <c r="O173" s="276"/>
      <c r="P173" s="276"/>
      <c r="Q173" s="276"/>
      <c r="R173" s="276"/>
      <c r="S173" s="276"/>
      <c r="T173" s="276"/>
      <c r="U173" s="276"/>
      <c r="V173" s="276"/>
      <c r="W173" s="276"/>
      <c r="X173" s="276"/>
      <c r="Y173" s="276"/>
      <c r="Z173" s="276"/>
    </row>
    <row r="174" ht="15.75" customHeight="1">
      <c r="A174" s="276"/>
      <c r="B174" s="276"/>
      <c r="C174" s="276"/>
      <c r="D174" s="276"/>
      <c r="E174" s="276"/>
      <c r="F174" s="276"/>
      <c r="G174" s="276"/>
      <c r="H174" s="276"/>
      <c r="I174" s="276"/>
      <c r="J174" s="276"/>
      <c r="K174" s="276"/>
      <c r="L174" s="276"/>
      <c r="M174" s="276"/>
      <c r="N174" s="276"/>
      <c r="O174" s="276"/>
      <c r="P174" s="276"/>
      <c r="Q174" s="276"/>
      <c r="R174" s="276"/>
      <c r="S174" s="276"/>
      <c r="T174" s="276"/>
      <c r="U174" s="276"/>
      <c r="V174" s="276"/>
      <c r="W174" s="276"/>
      <c r="X174" s="276"/>
      <c r="Y174" s="276"/>
      <c r="Z174" s="276"/>
    </row>
    <row r="175" ht="15.75" customHeight="1">
      <c r="A175" s="276"/>
      <c r="B175" s="276"/>
      <c r="C175" s="276"/>
      <c r="D175" s="276"/>
      <c r="E175" s="276"/>
      <c r="F175" s="276"/>
      <c r="G175" s="276"/>
      <c r="H175" s="276"/>
      <c r="I175" s="276"/>
      <c r="J175" s="276"/>
      <c r="K175" s="276"/>
      <c r="L175" s="276"/>
      <c r="M175" s="276"/>
      <c r="N175" s="276"/>
      <c r="O175" s="276"/>
      <c r="P175" s="276"/>
      <c r="Q175" s="276"/>
      <c r="R175" s="276"/>
      <c r="S175" s="276"/>
      <c r="T175" s="276"/>
      <c r="U175" s="276"/>
      <c r="V175" s="276"/>
      <c r="W175" s="276"/>
      <c r="X175" s="276"/>
      <c r="Y175" s="276"/>
      <c r="Z175" s="276"/>
    </row>
    <row r="176" ht="15.75" customHeight="1">
      <c r="A176" s="276"/>
      <c r="B176" s="276"/>
      <c r="C176" s="276"/>
      <c r="D176" s="276"/>
      <c r="E176" s="276"/>
      <c r="F176" s="276"/>
      <c r="G176" s="276"/>
      <c r="H176" s="276"/>
      <c r="I176" s="276"/>
      <c r="J176" s="276"/>
      <c r="K176" s="276"/>
      <c r="L176" s="276"/>
      <c r="M176" s="276"/>
      <c r="N176" s="276"/>
      <c r="O176" s="276"/>
      <c r="P176" s="276"/>
      <c r="Q176" s="276"/>
      <c r="R176" s="276"/>
      <c r="S176" s="276"/>
      <c r="T176" s="276"/>
      <c r="U176" s="276"/>
      <c r="V176" s="276"/>
      <c r="W176" s="276"/>
      <c r="X176" s="276"/>
      <c r="Y176" s="276"/>
      <c r="Z176" s="276"/>
    </row>
    <row r="177" ht="15.75" customHeight="1">
      <c r="A177" s="276"/>
      <c r="B177" s="276"/>
      <c r="C177" s="276"/>
      <c r="D177" s="276"/>
      <c r="E177" s="276"/>
      <c r="F177" s="276"/>
      <c r="G177" s="276"/>
      <c r="H177" s="276"/>
      <c r="I177" s="276"/>
      <c r="J177" s="276"/>
      <c r="K177" s="276"/>
      <c r="L177" s="276"/>
      <c r="M177" s="276"/>
      <c r="N177" s="276"/>
      <c r="O177" s="276"/>
      <c r="P177" s="276"/>
      <c r="Q177" s="276"/>
      <c r="R177" s="276"/>
      <c r="S177" s="276"/>
      <c r="T177" s="276"/>
      <c r="U177" s="276"/>
      <c r="V177" s="276"/>
      <c r="W177" s="276"/>
      <c r="X177" s="276"/>
      <c r="Y177" s="276"/>
      <c r="Z177" s="276"/>
    </row>
    <row r="178" ht="15.75" customHeight="1">
      <c r="A178" s="276"/>
      <c r="B178" s="276"/>
      <c r="C178" s="276"/>
      <c r="D178" s="276"/>
      <c r="E178" s="276"/>
      <c r="F178" s="276"/>
      <c r="G178" s="276"/>
      <c r="H178" s="276"/>
      <c r="I178" s="276"/>
      <c r="J178" s="276"/>
      <c r="K178" s="276"/>
      <c r="L178" s="276"/>
      <c r="M178" s="276"/>
      <c r="N178" s="276"/>
      <c r="O178" s="276"/>
      <c r="P178" s="276"/>
      <c r="Q178" s="276"/>
      <c r="R178" s="276"/>
      <c r="S178" s="276"/>
      <c r="T178" s="276"/>
      <c r="U178" s="276"/>
      <c r="V178" s="276"/>
      <c r="W178" s="276"/>
      <c r="X178" s="276"/>
      <c r="Y178" s="276"/>
      <c r="Z178" s="276"/>
    </row>
    <row r="179" ht="15.75" customHeight="1">
      <c r="A179" s="276"/>
      <c r="B179" s="276"/>
      <c r="C179" s="276"/>
      <c r="D179" s="276"/>
      <c r="E179" s="276"/>
      <c r="F179" s="276"/>
      <c r="G179" s="276"/>
      <c r="H179" s="276"/>
      <c r="I179" s="276"/>
      <c r="J179" s="276"/>
      <c r="K179" s="276"/>
      <c r="L179" s="276"/>
      <c r="M179" s="276"/>
      <c r="N179" s="276"/>
      <c r="O179" s="276"/>
      <c r="P179" s="276"/>
      <c r="Q179" s="276"/>
      <c r="R179" s="276"/>
      <c r="S179" s="276"/>
      <c r="T179" s="276"/>
      <c r="U179" s="276"/>
      <c r="V179" s="276"/>
      <c r="W179" s="276"/>
      <c r="X179" s="276"/>
      <c r="Y179" s="276"/>
      <c r="Z179" s="276"/>
    </row>
    <row r="180" ht="15.75" customHeight="1">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c r="W180" s="276"/>
      <c r="X180" s="276"/>
      <c r="Y180" s="276"/>
      <c r="Z180" s="276"/>
    </row>
    <row r="181" ht="15.75" customHeight="1">
      <c r="A181" s="276"/>
      <c r="B181" s="276"/>
      <c r="C181" s="276"/>
      <c r="D181" s="276"/>
      <c r="E181" s="276"/>
      <c r="F181" s="276"/>
      <c r="G181" s="276"/>
      <c r="H181" s="276"/>
      <c r="I181" s="276"/>
      <c r="J181" s="276"/>
      <c r="K181" s="276"/>
      <c r="L181" s="276"/>
      <c r="M181" s="276"/>
      <c r="N181" s="276"/>
      <c r="O181" s="276"/>
      <c r="P181" s="276"/>
      <c r="Q181" s="276"/>
      <c r="R181" s="276"/>
      <c r="S181" s="276"/>
      <c r="T181" s="276"/>
      <c r="U181" s="276"/>
      <c r="V181" s="276"/>
      <c r="W181" s="276"/>
      <c r="X181" s="276"/>
      <c r="Y181" s="276"/>
      <c r="Z181" s="276"/>
    </row>
    <row r="182" ht="15.75" customHeight="1">
      <c r="A182" s="276"/>
      <c r="B182" s="276"/>
      <c r="C182" s="276"/>
      <c r="D182" s="276"/>
      <c r="E182" s="276"/>
      <c r="F182" s="276"/>
      <c r="G182" s="276"/>
      <c r="H182" s="276"/>
      <c r="I182" s="276"/>
      <c r="J182" s="276"/>
      <c r="K182" s="276"/>
      <c r="L182" s="276"/>
      <c r="M182" s="276"/>
      <c r="N182" s="276"/>
      <c r="O182" s="276"/>
      <c r="P182" s="276"/>
      <c r="Q182" s="276"/>
      <c r="R182" s="276"/>
      <c r="S182" s="276"/>
      <c r="T182" s="276"/>
      <c r="U182" s="276"/>
      <c r="V182" s="276"/>
      <c r="W182" s="276"/>
      <c r="X182" s="276"/>
      <c r="Y182" s="276"/>
      <c r="Z182" s="276"/>
    </row>
    <row r="183" ht="15.75" customHeight="1">
      <c r="A183" s="276"/>
      <c r="B183" s="276"/>
      <c r="C183" s="276"/>
      <c r="D183" s="276"/>
      <c r="E183" s="276"/>
      <c r="F183" s="276"/>
      <c r="G183" s="276"/>
      <c r="H183" s="276"/>
      <c r="I183" s="276"/>
      <c r="J183" s="276"/>
      <c r="K183" s="276"/>
      <c r="L183" s="276"/>
      <c r="M183" s="276"/>
      <c r="N183" s="276"/>
      <c r="O183" s="276"/>
      <c r="P183" s="276"/>
      <c r="Q183" s="276"/>
      <c r="R183" s="276"/>
      <c r="S183" s="276"/>
      <c r="T183" s="276"/>
      <c r="U183" s="276"/>
      <c r="V183" s="276"/>
      <c r="W183" s="276"/>
      <c r="X183" s="276"/>
      <c r="Y183" s="276"/>
      <c r="Z183" s="276"/>
    </row>
    <row r="184" ht="15.75" customHeight="1">
      <c r="A184" s="276"/>
      <c r="B184" s="276"/>
      <c r="C184" s="276"/>
      <c r="D184" s="276"/>
      <c r="E184" s="276"/>
      <c r="F184" s="276"/>
      <c r="G184" s="276"/>
      <c r="H184" s="276"/>
      <c r="I184" s="276"/>
      <c r="J184" s="276"/>
      <c r="K184" s="276"/>
      <c r="L184" s="276"/>
      <c r="M184" s="276"/>
      <c r="N184" s="276"/>
      <c r="O184" s="276"/>
      <c r="P184" s="276"/>
      <c r="Q184" s="276"/>
      <c r="R184" s="276"/>
      <c r="S184" s="276"/>
      <c r="T184" s="276"/>
      <c r="U184" s="276"/>
      <c r="V184" s="276"/>
      <c r="W184" s="276"/>
      <c r="X184" s="276"/>
      <c r="Y184" s="276"/>
      <c r="Z184" s="276"/>
    </row>
    <row r="185" ht="15.75" customHeight="1">
      <c r="A185" s="276"/>
      <c r="B185" s="276"/>
      <c r="C185" s="276"/>
      <c r="D185" s="276"/>
      <c r="E185" s="276"/>
      <c r="F185" s="276"/>
      <c r="G185" s="276"/>
      <c r="H185" s="276"/>
      <c r="I185" s="276"/>
      <c r="J185" s="276"/>
      <c r="K185" s="276"/>
      <c r="L185" s="276"/>
      <c r="M185" s="276"/>
      <c r="N185" s="276"/>
      <c r="O185" s="276"/>
      <c r="P185" s="276"/>
      <c r="Q185" s="276"/>
      <c r="R185" s="276"/>
      <c r="S185" s="276"/>
      <c r="T185" s="276"/>
      <c r="U185" s="276"/>
      <c r="V185" s="276"/>
      <c r="W185" s="276"/>
      <c r="X185" s="276"/>
      <c r="Y185" s="276"/>
      <c r="Z185" s="276"/>
    </row>
    <row r="186" ht="15.75" customHeight="1">
      <c r="A186" s="276"/>
      <c r="B186" s="276"/>
      <c r="C186" s="276"/>
      <c r="D186" s="276"/>
      <c r="E186" s="276"/>
      <c r="F186" s="276"/>
      <c r="G186" s="276"/>
      <c r="H186" s="276"/>
      <c r="I186" s="276"/>
      <c r="J186" s="276"/>
      <c r="K186" s="276"/>
      <c r="L186" s="276"/>
      <c r="M186" s="276"/>
      <c r="N186" s="276"/>
      <c r="O186" s="276"/>
      <c r="P186" s="276"/>
      <c r="Q186" s="276"/>
      <c r="R186" s="276"/>
      <c r="S186" s="276"/>
      <c r="T186" s="276"/>
      <c r="U186" s="276"/>
      <c r="V186" s="276"/>
      <c r="W186" s="276"/>
      <c r="X186" s="276"/>
      <c r="Y186" s="276"/>
      <c r="Z186" s="276"/>
    </row>
    <row r="187" ht="15.75" customHeight="1">
      <c r="A187" s="276"/>
      <c r="B187" s="276"/>
      <c r="C187" s="276"/>
      <c r="D187" s="276"/>
      <c r="E187" s="276"/>
      <c r="F187" s="276"/>
      <c r="G187" s="276"/>
      <c r="H187" s="276"/>
      <c r="I187" s="276"/>
      <c r="J187" s="276"/>
      <c r="K187" s="276"/>
      <c r="L187" s="276"/>
      <c r="M187" s="276"/>
      <c r="N187" s="276"/>
      <c r="O187" s="276"/>
      <c r="P187" s="276"/>
      <c r="Q187" s="276"/>
      <c r="R187" s="276"/>
      <c r="S187" s="276"/>
      <c r="T187" s="276"/>
      <c r="U187" s="276"/>
      <c r="V187" s="276"/>
      <c r="W187" s="276"/>
      <c r="X187" s="276"/>
      <c r="Y187" s="276"/>
      <c r="Z187" s="276"/>
    </row>
    <row r="188" ht="15.75" customHeight="1">
      <c r="A188" s="276"/>
      <c r="B188" s="276"/>
      <c r="C188" s="276"/>
      <c r="D188" s="276"/>
      <c r="E188" s="276"/>
      <c r="F188" s="276"/>
      <c r="G188" s="276"/>
      <c r="H188" s="276"/>
      <c r="I188" s="276"/>
      <c r="J188" s="276"/>
      <c r="K188" s="276"/>
      <c r="L188" s="276"/>
      <c r="M188" s="276"/>
      <c r="N188" s="276"/>
      <c r="O188" s="276"/>
      <c r="P188" s="276"/>
      <c r="Q188" s="276"/>
      <c r="R188" s="276"/>
      <c r="S188" s="276"/>
      <c r="T188" s="276"/>
      <c r="U188" s="276"/>
      <c r="V188" s="276"/>
      <c r="W188" s="276"/>
      <c r="X188" s="276"/>
      <c r="Y188" s="276"/>
      <c r="Z188" s="276"/>
    </row>
    <row r="189" ht="15.75" customHeight="1">
      <c r="A189" s="276"/>
      <c r="B189" s="276"/>
      <c r="C189" s="276"/>
      <c r="D189" s="276"/>
      <c r="E189" s="276"/>
      <c r="F189" s="276"/>
      <c r="G189" s="276"/>
      <c r="H189" s="276"/>
      <c r="I189" s="276"/>
      <c r="J189" s="276"/>
      <c r="K189" s="276"/>
      <c r="L189" s="276"/>
      <c r="M189" s="276"/>
      <c r="N189" s="276"/>
      <c r="O189" s="276"/>
      <c r="P189" s="276"/>
      <c r="Q189" s="276"/>
      <c r="R189" s="276"/>
      <c r="S189" s="276"/>
      <c r="T189" s="276"/>
      <c r="U189" s="276"/>
      <c r="V189" s="276"/>
      <c r="W189" s="276"/>
      <c r="X189" s="276"/>
      <c r="Y189" s="276"/>
      <c r="Z189" s="276"/>
    </row>
    <row r="190" ht="15.75" customHeight="1">
      <c r="A190" s="276"/>
      <c r="B190" s="276"/>
      <c r="C190" s="276"/>
      <c r="D190" s="276"/>
      <c r="E190" s="276"/>
      <c r="F190" s="276"/>
      <c r="G190" s="276"/>
      <c r="H190" s="276"/>
      <c r="I190" s="276"/>
      <c r="J190" s="276"/>
      <c r="K190" s="276"/>
      <c r="L190" s="276"/>
      <c r="M190" s="276"/>
      <c r="N190" s="276"/>
      <c r="O190" s="276"/>
      <c r="P190" s="276"/>
      <c r="Q190" s="276"/>
      <c r="R190" s="276"/>
      <c r="S190" s="276"/>
      <c r="T190" s="276"/>
      <c r="U190" s="276"/>
      <c r="V190" s="276"/>
      <c r="W190" s="276"/>
      <c r="X190" s="276"/>
      <c r="Y190" s="276"/>
      <c r="Z190" s="276"/>
    </row>
    <row r="191" ht="15.75" customHeight="1">
      <c r="A191" s="276"/>
      <c r="B191" s="276"/>
      <c r="C191" s="276"/>
      <c r="D191" s="276"/>
      <c r="E191" s="276"/>
      <c r="F191" s="276"/>
      <c r="G191" s="276"/>
      <c r="H191" s="276"/>
      <c r="I191" s="276"/>
      <c r="J191" s="276"/>
      <c r="K191" s="276"/>
      <c r="L191" s="276"/>
      <c r="M191" s="276"/>
      <c r="N191" s="276"/>
      <c r="O191" s="276"/>
      <c r="P191" s="276"/>
      <c r="Q191" s="276"/>
      <c r="R191" s="276"/>
      <c r="S191" s="276"/>
      <c r="T191" s="276"/>
      <c r="U191" s="276"/>
      <c r="V191" s="276"/>
      <c r="W191" s="276"/>
      <c r="X191" s="276"/>
      <c r="Y191" s="276"/>
      <c r="Z191" s="276"/>
    </row>
    <row r="192" ht="15.75" customHeight="1">
      <c r="A192" s="276"/>
      <c r="B192" s="276"/>
      <c r="C192" s="276"/>
      <c r="D192" s="276"/>
      <c r="E192" s="276"/>
      <c r="F192" s="276"/>
      <c r="G192" s="276"/>
      <c r="H192" s="276"/>
      <c r="I192" s="276"/>
      <c r="J192" s="276"/>
      <c r="K192" s="276"/>
      <c r="L192" s="276"/>
      <c r="M192" s="276"/>
      <c r="N192" s="276"/>
      <c r="O192" s="276"/>
      <c r="P192" s="276"/>
      <c r="Q192" s="276"/>
      <c r="R192" s="276"/>
      <c r="S192" s="276"/>
      <c r="T192" s="276"/>
      <c r="U192" s="276"/>
      <c r="V192" s="276"/>
      <c r="W192" s="276"/>
      <c r="X192" s="276"/>
      <c r="Y192" s="276"/>
      <c r="Z192" s="276"/>
    </row>
    <row r="193" ht="15.75" customHeight="1">
      <c r="A193" s="276"/>
      <c r="B193" s="276"/>
      <c r="C193" s="276"/>
      <c r="D193" s="276"/>
      <c r="E193" s="276"/>
      <c r="F193" s="276"/>
      <c r="G193" s="276"/>
      <c r="H193" s="276"/>
      <c r="I193" s="276"/>
      <c r="J193" s="276"/>
      <c r="K193" s="276"/>
      <c r="L193" s="276"/>
      <c r="M193" s="276"/>
      <c r="N193" s="276"/>
      <c r="O193" s="276"/>
      <c r="P193" s="276"/>
      <c r="Q193" s="276"/>
      <c r="R193" s="276"/>
      <c r="S193" s="276"/>
      <c r="T193" s="276"/>
      <c r="U193" s="276"/>
      <c r="V193" s="276"/>
      <c r="W193" s="276"/>
      <c r="X193" s="276"/>
      <c r="Y193" s="276"/>
      <c r="Z193" s="276"/>
    </row>
    <row r="194" ht="15.75" customHeight="1">
      <c r="A194" s="276"/>
      <c r="B194" s="276"/>
      <c r="C194" s="276"/>
      <c r="D194" s="276"/>
      <c r="E194" s="276"/>
      <c r="F194" s="276"/>
      <c r="G194" s="276"/>
      <c r="H194" s="276"/>
      <c r="I194" s="276"/>
      <c r="J194" s="276"/>
      <c r="K194" s="276"/>
      <c r="L194" s="276"/>
      <c r="M194" s="276"/>
      <c r="N194" s="276"/>
      <c r="O194" s="276"/>
      <c r="P194" s="276"/>
      <c r="Q194" s="276"/>
      <c r="R194" s="276"/>
      <c r="S194" s="276"/>
      <c r="T194" s="276"/>
      <c r="U194" s="276"/>
      <c r="V194" s="276"/>
      <c r="W194" s="276"/>
      <c r="X194" s="276"/>
      <c r="Y194" s="276"/>
      <c r="Z194" s="276"/>
    </row>
    <row r="195" ht="15.75" customHeight="1">
      <c r="A195" s="276"/>
      <c r="B195" s="276"/>
      <c r="C195" s="276"/>
      <c r="D195" s="276"/>
      <c r="E195" s="276"/>
      <c r="F195" s="276"/>
      <c r="G195" s="276"/>
      <c r="H195" s="276"/>
      <c r="I195" s="276"/>
      <c r="J195" s="276"/>
      <c r="K195" s="276"/>
      <c r="L195" s="276"/>
      <c r="M195" s="276"/>
      <c r="N195" s="276"/>
      <c r="O195" s="276"/>
      <c r="P195" s="276"/>
      <c r="Q195" s="276"/>
      <c r="R195" s="276"/>
      <c r="S195" s="276"/>
      <c r="T195" s="276"/>
      <c r="U195" s="276"/>
      <c r="V195" s="276"/>
      <c r="W195" s="276"/>
      <c r="X195" s="276"/>
      <c r="Y195" s="276"/>
      <c r="Z195" s="276"/>
    </row>
    <row r="196" ht="15.75" customHeight="1">
      <c r="A196" s="276"/>
      <c r="B196" s="276"/>
      <c r="C196" s="276"/>
      <c r="D196" s="276"/>
      <c r="E196" s="276"/>
      <c r="F196" s="276"/>
      <c r="G196" s="276"/>
      <c r="H196" s="276"/>
      <c r="I196" s="276"/>
      <c r="J196" s="276"/>
      <c r="K196" s="276"/>
      <c r="L196" s="276"/>
      <c r="M196" s="276"/>
      <c r="N196" s="276"/>
      <c r="O196" s="276"/>
      <c r="P196" s="276"/>
      <c r="Q196" s="276"/>
      <c r="R196" s="276"/>
      <c r="S196" s="276"/>
      <c r="T196" s="276"/>
      <c r="U196" s="276"/>
      <c r="V196" s="276"/>
      <c r="W196" s="276"/>
      <c r="X196" s="276"/>
      <c r="Y196" s="276"/>
      <c r="Z196" s="276"/>
    </row>
    <row r="197" ht="15.75" customHeight="1">
      <c r="A197" s="276"/>
      <c r="B197" s="276"/>
      <c r="C197" s="276"/>
      <c r="D197" s="276"/>
      <c r="E197" s="276"/>
      <c r="F197" s="276"/>
      <c r="G197" s="276"/>
      <c r="H197" s="276"/>
      <c r="I197" s="276"/>
      <c r="J197" s="276"/>
      <c r="K197" s="276"/>
      <c r="L197" s="276"/>
      <c r="M197" s="276"/>
      <c r="N197" s="276"/>
      <c r="O197" s="276"/>
      <c r="P197" s="276"/>
      <c r="Q197" s="276"/>
      <c r="R197" s="276"/>
      <c r="S197" s="276"/>
      <c r="T197" s="276"/>
      <c r="U197" s="276"/>
      <c r="V197" s="276"/>
      <c r="W197" s="276"/>
      <c r="X197" s="276"/>
      <c r="Y197" s="276"/>
      <c r="Z197" s="276"/>
    </row>
    <row r="198" ht="15.75" customHeight="1">
      <c r="A198" s="276"/>
      <c r="B198" s="276"/>
      <c r="C198" s="276"/>
      <c r="D198" s="276"/>
      <c r="E198" s="276"/>
      <c r="F198" s="276"/>
      <c r="G198" s="276"/>
      <c r="H198" s="276"/>
      <c r="I198" s="276"/>
      <c r="J198" s="276"/>
      <c r="K198" s="276"/>
      <c r="L198" s="276"/>
      <c r="M198" s="276"/>
      <c r="N198" s="276"/>
      <c r="O198" s="276"/>
      <c r="P198" s="276"/>
      <c r="Q198" s="276"/>
      <c r="R198" s="276"/>
      <c r="S198" s="276"/>
      <c r="T198" s="276"/>
      <c r="U198" s="276"/>
      <c r="V198" s="276"/>
      <c r="W198" s="276"/>
      <c r="X198" s="276"/>
      <c r="Y198" s="276"/>
      <c r="Z198" s="276"/>
    </row>
    <row r="199" ht="15.75" customHeight="1">
      <c r="A199" s="276"/>
      <c r="B199" s="276"/>
      <c r="C199" s="276"/>
      <c r="D199" s="276"/>
      <c r="E199" s="276"/>
      <c r="F199" s="276"/>
      <c r="G199" s="276"/>
      <c r="H199" s="276"/>
      <c r="I199" s="276"/>
      <c r="J199" s="276"/>
      <c r="K199" s="276"/>
      <c r="L199" s="276"/>
      <c r="M199" s="276"/>
      <c r="N199" s="276"/>
      <c r="O199" s="276"/>
      <c r="P199" s="276"/>
      <c r="Q199" s="276"/>
      <c r="R199" s="276"/>
      <c r="S199" s="276"/>
      <c r="T199" s="276"/>
      <c r="U199" s="276"/>
      <c r="V199" s="276"/>
      <c r="W199" s="276"/>
      <c r="X199" s="276"/>
      <c r="Y199" s="276"/>
      <c r="Z199" s="276"/>
    </row>
    <row r="200" ht="15.75" customHeight="1">
      <c r="A200" s="276"/>
      <c r="B200" s="276"/>
      <c r="C200" s="276"/>
      <c r="D200" s="276"/>
      <c r="E200" s="276"/>
      <c r="F200" s="276"/>
      <c r="G200" s="276"/>
      <c r="H200" s="276"/>
      <c r="I200" s="276"/>
      <c r="J200" s="276"/>
      <c r="K200" s="276"/>
      <c r="L200" s="276"/>
      <c r="M200" s="276"/>
      <c r="N200" s="276"/>
      <c r="O200" s="276"/>
      <c r="P200" s="276"/>
      <c r="Q200" s="276"/>
      <c r="R200" s="276"/>
      <c r="S200" s="276"/>
      <c r="T200" s="276"/>
      <c r="U200" s="276"/>
      <c r="V200" s="276"/>
      <c r="W200" s="276"/>
      <c r="X200" s="276"/>
      <c r="Y200" s="276"/>
      <c r="Z200" s="276"/>
    </row>
    <row r="201" ht="15.75" customHeight="1">
      <c r="A201" s="276"/>
      <c r="B201" s="276"/>
      <c r="C201" s="276"/>
      <c r="D201" s="276"/>
      <c r="E201" s="276"/>
      <c r="F201" s="276"/>
      <c r="G201" s="276"/>
      <c r="H201" s="276"/>
      <c r="I201" s="276"/>
      <c r="J201" s="276"/>
      <c r="K201" s="276"/>
      <c r="L201" s="276"/>
      <c r="M201" s="276"/>
      <c r="N201" s="276"/>
      <c r="O201" s="276"/>
      <c r="P201" s="276"/>
      <c r="Q201" s="276"/>
      <c r="R201" s="276"/>
      <c r="S201" s="276"/>
      <c r="T201" s="276"/>
      <c r="U201" s="276"/>
      <c r="V201" s="276"/>
      <c r="W201" s="276"/>
      <c r="X201" s="276"/>
      <c r="Y201" s="276"/>
      <c r="Z201" s="276"/>
    </row>
    <row r="202" ht="15.75" customHeight="1">
      <c r="A202" s="276"/>
      <c r="B202" s="276"/>
      <c r="C202" s="276"/>
      <c r="D202" s="276"/>
      <c r="E202" s="276"/>
      <c r="F202" s="276"/>
      <c r="G202" s="276"/>
      <c r="H202" s="276"/>
      <c r="I202" s="276"/>
      <c r="J202" s="276"/>
      <c r="K202" s="276"/>
      <c r="L202" s="276"/>
      <c r="M202" s="276"/>
      <c r="N202" s="276"/>
      <c r="O202" s="276"/>
      <c r="P202" s="276"/>
      <c r="Q202" s="276"/>
      <c r="R202" s="276"/>
      <c r="S202" s="276"/>
      <c r="T202" s="276"/>
      <c r="U202" s="276"/>
      <c r="V202" s="276"/>
      <c r="W202" s="276"/>
      <c r="X202" s="276"/>
      <c r="Y202" s="276"/>
      <c r="Z202" s="276"/>
    </row>
    <row r="203" ht="15.75" customHeight="1">
      <c r="A203" s="276"/>
      <c r="B203" s="276"/>
      <c r="C203" s="276"/>
      <c r="D203" s="276"/>
      <c r="E203" s="276"/>
      <c r="F203" s="276"/>
      <c r="G203" s="276"/>
      <c r="H203" s="276"/>
      <c r="I203" s="276"/>
      <c r="J203" s="276"/>
      <c r="K203" s="276"/>
      <c r="L203" s="276"/>
      <c r="M203" s="276"/>
      <c r="N203" s="276"/>
      <c r="O203" s="276"/>
      <c r="P203" s="276"/>
      <c r="Q203" s="276"/>
      <c r="R203" s="276"/>
      <c r="S203" s="276"/>
      <c r="T203" s="276"/>
      <c r="U203" s="276"/>
      <c r="V203" s="276"/>
      <c r="W203" s="276"/>
      <c r="X203" s="276"/>
      <c r="Y203" s="276"/>
      <c r="Z203" s="276"/>
    </row>
    <row r="204" ht="15.75" customHeight="1">
      <c r="A204" s="276"/>
      <c r="B204" s="276"/>
      <c r="C204" s="276"/>
      <c r="D204" s="276"/>
      <c r="E204" s="276"/>
      <c r="F204" s="276"/>
      <c r="G204" s="276"/>
      <c r="H204" s="276"/>
      <c r="I204" s="276"/>
      <c r="J204" s="276"/>
      <c r="K204" s="276"/>
      <c r="L204" s="276"/>
      <c r="M204" s="276"/>
      <c r="N204" s="276"/>
      <c r="O204" s="276"/>
      <c r="P204" s="276"/>
      <c r="Q204" s="276"/>
      <c r="R204" s="276"/>
      <c r="S204" s="276"/>
      <c r="T204" s="276"/>
      <c r="U204" s="276"/>
      <c r="V204" s="276"/>
      <c r="W204" s="276"/>
      <c r="X204" s="276"/>
      <c r="Y204" s="276"/>
      <c r="Z204" s="276"/>
    </row>
    <row r="205" ht="15.75" customHeight="1">
      <c r="A205" s="276"/>
      <c r="B205" s="276"/>
      <c r="C205" s="276"/>
      <c r="D205" s="276"/>
      <c r="E205" s="276"/>
      <c r="F205" s="276"/>
      <c r="G205" s="276"/>
      <c r="H205" s="276"/>
      <c r="I205" s="276"/>
      <c r="J205" s="276"/>
      <c r="K205" s="276"/>
      <c r="L205" s="276"/>
      <c r="M205" s="276"/>
      <c r="N205" s="276"/>
      <c r="O205" s="276"/>
      <c r="P205" s="276"/>
      <c r="Q205" s="276"/>
      <c r="R205" s="276"/>
      <c r="S205" s="276"/>
      <c r="T205" s="276"/>
      <c r="U205" s="276"/>
      <c r="V205" s="276"/>
      <c r="W205" s="276"/>
      <c r="X205" s="276"/>
      <c r="Y205" s="276"/>
      <c r="Z205" s="276"/>
    </row>
    <row r="206" ht="15.75" customHeight="1">
      <c r="A206" s="276"/>
      <c r="B206" s="276"/>
      <c r="C206" s="276"/>
      <c r="D206" s="276"/>
      <c r="E206" s="276"/>
      <c r="F206" s="276"/>
      <c r="G206" s="276"/>
      <c r="H206" s="276"/>
      <c r="I206" s="276"/>
      <c r="J206" s="276"/>
      <c r="K206" s="276"/>
      <c r="L206" s="276"/>
      <c r="M206" s="276"/>
      <c r="N206" s="276"/>
      <c r="O206" s="276"/>
      <c r="P206" s="276"/>
      <c r="Q206" s="276"/>
      <c r="R206" s="276"/>
      <c r="S206" s="276"/>
      <c r="T206" s="276"/>
      <c r="U206" s="276"/>
      <c r="V206" s="276"/>
      <c r="W206" s="276"/>
      <c r="X206" s="276"/>
      <c r="Y206" s="276"/>
      <c r="Z206" s="276"/>
    </row>
    <row r="207" ht="15.75" customHeight="1">
      <c r="A207" s="276"/>
      <c r="B207" s="276"/>
      <c r="C207" s="276"/>
      <c r="D207" s="276"/>
      <c r="E207" s="276"/>
      <c r="F207" s="276"/>
      <c r="G207" s="276"/>
      <c r="H207" s="276"/>
      <c r="I207" s="276"/>
      <c r="J207" s="276"/>
      <c r="K207" s="276"/>
      <c r="L207" s="276"/>
      <c r="M207" s="276"/>
      <c r="N207" s="276"/>
      <c r="O207" s="276"/>
      <c r="P207" s="276"/>
      <c r="Q207" s="276"/>
      <c r="R207" s="276"/>
      <c r="S207" s="276"/>
      <c r="T207" s="276"/>
      <c r="U207" s="276"/>
      <c r="V207" s="276"/>
      <c r="W207" s="276"/>
      <c r="X207" s="276"/>
      <c r="Y207" s="276"/>
      <c r="Z207" s="276"/>
    </row>
    <row r="208" ht="15.75" customHeight="1">
      <c r="A208" s="276"/>
      <c r="B208" s="276"/>
      <c r="C208" s="276"/>
      <c r="D208" s="276"/>
      <c r="E208" s="276"/>
      <c r="F208" s="276"/>
      <c r="G208" s="276"/>
      <c r="H208" s="276"/>
      <c r="I208" s="276"/>
      <c r="J208" s="276"/>
      <c r="K208" s="276"/>
      <c r="L208" s="276"/>
      <c r="M208" s="276"/>
      <c r="N208" s="276"/>
      <c r="O208" s="276"/>
      <c r="P208" s="276"/>
      <c r="Q208" s="276"/>
      <c r="R208" s="276"/>
      <c r="S208" s="276"/>
      <c r="T208" s="276"/>
      <c r="U208" s="276"/>
      <c r="V208" s="276"/>
      <c r="W208" s="276"/>
      <c r="X208" s="276"/>
      <c r="Y208" s="276"/>
      <c r="Z208" s="276"/>
    </row>
    <row r="209" ht="15.75" customHeight="1">
      <c r="A209" s="276"/>
      <c r="B209" s="276"/>
      <c r="C209" s="276"/>
      <c r="D209" s="276"/>
      <c r="E209" s="276"/>
      <c r="F209" s="276"/>
      <c r="G209" s="276"/>
      <c r="H209" s="276"/>
      <c r="I209" s="276"/>
      <c r="J209" s="276"/>
      <c r="K209" s="276"/>
      <c r="L209" s="276"/>
      <c r="M209" s="276"/>
      <c r="N209" s="276"/>
      <c r="O209" s="276"/>
      <c r="P209" s="276"/>
      <c r="Q209" s="276"/>
      <c r="R209" s="276"/>
      <c r="S209" s="276"/>
      <c r="T209" s="276"/>
      <c r="U209" s="276"/>
      <c r="V209" s="276"/>
      <c r="W209" s="276"/>
      <c r="X209" s="276"/>
      <c r="Y209" s="276"/>
      <c r="Z209" s="276"/>
    </row>
    <row r="210" ht="15.75" customHeight="1">
      <c r="A210" s="276"/>
      <c r="B210" s="276"/>
      <c r="C210" s="276"/>
      <c r="D210" s="276"/>
      <c r="E210" s="276"/>
      <c r="F210" s="276"/>
      <c r="G210" s="276"/>
      <c r="H210" s="276"/>
      <c r="I210" s="276"/>
      <c r="J210" s="276"/>
      <c r="K210" s="276"/>
      <c r="L210" s="276"/>
      <c r="M210" s="276"/>
      <c r="N210" s="276"/>
      <c r="O210" s="276"/>
      <c r="P210" s="276"/>
      <c r="Q210" s="276"/>
      <c r="R210" s="276"/>
      <c r="S210" s="276"/>
      <c r="T210" s="276"/>
      <c r="U210" s="276"/>
      <c r="V210" s="276"/>
      <c r="W210" s="276"/>
      <c r="X210" s="276"/>
      <c r="Y210" s="276"/>
      <c r="Z210" s="276"/>
    </row>
    <row r="211" ht="15.75" customHeight="1">
      <c r="A211" s="276"/>
      <c r="B211" s="276"/>
      <c r="C211" s="276"/>
      <c r="D211" s="276"/>
      <c r="E211" s="276"/>
      <c r="F211" s="276"/>
      <c r="G211" s="276"/>
      <c r="H211" s="276"/>
      <c r="I211" s="276"/>
      <c r="J211" s="276"/>
      <c r="K211" s="276"/>
      <c r="L211" s="276"/>
      <c r="M211" s="276"/>
      <c r="N211" s="276"/>
      <c r="O211" s="276"/>
      <c r="P211" s="276"/>
      <c r="Q211" s="276"/>
      <c r="R211" s="276"/>
      <c r="S211" s="276"/>
      <c r="T211" s="276"/>
      <c r="U211" s="276"/>
      <c r="V211" s="276"/>
      <c r="W211" s="276"/>
      <c r="X211" s="276"/>
      <c r="Y211" s="276"/>
      <c r="Z211" s="276"/>
    </row>
    <row r="212" ht="15.75" customHeight="1">
      <c r="A212" s="276"/>
      <c r="B212" s="276"/>
      <c r="C212" s="276"/>
      <c r="D212" s="276"/>
      <c r="E212" s="276"/>
      <c r="F212" s="276"/>
      <c r="G212" s="276"/>
      <c r="H212" s="276"/>
      <c r="I212" s="276"/>
      <c r="J212" s="276"/>
      <c r="K212" s="276"/>
      <c r="L212" s="276"/>
      <c r="M212" s="276"/>
      <c r="N212" s="276"/>
      <c r="O212" s="276"/>
      <c r="P212" s="276"/>
      <c r="Q212" s="276"/>
      <c r="R212" s="276"/>
      <c r="S212" s="276"/>
      <c r="T212" s="276"/>
      <c r="U212" s="276"/>
      <c r="V212" s="276"/>
      <c r="W212" s="276"/>
      <c r="X212" s="276"/>
      <c r="Y212" s="276"/>
      <c r="Z212" s="276"/>
    </row>
    <row r="213" ht="15.75" customHeight="1">
      <c r="A213" s="276"/>
      <c r="B213" s="276"/>
      <c r="C213" s="276"/>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row>
    <row r="214" ht="15.75" customHeight="1">
      <c r="A214" s="276"/>
      <c r="B214" s="276"/>
      <c r="C214" s="276"/>
      <c r="D214" s="276"/>
      <c r="E214" s="276"/>
      <c r="F214" s="276"/>
      <c r="G214" s="276"/>
      <c r="H214" s="276"/>
      <c r="I214" s="276"/>
      <c r="J214" s="276"/>
      <c r="K214" s="276"/>
      <c r="L214" s="276"/>
      <c r="M214" s="276"/>
      <c r="N214" s="276"/>
      <c r="O214" s="276"/>
      <c r="P214" s="276"/>
      <c r="Q214" s="276"/>
      <c r="R214" s="276"/>
      <c r="S214" s="276"/>
      <c r="T214" s="276"/>
      <c r="U214" s="276"/>
      <c r="V214" s="276"/>
      <c r="W214" s="276"/>
      <c r="X214" s="276"/>
      <c r="Y214" s="276"/>
      <c r="Z214" s="276"/>
    </row>
    <row r="215" ht="15.75" customHeight="1">
      <c r="A215" s="276"/>
      <c r="B215" s="276"/>
      <c r="C215" s="276"/>
      <c r="D215" s="276"/>
      <c r="E215" s="276"/>
      <c r="F215" s="276"/>
      <c r="G215" s="276"/>
      <c r="H215" s="276"/>
      <c r="I215" s="276"/>
      <c r="J215" s="276"/>
      <c r="K215" s="276"/>
      <c r="L215" s="276"/>
      <c r="M215" s="276"/>
      <c r="N215" s="276"/>
      <c r="O215" s="276"/>
      <c r="P215" s="276"/>
      <c r="Q215" s="276"/>
      <c r="R215" s="276"/>
      <c r="S215" s="276"/>
      <c r="T215" s="276"/>
      <c r="U215" s="276"/>
      <c r="V215" s="276"/>
      <c r="W215" s="276"/>
      <c r="X215" s="276"/>
      <c r="Y215" s="276"/>
      <c r="Z215" s="276"/>
    </row>
    <row r="216" ht="15.75" customHeight="1">
      <c r="A216" s="276"/>
      <c r="B216" s="276"/>
      <c r="C216" s="276"/>
      <c r="D216" s="276"/>
      <c r="E216" s="276"/>
      <c r="F216" s="276"/>
      <c r="G216" s="276"/>
      <c r="H216" s="276"/>
      <c r="I216" s="276"/>
      <c r="J216" s="276"/>
      <c r="K216" s="276"/>
      <c r="L216" s="276"/>
      <c r="M216" s="276"/>
      <c r="N216" s="276"/>
      <c r="O216" s="276"/>
      <c r="P216" s="276"/>
      <c r="Q216" s="276"/>
      <c r="R216" s="276"/>
      <c r="S216" s="276"/>
      <c r="T216" s="276"/>
      <c r="U216" s="276"/>
      <c r="V216" s="276"/>
      <c r="W216" s="276"/>
      <c r="X216" s="276"/>
      <c r="Y216" s="276"/>
      <c r="Z216" s="276"/>
    </row>
    <row r="217" ht="15.75" customHeight="1">
      <c r="A217" s="276"/>
      <c r="B217" s="276"/>
      <c r="C217" s="276"/>
      <c r="D217" s="276"/>
      <c r="E217" s="276"/>
      <c r="F217" s="276"/>
      <c r="G217" s="276"/>
      <c r="H217" s="276"/>
      <c r="I217" s="276"/>
      <c r="J217" s="276"/>
      <c r="K217" s="276"/>
      <c r="L217" s="276"/>
      <c r="M217" s="276"/>
      <c r="N217" s="276"/>
      <c r="O217" s="276"/>
      <c r="P217" s="276"/>
      <c r="Q217" s="276"/>
      <c r="R217" s="276"/>
      <c r="S217" s="276"/>
      <c r="T217" s="276"/>
      <c r="U217" s="276"/>
      <c r="V217" s="276"/>
      <c r="W217" s="276"/>
      <c r="X217" s="276"/>
      <c r="Y217" s="276"/>
      <c r="Z217" s="276"/>
    </row>
    <row r="218" ht="15.75" customHeight="1">
      <c r="A218" s="276"/>
      <c r="B218" s="276"/>
      <c r="C218" s="276"/>
      <c r="D218" s="276"/>
      <c r="E218" s="276"/>
      <c r="F218" s="276"/>
      <c r="G218" s="276"/>
      <c r="H218" s="276"/>
      <c r="I218" s="276"/>
      <c r="J218" s="276"/>
      <c r="K218" s="276"/>
      <c r="L218" s="276"/>
      <c r="M218" s="276"/>
      <c r="N218" s="276"/>
      <c r="O218" s="276"/>
      <c r="P218" s="276"/>
      <c r="Q218" s="276"/>
      <c r="R218" s="276"/>
      <c r="S218" s="276"/>
      <c r="T218" s="276"/>
      <c r="U218" s="276"/>
      <c r="V218" s="276"/>
      <c r="W218" s="276"/>
      <c r="X218" s="276"/>
      <c r="Y218" s="276"/>
      <c r="Z218" s="276"/>
    </row>
    <row r="219" ht="15.75" customHeight="1">
      <c r="A219" s="276"/>
      <c r="B219" s="276"/>
      <c r="C219" s="276"/>
      <c r="D219" s="276"/>
      <c r="E219" s="276"/>
      <c r="F219" s="276"/>
      <c r="G219" s="276"/>
      <c r="H219" s="276"/>
      <c r="I219" s="276"/>
      <c r="J219" s="276"/>
      <c r="K219" s="276"/>
      <c r="L219" s="276"/>
      <c r="M219" s="276"/>
      <c r="N219" s="276"/>
      <c r="O219" s="276"/>
      <c r="P219" s="276"/>
      <c r="Q219" s="276"/>
      <c r="R219" s="276"/>
      <c r="S219" s="276"/>
      <c r="T219" s="276"/>
      <c r="U219" s="276"/>
      <c r="V219" s="276"/>
      <c r="W219" s="276"/>
      <c r="X219" s="276"/>
      <c r="Y219" s="276"/>
      <c r="Z219" s="276"/>
    </row>
    <row r="220" ht="15.75" customHeight="1">
      <c r="A220" s="276"/>
      <c r="B220" s="276"/>
      <c r="C220" s="276"/>
      <c r="D220" s="276"/>
      <c r="E220" s="276"/>
      <c r="F220" s="276"/>
      <c r="G220" s="276"/>
      <c r="H220" s="276"/>
      <c r="I220" s="276"/>
      <c r="J220" s="276"/>
      <c r="K220" s="276"/>
      <c r="L220" s="276"/>
      <c r="M220" s="276"/>
      <c r="N220" s="276"/>
      <c r="O220" s="276"/>
      <c r="P220" s="276"/>
      <c r="Q220" s="276"/>
      <c r="R220" s="276"/>
      <c r="S220" s="276"/>
      <c r="T220" s="276"/>
      <c r="U220" s="276"/>
      <c r="V220" s="276"/>
      <c r="W220" s="276"/>
      <c r="X220" s="276"/>
      <c r="Y220" s="276"/>
      <c r="Z220" s="276"/>
    </row>
    <row r="221" ht="15.75" customHeight="1">
      <c r="A221" s="276"/>
      <c r="B221" s="276"/>
      <c r="C221" s="276"/>
      <c r="D221" s="276"/>
      <c r="E221" s="276"/>
      <c r="F221" s="276"/>
      <c r="G221" s="276"/>
      <c r="H221" s="276"/>
      <c r="I221" s="276"/>
      <c r="J221" s="276"/>
      <c r="K221" s="276"/>
      <c r="L221" s="276"/>
      <c r="M221" s="276"/>
      <c r="N221" s="276"/>
      <c r="O221" s="276"/>
      <c r="P221" s="276"/>
      <c r="Q221" s="276"/>
      <c r="R221" s="276"/>
      <c r="S221" s="276"/>
      <c r="T221" s="276"/>
      <c r="U221" s="276"/>
      <c r="V221" s="276"/>
      <c r="W221" s="276"/>
      <c r="X221" s="276"/>
      <c r="Y221" s="276"/>
      <c r="Z221" s="276"/>
    </row>
    <row r="222" ht="15.75" customHeight="1">
      <c r="A222" s="276"/>
      <c r="B222" s="276"/>
      <c r="C222" s="276"/>
      <c r="D222" s="276"/>
      <c r="E222" s="276"/>
      <c r="F222" s="276"/>
      <c r="G222" s="276"/>
      <c r="H222" s="276"/>
      <c r="I222" s="276"/>
      <c r="J222" s="276"/>
      <c r="K222" s="276"/>
      <c r="L222" s="276"/>
      <c r="M222" s="276"/>
      <c r="N222" s="276"/>
      <c r="O222" s="276"/>
      <c r="P222" s="276"/>
      <c r="Q222" s="276"/>
      <c r="R222" s="276"/>
      <c r="S222" s="276"/>
      <c r="T222" s="276"/>
      <c r="U222" s="276"/>
      <c r="V222" s="276"/>
      <c r="W222" s="276"/>
      <c r="X222" s="276"/>
      <c r="Y222" s="276"/>
      <c r="Z222" s="276"/>
    </row>
    <row r="223" ht="15.75" customHeight="1">
      <c r="A223" s="276"/>
      <c r="B223" s="276"/>
      <c r="C223" s="276"/>
      <c r="D223" s="276"/>
      <c r="E223" s="276"/>
      <c r="F223" s="276"/>
      <c r="G223" s="276"/>
      <c r="H223" s="276"/>
      <c r="I223" s="276"/>
      <c r="J223" s="276"/>
      <c r="K223" s="276"/>
      <c r="L223" s="276"/>
      <c r="M223" s="276"/>
      <c r="N223" s="276"/>
      <c r="O223" s="276"/>
      <c r="P223" s="276"/>
      <c r="Q223" s="276"/>
      <c r="R223" s="276"/>
      <c r="S223" s="276"/>
      <c r="T223" s="276"/>
      <c r="U223" s="276"/>
      <c r="V223" s="276"/>
      <c r="W223" s="276"/>
      <c r="X223" s="276"/>
      <c r="Y223" s="276"/>
      <c r="Z223" s="276"/>
    </row>
    <row r="224" ht="15.75" customHeight="1">
      <c r="A224" s="276"/>
      <c r="B224" s="276"/>
      <c r="C224" s="276"/>
      <c r="D224" s="276"/>
      <c r="E224" s="276"/>
      <c r="F224" s="276"/>
      <c r="G224" s="276"/>
      <c r="H224" s="276"/>
      <c r="I224" s="276"/>
      <c r="J224" s="276"/>
      <c r="K224" s="276"/>
      <c r="L224" s="276"/>
      <c r="M224" s="276"/>
      <c r="N224" s="276"/>
      <c r="O224" s="276"/>
      <c r="P224" s="276"/>
      <c r="Q224" s="276"/>
      <c r="R224" s="276"/>
      <c r="S224" s="276"/>
      <c r="T224" s="276"/>
      <c r="U224" s="276"/>
      <c r="V224" s="276"/>
      <c r="W224" s="276"/>
      <c r="X224" s="276"/>
      <c r="Y224" s="276"/>
      <c r="Z224" s="276"/>
    </row>
    <row r="225" ht="15.75" customHeight="1">
      <c r="A225" s="276"/>
      <c r="B225" s="276"/>
      <c r="C225" s="276"/>
      <c r="D225" s="276"/>
      <c r="E225" s="276"/>
      <c r="F225" s="276"/>
      <c r="G225" s="276"/>
      <c r="H225" s="276"/>
      <c r="I225" s="276"/>
      <c r="J225" s="276"/>
      <c r="K225" s="276"/>
      <c r="L225" s="276"/>
      <c r="M225" s="276"/>
      <c r="N225" s="276"/>
      <c r="O225" s="276"/>
      <c r="P225" s="276"/>
      <c r="Q225" s="276"/>
      <c r="R225" s="276"/>
      <c r="S225" s="276"/>
      <c r="T225" s="276"/>
      <c r="U225" s="276"/>
      <c r="V225" s="276"/>
      <c r="W225" s="276"/>
      <c r="X225" s="276"/>
      <c r="Y225" s="276"/>
      <c r="Z225" s="276"/>
    </row>
    <row r="226" ht="15.75" customHeight="1">
      <c r="A226" s="276"/>
      <c r="B226" s="276"/>
      <c r="C226" s="276"/>
      <c r="D226" s="276"/>
      <c r="E226" s="276"/>
      <c r="F226" s="276"/>
      <c r="G226" s="276"/>
      <c r="H226" s="276"/>
      <c r="I226" s="276"/>
      <c r="J226" s="276"/>
      <c r="K226" s="276"/>
      <c r="L226" s="276"/>
      <c r="M226" s="276"/>
      <c r="N226" s="276"/>
      <c r="O226" s="276"/>
      <c r="P226" s="276"/>
      <c r="Q226" s="276"/>
      <c r="R226" s="276"/>
      <c r="S226" s="276"/>
      <c r="T226" s="276"/>
      <c r="U226" s="276"/>
      <c r="V226" s="276"/>
      <c r="W226" s="276"/>
      <c r="X226" s="276"/>
      <c r="Y226" s="276"/>
      <c r="Z226" s="276"/>
    </row>
    <row r="227" ht="15.75" customHeight="1">
      <c r="A227" s="276"/>
      <c r="B227" s="276"/>
      <c r="C227" s="276"/>
      <c r="D227" s="276"/>
      <c r="E227" s="276"/>
      <c r="F227" s="276"/>
      <c r="G227" s="276"/>
      <c r="H227" s="276"/>
      <c r="I227" s="276"/>
      <c r="J227" s="276"/>
      <c r="K227" s="276"/>
      <c r="L227" s="276"/>
      <c r="M227" s="276"/>
      <c r="N227" s="276"/>
      <c r="O227" s="276"/>
      <c r="P227" s="276"/>
      <c r="Q227" s="276"/>
      <c r="R227" s="276"/>
      <c r="S227" s="276"/>
      <c r="T227" s="276"/>
      <c r="U227" s="276"/>
      <c r="V227" s="276"/>
      <c r="W227" s="276"/>
      <c r="X227" s="276"/>
      <c r="Y227" s="276"/>
      <c r="Z227" s="276"/>
    </row>
    <row r="228" ht="15.75" customHeight="1">
      <c r="A228" s="276"/>
      <c r="B228" s="276"/>
      <c r="C228" s="276"/>
      <c r="D228" s="276"/>
      <c r="E228" s="276"/>
      <c r="F228" s="276"/>
      <c r="G228" s="276"/>
      <c r="H228" s="276"/>
      <c r="I228" s="276"/>
      <c r="J228" s="276"/>
      <c r="K228" s="276"/>
      <c r="L228" s="276"/>
      <c r="M228" s="276"/>
      <c r="N228" s="276"/>
      <c r="O228" s="276"/>
      <c r="P228" s="276"/>
      <c r="Q228" s="276"/>
      <c r="R228" s="276"/>
      <c r="S228" s="276"/>
      <c r="T228" s="276"/>
      <c r="U228" s="276"/>
      <c r="V228" s="276"/>
      <c r="W228" s="276"/>
      <c r="X228" s="276"/>
      <c r="Y228" s="276"/>
      <c r="Z228" s="276"/>
    </row>
    <row r="229" ht="15.75" customHeight="1">
      <c r="A229" s="276"/>
      <c r="B229" s="276"/>
      <c r="C229" s="276"/>
      <c r="D229" s="276"/>
      <c r="E229" s="276"/>
      <c r="F229" s="276"/>
      <c r="G229" s="276"/>
      <c r="H229" s="276"/>
      <c r="I229" s="276"/>
      <c r="J229" s="276"/>
      <c r="K229" s="276"/>
      <c r="L229" s="276"/>
      <c r="M229" s="276"/>
      <c r="N229" s="276"/>
      <c r="O229" s="276"/>
      <c r="P229" s="276"/>
      <c r="Q229" s="276"/>
      <c r="R229" s="276"/>
      <c r="S229" s="276"/>
      <c r="T229" s="276"/>
      <c r="U229" s="276"/>
      <c r="V229" s="276"/>
      <c r="W229" s="276"/>
      <c r="X229" s="276"/>
      <c r="Y229" s="276"/>
      <c r="Z229" s="276"/>
    </row>
    <row r="230" ht="15.75" customHeight="1">
      <c r="A230" s="276"/>
      <c r="B230" s="276"/>
      <c r="C230" s="276"/>
      <c r="D230" s="276"/>
      <c r="E230" s="276"/>
      <c r="F230" s="276"/>
      <c r="G230" s="276"/>
      <c r="H230" s="276"/>
      <c r="I230" s="276"/>
      <c r="J230" s="276"/>
      <c r="K230" s="276"/>
      <c r="L230" s="276"/>
      <c r="M230" s="276"/>
      <c r="N230" s="276"/>
      <c r="O230" s="276"/>
      <c r="P230" s="276"/>
      <c r="Q230" s="276"/>
      <c r="R230" s="276"/>
      <c r="S230" s="276"/>
      <c r="T230" s="276"/>
      <c r="U230" s="276"/>
      <c r="V230" s="276"/>
      <c r="W230" s="276"/>
      <c r="X230" s="276"/>
      <c r="Y230" s="276"/>
      <c r="Z230" s="276"/>
    </row>
    <row r="231" ht="15.75" customHeight="1">
      <c r="A231" s="276"/>
      <c r="B231" s="276"/>
      <c r="C231" s="276"/>
      <c r="D231" s="276"/>
      <c r="E231" s="276"/>
      <c r="F231" s="276"/>
      <c r="G231" s="276"/>
      <c r="H231" s="276"/>
      <c r="I231" s="276"/>
      <c r="J231" s="276"/>
      <c r="K231" s="276"/>
      <c r="L231" s="276"/>
      <c r="M231" s="276"/>
      <c r="N231" s="276"/>
      <c r="O231" s="276"/>
      <c r="P231" s="276"/>
      <c r="Q231" s="276"/>
      <c r="R231" s="276"/>
      <c r="S231" s="276"/>
      <c r="T231" s="276"/>
      <c r="U231" s="276"/>
      <c r="V231" s="276"/>
      <c r="W231" s="276"/>
      <c r="X231" s="276"/>
      <c r="Y231" s="276"/>
      <c r="Z231" s="276"/>
    </row>
    <row r="232" ht="15.75" customHeight="1">
      <c r="A232" s="276"/>
      <c r="B232" s="276"/>
      <c r="C232" s="276"/>
      <c r="D232" s="276"/>
      <c r="E232" s="276"/>
      <c r="F232" s="276"/>
      <c r="G232" s="276"/>
      <c r="H232" s="276"/>
      <c r="I232" s="276"/>
      <c r="J232" s="276"/>
      <c r="K232" s="276"/>
      <c r="L232" s="276"/>
      <c r="M232" s="276"/>
      <c r="N232" s="276"/>
      <c r="O232" s="276"/>
      <c r="P232" s="276"/>
      <c r="Q232" s="276"/>
      <c r="R232" s="276"/>
      <c r="S232" s="276"/>
      <c r="T232" s="276"/>
      <c r="U232" s="276"/>
      <c r="V232" s="276"/>
      <c r="W232" s="276"/>
      <c r="X232" s="276"/>
      <c r="Y232" s="276"/>
      <c r="Z232" s="276"/>
    </row>
    <row r="233" ht="15.75" customHeight="1">
      <c r="A233" s="276"/>
      <c r="B233" s="276"/>
      <c r="C233" s="276"/>
      <c r="D233" s="276"/>
      <c r="E233" s="276"/>
      <c r="F233" s="276"/>
      <c r="G233" s="276"/>
      <c r="H233" s="276"/>
      <c r="I233" s="276"/>
      <c r="J233" s="276"/>
      <c r="K233" s="276"/>
      <c r="L233" s="276"/>
      <c r="M233" s="276"/>
      <c r="N233" s="276"/>
      <c r="O233" s="276"/>
      <c r="P233" s="276"/>
      <c r="Q233" s="276"/>
      <c r="R233" s="276"/>
      <c r="S233" s="276"/>
      <c r="T233" s="276"/>
      <c r="U233" s="276"/>
      <c r="V233" s="276"/>
      <c r="W233" s="276"/>
      <c r="X233" s="276"/>
      <c r="Y233" s="276"/>
      <c r="Z233" s="276"/>
    </row>
    <row r="234" ht="15.75" customHeight="1">
      <c r="A234" s="276"/>
      <c r="B234" s="276"/>
      <c r="C234" s="276"/>
      <c r="D234" s="276"/>
      <c r="E234" s="276"/>
      <c r="F234" s="276"/>
      <c r="G234" s="276"/>
      <c r="H234" s="276"/>
      <c r="I234" s="276"/>
      <c r="J234" s="276"/>
      <c r="K234" s="276"/>
      <c r="L234" s="276"/>
      <c r="M234" s="276"/>
      <c r="N234" s="276"/>
      <c r="O234" s="276"/>
      <c r="P234" s="276"/>
      <c r="Q234" s="276"/>
      <c r="R234" s="276"/>
      <c r="S234" s="276"/>
      <c r="T234" s="276"/>
      <c r="U234" s="276"/>
      <c r="V234" s="276"/>
      <c r="W234" s="276"/>
      <c r="X234" s="276"/>
      <c r="Y234" s="276"/>
      <c r="Z234" s="276"/>
    </row>
    <row r="235" ht="15.75" customHeight="1">
      <c r="A235" s="276"/>
      <c r="B235" s="276"/>
      <c r="C235" s="276"/>
      <c r="D235" s="276"/>
      <c r="E235" s="276"/>
      <c r="F235" s="276"/>
      <c r="G235" s="276"/>
      <c r="H235" s="276"/>
      <c r="I235" s="276"/>
      <c r="J235" s="276"/>
      <c r="K235" s="276"/>
      <c r="L235" s="276"/>
      <c r="M235" s="276"/>
      <c r="N235" s="276"/>
      <c r="O235" s="276"/>
      <c r="P235" s="276"/>
      <c r="Q235" s="276"/>
      <c r="R235" s="276"/>
      <c r="S235" s="276"/>
      <c r="T235" s="276"/>
      <c r="U235" s="276"/>
      <c r="V235" s="276"/>
      <c r="W235" s="276"/>
      <c r="X235" s="276"/>
      <c r="Y235" s="276"/>
      <c r="Z235" s="276"/>
    </row>
    <row r="236" ht="15.75" customHeight="1">
      <c r="A236" s="276"/>
      <c r="B236" s="276"/>
      <c r="C236" s="276"/>
      <c r="D236" s="276"/>
      <c r="E236" s="276"/>
      <c r="F236" s="276"/>
      <c r="G236" s="276"/>
      <c r="H236" s="276"/>
      <c r="I236" s="276"/>
      <c r="J236" s="276"/>
      <c r="K236" s="276"/>
      <c r="L236" s="276"/>
      <c r="M236" s="276"/>
      <c r="N236" s="276"/>
      <c r="O236" s="276"/>
      <c r="P236" s="276"/>
      <c r="Q236" s="276"/>
      <c r="R236" s="276"/>
      <c r="S236" s="276"/>
      <c r="T236" s="276"/>
      <c r="U236" s="276"/>
      <c r="V236" s="276"/>
      <c r="W236" s="276"/>
      <c r="X236" s="276"/>
      <c r="Y236" s="276"/>
      <c r="Z236" s="276"/>
    </row>
    <row r="237" ht="15.75" customHeight="1">
      <c r="A237" s="276"/>
      <c r="B237" s="276"/>
      <c r="C237" s="276"/>
      <c r="D237" s="276"/>
      <c r="E237" s="276"/>
      <c r="F237" s="276"/>
      <c r="G237" s="276"/>
      <c r="H237" s="276"/>
      <c r="I237" s="276"/>
      <c r="J237" s="276"/>
      <c r="K237" s="276"/>
      <c r="L237" s="276"/>
      <c r="M237" s="276"/>
      <c r="N237" s="276"/>
      <c r="O237" s="276"/>
      <c r="P237" s="276"/>
      <c r="Q237" s="276"/>
      <c r="R237" s="276"/>
      <c r="S237" s="276"/>
      <c r="T237" s="276"/>
      <c r="U237" s="276"/>
      <c r="V237" s="276"/>
      <c r="W237" s="276"/>
      <c r="X237" s="276"/>
      <c r="Y237" s="276"/>
      <c r="Z237" s="276"/>
    </row>
    <row r="238" ht="15.75" customHeight="1">
      <c r="A238" s="276"/>
      <c r="B238" s="276"/>
      <c r="C238" s="276"/>
      <c r="D238" s="276"/>
      <c r="E238" s="276"/>
      <c r="F238" s="276"/>
      <c r="G238" s="276"/>
      <c r="H238" s="276"/>
      <c r="I238" s="276"/>
      <c r="J238" s="276"/>
      <c r="K238" s="276"/>
      <c r="L238" s="276"/>
      <c r="M238" s="276"/>
      <c r="N238" s="276"/>
      <c r="O238" s="276"/>
      <c r="P238" s="276"/>
      <c r="Q238" s="276"/>
      <c r="R238" s="276"/>
      <c r="S238" s="276"/>
      <c r="T238" s="276"/>
      <c r="U238" s="276"/>
      <c r="V238" s="276"/>
      <c r="W238" s="276"/>
      <c r="X238" s="276"/>
      <c r="Y238" s="276"/>
      <c r="Z238" s="276"/>
    </row>
    <row r="239" ht="15.75" customHeight="1">
      <c r="A239" s="276"/>
      <c r="B239" s="276"/>
      <c r="C239" s="276"/>
      <c r="D239" s="276"/>
      <c r="E239" s="276"/>
      <c r="F239" s="276"/>
      <c r="G239" s="276"/>
      <c r="H239" s="276"/>
      <c r="I239" s="276"/>
      <c r="J239" s="276"/>
      <c r="K239" s="276"/>
      <c r="L239" s="276"/>
      <c r="M239" s="276"/>
      <c r="N239" s="276"/>
      <c r="O239" s="276"/>
      <c r="P239" s="276"/>
      <c r="Q239" s="276"/>
      <c r="R239" s="276"/>
      <c r="S239" s="276"/>
      <c r="T239" s="276"/>
      <c r="U239" s="276"/>
      <c r="V239" s="276"/>
      <c r="W239" s="276"/>
      <c r="X239" s="276"/>
      <c r="Y239" s="276"/>
      <c r="Z239" s="276"/>
    </row>
    <row r="240" ht="15.75" customHeight="1">
      <c r="A240" s="276"/>
      <c r="B240" s="276"/>
      <c r="C240" s="276"/>
      <c r="D240" s="276"/>
      <c r="E240" s="276"/>
      <c r="F240" s="276"/>
      <c r="G240" s="276"/>
      <c r="H240" s="276"/>
      <c r="I240" s="276"/>
      <c r="J240" s="276"/>
      <c r="K240" s="276"/>
      <c r="L240" s="276"/>
      <c r="M240" s="276"/>
      <c r="N240" s="276"/>
      <c r="O240" s="276"/>
      <c r="P240" s="276"/>
      <c r="Q240" s="276"/>
      <c r="R240" s="276"/>
      <c r="S240" s="276"/>
      <c r="T240" s="276"/>
      <c r="U240" s="276"/>
      <c r="V240" s="276"/>
      <c r="W240" s="276"/>
      <c r="X240" s="276"/>
      <c r="Y240" s="276"/>
      <c r="Z240" s="276"/>
    </row>
    <row r="241" ht="15.75" customHeight="1">
      <c r="A241" s="276"/>
      <c r="B241" s="276"/>
      <c r="C241" s="276"/>
      <c r="D241" s="276"/>
      <c r="E241" s="276"/>
      <c r="F241" s="276"/>
      <c r="G241" s="276"/>
      <c r="H241" s="276"/>
      <c r="I241" s="276"/>
      <c r="J241" s="276"/>
      <c r="K241" s="276"/>
      <c r="L241" s="276"/>
      <c r="M241" s="276"/>
      <c r="N241" s="276"/>
      <c r="O241" s="276"/>
      <c r="P241" s="276"/>
      <c r="Q241" s="276"/>
      <c r="R241" s="276"/>
      <c r="S241" s="276"/>
      <c r="T241" s="276"/>
      <c r="U241" s="276"/>
      <c r="V241" s="276"/>
      <c r="W241" s="276"/>
      <c r="X241" s="276"/>
      <c r="Y241" s="276"/>
      <c r="Z241" s="276"/>
    </row>
    <row r="242" ht="15.75" customHeight="1">
      <c r="A242" s="276"/>
      <c r="B242" s="276"/>
      <c r="C242" s="276"/>
      <c r="D242" s="276"/>
      <c r="E242" s="276"/>
      <c r="F242" s="276"/>
      <c r="G242" s="276"/>
      <c r="H242" s="276"/>
      <c r="I242" s="276"/>
      <c r="J242" s="276"/>
      <c r="K242" s="276"/>
      <c r="L242" s="276"/>
      <c r="M242" s="276"/>
      <c r="N242" s="276"/>
      <c r="O242" s="276"/>
      <c r="P242" s="276"/>
      <c r="Q242" s="276"/>
      <c r="R242" s="276"/>
      <c r="S242" s="276"/>
      <c r="T242" s="276"/>
      <c r="U242" s="276"/>
      <c r="V242" s="276"/>
      <c r="W242" s="276"/>
      <c r="X242" s="276"/>
      <c r="Y242" s="276"/>
      <c r="Z242" s="276"/>
    </row>
    <row r="243" ht="15.75" customHeight="1">
      <c r="A243" s="276"/>
      <c r="B243" s="276"/>
      <c r="C243" s="276"/>
      <c r="D243" s="276"/>
      <c r="E243" s="276"/>
      <c r="F243" s="276"/>
      <c r="G243" s="276"/>
      <c r="H243" s="276"/>
      <c r="I243" s="276"/>
      <c r="J243" s="276"/>
      <c r="K243" s="276"/>
      <c r="L243" s="276"/>
      <c r="M243" s="276"/>
      <c r="N243" s="276"/>
      <c r="O243" s="276"/>
      <c r="P243" s="276"/>
      <c r="Q243" s="276"/>
      <c r="R243" s="276"/>
      <c r="S243" s="276"/>
      <c r="T243" s="276"/>
      <c r="U243" s="276"/>
      <c r="V243" s="276"/>
      <c r="W243" s="276"/>
      <c r="X243" s="276"/>
      <c r="Y243" s="276"/>
      <c r="Z243" s="276"/>
    </row>
    <row r="244" ht="15.75" customHeight="1">
      <c r="A244" s="276"/>
      <c r="B244" s="276"/>
      <c r="C244" s="276"/>
      <c r="D244" s="276"/>
      <c r="E244" s="276"/>
      <c r="F244" s="276"/>
      <c r="G244" s="276"/>
      <c r="H244" s="276"/>
      <c r="I244" s="276"/>
      <c r="J244" s="276"/>
      <c r="K244" s="276"/>
      <c r="L244" s="276"/>
      <c r="M244" s="276"/>
      <c r="N244" s="276"/>
      <c r="O244" s="276"/>
      <c r="P244" s="276"/>
      <c r="Q244" s="276"/>
      <c r="R244" s="276"/>
      <c r="S244" s="276"/>
      <c r="T244" s="276"/>
      <c r="U244" s="276"/>
      <c r="V244" s="276"/>
      <c r="W244" s="276"/>
      <c r="X244" s="276"/>
      <c r="Y244" s="276"/>
      <c r="Z244" s="276"/>
    </row>
    <row r="245" ht="15.75" customHeight="1">
      <c r="A245" s="276"/>
      <c r="B245" s="276"/>
      <c r="C245" s="276"/>
      <c r="D245" s="276"/>
      <c r="E245" s="276"/>
      <c r="F245" s="276"/>
      <c r="G245" s="276"/>
      <c r="H245" s="276"/>
      <c r="I245" s="276"/>
      <c r="J245" s="276"/>
      <c r="K245" s="276"/>
      <c r="L245" s="276"/>
      <c r="M245" s="276"/>
      <c r="N245" s="276"/>
      <c r="O245" s="276"/>
      <c r="P245" s="276"/>
      <c r="Q245" s="276"/>
      <c r="R245" s="276"/>
      <c r="S245" s="276"/>
      <c r="T245" s="276"/>
      <c r="U245" s="276"/>
      <c r="V245" s="276"/>
      <c r="W245" s="276"/>
      <c r="X245" s="276"/>
      <c r="Y245" s="276"/>
      <c r="Z245" s="276"/>
    </row>
    <row r="246" ht="15.75" customHeight="1">
      <c r="A246" s="276"/>
      <c r="B246" s="276"/>
      <c r="C246" s="276"/>
      <c r="D246" s="276"/>
      <c r="E246" s="276"/>
      <c r="F246" s="276"/>
      <c r="G246" s="276"/>
      <c r="H246" s="276"/>
      <c r="I246" s="276"/>
      <c r="J246" s="276"/>
      <c r="K246" s="276"/>
      <c r="L246" s="276"/>
      <c r="M246" s="276"/>
      <c r="N246" s="276"/>
      <c r="O246" s="276"/>
      <c r="P246" s="276"/>
      <c r="Q246" s="276"/>
      <c r="R246" s="276"/>
      <c r="S246" s="276"/>
      <c r="T246" s="276"/>
      <c r="U246" s="276"/>
      <c r="V246" s="276"/>
      <c r="W246" s="276"/>
      <c r="X246" s="276"/>
      <c r="Y246" s="276"/>
      <c r="Z246" s="276"/>
    </row>
    <row r="247" ht="15.75" customHeight="1">
      <c r="A247" s="276"/>
      <c r="B247" s="276"/>
      <c r="C247" s="276"/>
      <c r="D247" s="276"/>
      <c r="E247" s="276"/>
      <c r="F247" s="276"/>
      <c r="G247" s="276"/>
      <c r="H247" s="276"/>
      <c r="I247" s="276"/>
      <c r="J247" s="276"/>
      <c r="K247" s="276"/>
      <c r="L247" s="276"/>
      <c r="M247" s="276"/>
      <c r="N247" s="276"/>
      <c r="O247" s="276"/>
      <c r="P247" s="276"/>
      <c r="Q247" s="276"/>
      <c r="R247" s="276"/>
      <c r="S247" s="276"/>
      <c r="T247" s="276"/>
      <c r="U247" s="276"/>
      <c r="V247" s="276"/>
      <c r="W247" s="276"/>
      <c r="X247" s="276"/>
      <c r="Y247" s="276"/>
      <c r="Z247" s="276"/>
    </row>
    <row r="248" ht="15.75" customHeight="1">
      <c r="A248" s="276"/>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row>
    <row r="249" ht="15.75" customHeight="1">
      <c r="A249" s="276"/>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row>
    <row r="250" ht="15.75" customHeight="1">
      <c r="A250" s="276"/>
      <c r="B250" s="276"/>
      <c r="C250" s="276"/>
      <c r="D250" s="276"/>
      <c r="E250" s="276"/>
      <c r="F250" s="276"/>
      <c r="G250" s="276"/>
      <c r="H250" s="276"/>
      <c r="I250" s="276"/>
      <c r="J250" s="276"/>
      <c r="K250" s="276"/>
      <c r="L250" s="276"/>
      <c r="M250" s="276"/>
      <c r="N250" s="276"/>
      <c r="O250" s="276"/>
      <c r="P250" s="276"/>
      <c r="Q250" s="276"/>
      <c r="R250" s="276"/>
      <c r="S250" s="276"/>
      <c r="T250" s="276"/>
      <c r="U250" s="276"/>
      <c r="V250" s="276"/>
      <c r="W250" s="276"/>
      <c r="X250" s="276"/>
      <c r="Y250" s="276"/>
      <c r="Z250" s="276"/>
    </row>
    <row r="251" ht="15.75" customHeight="1">
      <c r="A251" s="276"/>
      <c r="B251" s="276"/>
      <c r="C251" s="276"/>
      <c r="D251" s="276"/>
      <c r="E251" s="276"/>
      <c r="F251" s="276"/>
      <c r="G251" s="276"/>
      <c r="H251" s="276"/>
      <c r="I251" s="276"/>
      <c r="J251" s="276"/>
      <c r="K251" s="276"/>
      <c r="L251" s="276"/>
      <c r="M251" s="276"/>
      <c r="N251" s="276"/>
      <c r="O251" s="276"/>
      <c r="P251" s="276"/>
      <c r="Q251" s="276"/>
      <c r="R251" s="276"/>
      <c r="S251" s="276"/>
      <c r="T251" s="276"/>
      <c r="U251" s="276"/>
      <c r="V251" s="276"/>
      <c r="W251" s="276"/>
      <c r="X251" s="276"/>
      <c r="Y251" s="276"/>
      <c r="Z251" s="276"/>
    </row>
    <row r="252" ht="15.75" customHeight="1">
      <c r="A252" s="276"/>
      <c r="B252" s="276"/>
      <c r="C252" s="276"/>
      <c r="D252" s="276"/>
      <c r="E252" s="276"/>
      <c r="F252" s="276"/>
      <c r="G252" s="276"/>
      <c r="H252" s="276"/>
      <c r="I252" s="276"/>
      <c r="J252" s="276"/>
      <c r="K252" s="276"/>
      <c r="L252" s="276"/>
      <c r="M252" s="276"/>
      <c r="N252" s="276"/>
      <c r="O252" s="276"/>
      <c r="P252" s="276"/>
      <c r="Q252" s="276"/>
      <c r="R252" s="276"/>
      <c r="S252" s="276"/>
      <c r="T252" s="276"/>
      <c r="U252" s="276"/>
      <c r="V252" s="276"/>
      <c r="W252" s="276"/>
      <c r="X252" s="276"/>
      <c r="Y252" s="276"/>
      <c r="Z252" s="276"/>
    </row>
    <row r="253" ht="15.75" customHeight="1">
      <c r="A253" s="276"/>
      <c r="B253" s="276"/>
      <c r="C253" s="276"/>
      <c r="D253" s="276"/>
      <c r="E253" s="276"/>
      <c r="F253" s="276"/>
      <c r="G253" s="276"/>
      <c r="H253" s="276"/>
      <c r="I253" s="276"/>
      <c r="J253" s="276"/>
      <c r="K253" s="276"/>
      <c r="L253" s="276"/>
      <c r="M253" s="276"/>
      <c r="N253" s="276"/>
      <c r="O253" s="276"/>
      <c r="P253" s="276"/>
      <c r="Q253" s="276"/>
      <c r="R253" s="276"/>
      <c r="S253" s="276"/>
      <c r="T253" s="276"/>
      <c r="U253" s="276"/>
      <c r="V253" s="276"/>
      <c r="W253" s="276"/>
      <c r="X253" s="276"/>
      <c r="Y253" s="276"/>
      <c r="Z253" s="276"/>
    </row>
    <row r="254" ht="15.75" customHeight="1">
      <c r="A254" s="276"/>
      <c r="B254" s="276"/>
      <c r="C254" s="276"/>
      <c r="D254" s="276"/>
      <c r="E254" s="276"/>
      <c r="F254" s="276"/>
      <c r="G254" s="276"/>
      <c r="H254" s="276"/>
      <c r="I254" s="276"/>
      <c r="J254" s="276"/>
      <c r="K254" s="276"/>
      <c r="L254" s="276"/>
      <c r="M254" s="276"/>
      <c r="N254" s="276"/>
      <c r="O254" s="276"/>
      <c r="P254" s="276"/>
      <c r="Q254" s="276"/>
      <c r="R254" s="276"/>
      <c r="S254" s="276"/>
      <c r="T254" s="276"/>
      <c r="U254" s="276"/>
      <c r="V254" s="276"/>
      <c r="W254" s="276"/>
      <c r="X254" s="276"/>
      <c r="Y254" s="276"/>
      <c r="Z254" s="276"/>
    </row>
    <row r="255" ht="15.75" customHeight="1">
      <c r="A255" s="276"/>
      <c r="B255" s="276"/>
      <c r="C255" s="276"/>
      <c r="D255" s="276"/>
      <c r="E255" s="276"/>
      <c r="F255" s="276"/>
      <c r="G255" s="276"/>
      <c r="H255" s="276"/>
      <c r="I255" s="276"/>
      <c r="J255" s="276"/>
      <c r="K255" s="276"/>
      <c r="L255" s="276"/>
      <c r="M255" s="276"/>
      <c r="N255" s="276"/>
      <c r="O255" s="276"/>
      <c r="P255" s="276"/>
      <c r="Q255" s="276"/>
      <c r="R255" s="276"/>
      <c r="S255" s="276"/>
      <c r="T255" s="276"/>
      <c r="U255" s="276"/>
      <c r="V255" s="276"/>
      <c r="W255" s="276"/>
      <c r="X255" s="276"/>
      <c r="Y255" s="276"/>
      <c r="Z255" s="276"/>
    </row>
    <row r="256" ht="15.75" customHeight="1">
      <c r="A256" s="276"/>
      <c r="B256" s="276"/>
      <c r="C256" s="276"/>
      <c r="D256" s="276"/>
      <c r="E256" s="276"/>
      <c r="F256" s="276"/>
      <c r="G256" s="276"/>
      <c r="H256" s="276"/>
      <c r="I256" s="276"/>
      <c r="J256" s="276"/>
      <c r="K256" s="276"/>
      <c r="L256" s="276"/>
      <c r="M256" s="276"/>
      <c r="N256" s="276"/>
      <c r="O256" s="276"/>
      <c r="P256" s="276"/>
      <c r="Q256" s="276"/>
      <c r="R256" s="276"/>
      <c r="S256" s="276"/>
      <c r="T256" s="276"/>
      <c r="U256" s="276"/>
      <c r="V256" s="276"/>
      <c r="W256" s="276"/>
      <c r="X256" s="276"/>
      <c r="Y256" s="276"/>
      <c r="Z256" s="276"/>
    </row>
    <row r="257" ht="15.75" customHeight="1">
      <c r="A257" s="276"/>
      <c r="B257" s="276"/>
      <c r="C257" s="276"/>
      <c r="D257" s="276"/>
      <c r="E257" s="276"/>
      <c r="F257" s="276"/>
      <c r="G257" s="276"/>
      <c r="H257" s="276"/>
      <c r="I257" s="276"/>
      <c r="J257" s="276"/>
      <c r="K257" s="276"/>
      <c r="L257" s="276"/>
      <c r="M257" s="276"/>
      <c r="N257" s="276"/>
      <c r="O257" s="276"/>
      <c r="P257" s="276"/>
      <c r="Q257" s="276"/>
      <c r="R257" s="276"/>
      <c r="S257" s="276"/>
      <c r="T257" s="276"/>
      <c r="U257" s="276"/>
      <c r="V257" s="276"/>
      <c r="W257" s="276"/>
      <c r="X257" s="276"/>
      <c r="Y257" s="276"/>
      <c r="Z257" s="276"/>
    </row>
    <row r="258" ht="15.75" customHeight="1">
      <c r="A258" s="276"/>
      <c r="B258" s="276"/>
      <c r="C258" s="276"/>
      <c r="D258" s="276"/>
      <c r="E258" s="276"/>
      <c r="F258" s="276"/>
      <c r="G258" s="276"/>
      <c r="H258" s="276"/>
      <c r="I258" s="276"/>
      <c r="J258" s="276"/>
      <c r="K258" s="276"/>
      <c r="L258" s="276"/>
      <c r="M258" s="276"/>
      <c r="N258" s="276"/>
      <c r="O258" s="276"/>
      <c r="P258" s="276"/>
      <c r="Q258" s="276"/>
      <c r="R258" s="276"/>
      <c r="S258" s="276"/>
      <c r="T258" s="276"/>
      <c r="U258" s="276"/>
      <c r="V258" s="276"/>
      <c r="W258" s="276"/>
      <c r="X258" s="276"/>
      <c r="Y258" s="276"/>
      <c r="Z258" s="276"/>
    </row>
    <row r="259" ht="15.75" customHeight="1">
      <c r="A259" s="276"/>
      <c r="B259" s="276"/>
      <c r="C259" s="276"/>
      <c r="D259" s="276"/>
      <c r="E259" s="276"/>
      <c r="F259" s="276"/>
      <c r="G259" s="276"/>
      <c r="H259" s="276"/>
      <c r="I259" s="276"/>
      <c r="J259" s="276"/>
      <c r="K259" s="276"/>
      <c r="L259" s="276"/>
      <c r="M259" s="276"/>
      <c r="N259" s="276"/>
      <c r="O259" s="276"/>
      <c r="P259" s="276"/>
      <c r="Q259" s="276"/>
      <c r="R259" s="276"/>
      <c r="S259" s="276"/>
      <c r="T259" s="276"/>
      <c r="U259" s="276"/>
      <c r="V259" s="276"/>
      <c r="W259" s="276"/>
      <c r="X259" s="276"/>
      <c r="Y259" s="276"/>
      <c r="Z259" s="276"/>
    </row>
    <row r="260" ht="15.75" customHeight="1">
      <c r="A260" s="276"/>
      <c r="B260" s="276"/>
      <c r="C260" s="276"/>
      <c r="D260" s="276"/>
      <c r="E260" s="276"/>
      <c r="F260" s="276"/>
      <c r="G260" s="276"/>
      <c r="H260" s="276"/>
      <c r="I260" s="276"/>
      <c r="J260" s="276"/>
      <c r="K260" s="276"/>
      <c r="L260" s="276"/>
      <c r="M260" s="276"/>
      <c r="N260" s="276"/>
      <c r="O260" s="276"/>
      <c r="P260" s="276"/>
      <c r="Q260" s="276"/>
      <c r="R260" s="276"/>
      <c r="S260" s="276"/>
      <c r="T260" s="276"/>
      <c r="U260" s="276"/>
      <c r="V260" s="276"/>
      <c r="W260" s="276"/>
      <c r="X260" s="276"/>
      <c r="Y260" s="276"/>
      <c r="Z260" s="276"/>
    </row>
    <row r="261" ht="15.75" customHeight="1">
      <c r="A261" s="276"/>
      <c r="B261" s="276"/>
      <c r="C261" s="276"/>
      <c r="D261" s="276"/>
      <c r="E261" s="276"/>
      <c r="F261" s="276"/>
      <c r="G261" s="276"/>
      <c r="H261" s="276"/>
      <c r="I261" s="276"/>
      <c r="J261" s="276"/>
      <c r="K261" s="276"/>
      <c r="L261" s="276"/>
      <c r="M261" s="276"/>
      <c r="N261" s="276"/>
      <c r="O261" s="276"/>
      <c r="P261" s="276"/>
      <c r="Q261" s="276"/>
      <c r="R261" s="276"/>
      <c r="S261" s="276"/>
      <c r="T261" s="276"/>
      <c r="U261" s="276"/>
      <c r="V261" s="276"/>
      <c r="W261" s="276"/>
      <c r="X261" s="276"/>
      <c r="Y261" s="276"/>
      <c r="Z261" s="276"/>
    </row>
    <row r="262" ht="15.75" customHeight="1">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c r="W262" s="276"/>
      <c r="X262" s="276"/>
      <c r="Y262" s="276"/>
      <c r="Z262" s="276"/>
    </row>
    <row r="263" ht="15.75" customHeight="1">
      <c r="A263" s="276"/>
      <c r="B263" s="276"/>
      <c r="C263" s="276"/>
      <c r="D263" s="276"/>
      <c r="E263" s="276"/>
      <c r="F263" s="276"/>
      <c r="G263" s="276"/>
      <c r="H263" s="276"/>
      <c r="I263" s="276"/>
      <c r="J263" s="276"/>
      <c r="K263" s="276"/>
      <c r="L263" s="276"/>
      <c r="M263" s="276"/>
      <c r="N263" s="276"/>
      <c r="O263" s="276"/>
      <c r="P263" s="276"/>
      <c r="Q263" s="276"/>
      <c r="R263" s="276"/>
      <c r="S263" s="276"/>
      <c r="T263" s="276"/>
      <c r="U263" s="276"/>
      <c r="V263" s="276"/>
      <c r="W263" s="276"/>
      <c r="X263" s="276"/>
      <c r="Y263" s="276"/>
      <c r="Z263" s="276"/>
    </row>
    <row r="264" ht="15.75" customHeight="1">
      <c r="A264" s="276"/>
      <c r="B264" s="276"/>
      <c r="C264" s="276"/>
      <c r="D264" s="276"/>
      <c r="E264" s="276"/>
      <c r="F264" s="276"/>
      <c r="G264" s="276"/>
      <c r="H264" s="276"/>
      <c r="I264" s="276"/>
      <c r="J264" s="276"/>
      <c r="K264" s="276"/>
      <c r="L264" s="276"/>
      <c r="M264" s="276"/>
      <c r="N264" s="276"/>
      <c r="O264" s="276"/>
      <c r="P264" s="276"/>
      <c r="Q264" s="276"/>
      <c r="R264" s="276"/>
      <c r="S264" s="276"/>
      <c r="T264" s="276"/>
      <c r="U264" s="276"/>
      <c r="V264" s="276"/>
      <c r="W264" s="276"/>
      <c r="X264" s="276"/>
      <c r="Y264" s="276"/>
      <c r="Z264" s="276"/>
    </row>
    <row r="265" ht="15.75" customHeight="1">
      <c r="A265" s="276"/>
      <c r="B265" s="276"/>
      <c r="C265" s="276"/>
      <c r="D265" s="276"/>
      <c r="E265" s="276"/>
      <c r="F265" s="276"/>
      <c r="G265" s="276"/>
      <c r="H265" s="276"/>
      <c r="I265" s="276"/>
      <c r="J265" s="276"/>
      <c r="K265" s="276"/>
      <c r="L265" s="276"/>
      <c r="M265" s="276"/>
      <c r="N265" s="276"/>
      <c r="O265" s="276"/>
      <c r="P265" s="276"/>
      <c r="Q265" s="276"/>
      <c r="R265" s="276"/>
      <c r="S265" s="276"/>
      <c r="T265" s="276"/>
      <c r="U265" s="276"/>
      <c r="V265" s="276"/>
      <c r="W265" s="276"/>
      <c r="X265" s="276"/>
      <c r="Y265" s="276"/>
      <c r="Z265" s="276"/>
    </row>
    <row r="266" ht="15.75" customHeight="1">
      <c r="A266" s="276"/>
      <c r="B266" s="276"/>
      <c r="C266" s="276"/>
      <c r="D266" s="276"/>
      <c r="E266" s="276"/>
      <c r="F266" s="276"/>
      <c r="G266" s="276"/>
      <c r="H266" s="276"/>
      <c r="I266" s="276"/>
      <c r="J266" s="276"/>
      <c r="K266" s="276"/>
      <c r="L266" s="276"/>
      <c r="M266" s="276"/>
      <c r="N266" s="276"/>
      <c r="O266" s="276"/>
      <c r="P266" s="276"/>
      <c r="Q266" s="276"/>
      <c r="R266" s="276"/>
      <c r="S266" s="276"/>
      <c r="T266" s="276"/>
      <c r="U266" s="276"/>
      <c r="V266" s="276"/>
      <c r="W266" s="276"/>
      <c r="X266" s="276"/>
      <c r="Y266" s="276"/>
      <c r="Z266" s="276"/>
    </row>
    <row r="267" ht="15.75" customHeight="1">
      <c r="A267" s="276"/>
      <c r="B267" s="276"/>
      <c r="C267" s="276"/>
      <c r="D267" s="276"/>
      <c r="E267" s="276"/>
      <c r="F267" s="276"/>
      <c r="G267" s="276"/>
      <c r="H267" s="276"/>
      <c r="I267" s="276"/>
      <c r="J267" s="276"/>
      <c r="K267" s="276"/>
      <c r="L267" s="276"/>
      <c r="M267" s="276"/>
      <c r="N267" s="276"/>
      <c r="O267" s="276"/>
      <c r="P267" s="276"/>
      <c r="Q267" s="276"/>
      <c r="R267" s="276"/>
      <c r="S267" s="276"/>
      <c r="T267" s="276"/>
      <c r="U267" s="276"/>
      <c r="V267" s="276"/>
      <c r="W267" s="276"/>
      <c r="X267" s="276"/>
      <c r="Y267" s="276"/>
      <c r="Z267" s="276"/>
    </row>
    <row r="268" ht="15.75" customHeight="1">
      <c r="A268" s="276"/>
      <c r="B268" s="276"/>
      <c r="C268" s="276"/>
      <c r="D268" s="276"/>
      <c r="E268" s="276"/>
      <c r="F268" s="276"/>
      <c r="G268" s="276"/>
      <c r="H268" s="276"/>
      <c r="I268" s="276"/>
      <c r="J268" s="276"/>
      <c r="K268" s="276"/>
      <c r="L268" s="276"/>
      <c r="M268" s="276"/>
      <c r="N268" s="276"/>
      <c r="O268" s="276"/>
      <c r="P268" s="276"/>
      <c r="Q268" s="276"/>
      <c r="R268" s="276"/>
      <c r="S268" s="276"/>
      <c r="T268" s="276"/>
      <c r="U268" s="276"/>
      <c r="V268" s="276"/>
      <c r="W268" s="276"/>
      <c r="X268" s="276"/>
      <c r="Y268" s="276"/>
      <c r="Z268" s="276"/>
    </row>
    <row r="269" ht="15.75" customHeight="1">
      <c r="A269" s="276"/>
      <c r="B269" s="276"/>
      <c r="C269" s="276"/>
      <c r="D269" s="276"/>
      <c r="E269" s="276"/>
      <c r="F269" s="276"/>
      <c r="G269" s="276"/>
      <c r="H269" s="276"/>
      <c r="I269" s="276"/>
      <c r="J269" s="276"/>
      <c r="K269" s="276"/>
      <c r="L269" s="276"/>
      <c r="M269" s="276"/>
      <c r="N269" s="276"/>
      <c r="O269" s="276"/>
      <c r="P269" s="276"/>
      <c r="Q269" s="276"/>
      <c r="R269" s="276"/>
      <c r="S269" s="276"/>
      <c r="T269" s="276"/>
      <c r="U269" s="276"/>
      <c r="V269" s="276"/>
      <c r="W269" s="276"/>
      <c r="X269" s="276"/>
      <c r="Y269" s="276"/>
      <c r="Z269" s="276"/>
    </row>
    <row r="270" ht="15.75" customHeight="1">
      <c r="A270" s="276"/>
      <c r="B270" s="276"/>
      <c r="C270" s="276"/>
      <c r="D270" s="276"/>
      <c r="E270" s="276"/>
      <c r="F270" s="276"/>
      <c r="G270" s="276"/>
      <c r="H270" s="276"/>
      <c r="I270" s="276"/>
      <c r="J270" s="276"/>
      <c r="K270" s="276"/>
      <c r="L270" s="276"/>
      <c r="M270" s="276"/>
      <c r="N270" s="276"/>
      <c r="O270" s="276"/>
      <c r="P270" s="276"/>
      <c r="Q270" s="276"/>
      <c r="R270" s="276"/>
      <c r="S270" s="276"/>
      <c r="T270" s="276"/>
      <c r="U270" s="276"/>
      <c r="V270" s="276"/>
      <c r="W270" s="276"/>
      <c r="X270" s="276"/>
      <c r="Y270" s="276"/>
      <c r="Z270" s="276"/>
    </row>
    <row r="271" ht="15.75" customHeight="1">
      <c r="A271" s="276"/>
      <c r="B271" s="276"/>
      <c r="C271" s="276"/>
      <c r="D271" s="276"/>
      <c r="E271" s="276"/>
      <c r="F271" s="276"/>
      <c r="G271" s="276"/>
      <c r="H271" s="276"/>
      <c r="I271" s="276"/>
      <c r="J271" s="276"/>
      <c r="K271" s="276"/>
      <c r="L271" s="276"/>
      <c r="M271" s="276"/>
      <c r="N271" s="276"/>
      <c r="O271" s="276"/>
      <c r="P271" s="276"/>
      <c r="Q271" s="276"/>
      <c r="R271" s="276"/>
      <c r="S271" s="276"/>
      <c r="T271" s="276"/>
      <c r="U271" s="276"/>
      <c r="V271" s="276"/>
      <c r="W271" s="276"/>
      <c r="X271" s="276"/>
      <c r="Y271" s="276"/>
      <c r="Z271" s="276"/>
    </row>
    <row r="272" ht="15.75" customHeight="1">
      <c r="A272" s="276"/>
      <c r="B272" s="276"/>
      <c r="C272" s="276"/>
      <c r="D272" s="276"/>
      <c r="E272" s="276"/>
      <c r="F272" s="276"/>
      <c r="G272" s="276"/>
      <c r="H272" s="276"/>
      <c r="I272" s="276"/>
      <c r="J272" s="276"/>
      <c r="K272" s="276"/>
      <c r="L272" s="276"/>
      <c r="M272" s="276"/>
      <c r="N272" s="276"/>
      <c r="O272" s="276"/>
      <c r="P272" s="276"/>
      <c r="Q272" s="276"/>
      <c r="R272" s="276"/>
      <c r="S272" s="276"/>
      <c r="T272" s="276"/>
      <c r="U272" s="276"/>
      <c r="V272" s="276"/>
      <c r="W272" s="276"/>
      <c r="X272" s="276"/>
      <c r="Y272" s="276"/>
      <c r="Z272" s="276"/>
    </row>
    <row r="273" ht="15.75" customHeight="1">
      <c r="A273" s="276"/>
      <c r="B273" s="276"/>
      <c r="C273" s="276"/>
      <c r="D273" s="276"/>
      <c r="E273" s="276"/>
      <c r="F273" s="276"/>
      <c r="G273" s="276"/>
      <c r="H273" s="276"/>
      <c r="I273" s="276"/>
      <c r="J273" s="276"/>
      <c r="K273" s="276"/>
      <c r="L273" s="276"/>
      <c r="M273" s="276"/>
      <c r="N273" s="276"/>
      <c r="O273" s="276"/>
      <c r="P273" s="276"/>
      <c r="Q273" s="276"/>
      <c r="R273" s="276"/>
      <c r="S273" s="276"/>
      <c r="T273" s="276"/>
      <c r="U273" s="276"/>
      <c r="V273" s="276"/>
      <c r="W273" s="276"/>
      <c r="X273" s="276"/>
      <c r="Y273" s="276"/>
      <c r="Z273" s="276"/>
    </row>
    <row r="274" ht="15.75" customHeight="1">
      <c r="A274" s="276"/>
      <c r="B274" s="276"/>
      <c r="C274" s="276"/>
      <c r="D274" s="276"/>
      <c r="E274" s="276"/>
      <c r="F274" s="276"/>
      <c r="G274" s="276"/>
      <c r="H274" s="276"/>
      <c r="I274" s="276"/>
      <c r="J274" s="276"/>
      <c r="K274" s="276"/>
      <c r="L274" s="276"/>
      <c r="M274" s="276"/>
      <c r="N274" s="276"/>
      <c r="O274" s="276"/>
      <c r="P274" s="276"/>
      <c r="Q274" s="276"/>
      <c r="R274" s="276"/>
      <c r="S274" s="276"/>
      <c r="T274" s="276"/>
      <c r="U274" s="276"/>
      <c r="V274" s="276"/>
      <c r="W274" s="276"/>
      <c r="X274" s="276"/>
      <c r="Y274" s="276"/>
      <c r="Z274" s="276"/>
    </row>
    <row r="275" ht="15.75" customHeight="1">
      <c r="A275" s="276"/>
      <c r="B275" s="276"/>
      <c r="C275" s="276"/>
      <c r="D275" s="276"/>
      <c r="E275" s="276"/>
      <c r="F275" s="276"/>
      <c r="G275" s="276"/>
      <c r="H275" s="276"/>
      <c r="I275" s="276"/>
      <c r="J275" s="276"/>
      <c r="K275" s="276"/>
      <c r="L275" s="276"/>
      <c r="M275" s="276"/>
      <c r="N275" s="276"/>
      <c r="O275" s="276"/>
      <c r="P275" s="276"/>
      <c r="Q275" s="276"/>
      <c r="R275" s="276"/>
      <c r="S275" s="276"/>
      <c r="T275" s="276"/>
      <c r="U275" s="276"/>
      <c r="V275" s="276"/>
      <c r="W275" s="276"/>
      <c r="X275" s="276"/>
      <c r="Y275" s="276"/>
      <c r="Z275" s="276"/>
    </row>
    <row r="276" ht="15.75" customHeight="1">
      <c r="A276" s="276"/>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c r="X276" s="276"/>
      <c r="Y276" s="276"/>
      <c r="Z276" s="276"/>
    </row>
    <row r="277" ht="15.75" customHeight="1">
      <c r="A277" s="276"/>
      <c r="B277" s="276"/>
      <c r="C277" s="276"/>
      <c r="D277" s="276"/>
      <c r="E277" s="276"/>
      <c r="F277" s="276"/>
      <c r="G277" s="276"/>
      <c r="H277" s="276"/>
      <c r="I277" s="276"/>
      <c r="J277" s="276"/>
      <c r="K277" s="276"/>
      <c r="L277" s="276"/>
      <c r="M277" s="276"/>
      <c r="N277" s="276"/>
      <c r="O277" s="276"/>
      <c r="P277" s="276"/>
      <c r="Q277" s="276"/>
      <c r="R277" s="276"/>
      <c r="S277" s="276"/>
      <c r="T277" s="276"/>
      <c r="U277" s="276"/>
      <c r="V277" s="276"/>
      <c r="W277" s="276"/>
      <c r="X277" s="276"/>
      <c r="Y277" s="276"/>
      <c r="Z277" s="276"/>
    </row>
    <row r="278" ht="15.75" customHeight="1">
      <c r="A278" s="276"/>
      <c r="B278" s="276"/>
      <c r="C278" s="276"/>
      <c r="D278" s="276"/>
      <c r="E278" s="276"/>
      <c r="F278" s="276"/>
      <c r="G278" s="276"/>
      <c r="H278" s="276"/>
      <c r="I278" s="276"/>
      <c r="J278" s="276"/>
      <c r="K278" s="276"/>
      <c r="L278" s="276"/>
      <c r="M278" s="276"/>
      <c r="N278" s="276"/>
      <c r="O278" s="276"/>
      <c r="P278" s="276"/>
      <c r="Q278" s="276"/>
      <c r="R278" s="276"/>
      <c r="S278" s="276"/>
      <c r="T278" s="276"/>
      <c r="U278" s="276"/>
      <c r="V278" s="276"/>
      <c r="W278" s="276"/>
      <c r="X278" s="276"/>
      <c r="Y278" s="276"/>
      <c r="Z278" s="276"/>
    </row>
    <row r="279" ht="15.75" customHeight="1">
      <c r="A279" s="276"/>
      <c r="B279" s="276"/>
      <c r="C279" s="276"/>
      <c r="D279" s="276"/>
      <c r="E279" s="276"/>
      <c r="F279" s="276"/>
      <c r="G279" s="276"/>
      <c r="H279" s="276"/>
      <c r="I279" s="276"/>
      <c r="J279" s="276"/>
      <c r="K279" s="276"/>
      <c r="L279" s="276"/>
      <c r="M279" s="276"/>
      <c r="N279" s="276"/>
      <c r="O279" s="276"/>
      <c r="P279" s="276"/>
      <c r="Q279" s="276"/>
      <c r="R279" s="276"/>
      <c r="S279" s="276"/>
      <c r="T279" s="276"/>
      <c r="U279" s="276"/>
      <c r="V279" s="276"/>
      <c r="W279" s="276"/>
      <c r="X279" s="276"/>
      <c r="Y279" s="276"/>
      <c r="Z279" s="276"/>
    </row>
    <row r="280" ht="15.75" customHeight="1">
      <c r="A280" s="276"/>
      <c r="B280" s="276"/>
      <c r="C280" s="276"/>
      <c r="D280" s="276"/>
      <c r="E280" s="276"/>
      <c r="F280" s="276"/>
      <c r="G280" s="276"/>
      <c r="H280" s="276"/>
      <c r="I280" s="276"/>
      <c r="J280" s="276"/>
      <c r="K280" s="276"/>
      <c r="L280" s="276"/>
      <c r="M280" s="276"/>
      <c r="N280" s="276"/>
      <c r="O280" s="276"/>
      <c r="P280" s="276"/>
      <c r="Q280" s="276"/>
      <c r="R280" s="276"/>
      <c r="S280" s="276"/>
      <c r="T280" s="276"/>
      <c r="U280" s="276"/>
      <c r="V280" s="276"/>
      <c r="W280" s="276"/>
      <c r="X280" s="276"/>
      <c r="Y280" s="276"/>
      <c r="Z280" s="276"/>
    </row>
    <row r="281" ht="15.75" customHeight="1">
      <c r="A281" s="276"/>
      <c r="B281" s="276"/>
      <c r="C281" s="276"/>
      <c r="D281" s="276"/>
      <c r="E281" s="276"/>
      <c r="F281" s="276"/>
      <c r="G281" s="276"/>
      <c r="H281" s="276"/>
      <c r="I281" s="276"/>
      <c r="J281" s="276"/>
      <c r="K281" s="276"/>
      <c r="L281" s="276"/>
      <c r="M281" s="276"/>
      <c r="N281" s="276"/>
      <c r="O281" s="276"/>
      <c r="P281" s="276"/>
      <c r="Q281" s="276"/>
      <c r="R281" s="276"/>
      <c r="S281" s="276"/>
      <c r="T281" s="276"/>
      <c r="U281" s="276"/>
      <c r="V281" s="276"/>
      <c r="W281" s="276"/>
      <c r="X281" s="276"/>
      <c r="Y281" s="276"/>
      <c r="Z281" s="276"/>
    </row>
    <row r="282" ht="15.75" customHeight="1">
      <c r="A282" s="276"/>
      <c r="B282" s="276"/>
      <c r="C282" s="276"/>
      <c r="D282" s="276"/>
      <c r="E282" s="276"/>
      <c r="F282" s="276"/>
      <c r="G282" s="276"/>
      <c r="H282" s="276"/>
      <c r="I282" s="276"/>
      <c r="J282" s="276"/>
      <c r="K282" s="276"/>
      <c r="L282" s="276"/>
      <c r="M282" s="276"/>
      <c r="N282" s="276"/>
      <c r="O282" s="276"/>
      <c r="P282" s="276"/>
      <c r="Q282" s="276"/>
      <c r="R282" s="276"/>
      <c r="S282" s="276"/>
      <c r="T282" s="276"/>
      <c r="U282" s="276"/>
      <c r="V282" s="276"/>
      <c r="W282" s="276"/>
      <c r="X282" s="276"/>
      <c r="Y282" s="276"/>
      <c r="Z282" s="276"/>
    </row>
    <row r="283" ht="15.75" customHeight="1">
      <c r="A283" s="276"/>
      <c r="B283" s="276"/>
      <c r="C283" s="276"/>
      <c r="D283" s="276"/>
      <c r="E283" s="276"/>
      <c r="F283" s="276"/>
      <c r="G283" s="276"/>
      <c r="H283" s="276"/>
      <c r="I283" s="276"/>
      <c r="J283" s="276"/>
      <c r="K283" s="276"/>
      <c r="L283" s="276"/>
      <c r="M283" s="276"/>
      <c r="N283" s="276"/>
      <c r="O283" s="276"/>
      <c r="P283" s="276"/>
      <c r="Q283" s="276"/>
      <c r="R283" s="276"/>
      <c r="S283" s="276"/>
      <c r="T283" s="276"/>
      <c r="U283" s="276"/>
      <c r="V283" s="276"/>
      <c r="W283" s="276"/>
      <c r="X283" s="276"/>
      <c r="Y283" s="276"/>
      <c r="Z283" s="276"/>
    </row>
    <row r="284" ht="15.75" customHeight="1">
      <c r="A284" s="276"/>
      <c r="B284" s="276"/>
      <c r="C284" s="276"/>
      <c r="D284" s="276"/>
      <c r="E284" s="276"/>
      <c r="F284" s="276"/>
      <c r="G284" s="276"/>
      <c r="H284" s="276"/>
      <c r="I284" s="276"/>
      <c r="J284" s="276"/>
      <c r="K284" s="276"/>
      <c r="L284" s="276"/>
      <c r="M284" s="276"/>
      <c r="N284" s="276"/>
      <c r="O284" s="276"/>
      <c r="P284" s="276"/>
      <c r="Q284" s="276"/>
      <c r="R284" s="276"/>
      <c r="S284" s="276"/>
      <c r="T284" s="276"/>
      <c r="U284" s="276"/>
      <c r="V284" s="276"/>
      <c r="W284" s="276"/>
      <c r="X284" s="276"/>
      <c r="Y284" s="276"/>
      <c r="Z284" s="276"/>
    </row>
    <row r="285" ht="15.75" customHeight="1">
      <c r="A285" s="276"/>
      <c r="B285" s="276"/>
      <c r="C285" s="276"/>
      <c r="D285" s="276"/>
      <c r="E285" s="276"/>
      <c r="F285" s="276"/>
      <c r="G285" s="276"/>
      <c r="H285" s="276"/>
      <c r="I285" s="276"/>
      <c r="J285" s="276"/>
      <c r="K285" s="276"/>
      <c r="L285" s="276"/>
      <c r="M285" s="276"/>
      <c r="N285" s="276"/>
      <c r="O285" s="276"/>
      <c r="P285" s="276"/>
      <c r="Q285" s="276"/>
      <c r="R285" s="276"/>
      <c r="S285" s="276"/>
      <c r="T285" s="276"/>
      <c r="U285" s="276"/>
      <c r="V285" s="276"/>
      <c r="W285" s="276"/>
      <c r="X285" s="276"/>
      <c r="Y285" s="276"/>
      <c r="Z285" s="276"/>
    </row>
    <row r="286" ht="15.75" customHeight="1">
      <c r="A286" s="276"/>
      <c r="B286" s="276"/>
      <c r="C286" s="276"/>
      <c r="D286" s="276"/>
      <c r="E286" s="276"/>
      <c r="F286" s="276"/>
      <c r="G286" s="276"/>
      <c r="H286" s="276"/>
      <c r="I286" s="276"/>
      <c r="J286" s="276"/>
      <c r="K286" s="276"/>
      <c r="L286" s="276"/>
      <c r="M286" s="276"/>
      <c r="N286" s="276"/>
      <c r="O286" s="276"/>
      <c r="P286" s="276"/>
      <c r="Q286" s="276"/>
      <c r="R286" s="276"/>
      <c r="S286" s="276"/>
      <c r="T286" s="276"/>
      <c r="U286" s="276"/>
      <c r="V286" s="276"/>
      <c r="W286" s="276"/>
      <c r="X286" s="276"/>
      <c r="Y286" s="276"/>
      <c r="Z286" s="276"/>
    </row>
    <row r="287" ht="15.75" customHeight="1">
      <c r="A287" s="276"/>
      <c r="B287" s="276"/>
      <c r="C287" s="276"/>
      <c r="D287" s="276"/>
      <c r="E287" s="276"/>
      <c r="F287" s="276"/>
      <c r="G287" s="276"/>
      <c r="H287" s="276"/>
      <c r="I287" s="276"/>
      <c r="J287" s="276"/>
      <c r="K287" s="276"/>
      <c r="L287" s="276"/>
      <c r="M287" s="276"/>
      <c r="N287" s="276"/>
      <c r="O287" s="276"/>
      <c r="P287" s="276"/>
      <c r="Q287" s="276"/>
      <c r="R287" s="276"/>
      <c r="S287" s="276"/>
      <c r="T287" s="276"/>
      <c r="U287" s="276"/>
      <c r="V287" s="276"/>
      <c r="W287" s="276"/>
      <c r="X287" s="276"/>
      <c r="Y287" s="276"/>
      <c r="Z287" s="276"/>
    </row>
    <row r="288" ht="15.75" customHeight="1">
      <c r="A288" s="276"/>
      <c r="B288" s="276"/>
      <c r="C288" s="276"/>
      <c r="D288" s="276"/>
      <c r="E288" s="276"/>
      <c r="F288" s="276"/>
      <c r="G288" s="276"/>
      <c r="H288" s="276"/>
      <c r="I288" s="276"/>
      <c r="J288" s="276"/>
      <c r="K288" s="276"/>
      <c r="L288" s="276"/>
      <c r="M288" s="276"/>
      <c r="N288" s="276"/>
      <c r="O288" s="276"/>
      <c r="P288" s="276"/>
      <c r="Q288" s="276"/>
      <c r="R288" s="276"/>
      <c r="S288" s="276"/>
      <c r="T288" s="276"/>
      <c r="U288" s="276"/>
      <c r="V288" s="276"/>
      <c r="W288" s="276"/>
      <c r="X288" s="276"/>
      <c r="Y288" s="276"/>
      <c r="Z288" s="276"/>
    </row>
    <row r="289" ht="15.75" customHeight="1">
      <c r="A289" s="276"/>
      <c r="B289" s="276"/>
      <c r="C289" s="276"/>
      <c r="D289" s="276"/>
      <c r="E289" s="276"/>
      <c r="F289" s="276"/>
      <c r="G289" s="276"/>
      <c r="H289" s="276"/>
      <c r="I289" s="276"/>
      <c r="J289" s="276"/>
      <c r="K289" s="276"/>
      <c r="L289" s="276"/>
      <c r="M289" s="276"/>
      <c r="N289" s="276"/>
      <c r="O289" s="276"/>
      <c r="P289" s="276"/>
      <c r="Q289" s="276"/>
      <c r="R289" s="276"/>
      <c r="S289" s="276"/>
      <c r="T289" s="276"/>
      <c r="U289" s="276"/>
      <c r="V289" s="276"/>
      <c r="W289" s="276"/>
      <c r="X289" s="276"/>
      <c r="Y289" s="276"/>
      <c r="Z289" s="276"/>
    </row>
    <row r="290" ht="15.75" customHeight="1">
      <c r="A290" s="276"/>
      <c r="B290" s="276"/>
      <c r="C290" s="276"/>
      <c r="D290" s="276"/>
      <c r="E290" s="276"/>
      <c r="F290" s="276"/>
      <c r="G290" s="276"/>
      <c r="H290" s="276"/>
      <c r="I290" s="276"/>
      <c r="J290" s="276"/>
      <c r="K290" s="276"/>
      <c r="L290" s="276"/>
      <c r="M290" s="276"/>
      <c r="N290" s="276"/>
      <c r="O290" s="276"/>
      <c r="P290" s="276"/>
      <c r="Q290" s="276"/>
      <c r="R290" s="276"/>
      <c r="S290" s="276"/>
      <c r="T290" s="276"/>
      <c r="U290" s="276"/>
      <c r="V290" s="276"/>
      <c r="W290" s="276"/>
      <c r="X290" s="276"/>
      <c r="Y290" s="276"/>
      <c r="Z290" s="276"/>
    </row>
    <row r="291" ht="15.75" customHeight="1">
      <c r="A291" s="276"/>
      <c r="B291" s="276"/>
      <c r="C291" s="276"/>
      <c r="D291" s="276"/>
      <c r="E291" s="276"/>
      <c r="F291" s="276"/>
      <c r="G291" s="276"/>
      <c r="H291" s="276"/>
      <c r="I291" s="276"/>
      <c r="J291" s="276"/>
      <c r="K291" s="276"/>
      <c r="L291" s="276"/>
      <c r="M291" s="276"/>
      <c r="N291" s="276"/>
      <c r="O291" s="276"/>
      <c r="P291" s="276"/>
      <c r="Q291" s="276"/>
      <c r="R291" s="276"/>
      <c r="S291" s="276"/>
      <c r="T291" s="276"/>
      <c r="U291" s="276"/>
      <c r="V291" s="276"/>
      <c r="W291" s="276"/>
      <c r="X291" s="276"/>
      <c r="Y291" s="276"/>
      <c r="Z291" s="276"/>
    </row>
    <row r="292" ht="15.75" customHeight="1">
      <c r="A292" s="276"/>
      <c r="B292" s="276"/>
      <c r="C292" s="276"/>
      <c r="D292" s="276"/>
      <c r="E292" s="276"/>
      <c r="F292" s="276"/>
      <c r="G292" s="276"/>
      <c r="H292" s="276"/>
      <c r="I292" s="276"/>
      <c r="J292" s="276"/>
      <c r="K292" s="276"/>
      <c r="L292" s="276"/>
      <c r="M292" s="276"/>
      <c r="N292" s="276"/>
      <c r="O292" s="276"/>
      <c r="P292" s="276"/>
      <c r="Q292" s="276"/>
      <c r="R292" s="276"/>
      <c r="S292" s="276"/>
      <c r="T292" s="276"/>
      <c r="U292" s="276"/>
      <c r="V292" s="276"/>
      <c r="W292" s="276"/>
      <c r="X292" s="276"/>
      <c r="Y292" s="276"/>
      <c r="Z292" s="276"/>
    </row>
    <row r="293" ht="15.75" customHeight="1">
      <c r="A293" s="276"/>
      <c r="B293" s="276"/>
      <c r="C293" s="276"/>
      <c r="D293" s="276"/>
      <c r="E293" s="276"/>
      <c r="F293" s="276"/>
      <c r="G293" s="276"/>
      <c r="H293" s="276"/>
      <c r="I293" s="276"/>
      <c r="J293" s="276"/>
      <c r="K293" s="276"/>
      <c r="L293" s="276"/>
      <c r="M293" s="276"/>
      <c r="N293" s="276"/>
      <c r="O293" s="276"/>
      <c r="P293" s="276"/>
      <c r="Q293" s="276"/>
      <c r="R293" s="276"/>
      <c r="S293" s="276"/>
      <c r="T293" s="276"/>
      <c r="U293" s="276"/>
      <c r="V293" s="276"/>
      <c r="W293" s="276"/>
      <c r="X293" s="276"/>
      <c r="Y293" s="276"/>
      <c r="Z293" s="276"/>
    </row>
    <row r="294" ht="15.75" customHeight="1">
      <c r="A294" s="276"/>
      <c r="B294" s="276"/>
      <c r="C294" s="276"/>
      <c r="D294" s="276"/>
      <c r="E294" s="276"/>
      <c r="F294" s="276"/>
      <c r="G294" s="276"/>
      <c r="H294" s="276"/>
      <c r="I294" s="276"/>
      <c r="J294" s="276"/>
      <c r="K294" s="276"/>
      <c r="L294" s="276"/>
      <c r="M294" s="276"/>
      <c r="N294" s="276"/>
      <c r="O294" s="276"/>
      <c r="P294" s="276"/>
      <c r="Q294" s="276"/>
      <c r="R294" s="276"/>
      <c r="S294" s="276"/>
      <c r="T294" s="276"/>
      <c r="U294" s="276"/>
      <c r="V294" s="276"/>
      <c r="W294" s="276"/>
      <c r="X294" s="276"/>
      <c r="Y294" s="276"/>
      <c r="Z294" s="276"/>
    </row>
    <row r="295" ht="15.75" customHeight="1">
      <c r="A295" s="276"/>
      <c r="B295" s="276"/>
      <c r="C295" s="276"/>
      <c r="D295" s="276"/>
      <c r="E295" s="276"/>
      <c r="F295" s="276"/>
      <c r="G295" s="276"/>
      <c r="H295" s="276"/>
      <c r="I295" s="276"/>
      <c r="J295" s="276"/>
      <c r="K295" s="276"/>
      <c r="L295" s="276"/>
      <c r="M295" s="276"/>
      <c r="N295" s="276"/>
      <c r="O295" s="276"/>
      <c r="P295" s="276"/>
      <c r="Q295" s="276"/>
      <c r="R295" s="276"/>
      <c r="S295" s="276"/>
      <c r="T295" s="276"/>
      <c r="U295" s="276"/>
      <c r="V295" s="276"/>
      <c r="W295" s="276"/>
      <c r="X295" s="276"/>
      <c r="Y295" s="276"/>
      <c r="Z295" s="276"/>
    </row>
    <row r="296" ht="15.75" customHeight="1">
      <c r="A296" s="276"/>
      <c r="B296" s="276"/>
      <c r="C296" s="276"/>
      <c r="D296" s="276"/>
      <c r="E296" s="276"/>
      <c r="F296" s="276"/>
      <c r="G296" s="276"/>
      <c r="H296" s="276"/>
      <c r="I296" s="276"/>
      <c r="J296" s="276"/>
      <c r="K296" s="276"/>
      <c r="L296" s="276"/>
      <c r="M296" s="276"/>
      <c r="N296" s="276"/>
      <c r="O296" s="276"/>
      <c r="P296" s="276"/>
      <c r="Q296" s="276"/>
      <c r="R296" s="276"/>
      <c r="S296" s="276"/>
      <c r="T296" s="276"/>
      <c r="U296" s="276"/>
      <c r="V296" s="276"/>
      <c r="W296" s="276"/>
      <c r="X296" s="276"/>
      <c r="Y296" s="276"/>
      <c r="Z296" s="276"/>
    </row>
    <row r="297" ht="15.75" customHeight="1">
      <c r="A297" s="276"/>
      <c r="B297" s="276"/>
      <c r="C297" s="276"/>
      <c r="D297" s="276"/>
      <c r="E297" s="276"/>
      <c r="F297" s="276"/>
      <c r="G297" s="276"/>
      <c r="H297" s="276"/>
      <c r="I297" s="276"/>
      <c r="J297" s="276"/>
      <c r="K297" s="276"/>
      <c r="L297" s="276"/>
      <c r="M297" s="276"/>
      <c r="N297" s="276"/>
      <c r="O297" s="276"/>
      <c r="P297" s="276"/>
      <c r="Q297" s="276"/>
      <c r="R297" s="276"/>
      <c r="S297" s="276"/>
      <c r="T297" s="276"/>
      <c r="U297" s="276"/>
      <c r="V297" s="276"/>
      <c r="W297" s="276"/>
      <c r="X297" s="276"/>
      <c r="Y297" s="276"/>
      <c r="Z297" s="276"/>
    </row>
    <row r="298" ht="15.75" customHeight="1">
      <c r="A298" s="276"/>
      <c r="B298" s="276"/>
      <c r="C298" s="276"/>
      <c r="D298" s="276"/>
      <c r="E298" s="276"/>
      <c r="F298" s="276"/>
      <c r="G298" s="276"/>
      <c r="H298" s="276"/>
      <c r="I298" s="276"/>
      <c r="J298" s="276"/>
      <c r="K298" s="276"/>
      <c r="L298" s="276"/>
      <c r="M298" s="276"/>
      <c r="N298" s="276"/>
      <c r="O298" s="276"/>
      <c r="P298" s="276"/>
      <c r="Q298" s="276"/>
      <c r="R298" s="276"/>
      <c r="S298" s="276"/>
      <c r="T298" s="276"/>
      <c r="U298" s="276"/>
      <c r="V298" s="276"/>
      <c r="W298" s="276"/>
      <c r="X298" s="276"/>
      <c r="Y298" s="276"/>
      <c r="Z298" s="276"/>
    </row>
    <row r="299" ht="15.75" customHeight="1">
      <c r="A299" s="276"/>
      <c r="B299" s="276"/>
      <c r="C299" s="276"/>
      <c r="D299" s="276"/>
      <c r="E299" s="276"/>
      <c r="F299" s="276"/>
      <c r="G299" s="276"/>
      <c r="H299" s="276"/>
      <c r="I299" s="276"/>
      <c r="J299" s="276"/>
      <c r="K299" s="276"/>
      <c r="L299" s="276"/>
      <c r="M299" s="276"/>
      <c r="N299" s="276"/>
      <c r="O299" s="276"/>
      <c r="P299" s="276"/>
      <c r="Q299" s="276"/>
      <c r="R299" s="276"/>
      <c r="S299" s="276"/>
      <c r="T299" s="276"/>
      <c r="U299" s="276"/>
      <c r="V299" s="276"/>
      <c r="W299" s="276"/>
      <c r="X299" s="276"/>
      <c r="Y299" s="276"/>
      <c r="Z299" s="276"/>
    </row>
    <row r="300" ht="15.75" customHeight="1">
      <c r="A300" s="276"/>
      <c r="B300" s="276"/>
      <c r="C300" s="276"/>
      <c r="D300" s="276"/>
      <c r="E300" s="276"/>
      <c r="F300" s="276"/>
      <c r="G300" s="276"/>
      <c r="H300" s="276"/>
      <c r="I300" s="276"/>
      <c r="J300" s="276"/>
      <c r="K300" s="276"/>
      <c r="L300" s="276"/>
      <c r="M300" s="276"/>
      <c r="N300" s="276"/>
      <c r="O300" s="276"/>
      <c r="P300" s="276"/>
      <c r="Q300" s="276"/>
      <c r="R300" s="276"/>
      <c r="S300" s="276"/>
      <c r="T300" s="276"/>
      <c r="U300" s="276"/>
      <c r="V300" s="276"/>
      <c r="W300" s="276"/>
      <c r="X300" s="276"/>
      <c r="Y300" s="276"/>
      <c r="Z300" s="276"/>
    </row>
    <row r="301" ht="15.75" customHeight="1">
      <c r="A301" s="276"/>
      <c r="B301" s="276"/>
      <c r="C301" s="276"/>
      <c r="D301" s="276"/>
      <c r="E301" s="276"/>
      <c r="F301" s="276"/>
      <c r="G301" s="276"/>
      <c r="H301" s="276"/>
      <c r="I301" s="276"/>
      <c r="J301" s="276"/>
      <c r="K301" s="276"/>
      <c r="L301" s="276"/>
      <c r="M301" s="276"/>
      <c r="N301" s="276"/>
      <c r="O301" s="276"/>
      <c r="P301" s="276"/>
      <c r="Q301" s="276"/>
      <c r="R301" s="276"/>
      <c r="S301" s="276"/>
      <c r="T301" s="276"/>
      <c r="U301" s="276"/>
      <c r="V301" s="276"/>
      <c r="W301" s="276"/>
      <c r="X301" s="276"/>
      <c r="Y301" s="276"/>
      <c r="Z301" s="276"/>
    </row>
    <row r="302" ht="15.75" customHeight="1">
      <c r="A302" s="276"/>
      <c r="B302" s="276"/>
      <c r="C302" s="276"/>
      <c r="D302" s="276"/>
      <c r="E302" s="276"/>
      <c r="F302" s="276"/>
      <c r="G302" s="276"/>
      <c r="H302" s="276"/>
      <c r="I302" s="276"/>
      <c r="J302" s="276"/>
      <c r="K302" s="276"/>
      <c r="L302" s="276"/>
      <c r="M302" s="276"/>
      <c r="N302" s="276"/>
      <c r="O302" s="276"/>
      <c r="P302" s="276"/>
      <c r="Q302" s="276"/>
      <c r="R302" s="276"/>
      <c r="S302" s="276"/>
      <c r="T302" s="276"/>
      <c r="U302" s="276"/>
      <c r="V302" s="276"/>
      <c r="W302" s="276"/>
      <c r="X302" s="276"/>
      <c r="Y302" s="276"/>
      <c r="Z302" s="276"/>
    </row>
    <row r="303" ht="15.75" customHeight="1">
      <c r="A303" s="276"/>
      <c r="B303" s="276"/>
      <c r="C303" s="276"/>
      <c r="D303" s="276"/>
      <c r="E303" s="276"/>
      <c r="F303" s="276"/>
      <c r="G303" s="276"/>
      <c r="H303" s="276"/>
      <c r="I303" s="276"/>
      <c r="J303" s="276"/>
      <c r="K303" s="276"/>
      <c r="L303" s="276"/>
      <c r="M303" s="276"/>
      <c r="N303" s="276"/>
      <c r="O303" s="276"/>
      <c r="P303" s="276"/>
      <c r="Q303" s="276"/>
      <c r="R303" s="276"/>
      <c r="S303" s="276"/>
      <c r="T303" s="276"/>
      <c r="U303" s="276"/>
      <c r="V303" s="276"/>
      <c r="W303" s="276"/>
      <c r="X303" s="276"/>
      <c r="Y303" s="276"/>
      <c r="Z303" s="276"/>
    </row>
    <row r="304" ht="15.75" customHeight="1">
      <c r="A304" s="276"/>
      <c r="B304" s="276"/>
      <c r="C304" s="276"/>
      <c r="D304" s="276"/>
      <c r="E304" s="276"/>
      <c r="F304" s="276"/>
      <c r="G304" s="276"/>
      <c r="H304" s="276"/>
      <c r="I304" s="276"/>
      <c r="J304" s="276"/>
      <c r="K304" s="276"/>
      <c r="L304" s="276"/>
      <c r="M304" s="276"/>
      <c r="N304" s="276"/>
      <c r="O304" s="276"/>
      <c r="P304" s="276"/>
      <c r="Q304" s="276"/>
      <c r="R304" s="276"/>
      <c r="S304" s="276"/>
      <c r="T304" s="276"/>
      <c r="U304" s="276"/>
      <c r="V304" s="276"/>
      <c r="W304" s="276"/>
      <c r="X304" s="276"/>
      <c r="Y304" s="276"/>
      <c r="Z304" s="276"/>
    </row>
    <row r="305" ht="15.75" customHeight="1">
      <c r="A305" s="276"/>
      <c r="B305" s="276"/>
      <c r="C305" s="276"/>
      <c r="D305" s="276"/>
      <c r="E305" s="276"/>
      <c r="F305" s="276"/>
      <c r="G305" s="276"/>
      <c r="H305" s="276"/>
      <c r="I305" s="276"/>
      <c r="J305" s="276"/>
      <c r="K305" s="276"/>
      <c r="L305" s="276"/>
      <c r="M305" s="276"/>
      <c r="N305" s="276"/>
      <c r="O305" s="276"/>
      <c r="P305" s="276"/>
      <c r="Q305" s="276"/>
      <c r="R305" s="276"/>
      <c r="S305" s="276"/>
      <c r="T305" s="276"/>
      <c r="U305" s="276"/>
      <c r="V305" s="276"/>
      <c r="W305" s="276"/>
      <c r="X305" s="276"/>
      <c r="Y305" s="276"/>
      <c r="Z305" s="276"/>
    </row>
    <row r="306" ht="15.75" customHeight="1">
      <c r="A306" s="276"/>
      <c r="B306" s="276"/>
      <c r="C306" s="276"/>
      <c r="D306" s="276"/>
      <c r="E306" s="276"/>
      <c r="F306" s="276"/>
      <c r="G306" s="276"/>
      <c r="H306" s="276"/>
      <c r="I306" s="276"/>
      <c r="J306" s="276"/>
      <c r="K306" s="276"/>
      <c r="L306" s="276"/>
      <c r="M306" s="276"/>
      <c r="N306" s="276"/>
      <c r="O306" s="276"/>
      <c r="P306" s="276"/>
      <c r="Q306" s="276"/>
      <c r="R306" s="276"/>
      <c r="S306" s="276"/>
      <c r="T306" s="276"/>
      <c r="U306" s="276"/>
      <c r="V306" s="276"/>
      <c r="W306" s="276"/>
      <c r="X306" s="276"/>
      <c r="Y306" s="276"/>
      <c r="Z306" s="276"/>
    </row>
    <row r="307" ht="15.75" customHeight="1">
      <c r="A307" s="276"/>
      <c r="B307" s="276"/>
      <c r="C307" s="276"/>
      <c r="D307" s="276"/>
      <c r="E307" s="276"/>
      <c r="F307" s="276"/>
      <c r="G307" s="276"/>
      <c r="H307" s="276"/>
      <c r="I307" s="276"/>
      <c r="J307" s="276"/>
      <c r="K307" s="276"/>
      <c r="L307" s="276"/>
      <c r="M307" s="276"/>
      <c r="N307" s="276"/>
      <c r="O307" s="276"/>
      <c r="P307" s="276"/>
      <c r="Q307" s="276"/>
      <c r="R307" s="276"/>
      <c r="S307" s="276"/>
      <c r="T307" s="276"/>
      <c r="U307" s="276"/>
      <c r="V307" s="276"/>
      <c r="W307" s="276"/>
      <c r="X307" s="276"/>
      <c r="Y307" s="276"/>
      <c r="Z307" s="276"/>
    </row>
    <row r="308" ht="15.75" customHeight="1">
      <c r="A308" s="276"/>
      <c r="B308" s="276"/>
      <c r="C308" s="276"/>
      <c r="D308" s="276"/>
      <c r="E308" s="276"/>
      <c r="F308" s="276"/>
      <c r="G308" s="276"/>
      <c r="H308" s="276"/>
      <c r="I308" s="276"/>
      <c r="J308" s="276"/>
      <c r="K308" s="276"/>
      <c r="L308" s="276"/>
      <c r="M308" s="276"/>
      <c r="N308" s="276"/>
      <c r="O308" s="276"/>
      <c r="P308" s="276"/>
      <c r="Q308" s="276"/>
      <c r="R308" s="276"/>
      <c r="S308" s="276"/>
      <c r="T308" s="276"/>
      <c r="U308" s="276"/>
      <c r="V308" s="276"/>
      <c r="W308" s="276"/>
      <c r="X308" s="276"/>
      <c r="Y308" s="276"/>
      <c r="Z308" s="276"/>
    </row>
    <row r="309" ht="15.75" customHeight="1">
      <c r="A309" s="276"/>
      <c r="B309" s="276"/>
      <c r="C309" s="276"/>
      <c r="D309" s="276"/>
      <c r="E309" s="276"/>
      <c r="F309" s="276"/>
      <c r="G309" s="276"/>
      <c r="H309" s="276"/>
      <c r="I309" s="276"/>
      <c r="J309" s="276"/>
      <c r="K309" s="276"/>
      <c r="L309" s="276"/>
      <c r="M309" s="276"/>
      <c r="N309" s="276"/>
      <c r="O309" s="276"/>
      <c r="P309" s="276"/>
      <c r="Q309" s="276"/>
      <c r="R309" s="276"/>
      <c r="S309" s="276"/>
      <c r="T309" s="276"/>
      <c r="U309" s="276"/>
      <c r="V309" s="276"/>
      <c r="W309" s="276"/>
      <c r="X309" s="276"/>
      <c r="Y309" s="276"/>
      <c r="Z309" s="276"/>
    </row>
    <row r="310" ht="15.75" customHeight="1">
      <c r="A310" s="276"/>
      <c r="B310" s="276"/>
      <c r="C310" s="276"/>
      <c r="D310" s="276"/>
      <c r="E310" s="276"/>
      <c r="F310" s="276"/>
      <c r="G310" s="276"/>
      <c r="H310" s="276"/>
      <c r="I310" s="276"/>
      <c r="J310" s="276"/>
      <c r="K310" s="276"/>
      <c r="L310" s="276"/>
      <c r="M310" s="276"/>
      <c r="N310" s="276"/>
      <c r="O310" s="276"/>
      <c r="P310" s="276"/>
      <c r="Q310" s="276"/>
      <c r="R310" s="276"/>
      <c r="S310" s="276"/>
      <c r="T310" s="276"/>
      <c r="U310" s="276"/>
      <c r="V310" s="276"/>
      <c r="W310" s="276"/>
      <c r="X310" s="276"/>
      <c r="Y310" s="276"/>
      <c r="Z310" s="276"/>
    </row>
    <row r="311" ht="15.75" customHeight="1">
      <c r="A311" s="276"/>
      <c r="B311" s="276"/>
      <c r="C311" s="276"/>
      <c r="D311" s="276"/>
      <c r="E311" s="276"/>
      <c r="F311" s="276"/>
      <c r="G311" s="276"/>
      <c r="H311" s="276"/>
      <c r="I311" s="276"/>
      <c r="J311" s="276"/>
      <c r="K311" s="276"/>
      <c r="L311" s="276"/>
      <c r="M311" s="276"/>
      <c r="N311" s="276"/>
      <c r="O311" s="276"/>
      <c r="P311" s="276"/>
      <c r="Q311" s="276"/>
      <c r="R311" s="276"/>
      <c r="S311" s="276"/>
      <c r="T311" s="276"/>
      <c r="U311" s="276"/>
      <c r="V311" s="276"/>
      <c r="W311" s="276"/>
      <c r="X311" s="276"/>
      <c r="Y311" s="276"/>
      <c r="Z311" s="276"/>
    </row>
    <row r="312" ht="15.75" customHeight="1">
      <c r="A312" s="276"/>
      <c r="B312" s="276"/>
      <c r="C312" s="276"/>
      <c r="D312" s="276"/>
      <c r="E312" s="276"/>
      <c r="F312" s="276"/>
      <c r="G312" s="276"/>
      <c r="H312" s="276"/>
      <c r="I312" s="276"/>
      <c r="J312" s="276"/>
      <c r="K312" s="276"/>
      <c r="L312" s="276"/>
      <c r="M312" s="276"/>
      <c r="N312" s="276"/>
      <c r="O312" s="276"/>
      <c r="P312" s="276"/>
      <c r="Q312" s="276"/>
      <c r="R312" s="276"/>
      <c r="S312" s="276"/>
      <c r="T312" s="276"/>
      <c r="U312" s="276"/>
      <c r="V312" s="276"/>
      <c r="W312" s="276"/>
      <c r="X312" s="276"/>
      <c r="Y312" s="276"/>
      <c r="Z312" s="276"/>
    </row>
    <row r="313" ht="15.75" customHeight="1">
      <c r="A313" s="276"/>
      <c r="B313" s="276"/>
      <c r="C313" s="276"/>
      <c r="D313" s="276"/>
      <c r="E313" s="276"/>
      <c r="F313" s="276"/>
      <c r="G313" s="276"/>
      <c r="H313" s="276"/>
      <c r="I313" s="276"/>
      <c r="J313" s="276"/>
      <c r="K313" s="276"/>
      <c r="L313" s="276"/>
      <c r="M313" s="276"/>
      <c r="N313" s="276"/>
      <c r="O313" s="276"/>
      <c r="P313" s="276"/>
      <c r="Q313" s="276"/>
      <c r="R313" s="276"/>
      <c r="S313" s="276"/>
      <c r="T313" s="276"/>
      <c r="U313" s="276"/>
      <c r="V313" s="276"/>
      <c r="W313" s="276"/>
      <c r="X313" s="276"/>
      <c r="Y313" s="276"/>
      <c r="Z313" s="276"/>
    </row>
    <row r="314" ht="15.75" customHeight="1">
      <c r="A314" s="276"/>
      <c r="B314" s="276"/>
      <c r="C314" s="276"/>
      <c r="D314" s="276"/>
      <c r="E314" s="276"/>
      <c r="F314" s="276"/>
      <c r="G314" s="276"/>
      <c r="H314" s="276"/>
      <c r="I314" s="276"/>
      <c r="J314" s="276"/>
      <c r="K314" s="276"/>
      <c r="L314" s="276"/>
      <c r="M314" s="276"/>
      <c r="N314" s="276"/>
      <c r="O314" s="276"/>
      <c r="P314" s="276"/>
      <c r="Q314" s="276"/>
      <c r="R314" s="276"/>
      <c r="S314" s="276"/>
      <c r="T314" s="276"/>
      <c r="U314" s="276"/>
      <c r="V314" s="276"/>
      <c r="W314" s="276"/>
      <c r="X314" s="276"/>
      <c r="Y314" s="276"/>
      <c r="Z314" s="276"/>
    </row>
    <row r="315" ht="15.75" customHeight="1">
      <c r="A315" s="276"/>
      <c r="B315" s="276"/>
      <c r="C315" s="276"/>
      <c r="D315" s="276"/>
      <c r="E315" s="276"/>
      <c r="F315" s="276"/>
      <c r="G315" s="276"/>
      <c r="H315" s="276"/>
      <c r="I315" s="276"/>
      <c r="J315" s="276"/>
      <c r="K315" s="276"/>
      <c r="L315" s="276"/>
      <c r="M315" s="276"/>
      <c r="N315" s="276"/>
      <c r="O315" s="276"/>
      <c r="P315" s="276"/>
      <c r="Q315" s="276"/>
      <c r="R315" s="276"/>
      <c r="S315" s="276"/>
      <c r="T315" s="276"/>
      <c r="U315" s="276"/>
      <c r="V315" s="276"/>
      <c r="W315" s="276"/>
      <c r="X315" s="276"/>
      <c r="Y315" s="276"/>
      <c r="Z315" s="276"/>
    </row>
    <row r="316" ht="15.75" customHeight="1">
      <c r="A316" s="276"/>
      <c r="B316" s="276"/>
      <c r="C316" s="276"/>
      <c r="D316" s="276"/>
      <c r="E316" s="276"/>
      <c r="F316" s="276"/>
      <c r="G316" s="276"/>
      <c r="H316" s="276"/>
      <c r="I316" s="276"/>
      <c r="J316" s="276"/>
      <c r="K316" s="276"/>
      <c r="L316" s="276"/>
      <c r="M316" s="276"/>
      <c r="N316" s="276"/>
      <c r="O316" s="276"/>
      <c r="P316" s="276"/>
      <c r="Q316" s="276"/>
      <c r="R316" s="276"/>
      <c r="S316" s="276"/>
      <c r="T316" s="276"/>
      <c r="U316" s="276"/>
      <c r="V316" s="276"/>
      <c r="W316" s="276"/>
      <c r="X316" s="276"/>
      <c r="Y316" s="276"/>
      <c r="Z316" s="276"/>
    </row>
    <row r="317" ht="15.75" customHeight="1">
      <c r="A317" s="276"/>
      <c r="B317" s="276"/>
      <c r="C317" s="276"/>
      <c r="D317" s="276"/>
      <c r="E317" s="276"/>
      <c r="F317" s="276"/>
      <c r="G317" s="276"/>
      <c r="H317" s="276"/>
      <c r="I317" s="276"/>
      <c r="J317" s="276"/>
      <c r="K317" s="276"/>
      <c r="L317" s="276"/>
      <c r="M317" s="276"/>
      <c r="N317" s="276"/>
      <c r="O317" s="276"/>
      <c r="P317" s="276"/>
      <c r="Q317" s="276"/>
      <c r="R317" s="276"/>
      <c r="S317" s="276"/>
      <c r="T317" s="276"/>
      <c r="U317" s="276"/>
      <c r="V317" s="276"/>
      <c r="W317" s="276"/>
      <c r="X317" s="276"/>
      <c r="Y317" s="276"/>
      <c r="Z317" s="276"/>
    </row>
    <row r="318" ht="15.75" customHeight="1">
      <c r="A318" s="276"/>
      <c r="B318" s="276"/>
      <c r="C318" s="276"/>
      <c r="D318" s="276"/>
      <c r="E318" s="276"/>
      <c r="F318" s="276"/>
      <c r="G318" s="276"/>
      <c r="H318" s="276"/>
      <c r="I318" s="276"/>
      <c r="J318" s="276"/>
      <c r="K318" s="276"/>
      <c r="L318" s="276"/>
      <c r="M318" s="276"/>
      <c r="N318" s="276"/>
      <c r="O318" s="276"/>
      <c r="P318" s="276"/>
      <c r="Q318" s="276"/>
      <c r="R318" s="276"/>
      <c r="S318" s="276"/>
      <c r="T318" s="276"/>
      <c r="U318" s="276"/>
      <c r="V318" s="276"/>
      <c r="W318" s="276"/>
      <c r="X318" s="276"/>
      <c r="Y318" s="276"/>
      <c r="Z318" s="276"/>
    </row>
    <row r="319" ht="15.75" customHeight="1">
      <c r="A319" s="276"/>
      <c r="B319" s="276"/>
      <c r="C319" s="276"/>
      <c r="D319" s="276"/>
      <c r="E319" s="276"/>
      <c r="F319" s="276"/>
      <c r="G319" s="276"/>
      <c r="H319" s="276"/>
      <c r="I319" s="276"/>
      <c r="J319" s="276"/>
      <c r="K319" s="276"/>
      <c r="L319" s="276"/>
      <c r="M319" s="276"/>
      <c r="N319" s="276"/>
      <c r="O319" s="276"/>
      <c r="P319" s="276"/>
      <c r="Q319" s="276"/>
      <c r="R319" s="276"/>
      <c r="S319" s="276"/>
      <c r="T319" s="276"/>
      <c r="U319" s="276"/>
      <c r="V319" s="276"/>
      <c r="W319" s="276"/>
      <c r="X319" s="276"/>
      <c r="Y319" s="276"/>
      <c r="Z319" s="276"/>
    </row>
    <row r="320" ht="15.75" customHeight="1">
      <c r="A320" s="276"/>
      <c r="B320" s="276"/>
      <c r="C320" s="276"/>
      <c r="D320" s="276"/>
      <c r="E320" s="276"/>
      <c r="F320" s="276"/>
      <c r="G320" s="276"/>
      <c r="H320" s="276"/>
      <c r="I320" s="276"/>
      <c r="J320" s="276"/>
      <c r="K320" s="276"/>
      <c r="L320" s="276"/>
      <c r="M320" s="276"/>
      <c r="N320" s="276"/>
      <c r="O320" s="276"/>
      <c r="P320" s="276"/>
      <c r="Q320" s="276"/>
      <c r="R320" s="276"/>
      <c r="S320" s="276"/>
      <c r="T320" s="276"/>
      <c r="U320" s="276"/>
      <c r="V320" s="276"/>
      <c r="W320" s="276"/>
      <c r="X320" s="276"/>
      <c r="Y320" s="276"/>
      <c r="Z320" s="276"/>
    </row>
    <row r="321" ht="15.75" customHeight="1">
      <c r="A321" s="276"/>
      <c r="B321" s="276"/>
      <c r="C321" s="276"/>
      <c r="D321" s="276"/>
      <c r="E321" s="276"/>
      <c r="F321" s="276"/>
      <c r="G321" s="276"/>
      <c r="H321" s="276"/>
      <c r="I321" s="276"/>
      <c r="J321" s="276"/>
      <c r="K321" s="276"/>
      <c r="L321" s="276"/>
      <c r="M321" s="276"/>
      <c r="N321" s="276"/>
      <c r="O321" s="276"/>
      <c r="P321" s="276"/>
      <c r="Q321" s="276"/>
      <c r="R321" s="276"/>
      <c r="S321" s="276"/>
      <c r="T321" s="276"/>
      <c r="U321" s="276"/>
      <c r="V321" s="276"/>
      <c r="W321" s="276"/>
      <c r="X321" s="276"/>
      <c r="Y321" s="276"/>
      <c r="Z321" s="276"/>
    </row>
    <row r="322" ht="15.75" customHeight="1">
      <c r="A322" s="276"/>
      <c r="B322" s="276"/>
      <c r="C322" s="276"/>
      <c r="D322" s="276"/>
      <c r="E322" s="276"/>
      <c r="F322" s="276"/>
      <c r="G322" s="276"/>
      <c r="H322" s="276"/>
      <c r="I322" s="276"/>
      <c r="J322" s="276"/>
      <c r="K322" s="276"/>
      <c r="L322" s="276"/>
      <c r="M322" s="276"/>
      <c r="N322" s="276"/>
      <c r="O322" s="276"/>
      <c r="P322" s="276"/>
      <c r="Q322" s="276"/>
      <c r="R322" s="276"/>
      <c r="S322" s="276"/>
      <c r="T322" s="276"/>
      <c r="U322" s="276"/>
      <c r="V322" s="276"/>
      <c r="W322" s="276"/>
      <c r="X322" s="276"/>
      <c r="Y322" s="276"/>
      <c r="Z322" s="276"/>
    </row>
    <row r="323" ht="15.75" customHeight="1">
      <c r="A323" s="276"/>
      <c r="B323" s="276"/>
      <c r="C323" s="276"/>
      <c r="D323" s="276"/>
      <c r="E323" s="276"/>
      <c r="F323" s="276"/>
      <c r="G323" s="276"/>
      <c r="H323" s="276"/>
      <c r="I323" s="276"/>
      <c r="J323" s="276"/>
      <c r="K323" s="276"/>
      <c r="L323" s="276"/>
      <c r="M323" s="276"/>
      <c r="N323" s="276"/>
      <c r="O323" s="276"/>
      <c r="P323" s="276"/>
      <c r="Q323" s="276"/>
      <c r="R323" s="276"/>
      <c r="S323" s="276"/>
      <c r="T323" s="276"/>
      <c r="U323" s="276"/>
      <c r="V323" s="276"/>
      <c r="W323" s="276"/>
      <c r="X323" s="276"/>
      <c r="Y323" s="276"/>
      <c r="Z323" s="276"/>
    </row>
    <row r="324" ht="15.75" customHeight="1">
      <c r="A324" s="276"/>
      <c r="B324" s="276"/>
      <c r="C324" s="276"/>
      <c r="D324" s="276"/>
      <c r="E324" s="276"/>
      <c r="F324" s="276"/>
      <c r="G324" s="276"/>
      <c r="H324" s="276"/>
      <c r="I324" s="276"/>
      <c r="J324" s="276"/>
      <c r="K324" s="276"/>
      <c r="L324" s="276"/>
      <c r="M324" s="276"/>
      <c r="N324" s="276"/>
      <c r="O324" s="276"/>
      <c r="P324" s="276"/>
      <c r="Q324" s="276"/>
      <c r="R324" s="276"/>
      <c r="S324" s="276"/>
      <c r="T324" s="276"/>
      <c r="U324" s="276"/>
      <c r="V324" s="276"/>
      <c r="W324" s="276"/>
      <c r="X324" s="276"/>
      <c r="Y324" s="276"/>
      <c r="Z324" s="276"/>
    </row>
    <row r="325" ht="15.75" customHeight="1">
      <c r="A325" s="276"/>
      <c r="B325" s="276"/>
      <c r="C325" s="276"/>
      <c r="D325" s="276"/>
      <c r="E325" s="276"/>
      <c r="F325" s="276"/>
      <c r="G325" s="276"/>
      <c r="H325" s="276"/>
      <c r="I325" s="276"/>
      <c r="J325" s="276"/>
      <c r="K325" s="276"/>
      <c r="L325" s="276"/>
      <c r="M325" s="276"/>
      <c r="N325" s="276"/>
      <c r="O325" s="276"/>
      <c r="P325" s="276"/>
      <c r="Q325" s="276"/>
      <c r="R325" s="276"/>
      <c r="S325" s="276"/>
      <c r="T325" s="276"/>
      <c r="U325" s="276"/>
      <c r="V325" s="276"/>
      <c r="W325" s="276"/>
      <c r="X325" s="276"/>
      <c r="Y325" s="276"/>
      <c r="Z325" s="276"/>
    </row>
    <row r="326" ht="15.75" customHeight="1">
      <c r="A326" s="276"/>
      <c r="B326" s="276"/>
      <c r="C326" s="276"/>
      <c r="D326" s="276"/>
      <c r="E326" s="276"/>
      <c r="F326" s="276"/>
      <c r="G326" s="276"/>
      <c r="H326" s="276"/>
      <c r="I326" s="276"/>
      <c r="J326" s="276"/>
      <c r="K326" s="276"/>
      <c r="L326" s="276"/>
      <c r="M326" s="276"/>
      <c r="N326" s="276"/>
      <c r="O326" s="276"/>
      <c r="P326" s="276"/>
      <c r="Q326" s="276"/>
      <c r="R326" s="276"/>
      <c r="S326" s="276"/>
      <c r="T326" s="276"/>
      <c r="U326" s="276"/>
      <c r="V326" s="276"/>
      <c r="W326" s="276"/>
      <c r="X326" s="276"/>
      <c r="Y326" s="276"/>
      <c r="Z326" s="276"/>
    </row>
    <row r="327" ht="15.75" customHeight="1">
      <c r="A327" s="276"/>
      <c r="B327" s="276"/>
      <c r="C327" s="276"/>
      <c r="D327" s="276"/>
      <c r="E327" s="276"/>
      <c r="F327" s="276"/>
      <c r="G327" s="276"/>
      <c r="H327" s="276"/>
      <c r="I327" s="276"/>
      <c r="J327" s="276"/>
      <c r="K327" s="276"/>
      <c r="L327" s="276"/>
      <c r="M327" s="276"/>
      <c r="N327" s="276"/>
      <c r="O327" s="276"/>
      <c r="P327" s="276"/>
      <c r="Q327" s="276"/>
      <c r="R327" s="276"/>
      <c r="S327" s="276"/>
      <c r="T327" s="276"/>
      <c r="U327" s="276"/>
      <c r="V327" s="276"/>
      <c r="W327" s="276"/>
      <c r="X327" s="276"/>
      <c r="Y327" s="276"/>
      <c r="Z327" s="276"/>
    </row>
    <row r="328" ht="15.75" customHeight="1">
      <c r="A328" s="276"/>
      <c r="B328" s="276"/>
      <c r="C328" s="276"/>
      <c r="D328" s="276"/>
      <c r="E328" s="276"/>
      <c r="F328" s="276"/>
      <c r="G328" s="276"/>
      <c r="H328" s="276"/>
      <c r="I328" s="276"/>
      <c r="J328" s="276"/>
      <c r="K328" s="276"/>
      <c r="L328" s="276"/>
      <c r="M328" s="276"/>
      <c r="N328" s="276"/>
      <c r="O328" s="276"/>
      <c r="P328" s="276"/>
      <c r="Q328" s="276"/>
      <c r="R328" s="276"/>
      <c r="S328" s="276"/>
      <c r="T328" s="276"/>
      <c r="U328" s="276"/>
      <c r="V328" s="276"/>
      <c r="W328" s="276"/>
      <c r="X328" s="276"/>
      <c r="Y328" s="276"/>
      <c r="Z328" s="276"/>
    </row>
    <row r="329" ht="15.75" customHeight="1">
      <c r="A329" s="276"/>
      <c r="B329" s="276"/>
      <c r="C329" s="276"/>
      <c r="D329" s="276"/>
      <c r="E329" s="276"/>
      <c r="F329" s="276"/>
      <c r="G329" s="276"/>
      <c r="H329" s="276"/>
      <c r="I329" s="276"/>
      <c r="J329" s="276"/>
      <c r="K329" s="276"/>
      <c r="L329" s="276"/>
      <c r="M329" s="276"/>
      <c r="N329" s="276"/>
      <c r="O329" s="276"/>
      <c r="P329" s="276"/>
      <c r="Q329" s="276"/>
      <c r="R329" s="276"/>
      <c r="S329" s="276"/>
      <c r="T329" s="276"/>
      <c r="U329" s="276"/>
      <c r="V329" s="276"/>
      <c r="W329" s="276"/>
      <c r="X329" s="276"/>
      <c r="Y329" s="276"/>
      <c r="Z329" s="276"/>
    </row>
    <row r="330" ht="15.75" customHeight="1">
      <c r="A330" s="276"/>
      <c r="B330" s="276"/>
      <c r="C330" s="276"/>
      <c r="D330" s="276"/>
      <c r="E330" s="276"/>
      <c r="F330" s="276"/>
      <c r="G330" s="276"/>
      <c r="H330" s="276"/>
      <c r="I330" s="276"/>
      <c r="J330" s="276"/>
      <c r="K330" s="276"/>
      <c r="L330" s="276"/>
      <c r="M330" s="276"/>
      <c r="N330" s="276"/>
      <c r="O330" s="276"/>
      <c r="P330" s="276"/>
      <c r="Q330" s="276"/>
      <c r="R330" s="276"/>
      <c r="S330" s="276"/>
      <c r="T330" s="276"/>
      <c r="U330" s="276"/>
      <c r="V330" s="276"/>
      <c r="W330" s="276"/>
      <c r="X330" s="276"/>
      <c r="Y330" s="276"/>
      <c r="Z330" s="276"/>
    </row>
    <row r="331" ht="15.75" customHeight="1">
      <c r="A331" s="276"/>
      <c r="B331" s="276"/>
      <c r="C331" s="276"/>
      <c r="D331" s="276"/>
      <c r="E331" s="276"/>
      <c r="F331" s="276"/>
      <c r="G331" s="276"/>
      <c r="H331" s="276"/>
      <c r="I331" s="276"/>
      <c r="J331" s="276"/>
      <c r="K331" s="276"/>
      <c r="L331" s="276"/>
      <c r="M331" s="276"/>
      <c r="N331" s="276"/>
      <c r="O331" s="276"/>
      <c r="P331" s="276"/>
      <c r="Q331" s="276"/>
      <c r="R331" s="276"/>
      <c r="S331" s="276"/>
      <c r="T331" s="276"/>
      <c r="U331" s="276"/>
      <c r="V331" s="276"/>
      <c r="W331" s="276"/>
      <c r="X331" s="276"/>
      <c r="Y331" s="276"/>
      <c r="Z331" s="276"/>
    </row>
    <row r="332" ht="15.75" customHeight="1">
      <c r="A332" s="276"/>
      <c r="B332" s="276"/>
      <c r="C332" s="276"/>
      <c r="D332" s="276"/>
      <c r="E332" s="276"/>
      <c r="F332" s="276"/>
      <c r="G332" s="276"/>
      <c r="H332" s="276"/>
      <c r="I332" s="276"/>
      <c r="J332" s="276"/>
      <c r="K332" s="276"/>
      <c r="L332" s="276"/>
      <c r="M332" s="276"/>
      <c r="N332" s="276"/>
      <c r="O332" s="276"/>
      <c r="P332" s="276"/>
      <c r="Q332" s="276"/>
      <c r="R332" s="276"/>
      <c r="S332" s="276"/>
      <c r="T332" s="276"/>
      <c r="U332" s="276"/>
      <c r="V332" s="276"/>
      <c r="W332" s="276"/>
      <c r="X332" s="276"/>
      <c r="Y332" s="276"/>
      <c r="Z332" s="276"/>
    </row>
    <row r="333" ht="15.75" customHeight="1">
      <c r="A333" s="276"/>
      <c r="B333" s="276"/>
      <c r="C333" s="276"/>
      <c r="D333" s="276"/>
      <c r="E333" s="276"/>
      <c r="F333" s="276"/>
      <c r="G333" s="276"/>
      <c r="H333" s="276"/>
      <c r="I333" s="276"/>
      <c r="J333" s="276"/>
      <c r="K333" s="276"/>
      <c r="L333" s="276"/>
      <c r="M333" s="276"/>
      <c r="N333" s="276"/>
      <c r="O333" s="276"/>
      <c r="P333" s="276"/>
      <c r="Q333" s="276"/>
      <c r="R333" s="276"/>
      <c r="S333" s="276"/>
      <c r="T333" s="276"/>
      <c r="U333" s="276"/>
      <c r="V333" s="276"/>
      <c r="W333" s="276"/>
      <c r="X333" s="276"/>
      <c r="Y333" s="276"/>
      <c r="Z333" s="276"/>
    </row>
    <row r="334" ht="15.75" customHeight="1">
      <c r="A334" s="276"/>
      <c r="B334" s="276"/>
      <c r="C334" s="276"/>
      <c r="D334" s="276"/>
      <c r="E334" s="276"/>
      <c r="F334" s="276"/>
      <c r="G334" s="276"/>
      <c r="H334" s="276"/>
      <c r="I334" s="276"/>
      <c r="J334" s="276"/>
      <c r="K334" s="276"/>
      <c r="L334" s="276"/>
      <c r="M334" s="276"/>
      <c r="N334" s="276"/>
      <c r="O334" s="276"/>
      <c r="P334" s="276"/>
      <c r="Q334" s="276"/>
      <c r="R334" s="276"/>
      <c r="S334" s="276"/>
      <c r="T334" s="276"/>
      <c r="U334" s="276"/>
      <c r="V334" s="276"/>
      <c r="W334" s="276"/>
      <c r="X334" s="276"/>
      <c r="Y334" s="276"/>
      <c r="Z334" s="276"/>
    </row>
    <row r="335" ht="15.75" customHeight="1">
      <c r="A335" s="276"/>
      <c r="B335" s="276"/>
      <c r="C335" s="276"/>
      <c r="D335" s="276"/>
      <c r="E335" s="276"/>
      <c r="F335" s="276"/>
      <c r="G335" s="276"/>
      <c r="H335" s="276"/>
      <c r="I335" s="276"/>
      <c r="J335" s="276"/>
      <c r="K335" s="276"/>
      <c r="L335" s="276"/>
      <c r="M335" s="276"/>
      <c r="N335" s="276"/>
      <c r="O335" s="276"/>
      <c r="P335" s="276"/>
      <c r="Q335" s="276"/>
      <c r="R335" s="276"/>
      <c r="S335" s="276"/>
      <c r="T335" s="276"/>
      <c r="U335" s="276"/>
      <c r="V335" s="276"/>
      <c r="W335" s="276"/>
      <c r="X335" s="276"/>
      <c r="Y335" s="276"/>
      <c r="Z335" s="276"/>
    </row>
    <row r="336" ht="15.75" customHeight="1">
      <c r="A336" s="276"/>
      <c r="B336" s="276"/>
      <c r="C336" s="276"/>
      <c r="D336" s="276"/>
      <c r="E336" s="276"/>
      <c r="F336" s="276"/>
      <c r="G336" s="276"/>
      <c r="H336" s="276"/>
      <c r="I336" s="276"/>
      <c r="J336" s="276"/>
      <c r="K336" s="276"/>
      <c r="L336" s="276"/>
      <c r="M336" s="276"/>
      <c r="N336" s="276"/>
      <c r="O336" s="276"/>
      <c r="P336" s="276"/>
      <c r="Q336" s="276"/>
      <c r="R336" s="276"/>
      <c r="S336" s="276"/>
      <c r="T336" s="276"/>
      <c r="U336" s="276"/>
      <c r="V336" s="276"/>
      <c r="W336" s="276"/>
      <c r="X336" s="276"/>
      <c r="Y336" s="276"/>
      <c r="Z336" s="276"/>
    </row>
    <row r="337" ht="15.75" customHeight="1">
      <c r="A337" s="276"/>
      <c r="B337" s="276"/>
      <c r="C337" s="276"/>
      <c r="D337" s="276"/>
      <c r="E337" s="276"/>
      <c r="F337" s="276"/>
      <c r="G337" s="276"/>
      <c r="H337" s="276"/>
      <c r="I337" s="276"/>
      <c r="J337" s="276"/>
      <c r="K337" s="276"/>
      <c r="L337" s="276"/>
      <c r="M337" s="276"/>
      <c r="N337" s="276"/>
      <c r="O337" s="276"/>
      <c r="P337" s="276"/>
      <c r="Q337" s="276"/>
      <c r="R337" s="276"/>
      <c r="S337" s="276"/>
      <c r="T337" s="276"/>
      <c r="U337" s="276"/>
      <c r="V337" s="276"/>
      <c r="W337" s="276"/>
      <c r="X337" s="276"/>
      <c r="Y337" s="276"/>
      <c r="Z337" s="276"/>
    </row>
    <row r="338" ht="15.75" customHeight="1">
      <c r="A338" s="276"/>
      <c r="B338" s="276"/>
      <c r="C338" s="276"/>
      <c r="D338" s="276"/>
      <c r="E338" s="276"/>
      <c r="F338" s="276"/>
      <c r="G338" s="276"/>
      <c r="H338" s="276"/>
      <c r="I338" s="276"/>
      <c r="J338" s="276"/>
      <c r="K338" s="276"/>
      <c r="L338" s="276"/>
      <c r="M338" s="276"/>
      <c r="N338" s="276"/>
      <c r="O338" s="276"/>
      <c r="P338" s="276"/>
      <c r="Q338" s="276"/>
      <c r="R338" s="276"/>
      <c r="S338" s="276"/>
      <c r="T338" s="276"/>
      <c r="U338" s="276"/>
      <c r="V338" s="276"/>
      <c r="W338" s="276"/>
      <c r="X338" s="276"/>
      <c r="Y338" s="276"/>
      <c r="Z338" s="276"/>
    </row>
    <row r="339" ht="15.75" customHeight="1">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c r="W339" s="276"/>
      <c r="X339" s="276"/>
      <c r="Y339" s="276"/>
      <c r="Z339" s="276"/>
    </row>
    <row r="340" ht="15.75" customHeight="1">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c r="W340" s="276"/>
      <c r="X340" s="276"/>
      <c r="Y340" s="276"/>
      <c r="Z340" s="276"/>
    </row>
    <row r="341" ht="15.75" customHeight="1">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c r="W341" s="276"/>
      <c r="X341" s="276"/>
      <c r="Y341" s="276"/>
      <c r="Z341" s="276"/>
    </row>
    <row r="342" ht="15.75" customHeight="1">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c r="W342" s="276"/>
      <c r="X342" s="276"/>
      <c r="Y342" s="276"/>
      <c r="Z342" s="276"/>
    </row>
    <row r="343" ht="15.75" customHeight="1">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c r="W343" s="276"/>
      <c r="X343" s="276"/>
      <c r="Y343" s="276"/>
      <c r="Z343" s="276"/>
    </row>
    <row r="344" ht="15.75" customHeight="1">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row>
    <row r="345" ht="15.75" customHeight="1">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row>
    <row r="346" ht="15.75" customHeight="1">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row>
    <row r="347" ht="15.75" customHeight="1">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c r="W347" s="276"/>
      <c r="X347" s="276"/>
      <c r="Y347" s="276"/>
      <c r="Z347" s="276"/>
    </row>
    <row r="348" ht="15.75" customHeight="1">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c r="W348" s="276"/>
      <c r="X348" s="276"/>
      <c r="Y348" s="276"/>
      <c r="Z348" s="276"/>
    </row>
    <row r="349" ht="15.75" customHeight="1">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c r="W349" s="276"/>
      <c r="X349" s="276"/>
      <c r="Y349" s="276"/>
      <c r="Z349" s="276"/>
    </row>
    <row r="350" ht="15.75" customHeight="1">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c r="W350" s="276"/>
      <c r="X350" s="276"/>
      <c r="Y350" s="276"/>
      <c r="Z350" s="276"/>
    </row>
    <row r="351" ht="15.75" customHeight="1">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c r="W351" s="276"/>
      <c r="X351" s="276"/>
      <c r="Y351" s="276"/>
      <c r="Z351" s="276"/>
    </row>
    <row r="352" ht="15.75" customHeight="1">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c r="X352" s="276"/>
      <c r="Y352" s="276"/>
      <c r="Z352" s="276"/>
    </row>
    <row r="353" ht="15.75" customHeight="1">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c r="W353" s="276"/>
      <c r="X353" s="276"/>
      <c r="Y353" s="276"/>
      <c r="Z353" s="276"/>
    </row>
    <row r="354" ht="15.75" customHeight="1">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c r="X354" s="276"/>
      <c r="Y354" s="276"/>
      <c r="Z354" s="276"/>
    </row>
    <row r="355" ht="15.75" customHeight="1">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row>
    <row r="356" ht="15.75" customHeight="1">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c r="W356" s="276"/>
      <c r="X356" s="276"/>
      <c r="Y356" s="276"/>
      <c r="Z356" s="276"/>
    </row>
    <row r="357" ht="15.75" customHeight="1">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c r="X357" s="276"/>
      <c r="Y357" s="276"/>
      <c r="Z357" s="276"/>
    </row>
    <row r="358" ht="15.75" customHeight="1">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row>
    <row r="359" ht="15.75" customHeight="1">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row>
    <row r="360" ht="15.75" customHeight="1">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c r="X360" s="276"/>
      <c r="Y360" s="276"/>
      <c r="Z360" s="276"/>
    </row>
    <row r="361" ht="15.75" customHeight="1">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row>
    <row r="362" ht="15.75" customHeight="1">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row>
    <row r="363" ht="15.75" customHeight="1">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c r="X363" s="276"/>
      <c r="Y363" s="276"/>
      <c r="Z363" s="276"/>
    </row>
    <row r="364" ht="15.75" customHeight="1">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c r="W364" s="276"/>
      <c r="X364" s="276"/>
      <c r="Y364" s="276"/>
      <c r="Z364" s="276"/>
    </row>
    <row r="365" ht="15.75" customHeight="1">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row>
    <row r="366" ht="15.75" customHeight="1">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c r="X366" s="276"/>
      <c r="Y366" s="276"/>
      <c r="Z366" s="276"/>
    </row>
    <row r="367" ht="15.75" customHeight="1">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row>
    <row r="368" ht="15.75" customHeight="1">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c r="W368" s="276"/>
      <c r="X368" s="276"/>
      <c r="Y368" s="276"/>
      <c r="Z368" s="276"/>
    </row>
    <row r="369" ht="15.75" customHeight="1">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c r="X369" s="276"/>
      <c r="Y369" s="276"/>
      <c r="Z369" s="276"/>
    </row>
    <row r="370" ht="15.75" customHeight="1">
      <c r="A370" s="276"/>
      <c r="B370" s="276"/>
      <c r="C370" s="276"/>
      <c r="D370" s="276"/>
      <c r="E370" s="276"/>
      <c r="F370" s="276"/>
      <c r="G370" s="276"/>
      <c r="H370" s="276"/>
      <c r="I370" s="276"/>
      <c r="J370" s="276"/>
      <c r="K370" s="276"/>
      <c r="L370" s="276"/>
      <c r="M370" s="276"/>
      <c r="N370" s="276"/>
      <c r="O370" s="276"/>
      <c r="P370" s="276"/>
      <c r="Q370" s="276"/>
      <c r="R370" s="276"/>
      <c r="S370" s="276"/>
      <c r="T370" s="276"/>
      <c r="U370" s="276"/>
      <c r="V370" s="276"/>
      <c r="W370" s="276"/>
      <c r="X370" s="276"/>
      <c r="Y370" s="276"/>
      <c r="Z370" s="276"/>
    </row>
    <row r="371" ht="15.75" customHeight="1">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c r="W371" s="276"/>
      <c r="X371" s="276"/>
      <c r="Y371" s="276"/>
      <c r="Z371" s="276"/>
    </row>
    <row r="372" ht="15.75" customHeight="1">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c r="W372" s="276"/>
      <c r="X372" s="276"/>
      <c r="Y372" s="276"/>
      <c r="Z372" s="276"/>
    </row>
    <row r="373" ht="15.75" customHeight="1">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c r="W373" s="276"/>
      <c r="X373" s="276"/>
      <c r="Y373" s="276"/>
      <c r="Z373" s="276"/>
    </row>
    <row r="374" ht="15.75" customHeight="1">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c r="W374" s="276"/>
      <c r="X374" s="276"/>
      <c r="Y374" s="276"/>
      <c r="Z374" s="276"/>
    </row>
    <row r="375" ht="15.75" customHeight="1">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c r="W375" s="276"/>
      <c r="X375" s="276"/>
      <c r="Y375" s="276"/>
      <c r="Z375" s="276"/>
    </row>
    <row r="376" ht="15.75" customHeight="1">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c r="W376" s="276"/>
      <c r="X376" s="276"/>
      <c r="Y376" s="276"/>
      <c r="Z376" s="276"/>
    </row>
    <row r="377" ht="15.75" customHeight="1">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c r="W377" s="276"/>
      <c r="X377" s="276"/>
      <c r="Y377" s="276"/>
      <c r="Z377" s="276"/>
    </row>
    <row r="378" ht="15.75" customHeight="1">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c r="W378" s="276"/>
      <c r="X378" s="276"/>
      <c r="Y378" s="276"/>
      <c r="Z378" s="276"/>
    </row>
    <row r="379" ht="15.75" customHeight="1">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c r="W379" s="276"/>
      <c r="X379" s="276"/>
      <c r="Y379" s="276"/>
      <c r="Z379" s="276"/>
    </row>
    <row r="380" ht="15.75" customHeight="1">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c r="W380" s="276"/>
      <c r="X380" s="276"/>
      <c r="Y380" s="276"/>
      <c r="Z380" s="276"/>
    </row>
    <row r="381" ht="15.75" customHeight="1">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c r="X381" s="276"/>
      <c r="Y381" s="276"/>
      <c r="Z381" s="276"/>
    </row>
    <row r="382" ht="15.75" customHeight="1">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c r="W382" s="276"/>
      <c r="X382" s="276"/>
      <c r="Y382" s="276"/>
      <c r="Z382" s="276"/>
    </row>
    <row r="383" ht="15.75" customHeight="1">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c r="X383" s="276"/>
      <c r="Y383" s="276"/>
      <c r="Z383" s="276"/>
    </row>
    <row r="384" ht="15.75" customHeight="1">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c r="X384" s="276"/>
      <c r="Y384" s="276"/>
      <c r="Z384" s="276"/>
    </row>
    <row r="385" ht="15.75" customHeight="1">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c r="W385" s="276"/>
      <c r="X385" s="276"/>
      <c r="Y385" s="276"/>
      <c r="Z385" s="276"/>
    </row>
    <row r="386" ht="15.75" customHeight="1">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c r="W386" s="276"/>
      <c r="X386" s="276"/>
      <c r="Y386" s="276"/>
      <c r="Z386" s="276"/>
    </row>
    <row r="387" ht="15.75" customHeight="1">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c r="X387" s="276"/>
      <c r="Y387" s="276"/>
      <c r="Z387" s="276"/>
    </row>
    <row r="388" ht="15.75" customHeight="1">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row>
    <row r="389" ht="15.75" customHeight="1">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c r="X389" s="276"/>
      <c r="Y389" s="276"/>
      <c r="Z389" s="276"/>
    </row>
    <row r="390" ht="15.75" customHeight="1">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c r="X390" s="276"/>
      <c r="Y390" s="276"/>
      <c r="Z390" s="276"/>
    </row>
    <row r="391" ht="15.75" customHeight="1">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c r="X391" s="276"/>
      <c r="Y391" s="276"/>
      <c r="Z391" s="276"/>
    </row>
    <row r="392" ht="15.75" customHeight="1">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c r="W392" s="276"/>
      <c r="X392" s="276"/>
      <c r="Y392" s="276"/>
      <c r="Z392" s="276"/>
    </row>
    <row r="393" ht="15.75" customHeight="1">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c r="W393" s="276"/>
      <c r="X393" s="276"/>
      <c r="Y393" s="276"/>
      <c r="Z393" s="276"/>
    </row>
    <row r="394" ht="15.75" customHeight="1">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c r="X394" s="276"/>
      <c r="Y394" s="276"/>
      <c r="Z394" s="276"/>
    </row>
    <row r="395" ht="15.75" customHeight="1">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c r="X395" s="276"/>
      <c r="Y395" s="276"/>
      <c r="Z395" s="276"/>
    </row>
    <row r="396" ht="15.75" customHeight="1">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c r="X396" s="276"/>
      <c r="Y396" s="276"/>
      <c r="Z396" s="276"/>
    </row>
    <row r="397" ht="15.75" customHeight="1">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c r="W397" s="276"/>
      <c r="X397" s="276"/>
      <c r="Y397" s="276"/>
      <c r="Z397" s="276"/>
    </row>
    <row r="398" ht="15.75" customHeight="1">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6"/>
      <c r="X398" s="276"/>
      <c r="Y398" s="276"/>
      <c r="Z398" s="276"/>
    </row>
    <row r="399" ht="15.75" customHeight="1">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c r="W399" s="276"/>
      <c r="X399" s="276"/>
      <c r="Y399" s="276"/>
      <c r="Z399" s="276"/>
    </row>
    <row r="400" ht="15.75" customHeight="1">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c r="W400" s="276"/>
      <c r="X400" s="276"/>
      <c r="Y400" s="276"/>
      <c r="Z400" s="276"/>
    </row>
    <row r="401" ht="15.75" customHeight="1">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c r="W401" s="276"/>
      <c r="X401" s="276"/>
      <c r="Y401" s="276"/>
      <c r="Z401" s="276"/>
    </row>
    <row r="402" ht="15.75" customHeight="1">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c r="W402" s="276"/>
      <c r="X402" s="276"/>
      <c r="Y402" s="276"/>
      <c r="Z402" s="276"/>
    </row>
    <row r="403" ht="15.75" customHeight="1">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c r="W403" s="276"/>
      <c r="X403" s="276"/>
      <c r="Y403" s="276"/>
      <c r="Z403" s="276"/>
    </row>
    <row r="404" ht="15.75" customHeight="1">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c r="W404" s="276"/>
      <c r="X404" s="276"/>
      <c r="Y404" s="276"/>
      <c r="Z404" s="276"/>
    </row>
    <row r="405" ht="15.75" customHeight="1">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c r="W405" s="276"/>
      <c r="X405" s="276"/>
      <c r="Y405" s="276"/>
      <c r="Z405" s="276"/>
    </row>
    <row r="406" ht="15.75" customHeight="1">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c r="W406" s="276"/>
      <c r="X406" s="276"/>
      <c r="Y406" s="276"/>
      <c r="Z406" s="276"/>
    </row>
    <row r="407" ht="15.75" customHeight="1">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c r="W407" s="276"/>
      <c r="X407" s="276"/>
      <c r="Y407" s="276"/>
      <c r="Z407" s="276"/>
    </row>
    <row r="408" ht="15.75" customHeight="1">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c r="W408" s="276"/>
      <c r="X408" s="276"/>
      <c r="Y408" s="276"/>
      <c r="Z408" s="276"/>
    </row>
    <row r="409" ht="15.75" customHeight="1">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c r="W409" s="276"/>
      <c r="X409" s="276"/>
      <c r="Y409" s="276"/>
      <c r="Z409" s="276"/>
    </row>
    <row r="410" ht="15.75" customHeight="1">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c r="W410" s="276"/>
      <c r="X410" s="276"/>
      <c r="Y410" s="276"/>
      <c r="Z410" s="276"/>
    </row>
    <row r="411" ht="15.75" customHeight="1">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c r="X411" s="276"/>
      <c r="Y411" s="276"/>
      <c r="Z411" s="276"/>
    </row>
    <row r="412" ht="15.75" customHeight="1">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c r="W412" s="276"/>
      <c r="X412" s="276"/>
      <c r="Y412" s="276"/>
      <c r="Z412" s="276"/>
    </row>
    <row r="413" ht="15.75" customHeight="1">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c r="W413" s="276"/>
      <c r="X413" s="276"/>
      <c r="Y413" s="276"/>
      <c r="Z413" s="276"/>
    </row>
    <row r="414" ht="15.75" customHeight="1">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c r="W414" s="276"/>
      <c r="X414" s="276"/>
      <c r="Y414" s="276"/>
      <c r="Z414" s="276"/>
    </row>
    <row r="415" ht="15.75" customHeight="1">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c r="W415" s="276"/>
      <c r="X415" s="276"/>
      <c r="Y415" s="276"/>
      <c r="Z415" s="276"/>
    </row>
    <row r="416" ht="15.75" customHeight="1">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c r="X416" s="276"/>
      <c r="Y416" s="276"/>
      <c r="Z416" s="276"/>
    </row>
    <row r="417" ht="15.75" customHeight="1">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c r="W417" s="276"/>
      <c r="X417" s="276"/>
      <c r="Y417" s="276"/>
      <c r="Z417" s="276"/>
    </row>
    <row r="418" ht="15.75" customHeight="1">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c r="X418" s="276"/>
      <c r="Y418" s="276"/>
      <c r="Z418" s="276"/>
    </row>
    <row r="419" ht="15.75" customHeight="1">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c r="Z419" s="276"/>
    </row>
    <row r="420" ht="15.75" customHeight="1">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c r="Z420" s="276"/>
    </row>
    <row r="421" ht="15.75" customHeight="1">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c r="W421" s="276"/>
      <c r="X421" s="276"/>
      <c r="Y421" s="276"/>
      <c r="Z421" s="276"/>
    </row>
    <row r="422" ht="15.75" customHeight="1">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c r="W422" s="276"/>
      <c r="X422" s="276"/>
      <c r="Y422" s="276"/>
      <c r="Z422" s="276"/>
    </row>
    <row r="423" ht="15.75" customHeight="1">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c r="W423" s="276"/>
      <c r="X423" s="276"/>
      <c r="Y423" s="276"/>
      <c r="Z423" s="276"/>
    </row>
    <row r="424" ht="15.75" customHeight="1">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c r="W424" s="276"/>
      <c r="X424" s="276"/>
      <c r="Y424" s="276"/>
      <c r="Z424" s="276"/>
    </row>
    <row r="425" ht="15.75" customHeight="1">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c r="W425" s="276"/>
      <c r="X425" s="276"/>
      <c r="Y425" s="276"/>
      <c r="Z425" s="276"/>
    </row>
    <row r="426" ht="15.75" customHeight="1">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c r="W426" s="276"/>
      <c r="X426" s="276"/>
      <c r="Y426" s="276"/>
      <c r="Z426" s="276"/>
    </row>
    <row r="427" ht="15.75" customHeight="1">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c r="W427" s="276"/>
      <c r="X427" s="276"/>
      <c r="Y427" s="276"/>
      <c r="Z427" s="276"/>
    </row>
    <row r="428" ht="15.75" customHeight="1">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c r="W428" s="276"/>
      <c r="X428" s="276"/>
      <c r="Y428" s="276"/>
      <c r="Z428" s="276"/>
    </row>
    <row r="429" ht="15.75" customHeight="1">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c r="W429" s="276"/>
      <c r="X429" s="276"/>
      <c r="Y429" s="276"/>
      <c r="Z429" s="276"/>
    </row>
    <row r="430" ht="15.75" customHeight="1">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c r="W430" s="276"/>
      <c r="X430" s="276"/>
      <c r="Y430" s="276"/>
      <c r="Z430" s="276"/>
    </row>
    <row r="431" ht="15.75" customHeight="1">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c r="W431" s="276"/>
      <c r="X431" s="276"/>
      <c r="Y431" s="276"/>
      <c r="Z431" s="276"/>
    </row>
    <row r="432" ht="15.75" customHeight="1">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c r="W432" s="276"/>
      <c r="X432" s="276"/>
      <c r="Y432" s="276"/>
      <c r="Z432" s="276"/>
    </row>
    <row r="433" ht="15.75" customHeight="1">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c r="W433" s="276"/>
      <c r="X433" s="276"/>
      <c r="Y433" s="276"/>
      <c r="Z433" s="276"/>
    </row>
    <row r="434" ht="15.75" customHeight="1">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c r="W434" s="276"/>
      <c r="X434" s="276"/>
      <c r="Y434" s="276"/>
      <c r="Z434" s="276"/>
    </row>
    <row r="435" ht="15.75" customHeight="1">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c r="W435" s="276"/>
      <c r="X435" s="276"/>
      <c r="Y435" s="276"/>
      <c r="Z435" s="276"/>
    </row>
    <row r="436" ht="15.75" customHeight="1">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c r="W436" s="276"/>
      <c r="X436" s="276"/>
      <c r="Y436" s="276"/>
      <c r="Z436" s="276"/>
    </row>
    <row r="437" ht="15.75" customHeight="1">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c r="W437" s="276"/>
      <c r="X437" s="276"/>
      <c r="Y437" s="276"/>
      <c r="Z437" s="276"/>
    </row>
    <row r="438" ht="15.75" customHeight="1">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c r="W438" s="276"/>
      <c r="X438" s="276"/>
      <c r="Y438" s="276"/>
      <c r="Z438" s="276"/>
    </row>
    <row r="439" ht="15.75" customHeight="1">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c r="W439" s="276"/>
      <c r="X439" s="276"/>
      <c r="Y439" s="276"/>
      <c r="Z439" s="276"/>
    </row>
    <row r="440" ht="15.75" customHeight="1">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c r="X440" s="276"/>
      <c r="Y440" s="276"/>
      <c r="Z440" s="276"/>
    </row>
    <row r="441" ht="15.75" customHeight="1">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c r="X441" s="276"/>
      <c r="Y441" s="276"/>
      <c r="Z441" s="276"/>
    </row>
    <row r="442" ht="15.75" customHeight="1">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c r="W442" s="276"/>
      <c r="X442" s="276"/>
      <c r="Y442" s="276"/>
      <c r="Z442" s="276"/>
    </row>
    <row r="443" ht="15.75" customHeight="1">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c r="W443" s="276"/>
      <c r="X443" s="276"/>
      <c r="Y443" s="276"/>
      <c r="Z443" s="276"/>
    </row>
    <row r="444" ht="15.75" customHeight="1">
      <c r="A444" s="276"/>
      <c r="B444" s="276"/>
      <c r="C444" s="276"/>
      <c r="D444" s="276"/>
      <c r="E444" s="276"/>
      <c r="F444" s="276"/>
      <c r="G444" s="276"/>
      <c r="H444" s="276"/>
      <c r="I444" s="276"/>
      <c r="J444" s="276"/>
      <c r="K444" s="276"/>
      <c r="L444" s="276"/>
      <c r="M444" s="276"/>
      <c r="N444" s="276"/>
      <c r="O444" s="276"/>
      <c r="P444" s="276"/>
      <c r="Q444" s="276"/>
      <c r="R444" s="276"/>
      <c r="S444" s="276"/>
      <c r="T444" s="276"/>
      <c r="U444" s="276"/>
      <c r="V444" s="276"/>
      <c r="W444" s="276"/>
      <c r="X444" s="276"/>
      <c r="Y444" s="276"/>
      <c r="Z444" s="276"/>
    </row>
    <row r="445" ht="15.75" customHeight="1">
      <c r="A445" s="276"/>
      <c r="B445" s="276"/>
      <c r="C445" s="276"/>
      <c r="D445" s="276"/>
      <c r="E445" s="276"/>
      <c r="F445" s="276"/>
      <c r="G445" s="276"/>
      <c r="H445" s="276"/>
      <c r="I445" s="276"/>
      <c r="J445" s="276"/>
      <c r="K445" s="276"/>
      <c r="L445" s="276"/>
      <c r="M445" s="276"/>
      <c r="N445" s="276"/>
      <c r="O445" s="276"/>
      <c r="P445" s="276"/>
      <c r="Q445" s="276"/>
      <c r="R445" s="276"/>
      <c r="S445" s="276"/>
      <c r="T445" s="276"/>
      <c r="U445" s="276"/>
      <c r="V445" s="276"/>
      <c r="W445" s="276"/>
      <c r="X445" s="276"/>
      <c r="Y445" s="276"/>
      <c r="Z445" s="276"/>
    </row>
    <row r="446" ht="15.75" customHeight="1">
      <c r="A446" s="276"/>
      <c r="B446" s="276"/>
      <c r="C446" s="276"/>
      <c r="D446" s="276"/>
      <c r="E446" s="276"/>
      <c r="F446" s="276"/>
      <c r="G446" s="276"/>
      <c r="H446" s="276"/>
      <c r="I446" s="276"/>
      <c r="J446" s="276"/>
      <c r="K446" s="276"/>
      <c r="L446" s="276"/>
      <c r="M446" s="276"/>
      <c r="N446" s="276"/>
      <c r="O446" s="276"/>
      <c r="P446" s="276"/>
      <c r="Q446" s="276"/>
      <c r="R446" s="276"/>
      <c r="S446" s="276"/>
      <c r="T446" s="276"/>
      <c r="U446" s="276"/>
      <c r="V446" s="276"/>
      <c r="W446" s="276"/>
      <c r="X446" s="276"/>
      <c r="Y446" s="276"/>
      <c r="Z446" s="276"/>
    </row>
    <row r="447" ht="15.75" customHeight="1">
      <c r="A447" s="276"/>
      <c r="B447" s="276"/>
      <c r="C447" s="276"/>
      <c r="D447" s="276"/>
      <c r="E447" s="276"/>
      <c r="F447" s="276"/>
      <c r="G447" s="276"/>
      <c r="H447" s="276"/>
      <c r="I447" s="276"/>
      <c r="J447" s="276"/>
      <c r="K447" s="276"/>
      <c r="L447" s="276"/>
      <c r="M447" s="276"/>
      <c r="N447" s="276"/>
      <c r="O447" s="276"/>
      <c r="P447" s="276"/>
      <c r="Q447" s="276"/>
      <c r="R447" s="276"/>
      <c r="S447" s="276"/>
      <c r="T447" s="276"/>
      <c r="U447" s="276"/>
      <c r="V447" s="276"/>
      <c r="W447" s="276"/>
      <c r="X447" s="276"/>
      <c r="Y447" s="276"/>
      <c r="Z447" s="276"/>
    </row>
    <row r="448" ht="15.75" customHeight="1">
      <c r="A448" s="276"/>
      <c r="B448" s="276"/>
      <c r="C448" s="276"/>
      <c r="D448" s="276"/>
      <c r="E448" s="276"/>
      <c r="F448" s="276"/>
      <c r="G448" s="276"/>
      <c r="H448" s="276"/>
      <c r="I448" s="276"/>
      <c r="J448" s="276"/>
      <c r="K448" s="276"/>
      <c r="L448" s="276"/>
      <c r="M448" s="276"/>
      <c r="N448" s="276"/>
      <c r="O448" s="276"/>
      <c r="P448" s="276"/>
      <c r="Q448" s="276"/>
      <c r="R448" s="276"/>
      <c r="S448" s="276"/>
      <c r="T448" s="276"/>
      <c r="U448" s="276"/>
      <c r="V448" s="276"/>
      <c r="W448" s="276"/>
      <c r="X448" s="276"/>
      <c r="Y448" s="276"/>
      <c r="Z448" s="276"/>
    </row>
    <row r="449" ht="15.75" customHeight="1">
      <c r="A449" s="276"/>
      <c r="B449" s="276"/>
      <c r="C449" s="276"/>
      <c r="D449" s="276"/>
      <c r="E449" s="276"/>
      <c r="F449" s="276"/>
      <c r="G449" s="276"/>
      <c r="H449" s="276"/>
      <c r="I449" s="276"/>
      <c r="J449" s="276"/>
      <c r="K449" s="276"/>
      <c r="L449" s="276"/>
      <c r="M449" s="276"/>
      <c r="N449" s="276"/>
      <c r="O449" s="276"/>
      <c r="P449" s="276"/>
      <c r="Q449" s="276"/>
      <c r="R449" s="276"/>
      <c r="S449" s="276"/>
      <c r="T449" s="276"/>
      <c r="U449" s="276"/>
      <c r="V449" s="276"/>
      <c r="W449" s="276"/>
      <c r="X449" s="276"/>
      <c r="Y449" s="276"/>
      <c r="Z449" s="276"/>
    </row>
    <row r="450" ht="15.75" customHeight="1">
      <c r="A450" s="276"/>
      <c r="B450" s="276"/>
      <c r="C450" s="276"/>
      <c r="D450" s="276"/>
      <c r="E450" s="276"/>
      <c r="F450" s="276"/>
      <c r="G450" s="276"/>
      <c r="H450" s="276"/>
      <c r="I450" s="276"/>
      <c r="J450" s="276"/>
      <c r="K450" s="276"/>
      <c r="L450" s="276"/>
      <c r="M450" s="276"/>
      <c r="N450" s="276"/>
      <c r="O450" s="276"/>
      <c r="P450" s="276"/>
      <c r="Q450" s="276"/>
      <c r="R450" s="276"/>
      <c r="S450" s="276"/>
      <c r="T450" s="276"/>
      <c r="U450" s="276"/>
      <c r="V450" s="276"/>
      <c r="W450" s="276"/>
      <c r="X450" s="276"/>
      <c r="Y450" s="276"/>
      <c r="Z450" s="276"/>
    </row>
    <row r="451" ht="15.75" customHeight="1">
      <c r="A451" s="276"/>
      <c r="B451" s="276"/>
      <c r="C451" s="276"/>
      <c r="D451" s="276"/>
      <c r="E451" s="276"/>
      <c r="F451" s="276"/>
      <c r="G451" s="276"/>
      <c r="H451" s="276"/>
      <c r="I451" s="276"/>
      <c r="J451" s="276"/>
      <c r="K451" s="276"/>
      <c r="L451" s="276"/>
      <c r="M451" s="276"/>
      <c r="N451" s="276"/>
      <c r="O451" s="276"/>
      <c r="P451" s="276"/>
      <c r="Q451" s="276"/>
      <c r="R451" s="276"/>
      <c r="S451" s="276"/>
      <c r="T451" s="276"/>
      <c r="U451" s="276"/>
      <c r="V451" s="276"/>
      <c r="W451" s="276"/>
      <c r="X451" s="276"/>
      <c r="Y451" s="276"/>
      <c r="Z451" s="276"/>
    </row>
    <row r="452" ht="15.75" customHeight="1">
      <c r="A452" s="276"/>
      <c r="B452" s="276"/>
      <c r="C452" s="276"/>
      <c r="D452" s="276"/>
      <c r="E452" s="276"/>
      <c r="F452" s="276"/>
      <c r="G452" s="276"/>
      <c r="H452" s="276"/>
      <c r="I452" s="276"/>
      <c r="J452" s="276"/>
      <c r="K452" s="276"/>
      <c r="L452" s="276"/>
      <c r="M452" s="276"/>
      <c r="N452" s="276"/>
      <c r="O452" s="276"/>
      <c r="P452" s="276"/>
      <c r="Q452" s="276"/>
      <c r="R452" s="276"/>
      <c r="S452" s="276"/>
      <c r="T452" s="276"/>
      <c r="U452" s="276"/>
      <c r="V452" s="276"/>
      <c r="W452" s="276"/>
      <c r="X452" s="276"/>
      <c r="Y452" s="276"/>
      <c r="Z452" s="276"/>
    </row>
    <row r="453" ht="15.75" customHeight="1">
      <c r="A453" s="276"/>
      <c r="B453" s="276"/>
      <c r="C453" s="276"/>
      <c r="D453" s="276"/>
      <c r="E453" s="276"/>
      <c r="F453" s="276"/>
      <c r="G453" s="276"/>
      <c r="H453" s="276"/>
      <c r="I453" s="276"/>
      <c r="J453" s="276"/>
      <c r="K453" s="276"/>
      <c r="L453" s="276"/>
      <c r="M453" s="276"/>
      <c r="N453" s="276"/>
      <c r="O453" s="276"/>
      <c r="P453" s="276"/>
      <c r="Q453" s="276"/>
      <c r="R453" s="276"/>
      <c r="S453" s="276"/>
      <c r="T453" s="276"/>
      <c r="U453" s="276"/>
      <c r="V453" s="276"/>
      <c r="W453" s="276"/>
      <c r="X453" s="276"/>
      <c r="Y453" s="276"/>
      <c r="Z453" s="276"/>
    </row>
    <row r="454" ht="15.75" customHeight="1">
      <c r="A454" s="276"/>
      <c r="B454" s="276"/>
      <c r="C454" s="276"/>
      <c r="D454" s="276"/>
      <c r="E454" s="276"/>
      <c r="F454" s="276"/>
      <c r="G454" s="276"/>
      <c r="H454" s="276"/>
      <c r="I454" s="276"/>
      <c r="J454" s="276"/>
      <c r="K454" s="276"/>
      <c r="L454" s="276"/>
      <c r="M454" s="276"/>
      <c r="N454" s="276"/>
      <c r="O454" s="276"/>
      <c r="P454" s="276"/>
      <c r="Q454" s="276"/>
      <c r="R454" s="276"/>
      <c r="S454" s="276"/>
      <c r="T454" s="276"/>
      <c r="U454" s="276"/>
      <c r="V454" s="276"/>
      <c r="W454" s="276"/>
      <c r="X454" s="276"/>
      <c r="Y454" s="276"/>
      <c r="Z454" s="276"/>
    </row>
    <row r="455" ht="15.75" customHeight="1">
      <c r="A455" s="276"/>
      <c r="B455" s="276"/>
      <c r="C455" s="276"/>
      <c r="D455" s="276"/>
      <c r="E455" s="276"/>
      <c r="F455" s="276"/>
      <c r="G455" s="276"/>
      <c r="H455" s="276"/>
      <c r="I455" s="276"/>
      <c r="J455" s="276"/>
      <c r="K455" s="276"/>
      <c r="L455" s="276"/>
      <c r="M455" s="276"/>
      <c r="N455" s="276"/>
      <c r="O455" s="276"/>
      <c r="P455" s="276"/>
      <c r="Q455" s="276"/>
      <c r="R455" s="276"/>
      <c r="S455" s="276"/>
      <c r="T455" s="276"/>
      <c r="U455" s="276"/>
      <c r="V455" s="276"/>
      <c r="W455" s="276"/>
      <c r="X455" s="276"/>
      <c r="Y455" s="276"/>
      <c r="Z455" s="276"/>
    </row>
    <row r="456" ht="15.75" customHeight="1">
      <c r="A456" s="276"/>
      <c r="B456" s="276"/>
      <c r="C456" s="276"/>
      <c r="D456" s="276"/>
      <c r="E456" s="276"/>
      <c r="F456" s="276"/>
      <c r="G456" s="276"/>
      <c r="H456" s="276"/>
      <c r="I456" s="276"/>
      <c r="J456" s="276"/>
      <c r="K456" s="276"/>
      <c r="L456" s="276"/>
      <c r="M456" s="276"/>
      <c r="N456" s="276"/>
      <c r="O456" s="276"/>
      <c r="P456" s="276"/>
      <c r="Q456" s="276"/>
      <c r="R456" s="276"/>
      <c r="S456" s="276"/>
      <c r="T456" s="276"/>
      <c r="U456" s="276"/>
      <c r="V456" s="276"/>
      <c r="W456" s="276"/>
      <c r="X456" s="276"/>
      <c r="Y456" s="276"/>
      <c r="Z456" s="276"/>
    </row>
    <row r="457" ht="15.75" customHeight="1">
      <c r="A457" s="276"/>
      <c r="B457" s="276"/>
      <c r="C457" s="276"/>
      <c r="D457" s="276"/>
      <c r="E457" s="276"/>
      <c r="F457" s="276"/>
      <c r="G457" s="276"/>
      <c r="H457" s="276"/>
      <c r="I457" s="276"/>
      <c r="J457" s="276"/>
      <c r="K457" s="276"/>
      <c r="L457" s="276"/>
      <c r="M457" s="276"/>
      <c r="N457" s="276"/>
      <c r="O457" s="276"/>
      <c r="P457" s="276"/>
      <c r="Q457" s="276"/>
      <c r="R457" s="276"/>
      <c r="S457" s="276"/>
      <c r="T457" s="276"/>
      <c r="U457" s="276"/>
      <c r="V457" s="276"/>
      <c r="W457" s="276"/>
      <c r="X457" s="276"/>
      <c r="Y457" s="276"/>
      <c r="Z457" s="276"/>
    </row>
    <row r="458" ht="15.75" customHeight="1">
      <c r="A458" s="276"/>
      <c r="B458" s="276"/>
      <c r="C458" s="276"/>
      <c r="D458" s="276"/>
      <c r="E458" s="276"/>
      <c r="F458" s="276"/>
      <c r="G458" s="276"/>
      <c r="H458" s="276"/>
      <c r="I458" s="276"/>
      <c r="J458" s="276"/>
      <c r="K458" s="276"/>
      <c r="L458" s="276"/>
      <c r="M458" s="276"/>
      <c r="N458" s="276"/>
      <c r="O458" s="276"/>
      <c r="P458" s="276"/>
      <c r="Q458" s="276"/>
      <c r="R458" s="276"/>
      <c r="S458" s="276"/>
      <c r="T458" s="276"/>
      <c r="U458" s="276"/>
      <c r="V458" s="276"/>
      <c r="W458" s="276"/>
      <c r="X458" s="276"/>
      <c r="Y458" s="276"/>
      <c r="Z458" s="276"/>
    </row>
    <row r="459" ht="15.75" customHeight="1">
      <c r="A459" s="276"/>
      <c r="B459" s="276"/>
      <c r="C459" s="276"/>
      <c r="D459" s="276"/>
      <c r="E459" s="276"/>
      <c r="F459" s="276"/>
      <c r="G459" s="276"/>
      <c r="H459" s="276"/>
      <c r="I459" s="276"/>
      <c r="J459" s="276"/>
      <c r="K459" s="276"/>
      <c r="L459" s="276"/>
      <c r="M459" s="276"/>
      <c r="N459" s="276"/>
      <c r="O459" s="276"/>
      <c r="P459" s="276"/>
      <c r="Q459" s="276"/>
      <c r="R459" s="276"/>
      <c r="S459" s="276"/>
      <c r="T459" s="276"/>
      <c r="U459" s="276"/>
      <c r="V459" s="276"/>
      <c r="W459" s="276"/>
      <c r="X459" s="276"/>
      <c r="Y459" s="276"/>
      <c r="Z459" s="276"/>
    </row>
    <row r="460" ht="15.75" customHeight="1">
      <c r="A460" s="276"/>
      <c r="B460" s="276"/>
      <c r="C460" s="276"/>
      <c r="D460" s="276"/>
      <c r="E460" s="276"/>
      <c r="F460" s="276"/>
      <c r="G460" s="276"/>
      <c r="H460" s="276"/>
      <c r="I460" s="276"/>
      <c r="J460" s="276"/>
      <c r="K460" s="276"/>
      <c r="L460" s="276"/>
      <c r="M460" s="276"/>
      <c r="N460" s="276"/>
      <c r="O460" s="276"/>
      <c r="P460" s="276"/>
      <c r="Q460" s="276"/>
      <c r="R460" s="276"/>
      <c r="S460" s="276"/>
      <c r="T460" s="276"/>
      <c r="U460" s="276"/>
      <c r="V460" s="276"/>
      <c r="W460" s="276"/>
      <c r="X460" s="276"/>
      <c r="Y460" s="276"/>
      <c r="Z460" s="276"/>
    </row>
    <row r="461" ht="15.75" customHeight="1">
      <c r="A461" s="276"/>
      <c r="B461" s="276"/>
      <c r="C461" s="276"/>
      <c r="D461" s="276"/>
      <c r="E461" s="276"/>
      <c r="F461" s="276"/>
      <c r="G461" s="276"/>
      <c r="H461" s="276"/>
      <c r="I461" s="276"/>
      <c r="J461" s="276"/>
      <c r="K461" s="276"/>
      <c r="L461" s="276"/>
      <c r="M461" s="276"/>
      <c r="N461" s="276"/>
      <c r="O461" s="276"/>
      <c r="P461" s="276"/>
      <c r="Q461" s="276"/>
      <c r="R461" s="276"/>
      <c r="S461" s="276"/>
      <c r="T461" s="276"/>
      <c r="U461" s="276"/>
      <c r="V461" s="276"/>
      <c r="W461" s="276"/>
      <c r="X461" s="276"/>
      <c r="Y461" s="276"/>
      <c r="Z461" s="276"/>
    </row>
    <row r="462" ht="15.75" customHeight="1">
      <c r="A462" s="276"/>
      <c r="B462" s="276"/>
      <c r="C462" s="276"/>
      <c r="D462" s="276"/>
      <c r="E462" s="276"/>
      <c r="F462" s="276"/>
      <c r="G462" s="276"/>
      <c r="H462" s="276"/>
      <c r="I462" s="276"/>
      <c r="J462" s="276"/>
      <c r="K462" s="276"/>
      <c r="L462" s="276"/>
      <c r="M462" s="276"/>
      <c r="N462" s="276"/>
      <c r="O462" s="276"/>
      <c r="P462" s="276"/>
      <c r="Q462" s="276"/>
      <c r="R462" s="276"/>
      <c r="S462" s="276"/>
      <c r="T462" s="276"/>
      <c r="U462" s="276"/>
      <c r="V462" s="276"/>
      <c r="W462" s="276"/>
      <c r="X462" s="276"/>
      <c r="Y462" s="276"/>
      <c r="Z462" s="276"/>
    </row>
    <row r="463" ht="15.75" customHeight="1">
      <c r="A463" s="276"/>
      <c r="B463" s="276"/>
      <c r="C463" s="276"/>
      <c r="D463" s="276"/>
      <c r="E463" s="276"/>
      <c r="F463" s="276"/>
      <c r="G463" s="276"/>
      <c r="H463" s="276"/>
      <c r="I463" s="276"/>
      <c r="J463" s="276"/>
      <c r="K463" s="276"/>
      <c r="L463" s="276"/>
      <c r="M463" s="276"/>
      <c r="N463" s="276"/>
      <c r="O463" s="276"/>
      <c r="P463" s="276"/>
      <c r="Q463" s="276"/>
      <c r="R463" s="276"/>
      <c r="S463" s="276"/>
      <c r="T463" s="276"/>
      <c r="U463" s="276"/>
      <c r="V463" s="276"/>
      <c r="W463" s="276"/>
      <c r="X463" s="276"/>
      <c r="Y463" s="276"/>
      <c r="Z463" s="276"/>
    </row>
    <row r="464" ht="15.75" customHeight="1">
      <c r="A464" s="276"/>
      <c r="B464" s="276"/>
      <c r="C464" s="276"/>
      <c r="D464" s="276"/>
      <c r="E464" s="276"/>
      <c r="F464" s="276"/>
      <c r="G464" s="276"/>
      <c r="H464" s="276"/>
      <c r="I464" s="276"/>
      <c r="J464" s="276"/>
      <c r="K464" s="276"/>
      <c r="L464" s="276"/>
      <c r="M464" s="276"/>
      <c r="N464" s="276"/>
      <c r="O464" s="276"/>
      <c r="P464" s="276"/>
      <c r="Q464" s="276"/>
      <c r="R464" s="276"/>
      <c r="S464" s="276"/>
      <c r="T464" s="276"/>
      <c r="U464" s="276"/>
      <c r="V464" s="276"/>
      <c r="W464" s="276"/>
      <c r="X464" s="276"/>
      <c r="Y464" s="276"/>
      <c r="Z464" s="276"/>
    </row>
    <row r="465" ht="15.75" customHeight="1">
      <c r="A465" s="276"/>
      <c r="B465" s="276"/>
      <c r="C465" s="276"/>
      <c r="D465" s="276"/>
      <c r="E465" s="276"/>
      <c r="F465" s="276"/>
      <c r="G465" s="276"/>
      <c r="H465" s="276"/>
      <c r="I465" s="276"/>
      <c r="J465" s="276"/>
      <c r="K465" s="276"/>
      <c r="L465" s="276"/>
      <c r="M465" s="276"/>
      <c r="N465" s="276"/>
      <c r="O465" s="276"/>
      <c r="P465" s="276"/>
      <c r="Q465" s="276"/>
      <c r="R465" s="276"/>
      <c r="S465" s="276"/>
      <c r="T465" s="276"/>
      <c r="U465" s="276"/>
      <c r="V465" s="276"/>
      <c r="W465" s="276"/>
      <c r="X465" s="276"/>
      <c r="Y465" s="276"/>
      <c r="Z465" s="276"/>
    </row>
    <row r="466" ht="15.75" customHeight="1">
      <c r="A466" s="276"/>
      <c r="B466" s="276"/>
      <c r="C466" s="276"/>
      <c r="D466" s="276"/>
      <c r="E466" s="276"/>
      <c r="F466" s="276"/>
      <c r="G466" s="276"/>
      <c r="H466" s="276"/>
      <c r="I466" s="276"/>
      <c r="J466" s="276"/>
      <c r="K466" s="276"/>
      <c r="L466" s="276"/>
      <c r="M466" s="276"/>
      <c r="N466" s="276"/>
      <c r="O466" s="276"/>
      <c r="P466" s="276"/>
      <c r="Q466" s="276"/>
      <c r="R466" s="276"/>
      <c r="S466" s="276"/>
      <c r="T466" s="276"/>
      <c r="U466" s="276"/>
      <c r="V466" s="276"/>
      <c r="W466" s="276"/>
      <c r="X466" s="276"/>
      <c r="Y466" s="276"/>
      <c r="Z466" s="276"/>
    </row>
    <row r="467" ht="15.75" customHeight="1">
      <c r="A467" s="276"/>
      <c r="B467" s="276"/>
      <c r="C467" s="276"/>
      <c r="D467" s="276"/>
      <c r="E467" s="276"/>
      <c r="F467" s="276"/>
      <c r="G467" s="276"/>
      <c r="H467" s="276"/>
      <c r="I467" s="276"/>
      <c r="J467" s="276"/>
      <c r="K467" s="276"/>
      <c r="L467" s="276"/>
      <c r="M467" s="276"/>
      <c r="N467" s="276"/>
      <c r="O467" s="276"/>
      <c r="P467" s="276"/>
      <c r="Q467" s="276"/>
      <c r="R467" s="276"/>
      <c r="S467" s="276"/>
      <c r="T467" s="276"/>
      <c r="U467" s="276"/>
      <c r="V467" s="276"/>
      <c r="W467" s="276"/>
      <c r="X467" s="276"/>
      <c r="Y467" s="276"/>
      <c r="Z467" s="276"/>
    </row>
    <row r="468" ht="15.75" customHeight="1">
      <c r="A468" s="276"/>
      <c r="B468" s="276"/>
      <c r="C468" s="276"/>
      <c r="D468" s="276"/>
      <c r="E468" s="276"/>
      <c r="F468" s="276"/>
      <c r="G468" s="276"/>
      <c r="H468" s="276"/>
      <c r="I468" s="276"/>
      <c r="J468" s="276"/>
      <c r="K468" s="276"/>
      <c r="L468" s="276"/>
      <c r="M468" s="276"/>
      <c r="N468" s="276"/>
      <c r="O468" s="276"/>
      <c r="P468" s="276"/>
      <c r="Q468" s="276"/>
      <c r="R468" s="276"/>
      <c r="S468" s="276"/>
      <c r="T468" s="276"/>
      <c r="U468" s="276"/>
      <c r="V468" s="276"/>
      <c r="W468" s="276"/>
      <c r="X468" s="276"/>
      <c r="Y468" s="276"/>
      <c r="Z468" s="276"/>
    </row>
    <row r="469" ht="15.75" customHeight="1">
      <c r="A469" s="276"/>
      <c r="B469" s="276"/>
      <c r="C469" s="276"/>
      <c r="D469" s="276"/>
      <c r="E469" s="276"/>
      <c r="F469" s="276"/>
      <c r="G469" s="276"/>
      <c r="H469" s="276"/>
      <c r="I469" s="276"/>
      <c r="J469" s="276"/>
      <c r="K469" s="276"/>
      <c r="L469" s="276"/>
      <c r="M469" s="276"/>
      <c r="N469" s="276"/>
      <c r="O469" s="276"/>
      <c r="P469" s="276"/>
      <c r="Q469" s="276"/>
      <c r="R469" s="276"/>
      <c r="S469" s="276"/>
      <c r="T469" s="276"/>
      <c r="U469" s="276"/>
      <c r="V469" s="276"/>
      <c r="W469" s="276"/>
      <c r="X469" s="276"/>
      <c r="Y469" s="276"/>
      <c r="Z469" s="276"/>
    </row>
    <row r="470" ht="15.75" customHeight="1">
      <c r="A470" s="276"/>
      <c r="B470" s="276"/>
      <c r="C470" s="276"/>
      <c r="D470" s="276"/>
      <c r="E470" s="276"/>
      <c r="F470" s="276"/>
      <c r="G470" s="276"/>
      <c r="H470" s="276"/>
      <c r="I470" s="276"/>
      <c r="J470" s="276"/>
      <c r="K470" s="276"/>
      <c r="L470" s="276"/>
      <c r="M470" s="276"/>
      <c r="N470" s="276"/>
      <c r="O470" s="276"/>
      <c r="P470" s="276"/>
      <c r="Q470" s="276"/>
      <c r="R470" s="276"/>
      <c r="S470" s="276"/>
      <c r="T470" s="276"/>
      <c r="U470" s="276"/>
      <c r="V470" s="276"/>
      <c r="W470" s="276"/>
      <c r="X470" s="276"/>
      <c r="Y470" s="276"/>
      <c r="Z470" s="276"/>
    </row>
    <row r="471" ht="15.75" customHeight="1">
      <c r="A471" s="276"/>
      <c r="B471" s="276"/>
      <c r="C471" s="276"/>
      <c r="D471" s="276"/>
      <c r="E471" s="276"/>
      <c r="F471" s="276"/>
      <c r="G471" s="276"/>
      <c r="H471" s="276"/>
      <c r="I471" s="276"/>
      <c r="J471" s="276"/>
      <c r="K471" s="276"/>
      <c r="L471" s="276"/>
      <c r="M471" s="276"/>
      <c r="N471" s="276"/>
      <c r="O471" s="276"/>
      <c r="P471" s="276"/>
      <c r="Q471" s="276"/>
      <c r="R471" s="276"/>
      <c r="S471" s="276"/>
      <c r="T471" s="276"/>
      <c r="U471" s="276"/>
      <c r="V471" s="276"/>
      <c r="W471" s="276"/>
      <c r="X471" s="276"/>
      <c r="Y471" s="276"/>
      <c r="Z471" s="276"/>
    </row>
    <row r="472" ht="15.75" customHeight="1">
      <c r="A472" s="276"/>
      <c r="B472" s="276"/>
      <c r="C472" s="276"/>
      <c r="D472" s="276"/>
      <c r="E472" s="276"/>
      <c r="F472" s="276"/>
      <c r="G472" s="276"/>
      <c r="H472" s="276"/>
      <c r="I472" s="276"/>
      <c r="J472" s="276"/>
      <c r="K472" s="276"/>
      <c r="L472" s="276"/>
      <c r="M472" s="276"/>
      <c r="N472" s="276"/>
      <c r="O472" s="276"/>
      <c r="P472" s="276"/>
      <c r="Q472" s="276"/>
      <c r="R472" s="276"/>
      <c r="S472" s="276"/>
      <c r="T472" s="276"/>
      <c r="U472" s="276"/>
      <c r="V472" s="276"/>
      <c r="W472" s="276"/>
      <c r="X472" s="276"/>
      <c r="Y472" s="276"/>
      <c r="Z472" s="276"/>
    </row>
    <row r="473" ht="15.75" customHeight="1">
      <c r="A473" s="276"/>
      <c r="B473" s="276"/>
      <c r="C473" s="276"/>
      <c r="D473" s="276"/>
      <c r="E473" s="276"/>
      <c r="F473" s="276"/>
      <c r="G473" s="276"/>
      <c r="H473" s="276"/>
      <c r="I473" s="276"/>
      <c r="J473" s="276"/>
      <c r="K473" s="276"/>
      <c r="L473" s="276"/>
      <c r="M473" s="276"/>
      <c r="N473" s="276"/>
      <c r="O473" s="276"/>
      <c r="P473" s="276"/>
      <c r="Q473" s="276"/>
      <c r="R473" s="276"/>
      <c r="S473" s="276"/>
      <c r="T473" s="276"/>
      <c r="U473" s="276"/>
      <c r="V473" s="276"/>
      <c r="W473" s="276"/>
      <c r="X473" s="276"/>
      <c r="Y473" s="276"/>
      <c r="Z473" s="276"/>
    </row>
    <row r="474" ht="15.75" customHeight="1">
      <c r="A474" s="276"/>
      <c r="B474" s="276"/>
      <c r="C474" s="276"/>
      <c r="D474" s="276"/>
      <c r="E474" s="276"/>
      <c r="F474" s="276"/>
      <c r="G474" s="276"/>
      <c r="H474" s="276"/>
      <c r="I474" s="276"/>
      <c r="J474" s="276"/>
      <c r="K474" s="276"/>
      <c r="L474" s="276"/>
      <c r="M474" s="276"/>
      <c r="N474" s="276"/>
      <c r="O474" s="276"/>
      <c r="P474" s="276"/>
      <c r="Q474" s="276"/>
      <c r="R474" s="276"/>
      <c r="S474" s="276"/>
      <c r="T474" s="276"/>
      <c r="U474" s="276"/>
      <c r="V474" s="276"/>
      <c r="W474" s="276"/>
      <c r="X474" s="276"/>
      <c r="Y474" s="276"/>
      <c r="Z474" s="276"/>
    </row>
    <row r="475" ht="15.75" customHeight="1">
      <c r="A475" s="276"/>
      <c r="B475" s="276"/>
      <c r="C475" s="276"/>
      <c r="D475" s="276"/>
      <c r="E475" s="276"/>
      <c r="F475" s="276"/>
      <c r="G475" s="276"/>
      <c r="H475" s="276"/>
      <c r="I475" s="276"/>
      <c r="J475" s="276"/>
      <c r="K475" s="276"/>
      <c r="L475" s="276"/>
      <c r="M475" s="276"/>
      <c r="N475" s="276"/>
      <c r="O475" s="276"/>
      <c r="P475" s="276"/>
      <c r="Q475" s="276"/>
      <c r="R475" s="276"/>
      <c r="S475" s="276"/>
      <c r="T475" s="276"/>
      <c r="U475" s="276"/>
      <c r="V475" s="276"/>
      <c r="W475" s="276"/>
      <c r="X475" s="276"/>
      <c r="Y475" s="276"/>
      <c r="Z475" s="276"/>
    </row>
    <row r="476" ht="15.75" customHeight="1">
      <c r="A476" s="276"/>
      <c r="B476" s="276"/>
      <c r="C476" s="276"/>
      <c r="D476" s="276"/>
      <c r="E476" s="276"/>
      <c r="F476" s="276"/>
      <c r="G476" s="276"/>
      <c r="H476" s="276"/>
      <c r="I476" s="276"/>
      <c r="J476" s="276"/>
      <c r="K476" s="276"/>
      <c r="L476" s="276"/>
      <c r="M476" s="276"/>
      <c r="N476" s="276"/>
      <c r="O476" s="276"/>
      <c r="P476" s="276"/>
      <c r="Q476" s="276"/>
      <c r="R476" s="276"/>
      <c r="S476" s="276"/>
      <c r="T476" s="276"/>
      <c r="U476" s="276"/>
      <c r="V476" s="276"/>
      <c r="W476" s="276"/>
      <c r="X476" s="276"/>
      <c r="Y476" s="276"/>
      <c r="Z476" s="276"/>
    </row>
    <row r="477" ht="15.75" customHeight="1">
      <c r="A477" s="276"/>
      <c r="B477" s="276"/>
      <c r="C477" s="276"/>
      <c r="D477" s="276"/>
      <c r="E477" s="276"/>
      <c r="F477" s="276"/>
      <c r="G477" s="276"/>
      <c r="H477" s="276"/>
      <c r="I477" s="276"/>
      <c r="J477" s="276"/>
      <c r="K477" s="276"/>
      <c r="L477" s="276"/>
      <c r="M477" s="276"/>
      <c r="N477" s="276"/>
      <c r="O477" s="276"/>
      <c r="P477" s="276"/>
      <c r="Q477" s="276"/>
      <c r="R477" s="276"/>
      <c r="S477" s="276"/>
      <c r="T477" s="276"/>
      <c r="U477" s="276"/>
      <c r="V477" s="276"/>
      <c r="W477" s="276"/>
      <c r="X477" s="276"/>
      <c r="Y477" s="276"/>
      <c r="Z477" s="276"/>
    </row>
    <row r="478" ht="15.75" customHeight="1">
      <c r="A478" s="276"/>
      <c r="B478" s="276"/>
      <c r="C478" s="276"/>
      <c r="D478" s="276"/>
      <c r="E478" s="276"/>
      <c r="F478" s="276"/>
      <c r="G478" s="276"/>
      <c r="H478" s="276"/>
      <c r="I478" s="276"/>
      <c r="J478" s="276"/>
      <c r="K478" s="276"/>
      <c r="L478" s="276"/>
      <c r="M478" s="276"/>
      <c r="N478" s="276"/>
      <c r="O478" s="276"/>
      <c r="P478" s="276"/>
      <c r="Q478" s="276"/>
      <c r="R478" s="276"/>
      <c r="S478" s="276"/>
      <c r="T478" s="276"/>
      <c r="U478" s="276"/>
      <c r="V478" s="276"/>
      <c r="W478" s="276"/>
      <c r="X478" s="276"/>
      <c r="Y478" s="276"/>
      <c r="Z478" s="276"/>
    </row>
    <row r="479" ht="15.75" customHeight="1">
      <c r="A479" s="276"/>
      <c r="B479" s="276"/>
      <c r="C479" s="276"/>
      <c r="D479" s="276"/>
      <c r="E479" s="276"/>
      <c r="F479" s="276"/>
      <c r="G479" s="276"/>
      <c r="H479" s="276"/>
      <c r="I479" s="276"/>
      <c r="J479" s="276"/>
      <c r="K479" s="276"/>
      <c r="L479" s="276"/>
      <c r="M479" s="276"/>
      <c r="N479" s="276"/>
      <c r="O479" s="276"/>
      <c r="P479" s="276"/>
      <c r="Q479" s="276"/>
      <c r="R479" s="276"/>
      <c r="S479" s="276"/>
      <c r="T479" s="276"/>
      <c r="U479" s="276"/>
      <c r="V479" s="276"/>
      <c r="W479" s="276"/>
      <c r="X479" s="276"/>
      <c r="Y479" s="276"/>
      <c r="Z479" s="276"/>
    </row>
    <row r="480" ht="15.75" customHeight="1">
      <c r="A480" s="276"/>
      <c r="B480" s="276"/>
      <c r="C480" s="276"/>
      <c r="D480" s="276"/>
      <c r="E480" s="276"/>
      <c r="F480" s="276"/>
      <c r="G480" s="276"/>
      <c r="H480" s="276"/>
      <c r="I480" s="276"/>
      <c r="J480" s="276"/>
      <c r="K480" s="276"/>
      <c r="L480" s="276"/>
      <c r="M480" s="276"/>
      <c r="N480" s="276"/>
      <c r="O480" s="276"/>
      <c r="P480" s="276"/>
      <c r="Q480" s="276"/>
      <c r="R480" s="276"/>
      <c r="S480" s="276"/>
      <c r="T480" s="276"/>
      <c r="U480" s="276"/>
      <c r="V480" s="276"/>
      <c r="W480" s="276"/>
      <c r="X480" s="276"/>
      <c r="Y480" s="276"/>
      <c r="Z480" s="276"/>
    </row>
    <row r="481" ht="15.75" customHeight="1">
      <c r="A481" s="276"/>
      <c r="B481" s="276"/>
      <c r="C481" s="276"/>
      <c r="D481" s="276"/>
      <c r="E481" s="276"/>
      <c r="F481" s="276"/>
      <c r="G481" s="276"/>
      <c r="H481" s="276"/>
      <c r="I481" s="276"/>
      <c r="J481" s="276"/>
      <c r="K481" s="276"/>
      <c r="L481" s="276"/>
      <c r="M481" s="276"/>
      <c r="N481" s="276"/>
      <c r="O481" s="276"/>
      <c r="P481" s="276"/>
      <c r="Q481" s="276"/>
      <c r="R481" s="276"/>
      <c r="S481" s="276"/>
      <c r="T481" s="276"/>
      <c r="U481" s="276"/>
      <c r="V481" s="276"/>
      <c r="W481" s="276"/>
      <c r="X481" s="276"/>
      <c r="Y481" s="276"/>
      <c r="Z481" s="276"/>
    </row>
    <row r="482" ht="15.75" customHeight="1">
      <c r="A482" s="276"/>
      <c r="B482" s="276"/>
      <c r="C482" s="276"/>
      <c r="D482" s="276"/>
      <c r="E482" s="276"/>
      <c r="F482" s="276"/>
      <c r="G482" s="276"/>
      <c r="H482" s="276"/>
      <c r="I482" s="276"/>
      <c r="J482" s="276"/>
      <c r="K482" s="276"/>
      <c r="L482" s="276"/>
      <c r="M482" s="276"/>
      <c r="N482" s="276"/>
      <c r="O482" s="276"/>
      <c r="P482" s="276"/>
      <c r="Q482" s="276"/>
      <c r="R482" s="276"/>
      <c r="S482" s="276"/>
      <c r="T482" s="276"/>
      <c r="U482" s="276"/>
      <c r="V482" s="276"/>
      <c r="W482" s="276"/>
      <c r="X482" s="276"/>
      <c r="Y482" s="276"/>
      <c r="Z482" s="276"/>
    </row>
    <row r="483" ht="15.75" customHeight="1">
      <c r="A483" s="276"/>
      <c r="B483" s="276"/>
      <c r="C483" s="276"/>
      <c r="D483" s="276"/>
      <c r="E483" s="276"/>
      <c r="F483" s="276"/>
      <c r="G483" s="276"/>
      <c r="H483" s="276"/>
      <c r="I483" s="276"/>
      <c r="J483" s="276"/>
      <c r="K483" s="276"/>
      <c r="L483" s="276"/>
      <c r="M483" s="276"/>
      <c r="N483" s="276"/>
      <c r="O483" s="276"/>
      <c r="P483" s="276"/>
      <c r="Q483" s="276"/>
      <c r="R483" s="276"/>
      <c r="S483" s="276"/>
      <c r="T483" s="276"/>
      <c r="U483" s="276"/>
      <c r="V483" s="276"/>
      <c r="W483" s="276"/>
      <c r="X483" s="276"/>
      <c r="Y483" s="276"/>
      <c r="Z483" s="276"/>
    </row>
    <row r="484" ht="15.75" customHeight="1">
      <c r="A484" s="276"/>
      <c r="B484" s="276"/>
      <c r="C484" s="276"/>
      <c r="D484" s="276"/>
      <c r="E484" s="276"/>
      <c r="F484" s="276"/>
      <c r="G484" s="276"/>
      <c r="H484" s="276"/>
      <c r="I484" s="276"/>
      <c r="J484" s="276"/>
      <c r="K484" s="276"/>
      <c r="L484" s="276"/>
      <c r="M484" s="276"/>
      <c r="N484" s="276"/>
      <c r="O484" s="276"/>
      <c r="P484" s="276"/>
      <c r="Q484" s="276"/>
      <c r="R484" s="276"/>
      <c r="S484" s="276"/>
      <c r="T484" s="276"/>
      <c r="U484" s="276"/>
      <c r="V484" s="276"/>
      <c r="W484" s="276"/>
      <c r="X484" s="276"/>
      <c r="Y484" s="276"/>
      <c r="Z484" s="276"/>
    </row>
    <row r="485" ht="15.75" customHeight="1">
      <c r="A485" s="276"/>
      <c r="B485" s="276"/>
      <c r="C485" s="276"/>
      <c r="D485" s="276"/>
      <c r="E485" s="276"/>
      <c r="F485" s="276"/>
      <c r="G485" s="276"/>
      <c r="H485" s="276"/>
      <c r="I485" s="276"/>
      <c r="J485" s="276"/>
      <c r="K485" s="276"/>
      <c r="L485" s="276"/>
      <c r="M485" s="276"/>
      <c r="N485" s="276"/>
      <c r="O485" s="276"/>
      <c r="P485" s="276"/>
      <c r="Q485" s="276"/>
      <c r="R485" s="276"/>
      <c r="S485" s="276"/>
      <c r="T485" s="276"/>
      <c r="U485" s="276"/>
      <c r="V485" s="276"/>
      <c r="W485" s="276"/>
      <c r="X485" s="276"/>
      <c r="Y485" s="276"/>
      <c r="Z485" s="276"/>
    </row>
    <row r="486" ht="15.75" customHeight="1">
      <c r="A486" s="276"/>
      <c r="B486" s="276"/>
      <c r="C486" s="276"/>
      <c r="D486" s="276"/>
      <c r="E486" s="276"/>
      <c r="F486" s="276"/>
      <c r="G486" s="276"/>
      <c r="H486" s="276"/>
      <c r="I486" s="276"/>
      <c r="J486" s="276"/>
      <c r="K486" s="276"/>
      <c r="L486" s="276"/>
      <c r="M486" s="276"/>
      <c r="N486" s="276"/>
      <c r="O486" s="276"/>
      <c r="P486" s="276"/>
      <c r="Q486" s="276"/>
      <c r="R486" s="276"/>
      <c r="S486" s="276"/>
      <c r="T486" s="276"/>
      <c r="U486" s="276"/>
      <c r="V486" s="276"/>
      <c r="W486" s="276"/>
      <c r="X486" s="276"/>
      <c r="Y486" s="276"/>
      <c r="Z486" s="276"/>
    </row>
    <row r="487" ht="15.75" customHeight="1">
      <c r="A487" s="276"/>
      <c r="B487" s="276"/>
      <c r="C487" s="276"/>
      <c r="D487" s="276"/>
      <c r="E487" s="276"/>
      <c r="F487" s="276"/>
      <c r="G487" s="276"/>
      <c r="H487" s="276"/>
      <c r="I487" s="276"/>
      <c r="J487" s="276"/>
      <c r="K487" s="276"/>
      <c r="L487" s="276"/>
      <c r="M487" s="276"/>
      <c r="N487" s="276"/>
      <c r="O487" s="276"/>
      <c r="P487" s="276"/>
      <c r="Q487" s="276"/>
      <c r="R487" s="276"/>
      <c r="S487" s="276"/>
      <c r="T487" s="276"/>
      <c r="U487" s="276"/>
      <c r="V487" s="276"/>
      <c r="W487" s="276"/>
      <c r="X487" s="276"/>
      <c r="Y487" s="276"/>
      <c r="Z487" s="276"/>
    </row>
    <row r="488" ht="15.75" customHeight="1">
      <c r="A488" s="276"/>
      <c r="B488" s="276"/>
      <c r="C488" s="276"/>
      <c r="D488" s="276"/>
      <c r="E488" s="276"/>
      <c r="F488" s="276"/>
      <c r="G488" s="276"/>
      <c r="H488" s="276"/>
      <c r="I488" s="276"/>
      <c r="J488" s="276"/>
      <c r="K488" s="276"/>
      <c r="L488" s="276"/>
      <c r="M488" s="276"/>
      <c r="N488" s="276"/>
      <c r="O488" s="276"/>
      <c r="P488" s="276"/>
      <c r="Q488" s="276"/>
      <c r="R488" s="276"/>
      <c r="S488" s="276"/>
      <c r="T488" s="276"/>
      <c r="U488" s="276"/>
      <c r="V488" s="276"/>
      <c r="W488" s="276"/>
      <c r="X488" s="276"/>
      <c r="Y488" s="276"/>
      <c r="Z488" s="276"/>
    </row>
    <row r="489" ht="15.75" customHeight="1">
      <c r="A489" s="276"/>
      <c r="B489" s="276"/>
      <c r="C489" s="276"/>
      <c r="D489" s="276"/>
      <c r="E489" s="276"/>
      <c r="F489" s="276"/>
      <c r="G489" s="276"/>
      <c r="H489" s="276"/>
      <c r="I489" s="276"/>
      <c r="J489" s="276"/>
      <c r="K489" s="276"/>
      <c r="L489" s="276"/>
      <c r="M489" s="276"/>
      <c r="N489" s="276"/>
      <c r="O489" s="276"/>
      <c r="P489" s="276"/>
      <c r="Q489" s="276"/>
      <c r="R489" s="276"/>
      <c r="S489" s="276"/>
      <c r="T489" s="276"/>
      <c r="U489" s="276"/>
      <c r="V489" s="276"/>
      <c r="W489" s="276"/>
      <c r="X489" s="276"/>
      <c r="Y489" s="276"/>
      <c r="Z489" s="276"/>
    </row>
    <row r="490" ht="15.75" customHeight="1">
      <c r="A490" s="276"/>
      <c r="B490" s="276"/>
      <c r="C490" s="276"/>
      <c r="D490" s="276"/>
      <c r="E490" s="276"/>
      <c r="F490" s="276"/>
      <c r="G490" s="276"/>
      <c r="H490" s="276"/>
      <c r="I490" s="276"/>
      <c r="J490" s="276"/>
      <c r="K490" s="276"/>
      <c r="L490" s="276"/>
      <c r="M490" s="276"/>
      <c r="N490" s="276"/>
      <c r="O490" s="276"/>
      <c r="P490" s="276"/>
      <c r="Q490" s="276"/>
      <c r="R490" s="276"/>
      <c r="S490" s="276"/>
      <c r="T490" s="276"/>
      <c r="U490" s="276"/>
      <c r="V490" s="276"/>
      <c r="W490" s="276"/>
      <c r="X490" s="276"/>
      <c r="Y490" s="276"/>
      <c r="Z490" s="276"/>
    </row>
    <row r="491" ht="15.75" customHeight="1">
      <c r="A491" s="276"/>
      <c r="B491" s="276"/>
      <c r="C491" s="276"/>
      <c r="D491" s="276"/>
      <c r="E491" s="276"/>
      <c r="F491" s="276"/>
      <c r="G491" s="276"/>
      <c r="H491" s="276"/>
      <c r="I491" s="276"/>
      <c r="J491" s="276"/>
      <c r="K491" s="276"/>
      <c r="L491" s="276"/>
      <c r="M491" s="276"/>
      <c r="N491" s="276"/>
      <c r="O491" s="276"/>
      <c r="P491" s="276"/>
      <c r="Q491" s="276"/>
      <c r="R491" s="276"/>
      <c r="S491" s="276"/>
      <c r="T491" s="276"/>
      <c r="U491" s="276"/>
      <c r="V491" s="276"/>
      <c r="W491" s="276"/>
      <c r="X491" s="276"/>
      <c r="Y491" s="276"/>
      <c r="Z491" s="276"/>
    </row>
    <row r="492" ht="15.75" customHeight="1">
      <c r="A492" s="276"/>
      <c r="B492" s="276"/>
      <c r="C492" s="276"/>
      <c r="D492" s="276"/>
      <c r="E492" s="276"/>
      <c r="F492" s="276"/>
      <c r="G492" s="276"/>
      <c r="H492" s="276"/>
      <c r="I492" s="276"/>
      <c r="J492" s="276"/>
      <c r="K492" s="276"/>
      <c r="L492" s="276"/>
      <c r="M492" s="276"/>
      <c r="N492" s="276"/>
      <c r="O492" s="276"/>
      <c r="P492" s="276"/>
      <c r="Q492" s="276"/>
      <c r="R492" s="276"/>
      <c r="S492" s="276"/>
      <c r="T492" s="276"/>
      <c r="U492" s="276"/>
      <c r="V492" s="276"/>
      <c r="W492" s="276"/>
      <c r="X492" s="276"/>
      <c r="Y492" s="276"/>
      <c r="Z492" s="276"/>
    </row>
    <row r="493" ht="15.75" customHeight="1">
      <c r="A493" s="276"/>
      <c r="B493" s="276"/>
      <c r="C493" s="276"/>
      <c r="D493" s="276"/>
      <c r="E493" s="276"/>
      <c r="F493" s="276"/>
      <c r="G493" s="276"/>
      <c r="H493" s="276"/>
      <c r="I493" s="276"/>
      <c r="J493" s="276"/>
      <c r="K493" s="276"/>
      <c r="L493" s="276"/>
      <c r="M493" s="276"/>
      <c r="N493" s="276"/>
      <c r="O493" s="276"/>
      <c r="P493" s="276"/>
      <c r="Q493" s="276"/>
      <c r="R493" s="276"/>
      <c r="S493" s="276"/>
      <c r="T493" s="276"/>
      <c r="U493" s="276"/>
      <c r="V493" s="276"/>
      <c r="W493" s="276"/>
      <c r="X493" s="276"/>
      <c r="Y493" s="276"/>
      <c r="Z493" s="276"/>
    </row>
    <row r="494" ht="15.75" customHeight="1">
      <c r="A494" s="276"/>
      <c r="B494" s="276"/>
      <c r="C494" s="276"/>
      <c r="D494" s="276"/>
      <c r="E494" s="276"/>
      <c r="F494" s="276"/>
      <c r="G494" s="276"/>
      <c r="H494" s="276"/>
      <c r="I494" s="276"/>
      <c r="J494" s="276"/>
      <c r="K494" s="276"/>
      <c r="L494" s="276"/>
      <c r="M494" s="276"/>
      <c r="N494" s="276"/>
      <c r="O494" s="276"/>
      <c r="P494" s="276"/>
      <c r="Q494" s="276"/>
      <c r="R494" s="276"/>
      <c r="S494" s="276"/>
      <c r="T494" s="276"/>
      <c r="U494" s="276"/>
      <c r="V494" s="276"/>
      <c r="W494" s="276"/>
      <c r="X494" s="276"/>
      <c r="Y494" s="276"/>
      <c r="Z494" s="276"/>
    </row>
    <row r="495" ht="15.75" customHeight="1">
      <c r="A495" s="276"/>
      <c r="B495" s="276"/>
      <c r="C495" s="276"/>
      <c r="D495" s="276"/>
      <c r="E495" s="276"/>
      <c r="F495" s="276"/>
      <c r="G495" s="276"/>
      <c r="H495" s="276"/>
      <c r="I495" s="276"/>
      <c r="J495" s="276"/>
      <c r="K495" s="276"/>
      <c r="L495" s="276"/>
      <c r="M495" s="276"/>
      <c r="N495" s="276"/>
      <c r="O495" s="276"/>
      <c r="P495" s="276"/>
      <c r="Q495" s="276"/>
      <c r="R495" s="276"/>
      <c r="S495" s="276"/>
      <c r="T495" s="276"/>
      <c r="U495" s="276"/>
      <c r="V495" s="276"/>
      <c r="W495" s="276"/>
      <c r="X495" s="276"/>
      <c r="Y495" s="276"/>
      <c r="Z495" s="276"/>
    </row>
    <row r="496" ht="15.75" customHeight="1">
      <c r="A496" s="276"/>
      <c r="B496" s="276"/>
      <c r="C496" s="276"/>
      <c r="D496" s="276"/>
      <c r="E496" s="276"/>
      <c r="F496" s="276"/>
      <c r="G496" s="276"/>
      <c r="H496" s="276"/>
      <c r="I496" s="276"/>
      <c r="J496" s="276"/>
      <c r="K496" s="276"/>
      <c r="L496" s="276"/>
      <c r="M496" s="276"/>
      <c r="N496" s="276"/>
      <c r="O496" s="276"/>
      <c r="P496" s="276"/>
      <c r="Q496" s="276"/>
      <c r="R496" s="276"/>
      <c r="S496" s="276"/>
      <c r="T496" s="276"/>
      <c r="U496" s="276"/>
      <c r="V496" s="276"/>
      <c r="W496" s="276"/>
      <c r="X496" s="276"/>
      <c r="Y496" s="276"/>
      <c r="Z496" s="276"/>
    </row>
    <row r="497" ht="15.75" customHeight="1">
      <c r="A497" s="276"/>
      <c r="B497" s="276"/>
      <c r="C497" s="276"/>
      <c r="D497" s="276"/>
      <c r="E497" s="276"/>
      <c r="F497" s="276"/>
      <c r="G497" s="276"/>
      <c r="H497" s="276"/>
      <c r="I497" s="276"/>
      <c r="J497" s="276"/>
      <c r="K497" s="276"/>
      <c r="L497" s="276"/>
      <c r="M497" s="276"/>
      <c r="N497" s="276"/>
      <c r="O497" s="276"/>
      <c r="P497" s="276"/>
      <c r="Q497" s="276"/>
      <c r="R497" s="276"/>
      <c r="S497" s="276"/>
      <c r="T497" s="276"/>
      <c r="U497" s="276"/>
      <c r="V497" s="276"/>
      <c r="W497" s="276"/>
      <c r="X497" s="276"/>
      <c r="Y497" s="276"/>
      <c r="Z497" s="276"/>
    </row>
    <row r="498" ht="15.75" customHeight="1">
      <c r="A498" s="276"/>
      <c r="B498" s="276"/>
      <c r="C498" s="276"/>
      <c r="D498" s="276"/>
      <c r="E498" s="276"/>
      <c r="F498" s="276"/>
      <c r="G498" s="276"/>
      <c r="H498" s="276"/>
      <c r="I498" s="276"/>
      <c r="J498" s="276"/>
      <c r="K498" s="276"/>
      <c r="L498" s="276"/>
      <c r="M498" s="276"/>
      <c r="N498" s="276"/>
      <c r="O498" s="276"/>
      <c r="P498" s="276"/>
      <c r="Q498" s="276"/>
      <c r="R498" s="276"/>
      <c r="S498" s="276"/>
      <c r="T498" s="276"/>
      <c r="U498" s="276"/>
      <c r="V498" s="276"/>
      <c r="W498" s="276"/>
      <c r="X498" s="276"/>
      <c r="Y498" s="276"/>
      <c r="Z498" s="276"/>
    </row>
    <row r="499" ht="15.75" customHeight="1">
      <c r="A499" s="276"/>
      <c r="B499" s="276"/>
      <c r="C499" s="276"/>
      <c r="D499" s="276"/>
      <c r="E499" s="276"/>
      <c r="F499" s="276"/>
      <c r="G499" s="276"/>
      <c r="H499" s="276"/>
      <c r="I499" s="276"/>
      <c r="J499" s="276"/>
      <c r="K499" s="276"/>
      <c r="L499" s="276"/>
      <c r="M499" s="276"/>
      <c r="N499" s="276"/>
      <c r="O499" s="276"/>
      <c r="P499" s="276"/>
      <c r="Q499" s="276"/>
      <c r="R499" s="276"/>
      <c r="S499" s="276"/>
      <c r="T499" s="276"/>
      <c r="U499" s="276"/>
      <c r="V499" s="276"/>
      <c r="W499" s="276"/>
      <c r="X499" s="276"/>
      <c r="Y499" s="276"/>
      <c r="Z499" s="276"/>
    </row>
    <row r="500" ht="15.75" customHeight="1">
      <c r="A500" s="276"/>
      <c r="B500" s="276"/>
      <c r="C500" s="276"/>
      <c r="D500" s="276"/>
      <c r="E500" s="276"/>
      <c r="F500" s="276"/>
      <c r="G500" s="276"/>
      <c r="H500" s="276"/>
      <c r="I500" s="276"/>
      <c r="J500" s="276"/>
      <c r="K500" s="276"/>
      <c r="L500" s="276"/>
      <c r="M500" s="276"/>
      <c r="N500" s="276"/>
      <c r="O500" s="276"/>
      <c r="P500" s="276"/>
      <c r="Q500" s="276"/>
      <c r="R500" s="276"/>
      <c r="S500" s="276"/>
      <c r="T500" s="276"/>
      <c r="U500" s="276"/>
      <c r="V500" s="276"/>
      <c r="W500" s="276"/>
      <c r="X500" s="276"/>
      <c r="Y500" s="276"/>
      <c r="Z500" s="276"/>
    </row>
    <row r="501" ht="15.75" customHeight="1">
      <c r="A501" s="276"/>
      <c r="B501" s="276"/>
      <c r="C501" s="276"/>
      <c r="D501" s="276"/>
      <c r="E501" s="276"/>
      <c r="F501" s="276"/>
      <c r="G501" s="276"/>
      <c r="H501" s="276"/>
      <c r="I501" s="276"/>
      <c r="J501" s="276"/>
      <c r="K501" s="276"/>
      <c r="L501" s="276"/>
      <c r="M501" s="276"/>
      <c r="N501" s="276"/>
      <c r="O501" s="276"/>
      <c r="P501" s="276"/>
      <c r="Q501" s="276"/>
      <c r="R501" s="276"/>
      <c r="S501" s="276"/>
      <c r="T501" s="276"/>
      <c r="U501" s="276"/>
      <c r="V501" s="276"/>
      <c r="W501" s="276"/>
      <c r="X501" s="276"/>
      <c r="Y501" s="276"/>
      <c r="Z501" s="276"/>
    </row>
    <row r="502" ht="15.75" customHeight="1">
      <c r="A502" s="276"/>
      <c r="B502" s="276"/>
      <c r="C502" s="276"/>
      <c r="D502" s="276"/>
      <c r="E502" s="276"/>
      <c r="F502" s="276"/>
      <c r="G502" s="276"/>
      <c r="H502" s="276"/>
      <c r="I502" s="276"/>
      <c r="J502" s="276"/>
      <c r="K502" s="276"/>
      <c r="L502" s="276"/>
      <c r="M502" s="276"/>
      <c r="N502" s="276"/>
      <c r="O502" s="276"/>
      <c r="P502" s="276"/>
      <c r="Q502" s="276"/>
      <c r="R502" s="276"/>
      <c r="S502" s="276"/>
      <c r="T502" s="276"/>
      <c r="U502" s="276"/>
      <c r="V502" s="276"/>
      <c r="W502" s="276"/>
      <c r="X502" s="276"/>
      <c r="Y502" s="276"/>
      <c r="Z502" s="276"/>
    </row>
    <row r="503" ht="15.75" customHeight="1">
      <c r="A503" s="276"/>
      <c r="B503" s="276"/>
      <c r="C503" s="276"/>
      <c r="D503" s="276"/>
      <c r="E503" s="276"/>
      <c r="F503" s="276"/>
      <c r="G503" s="276"/>
      <c r="H503" s="276"/>
      <c r="I503" s="276"/>
      <c r="J503" s="276"/>
      <c r="K503" s="276"/>
      <c r="L503" s="276"/>
      <c r="M503" s="276"/>
      <c r="N503" s="276"/>
      <c r="O503" s="276"/>
      <c r="P503" s="276"/>
      <c r="Q503" s="276"/>
      <c r="R503" s="276"/>
      <c r="S503" s="276"/>
      <c r="T503" s="276"/>
      <c r="U503" s="276"/>
      <c r="V503" s="276"/>
      <c r="W503" s="276"/>
      <c r="X503" s="276"/>
      <c r="Y503" s="276"/>
      <c r="Z503" s="276"/>
    </row>
    <row r="504" ht="15.75" customHeight="1">
      <c r="A504" s="276"/>
      <c r="B504" s="276"/>
      <c r="C504" s="276"/>
      <c r="D504" s="276"/>
      <c r="E504" s="276"/>
      <c r="F504" s="276"/>
      <c r="G504" s="276"/>
      <c r="H504" s="276"/>
      <c r="I504" s="276"/>
      <c r="J504" s="276"/>
      <c r="K504" s="276"/>
      <c r="L504" s="276"/>
      <c r="M504" s="276"/>
      <c r="N504" s="276"/>
      <c r="O504" s="276"/>
      <c r="P504" s="276"/>
      <c r="Q504" s="276"/>
      <c r="R504" s="276"/>
      <c r="S504" s="276"/>
      <c r="T504" s="276"/>
      <c r="U504" s="276"/>
      <c r="V504" s="276"/>
      <c r="W504" s="276"/>
      <c r="X504" s="276"/>
      <c r="Y504" s="276"/>
      <c r="Z504" s="276"/>
    </row>
    <row r="505" ht="15.75" customHeight="1">
      <c r="A505" s="276"/>
      <c r="B505" s="276"/>
      <c r="C505" s="276"/>
      <c r="D505" s="276"/>
      <c r="E505" s="276"/>
      <c r="F505" s="276"/>
      <c r="G505" s="276"/>
      <c r="H505" s="276"/>
      <c r="I505" s="276"/>
      <c r="J505" s="276"/>
      <c r="K505" s="276"/>
      <c r="L505" s="276"/>
      <c r="M505" s="276"/>
      <c r="N505" s="276"/>
      <c r="O505" s="276"/>
      <c r="P505" s="276"/>
      <c r="Q505" s="276"/>
      <c r="R505" s="276"/>
      <c r="S505" s="276"/>
      <c r="T505" s="276"/>
      <c r="U505" s="276"/>
      <c r="V505" s="276"/>
      <c r="W505" s="276"/>
      <c r="X505" s="276"/>
      <c r="Y505" s="276"/>
      <c r="Z505" s="276"/>
    </row>
    <row r="506" ht="15.75" customHeight="1">
      <c r="A506" s="276"/>
      <c r="B506" s="276"/>
      <c r="C506" s="276"/>
      <c r="D506" s="276"/>
      <c r="E506" s="276"/>
      <c r="F506" s="276"/>
      <c r="G506" s="276"/>
      <c r="H506" s="276"/>
      <c r="I506" s="276"/>
      <c r="J506" s="276"/>
      <c r="K506" s="276"/>
      <c r="L506" s="276"/>
      <c r="M506" s="276"/>
      <c r="N506" s="276"/>
      <c r="O506" s="276"/>
      <c r="P506" s="276"/>
      <c r="Q506" s="276"/>
      <c r="R506" s="276"/>
      <c r="S506" s="276"/>
      <c r="T506" s="276"/>
      <c r="U506" s="276"/>
      <c r="V506" s="276"/>
      <c r="W506" s="276"/>
      <c r="X506" s="276"/>
      <c r="Y506" s="276"/>
      <c r="Z506" s="276"/>
    </row>
    <row r="507" ht="15.75" customHeight="1">
      <c r="A507" s="276"/>
      <c r="B507" s="276"/>
      <c r="C507" s="276"/>
      <c r="D507" s="276"/>
      <c r="E507" s="276"/>
      <c r="F507" s="276"/>
      <c r="G507" s="276"/>
      <c r="H507" s="276"/>
      <c r="I507" s="276"/>
      <c r="J507" s="276"/>
      <c r="K507" s="276"/>
      <c r="L507" s="276"/>
      <c r="M507" s="276"/>
      <c r="N507" s="276"/>
      <c r="O507" s="276"/>
      <c r="P507" s="276"/>
      <c r="Q507" s="276"/>
      <c r="R507" s="276"/>
      <c r="S507" s="276"/>
      <c r="T507" s="276"/>
      <c r="U507" s="276"/>
      <c r="V507" s="276"/>
      <c r="W507" s="276"/>
      <c r="X507" s="276"/>
      <c r="Y507" s="276"/>
      <c r="Z507" s="276"/>
    </row>
    <row r="508" ht="15.75" customHeight="1">
      <c r="A508" s="276"/>
      <c r="B508" s="276"/>
      <c r="C508" s="276"/>
      <c r="D508" s="276"/>
      <c r="E508" s="276"/>
      <c r="F508" s="276"/>
      <c r="G508" s="276"/>
      <c r="H508" s="276"/>
      <c r="I508" s="276"/>
      <c r="J508" s="276"/>
      <c r="K508" s="276"/>
      <c r="L508" s="276"/>
      <c r="M508" s="276"/>
      <c r="N508" s="276"/>
      <c r="O508" s="276"/>
      <c r="P508" s="276"/>
      <c r="Q508" s="276"/>
      <c r="R508" s="276"/>
      <c r="S508" s="276"/>
      <c r="T508" s="276"/>
      <c r="U508" s="276"/>
      <c r="V508" s="276"/>
      <c r="W508" s="276"/>
      <c r="X508" s="276"/>
      <c r="Y508" s="276"/>
      <c r="Z508" s="276"/>
    </row>
    <row r="509" ht="15.75" customHeight="1">
      <c r="A509" s="276"/>
      <c r="B509" s="276"/>
      <c r="C509" s="276"/>
      <c r="D509" s="276"/>
      <c r="E509" s="276"/>
      <c r="F509" s="276"/>
      <c r="G509" s="276"/>
      <c r="H509" s="276"/>
      <c r="I509" s="276"/>
      <c r="J509" s="276"/>
      <c r="K509" s="276"/>
      <c r="L509" s="276"/>
      <c r="M509" s="276"/>
      <c r="N509" s="276"/>
      <c r="O509" s="276"/>
      <c r="P509" s="276"/>
      <c r="Q509" s="276"/>
      <c r="R509" s="276"/>
      <c r="S509" s="276"/>
      <c r="T509" s="276"/>
      <c r="U509" s="276"/>
      <c r="V509" s="276"/>
      <c r="W509" s="276"/>
      <c r="X509" s="276"/>
      <c r="Y509" s="276"/>
      <c r="Z509" s="276"/>
    </row>
    <row r="510" ht="15.75" customHeight="1">
      <c r="A510" s="276"/>
      <c r="B510" s="276"/>
      <c r="C510" s="276"/>
      <c r="D510" s="276"/>
      <c r="E510" s="276"/>
      <c r="F510" s="276"/>
      <c r="G510" s="276"/>
      <c r="H510" s="276"/>
      <c r="I510" s="276"/>
      <c r="J510" s="276"/>
      <c r="K510" s="276"/>
      <c r="L510" s="276"/>
      <c r="M510" s="276"/>
      <c r="N510" s="276"/>
      <c r="O510" s="276"/>
      <c r="P510" s="276"/>
      <c r="Q510" s="276"/>
      <c r="R510" s="276"/>
      <c r="S510" s="276"/>
      <c r="T510" s="276"/>
      <c r="U510" s="276"/>
      <c r="V510" s="276"/>
      <c r="W510" s="276"/>
      <c r="X510" s="276"/>
      <c r="Y510" s="276"/>
      <c r="Z510" s="276"/>
    </row>
    <row r="511" ht="15.75" customHeight="1">
      <c r="A511" s="276"/>
      <c r="B511" s="276"/>
      <c r="C511" s="276"/>
      <c r="D511" s="276"/>
      <c r="E511" s="276"/>
      <c r="F511" s="276"/>
      <c r="G511" s="276"/>
      <c r="H511" s="276"/>
      <c r="I511" s="276"/>
      <c r="J511" s="276"/>
      <c r="K511" s="276"/>
      <c r="L511" s="276"/>
      <c r="M511" s="276"/>
      <c r="N511" s="276"/>
      <c r="O511" s="276"/>
      <c r="P511" s="276"/>
      <c r="Q511" s="276"/>
      <c r="R511" s="276"/>
      <c r="S511" s="276"/>
      <c r="T511" s="276"/>
      <c r="U511" s="276"/>
      <c r="V511" s="276"/>
      <c r="W511" s="276"/>
      <c r="X511" s="276"/>
      <c r="Y511" s="276"/>
      <c r="Z511" s="276"/>
    </row>
    <row r="512" ht="15.75" customHeight="1">
      <c r="A512" s="276"/>
      <c r="B512" s="276"/>
      <c r="C512" s="276"/>
      <c r="D512" s="276"/>
      <c r="E512" s="276"/>
      <c r="F512" s="276"/>
      <c r="G512" s="276"/>
      <c r="H512" s="276"/>
      <c r="I512" s="276"/>
      <c r="J512" s="276"/>
      <c r="K512" s="276"/>
      <c r="L512" s="276"/>
      <c r="M512" s="276"/>
      <c r="N512" s="276"/>
      <c r="O512" s="276"/>
      <c r="P512" s="276"/>
      <c r="Q512" s="276"/>
      <c r="R512" s="276"/>
      <c r="S512" s="276"/>
      <c r="T512" s="276"/>
      <c r="U512" s="276"/>
      <c r="V512" s="276"/>
      <c r="W512" s="276"/>
      <c r="X512" s="276"/>
      <c r="Y512" s="276"/>
      <c r="Z512" s="276"/>
    </row>
    <row r="513" ht="15.75" customHeight="1">
      <c r="A513" s="276"/>
      <c r="B513" s="276"/>
      <c r="C513" s="276"/>
      <c r="D513" s="276"/>
      <c r="E513" s="276"/>
      <c r="F513" s="276"/>
      <c r="G513" s="276"/>
      <c r="H513" s="276"/>
      <c r="I513" s="276"/>
      <c r="J513" s="276"/>
      <c r="K513" s="276"/>
      <c r="L513" s="276"/>
      <c r="M513" s="276"/>
      <c r="N513" s="276"/>
      <c r="O513" s="276"/>
      <c r="P513" s="276"/>
      <c r="Q513" s="276"/>
      <c r="R513" s="276"/>
      <c r="S513" s="276"/>
      <c r="T513" s="276"/>
      <c r="U513" s="276"/>
      <c r="V513" s="276"/>
      <c r="W513" s="276"/>
      <c r="X513" s="276"/>
      <c r="Y513" s="276"/>
      <c r="Z513" s="276"/>
    </row>
    <row r="514" ht="15.75" customHeight="1">
      <c r="A514" s="276"/>
      <c r="B514" s="276"/>
      <c r="C514" s="276"/>
      <c r="D514" s="276"/>
      <c r="E514" s="276"/>
      <c r="F514" s="276"/>
      <c r="G514" s="276"/>
      <c r="H514" s="276"/>
      <c r="I514" s="276"/>
      <c r="J514" s="276"/>
      <c r="K514" s="276"/>
      <c r="L514" s="276"/>
      <c r="M514" s="276"/>
      <c r="N514" s="276"/>
      <c r="O514" s="276"/>
      <c r="P514" s="276"/>
      <c r="Q514" s="276"/>
      <c r="R514" s="276"/>
      <c r="S514" s="276"/>
      <c r="T514" s="276"/>
      <c r="U514" s="276"/>
      <c r="V514" s="276"/>
      <c r="W514" s="276"/>
      <c r="X514" s="276"/>
      <c r="Y514" s="276"/>
      <c r="Z514" s="276"/>
    </row>
    <row r="515" ht="15.75" customHeight="1">
      <c r="A515" s="276"/>
      <c r="B515" s="276"/>
      <c r="C515" s="276"/>
      <c r="D515" s="276"/>
      <c r="E515" s="276"/>
      <c r="F515" s="276"/>
      <c r="G515" s="276"/>
      <c r="H515" s="276"/>
      <c r="I515" s="276"/>
      <c r="J515" s="276"/>
      <c r="K515" s="276"/>
      <c r="L515" s="276"/>
      <c r="M515" s="276"/>
      <c r="N515" s="276"/>
      <c r="O515" s="276"/>
      <c r="P515" s="276"/>
      <c r="Q515" s="276"/>
      <c r="R515" s="276"/>
      <c r="S515" s="276"/>
      <c r="T515" s="276"/>
      <c r="U515" s="276"/>
      <c r="V515" s="276"/>
      <c r="W515" s="276"/>
      <c r="X515" s="276"/>
      <c r="Y515" s="276"/>
      <c r="Z515" s="276"/>
    </row>
    <row r="516" ht="15.75" customHeight="1">
      <c r="A516" s="276"/>
      <c r="B516" s="276"/>
      <c r="C516" s="276"/>
      <c r="D516" s="276"/>
      <c r="E516" s="276"/>
      <c r="F516" s="276"/>
      <c r="G516" s="276"/>
      <c r="H516" s="276"/>
      <c r="I516" s="276"/>
      <c r="J516" s="276"/>
      <c r="K516" s="276"/>
      <c r="L516" s="276"/>
      <c r="M516" s="276"/>
      <c r="N516" s="276"/>
      <c r="O516" s="276"/>
      <c r="P516" s="276"/>
      <c r="Q516" s="276"/>
      <c r="R516" s="276"/>
      <c r="S516" s="276"/>
      <c r="T516" s="276"/>
      <c r="U516" s="276"/>
      <c r="V516" s="276"/>
      <c r="W516" s="276"/>
      <c r="X516" s="276"/>
      <c r="Y516" s="276"/>
      <c r="Z516" s="276"/>
    </row>
    <row r="517" ht="15.75" customHeight="1">
      <c r="A517" s="276"/>
      <c r="B517" s="276"/>
      <c r="C517" s="276"/>
      <c r="D517" s="276"/>
      <c r="E517" s="276"/>
      <c r="F517" s="276"/>
      <c r="G517" s="276"/>
      <c r="H517" s="276"/>
      <c r="I517" s="276"/>
      <c r="J517" s="276"/>
      <c r="K517" s="276"/>
      <c r="L517" s="276"/>
      <c r="M517" s="276"/>
      <c r="N517" s="276"/>
      <c r="O517" s="276"/>
      <c r="P517" s="276"/>
      <c r="Q517" s="276"/>
      <c r="R517" s="276"/>
      <c r="S517" s="276"/>
      <c r="T517" s="276"/>
      <c r="U517" s="276"/>
      <c r="V517" s="276"/>
      <c r="W517" s="276"/>
      <c r="X517" s="276"/>
      <c r="Y517" s="276"/>
      <c r="Z517" s="276"/>
    </row>
    <row r="518" ht="15.75" customHeight="1">
      <c r="A518" s="276"/>
      <c r="B518" s="276"/>
      <c r="C518" s="276"/>
      <c r="D518" s="276"/>
      <c r="E518" s="276"/>
      <c r="F518" s="276"/>
      <c r="G518" s="276"/>
      <c r="H518" s="276"/>
      <c r="I518" s="276"/>
      <c r="J518" s="276"/>
      <c r="K518" s="276"/>
      <c r="L518" s="276"/>
      <c r="M518" s="276"/>
      <c r="N518" s="276"/>
      <c r="O518" s="276"/>
      <c r="P518" s="276"/>
      <c r="Q518" s="276"/>
      <c r="R518" s="276"/>
      <c r="S518" s="276"/>
      <c r="T518" s="276"/>
      <c r="U518" s="276"/>
      <c r="V518" s="276"/>
      <c r="W518" s="276"/>
      <c r="X518" s="276"/>
      <c r="Y518" s="276"/>
      <c r="Z518" s="276"/>
    </row>
    <row r="519" ht="15.75" customHeight="1">
      <c r="A519" s="276"/>
      <c r="B519" s="276"/>
      <c r="C519" s="276"/>
      <c r="D519" s="276"/>
      <c r="E519" s="276"/>
      <c r="F519" s="276"/>
      <c r="G519" s="276"/>
      <c r="H519" s="276"/>
      <c r="I519" s="276"/>
      <c r="J519" s="276"/>
      <c r="K519" s="276"/>
      <c r="L519" s="276"/>
      <c r="M519" s="276"/>
      <c r="N519" s="276"/>
      <c r="O519" s="276"/>
      <c r="P519" s="276"/>
      <c r="Q519" s="276"/>
      <c r="R519" s="276"/>
      <c r="S519" s="276"/>
      <c r="T519" s="276"/>
      <c r="U519" s="276"/>
      <c r="V519" s="276"/>
      <c r="W519" s="276"/>
      <c r="X519" s="276"/>
      <c r="Y519" s="276"/>
      <c r="Z519" s="276"/>
    </row>
    <row r="520" ht="15.75" customHeight="1">
      <c r="A520" s="276"/>
      <c r="B520" s="276"/>
      <c r="C520" s="276"/>
      <c r="D520" s="276"/>
      <c r="E520" s="276"/>
      <c r="F520" s="276"/>
      <c r="G520" s="276"/>
      <c r="H520" s="276"/>
      <c r="I520" s="276"/>
      <c r="J520" s="276"/>
      <c r="K520" s="276"/>
      <c r="L520" s="276"/>
      <c r="M520" s="276"/>
      <c r="N520" s="276"/>
      <c r="O520" s="276"/>
      <c r="P520" s="276"/>
      <c r="Q520" s="276"/>
      <c r="R520" s="276"/>
      <c r="S520" s="276"/>
      <c r="T520" s="276"/>
      <c r="U520" s="276"/>
      <c r="V520" s="276"/>
      <c r="W520" s="276"/>
      <c r="X520" s="276"/>
      <c r="Y520" s="276"/>
      <c r="Z520" s="276"/>
    </row>
    <row r="521" ht="15.75" customHeight="1">
      <c r="A521" s="276"/>
      <c r="B521" s="276"/>
      <c r="C521" s="276"/>
      <c r="D521" s="276"/>
      <c r="E521" s="276"/>
      <c r="F521" s="276"/>
      <c r="G521" s="276"/>
      <c r="H521" s="276"/>
      <c r="I521" s="276"/>
      <c r="J521" s="276"/>
      <c r="K521" s="276"/>
      <c r="L521" s="276"/>
      <c r="M521" s="276"/>
      <c r="N521" s="276"/>
      <c r="O521" s="276"/>
      <c r="P521" s="276"/>
      <c r="Q521" s="276"/>
      <c r="R521" s="276"/>
      <c r="S521" s="276"/>
      <c r="T521" s="276"/>
      <c r="U521" s="276"/>
      <c r="V521" s="276"/>
      <c r="W521" s="276"/>
      <c r="X521" s="276"/>
      <c r="Y521" s="276"/>
      <c r="Z521" s="276"/>
    </row>
    <row r="522" ht="15.75" customHeight="1">
      <c r="A522" s="276"/>
      <c r="B522" s="276"/>
      <c r="C522" s="276"/>
      <c r="D522" s="276"/>
      <c r="E522" s="276"/>
      <c r="F522" s="276"/>
      <c r="G522" s="276"/>
      <c r="H522" s="276"/>
      <c r="I522" s="276"/>
      <c r="J522" s="276"/>
      <c r="K522" s="276"/>
      <c r="L522" s="276"/>
      <c r="M522" s="276"/>
      <c r="N522" s="276"/>
      <c r="O522" s="276"/>
      <c r="P522" s="276"/>
      <c r="Q522" s="276"/>
      <c r="R522" s="276"/>
      <c r="S522" s="276"/>
      <c r="T522" s="276"/>
      <c r="U522" s="276"/>
      <c r="V522" s="276"/>
      <c r="W522" s="276"/>
      <c r="X522" s="276"/>
      <c r="Y522" s="276"/>
      <c r="Z522" s="276"/>
    </row>
    <row r="523" ht="15.75" customHeight="1">
      <c r="A523" s="276"/>
      <c r="B523" s="276"/>
      <c r="C523" s="276"/>
      <c r="D523" s="276"/>
      <c r="E523" s="276"/>
      <c r="F523" s="276"/>
      <c r="G523" s="276"/>
      <c r="H523" s="276"/>
      <c r="I523" s="276"/>
      <c r="J523" s="276"/>
      <c r="K523" s="276"/>
      <c r="L523" s="276"/>
      <c r="M523" s="276"/>
      <c r="N523" s="276"/>
      <c r="O523" s="276"/>
      <c r="P523" s="276"/>
      <c r="Q523" s="276"/>
      <c r="R523" s="276"/>
      <c r="S523" s="276"/>
      <c r="T523" s="276"/>
      <c r="U523" s="276"/>
      <c r="V523" s="276"/>
      <c r="W523" s="276"/>
      <c r="X523" s="276"/>
      <c r="Y523" s="276"/>
      <c r="Z523" s="276"/>
    </row>
    <row r="524" ht="15.75" customHeight="1">
      <c r="A524" s="276"/>
      <c r="B524" s="276"/>
      <c r="C524" s="276"/>
      <c r="D524" s="276"/>
      <c r="E524" s="276"/>
      <c r="F524" s="276"/>
      <c r="G524" s="276"/>
      <c r="H524" s="276"/>
      <c r="I524" s="276"/>
      <c r="J524" s="276"/>
      <c r="K524" s="276"/>
      <c r="L524" s="276"/>
      <c r="M524" s="276"/>
      <c r="N524" s="276"/>
      <c r="O524" s="276"/>
      <c r="P524" s="276"/>
      <c r="Q524" s="276"/>
      <c r="R524" s="276"/>
      <c r="S524" s="276"/>
      <c r="T524" s="276"/>
      <c r="U524" s="276"/>
      <c r="V524" s="276"/>
      <c r="W524" s="276"/>
      <c r="X524" s="276"/>
      <c r="Y524" s="276"/>
      <c r="Z524" s="276"/>
    </row>
    <row r="525" ht="15.75" customHeight="1">
      <c r="A525" s="276"/>
      <c r="B525" s="276"/>
      <c r="C525" s="276"/>
      <c r="D525" s="276"/>
      <c r="E525" s="276"/>
      <c r="F525" s="276"/>
      <c r="G525" s="276"/>
      <c r="H525" s="276"/>
      <c r="I525" s="276"/>
      <c r="J525" s="276"/>
      <c r="K525" s="276"/>
      <c r="L525" s="276"/>
      <c r="M525" s="276"/>
      <c r="N525" s="276"/>
      <c r="O525" s="276"/>
      <c r="P525" s="276"/>
      <c r="Q525" s="276"/>
      <c r="R525" s="276"/>
      <c r="S525" s="276"/>
      <c r="T525" s="276"/>
      <c r="U525" s="276"/>
      <c r="V525" s="276"/>
      <c r="W525" s="276"/>
      <c r="X525" s="276"/>
      <c r="Y525" s="276"/>
      <c r="Z525" s="276"/>
    </row>
    <row r="526" ht="15.75" customHeight="1">
      <c r="A526" s="276"/>
      <c r="B526" s="276"/>
      <c r="C526" s="276"/>
      <c r="D526" s="276"/>
      <c r="E526" s="276"/>
      <c r="F526" s="276"/>
      <c r="G526" s="276"/>
      <c r="H526" s="276"/>
      <c r="I526" s="276"/>
      <c r="J526" s="276"/>
      <c r="K526" s="276"/>
      <c r="L526" s="276"/>
      <c r="M526" s="276"/>
      <c r="N526" s="276"/>
      <c r="O526" s="276"/>
      <c r="P526" s="276"/>
      <c r="Q526" s="276"/>
      <c r="R526" s="276"/>
      <c r="S526" s="276"/>
      <c r="T526" s="276"/>
      <c r="U526" s="276"/>
      <c r="V526" s="276"/>
      <c r="W526" s="276"/>
      <c r="X526" s="276"/>
      <c r="Y526" s="276"/>
      <c r="Z526" s="276"/>
    </row>
    <row r="527" ht="15.75" customHeight="1">
      <c r="A527" s="276"/>
      <c r="B527" s="276"/>
      <c r="C527" s="276"/>
      <c r="D527" s="276"/>
      <c r="E527" s="276"/>
      <c r="F527" s="276"/>
      <c r="G527" s="276"/>
      <c r="H527" s="276"/>
      <c r="I527" s="276"/>
      <c r="J527" s="276"/>
      <c r="K527" s="276"/>
      <c r="L527" s="276"/>
      <c r="M527" s="276"/>
      <c r="N527" s="276"/>
      <c r="O527" s="276"/>
      <c r="P527" s="276"/>
      <c r="Q527" s="276"/>
      <c r="R527" s="276"/>
      <c r="S527" s="276"/>
      <c r="T527" s="276"/>
      <c r="U527" s="276"/>
      <c r="V527" s="276"/>
      <c r="W527" s="276"/>
      <c r="X527" s="276"/>
      <c r="Y527" s="276"/>
      <c r="Z527" s="276"/>
    </row>
    <row r="528" ht="15.75" customHeight="1">
      <c r="A528" s="276"/>
      <c r="B528" s="276"/>
      <c r="C528" s="276"/>
      <c r="D528" s="276"/>
      <c r="E528" s="276"/>
      <c r="F528" s="276"/>
      <c r="G528" s="276"/>
      <c r="H528" s="276"/>
      <c r="I528" s="276"/>
      <c r="J528" s="276"/>
      <c r="K528" s="276"/>
      <c r="L528" s="276"/>
      <c r="M528" s="276"/>
      <c r="N528" s="276"/>
      <c r="O528" s="276"/>
      <c r="P528" s="276"/>
      <c r="Q528" s="276"/>
      <c r="R528" s="276"/>
      <c r="S528" s="276"/>
      <c r="T528" s="276"/>
      <c r="U528" s="276"/>
      <c r="V528" s="276"/>
      <c r="W528" s="276"/>
      <c r="X528" s="276"/>
      <c r="Y528" s="276"/>
      <c r="Z528" s="276"/>
    </row>
    <row r="529" ht="15.75" customHeight="1">
      <c r="A529" s="276"/>
      <c r="B529" s="276"/>
      <c r="C529" s="276"/>
      <c r="D529" s="276"/>
      <c r="E529" s="276"/>
      <c r="F529" s="276"/>
      <c r="G529" s="276"/>
      <c r="H529" s="276"/>
      <c r="I529" s="276"/>
      <c r="J529" s="276"/>
      <c r="K529" s="276"/>
      <c r="L529" s="276"/>
      <c r="M529" s="276"/>
      <c r="N529" s="276"/>
      <c r="O529" s="276"/>
      <c r="P529" s="276"/>
      <c r="Q529" s="276"/>
      <c r="R529" s="276"/>
      <c r="S529" s="276"/>
      <c r="T529" s="276"/>
      <c r="U529" s="276"/>
      <c r="V529" s="276"/>
      <c r="W529" s="276"/>
      <c r="X529" s="276"/>
      <c r="Y529" s="276"/>
      <c r="Z529" s="276"/>
    </row>
    <row r="530" ht="15.75" customHeight="1">
      <c r="A530" s="276"/>
      <c r="B530" s="276"/>
      <c r="C530" s="276"/>
      <c r="D530" s="276"/>
      <c r="E530" s="276"/>
      <c r="F530" s="276"/>
      <c r="G530" s="276"/>
      <c r="H530" s="276"/>
      <c r="I530" s="276"/>
      <c r="J530" s="276"/>
      <c r="K530" s="276"/>
      <c r="L530" s="276"/>
      <c r="M530" s="276"/>
      <c r="N530" s="276"/>
      <c r="O530" s="276"/>
      <c r="P530" s="276"/>
      <c r="Q530" s="276"/>
      <c r="R530" s="276"/>
      <c r="S530" s="276"/>
      <c r="T530" s="276"/>
      <c r="U530" s="276"/>
      <c r="V530" s="276"/>
      <c r="W530" s="276"/>
      <c r="X530" s="276"/>
      <c r="Y530" s="276"/>
      <c r="Z530" s="276"/>
    </row>
    <row r="531" ht="15.75" customHeight="1">
      <c r="A531" s="276"/>
      <c r="B531" s="276"/>
      <c r="C531" s="276"/>
      <c r="D531" s="276"/>
      <c r="E531" s="276"/>
      <c r="F531" s="276"/>
      <c r="G531" s="276"/>
      <c r="H531" s="276"/>
      <c r="I531" s="276"/>
      <c r="J531" s="276"/>
      <c r="K531" s="276"/>
      <c r="L531" s="276"/>
      <c r="M531" s="276"/>
      <c r="N531" s="276"/>
      <c r="O531" s="276"/>
      <c r="P531" s="276"/>
      <c r="Q531" s="276"/>
      <c r="R531" s="276"/>
      <c r="S531" s="276"/>
      <c r="T531" s="276"/>
      <c r="U531" s="276"/>
      <c r="V531" s="276"/>
      <c r="W531" s="276"/>
      <c r="X531" s="276"/>
      <c r="Y531" s="276"/>
      <c r="Z531" s="276"/>
    </row>
    <row r="532" ht="15.75" customHeight="1">
      <c r="A532" s="276"/>
      <c r="B532" s="276"/>
      <c r="C532" s="276"/>
      <c r="D532" s="276"/>
      <c r="E532" s="276"/>
      <c r="F532" s="276"/>
      <c r="G532" s="276"/>
      <c r="H532" s="276"/>
      <c r="I532" s="276"/>
      <c r="J532" s="276"/>
      <c r="K532" s="276"/>
      <c r="L532" s="276"/>
      <c r="M532" s="276"/>
      <c r="N532" s="276"/>
      <c r="O532" s="276"/>
      <c r="P532" s="276"/>
      <c r="Q532" s="276"/>
      <c r="R532" s="276"/>
      <c r="S532" s="276"/>
      <c r="T532" s="276"/>
      <c r="U532" s="276"/>
      <c r="V532" s="276"/>
      <c r="W532" s="276"/>
      <c r="X532" s="276"/>
      <c r="Y532" s="276"/>
      <c r="Z532" s="276"/>
    </row>
    <row r="533" ht="15.75" customHeight="1">
      <c r="A533" s="276"/>
      <c r="B533" s="276"/>
      <c r="C533" s="276"/>
      <c r="D533" s="276"/>
      <c r="E533" s="276"/>
      <c r="F533" s="276"/>
      <c r="G533" s="276"/>
      <c r="H533" s="276"/>
      <c r="I533" s="276"/>
      <c r="J533" s="276"/>
      <c r="K533" s="276"/>
      <c r="L533" s="276"/>
      <c r="M533" s="276"/>
      <c r="N533" s="276"/>
      <c r="O533" s="276"/>
      <c r="P533" s="276"/>
      <c r="Q533" s="276"/>
      <c r="R533" s="276"/>
      <c r="S533" s="276"/>
      <c r="T533" s="276"/>
      <c r="U533" s="276"/>
      <c r="V533" s="276"/>
      <c r="W533" s="276"/>
      <c r="X533" s="276"/>
      <c r="Y533" s="276"/>
      <c r="Z533" s="276"/>
    </row>
    <row r="534" ht="15.75" customHeight="1">
      <c r="A534" s="276"/>
      <c r="B534" s="276"/>
      <c r="C534" s="276"/>
      <c r="D534" s="276"/>
      <c r="E534" s="276"/>
      <c r="F534" s="276"/>
      <c r="G534" s="276"/>
      <c r="H534" s="276"/>
      <c r="I534" s="276"/>
      <c r="J534" s="276"/>
      <c r="K534" s="276"/>
      <c r="L534" s="276"/>
      <c r="M534" s="276"/>
      <c r="N534" s="276"/>
      <c r="O534" s="276"/>
      <c r="P534" s="276"/>
      <c r="Q534" s="276"/>
      <c r="R534" s="276"/>
      <c r="S534" s="276"/>
      <c r="T534" s="276"/>
      <c r="U534" s="276"/>
      <c r="V534" s="276"/>
      <c r="W534" s="276"/>
      <c r="X534" s="276"/>
      <c r="Y534" s="276"/>
      <c r="Z534" s="276"/>
    </row>
    <row r="535" ht="15.75" customHeight="1">
      <c r="A535" s="276"/>
      <c r="B535" s="276"/>
      <c r="C535" s="276"/>
      <c r="D535" s="276"/>
      <c r="E535" s="276"/>
      <c r="F535" s="276"/>
      <c r="G535" s="276"/>
      <c r="H535" s="276"/>
      <c r="I535" s="276"/>
      <c r="J535" s="276"/>
      <c r="K535" s="276"/>
      <c r="L535" s="276"/>
      <c r="M535" s="276"/>
      <c r="N535" s="276"/>
      <c r="O535" s="276"/>
      <c r="P535" s="276"/>
      <c r="Q535" s="276"/>
      <c r="R535" s="276"/>
      <c r="S535" s="276"/>
      <c r="T535" s="276"/>
      <c r="U535" s="276"/>
      <c r="V535" s="276"/>
      <c r="W535" s="276"/>
      <c r="X535" s="276"/>
      <c r="Y535" s="276"/>
      <c r="Z535" s="276"/>
    </row>
    <row r="536" ht="15.75" customHeight="1">
      <c r="A536" s="276"/>
      <c r="B536" s="276"/>
      <c r="C536" s="276"/>
      <c r="D536" s="276"/>
      <c r="E536" s="276"/>
      <c r="F536" s="276"/>
      <c r="G536" s="276"/>
      <c r="H536" s="276"/>
      <c r="I536" s="276"/>
      <c r="J536" s="276"/>
      <c r="K536" s="276"/>
      <c r="L536" s="276"/>
      <c r="M536" s="276"/>
      <c r="N536" s="276"/>
      <c r="O536" s="276"/>
      <c r="P536" s="276"/>
      <c r="Q536" s="276"/>
      <c r="R536" s="276"/>
      <c r="S536" s="276"/>
      <c r="T536" s="276"/>
      <c r="U536" s="276"/>
      <c r="V536" s="276"/>
      <c r="W536" s="276"/>
      <c r="X536" s="276"/>
      <c r="Y536" s="276"/>
      <c r="Z536" s="276"/>
    </row>
    <row r="537" ht="15.75" customHeight="1">
      <c r="A537" s="276"/>
      <c r="B537" s="276"/>
      <c r="C537" s="276"/>
      <c r="D537" s="276"/>
      <c r="E537" s="276"/>
      <c r="F537" s="276"/>
      <c r="G537" s="276"/>
      <c r="H537" s="276"/>
      <c r="I537" s="276"/>
      <c r="J537" s="276"/>
      <c r="K537" s="276"/>
      <c r="L537" s="276"/>
      <c r="M537" s="276"/>
      <c r="N537" s="276"/>
      <c r="O537" s="276"/>
      <c r="P537" s="276"/>
      <c r="Q537" s="276"/>
      <c r="R537" s="276"/>
      <c r="S537" s="276"/>
      <c r="T537" s="276"/>
      <c r="U537" s="276"/>
      <c r="V537" s="276"/>
      <c r="W537" s="276"/>
      <c r="X537" s="276"/>
      <c r="Y537" s="276"/>
      <c r="Z537" s="276"/>
    </row>
    <row r="538" ht="15.75" customHeight="1">
      <c r="A538" s="276"/>
      <c r="B538" s="276"/>
      <c r="C538" s="276"/>
      <c r="D538" s="276"/>
      <c r="E538" s="276"/>
      <c r="F538" s="276"/>
      <c r="G538" s="276"/>
      <c r="H538" s="276"/>
      <c r="I538" s="276"/>
      <c r="J538" s="276"/>
      <c r="K538" s="276"/>
      <c r="L538" s="276"/>
      <c r="M538" s="276"/>
      <c r="N538" s="276"/>
      <c r="O538" s="276"/>
      <c r="P538" s="276"/>
      <c r="Q538" s="276"/>
      <c r="R538" s="276"/>
      <c r="S538" s="276"/>
      <c r="T538" s="276"/>
      <c r="U538" s="276"/>
      <c r="V538" s="276"/>
      <c r="W538" s="276"/>
      <c r="X538" s="276"/>
      <c r="Y538" s="276"/>
      <c r="Z538" s="276"/>
    </row>
    <row r="539" ht="15.75" customHeight="1">
      <c r="A539" s="276"/>
      <c r="B539" s="276"/>
      <c r="C539" s="276"/>
      <c r="D539" s="276"/>
      <c r="E539" s="276"/>
      <c r="F539" s="276"/>
      <c r="G539" s="276"/>
      <c r="H539" s="276"/>
      <c r="I539" s="276"/>
      <c r="J539" s="276"/>
      <c r="K539" s="276"/>
      <c r="L539" s="276"/>
      <c r="M539" s="276"/>
      <c r="N539" s="276"/>
      <c r="O539" s="276"/>
      <c r="P539" s="276"/>
      <c r="Q539" s="276"/>
      <c r="R539" s="276"/>
      <c r="S539" s="276"/>
      <c r="T539" s="276"/>
      <c r="U539" s="276"/>
      <c r="V539" s="276"/>
      <c r="W539" s="276"/>
      <c r="X539" s="276"/>
      <c r="Y539" s="276"/>
      <c r="Z539" s="276"/>
    </row>
    <row r="540" ht="15.75" customHeight="1">
      <c r="A540" s="276"/>
      <c r="B540" s="276"/>
      <c r="C540" s="276"/>
      <c r="D540" s="276"/>
      <c r="E540" s="276"/>
      <c r="F540" s="276"/>
      <c r="G540" s="276"/>
      <c r="H540" s="276"/>
      <c r="I540" s="276"/>
      <c r="J540" s="276"/>
      <c r="K540" s="276"/>
      <c r="L540" s="276"/>
      <c r="M540" s="276"/>
      <c r="N540" s="276"/>
      <c r="O540" s="276"/>
      <c r="P540" s="276"/>
      <c r="Q540" s="276"/>
      <c r="R540" s="276"/>
      <c r="S540" s="276"/>
      <c r="T540" s="276"/>
      <c r="U540" s="276"/>
      <c r="V540" s="276"/>
      <c r="W540" s="276"/>
      <c r="X540" s="276"/>
      <c r="Y540" s="276"/>
      <c r="Z540" s="276"/>
    </row>
    <row r="541" ht="15.75" customHeight="1">
      <c r="A541" s="276"/>
      <c r="B541" s="276"/>
      <c r="C541" s="276"/>
      <c r="D541" s="276"/>
      <c r="E541" s="276"/>
      <c r="F541" s="276"/>
      <c r="G541" s="276"/>
      <c r="H541" s="276"/>
      <c r="I541" s="276"/>
      <c r="J541" s="276"/>
      <c r="K541" s="276"/>
      <c r="L541" s="276"/>
      <c r="M541" s="276"/>
      <c r="N541" s="276"/>
      <c r="O541" s="276"/>
      <c r="P541" s="276"/>
      <c r="Q541" s="276"/>
      <c r="R541" s="276"/>
      <c r="S541" s="276"/>
      <c r="T541" s="276"/>
      <c r="U541" s="276"/>
      <c r="V541" s="276"/>
      <c r="W541" s="276"/>
      <c r="X541" s="276"/>
      <c r="Y541" s="276"/>
      <c r="Z541" s="276"/>
    </row>
    <row r="542" ht="15.75" customHeight="1">
      <c r="A542" s="276"/>
      <c r="B542" s="276"/>
      <c r="C542" s="276"/>
      <c r="D542" s="276"/>
      <c r="E542" s="276"/>
      <c r="F542" s="276"/>
      <c r="G542" s="276"/>
      <c r="H542" s="276"/>
      <c r="I542" s="276"/>
      <c r="J542" s="276"/>
      <c r="K542" s="276"/>
      <c r="L542" s="276"/>
      <c r="M542" s="276"/>
      <c r="N542" s="276"/>
      <c r="O542" s="276"/>
      <c r="P542" s="276"/>
      <c r="Q542" s="276"/>
      <c r="R542" s="276"/>
      <c r="S542" s="276"/>
      <c r="T542" s="276"/>
      <c r="U542" s="276"/>
      <c r="V542" s="276"/>
      <c r="W542" s="276"/>
      <c r="X542" s="276"/>
      <c r="Y542" s="276"/>
      <c r="Z542" s="276"/>
    </row>
    <row r="543" ht="15.75" customHeight="1">
      <c r="A543" s="276"/>
      <c r="B543" s="276"/>
      <c r="C543" s="276"/>
      <c r="D543" s="276"/>
      <c r="E543" s="276"/>
      <c r="F543" s="276"/>
      <c r="G543" s="276"/>
      <c r="H543" s="276"/>
      <c r="I543" s="276"/>
      <c r="J543" s="276"/>
      <c r="K543" s="276"/>
      <c r="L543" s="276"/>
      <c r="M543" s="276"/>
      <c r="N543" s="276"/>
      <c r="O543" s="276"/>
      <c r="P543" s="276"/>
      <c r="Q543" s="276"/>
      <c r="R543" s="276"/>
      <c r="S543" s="276"/>
      <c r="T543" s="276"/>
      <c r="U543" s="276"/>
      <c r="V543" s="276"/>
      <c r="W543" s="276"/>
      <c r="X543" s="276"/>
      <c r="Y543" s="276"/>
      <c r="Z543" s="276"/>
    </row>
    <row r="544" ht="15.75" customHeight="1">
      <c r="A544" s="276"/>
      <c r="B544" s="276"/>
      <c r="C544" s="276"/>
      <c r="D544" s="276"/>
      <c r="E544" s="276"/>
      <c r="F544" s="276"/>
      <c r="G544" s="276"/>
      <c r="H544" s="276"/>
      <c r="I544" s="276"/>
      <c r="J544" s="276"/>
      <c r="K544" s="276"/>
      <c r="L544" s="276"/>
      <c r="M544" s="276"/>
      <c r="N544" s="276"/>
      <c r="O544" s="276"/>
      <c r="P544" s="276"/>
      <c r="Q544" s="276"/>
      <c r="R544" s="276"/>
      <c r="S544" s="276"/>
      <c r="T544" s="276"/>
      <c r="U544" s="276"/>
      <c r="V544" s="276"/>
      <c r="W544" s="276"/>
      <c r="X544" s="276"/>
      <c r="Y544" s="276"/>
      <c r="Z544" s="276"/>
    </row>
    <row r="545" ht="15.75" customHeight="1">
      <c r="A545" s="276"/>
      <c r="B545" s="276"/>
      <c r="C545" s="276"/>
      <c r="D545" s="276"/>
      <c r="E545" s="276"/>
      <c r="F545" s="276"/>
      <c r="G545" s="276"/>
      <c r="H545" s="276"/>
      <c r="I545" s="276"/>
      <c r="J545" s="276"/>
      <c r="K545" s="276"/>
      <c r="L545" s="276"/>
      <c r="M545" s="276"/>
      <c r="N545" s="276"/>
      <c r="O545" s="276"/>
      <c r="P545" s="276"/>
      <c r="Q545" s="276"/>
      <c r="R545" s="276"/>
      <c r="S545" s="276"/>
      <c r="T545" s="276"/>
      <c r="U545" s="276"/>
      <c r="V545" s="276"/>
      <c r="W545" s="276"/>
      <c r="X545" s="276"/>
      <c r="Y545" s="276"/>
      <c r="Z545" s="276"/>
    </row>
    <row r="546" ht="15.75" customHeight="1">
      <c r="A546" s="276"/>
      <c r="B546" s="276"/>
      <c r="C546" s="276"/>
      <c r="D546" s="276"/>
      <c r="E546" s="276"/>
      <c r="F546" s="276"/>
      <c r="G546" s="276"/>
      <c r="H546" s="276"/>
      <c r="I546" s="276"/>
      <c r="J546" s="276"/>
      <c r="K546" s="276"/>
      <c r="L546" s="276"/>
      <c r="M546" s="276"/>
      <c r="N546" s="276"/>
      <c r="O546" s="276"/>
      <c r="P546" s="276"/>
      <c r="Q546" s="276"/>
      <c r="R546" s="276"/>
      <c r="S546" s="276"/>
      <c r="T546" s="276"/>
      <c r="U546" s="276"/>
      <c r="V546" s="276"/>
      <c r="W546" s="276"/>
      <c r="X546" s="276"/>
      <c r="Y546" s="276"/>
      <c r="Z546" s="276"/>
    </row>
    <row r="547" ht="15.75" customHeight="1">
      <c r="A547" s="276"/>
      <c r="B547" s="276"/>
      <c r="C547" s="276"/>
      <c r="D547" s="276"/>
      <c r="E547" s="276"/>
      <c r="F547" s="276"/>
      <c r="G547" s="276"/>
      <c r="H547" s="276"/>
      <c r="I547" s="276"/>
      <c r="J547" s="276"/>
      <c r="K547" s="276"/>
      <c r="L547" s="276"/>
      <c r="M547" s="276"/>
      <c r="N547" s="276"/>
      <c r="O547" s="276"/>
      <c r="P547" s="276"/>
      <c r="Q547" s="276"/>
      <c r="R547" s="276"/>
      <c r="S547" s="276"/>
      <c r="T547" s="276"/>
      <c r="U547" s="276"/>
      <c r="V547" s="276"/>
      <c r="W547" s="276"/>
      <c r="X547" s="276"/>
      <c r="Y547" s="276"/>
      <c r="Z547" s="276"/>
    </row>
    <row r="548" ht="15.75" customHeight="1">
      <c r="A548" s="276"/>
      <c r="B548" s="276"/>
      <c r="C548" s="276"/>
      <c r="D548" s="276"/>
      <c r="E548" s="276"/>
      <c r="F548" s="276"/>
      <c r="G548" s="276"/>
      <c r="H548" s="276"/>
      <c r="I548" s="276"/>
      <c r="J548" s="276"/>
      <c r="K548" s="276"/>
      <c r="L548" s="276"/>
      <c r="M548" s="276"/>
      <c r="N548" s="276"/>
      <c r="O548" s="276"/>
      <c r="P548" s="276"/>
      <c r="Q548" s="276"/>
      <c r="R548" s="276"/>
      <c r="S548" s="276"/>
      <c r="T548" s="276"/>
      <c r="U548" s="276"/>
      <c r="V548" s="276"/>
      <c r="W548" s="276"/>
      <c r="X548" s="276"/>
      <c r="Y548" s="276"/>
      <c r="Z548" s="276"/>
    </row>
    <row r="549" ht="15.75" customHeight="1">
      <c r="A549" s="276"/>
      <c r="B549" s="276"/>
      <c r="C549" s="276"/>
      <c r="D549" s="276"/>
      <c r="E549" s="276"/>
      <c r="F549" s="276"/>
      <c r="G549" s="276"/>
      <c r="H549" s="276"/>
      <c r="I549" s="276"/>
      <c r="J549" s="276"/>
      <c r="K549" s="276"/>
      <c r="L549" s="276"/>
      <c r="M549" s="276"/>
      <c r="N549" s="276"/>
      <c r="O549" s="276"/>
      <c r="P549" s="276"/>
      <c r="Q549" s="276"/>
      <c r="R549" s="276"/>
      <c r="S549" s="276"/>
      <c r="T549" s="276"/>
      <c r="U549" s="276"/>
      <c r="V549" s="276"/>
      <c r="W549" s="276"/>
      <c r="X549" s="276"/>
      <c r="Y549" s="276"/>
      <c r="Z549" s="276"/>
    </row>
    <row r="550" ht="15.75" customHeight="1">
      <c r="A550" s="276"/>
      <c r="B550" s="276"/>
      <c r="C550" s="276"/>
      <c r="D550" s="276"/>
      <c r="E550" s="276"/>
      <c r="F550" s="276"/>
      <c r="G550" s="276"/>
      <c r="H550" s="276"/>
      <c r="I550" s="276"/>
      <c r="J550" s="276"/>
      <c r="K550" s="276"/>
      <c r="L550" s="276"/>
      <c r="M550" s="276"/>
      <c r="N550" s="276"/>
      <c r="O550" s="276"/>
      <c r="P550" s="276"/>
      <c r="Q550" s="276"/>
      <c r="R550" s="276"/>
      <c r="S550" s="276"/>
      <c r="T550" s="276"/>
      <c r="U550" s="276"/>
      <c r="V550" s="276"/>
      <c r="W550" s="276"/>
      <c r="X550" s="276"/>
      <c r="Y550" s="276"/>
      <c r="Z550" s="276"/>
    </row>
    <row r="551" ht="15.75" customHeight="1">
      <c r="A551" s="276"/>
      <c r="B551" s="276"/>
      <c r="C551" s="276"/>
      <c r="D551" s="276"/>
      <c r="E551" s="276"/>
      <c r="F551" s="276"/>
      <c r="G551" s="276"/>
      <c r="H551" s="276"/>
      <c r="I551" s="276"/>
      <c r="J551" s="276"/>
      <c r="K551" s="276"/>
      <c r="L551" s="276"/>
      <c r="M551" s="276"/>
      <c r="N551" s="276"/>
      <c r="O551" s="276"/>
      <c r="P551" s="276"/>
      <c r="Q551" s="276"/>
      <c r="R551" s="276"/>
      <c r="S551" s="276"/>
      <c r="T551" s="276"/>
      <c r="U551" s="276"/>
      <c r="V551" s="276"/>
      <c r="W551" s="276"/>
      <c r="X551" s="276"/>
      <c r="Y551" s="276"/>
      <c r="Z551" s="276"/>
    </row>
    <row r="552" ht="15.75" customHeight="1">
      <c r="A552" s="276"/>
      <c r="B552" s="276"/>
      <c r="C552" s="276"/>
      <c r="D552" s="276"/>
      <c r="E552" s="276"/>
      <c r="F552" s="276"/>
      <c r="G552" s="276"/>
      <c r="H552" s="276"/>
      <c r="I552" s="276"/>
      <c r="J552" s="276"/>
      <c r="K552" s="276"/>
      <c r="L552" s="276"/>
      <c r="M552" s="276"/>
      <c r="N552" s="276"/>
      <c r="O552" s="276"/>
      <c r="P552" s="276"/>
      <c r="Q552" s="276"/>
      <c r="R552" s="276"/>
      <c r="S552" s="276"/>
      <c r="T552" s="276"/>
      <c r="U552" s="276"/>
      <c r="V552" s="276"/>
      <c r="W552" s="276"/>
      <c r="X552" s="276"/>
      <c r="Y552" s="276"/>
      <c r="Z552" s="276"/>
    </row>
    <row r="553" ht="15.75" customHeight="1">
      <c r="A553" s="276"/>
      <c r="B553" s="276"/>
      <c r="C553" s="276"/>
      <c r="D553" s="276"/>
      <c r="E553" s="276"/>
      <c r="F553" s="276"/>
      <c r="G553" s="276"/>
      <c r="H553" s="276"/>
      <c r="I553" s="276"/>
      <c r="J553" s="276"/>
      <c r="K553" s="276"/>
      <c r="L553" s="276"/>
      <c r="M553" s="276"/>
      <c r="N553" s="276"/>
      <c r="O553" s="276"/>
      <c r="P553" s="276"/>
      <c r="Q553" s="276"/>
      <c r="R553" s="276"/>
      <c r="S553" s="276"/>
      <c r="T553" s="276"/>
      <c r="U553" s="276"/>
      <c r="V553" s="276"/>
      <c r="W553" s="276"/>
      <c r="X553" s="276"/>
      <c r="Y553" s="276"/>
      <c r="Z553" s="276"/>
    </row>
    <row r="554" ht="15.75" customHeight="1">
      <c r="A554" s="276"/>
      <c r="B554" s="276"/>
      <c r="C554" s="276"/>
      <c r="D554" s="276"/>
      <c r="E554" s="276"/>
      <c r="F554" s="276"/>
      <c r="G554" s="276"/>
      <c r="H554" s="276"/>
      <c r="I554" s="276"/>
      <c r="J554" s="276"/>
      <c r="K554" s="276"/>
      <c r="L554" s="276"/>
      <c r="M554" s="276"/>
      <c r="N554" s="276"/>
      <c r="O554" s="276"/>
      <c r="P554" s="276"/>
      <c r="Q554" s="276"/>
      <c r="R554" s="276"/>
      <c r="S554" s="276"/>
      <c r="T554" s="276"/>
      <c r="U554" s="276"/>
      <c r="V554" s="276"/>
      <c r="W554" s="276"/>
      <c r="X554" s="276"/>
      <c r="Y554" s="276"/>
      <c r="Z554" s="276"/>
    </row>
    <row r="555" ht="15.75" customHeight="1">
      <c r="A555" s="276"/>
      <c r="B555" s="276"/>
      <c r="C555" s="276"/>
      <c r="D555" s="276"/>
      <c r="E555" s="276"/>
      <c r="F555" s="276"/>
      <c r="G555" s="276"/>
      <c r="H555" s="276"/>
      <c r="I555" s="276"/>
      <c r="J555" s="276"/>
      <c r="K555" s="276"/>
      <c r="L555" s="276"/>
      <c r="M555" s="276"/>
      <c r="N555" s="276"/>
      <c r="O555" s="276"/>
      <c r="P555" s="276"/>
      <c r="Q555" s="276"/>
      <c r="R555" s="276"/>
      <c r="S555" s="276"/>
      <c r="T555" s="276"/>
      <c r="U555" s="276"/>
      <c r="V555" s="276"/>
      <c r="W555" s="276"/>
      <c r="X555" s="276"/>
      <c r="Y555" s="276"/>
      <c r="Z555" s="276"/>
    </row>
    <row r="556" ht="15.75" customHeight="1">
      <c r="A556" s="276"/>
      <c r="B556" s="276"/>
      <c r="C556" s="276"/>
      <c r="D556" s="276"/>
      <c r="E556" s="276"/>
      <c r="F556" s="276"/>
      <c r="G556" s="276"/>
      <c r="H556" s="276"/>
      <c r="I556" s="276"/>
      <c r="J556" s="276"/>
      <c r="K556" s="276"/>
      <c r="L556" s="276"/>
      <c r="M556" s="276"/>
      <c r="N556" s="276"/>
      <c r="O556" s="276"/>
      <c r="P556" s="276"/>
      <c r="Q556" s="276"/>
      <c r="R556" s="276"/>
      <c r="S556" s="276"/>
      <c r="T556" s="276"/>
      <c r="U556" s="276"/>
      <c r="V556" s="276"/>
      <c r="W556" s="276"/>
      <c r="X556" s="276"/>
      <c r="Y556" s="276"/>
      <c r="Z556" s="276"/>
    </row>
    <row r="557" ht="15.75" customHeight="1">
      <c r="A557" s="276"/>
      <c r="B557" s="276"/>
      <c r="C557" s="276"/>
      <c r="D557" s="276"/>
      <c r="E557" s="276"/>
      <c r="F557" s="276"/>
      <c r="G557" s="276"/>
      <c r="H557" s="276"/>
      <c r="I557" s="276"/>
      <c r="J557" s="276"/>
      <c r="K557" s="276"/>
      <c r="L557" s="276"/>
      <c r="M557" s="276"/>
      <c r="N557" s="276"/>
      <c r="O557" s="276"/>
      <c r="P557" s="276"/>
      <c r="Q557" s="276"/>
      <c r="R557" s="276"/>
      <c r="S557" s="276"/>
      <c r="T557" s="276"/>
      <c r="U557" s="276"/>
      <c r="V557" s="276"/>
      <c r="W557" s="276"/>
      <c r="X557" s="276"/>
      <c r="Y557" s="276"/>
      <c r="Z557" s="276"/>
    </row>
    <row r="558" ht="15.75" customHeight="1">
      <c r="A558" s="276"/>
      <c r="B558" s="276"/>
      <c r="C558" s="276"/>
      <c r="D558" s="276"/>
      <c r="E558" s="276"/>
      <c r="F558" s="276"/>
      <c r="G558" s="276"/>
      <c r="H558" s="276"/>
      <c r="I558" s="276"/>
      <c r="J558" s="276"/>
      <c r="K558" s="276"/>
      <c r="L558" s="276"/>
      <c r="M558" s="276"/>
      <c r="N558" s="276"/>
      <c r="O558" s="276"/>
      <c r="P558" s="276"/>
      <c r="Q558" s="276"/>
      <c r="R558" s="276"/>
      <c r="S558" s="276"/>
      <c r="T558" s="276"/>
      <c r="U558" s="276"/>
      <c r="V558" s="276"/>
      <c r="W558" s="276"/>
      <c r="X558" s="276"/>
      <c r="Y558" s="276"/>
      <c r="Z558" s="276"/>
    </row>
    <row r="559" ht="15.75" customHeight="1">
      <c r="A559" s="276"/>
      <c r="B559" s="276"/>
      <c r="C559" s="276"/>
      <c r="D559" s="276"/>
      <c r="E559" s="276"/>
      <c r="F559" s="276"/>
      <c r="G559" s="276"/>
      <c r="H559" s="276"/>
      <c r="I559" s="276"/>
      <c r="J559" s="276"/>
      <c r="K559" s="276"/>
      <c r="L559" s="276"/>
      <c r="M559" s="276"/>
      <c r="N559" s="276"/>
      <c r="O559" s="276"/>
      <c r="P559" s="276"/>
      <c r="Q559" s="276"/>
      <c r="R559" s="276"/>
      <c r="S559" s="276"/>
      <c r="T559" s="276"/>
      <c r="U559" s="276"/>
      <c r="V559" s="276"/>
      <c r="W559" s="276"/>
      <c r="X559" s="276"/>
      <c r="Y559" s="276"/>
      <c r="Z559" s="276"/>
    </row>
    <row r="560" ht="15.75" customHeight="1">
      <c r="A560" s="276"/>
      <c r="B560" s="276"/>
      <c r="C560" s="276"/>
      <c r="D560" s="276"/>
      <c r="E560" s="276"/>
      <c r="F560" s="276"/>
      <c r="G560" s="276"/>
      <c r="H560" s="276"/>
      <c r="I560" s="276"/>
      <c r="J560" s="276"/>
      <c r="K560" s="276"/>
      <c r="L560" s="276"/>
      <c r="M560" s="276"/>
      <c r="N560" s="276"/>
      <c r="O560" s="276"/>
      <c r="P560" s="276"/>
      <c r="Q560" s="276"/>
      <c r="R560" s="276"/>
      <c r="S560" s="276"/>
      <c r="T560" s="276"/>
      <c r="U560" s="276"/>
      <c r="V560" s="276"/>
      <c r="W560" s="276"/>
      <c r="X560" s="276"/>
      <c r="Y560" s="276"/>
      <c r="Z560" s="276"/>
    </row>
    <row r="561" ht="15.75" customHeight="1">
      <c r="A561" s="276"/>
      <c r="B561" s="276"/>
      <c r="C561" s="276"/>
      <c r="D561" s="276"/>
      <c r="E561" s="276"/>
      <c r="F561" s="276"/>
      <c r="G561" s="276"/>
      <c r="H561" s="276"/>
      <c r="I561" s="276"/>
      <c r="J561" s="276"/>
      <c r="K561" s="276"/>
      <c r="L561" s="276"/>
      <c r="M561" s="276"/>
      <c r="N561" s="276"/>
      <c r="O561" s="276"/>
      <c r="P561" s="276"/>
      <c r="Q561" s="276"/>
      <c r="R561" s="276"/>
      <c r="S561" s="276"/>
      <c r="T561" s="276"/>
      <c r="U561" s="276"/>
      <c r="V561" s="276"/>
      <c r="W561" s="276"/>
      <c r="X561" s="276"/>
      <c r="Y561" s="276"/>
      <c r="Z561" s="276"/>
    </row>
    <row r="562" ht="15.75" customHeight="1">
      <c r="A562" s="276"/>
      <c r="B562" s="276"/>
      <c r="C562" s="276"/>
      <c r="D562" s="276"/>
      <c r="E562" s="276"/>
      <c r="F562" s="276"/>
      <c r="G562" s="276"/>
      <c r="H562" s="276"/>
      <c r="I562" s="276"/>
      <c r="J562" s="276"/>
      <c r="K562" s="276"/>
      <c r="L562" s="276"/>
      <c r="M562" s="276"/>
      <c r="N562" s="276"/>
      <c r="O562" s="276"/>
      <c r="P562" s="276"/>
      <c r="Q562" s="276"/>
      <c r="R562" s="276"/>
      <c r="S562" s="276"/>
      <c r="T562" s="276"/>
      <c r="U562" s="276"/>
      <c r="V562" s="276"/>
      <c r="W562" s="276"/>
      <c r="X562" s="276"/>
      <c r="Y562" s="276"/>
      <c r="Z562" s="276"/>
    </row>
    <row r="563" ht="15.75" customHeight="1">
      <c r="A563" s="276"/>
      <c r="B563" s="276"/>
      <c r="C563" s="276"/>
      <c r="D563" s="276"/>
      <c r="E563" s="276"/>
      <c r="F563" s="276"/>
      <c r="G563" s="276"/>
      <c r="H563" s="276"/>
      <c r="I563" s="276"/>
      <c r="J563" s="276"/>
      <c r="K563" s="276"/>
      <c r="L563" s="276"/>
      <c r="M563" s="276"/>
      <c r="N563" s="276"/>
      <c r="O563" s="276"/>
      <c r="P563" s="276"/>
      <c r="Q563" s="276"/>
      <c r="R563" s="276"/>
      <c r="S563" s="276"/>
      <c r="T563" s="276"/>
      <c r="U563" s="276"/>
      <c r="V563" s="276"/>
      <c r="W563" s="276"/>
      <c r="X563" s="276"/>
      <c r="Y563" s="276"/>
      <c r="Z563" s="276"/>
    </row>
    <row r="564" ht="15.75" customHeight="1">
      <c r="A564" s="276"/>
      <c r="B564" s="276"/>
      <c r="C564" s="276"/>
      <c r="D564" s="276"/>
      <c r="E564" s="276"/>
      <c r="F564" s="276"/>
      <c r="G564" s="276"/>
      <c r="H564" s="276"/>
      <c r="I564" s="276"/>
      <c r="J564" s="276"/>
      <c r="K564" s="276"/>
      <c r="L564" s="276"/>
      <c r="M564" s="276"/>
      <c r="N564" s="276"/>
      <c r="O564" s="276"/>
      <c r="P564" s="276"/>
      <c r="Q564" s="276"/>
      <c r="R564" s="276"/>
      <c r="S564" s="276"/>
      <c r="T564" s="276"/>
      <c r="U564" s="276"/>
      <c r="V564" s="276"/>
      <c r="W564" s="276"/>
      <c r="X564" s="276"/>
      <c r="Y564" s="276"/>
      <c r="Z564" s="276"/>
    </row>
    <row r="565" ht="15.75" customHeight="1">
      <c r="A565" s="276"/>
      <c r="B565" s="276"/>
      <c r="C565" s="276"/>
      <c r="D565" s="276"/>
      <c r="E565" s="276"/>
      <c r="F565" s="276"/>
      <c r="G565" s="276"/>
      <c r="H565" s="276"/>
      <c r="I565" s="276"/>
      <c r="J565" s="276"/>
      <c r="K565" s="276"/>
      <c r="L565" s="276"/>
      <c r="M565" s="276"/>
      <c r="N565" s="276"/>
      <c r="O565" s="276"/>
      <c r="P565" s="276"/>
      <c r="Q565" s="276"/>
      <c r="R565" s="276"/>
      <c r="S565" s="276"/>
      <c r="T565" s="276"/>
      <c r="U565" s="276"/>
      <c r="V565" s="276"/>
      <c r="W565" s="276"/>
      <c r="X565" s="276"/>
      <c r="Y565" s="276"/>
      <c r="Z565" s="276"/>
    </row>
    <row r="566" ht="15.75" customHeight="1">
      <c r="A566" s="276"/>
      <c r="B566" s="276"/>
      <c r="C566" s="276"/>
      <c r="D566" s="276"/>
      <c r="E566" s="276"/>
      <c r="F566" s="276"/>
      <c r="G566" s="276"/>
      <c r="H566" s="276"/>
      <c r="I566" s="276"/>
      <c r="J566" s="276"/>
      <c r="K566" s="276"/>
      <c r="L566" s="276"/>
      <c r="M566" s="276"/>
      <c r="N566" s="276"/>
      <c r="O566" s="276"/>
      <c r="P566" s="276"/>
      <c r="Q566" s="276"/>
      <c r="R566" s="276"/>
      <c r="S566" s="276"/>
      <c r="T566" s="276"/>
      <c r="U566" s="276"/>
      <c r="V566" s="276"/>
      <c r="W566" s="276"/>
      <c r="X566" s="276"/>
      <c r="Y566" s="276"/>
      <c r="Z566" s="276"/>
    </row>
    <row r="567" ht="15.75" customHeight="1">
      <c r="A567" s="276"/>
      <c r="B567" s="276"/>
      <c r="C567" s="276"/>
      <c r="D567" s="276"/>
      <c r="E567" s="276"/>
      <c r="F567" s="276"/>
      <c r="G567" s="276"/>
      <c r="H567" s="276"/>
      <c r="I567" s="276"/>
      <c r="J567" s="276"/>
      <c r="K567" s="276"/>
      <c r="L567" s="276"/>
      <c r="M567" s="276"/>
      <c r="N567" s="276"/>
      <c r="O567" s="276"/>
      <c r="P567" s="276"/>
      <c r="Q567" s="276"/>
      <c r="R567" s="276"/>
      <c r="S567" s="276"/>
      <c r="T567" s="276"/>
      <c r="U567" s="276"/>
      <c r="V567" s="276"/>
      <c r="W567" s="276"/>
      <c r="X567" s="276"/>
      <c r="Y567" s="276"/>
      <c r="Z567" s="276"/>
    </row>
    <row r="568" ht="15.75" customHeight="1">
      <c r="A568" s="276"/>
      <c r="B568" s="276"/>
      <c r="C568" s="276"/>
      <c r="D568" s="276"/>
      <c r="E568" s="276"/>
      <c r="F568" s="276"/>
      <c r="G568" s="276"/>
      <c r="H568" s="276"/>
      <c r="I568" s="276"/>
      <c r="J568" s="276"/>
      <c r="K568" s="276"/>
      <c r="L568" s="276"/>
      <c r="M568" s="276"/>
      <c r="N568" s="276"/>
      <c r="O568" s="276"/>
      <c r="P568" s="276"/>
      <c r="Q568" s="276"/>
      <c r="R568" s="276"/>
      <c r="S568" s="276"/>
      <c r="T568" s="276"/>
      <c r="U568" s="276"/>
      <c r="V568" s="276"/>
      <c r="W568" s="276"/>
      <c r="X568" s="276"/>
      <c r="Y568" s="276"/>
      <c r="Z568" s="276"/>
    </row>
    <row r="569" ht="15.75" customHeight="1">
      <c r="A569" s="276"/>
      <c r="B569" s="276"/>
      <c r="C569" s="276"/>
      <c r="D569" s="276"/>
      <c r="E569" s="276"/>
      <c r="F569" s="276"/>
      <c r="G569" s="276"/>
      <c r="H569" s="276"/>
      <c r="I569" s="276"/>
      <c r="J569" s="276"/>
      <c r="K569" s="276"/>
      <c r="L569" s="276"/>
      <c r="M569" s="276"/>
      <c r="N569" s="276"/>
      <c r="O569" s="276"/>
      <c r="P569" s="276"/>
      <c r="Q569" s="276"/>
      <c r="R569" s="276"/>
      <c r="S569" s="276"/>
      <c r="T569" s="276"/>
      <c r="U569" s="276"/>
      <c r="V569" s="276"/>
      <c r="W569" s="276"/>
      <c r="X569" s="276"/>
      <c r="Y569" s="276"/>
      <c r="Z569" s="276"/>
    </row>
    <row r="570" ht="15.75" customHeight="1">
      <c r="A570" s="276"/>
      <c r="B570" s="276"/>
      <c r="C570" s="276"/>
      <c r="D570" s="276"/>
      <c r="E570" s="276"/>
      <c r="F570" s="276"/>
      <c r="G570" s="276"/>
      <c r="H570" s="276"/>
      <c r="I570" s="276"/>
      <c r="J570" s="276"/>
      <c r="K570" s="276"/>
      <c r="L570" s="276"/>
      <c r="M570" s="276"/>
      <c r="N570" s="276"/>
      <c r="O570" s="276"/>
      <c r="P570" s="276"/>
      <c r="Q570" s="276"/>
      <c r="R570" s="276"/>
      <c r="S570" s="276"/>
      <c r="T570" s="276"/>
      <c r="U570" s="276"/>
      <c r="V570" s="276"/>
      <c r="W570" s="276"/>
      <c r="X570" s="276"/>
      <c r="Y570" s="276"/>
      <c r="Z570" s="276"/>
    </row>
    <row r="571" ht="15.75" customHeight="1">
      <c r="A571" s="276"/>
      <c r="B571" s="276"/>
      <c r="C571" s="276"/>
      <c r="D571" s="276"/>
      <c r="E571" s="276"/>
      <c r="F571" s="276"/>
      <c r="G571" s="276"/>
      <c r="H571" s="276"/>
      <c r="I571" s="276"/>
      <c r="J571" s="276"/>
      <c r="K571" s="276"/>
      <c r="L571" s="276"/>
      <c r="M571" s="276"/>
      <c r="N571" s="276"/>
      <c r="O571" s="276"/>
      <c r="P571" s="276"/>
      <c r="Q571" s="276"/>
      <c r="R571" s="276"/>
      <c r="S571" s="276"/>
      <c r="T571" s="276"/>
      <c r="U571" s="276"/>
      <c r="V571" s="276"/>
      <c r="W571" s="276"/>
      <c r="X571" s="276"/>
      <c r="Y571" s="276"/>
      <c r="Z571" s="276"/>
    </row>
    <row r="572" ht="15.75" customHeight="1">
      <c r="A572" s="276"/>
      <c r="B572" s="276"/>
      <c r="C572" s="276"/>
      <c r="D572" s="276"/>
      <c r="E572" s="276"/>
      <c r="F572" s="276"/>
      <c r="G572" s="276"/>
      <c r="H572" s="276"/>
      <c r="I572" s="276"/>
      <c r="J572" s="276"/>
      <c r="K572" s="276"/>
      <c r="L572" s="276"/>
      <c r="M572" s="276"/>
      <c r="N572" s="276"/>
      <c r="O572" s="276"/>
      <c r="P572" s="276"/>
      <c r="Q572" s="276"/>
      <c r="R572" s="276"/>
      <c r="S572" s="276"/>
      <c r="T572" s="276"/>
      <c r="U572" s="276"/>
      <c r="V572" s="276"/>
      <c r="W572" s="276"/>
      <c r="X572" s="276"/>
      <c r="Y572" s="276"/>
      <c r="Z572" s="276"/>
    </row>
    <row r="573" ht="15.75" customHeight="1">
      <c r="A573" s="276"/>
      <c r="B573" s="276"/>
      <c r="C573" s="276"/>
      <c r="D573" s="276"/>
      <c r="E573" s="276"/>
      <c r="F573" s="276"/>
      <c r="G573" s="276"/>
      <c r="H573" s="276"/>
      <c r="I573" s="276"/>
      <c r="J573" s="276"/>
      <c r="K573" s="276"/>
      <c r="L573" s="276"/>
      <c r="M573" s="276"/>
      <c r="N573" s="276"/>
      <c r="O573" s="276"/>
      <c r="P573" s="276"/>
      <c r="Q573" s="276"/>
      <c r="R573" s="276"/>
      <c r="S573" s="276"/>
      <c r="T573" s="276"/>
      <c r="U573" s="276"/>
      <c r="V573" s="276"/>
      <c r="W573" s="276"/>
      <c r="X573" s="276"/>
      <c r="Y573" s="276"/>
      <c r="Z573" s="276"/>
    </row>
    <row r="574" ht="15.75" customHeight="1">
      <c r="A574" s="276"/>
      <c r="B574" s="276"/>
      <c r="C574" s="276"/>
      <c r="D574" s="276"/>
      <c r="E574" s="276"/>
      <c r="F574" s="276"/>
      <c r="G574" s="276"/>
      <c r="H574" s="276"/>
      <c r="I574" s="276"/>
      <c r="J574" s="276"/>
      <c r="K574" s="276"/>
      <c r="L574" s="276"/>
      <c r="M574" s="276"/>
      <c r="N574" s="276"/>
      <c r="O574" s="276"/>
      <c r="P574" s="276"/>
      <c r="Q574" s="276"/>
      <c r="R574" s="276"/>
      <c r="S574" s="276"/>
      <c r="T574" s="276"/>
      <c r="U574" s="276"/>
      <c r="V574" s="276"/>
      <c r="W574" s="276"/>
      <c r="X574" s="276"/>
      <c r="Y574" s="276"/>
      <c r="Z574" s="276"/>
    </row>
    <row r="575" ht="15.75" customHeight="1">
      <c r="A575" s="276"/>
      <c r="B575" s="276"/>
      <c r="C575" s="276"/>
      <c r="D575" s="276"/>
      <c r="E575" s="276"/>
      <c r="F575" s="276"/>
      <c r="G575" s="276"/>
      <c r="H575" s="276"/>
      <c r="I575" s="276"/>
      <c r="J575" s="276"/>
      <c r="K575" s="276"/>
      <c r="L575" s="276"/>
      <c r="M575" s="276"/>
      <c r="N575" s="276"/>
      <c r="O575" s="276"/>
      <c r="P575" s="276"/>
      <c r="Q575" s="276"/>
      <c r="R575" s="276"/>
      <c r="S575" s="276"/>
      <c r="T575" s="276"/>
      <c r="U575" s="276"/>
      <c r="V575" s="276"/>
      <c r="W575" s="276"/>
      <c r="X575" s="276"/>
      <c r="Y575" s="276"/>
      <c r="Z575" s="276"/>
    </row>
    <row r="576" ht="15.75" customHeight="1">
      <c r="A576" s="276"/>
      <c r="B576" s="276"/>
      <c r="C576" s="276"/>
      <c r="D576" s="276"/>
      <c r="E576" s="276"/>
      <c r="F576" s="276"/>
      <c r="G576" s="276"/>
      <c r="H576" s="276"/>
      <c r="I576" s="276"/>
      <c r="J576" s="276"/>
      <c r="K576" s="276"/>
      <c r="L576" s="276"/>
      <c r="M576" s="276"/>
      <c r="N576" s="276"/>
      <c r="O576" s="276"/>
      <c r="P576" s="276"/>
      <c r="Q576" s="276"/>
      <c r="R576" s="276"/>
      <c r="S576" s="276"/>
      <c r="T576" s="276"/>
      <c r="U576" s="276"/>
      <c r="V576" s="276"/>
      <c r="W576" s="276"/>
      <c r="X576" s="276"/>
      <c r="Y576" s="276"/>
      <c r="Z576" s="276"/>
    </row>
    <row r="577" ht="15.75" customHeight="1">
      <c r="A577" s="276"/>
      <c r="B577" s="276"/>
      <c r="C577" s="276"/>
      <c r="D577" s="276"/>
      <c r="E577" s="276"/>
      <c r="F577" s="276"/>
      <c r="G577" s="276"/>
      <c r="H577" s="276"/>
      <c r="I577" s="276"/>
      <c r="J577" s="276"/>
      <c r="K577" s="276"/>
      <c r="L577" s="276"/>
      <c r="M577" s="276"/>
      <c r="N577" s="276"/>
      <c r="O577" s="276"/>
      <c r="P577" s="276"/>
      <c r="Q577" s="276"/>
      <c r="R577" s="276"/>
      <c r="S577" s="276"/>
      <c r="T577" s="276"/>
      <c r="U577" s="276"/>
      <c r="V577" s="276"/>
      <c r="W577" s="276"/>
      <c r="X577" s="276"/>
      <c r="Y577" s="276"/>
      <c r="Z577" s="276"/>
    </row>
    <row r="578" ht="15.75" customHeight="1">
      <c r="A578" s="276"/>
      <c r="B578" s="276"/>
      <c r="C578" s="276"/>
      <c r="D578" s="276"/>
      <c r="E578" s="276"/>
      <c r="F578" s="276"/>
      <c r="G578" s="276"/>
      <c r="H578" s="276"/>
      <c r="I578" s="276"/>
      <c r="J578" s="276"/>
      <c r="K578" s="276"/>
      <c r="L578" s="276"/>
      <c r="M578" s="276"/>
      <c r="N578" s="276"/>
      <c r="O578" s="276"/>
      <c r="P578" s="276"/>
      <c r="Q578" s="276"/>
      <c r="R578" s="276"/>
      <c r="S578" s="276"/>
      <c r="T578" s="276"/>
      <c r="U578" s="276"/>
      <c r="V578" s="276"/>
      <c r="W578" s="276"/>
      <c r="X578" s="276"/>
      <c r="Y578" s="276"/>
      <c r="Z578" s="276"/>
    </row>
    <row r="579" ht="15.75" customHeight="1">
      <c r="A579" s="276"/>
      <c r="B579" s="276"/>
      <c r="C579" s="276"/>
      <c r="D579" s="276"/>
      <c r="E579" s="276"/>
      <c r="F579" s="276"/>
      <c r="G579" s="276"/>
      <c r="H579" s="276"/>
      <c r="I579" s="276"/>
      <c r="J579" s="276"/>
      <c r="K579" s="276"/>
      <c r="L579" s="276"/>
      <c r="M579" s="276"/>
      <c r="N579" s="276"/>
      <c r="O579" s="276"/>
      <c r="P579" s="276"/>
      <c r="Q579" s="276"/>
      <c r="R579" s="276"/>
      <c r="S579" s="276"/>
      <c r="T579" s="276"/>
      <c r="U579" s="276"/>
      <c r="V579" s="276"/>
      <c r="W579" s="276"/>
      <c r="X579" s="276"/>
      <c r="Y579" s="276"/>
      <c r="Z579" s="276"/>
    </row>
    <row r="580" ht="15.75" customHeight="1">
      <c r="A580" s="276"/>
      <c r="B580" s="276"/>
      <c r="C580" s="276"/>
      <c r="D580" s="276"/>
      <c r="E580" s="276"/>
      <c r="F580" s="276"/>
      <c r="G580" s="276"/>
      <c r="H580" s="276"/>
      <c r="I580" s="276"/>
      <c r="J580" s="276"/>
      <c r="K580" s="276"/>
      <c r="L580" s="276"/>
      <c r="M580" s="276"/>
      <c r="N580" s="276"/>
      <c r="O580" s="276"/>
      <c r="P580" s="276"/>
      <c r="Q580" s="276"/>
      <c r="R580" s="276"/>
      <c r="S580" s="276"/>
      <c r="T580" s="276"/>
      <c r="U580" s="276"/>
      <c r="V580" s="276"/>
      <c r="W580" s="276"/>
      <c r="X580" s="276"/>
      <c r="Y580" s="276"/>
      <c r="Z580" s="276"/>
    </row>
    <row r="581" ht="15.75" customHeight="1">
      <c r="A581" s="276"/>
      <c r="B581" s="276"/>
      <c r="C581" s="276"/>
      <c r="D581" s="276"/>
      <c r="E581" s="276"/>
      <c r="F581" s="276"/>
      <c r="G581" s="276"/>
      <c r="H581" s="276"/>
      <c r="I581" s="276"/>
      <c r="J581" s="276"/>
      <c r="K581" s="276"/>
      <c r="L581" s="276"/>
      <c r="M581" s="276"/>
      <c r="N581" s="276"/>
      <c r="O581" s="276"/>
      <c r="P581" s="276"/>
      <c r="Q581" s="276"/>
      <c r="R581" s="276"/>
      <c r="S581" s="276"/>
      <c r="T581" s="276"/>
      <c r="U581" s="276"/>
      <c r="V581" s="276"/>
      <c r="W581" s="276"/>
      <c r="X581" s="276"/>
      <c r="Y581" s="276"/>
      <c r="Z581" s="276"/>
    </row>
    <row r="582" ht="15.75" customHeight="1">
      <c r="A582" s="276"/>
      <c r="B582" s="276"/>
      <c r="C582" s="276"/>
      <c r="D582" s="276"/>
      <c r="E582" s="276"/>
      <c r="F582" s="276"/>
      <c r="G582" s="276"/>
      <c r="H582" s="276"/>
      <c r="I582" s="276"/>
      <c r="J582" s="276"/>
      <c r="K582" s="276"/>
      <c r="L582" s="276"/>
      <c r="M582" s="276"/>
      <c r="N582" s="276"/>
      <c r="O582" s="276"/>
      <c r="P582" s="276"/>
      <c r="Q582" s="276"/>
      <c r="R582" s="276"/>
      <c r="S582" s="276"/>
      <c r="T582" s="276"/>
      <c r="U582" s="276"/>
      <c r="V582" s="276"/>
      <c r="W582" s="276"/>
      <c r="X582" s="276"/>
      <c r="Y582" s="276"/>
      <c r="Z582" s="276"/>
    </row>
    <row r="583" ht="15.75" customHeight="1">
      <c r="A583" s="276"/>
      <c r="B583" s="276"/>
      <c r="C583" s="276"/>
      <c r="D583" s="276"/>
      <c r="E583" s="276"/>
      <c r="F583" s="276"/>
      <c r="G583" s="276"/>
      <c r="H583" s="276"/>
      <c r="I583" s="276"/>
      <c r="J583" s="276"/>
      <c r="K583" s="276"/>
      <c r="L583" s="276"/>
      <c r="M583" s="276"/>
      <c r="N583" s="276"/>
      <c r="O583" s="276"/>
      <c r="P583" s="276"/>
      <c r="Q583" s="276"/>
      <c r="R583" s="276"/>
      <c r="S583" s="276"/>
      <c r="T583" s="276"/>
      <c r="U583" s="276"/>
      <c r="V583" s="276"/>
      <c r="W583" s="276"/>
      <c r="X583" s="276"/>
      <c r="Y583" s="276"/>
      <c r="Z583" s="276"/>
    </row>
    <row r="584" ht="15.75" customHeight="1">
      <c r="A584" s="276"/>
      <c r="B584" s="276"/>
      <c r="C584" s="276"/>
      <c r="D584" s="276"/>
      <c r="E584" s="276"/>
      <c r="F584" s="276"/>
      <c r="G584" s="276"/>
      <c r="H584" s="276"/>
      <c r="I584" s="276"/>
      <c r="J584" s="276"/>
      <c r="K584" s="276"/>
      <c r="L584" s="276"/>
      <c r="M584" s="276"/>
      <c r="N584" s="276"/>
      <c r="O584" s="276"/>
      <c r="P584" s="276"/>
      <c r="Q584" s="276"/>
      <c r="R584" s="276"/>
      <c r="S584" s="276"/>
      <c r="T584" s="276"/>
      <c r="U584" s="276"/>
      <c r="V584" s="276"/>
      <c r="W584" s="276"/>
      <c r="X584" s="276"/>
      <c r="Y584" s="276"/>
      <c r="Z584" s="276"/>
    </row>
    <row r="585" ht="15.75" customHeight="1">
      <c r="A585" s="276"/>
      <c r="B585" s="276"/>
      <c r="C585" s="276"/>
      <c r="D585" s="276"/>
      <c r="E585" s="276"/>
      <c r="F585" s="276"/>
      <c r="G585" s="276"/>
      <c r="H585" s="276"/>
      <c r="I585" s="276"/>
      <c r="J585" s="276"/>
      <c r="K585" s="276"/>
      <c r="L585" s="276"/>
      <c r="M585" s="276"/>
      <c r="N585" s="276"/>
      <c r="O585" s="276"/>
      <c r="P585" s="276"/>
      <c r="Q585" s="276"/>
      <c r="R585" s="276"/>
      <c r="S585" s="276"/>
      <c r="T585" s="276"/>
      <c r="U585" s="276"/>
      <c r="V585" s="276"/>
      <c r="W585" s="276"/>
      <c r="X585" s="276"/>
      <c r="Y585" s="276"/>
      <c r="Z585" s="276"/>
    </row>
    <row r="586" ht="15.75" customHeight="1">
      <c r="A586" s="276"/>
      <c r="B586" s="276"/>
      <c r="C586" s="276"/>
      <c r="D586" s="276"/>
      <c r="E586" s="276"/>
      <c r="F586" s="276"/>
      <c r="G586" s="276"/>
      <c r="H586" s="276"/>
      <c r="I586" s="276"/>
      <c r="J586" s="276"/>
      <c r="K586" s="276"/>
      <c r="L586" s="276"/>
      <c r="M586" s="276"/>
      <c r="N586" s="276"/>
      <c r="O586" s="276"/>
      <c r="P586" s="276"/>
      <c r="Q586" s="276"/>
      <c r="R586" s="276"/>
      <c r="S586" s="276"/>
      <c r="T586" s="276"/>
      <c r="U586" s="276"/>
      <c r="V586" s="276"/>
      <c r="W586" s="276"/>
      <c r="X586" s="276"/>
      <c r="Y586" s="276"/>
      <c r="Z586" s="276"/>
    </row>
    <row r="587" ht="15.75" customHeight="1">
      <c r="A587" s="276"/>
      <c r="B587" s="276"/>
      <c r="C587" s="276"/>
      <c r="D587" s="276"/>
      <c r="E587" s="276"/>
      <c r="F587" s="276"/>
      <c r="G587" s="276"/>
      <c r="H587" s="276"/>
      <c r="I587" s="276"/>
      <c r="J587" s="276"/>
      <c r="K587" s="276"/>
      <c r="L587" s="276"/>
      <c r="M587" s="276"/>
      <c r="N587" s="276"/>
      <c r="O587" s="276"/>
      <c r="P587" s="276"/>
      <c r="Q587" s="276"/>
      <c r="R587" s="276"/>
      <c r="S587" s="276"/>
      <c r="T587" s="276"/>
      <c r="U587" s="276"/>
      <c r="V587" s="276"/>
      <c r="W587" s="276"/>
      <c r="X587" s="276"/>
      <c r="Y587" s="276"/>
      <c r="Z587" s="276"/>
    </row>
    <row r="588" ht="15.75" customHeight="1">
      <c r="A588" s="276"/>
      <c r="B588" s="276"/>
      <c r="C588" s="276"/>
      <c r="D588" s="276"/>
      <c r="E588" s="276"/>
      <c r="F588" s="276"/>
      <c r="G588" s="276"/>
      <c r="H588" s="276"/>
      <c r="I588" s="276"/>
      <c r="J588" s="276"/>
      <c r="K588" s="276"/>
      <c r="L588" s="276"/>
      <c r="M588" s="276"/>
      <c r="N588" s="276"/>
      <c r="O588" s="276"/>
      <c r="P588" s="276"/>
      <c r="Q588" s="276"/>
      <c r="R588" s="276"/>
      <c r="S588" s="276"/>
      <c r="T588" s="276"/>
      <c r="U588" s="276"/>
      <c r="V588" s="276"/>
      <c r="W588" s="276"/>
      <c r="X588" s="276"/>
      <c r="Y588" s="276"/>
      <c r="Z588" s="276"/>
    </row>
    <row r="589" ht="15.75" customHeight="1">
      <c r="A589" s="276"/>
      <c r="B589" s="276"/>
      <c r="C589" s="276"/>
      <c r="D589" s="276"/>
      <c r="E589" s="276"/>
      <c r="F589" s="276"/>
      <c r="G589" s="276"/>
      <c r="H589" s="276"/>
      <c r="I589" s="276"/>
      <c r="J589" s="276"/>
      <c r="K589" s="276"/>
      <c r="L589" s="276"/>
      <c r="M589" s="276"/>
      <c r="N589" s="276"/>
      <c r="O589" s="276"/>
      <c r="P589" s="276"/>
      <c r="Q589" s="276"/>
      <c r="R589" s="276"/>
      <c r="S589" s="276"/>
      <c r="T589" s="276"/>
      <c r="U589" s="276"/>
      <c r="V589" s="276"/>
      <c r="W589" s="276"/>
      <c r="X589" s="276"/>
      <c r="Y589" s="276"/>
      <c r="Z589" s="276"/>
    </row>
    <row r="590" ht="15.75" customHeight="1">
      <c r="A590" s="276"/>
      <c r="B590" s="276"/>
      <c r="C590" s="276"/>
      <c r="D590" s="276"/>
      <c r="E590" s="276"/>
      <c r="F590" s="276"/>
      <c r="G590" s="276"/>
      <c r="H590" s="276"/>
      <c r="I590" s="276"/>
      <c r="J590" s="276"/>
      <c r="K590" s="276"/>
      <c r="L590" s="276"/>
      <c r="M590" s="276"/>
      <c r="N590" s="276"/>
      <c r="O590" s="276"/>
      <c r="P590" s="276"/>
      <c r="Q590" s="276"/>
      <c r="R590" s="276"/>
      <c r="S590" s="276"/>
      <c r="T590" s="276"/>
      <c r="U590" s="276"/>
      <c r="V590" s="276"/>
      <c r="W590" s="276"/>
      <c r="X590" s="276"/>
      <c r="Y590" s="276"/>
      <c r="Z590" s="276"/>
    </row>
    <row r="591" ht="15.75" customHeight="1">
      <c r="A591" s="276"/>
      <c r="B591" s="276"/>
      <c r="C591" s="276"/>
      <c r="D591" s="276"/>
      <c r="E591" s="276"/>
      <c r="F591" s="276"/>
      <c r="G591" s="276"/>
      <c r="H591" s="276"/>
      <c r="I591" s="276"/>
      <c r="J591" s="276"/>
      <c r="K591" s="276"/>
      <c r="L591" s="276"/>
      <c r="M591" s="276"/>
      <c r="N591" s="276"/>
      <c r="O591" s="276"/>
      <c r="P591" s="276"/>
      <c r="Q591" s="276"/>
      <c r="R591" s="276"/>
      <c r="S591" s="276"/>
      <c r="T591" s="276"/>
      <c r="U591" s="276"/>
      <c r="V591" s="276"/>
      <c r="W591" s="276"/>
      <c r="X591" s="276"/>
      <c r="Y591" s="276"/>
      <c r="Z591" s="276"/>
    </row>
    <row r="592" ht="15.75" customHeight="1">
      <c r="A592" s="276"/>
      <c r="B592" s="276"/>
      <c r="C592" s="276"/>
      <c r="D592" s="276"/>
      <c r="E592" s="276"/>
      <c r="F592" s="276"/>
      <c r="G592" s="276"/>
      <c r="H592" s="276"/>
      <c r="I592" s="276"/>
      <c r="J592" s="276"/>
      <c r="K592" s="276"/>
      <c r="L592" s="276"/>
      <c r="M592" s="276"/>
      <c r="N592" s="276"/>
      <c r="O592" s="276"/>
      <c r="P592" s="276"/>
      <c r="Q592" s="276"/>
      <c r="R592" s="276"/>
      <c r="S592" s="276"/>
      <c r="T592" s="276"/>
      <c r="U592" s="276"/>
      <c r="V592" s="276"/>
      <c r="W592" s="276"/>
      <c r="X592" s="276"/>
      <c r="Y592" s="276"/>
      <c r="Z592" s="276"/>
    </row>
    <row r="593" ht="15.75" customHeight="1">
      <c r="A593" s="276"/>
      <c r="B593" s="276"/>
      <c r="C593" s="276"/>
      <c r="D593" s="276"/>
      <c r="E593" s="276"/>
      <c r="F593" s="276"/>
      <c r="G593" s="276"/>
      <c r="H593" s="276"/>
      <c r="I593" s="276"/>
      <c r="J593" s="276"/>
      <c r="K593" s="276"/>
      <c r="L593" s="276"/>
      <c r="M593" s="276"/>
      <c r="N593" s="276"/>
      <c r="O593" s="276"/>
      <c r="P593" s="276"/>
      <c r="Q593" s="276"/>
      <c r="R593" s="276"/>
      <c r="S593" s="276"/>
      <c r="T593" s="276"/>
      <c r="U593" s="276"/>
      <c r="V593" s="276"/>
      <c r="W593" s="276"/>
      <c r="X593" s="276"/>
      <c r="Y593" s="276"/>
      <c r="Z593" s="276"/>
    </row>
    <row r="594" ht="15.75" customHeight="1">
      <c r="A594" s="276"/>
      <c r="B594" s="276"/>
      <c r="C594" s="276"/>
      <c r="D594" s="276"/>
      <c r="E594" s="276"/>
      <c r="F594" s="276"/>
      <c r="G594" s="276"/>
      <c r="H594" s="276"/>
      <c r="I594" s="276"/>
      <c r="J594" s="276"/>
      <c r="K594" s="276"/>
      <c r="L594" s="276"/>
      <c r="M594" s="276"/>
      <c r="N594" s="276"/>
      <c r="O594" s="276"/>
      <c r="P594" s="276"/>
      <c r="Q594" s="276"/>
      <c r="R594" s="276"/>
      <c r="S594" s="276"/>
      <c r="T594" s="276"/>
      <c r="U594" s="276"/>
      <c r="V594" s="276"/>
      <c r="W594" s="276"/>
      <c r="X594" s="276"/>
      <c r="Y594" s="276"/>
      <c r="Z594" s="276"/>
    </row>
    <row r="595" ht="15.75" customHeight="1">
      <c r="A595" s="276"/>
      <c r="B595" s="276"/>
      <c r="C595" s="276"/>
      <c r="D595" s="276"/>
      <c r="E595" s="276"/>
      <c r="F595" s="276"/>
      <c r="G595" s="276"/>
      <c r="H595" s="276"/>
      <c r="I595" s="276"/>
      <c r="J595" s="276"/>
      <c r="K595" s="276"/>
      <c r="L595" s="276"/>
      <c r="M595" s="276"/>
      <c r="N595" s="276"/>
      <c r="O595" s="276"/>
      <c r="P595" s="276"/>
      <c r="Q595" s="276"/>
      <c r="R595" s="276"/>
      <c r="S595" s="276"/>
      <c r="T595" s="276"/>
      <c r="U595" s="276"/>
      <c r="V595" s="276"/>
      <c r="W595" s="276"/>
      <c r="X595" s="276"/>
      <c r="Y595" s="276"/>
      <c r="Z595" s="276"/>
    </row>
    <row r="596" ht="15.75" customHeight="1">
      <c r="A596" s="276"/>
      <c r="B596" s="276"/>
      <c r="C596" s="276"/>
      <c r="D596" s="276"/>
      <c r="E596" s="276"/>
      <c r="F596" s="276"/>
      <c r="G596" s="276"/>
      <c r="H596" s="276"/>
      <c r="I596" s="276"/>
      <c r="J596" s="276"/>
      <c r="K596" s="276"/>
      <c r="L596" s="276"/>
      <c r="M596" s="276"/>
      <c r="N596" s="276"/>
      <c r="O596" s="276"/>
      <c r="P596" s="276"/>
      <c r="Q596" s="276"/>
      <c r="R596" s="276"/>
      <c r="S596" s="276"/>
      <c r="T596" s="276"/>
      <c r="U596" s="276"/>
      <c r="V596" s="276"/>
      <c r="W596" s="276"/>
      <c r="X596" s="276"/>
      <c r="Y596" s="276"/>
      <c r="Z596" s="276"/>
    </row>
    <row r="597" ht="15.75" customHeight="1">
      <c r="A597" s="276"/>
      <c r="B597" s="276"/>
      <c r="C597" s="276"/>
      <c r="D597" s="276"/>
      <c r="E597" s="276"/>
      <c r="F597" s="276"/>
      <c r="G597" s="276"/>
      <c r="H597" s="276"/>
      <c r="I597" s="276"/>
      <c r="J597" s="276"/>
      <c r="K597" s="276"/>
      <c r="L597" s="276"/>
      <c r="M597" s="276"/>
      <c r="N597" s="276"/>
      <c r="O597" s="276"/>
      <c r="P597" s="276"/>
      <c r="Q597" s="276"/>
      <c r="R597" s="276"/>
      <c r="S597" s="276"/>
      <c r="T597" s="276"/>
      <c r="U597" s="276"/>
      <c r="V597" s="276"/>
      <c r="W597" s="276"/>
      <c r="X597" s="276"/>
      <c r="Y597" s="276"/>
      <c r="Z597" s="276"/>
    </row>
    <row r="598" ht="15.75" customHeight="1">
      <c r="A598" s="276"/>
      <c r="B598" s="276"/>
      <c r="C598" s="276"/>
      <c r="D598" s="276"/>
      <c r="E598" s="276"/>
      <c r="F598" s="276"/>
      <c r="G598" s="276"/>
      <c r="H598" s="276"/>
      <c r="I598" s="276"/>
      <c r="J598" s="276"/>
      <c r="K598" s="276"/>
      <c r="L598" s="276"/>
      <c r="M598" s="276"/>
      <c r="N598" s="276"/>
      <c r="O598" s="276"/>
      <c r="P598" s="276"/>
      <c r="Q598" s="276"/>
      <c r="R598" s="276"/>
      <c r="S598" s="276"/>
      <c r="T598" s="276"/>
      <c r="U598" s="276"/>
      <c r="V598" s="276"/>
      <c r="W598" s="276"/>
      <c r="X598" s="276"/>
      <c r="Y598" s="276"/>
      <c r="Z598" s="276"/>
    </row>
    <row r="599" ht="15.75" customHeight="1">
      <c r="A599" s="276"/>
      <c r="B599" s="276"/>
      <c r="C599" s="276"/>
      <c r="D599" s="276"/>
      <c r="E599" s="276"/>
      <c r="F599" s="276"/>
      <c r="G599" s="276"/>
      <c r="H599" s="276"/>
      <c r="I599" s="276"/>
      <c r="J599" s="276"/>
      <c r="K599" s="276"/>
      <c r="L599" s="276"/>
      <c r="M599" s="276"/>
      <c r="N599" s="276"/>
      <c r="O599" s="276"/>
      <c r="P599" s="276"/>
      <c r="Q599" s="276"/>
      <c r="R599" s="276"/>
      <c r="S599" s="276"/>
      <c r="T599" s="276"/>
      <c r="U599" s="276"/>
      <c r="V599" s="276"/>
      <c r="W599" s="276"/>
      <c r="X599" s="276"/>
      <c r="Y599" s="276"/>
      <c r="Z599" s="276"/>
    </row>
    <row r="600" ht="15.75" customHeight="1">
      <c r="A600" s="276"/>
      <c r="B600" s="276"/>
      <c r="C600" s="276"/>
      <c r="D600" s="276"/>
      <c r="E600" s="276"/>
      <c r="F600" s="276"/>
      <c r="G600" s="276"/>
      <c r="H600" s="276"/>
      <c r="I600" s="276"/>
      <c r="J600" s="276"/>
      <c r="K600" s="276"/>
      <c r="L600" s="276"/>
      <c r="M600" s="276"/>
      <c r="N600" s="276"/>
      <c r="O600" s="276"/>
      <c r="P600" s="276"/>
      <c r="Q600" s="276"/>
      <c r="R600" s="276"/>
      <c r="S600" s="276"/>
      <c r="T600" s="276"/>
      <c r="U600" s="276"/>
      <c r="V600" s="276"/>
      <c r="W600" s="276"/>
      <c r="X600" s="276"/>
      <c r="Y600" s="276"/>
      <c r="Z600" s="276"/>
    </row>
    <row r="601" ht="15.75" customHeight="1">
      <c r="A601" s="276"/>
      <c r="B601" s="276"/>
      <c r="C601" s="276"/>
      <c r="D601" s="276"/>
      <c r="E601" s="276"/>
      <c r="F601" s="276"/>
      <c r="G601" s="276"/>
      <c r="H601" s="276"/>
      <c r="I601" s="276"/>
      <c r="J601" s="276"/>
      <c r="K601" s="276"/>
      <c r="L601" s="276"/>
      <c r="M601" s="276"/>
      <c r="N601" s="276"/>
      <c r="O601" s="276"/>
      <c r="P601" s="276"/>
      <c r="Q601" s="276"/>
      <c r="R601" s="276"/>
      <c r="S601" s="276"/>
      <c r="T601" s="276"/>
      <c r="U601" s="276"/>
      <c r="V601" s="276"/>
      <c r="W601" s="276"/>
      <c r="X601" s="276"/>
      <c r="Y601" s="276"/>
      <c r="Z601" s="276"/>
    </row>
    <row r="602" ht="15.75" customHeight="1">
      <c r="A602" s="276"/>
      <c r="B602" s="276"/>
      <c r="C602" s="276"/>
      <c r="D602" s="276"/>
      <c r="E602" s="276"/>
      <c r="F602" s="276"/>
      <c r="G602" s="276"/>
      <c r="H602" s="276"/>
      <c r="I602" s="276"/>
      <c r="J602" s="276"/>
      <c r="K602" s="276"/>
      <c r="L602" s="276"/>
      <c r="M602" s="276"/>
      <c r="N602" s="276"/>
      <c r="O602" s="276"/>
      <c r="P602" s="276"/>
      <c r="Q602" s="276"/>
      <c r="R602" s="276"/>
      <c r="S602" s="276"/>
      <c r="T602" s="276"/>
      <c r="U602" s="276"/>
      <c r="V602" s="276"/>
      <c r="W602" s="276"/>
      <c r="X602" s="276"/>
      <c r="Y602" s="276"/>
      <c r="Z602" s="276"/>
    </row>
    <row r="603" ht="15.75" customHeight="1">
      <c r="A603" s="276"/>
      <c r="B603" s="276"/>
      <c r="C603" s="276"/>
      <c r="D603" s="276"/>
      <c r="E603" s="276"/>
      <c r="F603" s="276"/>
      <c r="G603" s="276"/>
      <c r="H603" s="276"/>
      <c r="I603" s="276"/>
      <c r="J603" s="276"/>
      <c r="K603" s="276"/>
      <c r="L603" s="276"/>
      <c r="M603" s="276"/>
      <c r="N603" s="276"/>
      <c r="O603" s="276"/>
      <c r="P603" s="276"/>
      <c r="Q603" s="276"/>
      <c r="R603" s="276"/>
      <c r="S603" s="276"/>
      <c r="T603" s="276"/>
      <c r="U603" s="276"/>
      <c r="V603" s="276"/>
      <c r="W603" s="276"/>
      <c r="X603" s="276"/>
      <c r="Y603" s="276"/>
      <c r="Z603" s="276"/>
    </row>
    <row r="604" ht="15.75" customHeight="1">
      <c r="A604" s="276"/>
      <c r="B604" s="276"/>
      <c r="C604" s="276"/>
      <c r="D604" s="276"/>
      <c r="E604" s="276"/>
      <c r="F604" s="276"/>
      <c r="G604" s="276"/>
      <c r="H604" s="276"/>
      <c r="I604" s="276"/>
      <c r="J604" s="276"/>
      <c r="K604" s="276"/>
      <c r="L604" s="276"/>
      <c r="M604" s="276"/>
      <c r="N604" s="276"/>
      <c r="O604" s="276"/>
      <c r="P604" s="276"/>
      <c r="Q604" s="276"/>
      <c r="R604" s="276"/>
      <c r="S604" s="276"/>
      <c r="T604" s="276"/>
      <c r="U604" s="276"/>
      <c r="V604" s="276"/>
      <c r="W604" s="276"/>
      <c r="X604" s="276"/>
      <c r="Y604" s="276"/>
      <c r="Z604" s="276"/>
    </row>
    <row r="605" ht="15.75" customHeight="1">
      <c r="A605" s="276"/>
      <c r="B605" s="276"/>
      <c r="C605" s="276"/>
      <c r="D605" s="276"/>
      <c r="E605" s="276"/>
      <c r="F605" s="276"/>
      <c r="G605" s="276"/>
      <c r="H605" s="276"/>
      <c r="I605" s="276"/>
      <c r="J605" s="276"/>
      <c r="K605" s="276"/>
      <c r="L605" s="276"/>
      <c r="M605" s="276"/>
      <c r="N605" s="276"/>
      <c r="O605" s="276"/>
      <c r="P605" s="276"/>
      <c r="Q605" s="276"/>
      <c r="R605" s="276"/>
      <c r="S605" s="276"/>
      <c r="T605" s="276"/>
      <c r="U605" s="276"/>
      <c r="V605" s="276"/>
      <c r="W605" s="276"/>
      <c r="X605" s="276"/>
      <c r="Y605" s="276"/>
      <c r="Z605" s="276"/>
    </row>
    <row r="606" ht="15.75" customHeight="1">
      <c r="A606" s="276"/>
      <c r="B606" s="276"/>
      <c r="C606" s="276"/>
      <c r="D606" s="276"/>
      <c r="E606" s="276"/>
      <c r="F606" s="276"/>
      <c r="G606" s="276"/>
      <c r="H606" s="276"/>
      <c r="I606" s="276"/>
      <c r="J606" s="276"/>
      <c r="K606" s="276"/>
      <c r="L606" s="276"/>
      <c r="M606" s="276"/>
      <c r="N606" s="276"/>
      <c r="O606" s="276"/>
      <c r="P606" s="276"/>
      <c r="Q606" s="276"/>
      <c r="R606" s="276"/>
      <c r="S606" s="276"/>
      <c r="T606" s="276"/>
      <c r="U606" s="276"/>
      <c r="V606" s="276"/>
      <c r="W606" s="276"/>
      <c r="X606" s="276"/>
      <c r="Y606" s="276"/>
      <c r="Z606" s="276"/>
    </row>
    <row r="607" ht="15.75" customHeight="1">
      <c r="A607" s="276"/>
      <c r="B607" s="276"/>
      <c r="C607" s="276"/>
      <c r="D607" s="276"/>
      <c r="E607" s="276"/>
      <c r="F607" s="276"/>
      <c r="G607" s="276"/>
      <c r="H607" s="276"/>
      <c r="I607" s="276"/>
      <c r="J607" s="276"/>
      <c r="K607" s="276"/>
      <c r="L607" s="276"/>
      <c r="M607" s="276"/>
      <c r="N607" s="276"/>
      <c r="O607" s="276"/>
      <c r="P607" s="276"/>
      <c r="Q607" s="276"/>
      <c r="R607" s="276"/>
      <c r="S607" s="276"/>
      <c r="T607" s="276"/>
      <c r="U607" s="276"/>
      <c r="V607" s="276"/>
      <c r="W607" s="276"/>
      <c r="X607" s="276"/>
      <c r="Y607" s="276"/>
      <c r="Z607" s="276"/>
    </row>
    <row r="608" ht="15.75" customHeight="1">
      <c r="A608" s="276"/>
      <c r="B608" s="276"/>
      <c r="C608" s="276"/>
      <c r="D608" s="276"/>
      <c r="E608" s="276"/>
      <c r="F608" s="276"/>
      <c r="G608" s="276"/>
      <c r="H608" s="276"/>
      <c r="I608" s="276"/>
      <c r="J608" s="276"/>
      <c r="K608" s="276"/>
      <c r="L608" s="276"/>
      <c r="M608" s="276"/>
      <c r="N608" s="276"/>
      <c r="O608" s="276"/>
      <c r="P608" s="276"/>
      <c r="Q608" s="276"/>
      <c r="R608" s="276"/>
      <c r="S608" s="276"/>
      <c r="T608" s="276"/>
      <c r="U608" s="276"/>
      <c r="V608" s="276"/>
      <c r="W608" s="276"/>
      <c r="X608" s="276"/>
      <c r="Y608" s="276"/>
      <c r="Z608" s="276"/>
    </row>
    <row r="609" ht="15.75" customHeight="1">
      <c r="A609" s="276"/>
      <c r="B609" s="276"/>
      <c r="C609" s="276"/>
      <c r="D609" s="276"/>
      <c r="E609" s="276"/>
      <c r="F609" s="276"/>
      <c r="G609" s="276"/>
      <c r="H609" s="276"/>
      <c r="I609" s="276"/>
      <c r="J609" s="276"/>
      <c r="K609" s="276"/>
      <c r="L609" s="276"/>
      <c r="M609" s="276"/>
      <c r="N609" s="276"/>
      <c r="O609" s="276"/>
      <c r="P609" s="276"/>
      <c r="Q609" s="276"/>
      <c r="R609" s="276"/>
      <c r="S609" s="276"/>
      <c r="T609" s="276"/>
      <c r="U609" s="276"/>
      <c r="V609" s="276"/>
      <c r="W609" s="276"/>
      <c r="X609" s="276"/>
      <c r="Y609" s="276"/>
      <c r="Z609" s="276"/>
    </row>
    <row r="610" ht="15.75" customHeight="1">
      <c r="A610" s="276"/>
      <c r="B610" s="276"/>
      <c r="C610" s="276"/>
      <c r="D610" s="276"/>
      <c r="E610" s="276"/>
      <c r="F610" s="276"/>
      <c r="G610" s="276"/>
      <c r="H610" s="276"/>
      <c r="I610" s="276"/>
      <c r="J610" s="276"/>
      <c r="K610" s="276"/>
      <c r="L610" s="276"/>
      <c r="M610" s="276"/>
      <c r="N610" s="276"/>
      <c r="O610" s="276"/>
      <c r="P610" s="276"/>
      <c r="Q610" s="276"/>
      <c r="R610" s="276"/>
      <c r="S610" s="276"/>
      <c r="T610" s="276"/>
      <c r="U610" s="276"/>
      <c r="V610" s="276"/>
      <c r="W610" s="276"/>
      <c r="X610" s="276"/>
      <c r="Y610" s="276"/>
      <c r="Z610" s="276"/>
    </row>
    <row r="611" ht="15.75" customHeight="1">
      <c r="A611" s="276"/>
      <c r="B611" s="276"/>
      <c r="C611" s="276"/>
      <c r="D611" s="276"/>
      <c r="E611" s="276"/>
      <c r="F611" s="276"/>
      <c r="G611" s="276"/>
      <c r="H611" s="276"/>
      <c r="I611" s="276"/>
      <c r="J611" s="276"/>
      <c r="K611" s="276"/>
      <c r="L611" s="276"/>
      <c r="M611" s="276"/>
      <c r="N611" s="276"/>
      <c r="O611" s="276"/>
      <c r="P611" s="276"/>
      <c r="Q611" s="276"/>
      <c r="R611" s="276"/>
      <c r="S611" s="276"/>
      <c r="T611" s="276"/>
      <c r="U611" s="276"/>
      <c r="V611" s="276"/>
      <c r="W611" s="276"/>
      <c r="X611" s="276"/>
      <c r="Y611" s="276"/>
      <c r="Z611" s="276"/>
    </row>
    <row r="612" ht="15.75" customHeight="1">
      <c r="A612" s="276"/>
      <c r="B612" s="276"/>
      <c r="C612" s="276"/>
      <c r="D612" s="276"/>
      <c r="E612" s="276"/>
      <c r="F612" s="276"/>
      <c r="G612" s="276"/>
      <c r="H612" s="276"/>
      <c r="I612" s="276"/>
      <c r="J612" s="276"/>
      <c r="K612" s="276"/>
      <c r="L612" s="276"/>
      <c r="M612" s="276"/>
      <c r="N612" s="276"/>
      <c r="O612" s="276"/>
      <c r="P612" s="276"/>
      <c r="Q612" s="276"/>
      <c r="R612" s="276"/>
      <c r="S612" s="276"/>
      <c r="T612" s="276"/>
      <c r="U612" s="276"/>
      <c r="V612" s="276"/>
      <c r="W612" s="276"/>
      <c r="X612" s="276"/>
      <c r="Y612" s="276"/>
      <c r="Z612" s="276"/>
    </row>
    <row r="613" ht="15.75" customHeight="1">
      <c r="A613" s="276"/>
      <c r="B613" s="276"/>
      <c r="C613" s="276"/>
      <c r="D613" s="276"/>
      <c r="E613" s="276"/>
      <c r="F613" s="276"/>
      <c r="G613" s="276"/>
      <c r="H613" s="276"/>
      <c r="I613" s="276"/>
      <c r="J613" s="276"/>
      <c r="K613" s="276"/>
      <c r="L613" s="276"/>
      <c r="M613" s="276"/>
      <c r="N613" s="276"/>
      <c r="O613" s="276"/>
      <c r="P613" s="276"/>
      <c r="Q613" s="276"/>
      <c r="R613" s="276"/>
      <c r="S613" s="276"/>
      <c r="T613" s="276"/>
      <c r="U613" s="276"/>
      <c r="V613" s="276"/>
      <c r="W613" s="276"/>
      <c r="X613" s="276"/>
      <c r="Y613" s="276"/>
      <c r="Z613" s="276"/>
    </row>
    <row r="614" ht="15.75" customHeight="1">
      <c r="A614" s="276"/>
      <c r="B614" s="276"/>
      <c r="C614" s="276"/>
      <c r="D614" s="276"/>
      <c r="E614" s="276"/>
      <c r="F614" s="276"/>
      <c r="G614" s="276"/>
      <c r="H614" s="276"/>
      <c r="I614" s="276"/>
      <c r="J614" s="276"/>
      <c r="K614" s="276"/>
      <c r="L614" s="276"/>
      <c r="M614" s="276"/>
      <c r="N614" s="276"/>
      <c r="O614" s="276"/>
      <c r="P614" s="276"/>
      <c r="Q614" s="276"/>
      <c r="R614" s="276"/>
      <c r="S614" s="276"/>
      <c r="T614" s="276"/>
      <c r="U614" s="276"/>
      <c r="V614" s="276"/>
      <c r="W614" s="276"/>
      <c r="X614" s="276"/>
      <c r="Y614" s="276"/>
      <c r="Z614" s="276"/>
    </row>
    <row r="615" ht="15.75" customHeight="1">
      <c r="A615" s="276"/>
      <c r="B615" s="276"/>
      <c r="C615" s="276"/>
      <c r="D615" s="276"/>
      <c r="E615" s="276"/>
      <c r="F615" s="276"/>
      <c r="G615" s="276"/>
      <c r="H615" s="276"/>
      <c r="I615" s="276"/>
      <c r="J615" s="276"/>
      <c r="K615" s="276"/>
      <c r="L615" s="276"/>
      <c r="M615" s="276"/>
      <c r="N615" s="276"/>
      <c r="O615" s="276"/>
      <c r="P615" s="276"/>
      <c r="Q615" s="276"/>
      <c r="R615" s="276"/>
      <c r="S615" s="276"/>
      <c r="T615" s="276"/>
      <c r="U615" s="276"/>
      <c r="V615" s="276"/>
      <c r="W615" s="276"/>
      <c r="X615" s="276"/>
      <c r="Y615" s="276"/>
      <c r="Z615" s="276"/>
    </row>
    <row r="616" ht="15.75" customHeight="1">
      <c r="A616" s="276"/>
      <c r="B616" s="276"/>
      <c r="C616" s="276"/>
      <c r="D616" s="276"/>
      <c r="E616" s="276"/>
      <c r="F616" s="276"/>
      <c r="G616" s="276"/>
      <c r="H616" s="276"/>
      <c r="I616" s="276"/>
      <c r="J616" s="276"/>
      <c r="K616" s="276"/>
      <c r="L616" s="276"/>
      <c r="M616" s="276"/>
      <c r="N616" s="276"/>
      <c r="O616" s="276"/>
      <c r="P616" s="276"/>
      <c r="Q616" s="276"/>
      <c r="R616" s="276"/>
      <c r="S616" s="276"/>
      <c r="T616" s="276"/>
      <c r="U616" s="276"/>
      <c r="V616" s="276"/>
      <c r="W616" s="276"/>
      <c r="X616" s="276"/>
      <c r="Y616" s="276"/>
      <c r="Z616" s="276"/>
    </row>
    <row r="617" ht="15.75" customHeight="1">
      <c r="A617" s="276"/>
      <c r="B617" s="276"/>
      <c r="C617" s="276"/>
      <c r="D617" s="276"/>
      <c r="E617" s="276"/>
      <c r="F617" s="276"/>
      <c r="G617" s="276"/>
      <c r="H617" s="276"/>
      <c r="I617" s="276"/>
      <c r="J617" s="276"/>
      <c r="K617" s="276"/>
      <c r="L617" s="276"/>
      <c r="M617" s="276"/>
      <c r="N617" s="276"/>
      <c r="O617" s="276"/>
      <c r="P617" s="276"/>
      <c r="Q617" s="276"/>
      <c r="R617" s="276"/>
      <c r="S617" s="276"/>
      <c r="T617" s="276"/>
      <c r="U617" s="276"/>
      <c r="V617" s="276"/>
      <c r="W617" s="276"/>
      <c r="X617" s="276"/>
      <c r="Y617" s="276"/>
      <c r="Z617" s="276"/>
    </row>
    <row r="618" ht="15.75" customHeight="1">
      <c r="A618" s="276"/>
      <c r="B618" s="276"/>
      <c r="C618" s="276"/>
      <c r="D618" s="276"/>
      <c r="E618" s="276"/>
      <c r="F618" s="276"/>
      <c r="G618" s="276"/>
      <c r="H618" s="276"/>
      <c r="I618" s="276"/>
      <c r="J618" s="276"/>
      <c r="K618" s="276"/>
      <c r="L618" s="276"/>
      <c r="M618" s="276"/>
      <c r="N618" s="276"/>
      <c r="O618" s="276"/>
      <c r="P618" s="276"/>
      <c r="Q618" s="276"/>
      <c r="R618" s="276"/>
      <c r="S618" s="276"/>
      <c r="T618" s="276"/>
      <c r="U618" s="276"/>
      <c r="V618" s="276"/>
      <c r="W618" s="276"/>
      <c r="X618" s="276"/>
      <c r="Y618" s="276"/>
      <c r="Z618" s="276"/>
    </row>
    <row r="619" ht="15.75" customHeight="1">
      <c r="A619" s="276"/>
      <c r="B619" s="276"/>
      <c r="C619" s="276"/>
      <c r="D619" s="276"/>
      <c r="E619" s="276"/>
      <c r="F619" s="276"/>
      <c r="G619" s="276"/>
      <c r="H619" s="276"/>
      <c r="I619" s="276"/>
      <c r="J619" s="276"/>
      <c r="K619" s="276"/>
      <c r="L619" s="276"/>
      <c r="M619" s="276"/>
      <c r="N619" s="276"/>
      <c r="O619" s="276"/>
      <c r="P619" s="276"/>
      <c r="Q619" s="276"/>
      <c r="R619" s="276"/>
      <c r="S619" s="276"/>
      <c r="T619" s="276"/>
      <c r="U619" s="276"/>
      <c r="V619" s="276"/>
      <c r="W619" s="276"/>
      <c r="X619" s="276"/>
      <c r="Y619" s="276"/>
      <c r="Z619" s="276"/>
    </row>
    <row r="620" ht="15.75" customHeight="1">
      <c r="A620" s="276"/>
      <c r="B620" s="276"/>
      <c r="C620" s="276"/>
      <c r="D620" s="276"/>
      <c r="E620" s="276"/>
      <c r="F620" s="276"/>
      <c r="G620" s="276"/>
      <c r="H620" s="276"/>
      <c r="I620" s="276"/>
      <c r="J620" s="276"/>
      <c r="K620" s="276"/>
      <c r="L620" s="276"/>
      <c r="M620" s="276"/>
      <c r="N620" s="276"/>
      <c r="O620" s="276"/>
      <c r="P620" s="276"/>
      <c r="Q620" s="276"/>
      <c r="R620" s="276"/>
      <c r="S620" s="276"/>
      <c r="T620" s="276"/>
      <c r="U620" s="276"/>
      <c r="V620" s="276"/>
      <c r="W620" s="276"/>
      <c r="X620" s="276"/>
      <c r="Y620" s="276"/>
      <c r="Z620" s="276"/>
    </row>
    <row r="621" ht="15.75" customHeight="1">
      <c r="A621" s="276"/>
      <c r="B621" s="276"/>
      <c r="C621" s="276"/>
      <c r="D621" s="276"/>
      <c r="E621" s="276"/>
      <c r="F621" s="276"/>
      <c r="G621" s="276"/>
      <c r="H621" s="276"/>
      <c r="I621" s="276"/>
      <c r="J621" s="276"/>
      <c r="K621" s="276"/>
      <c r="L621" s="276"/>
      <c r="M621" s="276"/>
      <c r="N621" s="276"/>
      <c r="O621" s="276"/>
      <c r="P621" s="276"/>
      <c r="Q621" s="276"/>
      <c r="R621" s="276"/>
      <c r="S621" s="276"/>
      <c r="T621" s="276"/>
      <c r="U621" s="276"/>
      <c r="V621" s="276"/>
      <c r="W621" s="276"/>
      <c r="X621" s="276"/>
      <c r="Y621" s="276"/>
      <c r="Z621" s="276"/>
    </row>
    <row r="622" ht="15.75" customHeight="1">
      <c r="A622" s="276"/>
      <c r="B622" s="276"/>
      <c r="C622" s="276"/>
      <c r="D622" s="276"/>
      <c r="E622" s="276"/>
      <c r="F622" s="276"/>
      <c r="G622" s="276"/>
      <c r="H622" s="276"/>
      <c r="I622" s="276"/>
      <c r="J622" s="276"/>
      <c r="K622" s="276"/>
      <c r="L622" s="276"/>
      <c r="M622" s="276"/>
      <c r="N622" s="276"/>
      <c r="O622" s="276"/>
      <c r="P622" s="276"/>
      <c r="Q622" s="276"/>
      <c r="R622" s="276"/>
      <c r="S622" s="276"/>
      <c r="T622" s="276"/>
      <c r="U622" s="276"/>
      <c r="V622" s="276"/>
      <c r="W622" s="276"/>
      <c r="X622" s="276"/>
      <c r="Y622" s="276"/>
      <c r="Z622" s="276"/>
    </row>
    <row r="623" ht="15.75" customHeight="1">
      <c r="A623" s="276"/>
      <c r="B623" s="276"/>
      <c r="C623" s="276"/>
      <c r="D623" s="276"/>
      <c r="E623" s="276"/>
      <c r="F623" s="276"/>
      <c r="G623" s="276"/>
      <c r="H623" s="276"/>
      <c r="I623" s="276"/>
      <c r="J623" s="276"/>
      <c r="K623" s="276"/>
      <c r="L623" s="276"/>
      <c r="M623" s="276"/>
      <c r="N623" s="276"/>
      <c r="O623" s="276"/>
      <c r="P623" s="276"/>
      <c r="Q623" s="276"/>
      <c r="R623" s="276"/>
      <c r="S623" s="276"/>
      <c r="T623" s="276"/>
      <c r="U623" s="276"/>
      <c r="V623" s="276"/>
      <c r="W623" s="276"/>
      <c r="X623" s="276"/>
      <c r="Y623" s="276"/>
      <c r="Z623" s="276"/>
    </row>
    <row r="624" ht="15.75" customHeight="1">
      <c r="A624" s="276"/>
      <c r="B624" s="276"/>
      <c r="C624" s="276"/>
      <c r="D624" s="276"/>
      <c r="E624" s="276"/>
      <c r="F624" s="276"/>
      <c r="G624" s="276"/>
      <c r="H624" s="276"/>
      <c r="I624" s="276"/>
      <c r="J624" s="276"/>
      <c r="K624" s="276"/>
      <c r="L624" s="276"/>
      <c r="M624" s="276"/>
      <c r="N624" s="276"/>
      <c r="O624" s="276"/>
      <c r="P624" s="276"/>
      <c r="Q624" s="276"/>
      <c r="R624" s="276"/>
      <c r="S624" s="276"/>
      <c r="T624" s="276"/>
      <c r="U624" s="276"/>
      <c r="V624" s="276"/>
      <c r="W624" s="276"/>
      <c r="X624" s="276"/>
      <c r="Y624" s="276"/>
      <c r="Z624" s="276"/>
    </row>
    <row r="625" ht="15.75" customHeight="1">
      <c r="A625" s="276"/>
      <c r="B625" s="276"/>
      <c r="C625" s="276"/>
      <c r="D625" s="276"/>
      <c r="E625" s="276"/>
      <c r="F625" s="276"/>
      <c r="G625" s="276"/>
      <c r="H625" s="276"/>
      <c r="I625" s="276"/>
      <c r="J625" s="276"/>
      <c r="K625" s="276"/>
      <c r="L625" s="276"/>
      <c r="M625" s="276"/>
      <c r="N625" s="276"/>
      <c r="O625" s="276"/>
      <c r="P625" s="276"/>
      <c r="Q625" s="276"/>
      <c r="R625" s="276"/>
      <c r="S625" s="276"/>
      <c r="T625" s="276"/>
      <c r="U625" s="276"/>
      <c r="V625" s="276"/>
      <c r="W625" s="276"/>
      <c r="X625" s="276"/>
      <c r="Y625" s="276"/>
      <c r="Z625" s="276"/>
    </row>
    <row r="626" ht="15.75" customHeight="1">
      <c r="A626" s="276"/>
      <c r="B626" s="276"/>
      <c r="C626" s="276"/>
      <c r="D626" s="276"/>
      <c r="E626" s="276"/>
      <c r="F626" s="276"/>
      <c r="G626" s="276"/>
      <c r="H626" s="276"/>
      <c r="I626" s="276"/>
      <c r="J626" s="276"/>
      <c r="K626" s="276"/>
      <c r="L626" s="276"/>
      <c r="M626" s="276"/>
      <c r="N626" s="276"/>
      <c r="O626" s="276"/>
      <c r="P626" s="276"/>
      <c r="Q626" s="276"/>
      <c r="R626" s="276"/>
      <c r="S626" s="276"/>
      <c r="T626" s="276"/>
      <c r="U626" s="276"/>
      <c r="V626" s="276"/>
      <c r="W626" s="276"/>
      <c r="X626" s="276"/>
      <c r="Y626" s="276"/>
      <c r="Z626" s="276"/>
    </row>
    <row r="627" ht="15.75" customHeight="1">
      <c r="A627" s="276"/>
      <c r="B627" s="276"/>
      <c r="C627" s="276"/>
      <c r="D627" s="276"/>
      <c r="E627" s="276"/>
      <c r="F627" s="276"/>
      <c r="G627" s="276"/>
      <c r="H627" s="276"/>
      <c r="I627" s="276"/>
      <c r="J627" s="276"/>
      <c r="K627" s="276"/>
      <c r="L627" s="276"/>
      <c r="M627" s="276"/>
      <c r="N627" s="276"/>
      <c r="O627" s="276"/>
      <c r="P627" s="276"/>
      <c r="Q627" s="276"/>
      <c r="R627" s="276"/>
      <c r="S627" s="276"/>
      <c r="T627" s="276"/>
      <c r="U627" s="276"/>
      <c r="V627" s="276"/>
      <c r="W627" s="276"/>
      <c r="X627" s="276"/>
      <c r="Y627" s="276"/>
      <c r="Z627" s="276"/>
    </row>
    <row r="628" ht="15.75" customHeight="1">
      <c r="A628" s="276"/>
      <c r="B628" s="276"/>
      <c r="C628" s="276"/>
      <c r="D628" s="276"/>
      <c r="E628" s="276"/>
      <c r="F628" s="276"/>
      <c r="G628" s="276"/>
      <c r="H628" s="276"/>
      <c r="I628" s="276"/>
      <c r="J628" s="276"/>
      <c r="K628" s="276"/>
      <c r="L628" s="276"/>
      <c r="M628" s="276"/>
      <c r="N628" s="276"/>
      <c r="O628" s="276"/>
      <c r="P628" s="276"/>
      <c r="Q628" s="276"/>
      <c r="R628" s="276"/>
      <c r="S628" s="276"/>
      <c r="T628" s="276"/>
      <c r="U628" s="276"/>
      <c r="V628" s="276"/>
      <c r="W628" s="276"/>
      <c r="X628" s="276"/>
      <c r="Y628" s="276"/>
      <c r="Z628" s="276"/>
    </row>
    <row r="629" ht="15.75" customHeight="1">
      <c r="A629" s="276"/>
      <c r="B629" s="276"/>
      <c r="C629" s="276"/>
      <c r="D629" s="276"/>
      <c r="E629" s="276"/>
      <c r="F629" s="276"/>
      <c r="G629" s="276"/>
      <c r="H629" s="276"/>
      <c r="I629" s="276"/>
      <c r="J629" s="276"/>
      <c r="K629" s="276"/>
      <c r="L629" s="276"/>
      <c r="M629" s="276"/>
      <c r="N629" s="276"/>
      <c r="O629" s="276"/>
      <c r="P629" s="276"/>
      <c r="Q629" s="276"/>
      <c r="R629" s="276"/>
      <c r="S629" s="276"/>
      <c r="T629" s="276"/>
      <c r="U629" s="276"/>
      <c r="V629" s="276"/>
      <c r="W629" s="276"/>
      <c r="X629" s="276"/>
      <c r="Y629" s="276"/>
      <c r="Z629" s="276"/>
    </row>
    <row r="630" ht="15.75" customHeight="1">
      <c r="A630" s="276"/>
      <c r="B630" s="276"/>
      <c r="C630" s="276"/>
      <c r="D630" s="276"/>
      <c r="E630" s="276"/>
      <c r="F630" s="276"/>
      <c r="G630" s="276"/>
      <c r="H630" s="276"/>
      <c r="I630" s="276"/>
      <c r="J630" s="276"/>
      <c r="K630" s="276"/>
      <c r="L630" s="276"/>
      <c r="M630" s="276"/>
      <c r="N630" s="276"/>
      <c r="O630" s="276"/>
      <c r="P630" s="276"/>
      <c r="Q630" s="276"/>
      <c r="R630" s="276"/>
      <c r="S630" s="276"/>
      <c r="T630" s="276"/>
      <c r="U630" s="276"/>
      <c r="V630" s="276"/>
      <c r="W630" s="276"/>
      <c r="X630" s="276"/>
      <c r="Y630" s="276"/>
      <c r="Z630" s="276"/>
    </row>
    <row r="631" ht="15.75" customHeight="1">
      <c r="A631" s="276"/>
      <c r="B631" s="276"/>
      <c r="C631" s="276"/>
      <c r="D631" s="276"/>
      <c r="E631" s="276"/>
      <c r="F631" s="276"/>
      <c r="G631" s="276"/>
      <c r="H631" s="276"/>
      <c r="I631" s="276"/>
      <c r="J631" s="276"/>
      <c r="K631" s="276"/>
      <c r="L631" s="276"/>
      <c r="M631" s="276"/>
      <c r="N631" s="276"/>
      <c r="O631" s="276"/>
      <c r="P631" s="276"/>
      <c r="Q631" s="276"/>
      <c r="R631" s="276"/>
      <c r="S631" s="276"/>
      <c r="T631" s="276"/>
      <c r="U631" s="276"/>
      <c r="V631" s="276"/>
      <c r="W631" s="276"/>
      <c r="X631" s="276"/>
      <c r="Y631" s="276"/>
      <c r="Z631" s="276"/>
    </row>
    <row r="632" ht="15.75" customHeight="1">
      <c r="A632" s="276"/>
      <c r="B632" s="276"/>
      <c r="C632" s="276"/>
      <c r="D632" s="276"/>
      <c r="E632" s="276"/>
      <c r="F632" s="276"/>
      <c r="G632" s="276"/>
      <c r="H632" s="276"/>
      <c r="I632" s="276"/>
      <c r="J632" s="276"/>
      <c r="K632" s="276"/>
      <c r="L632" s="276"/>
      <c r="M632" s="276"/>
      <c r="N632" s="276"/>
      <c r="O632" s="276"/>
      <c r="P632" s="276"/>
      <c r="Q632" s="276"/>
      <c r="R632" s="276"/>
      <c r="S632" s="276"/>
      <c r="T632" s="276"/>
      <c r="U632" s="276"/>
      <c r="V632" s="276"/>
      <c r="W632" s="276"/>
      <c r="X632" s="276"/>
      <c r="Y632" s="276"/>
      <c r="Z632" s="276"/>
    </row>
    <row r="633" ht="15.75" customHeight="1">
      <c r="A633" s="276"/>
      <c r="B633" s="276"/>
      <c r="C633" s="276"/>
      <c r="D633" s="276"/>
      <c r="E633" s="276"/>
      <c r="F633" s="276"/>
      <c r="G633" s="276"/>
      <c r="H633" s="276"/>
      <c r="I633" s="276"/>
      <c r="J633" s="276"/>
      <c r="K633" s="276"/>
      <c r="L633" s="276"/>
      <c r="M633" s="276"/>
      <c r="N633" s="276"/>
      <c r="O633" s="276"/>
      <c r="P633" s="276"/>
      <c r="Q633" s="276"/>
      <c r="R633" s="276"/>
      <c r="S633" s="276"/>
      <c r="T633" s="276"/>
      <c r="U633" s="276"/>
      <c r="V633" s="276"/>
      <c r="W633" s="276"/>
      <c r="X633" s="276"/>
      <c r="Y633" s="276"/>
      <c r="Z633" s="276"/>
    </row>
    <row r="634" ht="15.75" customHeight="1">
      <c r="A634" s="276"/>
      <c r="B634" s="276"/>
      <c r="C634" s="276"/>
      <c r="D634" s="276"/>
      <c r="E634" s="276"/>
      <c r="F634" s="276"/>
      <c r="G634" s="276"/>
      <c r="H634" s="276"/>
      <c r="I634" s="276"/>
      <c r="J634" s="276"/>
      <c r="K634" s="276"/>
      <c r="L634" s="276"/>
      <c r="M634" s="276"/>
      <c r="N634" s="276"/>
      <c r="O634" s="276"/>
      <c r="P634" s="276"/>
      <c r="Q634" s="276"/>
      <c r="R634" s="276"/>
      <c r="S634" s="276"/>
      <c r="T634" s="276"/>
      <c r="U634" s="276"/>
      <c r="V634" s="276"/>
      <c r="W634" s="276"/>
      <c r="X634" s="276"/>
      <c r="Y634" s="276"/>
      <c r="Z634" s="276"/>
    </row>
    <row r="635" ht="15.75" customHeight="1">
      <c r="A635" s="276"/>
      <c r="B635" s="276"/>
      <c r="C635" s="276"/>
      <c r="D635" s="276"/>
      <c r="E635" s="276"/>
      <c r="F635" s="276"/>
      <c r="G635" s="276"/>
      <c r="H635" s="276"/>
      <c r="I635" s="276"/>
      <c r="J635" s="276"/>
      <c r="K635" s="276"/>
      <c r="L635" s="276"/>
      <c r="M635" s="276"/>
      <c r="N635" s="276"/>
      <c r="O635" s="276"/>
      <c r="P635" s="276"/>
      <c r="Q635" s="276"/>
      <c r="R635" s="276"/>
      <c r="S635" s="276"/>
      <c r="T635" s="276"/>
      <c r="U635" s="276"/>
      <c r="V635" s="276"/>
      <c r="W635" s="276"/>
      <c r="X635" s="276"/>
      <c r="Y635" s="276"/>
      <c r="Z635" s="276"/>
    </row>
    <row r="636" ht="15.75" customHeight="1">
      <c r="A636" s="276"/>
      <c r="B636" s="276"/>
      <c r="C636" s="276"/>
      <c r="D636" s="276"/>
      <c r="E636" s="276"/>
      <c r="F636" s="276"/>
      <c r="G636" s="276"/>
      <c r="H636" s="276"/>
      <c r="I636" s="276"/>
      <c r="J636" s="276"/>
      <c r="K636" s="276"/>
      <c r="L636" s="276"/>
      <c r="M636" s="276"/>
      <c r="N636" s="276"/>
      <c r="O636" s="276"/>
      <c r="P636" s="276"/>
      <c r="Q636" s="276"/>
      <c r="R636" s="276"/>
      <c r="S636" s="276"/>
      <c r="T636" s="276"/>
      <c r="U636" s="276"/>
      <c r="V636" s="276"/>
      <c r="W636" s="276"/>
      <c r="X636" s="276"/>
      <c r="Y636" s="276"/>
      <c r="Z636" s="276"/>
    </row>
    <row r="637" ht="15.75" customHeight="1">
      <c r="A637" s="276"/>
      <c r="B637" s="276"/>
      <c r="C637" s="276"/>
      <c r="D637" s="276"/>
      <c r="E637" s="276"/>
      <c r="F637" s="276"/>
      <c r="G637" s="276"/>
      <c r="H637" s="276"/>
      <c r="I637" s="276"/>
      <c r="J637" s="276"/>
      <c r="K637" s="276"/>
      <c r="L637" s="276"/>
      <c r="M637" s="276"/>
      <c r="N637" s="276"/>
      <c r="O637" s="276"/>
      <c r="P637" s="276"/>
      <c r="Q637" s="276"/>
      <c r="R637" s="276"/>
      <c r="S637" s="276"/>
      <c r="T637" s="276"/>
      <c r="U637" s="276"/>
      <c r="V637" s="276"/>
      <c r="W637" s="276"/>
      <c r="X637" s="276"/>
      <c r="Y637" s="276"/>
      <c r="Z637" s="276"/>
    </row>
    <row r="638" ht="15.75" customHeight="1">
      <c r="A638" s="276"/>
      <c r="B638" s="276"/>
      <c r="C638" s="276"/>
      <c r="D638" s="276"/>
      <c r="E638" s="276"/>
      <c r="F638" s="276"/>
      <c r="G638" s="276"/>
      <c r="H638" s="276"/>
      <c r="I638" s="276"/>
      <c r="J638" s="276"/>
      <c r="K638" s="276"/>
      <c r="L638" s="276"/>
      <c r="M638" s="276"/>
      <c r="N638" s="276"/>
      <c r="O638" s="276"/>
      <c r="P638" s="276"/>
      <c r="Q638" s="276"/>
      <c r="R638" s="276"/>
      <c r="S638" s="276"/>
      <c r="T638" s="276"/>
      <c r="U638" s="276"/>
      <c r="V638" s="276"/>
      <c r="W638" s="276"/>
      <c r="X638" s="276"/>
      <c r="Y638" s="276"/>
      <c r="Z638" s="276"/>
    </row>
    <row r="639" ht="15.75" customHeight="1">
      <c r="A639" s="276"/>
      <c r="B639" s="276"/>
      <c r="C639" s="276"/>
      <c r="D639" s="276"/>
      <c r="E639" s="276"/>
      <c r="F639" s="276"/>
      <c r="G639" s="276"/>
      <c r="H639" s="276"/>
      <c r="I639" s="276"/>
      <c r="J639" s="276"/>
      <c r="K639" s="276"/>
      <c r="L639" s="276"/>
      <c r="M639" s="276"/>
      <c r="N639" s="276"/>
      <c r="O639" s="276"/>
      <c r="P639" s="276"/>
      <c r="Q639" s="276"/>
      <c r="R639" s="276"/>
      <c r="S639" s="276"/>
      <c r="T639" s="276"/>
      <c r="U639" s="276"/>
      <c r="V639" s="276"/>
      <c r="W639" s="276"/>
      <c r="X639" s="276"/>
      <c r="Y639" s="276"/>
      <c r="Z639" s="276"/>
    </row>
    <row r="640" ht="15.75" customHeight="1">
      <c r="A640" s="276"/>
      <c r="B640" s="276"/>
      <c r="C640" s="276"/>
      <c r="D640" s="276"/>
      <c r="E640" s="276"/>
      <c r="F640" s="276"/>
      <c r="G640" s="276"/>
      <c r="H640" s="276"/>
      <c r="I640" s="276"/>
      <c r="J640" s="276"/>
      <c r="K640" s="276"/>
      <c r="L640" s="276"/>
      <c r="M640" s="276"/>
      <c r="N640" s="276"/>
      <c r="O640" s="276"/>
      <c r="P640" s="276"/>
      <c r="Q640" s="276"/>
      <c r="R640" s="276"/>
      <c r="S640" s="276"/>
      <c r="T640" s="276"/>
      <c r="U640" s="276"/>
      <c r="V640" s="276"/>
      <c r="W640" s="276"/>
      <c r="X640" s="276"/>
      <c r="Y640" s="276"/>
      <c r="Z640" s="276"/>
    </row>
    <row r="641" ht="15.75" customHeight="1">
      <c r="A641" s="276"/>
      <c r="B641" s="276"/>
      <c r="C641" s="276"/>
      <c r="D641" s="276"/>
      <c r="E641" s="276"/>
      <c r="F641" s="276"/>
      <c r="G641" s="276"/>
      <c r="H641" s="276"/>
      <c r="I641" s="276"/>
      <c r="J641" s="276"/>
      <c r="K641" s="276"/>
      <c r="L641" s="276"/>
      <c r="M641" s="276"/>
      <c r="N641" s="276"/>
      <c r="O641" s="276"/>
      <c r="P641" s="276"/>
      <c r="Q641" s="276"/>
      <c r="R641" s="276"/>
      <c r="S641" s="276"/>
      <c r="T641" s="276"/>
      <c r="U641" s="276"/>
      <c r="V641" s="276"/>
      <c r="W641" s="276"/>
      <c r="X641" s="276"/>
      <c r="Y641" s="276"/>
      <c r="Z641" s="276"/>
    </row>
    <row r="642" ht="15.75" customHeight="1">
      <c r="A642" s="276"/>
      <c r="B642" s="276"/>
      <c r="C642" s="276"/>
      <c r="D642" s="276"/>
      <c r="E642" s="276"/>
      <c r="F642" s="276"/>
      <c r="G642" s="276"/>
      <c r="H642" s="276"/>
      <c r="I642" s="276"/>
      <c r="J642" s="276"/>
      <c r="K642" s="276"/>
      <c r="L642" s="276"/>
      <c r="M642" s="276"/>
      <c r="N642" s="276"/>
      <c r="O642" s="276"/>
      <c r="P642" s="276"/>
      <c r="Q642" s="276"/>
      <c r="R642" s="276"/>
      <c r="S642" s="276"/>
      <c r="T642" s="276"/>
      <c r="U642" s="276"/>
      <c r="V642" s="276"/>
      <c r="W642" s="276"/>
      <c r="X642" s="276"/>
      <c r="Y642" s="276"/>
      <c r="Z642" s="276"/>
    </row>
    <row r="643" ht="15.75" customHeight="1">
      <c r="A643" s="276"/>
      <c r="B643" s="276"/>
      <c r="C643" s="276"/>
      <c r="D643" s="276"/>
      <c r="E643" s="276"/>
      <c r="F643" s="276"/>
      <c r="G643" s="276"/>
      <c r="H643" s="276"/>
      <c r="I643" s="276"/>
      <c r="J643" s="276"/>
      <c r="K643" s="276"/>
      <c r="L643" s="276"/>
      <c r="M643" s="276"/>
      <c r="N643" s="276"/>
      <c r="O643" s="276"/>
      <c r="P643" s="276"/>
      <c r="Q643" s="276"/>
      <c r="R643" s="276"/>
      <c r="S643" s="276"/>
      <c r="T643" s="276"/>
      <c r="U643" s="276"/>
      <c r="V643" s="276"/>
      <c r="W643" s="276"/>
      <c r="X643" s="276"/>
      <c r="Y643" s="276"/>
      <c r="Z643" s="276"/>
    </row>
    <row r="644" ht="15.75" customHeight="1">
      <c r="A644" s="276"/>
      <c r="B644" s="276"/>
      <c r="C644" s="276"/>
      <c r="D644" s="276"/>
      <c r="E644" s="276"/>
      <c r="F644" s="276"/>
      <c r="G644" s="276"/>
      <c r="H644" s="276"/>
      <c r="I644" s="276"/>
      <c r="J644" s="276"/>
      <c r="K644" s="276"/>
      <c r="L644" s="276"/>
      <c r="M644" s="276"/>
      <c r="N644" s="276"/>
      <c r="O644" s="276"/>
      <c r="P644" s="276"/>
      <c r="Q644" s="276"/>
      <c r="R644" s="276"/>
      <c r="S644" s="276"/>
      <c r="T644" s="276"/>
      <c r="U644" s="276"/>
      <c r="V644" s="276"/>
      <c r="W644" s="276"/>
      <c r="X644" s="276"/>
      <c r="Y644" s="276"/>
      <c r="Z644" s="276"/>
    </row>
    <row r="645" ht="15.75" customHeight="1">
      <c r="A645" s="276"/>
      <c r="B645" s="276"/>
      <c r="C645" s="276"/>
      <c r="D645" s="276"/>
      <c r="E645" s="276"/>
      <c r="F645" s="276"/>
      <c r="G645" s="276"/>
      <c r="H645" s="276"/>
      <c r="I645" s="276"/>
      <c r="J645" s="276"/>
      <c r="K645" s="276"/>
      <c r="L645" s="276"/>
      <c r="M645" s="276"/>
      <c r="N645" s="276"/>
      <c r="O645" s="276"/>
      <c r="P645" s="276"/>
      <c r="Q645" s="276"/>
      <c r="R645" s="276"/>
      <c r="S645" s="276"/>
      <c r="T645" s="276"/>
      <c r="U645" s="276"/>
      <c r="V645" s="276"/>
      <c r="W645" s="276"/>
      <c r="X645" s="276"/>
      <c r="Y645" s="276"/>
      <c r="Z645" s="276"/>
    </row>
    <row r="646" ht="15.75" customHeight="1">
      <c r="A646" s="276"/>
      <c r="B646" s="276"/>
      <c r="C646" s="276"/>
      <c r="D646" s="276"/>
      <c r="E646" s="276"/>
      <c r="F646" s="276"/>
      <c r="G646" s="276"/>
      <c r="H646" s="276"/>
      <c r="I646" s="276"/>
      <c r="J646" s="276"/>
      <c r="K646" s="276"/>
      <c r="L646" s="276"/>
      <c r="M646" s="276"/>
      <c r="N646" s="276"/>
      <c r="O646" s="276"/>
      <c r="P646" s="276"/>
      <c r="Q646" s="276"/>
      <c r="R646" s="276"/>
      <c r="S646" s="276"/>
      <c r="T646" s="276"/>
      <c r="U646" s="276"/>
      <c r="V646" s="276"/>
      <c r="W646" s="276"/>
      <c r="X646" s="276"/>
      <c r="Y646" s="276"/>
      <c r="Z646" s="276"/>
    </row>
    <row r="647" ht="15.75" customHeight="1">
      <c r="A647" s="276"/>
      <c r="B647" s="276"/>
      <c r="C647" s="276"/>
      <c r="D647" s="276"/>
      <c r="E647" s="276"/>
      <c r="F647" s="276"/>
      <c r="G647" s="276"/>
      <c r="H647" s="276"/>
      <c r="I647" s="276"/>
      <c r="J647" s="276"/>
      <c r="K647" s="276"/>
      <c r="L647" s="276"/>
      <c r="M647" s="276"/>
      <c r="N647" s="276"/>
      <c r="O647" s="276"/>
      <c r="P647" s="276"/>
      <c r="Q647" s="276"/>
      <c r="R647" s="276"/>
      <c r="S647" s="276"/>
      <c r="T647" s="276"/>
      <c r="U647" s="276"/>
      <c r="V647" s="276"/>
      <c r="W647" s="276"/>
      <c r="X647" s="276"/>
      <c r="Y647" s="276"/>
      <c r="Z647" s="276"/>
    </row>
    <row r="648" ht="15.75" customHeight="1">
      <c r="A648" s="276"/>
      <c r="B648" s="276"/>
      <c r="C648" s="276"/>
      <c r="D648" s="276"/>
      <c r="E648" s="276"/>
      <c r="F648" s="276"/>
      <c r="G648" s="276"/>
      <c r="H648" s="276"/>
      <c r="I648" s="276"/>
      <c r="J648" s="276"/>
      <c r="K648" s="276"/>
      <c r="L648" s="276"/>
      <c r="M648" s="276"/>
      <c r="N648" s="276"/>
      <c r="O648" s="276"/>
      <c r="P648" s="276"/>
      <c r="Q648" s="276"/>
      <c r="R648" s="276"/>
      <c r="S648" s="276"/>
      <c r="T648" s="276"/>
      <c r="U648" s="276"/>
      <c r="V648" s="276"/>
      <c r="W648" s="276"/>
      <c r="X648" s="276"/>
      <c r="Y648" s="276"/>
      <c r="Z648" s="276"/>
    </row>
    <row r="649" ht="15.75" customHeight="1">
      <c r="A649" s="276"/>
      <c r="B649" s="276"/>
      <c r="C649" s="276"/>
      <c r="D649" s="276"/>
      <c r="E649" s="276"/>
      <c r="F649" s="276"/>
      <c r="G649" s="276"/>
      <c r="H649" s="276"/>
      <c r="I649" s="276"/>
      <c r="J649" s="276"/>
      <c r="K649" s="276"/>
      <c r="L649" s="276"/>
      <c r="M649" s="276"/>
      <c r="N649" s="276"/>
      <c r="O649" s="276"/>
      <c r="P649" s="276"/>
      <c r="Q649" s="276"/>
      <c r="R649" s="276"/>
      <c r="S649" s="276"/>
      <c r="T649" s="276"/>
      <c r="U649" s="276"/>
      <c r="V649" s="276"/>
      <c r="W649" s="276"/>
      <c r="X649" s="276"/>
      <c r="Y649" s="276"/>
      <c r="Z649" s="276"/>
    </row>
    <row r="650" ht="15.75" customHeight="1">
      <c r="A650" s="276"/>
      <c r="B650" s="276"/>
      <c r="C650" s="276"/>
      <c r="D650" s="276"/>
      <c r="E650" s="276"/>
      <c r="F650" s="276"/>
      <c r="G650" s="276"/>
      <c r="H650" s="276"/>
      <c r="I650" s="276"/>
      <c r="J650" s="276"/>
      <c r="K650" s="276"/>
      <c r="L650" s="276"/>
      <c r="M650" s="276"/>
      <c r="N650" s="276"/>
      <c r="O650" s="276"/>
      <c r="P650" s="276"/>
      <c r="Q650" s="276"/>
      <c r="R650" s="276"/>
      <c r="S650" s="276"/>
      <c r="T650" s="276"/>
      <c r="U650" s="276"/>
      <c r="V650" s="276"/>
      <c r="W650" s="276"/>
      <c r="X650" s="276"/>
      <c r="Y650" s="276"/>
      <c r="Z650" s="276"/>
    </row>
    <row r="651" ht="15.75" customHeight="1">
      <c r="A651" s="276"/>
      <c r="B651" s="276"/>
      <c r="C651" s="276"/>
      <c r="D651" s="276"/>
      <c r="E651" s="276"/>
      <c r="F651" s="276"/>
      <c r="G651" s="276"/>
      <c r="H651" s="276"/>
      <c r="I651" s="276"/>
      <c r="J651" s="276"/>
      <c r="K651" s="276"/>
      <c r="L651" s="276"/>
      <c r="M651" s="276"/>
      <c r="N651" s="276"/>
      <c r="O651" s="276"/>
      <c r="P651" s="276"/>
      <c r="Q651" s="276"/>
      <c r="R651" s="276"/>
      <c r="S651" s="276"/>
      <c r="T651" s="276"/>
      <c r="U651" s="276"/>
      <c r="V651" s="276"/>
      <c r="W651" s="276"/>
      <c r="X651" s="276"/>
      <c r="Y651" s="276"/>
      <c r="Z651" s="276"/>
    </row>
    <row r="652" ht="15.75" customHeight="1">
      <c r="A652" s="276"/>
      <c r="B652" s="276"/>
      <c r="C652" s="276"/>
      <c r="D652" s="276"/>
      <c r="E652" s="276"/>
      <c r="F652" s="276"/>
      <c r="G652" s="276"/>
      <c r="H652" s="276"/>
      <c r="I652" s="276"/>
      <c r="J652" s="276"/>
      <c r="K652" s="276"/>
      <c r="L652" s="276"/>
      <c r="M652" s="276"/>
      <c r="N652" s="276"/>
      <c r="O652" s="276"/>
      <c r="P652" s="276"/>
      <c r="Q652" s="276"/>
      <c r="R652" s="276"/>
      <c r="S652" s="276"/>
      <c r="T652" s="276"/>
      <c r="U652" s="276"/>
      <c r="V652" s="276"/>
      <c r="W652" s="276"/>
      <c r="X652" s="276"/>
      <c r="Y652" s="276"/>
      <c r="Z652" s="276"/>
    </row>
    <row r="653" ht="15.75" customHeight="1">
      <c r="A653" s="276"/>
      <c r="B653" s="276"/>
      <c r="C653" s="276"/>
      <c r="D653" s="276"/>
      <c r="E653" s="276"/>
      <c r="F653" s="276"/>
      <c r="G653" s="276"/>
      <c r="H653" s="276"/>
      <c r="I653" s="276"/>
      <c r="J653" s="276"/>
      <c r="K653" s="276"/>
      <c r="L653" s="276"/>
      <c r="M653" s="276"/>
      <c r="N653" s="276"/>
      <c r="O653" s="276"/>
      <c r="P653" s="276"/>
      <c r="Q653" s="276"/>
      <c r="R653" s="276"/>
      <c r="S653" s="276"/>
      <c r="T653" s="276"/>
      <c r="U653" s="276"/>
      <c r="V653" s="276"/>
      <c r="W653" s="276"/>
      <c r="X653" s="276"/>
      <c r="Y653" s="276"/>
      <c r="Z653" s="276"/>
    </row>
    <row r="654" ht="15.75" customHeight="1">
      <c r="A654" s="276"/>
      <c r="B654" s="276"/>
      <c r="C654" s="276"/>
      <c r="D654" s="276"/>
      <c r="E654" s="276"/>
      <c r="F654" s="276"/>
      <c r="G654" s="276"/>
      <c r="H654" s="276"/>
      <c r="I654" s="276"/>
      <c r="J654" s="276"/>
      <c r="K654" s="276"/>
      <c r="L654" s="276"/>
      <c r="M654" s="276"/>
      <c r="N654" s="276"/>
      <c r="O654" s="276"/>
      <c r="P654" s="276"/>
      <c r="Q654" s="276"/>
      <c r="R654" s="276"/>
      <c r="S654" s="276"/>
      <c r="T654" s="276"/>
      <c r="U654" s="276"/>
      <c r="V654" s="276"/>
      <c r="W654" s="276"/>
      <c r="X654" s="276"/>
      <c r="Y654" s="276"/>
      <c r="Z654" s="276"/>
    </row>
    <row r="655" ht="15.75" customHeight="1">
      <c r="A655" s="276"/>
      <c r="B655" s="276"/>
      <c r="C655" s="276"/>
      <c r="D655" s="276"/>
      <c r="E655" s="276"/>
      <c r="F655" s="276"/>
      <c r="G655" s="276"/>
      <c r="H655" s="276"/>
      <c r="I655" s="276"/>
      <c r="J655" s="276"/>
      <c r="K655" s="276"/>
      <c r="L655" s="276"/>
      <c r="M655" s="276"/>
      <c r="N655" s="276"/>
      <c r="O655" s="276"/>
      <c r="P655" s="276"/>
      <c r="Q655" s="276"/>
      <c r="R655" s="276"/>
      <c r="S655" s="276"/>
      <c r="T655" s="276"/>
      <c r="U655" s="276"/>
      <c r="V655" s="276"/>
      <c r="W655" s="276"/>
      <c r="X655" s="276"/>
      <c r="Y655" s="276"/>
      <c r="Z655" s="276"/>
    </row>
    <row r="656" ht="15.75" customHeight="1">
      <c r="A656" s="276"/>
      <c r="B656" s="276"/>
      <c r="C656" s="276"/>
      <c r="D656" s="276"/>
      <c r="E656" s="276"/>
      <c r="F656" s="276"/>
      <c r="G656" s="276"/>
      <c r="H656" s="276"/>
      <c r="I656" s="276"/>
      <c r="J656" s="276"/>
      <c r="K656" s="276"/>
      <c r="L656" s="276"/>
      <c r="M656" s="276"/>
      <c r="N656" s="276"/>
      <c r="O656" s="276"/>
      <c r="P656" s="276"/>
      <c r="Q656" s="276"/>
      <c r="R656" s="276"/>
      <c r="S656" s="276"/>
      <c r="T656" s="276"/>
      <c r="U656" s="276"/>
      <c r="V656" s="276"/>
      <c r="W656" s="276"/>
      <c r="X656" s="276"/>
      <c r="Y656" s="276"/>
      <c r="Z656" s="276"/>
    </row>
    <row r="657" ht="15.75" customHeight="1">
      <c r="A657" s="276"/>
      <c r="B657" s="276"/>
      <c r="C657" s="276"/>
      <c r="D657" s="276"/>
      <c r="E657" s="276"/>
      <c r="F657" s="276"/>
      <c r="G657" s="276"/>
      <c r="H657" s="276"/>
      <c r="I657" s="276"/>
      <c r="J657" s="276"/>
      <c r="K657" s="276"/>
      <c r="L657" s="276"/>
      <c r="M657" s="276"/>
      <c r="N657" s="276"/>
      <c r="O657" s="276"/>
      <c r="P657" s="276"/>
      <c r="Q657" s="276"/>
      <c r="R657" s="276"/>
      <c r="S657" s="276"/>
      <c r="T657" s="276"/>
      <c r="U657" s="276"/>
      <c r="V657" s="276"/>
      <c r="W657" s="276"/>
      <c r="X657" s="276"/>
      <c r="Y657" s="276"/>
      <c r="Z657" s="276"/>
    </row>
    <row r="658" ht="15.75" customHeight="1">
      <c r="A658" s="276"/>
      <c r="B658" s="276"/>
      <c r="C658" s="276"/>
      <c r="D658" s="276"/>
      <c r="E658" s="276"/>
      <c r="F658" s="276"/>
      <c r="G658" s="276"/>
      <c r="H658" s="276"/>
      <c r="I658" s="276"/>
      <c r="J658" s="276"/>
      <c r="K658" s="276"/>
      <c r="L658" s="276"/>
      <c r="M658" s="276"/>
      <c r="N658" s="276"/>
      <c r="O658" s="276"/>
      <c r="P658" s="276"/>
      <c r="Q658" s="276"/>
      <c r="R658" s="276"/>
      <c r="S658" s="276"/>
      <c r="T658" s="276"/>
      <c r="U658" s="276"/>
      <c r="V658" s="276"/>
      <c r="W658" s="276"/>
      <c r="X658" s="276"/>
      <c r="Y658" s="276"/>
      <c r="Z658" s="276"/>
    </row>
    <row r="659" ht="15.75" customHeight="1">
      <c r="A659" s="276"/>
      <c r="B659" s="276"/>
      <c r="C659" s="276"/>
      <c r="D659" s="276"/>
      <c r="E659" s="276"/>
      <c r="F659" s="276"/>
      <c r="G659" s="276"/>
      <c r="H659" s="276"/>
      <c r="I659" s="276"/>
      <c r="J659" s="276"/>
      <c r="K659" s="276"/>
      <c r="L659" s="276"/>
      <c r="M659" s="276"/>
      <c r="N659" s="276"/>
      <c r="O659" s="276"/>
      <c r="P659" s="276"/>
      <c r="Q659" s="276"/>
      <c r="R659" s="276"/>
      <c r="S659" s="276"/>
      <c r="T659" s="276"/>
      <c r="U659" s="276"/>
      <c r="V659" s="276"/>
      <c r="W659" s="276"/>
      <c r="X659" s="276"/>
      <c r="Y659" s="276"/>
      <c r="Z659" s="276"/>
    </row>
    <row r="660" ht="15.75" customHeight="1">
      <c r="A660" s="276"/>
      <c r="B660" s="276"/>
      <c r="C660" s="276"/>
      <c r="D660" s="276"/>
      <c r="E660" s="276"/>
      <c r="F660" s="276"/>
      <c r="G660" s="276"/>
      <c r="H660" s="276"/>
      <c r="I660" s="276"/>
      <c r="J660" s="276"/>
      <c r="K660" s="276"/>
      <c r="L660" s="276"/>
      <c r="M660" s="276"/>
      <c r="N660" s="276"/>
      <c r="O660" s="276"/>
      <c r="P660" s="276"/>
      <c r="Q660" s="276"/>
      <c r="R660" s="276"/>
      <c r="S660" s="276"/>
      <c r="T660" s="276"/>
      <c r="U660" s="276"/>
      <c r="V660" s="276"/>
      <c r="W660" s="276"/>
      <c r="X660" s="276"/>
      <c r="Y660" s="276"/>
      <c r="Z660" s="276"/>
    </row>
    <row r="661" ht="15.75" customHeight="1">
      <c r="A661" s="276"/>
      <c r="B661" s="276"/>
      <c r="C661" s="276"/>
      <c r="D661" s="276"/>
      <c r="E661" s="276"/>
      <c r="F661" s="276"/>
      <c r="G661" s="276"/>
      <c r="H661" s="276"/>
      <c r="I661" s="276"/>
      <c r="J661" s="276"/>
      <c r="K661" s="276"/>
      <c r="L661" s="276"/>
      <c r="M661" s="276"/>
      <c r="N661" s="276"/>
      <c r="O661" s="276"/>
      <c r="P661" s="276"/>
      <c r="Q661" s="276"/>
      <c r="R661" s="276"/>
      <c r="S661" s="276"/>
      <c r="T661" s="276"/>
      <c r="U661" s="276"/>
      <c r="V661" s="276"/>
      <c r="W661" s="276"/>
      <c r="X661" s="276"/>
      <c r="Y661" s="276"/>
      <c r="Z661" s="276"/>
    </row>
    <row r="662" ht="15.75" customHeight="1">
      <c r="A662" s="276"/>
      <c r="B662" s="276"/>
      <c r="C662" s="276"/>
      <c r="D662" s="276"/>
      <c r="E662" s="276"/>
      <c r="F662" s="276"/>
      <c r="G662" s="276"/>
      <c r="H662" s="276"/>
      <c r="I662" s="276"/>
      <c r="J662" s="276"/>
      <c r="K662" s="276"/>
      <c r="L662" s="276"/>
      <c r="M662" s="276"/>
      <c r="N662" s="276"/>
      <c r="O662" s="276"/>
      <c r="P662" s="276"/>
      <c r="Q662" s="276"/>
      <c r="R662" s="276"/>
      <c r="S662" s="276"/>
      <c r="T662" s="276"/>
      <c r="U662" s="276"/>
      <c r="V662" s="276"/>
      <c r="W662" s="276"/>
      <c r="X662" s="276"/>
      <c r="Y662" s="276"/>
      <c r="Z662" s="276"/>
    </row>
    <row r="663" ht="15.75" customHeight="1">
      <c r="A663" s="276"/>
      <c r="B663" s="276"/>
      <c r="C663" s="276"/>
      <c r="D663" s="276"/>
      <c r="E663" s="276"/>
      <c r="F663" s="276"/>
      <c r="G663" s="276"/>
      <c r="H663" s="276"/>
      <c r="I663" s="276"/>
      <c r="J663" s="276"/>
      <c r="K663" s="276"/>
      <c r="L663" s="276"/>
      <c r="M663" s="276"/>
      <c r="N663" s="276"/>
      <c r="O663" s="276"/>
      <c r="P663" s="276"/>
      <c r="Q663" s="276"/>
      <c r="R663" s="276"/>
      <c r="S663" s="276"/>
      <c r="T663" s="276"/>
      <c r="U663" s="276"/>
      <c r="V663" s="276"/>
      <c r="W663" s="276"/>
      <c r="X663" s="276"/>
      <c r="Y663" s="276"/>
      <c r="Z663" s="276"/>
    </row>
    <row r="664" ht="15.75" customHeight="1">
      <c r="A664" s="276"/>
      <c r="B664" s="276"/>
      <c r="C664" s="276"/>
      <c r="D664" s="276"/>
      <c r="E664" s="276"/>
      <c r="F664" s="276"/>
      <c r="G664" s="276"/>
      <c r="H664" s="276"/>
      <c r="I664" s="276"/>
      <c r="J664" s="276"/>
      <c r="K664" s="276"/>
      <c r="L664" s="276"/>
      <c r="M664" s="276"/>
      <c r="N664" s="276"/>
      <c r="O664" s="276"/>
      <c r="P664" s="276"/>
      <c r="Q664" s="276"/>
      <c r="R664" s="276"/>
      <c r="S664" s="276"/>
      <c r="T664" s="276"/>
      <c r="U664" s="276"/>
      <c r="V664" s="276"/>
      <c r="W664" s="276"/>
      <c r="X664" s="276"/>
      <c r="Y664" s="276"/>
      <c r="Z664" s="276"/>
    </row>
    <row r="665" ht="15.75" customHeight="1">
      <c r="A665" s="276"/>
      <c r="B665" s="276"/>
      <c r="C665" s="276"/>
      <c r="D665" s="276"/>
      <c r="E665" s="276"/>
      <c r="F665" s="276"/>
      <c r="G665" s="276"/>
      <c r="H665" s="276"/>
      <c r="I665" s="276"/>
      <c r="J665" s="276"/>
      <c r="K665" s="276"/>
      <c r="L665" s="276"/>
      <c r="M665" s="276"/>
      <c r="N665" s="276"/>
      <c r="O665" s="276"/>
      <c r="P665" s="276"/>
      <c r="Q665" s="276"/>
      <c r="R665" s="276"/>
      <c r="S665" s="276"/>
      <c r="T665" s="276"/>
      <c r="U665" s="276"/>
      <c r="V665" s="276"/>
      <c r="W665" s="276"/>
      <c r="X665" s="276"/>
      <c r="Y665" s="276"/>
      <c r="Z665" s="276"/>
    </row>
    <row r="666" ht="15.75" customHeight="1">
      <c r="A666" s="276"/>
      <c r="B666" s="276"/>
      <c r="C666" s="276"/>
      <c r="D666" s="276"/>
      <c r="E666" s="276"/>
      <c r="F666" s="276"/>
      <c r="G666" s="276"/>
      <c r="H666" s="276"/>
      <c r="I666" s="276"/>
      <c r="J666" s="276"/>
      <c r="K666" s="276"/>
      <c r="L666" s="276"/>
      <c r="M666" s="276"/>
      <c r="N666" s="276"/>
      <c r="O666" s="276"/>
      <c r="P666" s="276"/>
      <c r="Q666" s="276"/>
      <c r="R666" s="276"/>
      <c r="S666" s="276"/>
      <c r="T666" s="276"/>
      <c r="U666" s="276"/>
      <c r="V666" s="276"/>
      <c r="W666" s="276"/>
      <c r="X666" s="276"/>
      <c r="Y666" s="276"/>
      <c r="Z666" s="276"/>
    </row>
    <row r="667" ht="15.75" customHeight="1">
      <c r="A667" s="276"/>
      <c r="B667" s="276"/>
      <c r="C667" s="276"/>
      <c r="D667" s="276"/>
      <c r="E667" s="276"/>
      <c r="F667" s="276"/>
      <c r="G667" s="276"/>
      <c r="H667" s="276"/>
      <c r="I667" s="276"/>
      <c r="J667" s="276"/>
      <c r="K667" s="276"/>
      <c r="L667" s="276"/>
      <c r="M667" s="276"/>
      <c r="N667" s="276"/>
      <c r="O667" s="276"/>
      <c r="P667" s="276"/>
      <c r="Q667" s="276"/>
      <c r="R667" s="276"/>
      <c r="S667" s="276"/>
      <c r="T667" s="276"/>
      <c r="U667" s="276"/>
      <c r="V667" s="276"/>
      <c r="W667" s="276"/>
      <c r="X667" s="276"/>
      <c r="Y667" s="276"/>
      <c r="Z667" s="276"/>
    </row>
    <row r="668" ht="15.75" customHeight="1">
      <c r="A668" s="276"/>
      <c r="B668" s="276"/>
      <c r="C668" s="276"/>
      <c r="D668" s="276"/>
      <c r="E668" s="276"/>
      <c r="F668" s="276"/>
      <c r="G668" s="276"/>
      <c r="H668" s="276"/>
      <c r="I668" s="276"/>
      <c r="J668" s="276"/>
      <c r="K668" s="276"/>
      <c r="L668" s="276"/>
      <c r="M668" s="276"/>
      <c r="N668" s="276"/>
      <c r="O668" s="276"/>
      <c r="P668" s="276"/>
      <c r="Q668" s="276"/>
      <c r="R668" s="276"/>
      <c r="S668" s="276"/>
      <c r="T668" s="276"/>
      <c r="U668" s="276"/>
      <c r="V668" s="276"/>
      <c r="W668" s="276"/>
      <c r="X668" s="276"/>
      <c r="Y668" s="276"/>
      <c r="Z668" s="276"/>
    </row>
    <row r="669" ht="15.75" customHeight="1">
      <c r="A669" s="276"/>
      <c r="B669" s="276"/>
      <c r="C669" s="276"/>
      <c r="D669" s="276"/>
      <c r="E669" s="276"/>
      <c r="F669" s="276"/>
      <c r="G669" s="276"/>
      <c r="H669" s="276"/>
      <c r="I669" s="276"/>
      <c r="J669" s="276"/>
      <c r="K669" s="276"/>
      <c r="L669" s="276"/>
      <c r="M669" s="276"/>
      <c r="N669" s="276"/>
      <c r="O669" s="276"/>
      <c r="P669" s="276"/>
      <c r="Q669" s="276"/>
      <c r="R669" s="276"/>
      <c r="S669" s="276"/>
      <c r="T669" s="276"/>
      <c r="U669" s="276"/>
      <c r="V669" s="276"/>
      <c r="W669" s="276"/>
      <c r="X669" s="276"/>
      <c r="Y669" s="276"/>
      <c r="Z669" s="276"/>
    </row>
    <row r="670" ht="15.75" customHeight="1">
      <c r="A670" s="276"/>
      <c r="B670" s="276"/>
      <c r="C670" s="276"/>
      <c r="D670" s="276"/>
      <c r="E670" s="276"/>
      <c r="F670" s="276"/>
      <c r="G670" s="276"/>
      <c r="H670" s="276"/>
      <c r="I670" s="276"/>
      <c r="J670" s="276"/>
      <c r="K670" s="276"/>
      <c r="L670" s="276"/>
      <c r="M670" s="276"/>
      <c r="N670" s="276"/>
      <c r="O670" s="276"/>
      <c r="P670" s="276"/>
      <c r="Q670" s="276"/>
      <c r="R670" s="276"/>
      <c r="S670" s="276"/>
      <c r="T670" s="276"/>
      <c r="U670" s="276"/>
      <c r="V670" s="276"/>
      <c r="W670" s="276"/>
      <c r="X670" s="276"/>
      <c r="Y670" s="276"/>
      <c r="Z670" s="276"/>
    </row>
    <row r="671" ht="15.75" customHeight="1">
      <c r="A671" s="276"/>
      <c r="B671" s="276"/>
      <c r="C671" s="276"/>
      <c r="D671" s="276"/>
      <c r="E671" s="276"/>
      <c r="F671" s="276"/>
      <c r="G671" s="276"/>
      <c r="H671" s="276"/>
      <c r="I671" s="276"/>
      <c r="J671" s="276"/>
      <c r="K671" s="276"/>
      <c r="L671" s="276"/>
      <c r="M671" s="276"/>
      <c r="N671" s="276"/>
      <c r="O671" s="276"/>
      <c r="P671" s="276"/>
      <c r="Q671" s="276"/>
      <c r="R671" s="276"/>
      <c r="S671" s="276"/>
      <c r="T671" s="276"/>
      <c r="U671" s="276"/>
      <c r="V671" s="276"/>
      <c r="W671" s="276"/>
      <c r="X671" s="276"/>
      <c r="Y671" s="276"/>
      <c r="Z671" s="276"/>
    </row>
    <row r="672" ht="15.75" customHeight="1">
      <c r="A672" s="276"/>
      <c r="B672" s="276"/>
      <c r="C672" s="276"/>
      <c r="D672" s="276"/>
      <c r="E672" s="276"/>
      <c r="F672" s="276"/>
      <c r="G672" s="276"/>
      <c r="H672" s="276"/>
      <c r="I672" s="276"/>
      <c r="J672" s="276"/>
      <c r="K672" s="276"/>
      <c r="L672" s="276"/>
      <c r="M672" s="276"/>
      <c r="N672" s="276"/>
      <c r="O672" s="276"/>
      <c r="P672" s="276"/>
      <c r="Q672" s="276"/>
      <c r="R672" s="276"/>
      <c r="S672" s="276"/>
      <c r="T672" s="276"/>
      <c r="U672" s="276"/>
      <c r="V672" s="276"/>
      <c r="W672" s="276"/>
      <c r="X672" s="276"/>
      <c r="Y672" s="276"/>
      <c r="Z672" s="276"/>
    </row>
    <row r="673" ht="15.75" customHeight="1">
      <c r="A673" s="276"/>
      <c r="B673" s="276"/>
      <c r="C673" s="276"/>
      <c r="D673" s="276"/>
      <c r="E673" s="276"/>
      <c r="F673" s="276"/>
      <c r="G673" s="276"/>
      <c r="H673" s="276"/>
      <c r="I673" s="276"/>
      <c r="J673" s="276"/>
      <c r="K673" s="276"/>
      <c r="L673" s="276"/>
      <c r="M673" s="276"/>
      <c r="N673" s="276"/>
      <c r="O673" s="276"/>
      <c r="P673" s="276"/>
      <c r="Q673" s="276"/>
      <c r="R673" s="276"/>
      <c r="S673" s="276"/>
      <c r="T673" s="276"/>
      <c r="U673" s="276"/>
      <c r="V673" s="276"/>
      <c r="W673" s="276"/>
      <c r="X673" s="276"/>
      <c r="Y673" s="276"/>
      <c r="Z673" s="276"/>
    </row>
    <row r="674" ht="15.75" customHeight="1">
      <c r="A674" s="276"/>
      <c r="B674" s="276"/>
      <c r="C674" s="276"/>
      <c r="D674" s="276"/>
      <c r="E674" s="276"/>
      <c r="F674" s="276"/>
      <c r="G674" s="276"/>
      <c r="H674" s="276"/>
      <c r="I674" s="276"/>
      <c r="J674" s="276"/>
      <c r="K674" s="276"/>
      <c r="L674" s="276"/>
      <c r="M674" s="276"/>
      <c r="N674" s="276"/>
      <c r="O674" s="276"/>
      <c r="P674" s="276"/>
      <c r="Q674" s="276"/>
      <c r="R674" s="276"/>
      <c r="S674" s="276"/>
      <c r="T674" s="276"/>
      <c r="U674" s="276"/>
      <c r="V674" s="276"/>
      <c r="W674" s="276"/>
      <c r="X674" s="276"/>
      <c r="Y674" s="276"/>
      <c r="Z674" s="276"/>
    </row>
    <row r="675" ht="15.75" customHeight="1">
      <c r="A675" s="276"/>
      <c r="B675" s="276"/>
      <c r="C675" s="276"/>
      <c r="D675" s="276"/>
      <c r="E675" s="276"/>
      <c r="F675" s="276"/>
      <c r="G675" s="276"/>
      <c r="H675" s="276"/>
      <c r="I675" s="276"/>
      <c r="J675" s="276"/>
      <c r="K675" s="276"/>
      <c r="L675" s="276"/>
      <c r="M675" s="276"/>
      <c r="N675" s="276"/>
      <c r="O675" s="276"/>
      <c r="P675" s="276"/>
      <c r="Q675" s="276"/>
      <c r="R675" s="276"/>
      <c r="S675" s="276"/>
      <c r="T675" s="276"/>
      <c r="U675" s="276"/>
      <c r="V675" s="276"/>
      <c r="W675" s="276"/>
      <c r="X675" s="276"/>
      <c r="Y675" s="276"/>
      <c r="Z675" s="276"/>
    </row>
    <row r="676" ht="15.75" customHeight="1">
      <c r="A676" s="276"/>
      <c r="B676" s="276"/>
      <c r="C676" s="276"/>
      <c r="D676" s="276"/>
      <c r="E676" s="276"/>
      <c r="F676" s="276"/>
      <c r="G676" s="276"/>
      <c r="H676" s="276"/>
      <c r="I676" s="276"/>
      <c r="J676" s="276"/>
      <c r="K676" s="276"/>
      <c r="L676" s="276"/>
      <c r="M676" s="276"/>
      <c r="N676" s="276"/>
      <c r="O676" s="276"/>
      <c r="P676" s="276"/>
      <c r="Q676" s="276"/>
      <c r="R676" s="276"/>
      <c r="S676" s="276"/>
      <c r="T676" s="276"/>
      <c r="U676" s="276"/>
      <c r="V676" s="276"/>
      <c r="W676" s="276"/>
      <c r="X676" s="276"/>
      <c r="Y676" s="276"/>
      <c r="Z676" s="276"/>
    </row>
    <row r="677" ht="15.75" customHeight="1">
      <c r="A677" s="276"/>
      <c r="B677" s="276"/>
      <c r="C677" s="276"/>
      <c r="D677" s="276"/>
      <c r="E677" s="276"/>
      <c r="F677" s="276"/>
      <c r="G677" s="276"/>
      <c r="H677" s="276"/>
      <c r="I677" s="276"/>
      <c r="J677" s="276"/>
      <c r="K677" s="276"/>
      <c r="L677" s="276"/>
      <c r="M677" s="276"/>
      <c r="N677" s="276"/>
      <c r="O677" s="276"/>
      <c r="P677" s="276"/>
      <c r="Q677" s="276"/>
      <c r="R677" s="276"/>
      <c r="S677" s="276"/>
      <c r="T677" s="276"/>
      <c r="U677" s="276"/>
      <c r="V677" s="276"/>
      <c r="W677" s="276"/>
      <c r="X677" s="276"/>
      <c r="Y677" s="276"/>
      <c r="Z677" s="276"/>
    </row>
    <row r="678" ht="15.75" customHeight="1">
      <c r="A678" s="276"/>
      <c r="B678" s="276"/>
      <c r="C678" s="276"/>
      <c r="D678" s="276"/>
      <c r="E678" s="276"/>
      <c r="F678" s="276"/>
      <c r="G678" s="276"/>
      <c r="H678" s="276"/>
      <c r="I678" s="276"/>
      <c r="J678" s="276"/>
      <c r="K678" s="276"/>
      <c r="L678" s="276"/>
      <c r="M678" s="276"/>
      <c r="N678" s="276"/>
      <c r="O678" s="276"/>
      <c r="P678" s="276"/>
      <c r="Q678" s="276"/>
      <c r="R678" s="276"/>
      <c r="S678" s="276"/>
      <c r="T678" s="276"/>
      <c r="U678" s="276"/>
      <c r="V678" s="276"/>
      <c r="W678" s="276"/>
      <c r="X678" s="276"/>
      <c r="Y678" s="276"/>
      <c r="Z678" s="276"/>
    </row>
    <row r="679" ht="15.75" customHeight="1">
      <c r="A679" s="276"/>
      <c r="B679" s="276"/>
      <c r="C679" s="276"/>
      <c r="D679" s="276"/>
      <c r="E679" s="276"/>
      <c r="F679" s="276"/>
      <c r="G679" s="276"/>
      <c r="H679" s="276"/>
      <c r="I679" s="276"/>
      <c r="J679" s="276"/>
      <c r="K679" s="276"/>
      <c r="L679" s="276"/>
      <c r="M679" s="276"/>
      <c r="N679" s="276"/>
      <c r="O679" s="276"/>
      <c r="P679" s="276"/>
      <c r="Q679" s="276"/>
      <c r="R679" s="276"/>
      <c r="S679" s="276"/>
      <c r="T679" s="276"/>
      <c r="U679" s="276"/>
      <c r="V679" s="276"/>
      <c r="W679" s="276"/>
      <c r="X679" s="276"/>
      <c r="Y679" s="276"/>
      <c r="Z679" s="276"/>
    </row>
    <row r="680" ht="15.75" customHeight="1">
      <c r="A680" s="276"/>
      <c r="B680" s="276"/>
      <c r="C680" s="276"/>
      <c r="D680" s="276"/>
      <c r="E680" s="276"/>
      <c r="F680" s="276"/>
      <c r="G680" s="276"/>
      <c r="H680" s="276"/>
      <c r="I680" s="276"/>
      <c r="J680" s="276"/>
      <c r="K680" s="276"/>
      <c r="L680" s="276"/>
      <c r="M680" s="276"/>
      <c r="N680" s="276"/>
      <c r="O680" s="276"/>
      <c r="P680" s="276"/>
      <c r="Q680" s="276"/>
      <c r="R680" s="276"/>
      <c r="S680" s="276"/>
      <c r="T680" s="276"/>
      <c r="U680" s="276"/>
      <c r="V680" s="276"/>
      <c r="W680" s="276"/>
      <c r="X680" s="276"/>
      <c r="Y680" s="276"/>
      <c r="Z680" s="276"/>
    </row>
    <row r="681" ht="15.75" customHeight="1">
      <c r="A681" s="276"/>
      <c r="B681" s="276"/>
      <c r="C681" s="276"/>
      <c r="D681" s="276"/>
      <c r="E681" s="276"/>
      <c r="F681" s="276"/>
      <c r="G681" s="276"/>
      <c r="H681" s="276"/>
      <c r="I681" s="276"/>
      <c r="J681" s="276"/>
      <c r="K681" s="276"/>
      <c r="L681" s="276"/>
      <c r="M681" s="276"/>
      <c r="N681" s="276"/>
      <c r="O681" s="276"/>
      <c r="P681" s="276"/>
      <c r="Q681" s="276"/>
      <c r="R681" s="276"/>
      <c r="S681" s="276"/>
      <c r="T681" s="276"/>
      <c r="U681" s="276"/>
      <c r="V681" s="276"/>
      <c r="W681" s="276"/>
      <c r="X681" s="276"/>
      <c r="Y681" s="276"/>
      <c r="Z681" s="276"/>
    </row>
    <row r="682" ht="15.75" customHeight="1">
      <c r="A682" s="276"/>
      <c r="B682" s="276"/>
      <c r="C682" s="276"/>
      <c r="D682" s="276"/>
      <c r="E682" s="276"/>
      <c r="F682" s="276"/>
      <c r="G682" s="276"/>
      <c r="H682" s="276"/>
      <c r="I682" s="276"/>
      <c r="J682" s="276"/>
      <c r="K682" s="276"/>
      <c r="L682" s="276"/>
      <c r="M682" s="276"/>
      <c r="N682" s="276"/>
      <c r="O682" s="276"/>
      <c r="P682" s="276"/>
      <c r="Q682" s="276"/>
      <c r="R682" s="276"/>
      <c r="S682" s="276"/>
      <c r="T682" s="276"/>
      <c r="U682" s="276"/>
      <c r="V682" s="276"/>
      <c r="W682" s="276"/>
      <c r="X682" s="276"/>
      <c r="Y682" s="276"/>
      <c r="Z682" s="276"/>
    </row>
    <row r="683" ht="15.75" customHeight="1">
      <c r="A683" s="276"/>
      <c r="B683" s="276"/>
      <c r="C683" s="276"/>
      <c r="D683" s="276"/>
      <c r="E683" s="276"/>
      <c r="F683" s="276"/>
      <c r="G683" s="276"/>
      <c r="H683" s="276"/>
      <c r="I683" s="276"/>
      <c r="J683" s="276"/>
      <c r="K683" s="276"/>
      <c r="L683" s="276"/>
      <c r="M683" s="276"/>
      <c r="N683" s="276"/>
      <c r="O683" s="276"/>
      <c r="P683" s="276"/>
      <c r="Q683" s="276"/>
      <c r="R683" s="276"/>
      <c r="S683" s="276"/>
      <c r="T683" s="276"/>
      <c r="U683" s="276"/>
      <c r="V683" s="276"/>
      <c r="W683" s="276"/>
      <c r="X683" s="276"/>
      <c r="Y683" s="276"/>
      <c r="Z683" s="276"/>
    </row>
    <row r="684" ht="15.75" customHeight="1">
      <c r="A684" s="276"/>
      <c r="B684" s="276"/>
      <c r="C684" s="276"/>
      <c r="D684" s="276"/>
      <c r="E684" s="276"/>
      <c r="F684" s="276"/>
      <c r="G684" s="276"/>
      <c r="H684" s="276"/>
      <c r="I684" s="276"/>
      <c r="J684" s="276"/>
      <c r="K684" s="276"/>
      <c r="L684" s="276"/>
      <c r="M684" s="276"/>
      <c r="N684" s="276"/>
      <c r="O684" s="276"/>
      <c r="P684" s="276"/>
      <c r="Q684" s="276"/>
      <c r="R684" s="276"/>
      <c r="S684" s="276"/>
      <c r="T684" s="276"/>
      <c r="U684" s="276"/>
      <c r="V684" s="276"/>
      <c r="W684" s="276"/>
      <c r="X684" s="276"/>
      <c r="Y684" s="276"/>
      <c r="Z684" s="276"/>
    </row>
    <row r="685" ht="15.75" customHeight="1">
      <c r="A685" s="276"/>
      <c r="B685" s="276"/>
      <c r="C685" s="276"/>
      <c r="D685" s="276"/>
      <c r="E685" s="276"/>
      <c r="F685" s="276"/>
      <c r="G685" s="276"/>
      <c r="H685" s="276"/>
      <c r="I685" s="276"/>
      <c r="J685" s="276"/>
      <c r="K685" s="276"/>
      <c r="L685" s="276"/>
      <c r="M685" s="276"/>
      <c r="N685" s="276"/>
      <c r="O685" s="276"/>
      <c r="P685" s="276"/>
      <c r="Q685" s="276"/>
      <c r="R685" s="276"/>
      <c r="S685" s="276"/>
      <c r="T685" s="276"/>
      <c r="U685" s="276"/>
      <c r="V685" s="276"/>
      <c r="W685" s="276"/>
      <c r="X685" s="276"/>
      <c r="Y685" s="276"/>
      <c r="Z685" s="276"/>
    </row>
    <row r="686" ht="15.75" customHeight="1">
      <c r="A686" s="276"/>
      <c r="B686" s="276"/>
      <c r="C686" s="276"/>
      <c r="D686" s="276"/>
      <c r="E686" s="276"/>
      <c r="F686" s="276"/>
      <c r="G686" s="276"/>
      <c r="H686" s="276"/>
      <c r="I686" s="276"/>
      <c r="J686" s="276"/>
      <c r="K686" s="276"/>
      <c r="L686" s="276"/>
      <c r="M686" s="276"/>
      <c r="N686" s="276"/>
      <c r="O686" s="276"/>
      <c r="P686" s="276"/>
      <c r="Q686" s="276"/>
      <c r="R686" s="276"/>
      <c r="S686" s="276"/>
      <c r="T686" s="276"/>
      <c r="U686" s="276"/>
      <c r="V686" s="276"/>
      <c r="W686" s="276"/>
      <c r="X686" s="276"/>
      <c r="Y686" s="276"/>
      <c r="Z686" s="276"/>
    </row>
    <row r="687" ht="15.75" customHeight="1">
      <c r="A687" s="276"/>
      <c r="B687" s="276"/>
      <c r="C687" s="276"/>
      <c r="D687" s="276"/>
      <c r="E687" s="276"/>
      <c r="F687" s="276"/>
      <c r="G687" s="276"/>
      <c r="H687" s="276"/>
      <c r="I687" s="276"/>
      <c r="J687" s="276"/>
      <c r="K687" s="276"/>
      <c r="L687" s="276"/>
      <c r="M687" s="276"/>
      <c r="N687" s="276"/>
      <c r="O687" s="276"/>
      <c r="P687" s="276"/>
      <c r="Q687" s="276"/>
      <c r="R687" s="276"/>
      <c r="S687" s="276"/>
      <c r="T687" s="276"/>
      <c r="U687" s="276"/>
      <c r="V687" s="276"/>
      <c r="W687" s="276"/>
      <c r="X687" s="276"/>
      <c r="Y687" s="276"/>
      <c r="Z687" s="276"/>
    </row>
    <row r="688" ht="15.75" customHeight="1">
      <c r="A688" s="276"/>
      <c r="B688" s="276"/>
      <c r="C688" s="276"/>
      <c r="D688" s="276"/>
      <c r="E688" s="276"/>
      <c r="F688" s="276"/>
      <c r="G688" s="276"/>
      <c r="H688" s="276"/>
      <c r="I688" s="276"/>
      <c r="J688" s="276"/>
      <c r="K688" s="276"/>
      <c r="L688" s="276"/>
      <c r="M688" s="276"/>
      <c r="N688" s="276"/>
      <c r="O688" s="276"/>
      <c r="P688" s="276"/>
      <c r="Q688" s="276"/>
      <c r="R688" s="276"/>
      <c r="S688" s="276"/>
      <c r="T688" s="276"/>
      <c r="U688" s="276"/>
      <c r="V688" s="276"/>
      <c r="W688" s="276"/>
      <c r="X688" s="276"/>
      <c r="Y688" s="276"/>
      <c r="Z688" s="276"/>
    </row>
    <row r="689" ht="15.75" customHeight="1">
      <c r="A689" s="276"/>
      <c r="B689" s="276"/>
      <c r="C689" s="276"/>
      <c r="D689" s="276"/>
      <c r="E689" s="276"/>
      <c r="F689" s="276"/>
      <c r="G689" s="276"/>
      <c r="H689" s="276"/>
      <c r="I689" s="276"/>
      <c r="J689" s="276"/>
      <c r="K689" s="276"/>
      <c r="L689" s="276"/>
      <c r="M689" s="276"/>
      <c r="N689" s="276"/>
      <c r="O689" s="276"/>
      <c r="P689" s="276"/>
      <c r="Q689" s="276"/>
      <c r="R689" s="276"/>
      <c r="S689" s="276"/>
      <c r="T689" s="276"/>
      <c r="U689" s="276"/>
      <c r="V689" s="276"/>
      <c r="W689" s="276"/>
      <c r="X689" s="276"/>
      <c r="Y689" s="276"/>
      <c r="Z689" s="276"/>
    </row>
    <row r="690" ht="15.75" customHeight="1">
      <c r="A690" s="276"/>
      <c r="B690" s="276"/>
      <c r="C690" s="276"/>
      <c r="D690" s="276"/>
      <c r="E690" s="276"/>
      <c r="F690" s="276"/>
      <c r="G690" s="276"/>
      <c r="H690" s="276"/>
      <c r="I690" s="276"/>
      <c r="J690" s="276"/>
      <c r="K690" s="276"/>
      <c r="L690" s="276"/>
      <c r="M690" s="276"/>
      <c r="N690" s="276"/>
      <c r="O690" s="276"/>
      <c r="P690" s="276"/>
      <c r="Q690" s="276"/>
      <c r="R690" s="276"/>
      <c r="S690" s="276"/>
      <c r="T690" s="276"/>
      <c r="U690" s="276"/>
      <c r="V690" s="276"/>
      <c r="W690" s="276"/>
      <c r="X690" s="276"/>
      <c r="Y690" s="276"/>
      <c r="Z690" s="276"/>
    </row>
    <row r="691" ht="15.75" customHeight="1">
      <c r="A691" s="276"/>
      <c r="B691" s="276"/>
      <c r="C691" s="276"/>
      <c r="D691" s="276"/>
      <c r="E691" s="276"/>
      <c r="F691" s="276"/>
      <c r="G691" s="276"/>
      <c r="H691" s="276"/>
      <c r="I691" s="276"/>
      <c r="J691" s="276"/>
      <c r="K691" s="276"/>
      <c r="L691" s="276"/>
      <c r="M691" s="276"/>
      <c r="N691" s="276"/>
      <c r="O691" s="276"/>
      <c r="P691" s="276"/>
      <c r="Q691" s="276"/>
      <c r="R691" s="276"/>
      <c r="S691" s="276"/>
      <c r="T691" s="276"/>
      <c r="U691" s="276"/>
      <c r="V691" s="276"/>
      <c r="W691" s="276"/>
      <c r="X691" s="276"/>
      <c r="Y691" s="276"/>
      <c r="Z691" s="276"/>
    </row>
    <row r="692" ht="15.75" customHeight="1">
      <c r="A692" s="276"/>
      <c r="B692" s="276"/>
      <c r="C692" s="276"/>
      <c r="D692" s="276"/>
      <c r="E692" s="276"/>
      <c r="F692" s="276"/>
      <c r="G692" s="276"/>
      <c r="H692" s="276"/>
      <c r="I692" s="276"/>
      <c r="J692" s="276"/>
      <c r="K692" s="276"/>
      <c r="L692" s="276"/>
      <c r="M692" s="276"/>
      <c r="N692" s="276"/>
      <c r="O692" s="276"/>
      <c r="P692" s="276"/>
      <c r="Q692" s="276"/>
      <c r="R692" s="276"/>
      <c r="S692" s="276"/>
      <c r="T692" s="276"/>
      <c r="U692" s="276"/>
      <c r="V692" s="276"/>
      <c r="W692" s="276"/>
      <c r="X692" s="276"/>
      <c r="Y692" s="276"/>
      <c r="Z692" s="276"/>
    </row>
    <row r="693" ht="15.75" customHeight="1">
      <c r="A693" s="276"/>
      <c r="B693" s="276"/>
      <c r="C693" s="276"/>
      <c r="D693" s="276"/>
      <c r="E693" s="276"/>
      <c r="F693" s="276"/>
      <c r="G693" s="276"/>
      <c r="H693" s="276"/>
      <c r="I693" s="276"/>
      <c r="J693" s="276"/>
      <c r="K693" s="276"/>
      <c r="L693" s="276"/>
      <c r="M693" s="276"/>
      <c r="N693" s="276"/>
      <c r="O693" s="276"/>
      <c r="P693" s="276"/>
      <c r="Q693" s="276"/>
      <c r="R693" s="276"/>
      <c r="S693" s="276"/>
      <c r="T693" s="276"/>
      <c r="U693" s="276"/>
      <c r="V693" s="276"/>
      <c r="W693" s="276"/>
      <c r="X693" s="276"/>
      <c r="Y693" s="276"/>
      <c r="Z693" s="276"/>
    </row>
    <row r="694" ht="15.75" customHeight="1">
      <c r="A694" s="276"/>
      <c r="B694" s="276"/>
      <c r="C694" s="276"/>
      <c r="D694" s="276"/>
      <c r="E694" s="276"/>
      <c r="F694" s="276"/>
      <c r="G694" s="276"/>
      <c r="H694" s="276"/>
      <c r="I694" s="276"/>
      <c r="J694" s="276"/>
      <c r="K694" s="276"/>
      <c r="L694" s="276"/>
      <c r="M694" s="276"/>
      <c r="N694" s="276"/>
      <c r="O694" s="276"/>
      <c r="P694" s="276"/>
      <c r="Q694" s="276"/>
      <c r="R694" s="276"/>
      <c r="S694" s="276"/>
      <c r="T694" s="276"/>
      <c r="U694" s="276"/>
      <c r="V694" s="276"/>
      <c r="W694" s="276"/>
      <c r="X694" s="276"/>
      <c r="Y694" s="276"/>
      <c r="Z694" s="276"/>
    </row>
    <row r="695" ht="15.75" customHeight="1">
      <c r="A695" s="276"/>
      <c r="B695" s="276"/>
      <c r="C695" s="276"/>
      <c r="D695" s="276"/>
      <c r="E695" s="276"/>
      <c r="F695" s="276"/>
      <c r="G695" s="276"/>
      <c r="H695" s="276"/>
      <c r="I695" s="276"/>
      <c r="J695" s="276"/>
      <c r="K695" s="276"/>
      <c r="L695" s="276"/>
      <c r="M695" s="276"/>
      <c r="N695" s="276"/>
      <c r="O695" s="276"/>
      <c r="P695" s="276"/>
      <c r="Q695" s="276"/>
      <c r="R695" s="276"/>
      <c r="S695" s="276"/>
      <c r="T695" s="276"/>
      <c r="U695" s="276"/>
      <c r="V695" s="276"/>
      <c r="W695" s="276"/>
      <c r="X695" s="276"/>
      <c r="Y695" s="276"/>
      <c r="Z695" s="276"/>
    </row>
    <row r="696" ht="15.75" customHeight="1">
      <c r="A696" s="276"/>
      <c r="B696" s="276"/>
      <c r="C696" s="276"/>
      <c r="D696" s="276"/>
      <c r="E696" s="276"/>
      <c r="F696" s="276"/>
      <c r="G696" s="276"/>
      <c r="H696" s="276"/>
      <c r="I696" s="276"/>
      <c r="J696" s="276"/>
      <c r="K696" s="276"/>
      <c r="L696" s="276"/>
      <c r="M696" s="276"/>
      <c r="N696" s="276"/>
      <c r="O696" s="276"/>
      <c r="P696" s="276"/>
      <c r="Q696" s="276"/>
      <c r="R696" s="276"/>
      <c r="S696" s="276"/>
      <c r="T696" s="276"/>
      <c r="U696" s="276"/>
      <c r="V696" s="276"/>
      <c r="W696" s="276"/>
      <c r="X696" s="276"/>
      <c r="Y696" s="276"/>
      <c r="Z696" s="276"/>
    </row>
    <row r="697" ht="15.75" customHeight="1">
      <c r="A697" s="276"/>
      <c r="B697" s="276"/>
      <c r="C697" s="276"/>
      <c r="D697" s="276"/>
      <c r="E697" s="276"/>
      <c r="F697" s="276"/>
      <c r="G697" s="276"/>
      <c r="H697" s="276"/>
      <c r="I697" s="276"/>
      <c r="J697" s="276"/>
      <c r="K697" s="276"/>
      <c r="L697" s="276"/>
      <c r="M697" s="276"/>
      <c r="N697" s="276"/>
      <c r="O697" s="276"/>
      <c r="P697" s="276"/>
      <c r="Q697" s="276"/>
      <c r="R697" s="276"/>
      <c r="S697" s="276"/>
      <c r="T697" s="276"/>
      <c r="U697" s="276"/>
      <c r="V697" s="276"/>
      <c r="W697" s="276"/>
      <c r="X697" s="276"/>
      <c r="Y697" s="276"/>
      <c r="Z697" s="276"/>
    </row>
    <row r="698" ht="15.75" customHeight="1">
      <c r="A698" s="276"/>
      <c r="B698" s="276"/>
      <c r="C698" s="276"/>
      <c r="D698" s="276"/>
      <c r="E698" s="276"/>
      <c r="F698" s="276"/>
      <c r="G698" s="276"/>
      <c r="H698" s="276"/>
      <c r="I698" s="276"/>
      <c r="J698" s="276"/>
      <c r="K698" s="276"/>
      <c r="L698" s="276"/>
      <c r="M698" s="276"/>
      <c r="N698" s="276"/>
      <c r="O698" s="276"/>
      <c r="P698" s="276"/>
      <c r="Q698" s="276"/>
      <c r="R698" s="276"/>
      <c r="S698" s="276"/>
      <c r="T698" s="276"/>
      <c r="U698" s="276"/>
      <c r="V698" s="276"/>
      <c r="W698" s="276"/>
      <c r="X698" s="276"/>
      <c r="Y698" s="276"/>
      <c r="Z698" s="276"/>
    </row>
    <row r="699" ht="15.75" customHeight="1">
      <c r="A699" s="276"/>
      <c r="B699" s="276"/>
      <c r="C699" s="276"/>
      <c r="D699" s="276"/>
      <c r="E699" s="276"/>
      <c r="F699" s="276"/>
      <c r="G699" s="276"/>
      <c r="H699" s="276"/>
      <c r="I699" s="276"/>
      <c r="J699" s="276"/>
      <c r="K699" s="276"/>
      <c r="L699" s="276"/>
      <c r="M699" s="276"/>
      <c r="N699" s="276"/>
      <c r="O699" s="276"/>
      <c r="P699" s="276"/>
      <c r="Q699" s="276"/>
      <c r="R699" s="276"/>
      <c r="S699" s="276"/>
      <c r="T699" s="276"/>
      <c r="U699" s="276"/>
      <c r="V699" s="276"/>
      <c r="W699" s="276"/>
      <c r="X699" s="276"/>
      <c r="Y699" s="276"/>
      <c r="Z699" s="276"/>
    </row>
    <row r="700" ht="15.75" customHeight="1">
      <c r="A700" s="276"/>
      <c r="B700" s="276"/>
      <c r="C700" s="276"/>
      <c r="D700" s="276"/>
      <c r="E700" s="276"/>
      <c r="F700" s="276"/>
      <c r="G700" s="276"/>
      <c r="H700" s="276"/>
      <c r="I700" s="276"/>
      <c r="J700" s="276"/>
      <c r="K700" s="276"/>
      <c r="L700" s="276"/>
      <c r="M700" s="276"/>
      <c r="N700" s="276"/>
      <c r="O700" s="276"/>
      <c r="P700" s="276"/>
      <c r="Q700" s="276"/>
      <c r="R700" s="276"/>
      <c r="S700" s="276"/>
      <c r="T700" s="276"/>
      <c r="U700" s="276"/>
      <c r="V700" s="276"/>
      <c r="W700" s="276"/>
      <c r="X700" s="276"/>
      <c r="Y700" s="276"/>
      <c r="Z700" s="276"/>
    </row>
    <row r="701" ht="15.75" customHeight="1">
      <c r="A701" s="276"/>
      <c r="B701" s="276"/>
      <c r="C701" s="276"/>
      <c r="D701" s="276"/>
      <c r="E701" s="276"/>
      <c r="F701" s="276"/>
      <c r="G701" s="276"/>
      <c r="H701" s="276"/>
      <c r="I701" s="276"/>
      <c r="J701" s="276"/>
      <c r="K701" s="276"/>
      <c r="L701" s="276"/>
      <c r="M701" s="276"/>
      <c r="N701" s="276"/>
      <c r="O701" s="276"/>
      <c r="P701" s="276"/>
      <c r="Q701" s="276"/>
      <c r="R701" s="276"/>
      <c r="S701" s="276"/>
      <c r="T701" s="276"/>
      <c r="U701" s="276"/>
      <c r="V701" s="276"/>
      <c r="W701" s="276"/>
      <c r="X701" s="276"/>
      <c r="Y701" s="276"/>
      <c r="Z701" s="276"/>
    </row>
    <row r="702" ht="15.75" customHeight="1">
      <c r="A702" s="276"/>
      <c r="B702" s="276"/>
      <c r="C702" s="276"/>
      <c r="D702" s="276"/>
      <c r="E702" s="276"/>
      <c r="F702" s="276"/>
      <c r="G702" s="276"/>
      <c r="H702" s="276"/>
      <c r="I702" s="276"/>
      <c r="J702" s="276"/>
      <c r="K702" s="276"/>
      <c r="L702" s="276"/>
      <c r="M702" s="276"/>
      <c r="N702" s="276"/>
      <c r="O702" s="276"/>
      <c r="P702" s="276"/>
      <c r="Q702" s="276"/>
      <c r="R702" s="276"/>
      <c r="S702" s="276"/>
      <c r="T702" s="276"/>
      <c r="U702" s="276"/>
      <c r="V702" s="276"/>
      <c r="W702" s="276"/>
      <c r="X702" s="276"/>
      <c r="Y702" s="276"/>
      <c r="Z702" s="276"/>
    </row>
    <row r="703" ht="15.75" customHeight="1">
      <c r="A703" s="276"/>
      <c r="B703" s="276"/>
      <c r="C703" s="276"/>
      <c r="D703" s="276"/>
      <c r="E703" s="276"/>
      <c r="F703" s="276"/>
      <c r="G703" s="276"/>
      <c r="H703" s="276"/>
      <c r="I703" s="276"/>
      <c r="J703" s="276"/>
      <c r="K703" s="276"/>
      <c r="L703" s="276"/>
      <c r="M703" s="276"/>
      <c r="N703" s="276"/>
      <c r="O703" s="276"/>
      <c r="P703" s="276"/>
      <c r="Q703" s="276"/>
      <c r="R703" s="276"/>
      <c r="S703" s="276"/>
      <c r="T703" s="276"/>
      <c r="U703" s="276"/>
      <c r="V703" s="276"/>
      <c r="W703" s="276"/>
      <c r="X703" s="276"/>
      <c r="Y703" s="276"/>
      <c r="Z703" s="276"/>
    </row>
    <row r="704" ht="15.75" customHeight="1">
      <c r="A704" s="276"/>
      <c r="B704" s="276"/>
      <c r="C704" s="276"/>
      <c r="D704" s="276"/>
      <c r="E704" s="276"/>
      <c r="F704" s="276"/>
      <c r="G704" s="276"/>
      <c r="H704" s="276"/>
      <c r="I704" s="276"/>
      <c r="J704" s="276"/>
      <c r="K704" s="276"/>
      <c r="L704" s="276"/>
      <c r="M704" s="276"/>
      <c r="N704" s="276"/>
      <c r="O704" s="276"/>
      <c r="P704" s="276"/>
      <c r="Q704" s="276"/>
      <c r="R704" s="276"/>
      <c r="S704" s="276"/>
      <c r="T704" s="276"/>
      <c r="U704" s="276"/>
      <c r="V704" s="276"/>
      <c r="W704" s="276"/>
      <c r="X704" s="276"/>
      <c r="Y704" s="276"/>
      <c r="Z704" s="276"/>
    </row>
    <row r="705" ht="15.75" customHeight="1">
      <c r="A705" s="276"/>
      <c r="B705" s="276"/>
      <c r="C705" s="276"/>
      <c r="D705" s="276"/>
      <c r="E705" s="276"/>
      <c r="F705" s="276"/>
      <c r="G705" s="276"/>
      <c r="H705" s="276"/>
      <c r="I705" s="276"/>
      <c r="J705" s="276"/>
      <c r="K705" s="276"/>
      <c r="L705" s="276"/>
      <c r="M705" s="276"/>
      <c r="N705" s="276"/>
      <c r="O705" s="276"/>
      <c r="P705" s="276"/>
      <c r="Q705" s="276"/>
      <c r="R705" s="276"/>
      <c r="S705" s="276"/>
      <c r="T705" s="276"/>
      <c r="U705" s="276"/>
      <c r="V705" s="276"/>
      <c r="W705" s="276"/>
      <c r="X705" s="276"/>
      <c r="Y705" s="276"/>
      <c r="Z705" s="276"/>
    </row>
    <row r="706" ht="15.75" customHeight="1">
      <c r="A706" s="276"/>
      <c r="B706" s="276"/>
      <c r="C706" s="276"/>
      <c r="D706" s="276"/>
      <c r="E706" s="276"/>
      <c r="F706" s="276"/>
      <c r="G706" s="276"/>
      <c r="H706" s="276"/>
      <c r="I706" s="276"/>
      <c r="J706" s="276"/>
      <c r="K706" s="276"/>
      <c r="L706" s="276"/>
      <c r="M706" s="276"/>
      <c r="N706" s="276"/>
      <c r="O706" s="276"/>
      <c r="P706" s="276"/>
      <c r="Q706" s="276"/>
      <c r="R706" s="276"/>
      <c r="S706" s="276"/>
      <c r="T706" s="276"/>
      <c r="U706" s="276"/>
      <c r="V706" s="276"/>
      <c r="W706" s="276"/>
      <c r="X706" s="276"/>
      <c r="Y706" s="276"/>
      <c r="Z706" s="276"/>
    </row>
    <row r="707" ht="15.75" customHeight="1">
      <c r="A707" s="276"/>
      <c r="B707" s="276"/>
      <c r="C707" s="276"/>
      <c r="D707" s="276"/>
      <c r="E707" s="276"/>
      <c r="F707" s="276"/>
      <c r="G707" s="276"/>
      <c r="H707" s="276"/>
      <c r="I707" s="276"/>
      <c r="J707" s="276"/>
      <c r="K707" s="276"/>
      <c r="L707" s="276"/>
      <c r="M707" s="276"/>
      <c r="N707" s="276"/>
      <c r="O707" s="276"/>
      <c r="P707" s="276"/>
      <c r="Q707" s="276"/>
      <c r="R707" s="276"/>
      <c r="S707" s="276"/>
      <c r="T707" s="276"/>
      <c r="U707" s="276"/>
      <c r="V707" s="276"/>
      <c r="W707" s="276"/>
      <c r="X707" s="276"/>
      <c r="Y707" s="276"/>
      <c r="Z707" s="276"/>
    </row>
    <row r="708" ht="15.75" customHeight="1">
      <c r="A708" s="276"/>
      <c r="B708" s="276"/>
      <c r="C708" s="276"/>
      <c r="D708" s="276"/>
      <c r="E708" s="276"/>
      <c r="F708" s="276"/>
      <c r="G708" s="276"/>
      <c r="H708" s="276"/>
      <c r="I708" s="276"/>
      <c r="J708" s="276"/>
      <c r="K708" s="276"/>
      <c r="L708" s="276"/>
      <c r="M708" s="276"/>
      <c r="N708" s="276"/>
      <c r="O708" s="276"/>
      <c r="P708" s="276"/>
      <c r="Q708" s="276"/>
      <c r="R708" s="276"/>
      <c r="S708" s="276"/>
      <c r="T708" s="276"/>
      <c r="U708" s="276"/>
      <c r="V708" s="276"/>
      <c r="W708" s="276"/>
      <c r="X708" s="276"/>
      <c r="Y708" s="276"/>
      <c r="Z708" s="276"/>
    </row>
    <row r="709" ht="15.75" customHeight="1">
      <c r="A709" s="276"/>
      <c r="B709" s="276"/>
      <c r="C709" s="276"/>
      <c r="D709" s="276"/>
      <c r="E709" s="276"/>
      <c r="F709" s="276"/>
      <c r="G709" s="276"/>
      <c r="H709" s="276"/>
      <c r="I709" s="276"/>
      <c r="J709" s="276"/>
      <c r="K709" s="276"/>
      <c r="L709" s="276"/>
      <c r="M709" s="276"/>
      <c r="N709" s="276"/>
      <c r="O709" s="276"/>
      <c r="P709" s="276"/>
      <c r="Q709" s="276"/>
      <c r="R709" s="276"/>
      <c r="S709" s="276"/>
      <c r="T709" s="276"/>
      <c r="U709" s="276"/>
      <c r="V709" s="276"/>
      <c r="W709" s="276"/>
      <c r="X709" s="276"/>
      <c r="Y709" s="276"/>
      <c r="Z709" s="276"/>
    </row>
    <row r="710" ht="15.75" customHeight="1">
      <c r="A710" s="276"/>
      <c r="B710" s="276"/>
      <c r="C710" s="276"/>
      <c r="D710" s="276"/>
      <c r="E710" s="276"/>
      <c r="F710" s="276"/>
      <c r="G710" s="276"/>
      <c r="H710" s="276"/>
      <c r="I710" s="276"/>
      <c r="J710" s="276"/>
      <c r="K710" s="276"/>
      <c r="L710" s="276"/>
      <c r="M710" s="276"/>
      <c r="N710" s="276"/>
      <c r="O710" s="276"/>
      <c r="P710" s="276"/>
      <c r="Q710" s="276"/>
      <c r="R710" s="276"/>
      <c r="S710" s="276"/>
      <c r="T710" s="276"/>
      <c r="U710" s="276"/>
      <c r="V710" s="276"/>
      <c r="W710" s="276"/>
      <c r="X710" s="276"/>
      <c r="Y710" s="276"/>
      <c r="Z710" s="276"/>
    </row>
    <row r="711" ht="15.75" customHeight="1">
      <c r="A711" s="276"/>
      <c r="B711" s="276"/>
      <c r="C711" s="276"/>
      <c r="D711" s="276"/>
      <c r="E711" s="276"/>
      <c r="F711" s="276"/>
      <c r="G711" s="276"/>
      <c r="H711" s="276"/>
      <c r="I711" s="276"/>
      <c r="J711" s="276"/>
      <c r="K711" s="276"/>
      <c r="L711" s="276"/>
      <c r="M711" s="276"/>
      <c r="N711" s="276"/>
      <c r="O711" s="276"/>
      <c r="P711" s="276"/>
      <c r="Q711" s="276"/>
      <c r="R711" s="276"/>
      <c r="S711" s="276"/>
      <c r="T711" s="276"/>
      <c r="U711" s="276"/>
      <c r="V711" s="276"/>
      <c r="W711" s="276"/>
      <c r="X711" s="276"/>
      <c r="Y711" s="276"/>
      <c r="Z711" s="276"/>
    </row>
    <row r="712" ht="15.75" customHeight="1">
      <c r="A712" s="276"/>
      <c r="B712" s="276"/>
      <c r="C712" s="276"/>
      <c r="D712" s="276"/>
      <c r="E712" s="276"/>
      <c r="F712" s="276"/>
      <c r="G712" s="276"/>
      <c r="H712" s="276"/>
      <c r="I712" s="276"/>
      <c r="J712" s="276"/>
      <c r="K712" s="276"/>
      <c r="L712" s="276"/>
      <c r="M712" s="276"/>
      <c r="N712" s="276"/>
      <c r="O712" s="276"/>
      <c r="P712" s="276"/>
      <c r="Q712" s="276"/>
      <c r="R712" s="276"/>
      <c r="S712" s="276"/>
      <c r="T712" s="276"/>
      <c r="U712" s="276"/>
      <c r="V712" s="276"/>
      <c r="W712" s="276"/>
      <c r="X712" s="276"/>
      <c r="Y712" s="276"/>
      <c r="Z712" s="276"/>
    </row>
    <row r="713" ht="15.75" customHeight="1">
      <c r="A713" s="276"/>
      <c r="B713" s="276"/>
      <c r="C713" s="276"/>
      <c r="D713" s="276"/>
      <c r="E713" s="276"/>
      <c r="F713" s="276"/>
      <c r="G713" s="276"/>
      <c r="H713" s="276"/>
      <c r="I713" s="276"/>
      <c r="J713" s="276"/>
      <c r="K713" s="276"/>
      <c r="L713" s="276"/>
      <c r="M713" s="276"/>
      <c r="N713" s="276"/>
      <c r="O713" s="276"/>
      <c r="P713" s="276"/>
      <c r="Q713" s="276"/>
      <c r="R713" s="276"/>
      <c r="S713" s="276"/>
      <c r="T713" s="276"/>
      <c r="U713" s="276"/>
      <c r="V713" s="276"/>
      <c r="W713" s="276"/>
      <c r="X713" s="276"/>
      <c r="Y713" s="276"/>
      <c r="Z713" s="276"/>
    </row>
    <row r="714" ht="15.75" customHeight="1">
      <c r="A714" s="276"/>
      <c r="B714" s="276"/>
      <c r="C714" s="276"/>
      <c r="D714" s="276"/>
      <c r="E714" s="276"/>
      <c r="F714" s="276"/>
      <c r="G714" s="276"/>
      <c r="H714" s="276"/>
      <c r="I714" s="276"/>
      <c r="J714" s="276"/>
      <c r="K714" s="276"/>
      <c r="L714" s="276"/>
      <c r="M714" s="276"/>
      <c r="N714" s="276"/>
      <c r="O714" s="276"/>
      <c r="P714" s="276"/>
      <c r="Q714" s="276"/>
      <c r="R714" s="276"/>
      <c r="S714" s="276"/>
      <c r="T714" s="276"/>
      <c r="U714" s="276"/>
      <c r="V714" s="276"/>
      <c r="W714" s="276"/>
      <c r="X714" s="276"/>
      <c r="Y714" s="276"/>
      <c r="Z714" s="276"/>
    </row>
    <row r="715" ht="15.75" customHeight="1">
      <c r="A715" s="276"/>
      <c r="B715" s="276"/>
      <c r="C715" s="276"/>
      <c r="D715" s="276"/>
      <c r="E715" s="276"/>
      <c r="F715" s="276"/>
      <c r="G715" s="276"/>
      <c r="H715" s="276"/>
      <c r="I715" s="276"/>
      <c r="J715" s="276"/>
      <c r="K715" s="276"/>
      <c r="L715" s="276"/>
      <c r="M715" s="276"/>
      <c r="N715" s="276"/>
      <c r="O715" s="276"/>
      <c r="P715" s="276"/>
      <c r="Q715" s="276"/>
      <c r="R715" s="276"/>
      <c r="S715" s="276"/>
      <c r="T715" s="276"/>
      <c r="U715" s="276"/>
      <c r="V715" s="276"/>
      <c r="W715" s="276"/>
      <c r="X715" s="276"/>
      <c r="Y715" s="276"/>
      <c r="Z715" s="276"/>
    </row>
    <row r="716" ht="15.75" customHeight="1">
      <c r="A716" s="276"/>
      <c r="B716" s="276"/>
      <c r="C716" s="276"/>
      <c r="D716" s="276"/>
      <c r="E716" s="276"/>
      <c r="F716" s="276"/>
      <c r="G716" s="276"/>
      <c r="H716" s="276"/>
      <c r="I716" s="276"/>
      <c r="J716" s="276"/>
      <c r="K716" s="276"/>
      <c r="L716" s="276"/>
      <c r="M716" s="276"/>
      <c r="N716" s="276"/>
      <c r="O716" s="276"/>
      <c r="P716" s="276"/>
      <c r="Q716" s="276"/>
      <c r="R716" s="276"/>
      <c r="S716" s="276"/>
      <c r="T716" s="276"/>
      <c r="U716" s="276"/>
      <c r="V716" s="276"/>
      <c r="W716" s="276"/>
      <c r="X716" s="276"/>
      <c r="Y716" s="276"/>
      <c r="Z716" s="276"/>
    </row>
    <row r="717" ht="15.75" customHeight="1">
      <c r="A717" s="276"/>
      <c r="B717" s="276"/>
      <c r="C717" s="276"/>
      <c r="D717" s="276"/>
      <c r="E717" s="276"/>
      <c r="F717" s="276"/>
      <c r="G717" s="276"/>
      <c r="H717" s="276"/>
      <c r="I717" s="276"/>
      <c r="J717" s="276"/>
      <c r="K717" s="276"/>
      <c r="L717" s="276"/>
      <c r="M717" s="276"/>
      <c r="N717" s="276"/>
      <c r="O717" s="276"/>
      <c r="P717" s="276"/>
      <c r="Q717" s="276"/>
      <c r="R717" s="276"/>
      <c r="S717" s="276"/>
      <c r="T717" s="276"/>
      <c r="U717" s="276"/>
      <c r="V717" s="276"/>
      <c r="W717" s="276"/>
      <c r="X717" s="276"/>
      <c r="Y717" s="276"/>
      <c r="Z717" s="276"/>
    </row>
    <row r="718" ht="15.75" customHeight="1">
      <c r="A718" s="276"/>
      <c r="B718" s="276"/>
      <c r="C718" s="276"/>
      <c r="D718" s="276"/>
      <c r="E718" s="276"/>
      <c r="F718" s="276"/>
      <c r="G718" s="276"/>
      <c r="H718" s="276"/>
      <c r="I718" s="276"/>
      <c r="J718" s="276"/>
      <c r="K718" s="276"/>
      <c r="L718" s="276"/>
      <c r="M718" s="276"/>
      <c r="N718" s="276"/>
      <c r="O718" s="276"/>
      <c r="P718" s="276"/>
      <c r="Q718" s="276"/>
      <c r="R718" s="276"/>
      <c r="S718" s="276"/>
      <c r="T718" s="276"/>
      <c r="U718" s="276"/>
      <c r="V718" s="276"/>
      <c r="W718" s="276"/>
      <c r="X718" s="276"/>
      <c r="Y718" s="276"/>
      <c r="Z718" s="276"/>
    </row>
    <row r="719" ht="15.75" customHeight="1">
      <c r="A719" s="276"/>
      <c r="B719" s="276"/>
      <c r="C719" s="276"/>
      <c r="D719" s="276"/>
      <c r="E719" s="276"/>
      <c r="F719" s="276"/>
      <c r="G719" s="276"/>
      <c r="H719" s="276"/>
      <c r="I719" s="276"/>
      <c r="J719" s="276"/>
      <c r="K719" s="276"/>
      <c r="L719" s="276"/>
      <c r="M719" s="276"/>
      <c r="N719" s="276"/>
      <c r="O719" s="276"/>
      <c r="P719" s="276"/>
      <c r="Q719" s="276"/>
      <c r="R719" s="276"/>
      <c r="S719" s="276"/>
      <c r="T719" s="276"/>
      <c r="U719" s="276"/>
      <c r="V719" s="276"/>
      <c r="W719" s="276"/>
      <c r="X719" s="276"/>
      <c r="Y719" s="276"/>
      <c r="Z719" s="276"/>
    </row>
    <row r="720" ht="15.75" customHeight="1">
      <c r="A720" s="276"/>
      <c r="B720" s="276"/>
      <c r="C720" s="276"/>
      <c r="D720" s="276"/>
      <c r="E720" s="276"/>
      <c r="F720" s="276"/>
      <c r="G720" s="276"/>
      <c r="H720" s="276"/>
      <c r="I720" s="276"/>
      <c r="J720" s="276"/>
      <c r="K720" s="276"/>
      <c r="L720" s="276"/>
      <c r="M720" s="276"/>
      <c r="N720" s="276"/>
      <c r="O720" s="276"/>
      <c r="P720" s="276"/>
      <c r="Q720" s="276"/>
      <c r="R720" s="276"/>
      <c r="S720" s="276"/>
      <c r="T720" s="276"/>
      <c r="U720" s="276"/>
      <c r="V720" s="276"/>
      <c r="W720" s="276"/>
      <c r="X720" s="276"/>
      <c r="Y720" s="276"/>
      <c r="Z720" s="276"/>
    </row>
    <row r="721" ht="15.75" customHeight="1">
      <c r="A721" s="276"/>
      <c r="B721" s="276"/>
      <c r="C721" s="276"/>
      <c r="D721" s="276"/>
      <c r="E721" s="276"/>
      <c r="F721" s="276"/>
      <c r="G721" s="276"/>
      <c r="H721" s="276"/>
      <c r="I721" s="276"/>
      <c r="J721" s="276"/>
      <c r="K721" s="276"/>
      <c r="L721" s="276"/>
      <c r="M721" s="276"/>
      <c r="N721" s="276"/>
      <c r="O721" s="276"/>
      <c r="P721" s="276"/>
      <c r="Q721" s="276"/>
      <c r="R721" s="276"/>
      <c r="S721" s="276"/>
      <c r="T721" s="276"/>
      <c r="U721" s="276"/>
      <c r="V721" s="276"/>
      <c r="W721" s="276"/>
      <c r="X721" s="276"/>
      <c r="Y721" s="276"/>
      <c r="Z721" s="276"/>
    </row>
    <row r="722" ht="15.75" customHeight="1">
      <c r="A722" s="276"/>
      <c r="B722" s="276"/>
      <c r="C722" s="276"/>
      <c r="D722" s="276"/>
      <c r="E722" s="276"/>
      <c r="F722" s="276"/>
      <c r="G722" s="276"/>
      <c r="H722" s="276"/>
      <c r="I722" s="276"/>
      <c r="J722" s="276"/>
      <c r="K722" s="276"/>
      <c r="L722" s="276"/>
      <c r="M722" s="276"/>
      <c r="N722" s="276"/>
      <c r="O722" s="276"/>
      <c r="P722" s="276"/>
      <c r="Q722" s="276"/>
      <c r="R722" s="276"/>
      <c r="S722" s="276"/>
      <c r="T722" s="276"/>
      <c r="U722" s="276"/>
      <c r="V722" s="276"/>
      <c r="W722" s="276"/>
      <c r="X722" s="276"/>
      <c r="Y722" s="276"/>
      <c r="Z722" s="276"/>
    </row>
    <row r="723" ht="15.75" customHeight="1">
      <c r="A723" s="276"/>
      <c r="B723" s="276"/>
      <c r="C723" s="276"/>
      <c r="D723" s="276"/>
      <c r="E723" s="276"/>
      <c r="F723" s="276"/>
      <c r="G723" s="276"/>
      <c r="H723" s="276"/>
      <c r="I723" s="276"/>
      <c r="J723" s="276"/>
      <c r="K723" s="276"/>
      <c r="L723" s="276"/>
      <c r="M723" s="276"/>
      <c r="N723" s="276"/>
      <c r="O723" s="276"/>
      <c r="P723" s="276"/>
      <c r="Q723" s="276"/>
      <c r="R723" s="276"/>
      <c r="S723" s="276"/>
      <c r="T723" s="276"/>
      <c r="U723" s="276"/>
      <c r="V723" s="276"/>
      <c r="W723" s="276"/>
      <c r="X723" s="276"/>
      <c r="Y723" s="276"/>
      <c r="Z723" s="276"/>
    </row>
    <row r="724" ht="15.75" customHeight="1">
      <c r="A724" s="276"/>
      <c r="B724" s="276"/>
      <c r="C724" s="276"/>
      <c r="D724" s="276"/>
      <c r="E724" s="276"/>
      <c r="F724" s="276"/>
      <c r="G724" s="276"/>
      <c r="H724" s="276"/>
      <c r="I724" s="276"/>
      <c r="J724" s="276"/>
      <c r="K724" s="276"/>
      <c r="L724" s="276"/>
      <c r="M724" s="276"/>
      <c r="N724" s="276"/>
      <c r="O724" s="276"/>
      <c r="P724" s="276"/>
      <c r="Q724" s="276"/>
      <c r="R724" s="276"/>
      <c r="S724" s="276"/>
      <c r="T724" s="276"/>
      <c r="U724" s="276"/>
      <c r="V724" s="276"/>
      <c r="W724" s="276"/>
      <c r="X724" s="276"/>
      <c r="Y724" s="276"/>
      <c r="Z724" s="276"/>
    </row>
    <row r="725" ht="15.75" customHeight="1">
      <c r="A725" s="276"/>
      <c r="B725" s="276"/>
      <c r="C725" s="276"/>
      <c r="D725" s="276"/>
      <c r="E725" s="276"/>
      <c r="F725" s="276"/>
      <c r="G725" s="276"/>
      <c r="H725" s="276"/>
      <c r="I725" s="276"/>
      <c r="J725" s="276"/>
      <c r="K725" s="276"/>
      <c r="L725" s="276"/>
      <c r="M725" s="276"/>
      <c r="N725" s="276"/>
      <c r="O725" s="276"/>
      <c r="P725" s="276"/>
      <c r="Q725" s="276"/>
      <c r="R725" s="276"/>
      <c r="S725" s="276"/>
      <c r="T725" s="276"/>
      <c r="U725" s="276"/>
      <c r="V725" s="276"/>
      <c r="W725" s="276"/>
      <c r="X725" s="276"/>
      <c r="Y725" s="276"/>
      <c r="Z725" s="276"/>
    </row>
    <row r="726" ht="15.75" customHeight="1">
      <c r="A726" s="276"/>
      <c r="B726" s="276"/>
      <c r="C726" s="276"/>
      <c r="D726" s="276"/>
      <c r="E726" s="276"/>
      <c r="F726" s="276"/>
      <c r="G726" s="276"/>
      <c r="H726" s="276"/>
      <c r="I726" s="276"/>
      <c r="J726" s="276"/>
      <c r="K726" s="276"/>
      <c r="L726" s="276"/>
      <c r="M726" s="276"/>
      <c r="N726" s="276"/>
      <c r="O726" s="276"/>
      <c r="P726" s="276"/>
      <c r="Q726" s="276"/>
      <c r="R726" s="276"/>
      <c r="S726" s="276"/>
      <c r="T726" s="276"/>
      <c r="U726" s="276"/>
      <c r="V726" s="276"/>
      <c r="W726" s="276"/>
      <c r="X726" s="276"/>
      <c r="Y726" s="276"/>
      <c r="Z726" s="276"/>
    </row>
    <row r="727" ht="15.75" customHeight="1">
      <c r="A727" s="276"/>
      <c r="B727" s="276"/>
      <c r="C727" s="276"/>
      <c r="D727" s="276"/>
      <c r="E727" s="276"/>
      <c r="F727" s="276"/>
      <c r="G727" s="276"/>
      <c r="H727" s="276"/>
      <c r="I727" s="276"/>
      <c r="J727" s="276"/>
      <c r="K727" s="276"/>
      <c r="L727" s="276"/>
      <c r="M727" s="276"/>
      <c r="N727" s="276"/>
      <c r="O727" s="276"/>
      <c r="P727" s="276"/>
      <c r="Q727" s="276"/>
      <c r="R727" s="276"/>
      <c r="S727" s="276"/>
      <c r="T727" s="276"/>
      <c r="U727" s="276"/>
      <c r="V727" s="276"/>
      <c r="W727" s="276"/>
      <c r="X727" s="276"/>
      <c r="Y727" s="276"/>
      <c r="Z727" s="276"/>
    </row>
    <row r="728" ht="15.75" customHeight="1">
      <c r="A728" s="276"/>
      <c r="B728" s="276"/>
      <c r="C728" s="276"/>
      <c r="D728" s="276"/>
      <c r="E728" s="276"/>
      <c r="F728" s="276"/>
      <c r="G728" s="276"/>
      <c r="H728" s="276"/>
      <c r="I728" s="276"/>
      <c r="J728" s="276"/>
      <c r="K728" s="276"/>
      <c r="L728" s="276"/>
      <c r="M728" s="276"/>
      <c r="N728" s="276"/>
      <c r="O728" s="276"/>
      <c r="P728" s="276"/>
      <c r="Q728" s="276"/>
      <c r="R728" s="276"/>
      <c r="S728" s="276"/>
      <c r="T728" s="276"/>
      <c r="U728" s="276"/>
      <c r="V728" s="276"/>
      <c r="W728" s="276"/>
      <c r="X728" s="276"/>
      <c r="Y728" s="276"/>
      <c r="Z728" s="276"/>
    </row>
    <row r="729" ht="15.75" customHeight="1">
      <c r="A729" s="276"/>
      <c r="B729" s="276"/>
      <c r="C729" s="276"/>
      <c r="D729" s="276"/>
      <c r="E729" s="276"/>
      <c r="F729" s="276"/>
      <c r="G729" s="276"/>
      <c r="H729" s="276"/>
      <c r="I729" s="276"/>
      <c r="J729" s="276"/>
      <c r="K729" s="276"/>
      <c r="L729" s="276"/>
      <c r="M729" s="276"/>
      <c r="N729" s="276"/>
      <c r="O729" s="276"/>
      <c r="P729" s="276"/>
      <c r="Q729" s="276"/>
      <c r="R729" s="276"/>
      <c r="S729" s="276"/>
      <c r="T729" s="276"/>
      <c r="U729" s="276"/>
      <c r="V729" s="276"/>
      <c r="W729" s="276"/>
      <c r="X729" s="276"/>
      <c r="Y729" s="276"/>
      <c r="Z729" s="276"/>
    </row>
    <row r="730" ht="15.75" customHeight="1">
      <c r="A730" s="276"/>
      <c r="B730" s="276"/>
      <c r="C730" s="276"/>
      <c r="D730" s="276"/>
      <c r="E730" s="276"/>
      <c r="F730" s="276"/>
      <c r="G730" s="276"/>
      <c r="H730" s="276"/>
      <c r="I730" s="276"/>
      <c r="J730" s="276"/>
      <c r="K730" s="276"/>
      <c r="L730" s="276"/>
      <c r="M730" s="276"/>
      <c r="N730" s="276"/>
      <c r="O730" s="276"/>
      <c r="P730" s="276"/>
      <c r="Q730" s="276"/>
      <c r="R730" s="276"/>
      <c r="S730" s="276"/>
      <c r="T730" s="276"/>
      <c r="U730" s="276"/>
      <c r="V730" s="276"/>
      <c r="W730" s="276"/>
      <c r="X730" s="276"/>
      <c r="Y730" s="276"/>
      <c r="Z730" s="276"/>
    </row>
    <row r="731" ht="15.75" customHeight="1">
      <c r="A731" s="276"/>
      <c r="B731" s="276"/>
      <c r="C731" s="276"/>
      <c r="D731" s="276"/>
      <c r="E731" s="276"/>
      <c r="F731" s="276"/>
      <c r="G731" s="276"/>
      <c r="H731" s="276"/>
      <c r="I731" s="276"/>
      <c r="J731" s="276"/>
      <c r="K731" s="276"/>
      <c r="L731" s="276"/>
      <c r="M731" s="276"/>
      <c r="N731" s="276"/>
      <c r="O731" s="276"/>
      <c r="P731" s="276"/>
      <c r="Q731" s="276"/>
      <c r="R731" s="276"/>
      <c r="S731" s="276"/>
      <c r="T731" s="276"/>
      <c r="U731" s="276"/>
      <c r="V731" s="276"/>
      <c r="W731" s="276"/>
      <c r="X731" s="276"/>
      <c r="Y731" s="276"/>
      <c r="Z731" s="276"/>
    </row>
    <row r="732" ht="15.75" customHeight="1">
      <c r="A732" s="276"/>
      <c r="B732" s="276"/>
      <c r="C732" s="276"/>
      <c r="D732" s="276"/>
      <c r="E732" s="276"/>
      <c r="F732" s="276"/>
      <c r="G732" s="276"/>
      <c r="H732" s="276"/>
      <c r="I732" s="276"/>
      <c r="J732" s="276"/>
      <c r="K732" s="276"/>
      <c r="L732" s="276"/>
      <c r="M732" s="276"/>
      <c r="N732" s="276"/>
      <c r="O732" s="276"/>
      <c r="P732" s="276"/>
      <c r="Q732" s="276"/>
      <c r="R732" s="276"/>
      <c r="S732" s="276"/>
      <c r="T732" s="276"/>
      <c r="U732" s="276"/>
      <c r="V732" s="276"/>
      <c r="W732" s="276"/>
      <c r="X732" s="276"/>
      <c r="Y732" s="276"/>
      <c r="Z732" s="276"/>
    </row>
    <row r="733" ht="15.75" customHeight="1">
      <c r="A733" s="276"/>
      <c r="B733" s="276"/>
      <c r="C733" s="276"/>
      <c r="D733" s="276"/>
      <c r="E733" s="276"/>
      <c r="F733" s="276"/>
      <c r="G733" s="276"/>
      <c r="H733" s="276"/>
      <c r="I733" s="276"/>
      <c r="J733" s="276"/>
      <c r="K733" s="276"/>
      <c r="L733" s="276"/>
      <c r="M733" s="276"/>
      <c r="N733" s="276"/>
      <c r="O733" s="276"/>
      <c r="P733" s="276"/>
      <c r="Q733" s="276"/>
      <c r="R733" s="276"/>
      <c r="S733" s="276"/>
      <c r="T733" s="276"/>
      <c r="U733" s="276"/>
      <c r="V733" s="276"/>
      <c r="W733" s="276"/>
      <c r="X733" s="276"/>
      <c r="Y733" s="276"/>
      <c r="Z733" s="276"/>
    </row>
    <row r="734" ht="15.75" customHeight="1">
      <c r="A734" s="276"/>
      <c r="B734" s="276"/>
      <c r="C734" s="276"/>
      <c r="D734" s="276"/>
      <c r="E734" s="276"/>
      <c r="F734" s="276"/>
      <c r="G734" s="276"/>
      <c r="H734" s="276"/>
      <c r="I734" s="276"/>
      <c r="J734" s="276"/>
      <c r="K734" s="276"/>
      <c r="L734" s="276"/>
      <c r="M734" s="276"/>
      <c r="N734" s="276"/>
      <c r="O734" s="276"/>
      <c r="P734" s="276"/>
      <c r="Q734" s="276"/>
      <c r="R734" s="276"/>
      <c r="S734" s="276"/>
      <c r="T734" s="276"/>
      <c r="U734" s="276"/>
      <c r="V734" s="276"/>
      <c r="W734" s="276"/>
      <c r="X734" s="276"/>
      <c r="Y734" s="276"/>
      <c r="Z734" s="276"/>
    </row>
    <row r="735" ht="15.75" customHeight="1">
      <c r="A735" s="276"/>
      <c r="B735" s="276"/>
      <c r="C735" s="276"/>
      <c r="D735" s="276"/>
      <c r="E735" s="276"/>
      <c r="F735" s="276"/>
      <c r="G735" s="276"/>
      <c r="H735" s="276"/>
      <c r="I735" s="276"/>
      <c r="J735" s="276"/>
      <c r="K735" s="276"/>
      <c r="L735" s="276"/>
      <c r="M735" s="276"/>
      <c r="N735" s="276"/>
      <c r="O735" s="276"/>
      <c r="P735" s="276"/>
      <c r="Q735" s="276"/>
      <c r="R735" s="276"/>
      <c r="S735" s="276"/>
      <c r="T735" s="276"/>
      <c r="U735" s="276"/>
      <c r="V735" s="276"/>
      <c r="W735" s="276"/>
      <c r="X735" s="276"/>
      <c r="Y735" s="276"/>
      <c r="Z735" s="276"/>
    </row>
    <row r="736" ht="15.75" customHeight="1">
      <c r="A736" s="276"/>
      <c r="B736" s="276"/>
      <c r="C736" s="276"/>
      <c r="D736" s="276"/>
      <c r="E736" s="276"/>
      <c r="F736" s="276"/>
      <c r="G736" s="276"/>
      <c r="H736" s="276"/>
      <c r="I736" s="276"/>
      <c r="J736" s="276"/>
      <c r="K736" s="276"/>
      <c r="L736" s="276"/>
      <c r="M736" s="276"/>
      <c r="N736" s="276"/>
      <c r="O736" s="276"/>
      <c r="P736" s="276"/>
      <c r="Q736" s="276"/>
      <c r="R736" s="276"/>
      <c r="S736" s="276"/>
      <c r="T736" s="276"/>
      <c r="U736" s="276"/>
      <c r="V736" s="276"/>
      <c r="W736" s="276"/>
      <c r="X736" s="276"/>
      <c r="Y736" s="276"/>
      <c r="Z736" s="276"/>
    </row>
    <row r="737" ht="15.75" customHeight="1">
      <c r="A737" s="276"/>
      <c r="B737" s="276"/>
      <c r="C737" s="276"/>
      <c r="D737" s="276"/>
      <c r="E737" s="276"/>
      <c r="F737" s="276"/>
      <c r="G737" s="276"/>
      <c r="H737" s="276"/>
      <c r="I737" s="276"/>
      <c r="J737" s="276"/>
      <c r="K737" s="276"/>
      <c r="L737" s="276"/>
      <c r="M737" s="276"/>
      <c r="N737" s="276"/>
      <c r="O737" s="276"/>
      <c r="P737" s="276"/>
      <c r="Q737" s="276"/>
      <c r="R737" s="276"/>
      <c r="S737" s="276"/>
      <c r="T737" s="276"/>
      <c r="U737" s="276"/>
      <c r="V737" s="276"/>
      <c r="W737" s="276"/>
      <c r="X737" s="276"/>
      <c r="Y737" s="276"/>
      <c r="Z737" s="276"/>
    </row>
    <row r="738" ht="15.75" customHeight="1">
      <c r="A738" s="276"/>
      <c r="B738" s="276"/>
      <c r="C738" s="276"/>
      <c r="D738" s="276"/>
      <c r="E738" s="276"/>
      <c r="F738" s="276"/>
      <c r="G738" s="276"/>
      <c r="H738" s="276"/>
      <c r="I738" s="276"/>
      <c r="J738" s="276"/>
      <c r="K738" s="276"/>
      <c r="L738" s="276"/>
      <c r="M738" s="276"/>
      <c r="N738" s="276"/>
      <c r="O738" s="276"/>
      <c r="P738" s="276"/>
      <c r="Q738" s="276"/>
      <c r="R738" s="276"/>
      <c r="S738" s="276"/>
      <c r="T738" s="276"/>
      <c r="U738" s="276"/>
      <c r="V738" s="276"/>
      <c r="W738" s="276"/>
      <c r="X738" s="276"/>
      <c r="Y738" s="276"/>
      <c r="Z738" s="276"/>
    </row>
    <row r="739" ht="15.75" customHeight="1">
      <c r="A739" s="276"/>
      <c r="B739" s="276"/>
      <c r="C739" s="276"/>
      <c r="D739" s="276"/>
      <c r="E739" s="276"/>
      <c r="F739" s="276"/>
      <c r="G739" s="276"/>
      <c r="H739" s="276"/>
      <c r="I739" s="276"/>
      <c r="J739" s="276"/>
      <c r="K739" s="276"/>
      <c r="L739" s="276"/>
      <c r="M739" s="276"/>
      <c r="N739" s="276"/>
      <c r="O739" s="276"/>
      <c r="P739" s="276"/>
      <c r="Q739" s="276"/>
      <c r="R739" s="276"/>
      <c r="S739" s="276"/>
      <c r="T739" s="276"/>
      <c r="U739" s="276"/>
      <c r="V739" s="276"/>
      <c r="W739" s="276"/>
      <c r="X739" s="276"/>
      <c r="Y739" s="276"/>
      <c r="Z739" s="276"/>
    </row>
    <row r="740" ht="15.75" customHeight="1">
      <c r="A740" s="276"/>
      <c r="B740" s="276"/>
      <c r="C740" s="276"/>
      <c r="D740" s="276"/>
      <c r="E740" s="276"/>
      <c r="F740" s="276"/>
      <c r="G740" s="276"/>
      <c r="H740" s="276"/>
      <c r="I740" s="276"/>
      <c r="J740" s="276"/>
      <c r="K740" s="276"/>
      <c r="L740" s="276"/>
      <c r="M740" s="276"/>
      <c r="N740" s="276"/>
      <c r="O740" s="276"/>
      <c r="P740" s="276"/>
      <c r="Q740" s="276"/>
      <c r="R740" s="276"/>
      <c r="S740" s="276"/>
      <c r="T740" s="276"/>
      <c r="U740" s="276"/>
      <c r="V740" s="276"/>
      <c r="W740" s="276"/>
      <c r="X740" s="276"/>
      <c r="Y740" s="276"/>
      <c r="Z740" s="276"/>
    </row>
    <row r="741" ht="15.75" customHeight="1">
      <c r="A741" s="276"/>
      <c r="B741" s="276"/>
      <c r="C741" s="276"/>
      <c r="D741" s="276"/>
      <c r="E741" s="276"/>
      <c r="F741" s="276"/>
      <c r="G741" s="276"/>
      <c r="H741" s="276"/>
      <c r="I741" s="276"/>
      <c r="J741" s="276"/>
      <c r="K741" s="276"/>
      <c r="L741" s="276"/>
      <c r="M741" s="276"/>
      <c r="N741" s="276"/>
      <c r="O741" s="276"/>
      <c r="P741" s="276"/>
      <c r="Q741" s="276"/>
      <c r="R741" s="276"/>
      <c r="S741" s="276"/>
      <c r="T741" s="276"/>
      <c r="U741" s="276"/>
      <c r="V741" s="276"/>
      <c r="W741" s="276"/>
      <c r="X741" s="276"/>
      <c r="Y741" s="276"/>
      <c r="Z741" s="276"/>
    </row>
    <row r="742" ht="15.75" customHeight="1">
      <c r="A742" s="276"/>
      <c r="B742" s="276"/>
      <c r="C742" s="276"/>
      <c r="D742" s="276"/>
      <c r="E742" s="276"/>
      <c r="F742" s="276"/>
      <c r="G742" s="276"/>
      <c r="H742" s="276"/>
      <c r="I742" s="276"/>
      <c r="J742" s="276"/>
      <c r="K742" s="276"/>
      <c r="L742" s="276"/>
      <c r="M742" s="276"/>
      <c r="N742" s="276"/>
      <c r="O742" s="276"/>
      <c r="P742" s="276"/>
      <c r="Q742" s="276"/>
      <c r="R742" s="276"/>
      <c r="S742" s="276"/>
      <c r="T742" s="276"/>
      <c r="U742" s="276"/>
      <c r="V742" s="276"/>
      <c r="W742" s="276"/>
      <c r="X742" s="276"/>
      <c r="Y742" s="276"/>
      <c r="Z742" s="276"/>
    </row>
    <row r="743" ht="15.75" customHeight="1">
      <c r="A743" s="276"/>
      <c r="B743" s="276"/>
      <c r="C743" s="276"/>
      <c r="D743" s="276"/>
      <c r="E743" s="276"/>
      <c r="F743" s="276"/>
      <c r="G743" s="276"/>
      <c r="H743" s="276"/>
      <c r="I743" s="276"/>
      <c r="J743" s="276"/>
      <c r="K743" s="276"/>
      <c r="L743" s="276"/>
      <c r="M743" s="276"/>
      <c r="N743" s="276"/>
      <c r="O743" s="276"/>
      <c r="P743" s="276"/>
      <c r="Q743" s="276"/>
      <c r="R743" s="276"/>
      <c r="S743" s="276"/>
      <c r="T743" s="276"/>
      <c r="U743" s="276"/>
      <c r="V743" s="276"/>
      <c r="W743" s="276"/>
      <c r="X743" s="276"/>
      <c r="Y743" s="276"/>
      <c r="Z743" s="276"/>
    </row>
    <row r="744" ht="15.75" customHeight="1">
      <c r="A744" s="276"/>
      <c r="B744" s="276"/>
      <c r="C744" s="276"/>
      <c r="D744" s="276"/>
      <c r="E744" s="276"/>
      <c r="F744" s="276"/>
      <c r="G744" s="276"/>
      <c r="H744" s="276"/>
      <c r="I744" s="276"/>
      <c r="J744" s="276"/>
      <c r="K744" s="276"/>
      <c r="L744" s="276"/>
      <c r="M744" s="276"/>
      <c r="N744" s="276"/>
      <c r="O744" s="276"/>
      <c r="P744" s="276"/>
      <c r="Q744" s="276"/>
      <c r="R744" s="276"/>
      <c r="S744" s="276"/>
      <c r="T744" s="276"/>
      <c r="U744" s="276"/>
      <c r="V744" s="276"/>
      <c r="W744" s="276"/>
      <c r="X744" s="276"/>
      <c r="Y744" s="276"/>
      <c r="Z744" s="276"/>
    </row>
    <row r="745" ht="15.75" customHeight="1">
      <c r="A745" s="276"/>
      <c r="B745" s="276"/>
      <c r="C745" s="276"/>
      <c r="D745" s="276"/>
      <c r="E745" s="276"/>
      <c r="F745" s="276"/>
      <c r="G745" s="276"/>
      <c r="H745" s="276"/>
      <c r="I745" s="276"/>
      <c r="J745" s="276"/>
      <c r="K745" s="276"/>
      <c r="L745" s="276"/>
      <c r="M745" s="276"/>
      <c r="N745" s="276"/>
      <c r="O745" s="276"/>
      <c r="P745" s="276"/>
      <c r="Q745" s="276"/>
      <c r="R745" s="276"/>
      <c r="S745" s="276"/>
      <c r="T745" s="276"/>
      <c r="U745" s="276"/>
      <c r="V745" s="276"/>
      <c r="W745" s="276"/>
      <c r="X745" s="276"/>
      <c r="Y745" s="276"/>
      <c r="Z745" s="276"/>
    </row>
    <row r="746" ht="15.75" customHeight="1">
      <c r="A746" s="276"/>
      <c r="B746" s="276"/>
      <c r="C746" s="276"/>
      <c r="D746" s="276"/>
      <c r="E746" s="276"/>
      <c r="F746" s="276"/>
      <c r="G746" s="276"/>
      <c r="H746" s="276"/>
      <c r="I746" s="276"/>
      <c r="J746" s="276"/>
      <c r="K746" s="276"/>
      <c r="L746" s="276"/>
      <c r="M746" s="276"/>
      <c r="N746" s="276"/>
      <c r="O746" s="276"/>
      <c r="P746" s="276"/>
      <c r="Q746" s="276"/>
      <c r="R746" s="276"/>
      <c r="S746" s="276"/>
      <c r="T746" s="276"/>
      <c r="U746" s="276"/>
      <c r="V746" s="276"/>
      <c r="W746" s="276"/>
      <c r="X746" s="276"/>
      <c r="Y746" s="276"/>
      <c r="Z746" s="276"/>
    </row>
    <row r="747" ht="15.75" customHeight="1">
      <c r="A747" s="276"/>
      <c r="B747" s="276"/>
      <c r="C747" s="276"/>
      <c r="D747" s="276"/>
      <c r="E747" s="276"/>
      <c r="F747" s="276"/>
      <c r="G747" s="276"/>
      <c r="H747" s="276"/>
      <c r="I747" s="276"/>
      <c r="J747" s="276"/>
      <c r="K747" s="276"/>
      <c r="L747" s="276"/>
      <c r="M747" s="276"/>
      <c r="N747" s="276"/>
      <c r="O747" s="276"/>
      <c r="P747" s="276"/>
      <c r="Q747" s="276"/>
      <c r="R747" s="276"/>
      <c r="S747" s="276"/>
      <c r="T747" s="276"/>
      <c r="U747" s="276"/>
      <c r="V747" s="276"/>
      <c r="W747" s="276"/>
      <c r="X747" s="276"/>
      <c r="Y747" s="276"/>
      <c r="Z747" s="276"/>
    </row>
    <row r="748" ht="15.75" customHeight="1">
      <c r="A748" s="276"/>
      <c r="B748" s="276"/>
      <c r="C748" s="276"/>
      <c r="D748" s="276"/>
      <c r="E748" s="276"/>
      <c r="F748" s="276"/>
      <c r="G748" s="276"/>
      <c r="H748" s="276"/>
      <c r="I748" s="276"/>
      <c r="J748" s="276"/>
      <c r="K748" s="276"/>
      <c r="L748" s="276"/>
      <c r="M748" s="276"/>
      <c r="N748" s="276"/>
      <c r="O748" s="276"/>
      <c r="P748" s="276"/>
      <c r="Q748" s="276"/>
      <c r="R748" s="276"/>
      <c r="S748" s="276"/>
      <c r="T748" s="276"/>
      <c r="U748" s="276"/>
      <c r="V748" s="276"/>
      <c r="W748" s="276"/>
      <c r="X748" s="276"/>
      <c r="Y748" s="276"/>
      <c r="Z748" s="276"/>
    </row>
    <row r="749" ht="15.75" customHeight="1">
      <c r="A749" s="276"/>
      <c r="B749" s="276"/>
      <c r="C749" s="276"/>
      <c r="D749" s="276"/>
      <c r="E749" s="276"/>
      <c r="F749" s="276"/>
      <c r="G749" s="276"/>
      <c r="H749" s="276"/>
      <c r="I749" s="276"/>
      <c r="J749" s="276"/>
      <c r="K749" s="276"/>
      <c r="L749" s="276"/>
      <c r="M749" s="276"/>
      <c r="N749" s="276"/>
      <c r="O749" s="276"/>
      <c r="P749" s="276"/>
      <c r="Q749" s="276"/>
      <c r="R749" s="276"/>
      <c r="S749" s="276"/>
      <c r="T749" s="276"/>
      <c r="U749" s="276"/>
      <c r="V749" s="276"/>
      <c r="W749" s="276"/>
      <c r="X749" s="276"/>
      <c r="Y749" s="276"/>
      <c r="Z749" s="276"/>
    </row>
    <row r="750" ht="15.75" customHeight="1">
      <c r="A750" s="276"/>
      <c r="B750" s="276"/>
      <c r="C750" s="276"/>
      <c r="D750" s="276"/>
      <c r="E750" s="276"/>
      <c r="F750" s="276"/>
      <c r="G750" s="276"/>
      <c r="H750" s="276"/>
      <c r="I750" s="276"/>
      <c r="J750" s="276"/>
      <c r="K750" s="276"/>
      <c r="L750" s="276"/>
      <c r="M750" s="276"/>
      <c r="N750" s="276"/>
      <c r="O750" s="276"/>
      <c r="P750" s="276"/>
      <c r="Q750" s="276"/>
      <c r="R750" s="276"/>
      <c r="S750" s="276"/>
      <c r="T750" s="276"/>
      <c r="U750" s="276"/>
      <c r="V750" s="276"/>
      <c r="W750" s="276"/>
      <c r="X750" s="276"/>
      <c r="Y750" s="276"/>
      <c r="Z750" s="276"/>
    </row>
    <row r="751" ht="15.75" customHeight="1">
      <c r="A751" s="276"/>
      <c r="B751" s="276"/>
      <c r="C751" s="276"/>
      <c r="D751" s="276"/>
      <c r="E751" s="276"/>
      <c r="F751" s="276"/>
      <c r="G751" s="276"/>
      <c r="H751" s="276"/>
      <c r="I751" s="276"/>
      <c r="J751" s="276"/>
      <c r="K751" s="276"/>
      <c r="L751" s="276"/>
      <c r="M751" s="276"/>
      <c r="N751" s="276"/>
      <c r="O751" s="276"/>
      <c r="P751" s="276"/>
      <c r="Q751" s="276"/>
      <c r="R751" s="276"/>
      <c r="S751" s="276"/>
      <c r="T751" s="276"/>
      <c r="U751" s="276"/>
      <c r="V751" s="276"/>
      <c r="W751" s="276"/>
      <c r="X751" s="276"/>
      <c r="Y751" s="276"/>
      <c r="Z751" s="276"/>
    </row>
    <row r="752" ht="15.75" customHeight="1">
      <c r="A752" s="276"/>
      <c r="B752" s="276"/>
      <c r="C752" s="276"/>
      <c r="D752" s="276"/>
      <c r="E752" s="276"/>
      <c r="F752" s="276"/>
      <c r="G752" s="276"/>
      <c r="H752" s="276"/>
      <c r="I752" s="276"/>
      <c r="J752" s="276"/>
      <c r="K752" s="276"/>
      <c r="L752" s="276"/>
      <c r="M752" s="276"/>
      <c r="N752" s="276"/>
      <c r="O752" s="276"/>
      <c r="P752" s="276"/>
      <c r="Q752" s="276"/>
      <c r="R752" s="276"/>
      <c r="S752" s="276"/>
      <c r="T752" s="276"/>
      <c r="U752" s="276"/>
      <c r="V752" s="276"/>
      <c r="W752" s="276"/>
      <c r="X752" s="276"/>
      <c r="Y752" s="276"/>
      <c r="Z752" s="276"/>
    </row>
    <row r="753" ht="15.75" customHeight="1">
      <c r="A753" s="276"/>
      <c r="B753" s="276"/>
      <c r="C753" s="276"/>
      <c r="D753" s="276"/>
      <c r="E753" s="276"/>
      <c r="F753" s="276"/>
      <c r="G753" s="276"/>
      <c r="H753" s="276"/>
      <c r="I753" s="276"/>
      <c r="J753" s="276"/>
      <c r="K753" s="276"/>
      <c r="L753" s="276"/>
      <c r="M753" s="276"/>
      <c r="N753" s="276"/>
      <c r="O753" s="276"/>
      <c r="P753" s="276"/>
      <c r="Q753" s="276"/>
      <c r="R753" s="276"/>
      <c r="S753" s="276"/>
      <c r="T753" s="276"/>
      <c r="U753" s="276"/>
      <c r="V753" s="276"/>
      <c r="W753" s="276"/>
      <c r="X753" s="276"/>
      <c r="Y753" s="276"/>
      <c r="Z753" s="276"/>
    </row>
    <row r="754" ht="15.75" customHeight="1">
      <c r="A754" s="276"/>
      <c r="B754" s="276"/>
      <c r="C754" s="276"/>
      <c r="D754" s="276"/>
      <c r="E754" s="276"/>
      <c r="F754" s="276"/>
      <c r="G754" s="276"/>
      <c r="H754" s="276"/>
      <c r="I754" s="276"/>
      <c r="J754" s="276"/>
      <c r="K754" s="276"/>
      <c r="L754" s="276"/>
      <c r="M754" s="276"/>
      <c r="N754" s="276"/>
      <c r="O754" s="276"/>
      <c r="P754" s="276"/>
      <c r="Q754" s="276"/>
      <c r="R754" s="276"/>
      <c r="S754" s="276"/>
      <c r="T754" s="276"/>
      <c r="U754" s="276"/>
      <c r="V754" s="276"/>
      <c r="W754" s="276"/>
      <c r="X754" s="276"/>
      <c r="Y754" s="276"/>
      <c r="Z754" s="276"/>
    </row>
    <row r="755" ht="15.75" customHeight="1">
      <c r="A755" s="276"/>
      <c r="B755" s="276"/>
      <c r="C755" s="276"/>
      <c r="D755" s="276"/>
      <c r="E755" s="276"/>
      <c r="F755" s="276"/>
      <c r="G755" s="276"/>
      <c r="H755" s="276"/>
      <c r="I755" s="276"/>
      <c r="J755" s="276"/>
      <c r="K755" s="276"/>
      <c r="L755" s="276"/>
      <c r="M755" s="276"/>
      <c r="N755" s="276"/>
      <c r="O755" s="276"/>
      <c r="P755" s="276"/>
      <c r="Q755" s="276"/>
      <c r="R755" s="276"/>
      <c r="S755" s="276"/>
      <c r="T755" s="276"/>
      <c r="U755" s="276"/>
      <c r="V755" s="276"/>
      <c r="W755" s="276"/>
      <c r="X755" s="276"/>
      <c r="Y755" s="276"/>
      <c r="Z755" s="276"/>
    </row>
    <row r="756" ht="15.75" customHeight="1">
      <c r="A756" s="276"/>
      <c r="B756" s="276"/>
      <c r="C756" s="276"/>
      <c r="D756" s="276"/>
      <c r="E756" s="276"/>
      <c r="F756" s="276"/>
      <c r="G756" s="276"/>
      <c r="H756" s="276"/>
      <c r="I756" s="276"/>
      <c r="J756" s="276"/>
      <c r="K756" s="276"/>
      <c r="L756" s="276"/>
      <c r="M756" s="276"/>
      <c r="N756" s="276"/>
      <c r="O756" s="276"/>
      <c r="P756" s="276"/>
      <c r="Q756" s="276"/>
      <c r="R756" s="276"/>
      <c r="S756" s="276"/>
      <c r="T756" s="276"/>
      <c r="U756" s="276"/>
      <c r="V756" s="276"/>
      <c r="W756" s="276"/>
      <c r="X756" s="276"/>
      <c r="Y756" s="276"/>
      <c r="Z756" s="276"/>
    </row>
    <row r="757" ht="15.75" customHeight="1">
      <c r="A757" s="276"/>
      <c r="B757" s="276"/>
      <c r="C757" s="276"/>
      <c r="D757" s="276"/>
      <c r="E757" s="276"/>
      <c r="F757" s="276"/>
      <c r="G757" s="276"/>
      <c r="H757" s="276"/>
      <c r="I757" s="276"/>
      <c r="J757" s="276"/>
      <c r="K757" s="276"/>
      <c r="L757" s="276"/>
      <c r="M757" s="276"/>
      <c r="N757" s="276"/>
      <c r="O757" s="276"/>
      <c r="P757" s="276"/>
      <c r="Q757" s="276"/>
      <c r="R757" s="276"/>
      <c r="S757" s="276"/>
      <c r="T757" s="276"/>
      <c r="U757" s="276"/>
      <c r="V757" s="276"/>
      <c r="W757" s="276"/>
      <c r="X757" s="276"/>
      <c r="Y757" s="276"/>
      <c r="Z757" s="276"/>
    </row>
    <row r="758" ht="15.75" customHeight="1">
      <c r="A758" s="276"/>
      <c r="B758" s="276"/>
      <c r="C758" s="276"/>
      <c r="D758" s="276"/>
      <c r="E758" s="276"/>
      <c r="F758" s="276"/>
      <c r="G758" s="276"/>
      <c r="H758" s="276"/>
      <c r="I758" s="276"/>
      <c r="J758" s="276"/>
      <c r="K758" s="276"/>
      <c r="L758" s="276"/>
      <c r="M758" s="276"/>
      <c r="N758" s="276"/>
      <c r="O758" s="276"/>
      <c r="P758" s="276"/>
      <c r="Q758" s="276"/>
      <c r="R758" s="276"/>
      <c r="S758" s="276"/>
      <c r="T758" s="276"/>
      <c r="U758" s="276"/>
      <c r="V758" s="276"/>
      <c r="W758" s="276"/>
      <c r="X758" s="276"/>
      <c r="Y758" s="276"/>
      <c r="Z758" s="276"/>
    </row>
    <row r="759" ht="15.75" customHeight="1">
      <c r="A759" s="276"/>
      <c r="B759" s="276"/>
      <c r="C759" s="276"/>
      <c r="D759" s="276"/>
      <c r="E759" s="276"/>
      <c r="F759" s="276"/>
      <c r="G759" s="276"/>
      <c r="H759" s="276"/>
      <c r="I759" s="276"/>
      <c r="J759" s="276"/>
      <c r="K759" s="276"/>
      <c r="L759" s="276"/>
      <c r="M759" s="276"/>
      <c r="N759" s="276"/>
      <c r="O759" s="276"/>
      <c r="P759" s="276"/>
      <c r="Q759" s="276"/>
      <c r="R759" s="276"/>
      <c r="S759" s="276"/>
      <c r="T759" s="276"/>
      <c r="U759" s="276"/>
      <c r="V759" s="276"/>
      <c r="W759" s="276"/>
      <c r="X759" s="276"/>
      <c r="Y759" s="276"/>
      <c r="Z759" s="276"/>
    </row>
    <row r="760" ht="15.75" customHeight="1">
      <c r="A760" s="276"/>
      <c r="B760" s="276"/>
      <c r="C760" s="276"/>
      <c r="D760" s="276"/>
      <c r="E760" s="276"/>
      <c r="F760" s="276"/>
      <c r="G760" s="276"/>
      <c r="H760" s="276"/>
      <c r="I760" s="276"/>
      <c r="J760" s="276"/>
      <c r="K760" s="276"/>
      <c r="L760" s="276"/>
      <c r="M760" s="276"/>
      <c r="N760" s="276"/>
      <c r="O760" s="276"/>
      <c r="P760" s="276"/>
      <c r="Q760" s="276"/>
      <c r="R760" s="276"/>
      <c r="S760" s="276"/>
      <c r="T760" s="276"/>
      <c r="U760" s="276"/>
      <c r="V760" s="276"/>
      <c r="W760" s="276"/>
      <c r="X760" s="276"/>
      <c r="Y760" s="276"/>
      <c r="Z760" s="276"/>
    </row>
    <row r="761" ht="15.75" customHeight="1">
      <c r="A761" s="276"/>
      <c r="B761" s="276"/>
      <c r="C761" s="276"/>
      <c r="D761" s="276"/>
      <c r="E761" s="276"/>
      <c r="F761" s="276"/>
      <c r="G761" s="276"/>
      <c r="H761" s="276"/>
      <c r="I761" s="276"/>
      <c r="J761" s="276"/>
      <c r="K761" s="276"/>
      <c r="L761" s="276"/>
      <c r="M761" s="276"/>
      <c r="N761" s="276"/>
      <c r="O761" s="276"/>
      <c r="P761" s="276"/>
      <c r="Q761" s="276"/>
      <c r="R761" s="276"/>
      <c r="S761" s="276"/>
      <c r="T761" s="276"/>
      <c r="U761" s="276"/>
      <c r="V761" s="276"/>
      <c r="W761" s="276"/>
      <c r="X761" s="276"/>
      <c r="Y761" s="276"/>
      <c r="Z761" s="276"/>
    </row>
    <row r="762" ht="15.75" customHeight="1">
      <c r="A762" s="276"/>
      <c r="B762" s="276"/>
      <c r="C762" s="276"/>
      <c r="D762" s="276"/>
      <c r="E762" s="276"/>
      <c r="F762" s="276"/>
      <c r="G762" s="276"/>
      <c r="H762" s="276"/>
      <c r="I762" s="276"/>
      <c r="J762" s="276"/>
      <c r="K762" s="276"/>
      <c r="L762" s="276"/>
      <c r="M762" s="276"/>
      <c r="N762" s="276"/>
      <c r="O762" s="276"/>
      <c r="P762" s="276"/>
      <c r="Q762" s="276"/>
      <c r="R762" s="276"/>
      <c r="S762" s="276"/>
      <c r="T762" s="276"/>
      <c r="U762" s="276"/>
      <c r="V762" s="276"/>
      <c r="W762" s="276"/>
      <c r="X762" s="276"/>
      <c r="Y762" s="276"/>
      <c r="Z762" s="276"/>
    </row>
    <row r="763" ht="15.75" customHeight="1">
      <c r="A763" s="276"/>
      <c r="B763" s="276"/>
      <c r="C763" s="276"/>
      <c r="D763" s="276"/>
      <c r="E763" s="276"/>
      <c r="F763" s="276"/>
      <c r="G763" s="276"/>
      <c r="H763" s="276"/>
      <c r="I763" s="276"/>
      <c r="J763" s="276"/>
      <c r="K763" s="276"/>
      <c r="L763" s="276"/>
      <c r="M763" s="276"/>
      <c r="N763" s="276"/>
      <c r="O763" s="276"/>
      <c r="P763" s="276"/>
      <c r="Q763" s="276"/>
      <c r="R763" s="276"/>
      <c r="S763" s="276"/>
      <c r="T763" s="276"/>
      <c r="U763" s="276"/>
      <c r="V763" s="276"/>
      <c r="W763" s="276"/>
      <c r="X763" s="276"/>
      <c r="Y763" s="276"/>
      <c r="Z763" s="276"/>
    </row>
    <row r="764" ht="15.75" customHeight="1">
      <c r="A764" s="276"/>
      <c r="B764" s="276"/>
      <c r="C764" s="276"/>
      <c r="D764" s="276"/>
      <c r="E764" s="276"/>
      <c r="F764" s="276"/>
      <c r="G764" s="276"/>
      <c r="H764" s="276"/>
      <c r="I764" s="276"/>
      <c r="J764" s="276"/>
      <c r="K764" s="276"/>
      <c r="L764" s="276"/>
      <c r="M764" s="276"/>
      <c r="N764" s="276"/>
      <c r="O764" s="276"/>
      <c r="P764" s="276"/>
      <c r="Q764" s="276"/>
      <c r="R764" s="276"/>
      <c r="S764" s="276"/>
      <c r="T764" s="276"/>
      <c r="U764" s="276"/>
      <c r="V764" s="276"/>
      <c r="W764" s="276"/>
      <c r="X764" s="276"/>
      <c r="Y764" s="276"/>
      <c r="Z764" s="276"/>
    </row>
    <row r="765" ht="15.75" customHeight="1">
      <c r="A765" s="276"/>
      <c r="B765" s="276"/>
      <c r="C765" s="276"/>
      <c r="D765" s="276"/>
      <c r="E765" s="276"/>
      <c r="F765" s="276"/>
      <c r="G765" s="276"/>
      <c r="H765" s="276"/>
      <c r="I765" s="276"/>
      <c r="J765" s="276"/>
      <c r="K765" s="276"/>
      <c r="L765" s="276"/>
      <c r="M765" s="276"/>
      <c r="N765" s="276"/>
      <c r="O765" s="276"/>
      <c r="P765" s="276"/>
      <c r="Q765" s="276"/>
      <c r="R765" s="276"/>
      <c r="S765" s="276"/>
      <c r="T765" s="276"/>
      <c r="U765" s="276"/>
      <c r="V765" s="276"/>
      <c r="W765" s="276"/>
      <c r="X765" s="276"/>
      <c r="Y765" s="276"/>
      <c r="Z765" s="276"/>
    </row>
    <row r="766" ht="15.75" customHeight="1">
      <c r="A766" s="276"/>
      <c r="B766" s="276"/>
      <c r="C766" s="276"/>
      <c r="D766" s="276"/>
      <c r="E766" s="276"/>
      <c r="F766" s="276"/>
      <c r="G766" s="276"/>
      <c r="H766" s="276"/>
      <c r="I766" s="276"/>
      <c r="J766" s="276"/>
      <c r="K766" s="276"/>
      <c r="L766" s="276"/>
      <c r="M766" s="276"/>
      <c r="N766" s="276"/>
      <c r="O766" s="276"/>
      <c r="P766" s="276"/>
      <c r="Q766" s="276"/>
      <c r="R766" s="276"/>
      <c r="S766" s="276"/>
      <c r="T766" s="276"/>
      <c r="U766" s="276"/>
      <c r="V766" s="276"/>
      <c r="W766" s="276"/>
      <c r="X766" s="276"/>
      <c r="Y766" s="276"/>
      <c r="Z766" s="276"/>
    </row>
    <row r="767" ht="15.75" customHeight="1">
      <c r="A767" s="276"/>
      <c r="B767" s="276"/>
      <c r="C767" s="276"/>
      <c r="D767" s="276"/>
      <c r="E767" s="276"/>
      <c r="F767" s="276"/>
      <c r="G767" s="276"/>
      <c r="H767" s="276"/>
      <c r="I767" s="276"/>
      <c r="J767" s="276"/>
      <c r="K767" s="276"/>
      <c r="L767" s="276"/>
      <c r="M767" s="276"/>
      <c r="N767" s="276"/>
      <c r="O767" s="276"/>
      <c r="P767" s="276"/>
      <c r="Q767" s="276"/>
      <c r="R767" s="276"/>
      <c r="S767" s="276"/>
      <c r="T767" s="276"/>
      <c r="U767" s="276"/>
      <c r="V767" s="276"/>
      <c r="W767" s="276"/>
      <c r="X767" s="276"/>
      <c r="Y767" s="276"/>
      <c r="Z767" s="276"/>
    </row>
    <row r="768" ht="15.75" customHeight="1">
      <c r="A768" s="276"/>
      <c r="B768" s="276"/>
      <c r="C768" s="276"/>
      <c r="D768" s="276"/>
      <c r="E768" s="276"/>
      <c r="F768" s="276"/>
      <c r="G768" s="276"/>
      <c r="H768" s="276"/>
      <c r="I768" s="276"/>
      <c r="J768" s="276"/>
      <c r="K768" s="276"/>
      <c r="L768" s="276"/>
      <c r="M768" s="276"/>
      <c r="N768" s="276"/>
      <c r="O768" s="276"/>
      <c r="P768" s="276"/>
      <c r="Q768" s="276"/>
      <c r="R768" s="276"/>
      <c r="S768" s="276"/>
      <c r="T768" s="276"/>
      <c r="U768" s="276"/>
      <c r="V768" s="276"/>
      <c r="W768" s="276"/>
      <c r="X768" s="276"/>
      <c r="Y768" s="276"/>
      <c r="Z768" s="276"/>
    </row>
    <row r="769" ht="15.75" customHeight="1">
      <c r="A769" s="276"/>
      <c r="B769" s="276"/>
      <c r="C769" s="276"/>
      <c r="D769" s="276"/>
      <c r="E769" s="276"/>
      <c r="F769" s="276"/>
      <c r="G769" s="276"/>
      <c r="H769" s="276"/>
      <c r="I769" s="276"/>
      <c r="J769" s="276"/>
      <c r="K769" s="276"/>
      <c r="L769" s="276"/>
      <c r="M769" s="276"/>
      <c r="N769" s="276"/>
      <c r="O769" s="276"/>
      <c r="P769" s="276"/>
      <c r="Q769" s="276"/>
      <c r="R769" s="276"/>
      <c r="S769" s="276"/>
      <c r="T769" s="276"/>
      <c r="U769" s="276"/>
      <c r="V769" s="276"/>
      <c r="W769" s="276"/>
      <c r="X769" s="276"/>
      <c r="Y769" s="276"/>
      <c r="Z769" s="276"/>
    </row>
    <row r="770" ht="15.75" customHeight="1">
      <c r="A770" s="276"/>
      <c r="B770" s="276"/>
      <c r="C770" s="276"/>
      <c r="D770" s="276"/>
      <c r="E770" s="276"/>
      <c r="F770" s="276"/>
      <c r="G770" s="276"/>
      <c r="H770" s="276"/>
      <c r="I770" s="276"/>
      <c r="J770" s="276"/>
      <c r="K770" s="276"/>
      <c r="L770" s="276"/>
      <c r="M770" s="276"/>
      <c r="N770" s="276"/>
      <c r="O770" s="276"/>
      <c r="P770" s="276"/>
      <c r="Q770" s="276"/>
      <c r="R770" s="276"/>
      <c r="S770" s="276"/>
      <c r="T770" s="276"/>
      <c r="U770" s="276"/>
      <c r="V770" s="276"/>
      <c r="W770" s="276"/>
      <c r="X770" s="276"/>
      <c r="Y770" s="276"/>
      <c r="Z770" s="276"/>
    </row>
    <row r="771" ht="15.75" customHeight="1">
      <c r="A771" s="276"/>
      <c r="B771" s="276"/>
      <c r="C771" s="276"/>
      <c r="D771" s="276"/>
      <c r="E771" s="276"/>
      <c r="F771" s="276"/>
      <c r="G771" s="276"/>
      <c r="H771" s="276"/>
      <c r="I771" s="276"/>
      <c r="J771" s="276"/>
      <c r="K771" s="276"/>
      <c r="L771" s="276"/>
      <c r="M771" s="276"/>
      <c r="N771" s="276"/>
      <c r="O771" s="276"/>
      <c r="P771" s="276"/>
      <c r="Q771" s="276"/>
      <c r="R771" s="276"/>
      <c r="S771" s="276"/>
      <c r="T771" s="276"/>
      <c r="U771" s="276"/>
      <c r="V771" s="276"/>
      <c r="W771" s="276"/>
      <c r="X771" s="276"/>
      <c r="Y771" s="276"/>
      <c r="Z771" s="276"/>
    </row>
    <row r="772" ht="15.75" customHeight="1">
      <c r="A772" s="276"/>
      <c r="B772" s="276"/>
      <c r="C772" s="276"/>
      <c r="D772" s="276"/>
      <c r="E772" s="276"/>
      <c r="F772" s="276"/>
      <c r="G772" s="276"/>
      <c r="H772" s="276"/>
      <c r="I772" s="276"/>
      <c r="J772" s="276"/>
      <c r="K772" s="276"/>
      <c r="L772" s="276"/>
      <c r="M772" s="276"/>
      <c r="N772" s="276"/>
      <c r="O772" s="276"/>
      <c r="P772" s="276"/>
      <c r="Q772" s="276"/>
      <c r="R772" s="276"/>
      <c r="S772" s="276"/>
      <c r="T772" s="276"/>
      <c r="U772" s="276"/>
      <c r="V772" s="276"/>
      <c r="W772" s="276"/>
      <c r="X772" s="276"/>
      <c r="Y772" s="276"/>
      <c r="Z772" s="276"/>
    </row>
    <row r="773" ht="15.75" customHeight="1">
      <c r="A773" s="276"/>
      <c r="B773" s="276"/>
      <c r="C773" s="276"/>
      <c r="D773" s="276"/>
      <c r="E773" s="276"/>
      <c r="F773" s="276"/>
      <c r="G773" s="276"/>
      <c r="H773" s="276"/>
      <c r="I773" s="276"/>
      <c r="J773" s="276"/>
      <c r="K773" s="276"/>
      <c r="L773" s="276"/>
      <c r="M773" s="276"/>
      <c r="N773" s="276"/>
      <c r="O773" s="276"/>
      <c r="P773" s="276"/>
      <c r="Q773" s="276"/>
      <c r="R773" s="276"/>
      <c r="S773" s="276"/>
      <c r="T773" s="276"/>
      <c r="U773" s="276"/>
      <c r="V773" s="276"/>
      <c r="W773" s="276"/>
      <c r="X773" s="276"/>
      <c r="Y773" s="276"/>
      <c r="Z773" s="276"/>
    </row>
    <row r="774" ht="15.75" customHeight="1">
      <c r="A774" s="276"/>
      <c r="B774" s="276"/>
      <c r="C774" s="276"/>
      <c r="D774" s="276"/>
      <c r="E774" s="276"/>
      <c r="F774" s="276"/>
      <c r="G774" s="276"/>
      <c r="H774" s="276"/>
      <c r="I774" s="276"/>
      <c r="J774" s="276"/>
      <c r="K774" s="276"/>
      <c r="L774" s="276"/>
      <c r="M774" s="276"/>
      <c r="N774" s="276"/>
      <c r="O774" s="276"/>
      <c r="P774" s="276"/>
      <c r="Q774" s="276"/>
      <c r="R774" s="276"/>
      <c r="S774" s="276"/>
      <c r="T774" s="276"/>
      <c r="U774" s="276"/>
      <c r="V774" s="276"/>
      <c r="W774" s="276"/>
      <c r="X774" s="276"/>
      <c r="Y774" s="276"/>
      <c r="Z774" s="276"/>
    </row>
    <row r="775" ht="15.75" customHeight="1">
      <c r="A775" s="276"/>
      <c r="B775" s="276"/>
      <c r="C775" s="276"/>
      <c r="D775" s="276"/>
      <c r="E775" s="276"/>
      <c r="F775" s="276"/>
      <c r="G775" s="276"/>
      <c r="H775" s="276"/>
      <c r="I775" s="276"/>
      <c r="J775" s="276"/>
      <c r="K775" s="276"/>
      <c r="L775" s="276"/>
      <c r="M775" s="276"/>
      <c r="N775" s="276"/>
      <c r="O775" s="276"/>
      <c r="P775" s="276"/>
      <c r="Q775" s="276"/>
      <c r="R775" s="276"/>
      <c r="S775" s="276"/>
      <c r="T775" s="276"/>
      <c r="U775" s="276"/>
      <c r="V775" s="276"/>
      <c r="W775" s="276"/>
      <c r="X775" s="276"/>
      <c r="Y775" s="276"/>
      <c r="Z775" s="276"/>
    </row>
    <row r="776" ht="15.75" customHeight="1">
      <c r="A776" s="276"/>
      <c r="B776" s="276"/>
      <c r="C776" s="276"/>
      <c r="D776" s="276"/>
      <c r="E776" s="276"/>
      <c r="F776" s="276"/>
      <c r="G776" s="276"/>
      <c r="H776" s="276"/>
      <c r="I776" s="276"/>
      <c r="J776" s="276"/>
      <c r="K776" s="276"/>
      <c r="L776" s="276"/>
      <c r="M776" s="276"/>
      <c r="N776" s="276"/>
      <c r="O776" s="276"/>
      <c r="P776" s="276"/>
      <c r="Q776" s="276"/>
      <c r="R776" s="276"/>
      <c r="S776" s="276"/>
      <c r="T776" s="276"/>
      <c r="U776" s="276"/>
      <c r="V776" s="276"/>
      <c r="W776" s="276"/>
      <c r="X776" s="276"/>
      <c r="Y776" s="276"/>
      <c r="Z776" s="276"/>
    </row>
    <row r="777" ht="15.75" customHeight="1">
      <c r="A777" s="276"/>
      <c r="B777" s="276"/>
      <c r="C777" s="276"/>
      <c r="D777" s="276"/>
      <c r="E777" s="276"/>
      <c r="F777" s="276"/>
      <c r="G777" s="276"/>
      <c r="H777" s="276"/>
      <c r="I777" s="276"/>
      <c r="J777" s="276"/>
      <c r="K777" s="276"/>
      <c r="L777" s="276"/>
      <c r="M777" s="276"/>
      <c r="N777" s="276"/>
      <c r="O777" s="276"/>
      <c r="P777" s="276"/>
      <c r="Q777" s="276"/>
      <c r="R777" s="276"/>
      <c r="S777" s="276"/>
      <c r="T777" s="276"/>
      <c r="U777" s="276"/>
      <c r="V777" s="276"/>
      <c r="W777" s="276"/>
      <c r="X777" s="276"/>
      <c r="Y777" s="276"/>
      <c r="Z777" s="276"/>
    </row>
    <row r="778" ht="15.75" customHeight="1">
      <c r="A778" s="276"/>
      <c r="B778" s="276"/>
      <c r="C778" s="276"/>
      <c r="D778" s="276"/>
      <c r="E778" s="276"/>
      <c r="F778" s="276"/>
      <c r="G778" s="276"/>
      <c r="H778" s="276"/>
      <c r="I778" s="276"/>
      <c r="J778" s="276"/>
      <c r="K778" s="276"/>
      <c r="L778" s="276"/>
      <c r="M778" s="276"/>
      <c r="N778" s="276"/>
      <c r="O778" s="276"/>
      <c r="P778" s="276"/>
      <c r="Q778" s="276"/>
      <c r="R778" s="276"/>
      <c r="S778" s="276"/>
      <c r="T778" s="276"/>
      <c r="U778" s="276"/>
      <c r="V778" s="276"/>
      <c r="W778" s="276"/>
      <c r="X778" s="276"/>
      <c r="Y778" s="276"/>
      <c r="Z778" s="276"/>
    </row>
    <row r="779" ht="15.75" customHeight="1">
      <c r="A779" s="276"/>
      <c r="B779" s="276"/>
      <c r="C779" s="276"/>
      <c r="D779" s="276"/>
      <c r="E779" s="276"/>
      <c r="F779" s="276"/>
      <c r="G779" s="276"/>
      <c r="H779" s="276"/>
      <c r="I779" s="276"/>
      <c r="J779" s="276"/>
      <c r="K779" s="276"/>
      <c r="L779" s="276"/>
      <c r="M779" s="276"/>
      <c r="N779" s="276"/>
      <c r="O779" s="276"/>
      <c r="P779" s="276"/>
      <c r="Q779" s="276"/>
      <c r="R779" s="276"/>
      <c r="S779" s="276"/>
      <c r="T779" s="276"/>
      <c r="U779" s="276"/>
      <c r="V779" s="276"/>
      <c r="W779" s="276"/>
      <c r="X779" s="276"/>
      <c r="Y779" s="276"/>
      <c r="Z779" s="276"/>
    </row>
    <row r="780" ht="15.75" customHeight="1">
      <c r="A780" s="276"/>
      <c r="B780" s="276"/>
      <c r="C780" s="276"/>
      <c r="D780" s="276"/>
      <c r="E780" s="276"/>
      <c r="F780" s="276"/>
      <c r="G780" s="276"/>
      <c r="H780" s="276"/>
      <c r="I780" s="276"/>
      <c r="J780" s="276"/>
      <c r="K780" s="276"/>
      <c r="L780" s="276"/>
      <c r="M780" s="276"/>
      <c r="N780" s="276"/>
      <c r="O780" s="276"/>
      <c r="P780" s="276"/>
      <c r="Q780" s="276"/>
      <c r="R780" s="276"/>
      <c r="S780" s="276"/>
      <c r="T780" s="276"/>
      <c r="U780" s="276"/>
      <c r="V780" s="276"/>
      <c r="W780" s="276"/>
      <c r="X780" s="276"/>
      <c r="Y780" s="276"/>
      <c r="Z780" s="276"/>
    </row>
    <row r="781" ht="15.75" customHeight="1">
      <c r="A781" s="276"/>
      <c r="B781" s="276"/>
      <c r="C781" s="276"/>
      <c r="D781" s="276"/>
      <c r="E781" s="276"/>
      <c r="F781" s="276"/>
      <c r="G781" s="276"/>
      <c r="H781" s="276"/>
      <c r="I781" s="276"/>
      <c r="J781" s="276"/>
      <c r="K781" s="276"/>
      <c r="L781" s="276"/>
      <c r="M781" s="276"/>
      <c r="N781" s="276"/>
      <c r="O781" s="276"/>
      <c r="P781" s="276"/>
      <c r="Q781" s="276"/>
      <c r="R781" s="276"/>
      <c r="S781" s="276"/>
      <c r="T781" s="276"/>
      <c r="U781" s="276"/>
      <c r="V781" s="276"/>
      <c r="W781" s="276"/>
      <c r="X781" s="276"/>
      <c r="Y781" s="276"/>
      <c r="Z781" s="276"/>
    </row>
    <row r="782" ht="15.75" customHeight="1">
      <c r="A782" s="276"/>
      <c r="B782" s="276"/>
      <c r="C782" s="276"/>
      <c r="D782" s="276"/>
      <c r="E782" s="276"/>
      <c r="F782" s="276"/>
      <c r="G782" s="276"/>
      <c r="H782" s="276"/>
      <c r="I782" s="276"/>
      <c r="J782" s="276"/>
      <c r="K782" s="276"/>
      <c r="L782" s="276"/>
      <c r="M782" s="276"/>
      <c r="N782" s="276"/>
      <c r="O782" s="276"/>
      <c r="P782" s="276"/>
      <c r="Q782" s="276"/>
      <c r="R782" s="276"/>
      <c r="S782" s="276"/>
      <c r="T782" s="276"/>
      <c r="U782" s="276"/>
      <c r="V782" s="276"/>
      <c r="W782" s="276"/>
      <c r="X782" s="276"/>
      <c r="Y782" s="276"/>
      <c r="Z782" s="276"/>
    </row>
    <row r="783" ht="15.75" customHeight="1">
      <c r="A783" s="276"/>
      <c r="B783" s="276"/>
      <c r="C783" s="276"/>
      <c r="D783" s="276"/>
      <c r="E783" s="276"/>
      <c r="F783" s="276"/>
      <c r="G783" s="276"/>
      <c r="H783" s="276"/>
      <c r="I783" s="276"/>
      <c r="J783" s="276"/>
      <c r="K783" s="276"/>
      <c r="L783" s="276"/>
      <c r="M783" s="276"/>
      <c r="N783" s="276"/>
      <c r="O783" s="276"/>
      <c r="P783" s="276"/>
      <c r="Q783" s="276"/>
      <c r="R783" s="276"/>
      <c r="S783" s="276"/>
      <c r="T783" s="276"/>
      <c r="U783" s="276"/>
      <c r="V783" s="276"/>
      <c r="W783" s="276"/>
      <c r="X783" s="276"/>
      <c r="Y783" s="276"/>
      <c r="Z783" s="276"/>
    </row>
    <row r="784" ht="15.75" customHeight="1">
      <c r="A784" s="276"/>
      <c r="B784" s="276"/>
      <c r="C784" s="276"/>
      <c r="D784" s="276"/>
      <c r="E784" s="276"/>
      <c r="F784" s="276"/>
      <c r="G784" s="276"/>
      <c r="H784" s="276"/>
      <c r="I784" s="276"/>
      <c r="J784" s="276"/>
      <c r="K784" s="276"/>
      <c r="L784" s="276"/>
      <c r="M784" s="276"/>
      <c r="N784" s="276"/>
      <c r="O784" s="276"/>
      <c r="P784" s="276"/>
      <c r="Q784" s="276"/>
      <c r="R784" s="276"/>
      <c r="S784" s="276"/>
      <c r="T784" s="276"/>
      <c r="U784" s="276"/>
      <c r="V784" s="276"/>
      <c r="W784" s="276"/>
      <c r="X784" s="276"/>
      <c r="Y784" s="276"/>
      <c r="Z784" s="276"/>
    </row>
    <row r="785" ht="15.75" customHeight="1">
      <c r="A785" s="276"/>
      <c r="B785" s="276"/>
      <c r="C785" s="276"/>
      <c r="D785" s="276"/>
      <c r="E785" s="276"/>
      <c r="F785" s="276"/>
      <c r="G785" s="276"/>
      <c r="H785" s="276"/>
      <c r="I785" s="276"/>
      <c r="J785" s="276"/>
      <c r="K785" s="276"/>
      <c r="L785" s="276"/>
      <c r="M785" s="276"/>
      <c r="N785" s="276"/>
      <c r="O785" s="276"/>
      <c r="P785" s="276"/>
      <c r="Q785" s="276"/>
      <c r="R785" s="276"/>
      <c r="S785" s="276"/>
      <c r="T785" s="276"/>
      <c r="U785" s="276"/>
      <c r="V785" s="276"/>
      <c r="W785" s="276"/>
      <c r="X785" s="276"/>
      <c r="Y785" s="276"/>
      <c r="Z785" s="276"/>
    </row>
    <row r="786" ht="15.75" customHeight="1">
      <c r="A786" s="276"/>
      <c r="B786" s="276"/>
      <c r="C786" s="276"/>
      <c r="D786" s="276"/>
      <c r="E786" s="276"/>
      <c r="F786" s="276"/>
      <c r="G786" s="276"/>
      <c r="H786" s="276"/>
      <c r="I786" s="276"/>
      <c r="J786" s="276"/>
      <c r="K786" s="276"/>
      <c r="L786" s="276"/>
      <c r="M786" s="276"/>
      <c r="N786" s="276"/>
      <c r="O786" s="276"/>
      <c r="P786" s="276"/>
      <c r="Q786" s="276"/>
      <c r="R786" s="276"/>
      <c r="S786" s="276"/>
      <c r="T786" s="276"/>
      <c r="U786" s="276"/>
      <c r="V786" s="276"/>
      <c r="W786" s="276"/>
      <c r="X786" s="276"/>
      <c r="Y786" s="276"/>
      <c r="Z786" s="276"/>
    </row>
    <row r="787" ht="15.75" customHeight="1">
      <c r="A787" s="276"/>
      <c r="B787" s="276"/>
      <c r="C787" s="276"/>
      <c r="D787" s="276"/>
      <c r="E787" s="276"/>
      <c r="F787" s="276"/>
      <c r="G787" s="276"/>
      <c r="H787" s="276"/>
      <c r="I787" s="276"/>
      <c r="J787" s="276"/>
      <c r="K787" s="276"/>
      <c r="L787" s="276"/>
      <c r="M787" s="276"/>
      <c r="N787" s="276"/>
      <c r="O787" s="276"/>
      <c r="P787" s="276"/>
      <c r="Q787" s="276"/>
      <c r="R787" s="276"/>
      <c r="S787" s="276"/>
      <c r="T787" s="276"/>
      <c r="U787" s="276"/>
      <c r="V787" s="276"/>
      <c r="W787" s="276"/>
      <c r="X787" s="276"/>
      <c r="Y787" s="276"/>
      <c r="Z787" s="276"/>
    </row>
    <row r="788" ht="15.75" customHeight="1">
      <c r="A788" s="276"/>
      <c r="B788" s="276"/>
      <c r="C788" s="276"/>
      <c r="D788" s="276"/>
      <c r="E788" s="276"/>
      <c r="F788" s="276"/>
      <c r="G788" s="276"/>
      <c r="H788" s="276"/>
      <c r="I788" s="276"/>
      <c r="J788" s="276"/>
      <c r="K788" s="276"/>
      <c r="L788" s="276"/>
      <c r="M788" s="276"/>
      <c r="N788" s="276"/>
      <c r="O788" s="276"/>
      <c r="P788" s="276"/>
      <c r="Q788" s="276"/>
      <c r="R788" s="276"/>
      <c r="S788" s="276"/>
      <c r="T788" s="276"/>
      <c r="U788" s="276"/>
      <c r="V788" s="276"/>
      <c r="W788" s="276"/>
      <c r="X788" s="276"/>
      <c r="Y788" s="276"/>
      <c r="Z788" s="276"/>
    </row>
    <row r="789" ht="15.75" customHeight="1">
      <c r="A789" s="276"/>
      <c r="B789" s="276"/>
      <c r="C789" s="276"/>
      <c r="D789" s="276"/>
      <c r="E789" s="276"/>
      <c r="F789" s="276"/>
      <c r="G789" s="276"/>
      <c r="H789" s="276"/>
      <c r="I789" s="276"/>
      <c r="J789" s="276"/>
      <c r="K789" s="276"/>
      <c r="L789" s="276"/>
      <c r="M789" s="276"/>
      <c r="N789" s="276"/>
      <c r="O789" s="276"/>
      <c r="P789" s="276"/>
      <c r="Q789" s="276"/>
      <c r="R789" s="276"/>
      <c r="S789" s="276"/>
      <c r="T789" s="276"/>
      <c r="U789" s="276"/>
      <c r="V789" s="276"/>
      <c r="W789" s="276"/>
      <c r="X789" s="276"/>
      <c r="Y789" s="276"/>
      <c r="Z789" s="276"/>
    </row>
    <row r="790" ht="15.75" customHeight="1">
      <c r="A790" s="276"/>
      <c r="B790" s="276"/>
      <c r="C790" s="276"/>
      <c r="D790" s="276"/>
      <c r="E790" s="276"/>
      <c r="F790" s="276"/>
      <c r="G790" s="276"/>
      <c r="H790" s="276"/>
      <c r="I790" s="276"/>
      <c r="J790" s="276"/>
      <c r="K790" s="276"/>
      <c r="L790" s="276"/>
      <c r="M790" s="276"/>
      <c r="N790" s="276"/>
      <c r="O790" s="276"/>
      <c r="P790" s="276"/>
      <c r="Q790" s="276"/>
      <c r="R790" s="276"/>
      <c r="S790" s="276"/>
      <c r="T790" s="276"/>
      <c r="U790" s="276"/>
      <c r="V790" s="276"/>
      <c r="W790" s="276"/>
      <c r="X790" s="276"/>
      <c r="Y790" s="276"/>
      <c r="Z790" s="276"/>
    </row>
    <row r="791" ht="15.75" customHeight="1">
      <c r="A791" s="276"/>
      <c r="B791" s="276"/>
      <c r="C791" s="276"/>
      <c r="D791" s="276"/>
      <c r="E791" s="276"/>
      <c r="F791" s="276"/>
      <c r="G791" s="276"/>
      <c r="H791" s="276"/>
      <c r="I791" s="276"/>
      <c r="J791" s="276"/>
      <c r="K791" s="276"/>
      <c r="L791" s="276"/>
      <c r="M791" s="276"/>
      <c r="N791" s="276"/>
      <c r="O791" s="276"/>
      <c r="P791" s="276"/>
      <c r="Q791" s="276"/>
      <c r="R791" s="276"/>
      <c r="S791" s="276"/>
      <c r="T791" s="276"/>
      <c r="U791" s="276"/>
      <c r="V791" s="276"/>
      <c r="W791" s="276"/>
      <c r="X791" s="276"/>
      <c r="Y791" s="276"/>
      <c r="Z791" s="276"/>
    </row>
    <row r="792" ht="15.75" customHeight="1">
      <c r="A792" s="276"/>
      <c r="B792" s="276"/>
      <c r="C792" s="276"/>
      <c r="D792" s="276"/>
      <c r="E792" s="276"/>
      <c r="F792" s="276"/>
      <c r="G792" s="276"/>
      <c r="H792" s="276"/>
      <c r="I792" s="276"/>
      <c r="J792" s="276"/>
      <c r="K792" s="276"/>
      <c r="L792" s="276"/>
      <c r="M792" s="276"/>
      <c r="N792" s="276"/>
      <c r="O792" s="276"/>
      <c r="P792" s="276"/>
      <c r="Q792" s="276"/>
      <c r="R792" s="276"/>
      <c r="S792" s="276"/>
      <c r="T792" s="276"/>
      <c r="U792" s="276"/>
      <c r="V792" s="276"/>
      <c r="W792" s="276"/>
      <c r="X792" s="276"/>
      <c r="Y792" s="276"/>
      <c r="Z792" s="276"/>
    </row>
    <row r="793" ht="15.75" customHeight="1">
      <c r="A793" s="276"/>
      <c r="B793" s="276"/>
      <c r="C793" s="276"/>
      <c r="D793" s="276"/>
      <c r="E793" s="276"/>
      <c r="F793" s="276"/>
      <c r="G793" s="276"/>
      <c r="H793" s="276"/>
      <c r="I793" s="276"/>
      <c r="J793" s="276"/>
      <c r="K793" s="276"/>
      <c r="L793" s="276"/>
      <c r="M793" s="276"/>
      <c r="N793" s="276"/>
      <c r="O793" s="276"/>
      <c r="P793" s="276"/>
      <c r="Q793" s="276"/>
      <c r="R793" s="276"/>
      <c r="S793" s="276"/>
      <c r="T793" s="276"/>
      <c r="U793" s="276"/>
      <c r="V793" s="276"/>
      <c r="W793" s="276"/>
      <c r="X793" s="276"/>
      <c r="Y793" s="276"/>
      <c r="Z793" s="276"/>
    </row>
    <row r="794" ht="15.75" customHeight="1">
      <c r="A794" s="276"/>
      <c r="B794" s="276"/>
      <c r="C794" s="276"/>
      <c r="D794" s="276"/>
      <c r="E794" s="276"/>
      <c r="F794" s="276"/>
      <c r="G794" s="276"/>
      <c r="H794" s="276"/>
      <c r="I794" s="276"/>
      <c r="J794" s="276"/>
      <c r="K794" s="276"/>
      <c r="L794" s="276"/>
      <c r="M794" s="276"/>
      <c r="N794" s="276"/>
      <c r="O794" s="276"/>
      <c r="P794" s="276"/>
      <c r="Q794" s="276"/>
      <c r="R794" s="276"/>
      <c r="S794" s="276"/>
      <c r="T794" s="276"/>
      <c r="U794" s="276"/>
      <c r="V794" s="276"/>
      <c r="W794" s="276"/>
      <c r="X794" s="276"/>
      <c r="Y794" s="276"/>
      <c r="Z794" s="276"/>
    </row>
    <row r="795" ht="15.75" customHeight="1">
      <c r="A795" s="276"/>
      <c r="B795" s="276"/>
      <c r="C795" s="276"/>
      <c r="D795" s="276"/>
      <c r="E795" s="276"/>
      <c r="F795" s="276"/>
      <c r="G795" s="276"/>
      <c r="H795" s="276"/>
      <c r="I795" s="276"/>
      <c r="J795" s="276"/>
      <c r="K795" s="276"/>
      <c r="L795" s="276"/>
      <c r="M795" s="276"/>
      <c r="N795" s="276"/>
      <c r="O795" s="276"/>
      <c r="P795" s="276"/>
      <c r="Q795" s="276"/>
      <c r="R795" s="276"/>
      <c r="S795" s="276"/>
      <c r="T795" s="276"/>
      <c r="U795" s="276"/>
      <c r="V795" s="276"/>
      <c r="W795" s="276"/>
      <c r="X795" s="276"/>
      <c r="Y795" s="276"/>
      <c r="Z795" s="276"/>
    </row>
    <row r="796" ht="15.75" customHeight="1">
      <c r="A796" s="276"/>
      <c r="B796" s="276"/>
      <c r="C796" s="276"/>
      <c r="D796" s="276"/>
      <c r="E796" s="276"/>
      <c r="F796" s="276"/>
      <c r="G796" s="276"/>
      <c r="H796" s="276"/>
      <c r="I796" s="276"/>
      <c r="J796" s="276"/>
      <c r="K796" s="276"/>
      <c r="L796" s="276"/>
      <c r="M796" s="276"/>
      <c r="N796" s="276"/>
      <c r="O796" s="276"/>
      <c r="P796" s="276"/>
      <c r="Q796" s="276"/>
      <c r="R796" s="276"/>
      <c r="S796" s="276"/>
      <c r="T796" s="276"/>
      <c r="U796" s="276"/>
      <c r="V796" s="276"/>
      <c r="W796" s="276"/>
      <c r="X796" s="276"/>
      <c r="Y796" s="276"/>
      <c r="Z796" s="276"/>
    </row>
    <row r="797" ht="15.75" customHeight="1">
      <c r="A797" s="276"/>
      <c r="B797" s="276"/>
      <c r="C797" s="276"/>
      <c r="D797" s="276"/>
      <c r="E797" s="276"/>
      <c r="F797" s="276"/>
      <c r="G797" s="276"/>
      <c r="H797" s="276"/>
      <c r="I797" s="276"/>
      <c r="J797" s="276"/>
      <c r="K797" s="276"/>
      <c r="L797" s="276"/>
      <c r="M797" s="276"/>
      <c r="N797" s="276"/>
      <c r="O797" s="276"/>
      <c r="P797" s="276"/>
      <c r="Q797" s="276"/>
      <c r="R797" s="276"/>
      <c r="S797" s="276"/>
      <c r="T797" s="276"/>
      <c r="U797" s="276"/>
      <c r="V797" s="276"/>
      <c r="W797" s="276"/>
      <c r="X797" s="276"/>
      <c r="Y797" s="276"/>
      <c r="Z797" s="276"/>
    </row>
    <row r="798" ht="15.75" customHeight="1">
      <c r="A798" s="276"/>
      <c r="B798" s="276"/>
      <c r="C798" s="276"/>
      <c r="D798" s="276"/>
      <c r="E798" s="276"/>
      <c r="F798" s="276"/>
      <c r="G798" s="276"/>
      <c r="H798" s="276"/>
      <c r="I798" s="276"/>
      <c r="J798" s="276"/>
      <c r="K798" s="276"/>
      <c r="L798" s="276"/>
      <c r="M798" s="276"/>
      <c r="N798" s="276"/>
      <c r="O798" s="276"/>
      <c r="P798" s="276"/>
      <c r="Q798" s="276"/>
      <c r="R798" s="276"/>
      <c r="S798" s="276"/>
      <c r="T798" s="276"/>
      <c r="U798" s="276"/>
      <c r="V798" s="276"/>
      <c r="W798" s="276"/>
      <c r="X798" s="276"/>
      <c r="Y798" s="276"/>
      <c r="Z798" s="276"/>
    </row>
    <row r="799" ht="15.75" customHeight="1">
      <c r="A799" s="276"/>
      <c r="B799" s="276"/>
      <c r="C799" s="276"/>
      <c r="D799" s="276"/>
      <c r="E799" s="276"/>
      <c r="F799" s="276"/>
      <c r="G799" s="276"/>
      <c r="H799" s="276"/>
      <c r="I799" s="276"/>
      <c r="J799" s="276"/>
      <c r="K799" s="276"/>
      <c r="L799" s="276"/>
      <c r="M799" s="276"/>
      <c r="N799" s="276"/>
      <c r="O799" s="276"/>
      <c r="P799" s="276"/>
      <c r="Q799" s="276"/>
      <c r="R799" s="276"/>
      <c r="S799" s="276"/>
      <c r="T799" s="276"/>
      <c r="U799" s="276"/>
      <c r="V799" s="276"/>
      <c r="W799" s="276"/>
      <c r="X799" s="276"/>
      <c r="Y799" s="276"/>
      <c r="Z799" s="276"/>
    </row>
    <row r="800" ht="15.75" customHeight="1">
      <c r="A800" s="276"/>
      <c r="B800" s="276"/>
      <c r="C800" s="276"/>
      <c r="D800" s="276"/>
      <c r="E800" s="276"/>
      <c r="F800" s="276"/>
      <c r="G800" s="276"/>
      <c r="H800" s="276"/>
      <c r="I800" s="276"/>
      <c r="J800" s="276"/>
      <c r="K800" s="276"/>
      <c r="L800" s="276"/>
      <c r="M800" s="276"/>
      <c r="N800" s="276"/>
      <c r="O800" s="276"/>
      <c r="P800" s="276"/>
      <c r="Q800" s="276"/>
      <c r="R800" s="276"/>
      <c r="S800" s="276"/>
      <c r="T800" s="276"/>
      <c r="U800" s="276"/>
      <c r="V800" s="276"/>
      <c r="W800" s="276"/>
      <c r="X800" s="276"/>
      <c r="Y800" s="276"/>
      <c r="Z800" s="276"/>
    </row>
    <row r="801" ht="15.75" customHeight="1">
      <c r="A801" s="276"/>
      <c r="B801" s="276"/>
      <c r="C801" s="276"/>
      <c r="D801" s="276"/>
      <c r="E801" s="276"/>
      <c r="F801" s="276"/>
      <c r="G801" s="276"/>
      <c r="H801" s="276"/>
      <c r="I801" s="276"/>
      <c r="J801" s="276"/>
      <c r="K801" s="276"/>
      <c r="L801" s="276"/>
      <c r="M801" s="276"/>
      <c r="N801" s="276"/>
      <c r="O801" s="276"/>
      <c r="P801" s="276"/>
      <c r="Q801" s="276"/>
      <c r="R801" s="276"/>
      <c r="S801" s="276"/>
      <c r="T801" s="276"/>
      <c r="U801" s="276"/>
      <c r="V801" s="276"/>
      <c r="W801" s="276"/>
      <c r="X801" s="276"/>
      <c r="Y801" s="276"/>
      <c r="Z801" s="276"/>
    </row>
    <row r="802" ht="15.75" customHeight="1">
      <c r="A802" s="276"/>
      <c r="B802" s="276"/>
      <c r="C802" s="276"/>
      <c r="D802" s="276"/>
      <c r="E802" s="276"/>
      <c r="F802" s="276"/>
      <c r="G802" s="276"/>
      <c r="H802" s="276"/>
      <c r="I802" s="276"/>
      <c r="J802" s="276"/>
      <c r="K802" s="276"/>
      <c r="L802" s="276"/>
      <c r="M802" s="276"/>
      <c r="N802" s="276"/>
      <c r="O802" s="276"/>
      <c r="P802" s="276"/>
      <c r="Q802" s="276"/>
      <c r="R802" s="276"/>
      <c r="S802" s="276"/>
      <c r="T802" s="276"/>
      <c r="U802" s="276"/>
      <c r="V802" s="276"/>
      <c r="W802" s="276"/>
      <c r="X802" s="276"/>
      <c r="Y802" s="276"/>
      <c r="Z802" s="276"/>
    </row>
    <row r="803" ht="15.75" customHeight="1">
      <c r="A803" s="276"/>
      <c r="B803" s="276"/>
      <c r="C803" s="276"/>
      <c r="D803" s="276"/>
      <c r="E803" s="276"/>
      <c r="F803" s="276"/>
      <c r="G803" s="276"/>
      <c r="H803" s="276"/>
      <c r="I803" s="276"/>
      <c r="J803" s="276"/>
      <c r="K803" s="276"/>
      <c r="L803" s="276"/>
      <c r="M803" s="276"/>
      <c r="N803" s="276"/>
      <c r="O803" s="276"/>
      <c r="P803" s="276"/>
      <c r="Q803" s="276"/>
      <c r="R803" s="276"/>
      <c r="S803" s="276"/>
      <c r="T803" s="276"/>
      <c r="U803" s="276"/>
      <c r="V803" s="276"/>
      <c r="W803" s="276"/>
      <c r="X803" s="276"/>
      <c r="Y803" s="276"/>
      <c r="Z803" s="276"/>
    </row>
    <row r="804" ht="15.75" customHeight="1">
      <c r="A804" s="276"/>
      <c r="B804" s="276"/>
      <c r="C804" s="276"/>
      <c r="D804" s="276"/>
      <c r="E804" s="276"/>
      <c r="F804" s="276"/>
      <c r="G804" s="276"/>
      <c r="H804" s="276"/>
      <c r="I804" s="276"/>
      <c r="J804" s="276"/>
      <c r="K804" s="276"/>
      <c r="L804" s="276"/>
      <c r="M804" s="276"/>
      <c r="N804" s="276"/>
      <c r="O804" s="276"/>
      <c r="P804" s="276"/>
      <c r="Q804" s="276"/>
      <c r="R804" s="276"/>
      <c r="S804" s="276"/>
      <c r="T804" s="276"/>
      <c r="U804" s="276"/>
      <c r="V804" s="276"/>
      <c r="W804" s="276"/>
      <c r="X804" s="276"/>
      <c r="Y804" s="276"/>
      <c r="Z804" s="276"/>
    </row>
    <row r="805" ht="15.75" customHeight="1">
      <c r="A805" s="276"/>
      <c r="B805" s="276"/>
      <c r="C805" s="276"/>
      <c r="D805" s="276"/>
      <c r="E805" s="276"/>
      <c r="F805" s="276"/>
      <c r="G805" s="276"/>
      <c r="H805" s="276"/>
      <c r="I805" s="276"/>
      <c r="J805" s="276"/>
      <c r="K805" s="276"/>
      <c r="L805" s="276"/>
      <c r="M805" s="276"/>
      <c r="N805" s="276"/>
      <c r="O805" s="276"/>
      <c r="P805" s="276"/>
      <c r="Q805" s="276"/>
      <c r="R805" s="276"/>
      <c r="S805" s="276"/>
      <c r="T805" s="276"/>
      <c r="U805" s="276"/>
      <c r="V805" s="276"/>
      <c r="W805" s="276"/>
      <c r="X805" s="276"/>
      <c r="Y805" s="276"/>
      <c r="Z805" s="276"/>
    </row>
    <row r="806" ht="15.75" customHeight="1">
      <c r="A806" s="276"/>
      <c r="B806" s="276"/>
      <c r="C806" s="276"/>
      <c r="D806" s="276"/>
      <c r="E806" s="276"/>
      <c r="F806" s="276"/>
      <c r="G806" s="276"/>
      <c r="H806" s="276"/>
      <c r="I806" s="276"/>
      <c r="J806" s="276"/>
      <c r="K806" s="276"/>
      <c r="L806" s="276"/>
      <c r="M806" s="276"/>
      <c r="N806" s="276"/>
      <c r="O806" s="276"/>
      <c r="P806" s="276"/>
      <c r="Q806" s="276"/>
      <c r="R806" s="276"/>
      <c r="S806" s="276"/>
      <c r="T806" s="276"/>
      <c r="U806" s="276"/>
      <c r="V806" s="276"/>
      <c r="W806" s="276"/>
      <c r="X806" s="276"/>
      <c r="Y806" s="276"/>
      <c r="Z806" s="276"/>
    </row>
    <row r="807" ht="15.75" customHeight="1">
      <c r="A807" s="276"/>
      <c r="B807" s="276"/>
      <c r="C807" s="276"/>
      <c r="D807" s="276"/>
      <c r="E807" s="276"/>
      <c r="F807" s="276"/>
      <c r="G807" s="276"/>
      <c r="H807" s="276"/>
      <c r="I807" s="276"/>
      <c r="J807" s="276"/>
      <c r="K807" s="276"/>
      <c r="L807" s="276"/>
      <c r="M807" s="276"/>
      <c r="N807" s="276"/>
      <c r="O807" s="276"/>
      <c r="P807" s="276"/>
      <c r="Q807" s="276"/>
      <c r="R807" s="276"/>
      <c r="S807" s="276"/>
      <c r="T807" s="276"/>
      <c r="U807" s="276"/>
      <c r="V807" s="276"/>
      <c r="W807" s="276"/>
      <c r="X807" s="276"/>
      <c r="Y807" s="276"/>
      <c r="Z807" s="276"/>
    </row>
    <row r="808" ht="15.75" customHeight="1">
      <c r="A808" s="276"/>
      <c r="B808" s="276"/>
      <c r="C808" s="276"/>
      <c r="D808" s="276"/>
      <c r="E808" s="276"/>
      <c r="F808" s="276"/>
      <c r="G808" s="276"/>
      <c r="H808" s="276"/>
      <c r="I808" s="276"/>
      <c r="J808" s="276"/>
      <c r="K808" s="276"/>
      <c r="L808" s="276"/>
      <c r="M808" s="276"/>
      <c r="N808" s="276"/>
      <c r="O808" s="276"/>
      <c r="P808" s="276"/>
      <c r="Q808" s="276"/>
      <c r="R808" s="276"/>
      <c r="S808" s="276"/>
      <c r="T808" s="276"/>
      <c r="U808" s="276"/>
      <c r="V808" s="276"/>
      <c r="W808" s="276"/>
      <c r="X808" s="276"/>
      <c r="Y808" s="276"/>
      <c r="Z808" s="276"/>
    </row>
    <row r="809" ht="15.75" customHeight="1">
      <c r="A809" s="276"/>
      <c r="B809" s="276"/>
      <c r="C809" s="276"/>
      <c r="D809" s="276"/>
      <c r="E809" s="276"/>
      <c r="F809" s="276"/>
      <c r="G809" s="276"/>
      <c r="H809" s="276"/>
      <c r="I809" s="276"/>
      <c r="J809" s="276"/>
      <c r="K809" s="276"/>
      <c r="L809" s="276"/>
      <c r="M809" s="276"/>
      <c r="N809" s="276"/>
      <c r="O809" s="276"/>
      <c r="P809" s="276"/>
      <c r="Q809" s="276"/>
      <c r="R809" s="276"/>
      <c r="S809" s="276"/>
      <c r="T809" s="276"/>
      <c r="U809" s="276"/>
      <c r="V809" s="276"/>
      <c r="W809" s="276"/>
      <c r="X809" s="276"/>
      <c r="Y809" s="276"/>
      <c r="Z809" s="276"/>
    </row>
    <row r="810" ht="15.75" customHeight="1">
      <c r="A810" s="276"/>
      <c r="B810" s="276"/>
      <c r="C810" s="276"/>
      <c r="D810" s="276"/>
      <c r="E810" s="276"/>
      <c r="F810" s="276"/>
      <c r="G810" s="276"/>
      <c r="H810" s="276"/>
      <c r="I810" s="276"/>
      <c r="J810" s="276"/>
      <c r="K810" s="276"/>
      <c r="L810" s="276"/>
      <c r="M810" s="276"/>
      <c r="N810" s="276"/>
      <c r="O810" s="276"/>
      <c r="P810" s="276"/>
      <c r="Q810" s="276"/>
      <c r="R810" s="276"/>
      <c r="S810" s="276"/>
      <c r="T810" s="276"/>
      <c r="U810" s="276"/>
      <c r="V810" s="276"/>
      <c r="W810" s="276"/>
      <c r="X810" s="276"/>
      <c r="Y810" s="276"/>
      <c r="Z810" s="276"/>
    </row>
    <row r="811" ht="15.75" customHeight="1">
      <c r="A811" s="276"/>
      <c r="B811" s="276"/>
      <c r="C811" s="276"/>
      <c r="D811" s="276"/>
      <c r="E811" s="276"/>
      <c r="F811" s="276"/>
      <c r="G811" s="276"/>
      <c r="H811" s="276"/>
      <c r="I811" s="276"/>
      <c r="J811" s="276"/>
      <c r="K811" s="276"/>
      <c r="L811" s="276"/>
      <c r="M811" s="276"/>
      <c r="N811" s="276"/>
      <c r="O811" s="276"/>
      <c r="P811" s="276"/>
      <c r="Q811" s="276"/>
      <c r="R811" s="276"/>
      <c r="S811" s="276"/>
      <c r="T811" s="276"/>
      <c r="U811" s="276"/>
      <c r="V811" s="276"/>
      <c r="W811" s="276"/>
      <c r="X811" s="276"/>
      <c r="Y811" s="276"/>
      <c r="Z811" s="276"/>
    </row>
    <row r="812" ht="15.75" customHeight="1">
      <c r="A812" s="276"/>
      <c r="B812" s="276"/>
      <c r="C812" s="276"/>
      <c r="D812" s="276"/>
      <c r="E812" s="276"/>
      <c r="F812" s="276"/>
      <c r="G812" s="276"/>
      <c r="H812" s="276"/>
      <c r="I812" s="276"/>
      <c r="J812" s="276"/>
      <c r="K812" s="276"/>
      <c r="L812" s="276"/>
      <c r="M812" s="276"/>
      <c r="N812" s="276"/>
      <c r="O812" s="276"/>
      <c r="P812" s="276"/>
      <c r="Q812" s="276"/>
      <c r="R812" s="276"/>
      <c r="S812" s="276"/>
      <c r="T812" s="276"/>
      <c r="U812" s="276"/>
      <c r="V812" s="276"/>
      <c r="W812" s="276"/>
      <c r="X812" s="276"/>
      <c r="Y812" s="276"/>
      <c r="Z812" s="276"/>
    </row>
    <row r="813" ht="15.75" customHeight="1">
      <c r="A813" s="276"/>
      <c r="B813" s="276"/>
      <c r="C813" s="276"/>
      <c r="D813" s="276"/>
      <c r="E813" s="276"/>
      <c r="F813" s="276"/>
      <c r="G813" s="276"/>
      <c r="H813" s="276"/>
      <c r="I813" s="276"/>
      <c r="J813" s="276"/>
      <c r="K813" s="276"/>
      <c r="L813" s="276"/>
      <c r="M813" s="276"/>
      <c r="N813" s="276"/>
      <c r="O813" s="276"/>
      <c r="P813" s="276"/>
      <c r="Q813" s="276"/>
      <c r="R813" s="276"/>
      <c r="S813" s="276"/>
      <c r="T813" s="276"/>
      <c r="U813" s="276"/>
      <c r="V813" s="276"/>
      <c r="W813" s="276"/>
      <c r="X813" s="276"/>
      <c r="Y813" s="276"/>
      <c r="Z813" s="276"/>
    </row>
    <row r="814" ht="15.75" customHeight="1">
      <c r="A814" s="276"/>
      <c r="B814" s="276"/>
      <c r="C814" s="276"/>
      <c r="D814" s="276"/>
      <c r="E814" s="276"/>
      <c r="F814" s="276"/>
      <c r="G814" s="276"/>
      <c r="H814" s="276"/>
      <c r="I814" s="276"/>
      <c r="J814" s="276"/>
      <c r="K814" s="276"/>
      <c r="L814" s="276"/>
      <c r="M814" s="276"/>
      <c r="N814" s="276"/>
      <c r="O814" s="276"/>
      <c r="P814" s="276"/>
      <c r="Q814" s="276"/>
      <c r="R814" s="276"/>
      <c r="S814" s="276"/>
      <c r="T814" s="276"/>
      <c r="U814" s="276"/>
      <c r="V814" s="276"/>
      <c r="W814" s="276"/>
      <c r="X814" s="276"/>
      <c r="Y814" s="276"/>
      <c r="Z814" s="276"/>
    </row>
    <row r="815" ht="15.75" customHeight="1">
      <c r="A815" s="276"/>
      <c r="B815" s="276"/>
      <c r="C815" s="276"/>
      <c r="D815" s="276"/>
      <c r="E815" s="276"/>
      <c r="F815" s="276"/>
      <c r="G815" s="276"/>
      <c r="H815" s="276"/>
      <c r="I815" s="276"/>
      <c r="J815" s="276"/>
      <c r="K815" s="276"/>
      <c r="L815" s="276"/>
      <c r="M815" s="276"/>
      <c r="N815" s="276"/>
      <c r="O815" s="276"/>
      <c r="P815" s="276"/>
      <c r="Q815" s="276"/>
      <c r="R815" s="276"/>
      <c r="S815" s="276"/>
      <c r="T815" s="276"/>
      <c r="U815" s="276"/>
      <c r="V815" s="276"/>
      <c r="W815" s="276"/>
      <c r="X815" s="276"/>
      <c r="Y815" s="276"/>
      <c r="Z815" s="276"/>
    </row>
    <row r="816" ht="15.75" customHeight="1">
      <c r="A816" s="276"/>
      <c r="B816" s="276"/>
      <c r="C816" s="276"/>
      <c r="D816" s="276"/>
      <c r="E816" s="276"/>
      <c r="F816" s="276"/>
      <c r="G816" s="276"/>
      <c r="H816" s="276"/>
      <c r="I816" s="276"/>
      <c r="J816" s="276"/>
      <c r="K816" s="276"/>
      <c r="L816" s="276"/>
      <c r="M816" s="276"/>
      <c r="N816" s="276"/>
      <c r="O816" s="276"/>
      <c r="P816" s="276"/>
      <c r="Q816" s="276"/>
      <c r="R816" s="276"/>
      <c r="S816" s="276"/>
      <c r="T816" s="276"/>
      <c r="U816" s="276"/>
      <c r="V816" s="276"/>
      <c r="W816" s="276"/>
      <c r="X816" s="276"/>
      <c r="Y816" s="276"/>
      <c r="Z816" s="276"/>
    </row>
    <row r="817" ht="15.75" customHeight="1">
      <c r="A817" s="276"/>
      <c r="B817" s="276"/>
      <c r="C817" s="276"/>
      <c r="D817" s="276"/>
      <c r="E817" s="276"/>
      <c r="F817" s="276"/>
      <c r="G817" s="276"/>
      <c r="H817" s="276"/>
      <c r="I817" s="276"/>
      <c r="J817" s="276"/>
      <c r="K817" s="276"/>
      <c r="L817" s="276"/>
      <c r="M817" s="276"/>
      <c r="N817" s="276"/>
      <c r="O817" s="276"/>
      <c r="P817" s="276"/>
      <c r="Q817" s="276"/>
      <c r="R817" s="276"/>
      <c r="S817" s="276"/>
      <c r="T817" s="276"/>
      <c r="U817" s="276"/>
      <c r="V817" s="276"/>
      <c r="W817" s="276"/>
      <c r="X817" s="276"/>
      <c r="Y817" s="276"/>
      <c r="Z817" s="276"/>
    </row>
    <row r="818" ht="15.75" customHeight="1">
      <c r="A818" s="276"/>
      <c r="B818" s="276"/>
      <c r="C818" s="276"/>
      <c r="D818" s="276"/>
      <c r="E818" s="276"/>
      <c r="F818" s="276"/>
      <c r="G818" s="276"/>
      <c r="H818" s="276"/>
      <c r="I818" s="276"/>
      <c r="J818" s="276"/>
      <c r="K818" s="276"/>
      <c r="L818" s="276"/>
      <c r="M818" s="276"/>
      <c r="N818" s="276"/>
      <c r="O818" s="276"/>
      <c r="P818" s="276"/>
      <c r="Q818" s="276"/>
      <c r="R818" s="276"/>
      <c r="S818" s="276"/>
      <c r="T818" s="276"/>
      <c r="U818" s="276"/>
      <c r="V818" s="276"/>
      <c r="W818" s="276"/>
      <c r="X818" s="276"/>
      <c r="Y818" s="276"/>
      <c r="Z818" s="276"/>
    </row>
    <row r="819" ht="15.75" customHeight="1">
      <c r="A819" s="276"/>
      <c r="B819" s="276"/>
      <c r="C819" s="276"/>
      <c r="D819" s="276"/>
      <c r="E819" s="276"/>
      <c r="F819" s="276"/>
      <c r="G819" s="276"/>
      <c r="H819" s="276"/>
      <c r="I819" s="276"/>
      <c r="J819" s="276"/>
      <c r="K819" s="276"/>
      <c r="L819" s="276"/>
      <c r="M819" s="276"/>
      <c r="N819" s="276"/>
      <c r="O819" s="276"/>
      <c r="P819" s="276"/>
      <c r="Q819" s="276"/>
      <c r="R819" s="276"/>
      <c r="S819" s="276"/>
      <c r="T819" s="276"/>
      <c r="U819" s="276"/>
      <c r="V819" s="276"/>
      <c r="W819" s="276"/>
      <c r="X819" s="276"/>
      <c r="Y819" s="276"/>
      <c r="Z819" s="276"/>
    </row>
    <row r="820" ht="15.75" customHeight="1">
      <c r="A820" s="276"/>
      <c r="B820" s="276"/>
      <c r="C820" s="276"/>
      <c r="D820" s="276"/>
      <c r="E820" s="276"/>
      <c r="F820" s="276"/>
      <c r="G820" s="276"/>
      <c r="H820" s="276"/>
      <c r="I820" s="276"/>
      <c r="J820" s="276"/>
      <c r="K820" s="276"/>
      <c r="L820" s="276"/>
      <c r="M820" s="276"/>
      <c r="N820" s="276"/>
      <c r="O820" s="276"/>
      <c r="P820" s="276"/>
      <c r="Q820" s="276"/>
      <c r="R820" s="276"/>
      <c r="S820" s="276"/>
      <c r="T820" s="276"/>
      <c r="U820" s="276"/>
      <c r="V820" s="276"/>
      <c r="W820" s="276"/>
      <c r="X820" s="276"/>
      <c r="Y820" s="276"/>
      <c r="Z820" s="276"/>
    </row>
    <row r="821" ht="15.75" customHeight="1">
      <c r="A821" s="276"/>
      <c r="B821" s="276"/>
      <c r="C821" s="276"/>
      <c r="D821" s="276"/>
      <c r="E821" s="276"/>
      <c r="F821" s="276"/>
      <c r="G821" s="276"/>
      <c r="H821" s="276"/>
      <c r="I821" s="276"/>
      <c r="J821" s="276"/>
      <c r="K821" s="276"/>
      <c r="L821" s="276"/>
      <c r="M821" s="276"/>
      <c r="N821" s="276"/>
      <c r="O821" s="276"/>
      <c r="P821" s="276"/>
      <c r="Q821" s="276"/>
      <c r="R821" s="276"/>
      <c r="S821" s="276"/>
      <c r="T821" s="276"/>
      <c r="U821" s="276"/>
      <c r="V821" s="276"/>
      <c r="W821" s="276"/>
      <c r="X821" s="276"/>
      <c r="Y821" s="276"/>
      <c r="Z821" s="276"/>
    </row>
    <row r="822" ht="15.75" customHeight="1">
      <c r="A822" s="276"/>
      <c r="B822" s="276"/>
      <c r="C822" s="276"/>
      <c r="D822" s="276"/>
      <c r="E822" s="276"/>
      <c r="F822" s="276"/>
      <c r="G822" s="276"/>
      <c r="H822" s="276"/>
      <c r="I822" s="276"/>
      <c r="J822" s="276"/>
      <c r="K822" s="276"/>
      <c r="L822" s="276"/>
      <c r="M822" s="276"/>
      <c r="N822" s="276"/>
      <c r="O822" s="276"/>
      <c r="P822" s="276"/>
      <c r="Q822" s="276"/>
      <c r="R822" s="276"/>
      <c r="S822" s="276"/>
      <c r="T822" s="276"/>
      <c r="U822" s="276"/>
      <c r="V822" s="276"/>
      <c r="W822" s="276"/>
      <c r="X822" s="276"/>
      <c r="Y822" s="276"/>
      <c r="Z822" s="276"/>
    </row>
    <row r="823" ht="15.75" customHeight="1">
      <c r="A823" s="276"/>
      <c r="B823" s="276"/>
      <c r="C823" s="276"/>
      <c r="D823" s="276"/>
      <c r="E823" s="276"/>
      <c r="F823" s="276"/>
      <c r="G823" s="276"/>
      <c r="H823" s="276"/>
      <c r="I823" s="276"/>
      <c r="J823" s="276"/>
      <c r="K823" s="276"/>
      <c r="L823" s="276"/>
      <c r="M823" s="276"/>
      <c r="N823" s="276"/>
      <c r="O823" s="276"/>
      <c r="P823" s="276"/>
      <c r="Q823" s="276"/>
      <c r="R823" s="276"/>
      <c r="S823" s="276"/>
      <c r="T823" s="276"/>
      <c r="U823" s="276"/>
      <c r="V823" s="276"/>
      <c r="W823" s="276"/>
      <c r="X823" s="276"/>
      <c r="Y823" s="276"/>
      <c r="Z823" s="276"/>
    </row>
    <row r="824" ht="15.75" customHeight="1">
      <c r="A824" s="276"/>
      <c r="B824" s="276"/>
      <c r="C824" s="276"/>
      <c r="D824" s="276"/>
      <c r="E824" s="276"/>
      <c r="F824" s="276"/>
      <c r="G824" s="276"/>
      <c r="H824" s="276"/>
      <c r="I824" s="276"/>
      <c r="J824" s="276"/>
      <c r="K824" s="276"/>
      <c r="L824" s="276"/>
      <c r="M824" s="276"/>
      <c r="N824" s="276"/>
      <c r="O824" s="276"/>
      <c r="P824" s="276"/>
      <c r="Q824" s="276"/>
      <c r="R824" s="276"/>
      <c r="S824" s="276"/>
      <c r="T824" s="276"/>
      <c r="U824" s="276"/>
      <c r="V824" s="276"/>
      <c r="W824" s="276"/>
      <c r="X824" s="276"/>
      <c r="Y824" s="276"/>
      <c r="Z824" s="276"/>
    </row>
    <row r="825" ht="15.75" customHeight="1">
      <c r="A825" s="276"/>
      <c r="B825" s="276"/>
      <c r="C825" s="276"/>
      <c r="D825" s="276"/>
      <c r="E825" s="276"/>
      <c r="F825" s="276"/>
      <c r="G825" s="276"/>
      <c r="H825" s="276"/>
      <c r="I825" s="276"/>
      <c r="J825" s="276"/>
      <c r="K825" s="276"/>
      <c r="L825" s="276"/>
      <c r="M825" s="276"/>
      <c r="N825" s="276"/>
      <c r="O825" s="276"/>
      <c r="P825" s="276"/>
      <c r="Q825" s="276"/>
      <c r="R825" s="276"/>
      <c r="S825" s="276"/>
      <c r="T825" s="276"/>
      <c r="U825" s="276"/>
      <c r="V825" s="276"/>
      <c r="W825" s="276"/>
      <c r="X825" s="276"/>
      <c r="Y825" s="276"/>
      <c r="Z825" s="276"/>
    </row>
    <row r="826" ht="15.75" customHeight="1">
      <c r="A826" s="276"/>
      <c r="B826" s="276"/>
      <c r="C826" s="276"/>
      <c r="D826" s="276"/>
      <c r="E826" s="276"/>
      <c r="F826" s="276"/>
      <c r="G826" s="276"/>
      <c r="H826" s="276"/>
      <c r="I826" s="276"/>
      <c r="J826" s="276"/>
      <c r="K826" s="276"/>
      <c r="L826" s="276"/>
      <c r="M826" s="276"/>
      <c r="N826" s="276"/>
      <c r="O826" s="276"/>
      <c r="P826" s="276"/>
      <c r="Q826" s="276"/>
      <c r="R826" s="276"/>
      <c r="S826" s="276"/>
      <c r="T826" s="276"/>
      <c r="U826" s="276"/>
      <c r="V826" s="276"/>
      <c r="W826" s="276"/>
      <c r="X826" s="276"/>
      <c r="Y826" s="276"/>
      <c r="Z826" s="276"/>
    </row>
    <row r="827" ht="15.75" customHeight="1">
      <c r="A827" s="276"/>
      <c r="B827" s="276"/>
      <c r="C827" s="276"/>
      <c r="D827" s="276"/>
      <c r="E827" s="276"/>
      <c r="F827" s="276"/>
      <c r="G827" s="276"/>
      <c r="H827" s="276"/>
      <c r="I827" s="276"/>
      <c r="J827" s="276"/>
      <c r="K827" s="276"/>
      <c r="L827" s="276"/>
      <c r="M827" s="276"/>
      <c r="N827" s="276"/>
      <c r="O827" s="276"/>
      <c r="P827" s="276"/>
      <c r="Q827" s="276"/>
      <c r="R827" s="276"/>
      <c r="S827" s="276"/>
      <c r="T827" s="276"/>
      <c r="U827" s="276"/>
      <c r="V827" s="276"/>
      <c r="W827" s="276"/>
      <c r="X827" s="276"/>
      <c r="Y827" s="276"/>
      <c r="Z827" s="276"/>
    </row>
    <row r="828" ht="15.75" customHeight="1">
      <c r="A828" s="276"/>
      <c r="B828" s="276"/>
      <c r="C828" s="276"/>
      <c r="D828" s="276"/>
      <c r="E828" s="276"/>
      <c r="F828" s="276"/>
      <c r="G828" s="276"/>
      <c r="H828" s="276"/>
      <c r="I828" s="276"/>
      <c r="J828" s="276"/>
      <c r="K828" s="276"/>
      <c r="L828" s="276"/>
      <c r="M828" s="276"/>
      <c r="N828" s="276"/>
      <c r="O828" s="276"/>
      <c r="P828" s="276"/>
      <c r="Q828" s="276"/>
      <c r="R828" s="276"/>
      <c r="S828" s="276"/>
      <c r="T828" s="276"/>
      <c r="U828" s="276"/>
      <c r="V828" s="276"/>
      <c r="W828" s="276"/>
      <c r="X828" s="276"/>
      <c r="Y828" s="276"/>
      <c r="Z828" s="276"/>
    </row>
    <row r="829" ht="15.75" customHeight="1">
      <c r="A829" s="276"/>
      <c r="B829" s="276"/>
      <c r="C829" s="276"/>
      <c r="D829" s="276"/>
      <c r="E829" s="276"/>
      <c r="F829" s="276"/>
      <c r="G829" s="276"/>
      <c r="H829" s="276"/>
      <c r="I829" s="276"/>
      <c r="J829" s="276"/>
      <c r="K829" s="276"/>
      <c r="L829" s="276"/>
      <c r="M829" s="276"/>
      <c r="N829" s="276"/>
      <c r="O829" s="276"/>
      <c r="P829" s="276"/>
      <c r="Q829" s="276"/>
      <c r="R829" s="276"/>
      <c r="S829" s="276"/>
      <c r="T829" s="276"/>
      <c r="U829" s="276"/>
      <c r="V829" s="276"/>
      <c r="W829" s="276"/>
      <c r="X829" s="276"/>
      <c r="Y829" s="276"/>
      <c r="Z829" s="276"/>
    </row>
    <row r="830" ht="15.75" customHeight="1">
      <c r="A830" s="276"/>
      <c r="B830" s="276"/>
      <c r="C830" s="276"/>
      <c r="D830" s="276"/>
      <c r="E830" s="276"/>
      <c r="F830" s="276"/>
      <c r="G830" s="276"/>
      <c r="H830" s="276"/>
      <c r="I830" s="276"/>
      <c r="J830" s="276"/>
      <c r="K830" s="276"/>
      <c r="L830" s="276"/>
      <c r="M830" s="276"/>
      <c r="N830" s="276"/>
      <c r="O830" s="276"/>
      <c r="P830" s="276"/>
      <c r="Q830" s="276"/>
      <c r="R830" s="276"/>
      <c r="S830" s="276"/>
      <c r="T830" s="276"/>
      <c r="U830" s="276"/>
      <c r="V830" s="276"/>
      <c r="W830" s="276"/>
      <c r="X830" s="276"/>
      <c r="Y830" s="276"/>
      <c r="Z830" s="276"/>
    </row>
    <row r="831" ht="15.75" customHeight="1">
      <c r="A831" s="276"/>
      <c r="B831" s="276"/>
      <c r="C831" s="276"/>
      <c r="D831" s="276"/>
      <c r="E831" s="276"/>
      <c r="F831" s="276"/>
      <c r="G831" s="276"/>
      <c r="H831" s="276"/>
      <c r="I831" s="276"/>
      <c r="J831" s="276"/>
      <c r="K831" s="276"/>
      <c r="L831" s="276"/>
      <c r="M831" s="276"/>
      <c r="N831" s="276"/>
      <c r="O831" s="276"/>
      <c r="P831" s="276"/>
      <c r="Q831" s="276"/>
      <c r="R831" s="276"/>
      <c r="S831" s="276"/>
      <c r="T831" s="276"/>
      <c r="U831" s="276"/>
      <c r="V831" s="276"/>
      <c r="W831" s="276"/>
      <c r="X831" s="276"/>
      <c r="Y831" s="276"/>
      <c r="Z831" s="276"/>
    </row>
    <row r="832" ht="15.75" customHeight="1">
      <c r="A832" s="276"/>
      <c r="B832" s="276"/>
      <c r="C832" s="276"/>
      <c r="D832" s="276"/>
      <c r="E832" s="276"/>
      <c r="F832" s="276"/>
      <c r="G832" s="276"/>
      <c r="H832" s="276"/>
      <c r="I832" s="276"/>
      <c r="J832" s="276"/>
      <c r="K832" s="276"/>
      <c r="L832" s="276"/>
      <c r="M832" s="276"/>
      <c r="N832" s="276"/>
      <c r="O832" s="276"/>
      <c r="P832" s="276"/>
      <c r="Q832" s="276"/>
      <c r="R832" s="276"/>
      <c r="S832" s="276"/>
      <c r="T832" s="276"/>
      <c r="U832" s="276"/>
      <c r="V832" s="276"/>
      <c r="W832" s="276"/>
      <c r="X832" s="276"/>
      <c r="Y832" s="276"/>
      <c r="Z832" s="276"/>
    </row>
    <row r="833" ht="15.75" customHeight="1">
      <c r="A833" s="276"/>
      <c r="B833" s="276"/>
      <c r="C833" s="276"/>
      <c r="D833" s="276"/>
      <c r="E833" s="276"/>
      <c r="F833" s="276"/>
      <c r="G833" s="276"/>
      <c r="H833" s="276"/>
      <c r="I833" s="276"/>
      <c r="J833" s="276"/>
      <c r="K833" s="276"/>
      <c r="L833" s="276"/>
      <c r="M833" s="276"/>
      <c r="N833" s="276"/>
      <c r="O833" s="276"/>
      <c r="P833" s="276"/>
      <c r="Q833" s="276"/>
      <c r="R833" s="276"/>
      <c r="S833" s="276"/>
      <c r="T833" s="276"/>
      <c r="U833" s="276"/>
      <c r="V833" s="276"/>
      <c r="W833" s="276"/>
      <c r="X833" s="276"/>
      <c r="Y833" s="276"/>
      <c r="Z833" s="276"/>
    </row>
    <row r="834" ht="15.75" customHeight="1">
      <c r="A834" s="276"/>
      <c r="B834" s="276"/>
      <c r="C834" s="276"/>
      <c r="D834" s="276"/>
      <c r="E834" s="276"/>
      <c r="F834" s="276"/>
      <c r="G834" s="276"/>
      <c r="H834" s="276"/>
      <c r="I834" s="276"/>
      <c r="J834" s="276"/>
      <c r="K834" s="276"/>
      <c r="L834" s="276"/>
      <c r="M834" s="276"/>
      <c r="N834" s="276"/>
      <c r="O834" s="276"/>
      <c r="P834" s="276"/>
      <c r="Q834" s="276"/>
      <c r="R834" s="276"/>
      <c r="S834" s="276"/>
      <c r="T834" s="276"/>
      <c r="U834" s="276"/>
      <c r="V834" s="276"/>
      <c r="W834" s="276"/>
      <c r="X834" s="276"/>
      <c r="Y834" s="276"/>
      <c r="Z834" s="276"/>
    </row>
    <row r="835" ht="15.75" customHeight="1">
      <c r="A835" s="276"/>
      <c r="B835" s="276"/>
      <c r="C835" s="276"/>
      <c r="D835" s="276"/>
      <c r="E835" s="276"/>
      <c r="F835" s="276"/>
      <c r="G835" s="276"/>
      <c r="H835" s="276"/>
      <c r="I835" s="276"/>
      <c r="J835" s="276"/>
      <c r="K835" s="276"/>
      <c r="L835" s="276"/>
      <c r="M835" s="276"/>
      <c r="N835" s="276"/>
      <c r="O835" s="276"/>
      <c r="P835" s="276"/>
      <c r="Q835" s="276"/>
      <c r="R835" s="276"/>
      <c r="S835" s="276"/>
      <c r="T835" s="276"/>
      <c r="U835" s="276"/>
      <c r="V835" s="276"/>
      <c r="W835" s="276"/>
      <c r="X835" s="276"/>
      <c r="Y835" s="276"/>
      <c r="Z835" s="276"/>
    </row>
    <row r="836" ht="15.75" customHeight="1">
      <c r="A836" s="276"/>
      <c r="B836" s="276"/>
      <c r="C836" s="276"/>
      <c r="D836" s="276"/>
      <c r="E836" s="276"/>
      <c r="F836" s="276"/>
      <c r="G836" s="276"/>
      <c r="H836" s="276"/>
      <c r="I836" s="276"/>
      <c r="J836" s="276"/>
      <c r="K836" s="276"/>
      <c r="L836" s="276"/>
      <c r="M836" s="276"/>
      <c r="N836" s="276"/>
      <c r="O836" s="276"/>
      <c r="P836" s="276"/>
      <c r="Q836" s="276"/>
      <c r="R836" s="276"/>
      <c r="S836" s="276"/>
      <c r="T836" s="276"/>
      <c r="U836" s="276"/>
      <c r="V836" s="276"/>
      <c r="W836" s="276"/>
      <c r="X836" s="276"/>
      <c r="Y836" s="276"/>
      <c r="Z836" s="276"/>
    </row>
    <row r="837" ht="15.75" customHeight="1">
      <c r="A837" s="276"/>
      <c r="B837" s="276"/>
      <c r="C837" s="276"/>
      <c r="D837" s="276"/>
      <c r="E837" s="276"/>
      <c r="F837" s="276"/>
      <c r="G837" s="276"/>
      <c r="H837" s="276"/>
      <c r="I837" s="276"/>
      <c r="J837" s="276"/>
      <c r="K837" s="276"/>
      <c r="L837" s="276"/>
      <c r="M837" s="276"/>
      <c r="N837" s="276"/>
      <c r="O837" s="276"/>
      <c r="P837" s="276"/>
      <c r="Q837" s="276"/>
      <c r="R837" s="276"/>
      <c r="S837" s="276"/>
      <c r="T837" s="276"/>
      <c r="U837" s="276"/>
      <c r="V837" s="276"/>
      <c r="W837" s="276"/>
      <c r="X837" s="276"/>
      <c r="Y837" s="276"/>
      <c r="Z837" s="276"/>
    </row>
    <row r="838" ht="15.75" customHeight="1">
      <c r="A838" s="276"/>
      <c r="B838" s="276"/>
      <c r="C838" s="276"/>
      <c r="D838" s="276"/>
      <c r="E838" s="276"/>
      <c r="F838" s="276"/>
      <c r="G838" s="276"/>
      <c r="H838" s="276"/>
      <c r="I838" s="276"/>
      <c r="J838" s="276"/>
      <c r="K838" s="276"/>
      <c r="L838" s="276"/>
      <c r="M838" s="276"/>
      <c r="N838" s="276"/>
      <c r="O838" s="276"/>
      <c r="P838" s="276"/>
      <c r="Q838" s="276"/>
      <c r="R838" s="276"/>
      <c r="S838" s="276"/>
      <c r="T838" s="276"/>
      <c r="U838" s="276"/>
      <c r="V838" s="276"/>
      <c r="W838" s="276"/>
      <c r="X838" s="276"/>
      <c r="Y838" s="276"/>
      <c r="Z838" s="276"/>
    </row>
    <row r="839" ht="15.75" customHeight="1">
      <c r="A839" s="276"/>
      <c r="B839" s="276"/>
      <c r="C839" s="276"/>
      <c r="D839" s="276"/>
      <c r="E839" s="276"/>
      <c r="F839" s="276"/>
      <c r="G839" s="276"/>
      <c r="H839" s="276"/>
      <c r="I839" s="276"/>
      <c r="J839" s="276"/>
      <c r="K839" s="276"/>
      <c r="L839" s="276"/>
      <c r="M839" s="276"/>
      <c r="N839" s="276"/>
      <c r="O839" s="276"/>
      <c r="P839" s="276"/>
      <c r="Q839" s="276"/>
      <c r="R839" s="276"/>
      <c r="S839" s="276"/>
      <c r="T839" s="276"/>
      <c r="U839" s="276"/>
      <c r="V839" s="276"/>
      <c r="W839" s="276"/>
      <c r="X839" s="276"/>
      <c r="Y839" s="276"/>
      <c r="Z839" s="276"/>
    </row>
    <row r="840" ht="15.75" customHeight="1">
      <c r="A840" s="276"/>
      <c r="B840" s="276"/>
      <c r="C840" s="276"/>
      <c r="D840" s="276"/>
      <c r="E840" s="276"/>
      <c r="F840" s="276"/>
      <c r="G840" s="276"/>
      <c r="H840" s="276"/>
      <c r="I840" s="276"/>
      <c r="J840" s="276"/>
      <c r="K840" s="276"/>
      <c r="L840" s="276"/>
      <c r="M840" s="276"/>
      <c r="N840" s="276"/>
      <c r="O840" s="276"/>
      <c r="P840" s="276"/>
      <c r="Q840" s="276"/>
      <c r="R840" s="276"/>
      <c r="S840" s="276"/>
      <c r="T840" s="276"/>
      <c r="U840" s="276"/>
      <c r="V840" s="276"/>
      <c r="W840" s="276"/>
      <c r="X840" s="276"/>
      <c r="Y840" s="276"/>
      <c r="Z840" s="276"/>
    </row>
    <row r="841" ht="15.75" customHeight="1">
      <c r="A841" s="276"/>
      <c r="B841" s="276"/>
      <c r="C841" s="276"/>
      <c r="D841" s="276"/>
      <c r="E841" s="276"/>
      <c r="F841" s="276"/>
      <c r="G841" s="276"/>
      <c r="H841" s="276"/>
      <c r="I841" s="276"/>
      <c r="J841" s="276"/>
      <c r="K841" s="276"/>
      <c r="L841" s="276"/>
      <c r="M841" s="276"/>
      <c r="N841" s="276"/>
      <c r="O841" s="276"/>
      <c r="P841" s="276"/>
      <c r="Q841" s="276"/>
      <c r="R841" s="276"/>
      <c r="S841" s="276"/>
      <c r="T841" s="276"/>
      <c r="U841" s="276"/>
      <c r="V841" s="276"/>
      <c r="W841" s="276"/>
      <c r="X841" s="276"/>
      <c r="Y841" s="276"/>
      <c r="Z841" s="276"/>
    </row>
    <row r="842" ht="15.75" customHeight="1">
      <c r="A842" s="276"/>
      <c r="B842" s="276"/>
      <c r="C842" s="276"/>
      <c r="D842" s="276"/>
      <c r="E842" s="276"/>
      <c r="F842" s="276"/>
      <c r="G842" s="276"/>
      <c r="H842" s="276"/>
      <c r="I842" s="276"/>
      <c r="J842" s="276"/>
      <c r="K842" s="276"/>
      <c r="L842" s="276"/>
      <c r="M842" s="276"/>
      <c r="N842" s="276"/>
      <c r="O842" s="276"/>
      <c r="P842" s="276"/>
      <c r="Q842" s="276"/>
      <c r="R842" s="276"/>
      <c r="S842" s="276"/>
      <c r="T842" s="276"/>
      <c r="U842" s="276"/>
      <c r="V842" s="276"/>
      <c r="W842" s="276"/>
      <c r="X842" s="276"/>
      <c r="Y842" s="276"/>
      <c r="Z842" s="276"/>
    </row>
    <row r="843" ht="15.75" customHeight="1">
      <c r="A843" s="276"/>
      <c r="B843" s="276"/>
      <c r="C843" s="276"/>
      <c r="D843" s="276"/>
      <c r="E843" s="276"/>
      <c r="F843" s="276"/>
      <c r="G843" s="276"/>
      <c r="H843" s="276"/>
      <c r="I843" s="276"/>
      <c r="J843" s="276"/>
      <c r="K843" s="276"/>
      <c r="L843" s="276"/>
      <c r="M843" s="276"/>
      <c r="N843" s="276"/>
      <c r="O843" s="276"/>
      <c r="P843" s="276"/>
      <c r="Q843" s="276"/>
      <c r="R843" s="276"/>
      <c r="S843" s="276"/>
      <c r="T843" s="276"/>
      <c r="U843" s="276"/>
      <c r="V843" s="276"/>
      <c r="W843" s="276"/>
      <c r="X843" s="276"/>
      <c r="Y843" s="276"/>
      <c r="Z843" s="276"/>
    </row>
    <row r="844" ht="15.75" customHeight="1">
      <c r="A844" s="276"/>
      <c r="B844" s="276"/>
      <c r="C844" s="276"/>
      <c r="D844" s="276"/>
      <c r="E844" s="276"/>
      <c r="F844" s="276"/>
      <c r="G844" s="276"/>
      <c r="H844" s="276"/>
      <c r="I844" s="276"/>
      <c r="J844" s="276"/>
      <c r="K844" s="276"/>
      <c r="L844" s="276"/>
      <c r="M844" s="276"/>
      <c r="N844" s="276"/>
      <c r="O844" s="276"/>
      <c r="P844" s="276"/>
      <c r="Q844" s="276"/>
      <c r="R844" s="276"/>
      <c r="S844" s="276"/>
      <c r="T844" s="276"/>
      <c r="U844" s="276"/>
      <c r="V844" s="276"/>
      <c r="W844" s="276"/>
      <c r="X844" s="276"/>
      <c r="Y844" s="276"/>
      <c r="Z844" s="276"/>
    </row>
    <row r="845" ht="15.75" customHeight="1">
      <c r="A845" s="276"/>
      <c r="B845" s="276"/>
      <c r="C845" s="276"/>
      <c r="D845" s="276"/>
      <c r="E845" s="276"/>
      <c r="F845" s="276"/>
      <c r="G845" s="276"/>
      <c r="H845" s="276"/>
      <c r="I845" s="276"/>
      <c r="J845" s="276"/>
      <c r="K845" s="276"/>
      <c r="L845" s="276"/>
      <c r="M845" s="276"/>
      <c r="N845" s="276"/>
      <c r="O845" s="276"/>
      <c r="P845" s="276"/>
      <c r="Q845" s="276"/>
      <c r="R845" s="276"/>
      <c r="S845" s="276"/>
      <c r="T845" s="276"/>
      <c r="U845" s="276"/>
      <c r="V845" s="276"/>
      <c r="W845" s="276"/>
      <c r="X845" s="276"/>
      <c r="Y845" s="276"/>
      <c r="Z845" s="276"/>
    </row>
    <row r="846" ht="15.75" customHeight="1">
      <c r="A846" s="276"/>
      <c r="B846" s="276"/>
      <c r="C846" s="276"/>
      <c r="D846" s="276"/>
      <c r="E846" s="276"/>
      <c r="F846" s="276"/>
      <c r="G846" s="276"/>
      <c r="H846" s="276"/>
      <c r="I846" s="276"/>
      <c r="J846" s="276"/>
      <c r="K846" s="276"/>
      <c r="L846" s="276"/>
      <c r="M846" s="276"/>
      <c r="N846" s="276"/>
      <c r="O846" s="276"/>
      <c r="P846" s="276"/>
      <c r="Q846" s="276"/>
      <c r="R846" s="276"/>
      <c r="S846" s="276"/>
      <c r="T846" s="276"/>
      <c r="U846" s="276"/>
      <c r="V846" s="276"/>
      <c r="W846" s="276"/>
      <c r="X846" s="276"/>
      <c r="Y846" s="276"/>
      <c r="Z846" s="276"/>
    </row>
    <row r="847" ht="15.75" customHeight="1">
      <c r="A847" s="276"/>
      <c r="B847" s="276"/>
      <c r="C847" s="276"/>
      <c r="D847" s="276"/>
      <c r="E847" s="276"/>
      <c r="F847" s="276"/>
      <c r="G847" s="276"/>
      <c r="H847" s="276"/>
      <c r="I847" s="276"/>
      <c r="J847" s="276"/>
      <c r="K847" s="276"/>
      <c r="L847" s="276"/>
      <c r="M847" s="276"/>
      <c r="N847" s="276"/>
      <c r="O847" s="276"/>
      <c r="P847" s="276"/>
      <c r="Q847" s="276"/>
      <c r="R847" s="276"/>
      <c r="S847" s="276"/>
      <c r="T847" s="276"/>
      <c r="U847" s="276"/>
      <c r="V847" s="276"/>
      <c r="W847" s="276"/>
      <c r="X847" s="276"/>
      <c r="Y847" s="276"/>
      <c r="Z847" s="276"/>
    </row>
    <row r="848" ht="15.75" customHeight="1">
      <c r="A848" s="276"/>
      <c r="B848" s="276"/>
      <c r="C848" s="276"/>
      <c r="D848" s="276"/>
      <c r="E848" s="276"/>
      <c r="F848" s="276"/>
      <c r="G848" s="276"/>
      <c r="H848" s="276"/>
      <c r="I848" s="276"/>
      <c r="J848" s="276"/>
      <c r="K848" s="276"/>
      <c r="L848" s="276"/>
      <c r="M848" s="276"/>
      <c r="N848" s="276"/>
      <c r="O848" s="276"/>
      <c r="P848" s="276"/>
      <c r="Q848" s="276"/>
      <c r="R848" s="276"/>
      <c r="S848" s="276"/>
      <c r="T848" s="276"/>
      <c r="U848" s="276"/>
      <c r="V848" s="276"/>
      <c r="W848" s="276"/>
      <c r="X848" s="276"/>
      <c r="Y848" s="276"/>
      <c r="Z848" s="276"/>
    </row>
    <row r="849" ht="15.75" customHeight="1">
      <c r="A849" s="276"/>
      <c r="B849" s="276"/>
      <c r="C849" s="276"/>
      <c r="D849" s="276"/>
      <c r="E849" s="276"/>
      <c r="F849" s="276"/>
      <c r="G849" s="276"/>
      <c r="H849" s="276"/>
      <c r="I849" s="276"/>
      <c r="J849" s="276"/>
      <c r="K849" s="276"/>
      <c r="L849" s="276"/>
      <c r="M849" s="276"/>
      <c r="N849" s="276"/>
      <c r="O849" s="276"/>
      <c r="P849" s="276"/>
      <c r="Q849" s="276"/>
      <c r="R849" s="276"/>
      <c r="S849" s="276"/>
      <c r="T849" s="276"/>
      <c r="U849" s="276"/>
      <c r="V849" s="276"/>
      <c r="W849" s="276"/>
      <c r="X849" s="276"/>
      <c r="Y849" s="276"/>
      <c r="Z849" s="276"/>
    </row>
    <row r="850" ht="15.75" customHeight="1">
      <c r="A850" s="276"/>
      <c r="B850" s="276"/>
      <c r="C850" s="276"/>
      <c r="D850" s="276"/>
      <c r="E850" s="276"/>
      <c r="F850" s="276"/>
      <c r="G850" s="276"/>
      <c r="H850" s="276"/>
      <c r="I850" s="276"/>
      <c r="J850" s="276"/>
      <c r="K850" s="276"/>
      <c r="L850" s="276"/>
      <c r="M850" s="276"/>
      <c r="N850" s="276"/>
      <c r="O850" s="276"/>
      <c r="P850" s="276"/>
      <c r="Q850" s="276"/>
      <c r="R850" s="276"/>
      <c r="S850" s="276"/>
      <c r="T850" s="276"/>
      <c r="U850" s="276"/>
      <c r="V850" s="276"/>
      <c r="W850" s="276"/>
      <c r="X850" s="276"/>
      <c r="Y850" s="276"/>
      <c r="Z850" s="276"/>
    </row>
    <row r="851" ht="15.75" customHeight="1">
      <c r="A851" s="276"/>
      <c r="B851" s="276"/>
      <c r="C851" s="276"/>
      <c r="D851" s="276"/>
      <c r="E851" s="276"/>
      <c r="F851" s="276"/>
      <c r="G851" s="276"/>
      <c r="H851" s="276"/>
      <c r="I851" s="276"/>
      <c r="J851" s="276"/>
      <c r="K851" s="276"/>
      <c r="L851" s="276"/>
      <c r="M851" s="276"/>
      <c r="N851" s="276"/>
      <c r="O851" s="276"/>
      <c r="P851" s="276"/>
      <c r="Q851" s="276"/>
      <c r="R851" s="276"/>
      <c r="S851" s="276"/>
      <c r="T851" s="276"/>
      <c r="U851" s="276"/>
      <c r="V851" s="276"/>
      <c r="W851" s="276"/>
      <c r="X851" s="276"/>
      <c r="Y851" s="276"/>
      <c r="Z851" s="276"/>
    </row>
    <row r="852" ht="15.75" customHeight="1">
      <c r="A852" s="276"/>
      <c r="B852" s="276"/>
      <c r="C852" s="276"/>
      <c r="D852" s="276"/>
      <c r="E852" s="276"/>
      <c r="F852" s="276"/>
      <c r="G852" s="276"/>
      <c r="H852" s="276"/>
      <c r="I852" s="276"/>
      <c r="J852" s="276"/>
      <c r="K852" s="276"/>
      <c r="L852" s="276"/>
      <c r="M852" s="276"/>
      <c r="N852" s="276"/>
      <c r="O852" s="276"/>
      <c r="P852" s="276"/>
      <c r="Q852" s="276"/>
      <c r="R852" s="276"/>
      <c r="S852" s="276"/>
      <c r="T852" s="276"/>
      <c r="U852" s="276"/>
      <c r="V852" s="276"/>
      <c r="W852" s="276"/>
      <c r="X852" s="276"/>
      <c r="Y852" s="276"/>
      <c r="Z852" s="276"/>
    </row>
    <row r="853" ht="15.75" customHeight="1">
      <c r="A853" s="276"/>
      <c r="B853" s="276"/>
      <c r="C853" s="276"/>
      <c r="D853" s="276"/>
      <c r="E853" s="276"/>
      <c r="F853" s="276"/>
      <c r="G853" s="276"/>
      <c r="H853" s="276"/>
      <c r="I853" s="276"/>
      <c r="J853" s="276"/>
      <c r="K853" s="276"/>
      <c r="L853" s="276"/>
      <c r="M853" s="276"/>
      <c r="N853" s="276"/>
      <c r="O853" s="276"/>
      <c r="P853" s="276"/>
      <c r="Q853" s="276"/>
      <c r="R853" s="276"/>
      <c r="S853" s="276"/>
      <c r="T853" s="276"/>
      <c r="U853" s="276"/>
      <c r="V853" s="276"/>
      <c r="W853" s="276"/>
      <c r="X853" s="276"/>
      <c r="Y853" s="276"/>
      <c r="Z853" s="276"/>
    </row>
    <row r="854" ht="15.75" customHeight="1">
      <c r="A854" s="276"/>
      <c r="B854" s="276"/>
      <c r="C854" s="276"/>
      <c r="D854" s="276"/>
      <c r="E854" s="276"/>
      <c r="F854" s="276"/>
      <c r="G854" s="276"/>
      <c r="H854" s="276"/>
      <c r="I854" s="276"/>
      <c r="J854" s="276"/>
      <c r="K854" s="276"/>
      <c r="L854" s="276"/>
      <c r="M854" s="276"/>
      <c r="N854" s="276"/>
      <c r="O854" s="276"/>
      <c r="P854" s="276"/>
      <c r="Q854" s="276"/>
      <c r="R854" s="276"/>
      <c r="S854" s="276"/>
      <c r="T854" s="276"/>
      <c r="U854" s="276"/>
      <c r="V854" s="276"/>
      <c r="W854" s="276"/>
      <c r="X854" s="276"/>
      <c r="Y854" s="276"/>
      <c r="Z854" s="276"/>
    </row>
    <row r="855" ht="15.75" customHeight="1">
      <c r="A855" s="276"/>
      <c r="B855" s="276"/>
      <c r="C855" s="276"/>
      <c r="D855" s="276"/>
      <c r="E855" s="276"/>
      <c r="F855" s="276"/>
      <c r="G855" s="276"/>
      <c r="H855" s="276"/>
      <c r="I855" s="276"/>
      <c r="J855" s="276"/>
      <c r="K855" s="276"/>
      <c r="L855" s="276"/>
      <c r="M855" s="276"/>
      <c r="N855" s="276"/>
      <c r="O855" s="276"/>
      <c r="P855" s="276"/>
      <c r="Q855" s="276"/>
      <c r="R855" s="276"/>
      <c r="S855" s="276"/>
      <c r="T855" s="276"/>
      <c r="U855" s="276"/>
      <c r="V855" s="276"/>
      <c r="W855" s="276"/>
      <c r="X855" s="276"/>
      <c r="Y855" s="276"/>
      <c r="Z855" s="276"/>
    </row>
    <row r="856" ht="15.75" customHeight="1">
      <c r="A856" s="276"/>
      <c r="B856" s="276"/>
      <c r="C856" s="276"/>
      <c r="D856" s="276"/>
      <c r="E856" s="276"/>
      <c r="F856" s="276"/>
      <c r="G856" s="276"/>
      <c r="H856" s="276"/>
      <c r="I856" s="276"/>
      <c r="J856" s="276"/>
      <c r="K856" s="276"/>
      <c r="L856" s="276"/>
      <c r="M856" s="276"/>
      <c r="N856" s="276"/>
      <c r="O856" s="276"/>
      <c r="P856" s="276"/>
      <c r="Q856" s="276"/>
      <c r="R856" s="276"/>
      <c r="S856" s="276"/>
      <c r="T856" s="276"/>
      <c r="U856" s="276"/>
      <c r="V856" s="276"/>
      <c r="W856" s="276"/>
      <c r="X856" s="276"/>
      <c r="Y856" s="276"/>
      <c r="Z856" s="276"/>
    </row>
    <row r="857" ht="15.75" customHeight="1">
      <c r="A857" s="276"/>
      <c r="B857" s="276"/>
      <c r="C857" s="276"/>
      <c r="D857" s="276"/>
      <c r="E857" s="276"/>
      <c r="F857" s="276"/>
      <c r="G857" s="276"/>
      <c r="H857" s="276"/>
      <c r="I857" s="276"/>
      <c r="J857" s="276"/>
      <c r="K857" s="276"/>
      <c r="L857" s="276"/>
      <c r="M857" s="276"/>
      <c r="N857" s="276"/>
      <c r="O857" s="276"/>
      <c r="P857" s="276"/>
      <c r="Q857" s="276"/>
      <c r="R857" s="276"/>
      <c r="S857" s="276"/>
      <c r="T857" s="276"/>
      <c r="U857" s="276"/>
      <c r="V857" s="276"/>
      <c r="W857" s="276"/>
      <c r="X857" s="276"/>
      <c r="Y857" s="276"/>
      <c r="Z857" s="276"/>
    </row>
    <row r="858" ht="15.75" customHeight="1">
      <c r="A858" s="276"/>
      <c r="B858" s="276"/>
      <c r="C858" s="276"/>
      <c r="D858" s="276"/>
      <c r="E858" s="276"/>
      <c r="F858" s="276"/>
      <c r="G858" s="276"/>
      <c r="H858" s="276"/>
      <c r="I858" s="276"/>
      <c r="J858" s="276"/>
      <c r="K858" s="276"/>
      <c r="L858" s="276"/>
      <c r="M858" s="276"/>
      <c r="N858" s="276"/>
      <c r="O858" s="276"/>
      <c r="P858" s="276"/>
      <c r="Q858" s="276"/>
      <c r="R858" s="276"/>
      <c r="S858" s="276"/>
      <c r="T858" s="276"/>
      <c r="U858" s="276"/>
      <c r="V858" s="276"/>
      <c r="W858" s="276"/>
      <c r="X858" s="276"/>
      <c r="Y858" s="276"/>
      <c r="Z858" s="276"/>
    </row>
    <row r="859" ht="15.75" customHeight="1">
      <c r="A859" s="276"/>
      <c r="B859" s="276"/>
      <c r="C859" s="276"/>
      <c r="D859" s="276"/>
      <c r="E859" s="276"/>
      <c r="F859" s="276"/>
      <c r="G859" s="276"/>
      <c r="H859" s="276"/>
      <c r="I859" s="276"/>
      <c r="J859" s="276"/>
      <c r="K859" s="276"/>
      <c r="L859" s="276"/>
      <c r="M859" s="276"/>
      <c r="N859" s="276"/>
      <c r="O859" s="276"/>
      <c r="P859" s="276"/>
      <c r="Q859" s="276"/>
      <c r="R859" s="276"/>
      <c r="S859" s="276"/>
      <c r="T859" s="276"/>
      <c r="U859" s="276"/>
      <c r="V859" s="276"/>
      <c r="W859" s="276"/>
      <c r="X859" s="276"/>
      <c r="Y859" s="276"/>
      <c r="Z859" s="276"/>
    </row>
    <row r="860" ht="15.75" customHeight="1">
      <c r="A860" s="276"/>
      <c r="B860" s="276"/>
      <c r="C860" s="276"/>
      <c r="D860" s="276"/>
      <c r="E860" s="276"/>
      <c r="F860" s="276"/>
      <c r="G860" s="276"/>
      <c r="H860" s="276"/>
      <c r="I860" s="276"/>
      <c r="J860" s="276"/>
      <c r="K860" s="276"/>
      <c r="L860" s="276"/>
      <c r="M860" s="276"/>
      <c r="N860" s="276"/>
      <c r="O860" s="276"/>
      <c r="P860" s="276"/>
      <c r="Q860" s="276"/>
      <c r="R860" s="276"/>
      <c r="S860" s="276"/>
      <c r="T860" s="276"/>
      <c r="U860" s="276"/>
      <c r="V860" s="276"/>
      <c r="W860" s="276"/>
      <c r="X860" s="276"/>
      <c r="Y860" s="276"/>
      <c r="Z860" s="276"/>
    </row>
    <row r="861" ht="15.75" customHeight="1">
      <c r="A861" s="276"/>
      <c r="B861" s="276"/>
      <c r="C861" s="276"/>
      <c r="D861" s="276"/>
      <c r="E861" s="276"/>
      <c r="F861" s="276"/>
      <c r="G861" s="276"/>
      <c r="H861" s="276"/>
      <c r="I861" s="276"/>
      <c r="J861" s="276"/>
      <c r="K861" s="276"/>
      <c r="L861" s="276"/>
      <c r="M861" s="276"/>
      <c r="N861" s="276"/>
      <c r="O861" s="276"/>
      <c r="P861" s="276"/>
      <c r="Q861" s="276"/>
      <c r="R861" s="276"/>
      <c r="S861" s="276"/>
      <c r="T861" s="276"/>
      <c r="U861" s="276"/>
      <c r="V861" s="276"/>
      <c r="W861" s="276"/>
      <c r="X861" s="276"/>
      <c r="Y861" s="276"/>
      <c r="Z861" s="276"/>
    </row>
    <row r="862" ht="15.75" customHeight="1">
      <c r="A862" s="276"/>
      <c r="B862" s="276"/>
      <c r="C862" s="276"/>
      <c r="D862" s="276"/>
      <c r="E862" s="276"/>
      <c r="F862" s="276"/>
      <c r="G862" s="276"/>
      <c r="H862" s="276"/>
      <c r="I862" s="276"/>
      <c r="J862" s="276"/>
      <c r="K862" s="276"/>
      <c r="L862" s="276"/>
      <c r="M862" s="276"/>
      <c r="N862" s="276"/>
      <c r="O862" s="276"/>
      <c r="P862" s="276"/>
      <c r="Q862" s="276"/>
      <c r="R862" s="276"/>
      <c r="S862" s="276"/>
      <c r="T862" s="276"/>
      <c r="U862" s="276"/>
      <c r="V862" s="276"/>
      <c r="W862" s="276"/>
      <c r="X862" s="276"/>
      <c r="Y862" s="276"/>
      <c r="Z862" s="276"/>
    </row>
    <row r="863" ht="15.75" customHeight="1">
      <c r="A863" s="276"/>
      <c r="B863" s="276"/>
      <c r="C863" s="276"/>
      <c r="D863" s="276"/>
      <c r="E863" s="276"/>
      <c r="F863" s="276"/>
      <c r="G863" s="276"/>
      <c r="H863" s="276"/>
      <c r="I863" s="276"/>
      <c r="J863" s="276"/>
      <c r="K863" s="276"/>
      <c r="L863" s="276"/>
      <c r="M863" s="276"/>
      <c r="N863" s="276"/>
      <c r="O863" s="276"/>
      <c r="P863" s="276"/>
      <c r="Q863" s="276"/>
      <c r="R863" s="276"/>
      <c r="S863" s="276"/>
      <c r="T863" s="276"/>
      <c r="U863" s="276"/>
      <c r="V863" s="276"/>
      <c r="W863" s="276"/>
      <c r="X863" s="276"/>
      <c r="Y863" s="276"/>
      <c r="Z863" s="276"/>
    </row>
    <row r="864" ht="15.75" customHeight="1">
      <c r="A864" s="276"/>
      <c r="B864" s="276"/>
      <c r="C864" s="276"/>
      <c r="D864" s="276"/>
      <c r="E864" s="276"/>
      <c r="F864" s="276"/>
      <c r="G864" s="276"/>
      <c r="H864" s="276"/>
      <c r="I864" s="276"/>
      <c r="J864" s="276"/>
      <c r="K864" s="276"/>
      <c r="L864" s="276"/>
      <c r="M864" s="276"/>
      <c r="N864" s="276"/>
      <c r="O864" s="276"/>
      <c r="P864" s="276"/>
      <c r="Q864" s="276"/>
      <c r="R864" s="276"/>
      <c r="S864" s="276"/>
      <c r="T864" s="276"/>
      <c r="U864" s="276"/>
      <c r="V864" s="276"/>
      <c r="W864" s="276"/>
      <c r="X864" s="276"/>
      <c r="Y864" s="276"/>
      <c r="Z864" s="276"/>
    </row>
    <row r="865" ht="15.75" customHeight="1">
      <c r="A865" s="276"/>
      <c r="B865" s="276"/>
      <c r="C865" s="276"/>
      <c r="D865" s="276"/>
      <c r="E865" s="276"/>
      <c r="F865" s="276"/>
      <c r="G865" s="276"/>
      <c r="H865" s="276"/>
      <c r="I865" s="276"/>
      <c r="J865" s="276"/>
      <c r="K865" s="276"/>
      <c r="L865" s="276"/>
      <c r="M865" s="276"/>
      <c r="N865" s="276"/>
      <c r="O865" s="276"/>
      <c r="P865" s="276"/>
      <c r="Q865" s="276"/>
      <c r="R865" s="276"/>
      <c r="S865" s="276"/>
      <c r="T865" s="276"/>
      <c r="U865" s="276"/>
      <c r="V865" s="276"/>
      <c r="W865" s="276"/>
      <c r="X865" s="276"/>
      <c r="Y865" s="276"/>
      <c r="Z865" s="276"/>
    </row>
    <row r="866" ht="15.75" customHeight="1">
      <c r="A866" s="276"/>
      <c r="B866" s="276"/>
      <c r="C866" s="276"/>
      <c r="D866" s="276"/>
      <c r="E866" s="276"/>
      <c r="F866" s="276"/>
      <c r="G866" s="276"/>
      <c r="H866" s="276"/>
      <c r="I866" s="276"/>
      <c r="J866" s="276"/>
      <c r="K866" s="276"/>
      <c r="L866" s="276"/>
      <c r="M866" s="276"/>
      <c r="N866" s="276"/>
      <c r="O866" s="276"/>
      <c r="P866" s="276"/>
      <c r="Q866" s="276"/>
      <c r="R866" s="276"/>
      <c r="S866" s="276"/>
      <c r="T866" s="276"/>
      <c r="U866" s="276"/>
      <c r="V866" s="276"/>
      <c r="W866" s="276"/>
      <c r="X866" s="276"/>
      <c r="Y866" s="276"/>
      <c r="Z866" s="276"/>
    </row>
    <row r="867" ht="15.75" customHeight="1">
      <c r="A867" s="276"/>
      <c r="B867" s="276"/>
      <c r="C867" s="276"/>
      <c r="D867" s="276"/>
      <c r="E867" s="276"/>
      <c r="F867" s="276"/>
      <c r="G867" s="276"/>
      <c r="H867" s="276"/>
      <c r="I867" s="276"/>
      <c r="J867" s="276"/>
      <c r="K867" s="276"/>
      <c r="L867" s="276"/>
      <c r="M867" s="276"/>
      <c r="N867" s="276"/>
      <c r="O867" s="276"/>
      <c r="P867" s="276"/>
      <c r="Q867" s="276"/>
      <c r="R867" s="276"/>
      <c r="S867" s="276"/>
      <c r="T867" s="276"/>
      <c r="U867" s="276"/>
      <c r="V867" s="276"/>
      <c r="W867" s="276"/>
      <c r="X867" s="276"/>
      <c r="Y867" s="276"/>
      <c r="Z867" s="276"/>
    </row>
    <row r="868" ht="15.75" customHeight="1">
      <c r="A868" s="276"/>
      <c r="B868" s="276"/>
      <c r="C868" s="276"/>
      <c r="D868" s="276"/>
      <c r="E868" s="276"/>
      <c r="F868" s="276"/>
      <c r="G868" s="276"/>
      <c r="H868" s="276"/>
      <c r="I868" s="276"/>
      <c r="J868" s="276"/>
      <c r="K868" s="276"/>
      <c r="L868" s="276"/>
      <c r="M868" s="276"/>
      <c r="N868" s="276"/>
      <c r="O868" s="276"/>
      <c r="P868" s="276"/>
      <c r="Q868" s="276"/>
      <c r="R868" s="276"/>
      <c r="S868" s="276"/>
      <c r="T868" s="276"/>
      <c r="U868" s="276"/>
      <c r="V868" s="276"/>
      <c r="W868" s="276"/>
      <c r="X868" s="276"/>
      <c r="Y868" s="276"/>
      <c r="Z868" s="276"/>
    </row>
    <row r="869" ht="15.75" customHeight="1">
      <c r="A869" s="276"/>
      <c r="B869" s="276"/>
      <c r="C869" s="276"/>
      <c r="D869" s="276"/>
      <c r="E869" s="276"/>
      <c r="F869" s="276"/>
      <c r="G869" s="276"/>
      <c r="H869" s="276"/>
      <c r="I869" s="276"/>
      <c r="J869" s="276"/>
      <c r="K869" s="276"/>
      <c r="L869" s="276"/>
      <c r="M869" s="276"/>
      <c r="N869" s="276"/>
      <c r="O869" s="276"/>
      <c r="P869" s="276"/>
      <c r="Q869" s="276"/>
      <c r="R869" s="276"/>
      <c r="S869" s="276"/>
      <c r="T869" s="276"/>
      <c r="U869" s="276"/>
      <c r="V869" s="276"/>
      <c r="W869" s="276"/>
      <c r="X869" s="276"/>
      <c r="Y869" s="276"/>
      <c r="Z869" s="276"/>
    </row>
    <row r="870" ht="15.75" customHeight="1">
      <c r="A870" s="276"/>
      <c r="B870" s="276"/>
      <c r="C870" s="276"/>
      <c r="D870" s="276"/>
      <c r="E870" s="276"/>
      <c r="F870" s="276"/>
      <c r="G870" s="276"/>
      <c r="H870" s="276"/>
      <c r="I870" s="276"/>
      <c r="J870" s="276"/>
      <c r="K870" s="276"/>
      <c r="L870" s="276"/>
      <c r="M870" s="276"/>
      <c r="N870" s="276"/>
      <c r="O870" s="276"/>
      <c r="P870" s="276"/>
      <c r="Q870" s="276"/>
      <c r="R870" s="276"/>
      <c r="S870" s="276"/>
      <c r="T870" s="276"/>
      <c r="U870" s="276"/>
      <c r="V870" s="276"/>
      <c r="W870" s="276"/>
      <c r="X870" s="276"/>
      <c r="Y870" s="276"/>
      <c r="Z870" s="276"/>
    </row>
    <row r="871" ht="15.75" customHeight="1">
      <c r="A871" s="276"/>
      <c r="B871" s="276"/>
      <c r="C871" s="276"/>
      <c r="D871" s="276"/>
      <c r="E871" s="276"/>
      <c r="F871" s="276"/>
      <c r="G871" s="276"/>
      <c r="H871" s="276"/>
      <c r="I871" s="276"/>
      <c r="J871" s="276"/>
      <c r="K871" s="276"/>
      <c r="L871" s="276"/>
      <c r="M871" s="276"/>
      <c r="N871" s="276"/>
      <c r="O871" s="276"/>
      <c r="P871" s="276"/>
      <c r="Q871" s="276"/>
      <c r="R871" s="276"/>
      <c r="S871" s="276"/>
      <c r="T871" s="276"/>
      <c r="U871" s="276"/>
      <c r="V871" s="276"/>
      <c r="W871" s="276"/>
      <c r="X871" s="276"/>
      <c r="Y871" s="276"/>
      <c r="Z871" s="276"/>
    </row>
    <row r="872" ht="15.75" customHeight="1">
      <c r="A872" s="276"/>
      <c r="B872" s="276"/>
      <c r="C872" s="276"/>
      <c r="D872" s="276"/>
      <c r="E872" s="276"/>
      <c r="F872" s="276"/>
      <c r="G872" s="276"/>
      <c r="H872" s="276"/>
      <c r="I872" s="276"/>
      <c r="J872" s="276"/>
      <c r="K872" s="276"/>
      <c r="L872" s="276"/>
      <c r="M872" s="276"/>
      <c r="N872" s="276"/>
      <c r="O872" s="276"/>
      <c r="P872" s="276"/>
      <c r="Q872" s="276"/>
      <c r="R872" s="276"/>
      <c r="S872" s="276"/>
      <c r="T872" s="276"/>
      <c r="U872" s="276"/>
      <c r="V872" s="276"/>
      <c r="W872" s="276"/>
      <c r="X872" s="276"/>
      <c r="Y872" s="276"/>
      <c r="Z872" s="276"/>
    </row>
    <row r="873" ht="15.75" customHeight="1">
      <c r="A873" s="276"/>
      <c r="B873" s="276"/>
      <c r="C873" s="276"/>
      <c r="D873" s="276"/>
      <c r="E873" s="276"/>
      <c r="F873" s="276"/>
      <c r="G873" s="276"/>
      <c r="H873" s="276"/>
      <c r="I873" s="276"/>
      <c r="J873" s="276"/>
      <c r="K873" s="276"/>
      <c r="L873" s="276"/>
      <c r="M873" s="276"/>
      <c r="N873" s="276"/>
      <c r="O873" s="276"/>
      <c r="P873" s="276"/>
      <c r="Q873" s="276"/>
      <c r="R873" s="276"/>
      <c r="S873" s="276"/>
      <c r="T873" s="276"/>
      <c r="U873" s="276"/>
      <c r="V873" s="276"/>
      <c r="W873" s="276"/>
      <c r="X873" s="276"/>
      <c r="Y873" s="276"/>
      <c r="Z873" s="276"/>
    </row>
    <row r="874" ht="15.75" customHeight="1">
      <c r="A874" s="276"/>
      <c r="B874" s="276"/>
      <c r="C874" s="276"/>
      <c r="D874" s="276"/>
      <c r="E874" s="276"/>
      <c r="F874" s="276"/>
      <c r="G874" s="276"/>
      <c r="H874" s="276"/>
      <c r="I874" s="276"/>
      <c r="J874" s="276"/>
      <c r="K874" s="276"/>
      <c r="L874" s="276"/>
      <c r="M874" s="276"/>
      <c r="N874" s="276"/>
      <c r="O874" s="276"/>
      <c r="P874" s="276"/>
      <c r="Q874" s="276"/>
      <c r="R874" s="276"/>
      <c r="S874" s="276"/>
      <c r="T874" s="276"/>
      <c r="U874" s="276"/>
      <c r="V874" s="276"/>
      <c r="W874" s="276"/>
      <c r="X874" s="276"/>
      <c r="Y874" s="276"/>
      <c r="Z874" s="276"/>
    </row>
    <row r="875" ht="15.75" customHeight="1">
      <c r="A875" s="276"/>
      <c r="B875" s="276"/>
      <c r="C875" s="276"/>
      <c r="D875" s="276"/>
      <c r="E875" s="276"/>
      <c r="F875" s="276"/>
      <c r="G875" s="276"/>
      <c r="H875" s="276"/>
      <c r="I875" s="276"/>
      <c r="J875" s="276"/>
      <c r="K875" s="276"/>
      <c r="L875" s="276"/>
      <c r="M875" s="276"/>
      <c r="N875" s="276"/>
      <c r="O875" s="276"/>
      <c r="P875" s="276"/>
      <c r="Q875" s="276"/>
      <c r="R875" s="276"/>
      <c r="S875" s="276"/>
      <c r="T875" s="276"/>
      <c r="U875" s="276"/>
      <c r="V875" s="276"/>
      <c r="W875" s="276"/>
      <c r="X875" s="276"/>
      <c r="Y875" s="276"/>
      <c r="Z875" s="276"/>
    </row>
    <row r="876" ht="15.75" customHeight="1">
      <c r="A876" s="276"/>
      <c r="B876" s="276"/>
      <c r="C876" s="276"/>
      <c r="D876" s="276"/>
      <c r="E876" s="276"/>
      <c r="F876" s="276"/>
      <c r="G876" s="276"/>
      <c r="H876" s="276"/>
      <c r="I876" s="276"/>
      <c r="J876" s="276"/>
      <c r="K876" s="276"/>
      <c r="L876" s="276"/>
      <c r="M876" s="276"/>
      <c r="N876" s="276"/>
      <c r="O876" s="276"/>
      <c r="P876" s="276"/>
      <c r="Q876" s="276"/>
      <c r="R876" s="276"/>
      <c r="S876" s="276"/>
      <c r="T876" s="276"/>
      <c r="U876" s="276"/>
      <c r="V876" s="276"/>
      <c r="W876" s="276"/>
      <c r="X876" s="276"/>
      <c r="Y876" s="276"/>
      <c r="Z876" s="276"/>
    </row>
    <row r="877" ht="15.75" customHeight="1">
      <c r="A877" s="276"/>
      <c r="B877" s="276"/>
      <c r="C877" s="276"/>
      <c r="D877" s="276"/>
      <c r="E877" s="276"/>
      <c r="F877" s="276"/>
      <c r="G877" s="276"/>
      <c r="H877" s="276"/>
      <c r="I877" s="276"/>
      <c r="J877" s="276"/>
      <c r="K877" s="276"/>
      <c r="L877" s="276"/>
      <c r="M877" s="276"/>
      <c r="N877" s="276"/>
      <c r="O877" s="276"/>
      <c r="P877" s="276"/>
      <c r="Q877" s="276"/>
      <c r="R877" s="276"/>
      <c r="S877" s="276"/>
      <c r="T877" s="276"/>
      <c r="U877" s="276"/>
      <c r="V877" s="276"/>
      <c r="W877" s="276"/>
      <c r="X877" s="276"/>
      <c r="Y877" s="276"/>
      <c r="Z877" s="276"/>
    </row>
    <row r="878" ht="15.75" customHeight="1">
      <c r="A878" s="276"/>
      <c r="B878" s="276"/>
      <c r="C878" s="276"/>
      <c r="D878" s="276"/>
      <c r="E878" s="276"/>
      <c r="F878" s="276"/>
      <c r="G878" s="276"/>
      <c r="H878" s="276"/>
      <c r="I878" s="276"/>
      <c r="J878" s="276"/>
      <c r="K878" s="276"/>
      <c r="L878" s="276"/>
      <c r="M878" s="276"/>
      <c r="N878" s="276"/>
      <c r="O878" s="276"/>
      <c r="P878" s="276"/>
      <c r="Q878" s="276"/>
      <c r="R878" s="276"/>
      <c r="S878" s="276"/>
      <c r="T878" s="276"/>
      <c r="U878" s="276"/>
      <c r="V878" s="276"/>
      <c r="W878" s="276"/>
      <c r="X878" s="276"/>
      <c r="Y878" s="276"/>
      <c r="Z878" s="276"/>
    </row>
    <row r="879" ht="15.75" customHeight="1">
      <c r="A879" s="276"/>
      <c r="B879" s="276"/>
      <c r="C879" s="276"/>
      <c r="D879" s="276"/>
      <c r="E879" s="276"/>
      <c r="F879" s="276"/>
      <c r="G879" s="276"/>
      <c r="H879" s="276"/>
      <c r="I879" s="276"/>
      <c r="J879" s="276"/>
      <c r="K879" s="276"/>
      <c r="L879" s="276"/>
      <c r="M879" s="276"/>
      <c r="N879" s="276"/>
      <c r="O879" s="276"/>
      <c r="P879" s="276"/>
      <c r="Q879" s="276"/>
      <c r="R879" s="276"/>
      <c r="S879" s="276"/>
      <c r="T879" s="276"/>
      <c r="U879" s="276"/>
      <c r="V879" s="276"/>
      <c r="W879" s="276"/>
      <c r="X879" s="276"/>
      <c r="Y879" s="276"/>
      <c r="Z879" s="276"/>
    </row>
    <row r="880" ht="15.75" customHeight="1">
      <c r="A880" s="276"/>
      <c r="B880" s="276"/>
      <c r="C880" s="276"/>
      <c r="D880" s="276"/>
      <c r="E880" s="276"/>
      <c r="F880" s="276"/>
      <c r="G880" s="276"/>
      <c r="H880" s="276"/>
      <c r="I880" s="276"/>
      <c r="J880" s="276"/>
      <c r="K880" s="276"/>
      <c r="L880" s="276"/>
      <c r="M880" s="276"/>
      <c r="N880" s="276"/>
      <c r="O880" s="276"/>
      <c r="P880" s="276"/>
      <c r="Q880" s="276"/>
      <c r="R880" s="276"/>
      <c r="S880" s="276"/>
      <c r="T880" s="276"/>
      <c r="U880" s="276"/>
      <c r="V880" s="276"/>
      <c r="W880" s="276"/>
      <c r="X880" s="276"/>
      <c r="Y880" s="276"/>
      <c r="Z880" s="276"/>
    </row>
    <row r="881" ht="15.75" customHeight="1">
      <c r="A881" s="276"/>
      <c r="B881" s="276"/>
      <c r="C881" s="276"/>
      <c r="D881" s="276"/>
      <c r="E881" s="276"/>
      <c r="F881" s="276"/>
      <c r="G881" s="276"/>
      <c r="H881" s="276"/>
      <c r="I881" s="276"/>
      <c r="J881" s="276"/>
      <c r="K881" s="276"/>
      <c r="L881" s="276"/>
      <c r="M881" s="276"/>
      <c r="N881" s="276"/>
      <c r="O881" s="276"/>
      <c r="P881" s="276"/>
      <c r="Q881" s="276"/>
      <c r="R881" s="276"/>
      <c r="S881" s="276"/>
      <c r="T881" s="276"/>
      <c r="U881" s="276"/>
      <c r="V881" s="276"/>
      <c r="W881" s="276"/>
      <c r="X881" s="276"/>
      <c r="Y881" s="276"/>
      <c r="Z881" s="276"/>
    </row>
    <row r="882" ht="15.75" customHeight="1">
      <c r="A882" s="276"/>
      <c r="B882" s="276"/>
      <c r="C882" s="276"/>
      <c r="D882" s="276"/>
      <c r="E882" s="276"/>
      <c r="F882" s="276"/>
      <c r="G882" s="276"/>
      <c r="H882" s="276"/>
      <c r="I882" s="276"/>
      <c r="J882" s="276"/>
      <c r="K882" s="276"/>
      <c r="L882" s="276"/>
      <c r="M882" s="276"/>
      <c r="N882" s="276"/>
      <c r="O882" s="276"/>
      <c r="P882" s="276"/>
      <c r="Q882" s="276"/>
      <c r="R882" s="276"/>
      <c r="S882" s="276"/>
      <c r="T882" s="276"/>
      <c r="U882" s="276"/>
      <c r="V882" s="276"/>
      <c r="W882" s="276"/>
      <c r="X882" s="276"/>
      <c r="Y882" s="276"/>
      <c r="Z882" s="276"/>
    </row>
    <row r="883" ht="15.75" customHeight="1">
      <c r="A883" s="276"/>
      <c r="B883" s="276"/>
      <c r="C883" s="276"/>
      <c r="D883" s="276"/>
      <c r="E883" s="276"/>
      <c r="F883" s="276"/>
      <c r="G883" s="276"/>
      <c r="H883" s="276"/>
      <c r="I883" s="276"/>
      <c r="J883" s="276"/>
      <c r="K883" s="276"/>
      <c r="L883" s="276"/>
      <c r="M883" s="276"/>
      <c r="N883" s="276"/>
      <c r="O883" s="276"/>
      <c r="P883" s="276"/>
      <c r="Q883" s="276"/>
      <c r="R883" s="276"/>
      <c r="S883" s="276"/>
      <c r="T883" s="276"/>
      <c r="U883" s="276"/>
      <c r="V883" s="276"/>
      <c r="W883" s="276"/>
      <c r="X883" s="276"/>
      <c r="Y883" s="276"/>
      <c r="Z883" s="276"/>
    </row>
    <row r="884" ht="15.75" customHeight="1">
      <c r="A884" s="276"/>
      <c r="B884" s="276"/>
      <c r="C884" s="276"/>
      <c r="D884" s="276"/>
      <c r="E884" s="276"/>
      <c r="F884" s="276"/>
      <c r="G884" s="276"/>
      <c r="H884" s="276"/>
      <c r="I884" s="276"/>
      <c r="J884" s="276"/>
      <c r="K884" s="276"/>
      <c r="L884" s="276"/>
      <c r="M884" s="276"/>
      <c r="N884" s="276"/>
      <c r="O884" s="276"/>
      <c r="P884" s="276"/>
      <c r="Q884" s="276"/>
      <c r="R884" s="276"/>
      <c r="S884" s="276"/>
      <c r="T884" s="276"/>
      <c r="U884" s="276"/>
      <c r="V884" s="276"/>
      <c r="W884" s="276"/>
      <c r="X884" s="276"/>
      <c r="Y884" s="276"/>
      <c r="Z884" s="276"/>
    </row>
    <row r="885" ht="15.75" customHeight="1">
      <c r="A885" s="276"/>
      <c r="B885" s="276"/>
      <c r="C885" s="276"/>
      <c r="D885" s="276"/>
      <c r="E885" s="276"/>
      <c r="F885" s="276"/>
      <c r="G885" s="276"/>
      <c r="H885" s="276"/>
      <c r="I885" s="276"/>
      <c r="J885" s="276"/>
      <c r="K885" s="276"/>
      <c r="L885" s="276"/>
      <c r="M885" s="276"/>
      <c r="N885" s="276"/>
      <c r="O885" s="276"/>
      <c r="P885" s="276"/>
      <c r="Q885" s="276"/>
      <c r="R885" s="276"/>
      <c r="S885" s="276"/>
      <c r="T885" s="276"/>
      <c r="U885" s="276"/>
      <c r="V885" s="276"/>
      <c r="W885" s="276"/>
      <c r="X885" s="276"/>
      <c r="Y885" s="276"/>
      <c r="Z885" s="276"/>
    </row>
    <row r="886" ht="15.75" customHeight="1">
      <c r="A886" s="276"/>
      <c r="B886" s="276"/>
      <c r="C886" s="276"/>
      <c r="D886" s="276"/>
      <c r="E886" s="276"/>
      <c r="F886" s="276"/>
      <c r="G886" s="276"/>
      <c r="H886" s="276"/>
      <c r="I886" s="276"/>
      <c r="J886" s="276"/>
      <c r="K886" s="276"/>
      <c r="L886" s="276"/>
      <c r="M886" s="276"/>
      <c r="N886" s="276"/>
      <c r="O886" s="276"/>
      <c r="P886" s="276"/>
      <c r="Q886" s="276"/>
      <c r="R886" s="276"/>
      <c r="S886" s="276"/>
      <c r="T886" s="276"/>
      <c r="U886" s="276"/>
      <c r="V886" s="276"/>
      <c r="W886" s="276"/>
      <c r="X886" s="276"/>
      <c r="Y886" s="276"/>
      <c r="Z886" s="276"/>
    </row>
    <row r="887" ht="15.75" customHeight="1">
      <c r="A887" s="276"/>
      <c r="B887" s="276"/>
      <c r="C887" s="276"/>
      <c r="D887" s="276"/>
      <c r="E887" s="276"/>
      <c r="F887" s="276"/>
      <c r="G887" s="276"/>
      <c r="H887" s="276"/>
      <c r="I887" s="276"/>
      <c r="J887" s="276"/>
      <c r="K887" s="276"/>
      <c r="L887" s="276"/>
      <c r="M887" s="276"/>
      <c r="N887" s="276"/>
      <c r="O887" s="276"/>
      <c r="P887" s="276"/>
      <c r="Q887" s="276"/>
      <c r="R887" s="276"/>
      <c r="S887" s="276"/>
      <c r="T887" s="276"/>
      <c r="U887" s="276"/>
      <c r="V887" s="276"/>
      <c r="W887" s="276"/>
      <c r="X887" s="276"/>
      <c r="Y887" s="276"/>
      <c r="Z887" s="276"/>
    </row>
    <row r="888" ht="15.75" customHeight="1">
      <c r="A888" s="276"/>
      <c r="B888" s="276"/>
      <c r="C888" s="276"/>
      <c r="D888" s="276"/>
      <c r="E888" s="276"/>
      <c r="F888" s="276"/>
      <c r="G888" s="276"/>
      <c r="H888" s="276"/>
      <c r="I888" s="276"/>
      <c r="J888" s="276"/>
      <c r="K888" s="276"/>
      <c r="L888" s="276"/>
      <c r="M888" s="276"/>
      <c r="N888" s="276"/>
      <c r="O888" s="276"/>
      <c r="P888" s="276"/>
      <c r="Q888" s="276"/>
      <c r="R888" s="276"/>
      <c r="S888" s="276"/>
      <c r="T888" s="276"/>
      <c r="U888" s="276"/>
      <c r="V888" s="276"/>
      <c r="W888" s="276"/>
      <c r="X888" s="276"/>
      <c r="Y888" s="276"/>
      <c r="Z888" s="276"/>
    </row>
    <row r="889" ht="15.75" customHeight="1">
      <c r="A889" s="276"/>
      <c r="B889" s="276"/>
      <c r="C889" s="276"/>
      <c r="D889" s="276"/>
      <c r="E889" s="276"/>
      <c r="F889" s="276"/>
      <c r="G889" s="276"/>
      <c r="H889" s="276"/>
      <c r="I889" s="276"/>
      <c r="J889" s="276"/>
      <c r="K889" s="276"/>
      <c r="L889" s="276"/>
      <c r="M889" s="276"/>
      <c r="N889" s="276"/>
      <c r="O889" s="276"/>
      <c r="P889" s="276"/>
      <c r="Q889" s="276"/>
      <c r="R889" s="276"/>
      <c r="S889" s="276"/>
      <c r="T889" s="276"/>
      <c r="U889" s="276"/>
      <c r="V889" s="276"/>
      <c r="W889" s="276"/>
      <c r="X889" s="276"/>
      <c r="Y889" s="276"/>
      <c r="Z889" s="276"/>
    </row>
    <row r="890" ht="15.75" customHeight="1">
      <c r="A890" s="276"/>
      <c r="B890" s="276"/>
      <c r="C890" s="276"/>
      <c r="D890" s="276"/>
      <c r="E890" s="276"/>
      <c r="F890" s="276"/>
      <c r="G890" s="276"/>
      <c r="H890" s="276"/>
      <c r="I890" s="276"/>
      <c r="J890" s="276"/>
      <c r="K890" s="276"/>
      <c r="L890" s="276"/>
      <c r="M890" s="276"/>
      <c r="N890" s="276"/>
      <c r="O890" s="276"/>
      <c r="P890" s="276"/>
      <c r="Q890" s="276"/>
      <c r="R890" s="276"/>
      <c r="S890" s="276"/>
      <c r="T890" s="276"/>
      <c r="U890" s="276"/>
      <c r="V890" s="276"/>
      <c r="W890" s="276"/>
      <c r="X890" s="276"/>
      <c r="Y890" s="276"/>
      <c r="Z890" s="276"/>
    </row>
    <row r="891" ht="15.75" customHeight="1">
      <c r="A891" s="276"/>
      <c r="B891" s="276"/>
      <c r="C891" s="276"/>
      <c r="D891" s="276"/>
      <c r="E891" s="276"/>
      <c r="F891" s="276"/>
      <c r="G891" s="276"/>
      <c r="H891" s="276"/>
      <c r="I891" s="276"/>
      <c r="J891" s="276"/>
      <c r="K891" s="276"/>
      <c r="L891" s="276"/>
      <c r="M891" s="276"/>
      <c r="N891" s="276"/>
      <c r="O891" s="276"/>
      <c r="P891" s="276"/>
      <c r="Q891" s="276"/>
      <c r="R891" s="276"/>
      <c r="S891" s="276"/>
      <c r="T891" s="276"/>
      <c r="U891" s="276"/>
      <c r="V891" s="276"/>
      <c r="W891" s="276"/>
      <c r="X891" s="276"/>
      <c r="Y891" s="276"/>
      <c r="Z891" s="276"/>
    </row>
    <row r="892" ht="15.75" customHeight="1">
      <c r="A892" s="276"/>
      <c r="B892" s="276"/>
      <c r="C892" s="276"/>
      <c r="D892" s="276"/>
      <c r="E892" s="276"/>
      <c r="F892" s="276"/>
      <c r="G892" s="276"/>
      <c r="H892" s="276"/>
      <c r="I892" s="276"/>
      <c r="J892" s="276"/>
      <c r="K892" s="276"/>
      <c r="L892" s="276"/>
      <c r="M892" s="276"/>
      <c r="N892" s="276"/>
      <c r="O892" s="276"/>
      <c r="P892" s="276"/>
      <c r="Q892" s="276"/>
      <c r="R892" s="276"/>
      <c r="S892" s="276"/>
      <c r="T892" s="276"/>
      <c r="U892" s="276"/>
      <c r="V892" s="276"/>
      <c r="W892" s="276"/>
      <c r="X892" s="276"/>
      <c r="Y892" s="276"/>
      <c r="Z892" s="276"/>
    </row>
    <row r="893" ht="15.75" customHeight="1">
      <c r="A893" s="276"/>
      <c r="B893" s="276"/>
      <c r="C893" s="276"/>
      <c r="D893" s="276"/>
      <c r="E893" s="276"/>
      <c r="F893" s="276"/>
      <c r="G893" s="276"/>
      <c r="H893" s="276"/>
      <c r="I893" s="276"/>
      <c r="J893" s="276"/>
      <c r="K893" s="276"/>
      <c r="L893" s="276"/>
      <c r="M893" s="276"/>
      <c r="N893" s="276"/>
      <c r="O893" s="276"/>
      <c r="P893" s="276"/>
      <c r="Q893" s="276"/>
      <c r="R893" s="276"/>
      <c r="S893" s="276"/>
      <c r="T893" s="276"/>
      <c r="U893" s="276"/>
      <c r="V893" s="276"/>
      <c r="W893" s="276"/>
      <c r="X893" s="276"/>
      <c r="Y893" s="276"/>
      <c r="Z893" s="276"/>
    </row>
    <row r="894" ht="15.75" customHeight="1">
      <c r="A894" s="276"/>
      <c r="B894" s="276"/>
      <c r="C894" s="276"/>
      <c r="D894" s="276"/>
      <c r="E894" s="276"/>
      <c r="F894" s="276"/>
      <c r="G894" s="276"/>
      <c r="H894" s="276"/>
      <c r="I894" s="276"/>
      <c r="J894" s="276"/>
      <c r="K894" s="276"/>
      <c r="L894" s="276"/>
      <c r="M894" s="276"/>
      <c r="N894" s="276"/>
      <c r="O894" s="276"/>
      <c r="P894" s="276"/>
      <c r="Q894" s="276"/>
      <c r="R894" s="276"/>
      <c r="S894" s="276"/>
      <c r="T894" s="276"/>
      <c r="U894" s="276"/>
      <c r="V894" s="276"/>
      <c r="W894" s="276"/>
      <c r="X894" s="276"/>
      <c r="Y894" s="276"/>
      <c r="Z894" s="276"/>
    </row>
    <row r="895" ht="15.75" customHeight="1">
      <c r="A895" s="276"/>
      <c r="B895" s="276"/>
      <c r="C895" s="276"/>
      <c r="D895" s="276"/>
      <c r="E895" s="276"/>
      <c r="F895" s="276"/>
      <c r="G895" s="276"/>
      <c r="H895" s="276"/>
      <c r="I895" s="276"/>
      <c r="J895" s="276"/>
      <c r="K895" s="276"/>
      <c r="L895" s="276"/>
      <c r="M895" s="276"/>
      <c r="N895" s="276"/>
      <c r="O895" s="276"/>
      <c r="P895" s="276"/>
      <c r="Q895" s="276"/>
      <c r="R895" s="276"/>
      <c r="S895" s="276"/>
      <c r="T895" s="276"/>
      <c r="U895" s="276"/>
      <c r="V895" s="276"/>
      <c r="W895" s="276"/>
      <c r="X895" s="276"/>
      <c r="Y895" s="276"/>
      <c r="Z895" s="276"/>
    </row>
    <row r="896" ht="15.75" customHeight="1">
      <c r="A896" s="276"/>
      <c r="B896" s="276"/>
      <c r="C896" s="276"/>
      <c r="D896" s="276"/>
      <c r="E896" s="276"/>
      <c r="F896" s="276"/>
      <c r="G896" s="276"/>
      <c r="H896" s="276"/>
      <c r="I896" s="276"/>
      <c r="J896" s="276"/>
      <c r="K896" s="276"/>
      <c r="L896" s="276"/>
      <c r="M896" s="276"/>
      <c r="N896" s="276"/>
      <c r="O896" s="276"/>
      <c r="P896" s="276"/>
      <c r="Q896" s="276"/>
      <c r="R896" s="276"/>
      <c r="S896" s="276"/>
      <c r="T896" s="276"/>
      <c r="U896" s="276"/>
      <c r="V896" s="276"/>
      <c r="W896" s="276"/>
      <c r="X896" s="276"/>
      <c r="Y896" s="276"/>
      <c r="Z896" s="276"/>
    </row>
    <row r="897" ht="15.75" customHeight="1">
      <c r="A897" s="276"/>
      <c r="B897" s="276"/>
      <c r="C897" s="276"/>
      <c r="D897" s="276"/>
      <c r="E897" s="276"/>
      <c r="F897" s="276"/>
      <c r="G897" s="276"/>
      <c r="H897" s="276"/>
      <c r="I897" s="276"/>
      <c r="J897" s="276"/>
      <c r="K897" s="276"/>
      <c r="L897" s="276"/>
      <c r="M897" s="276"/>
      <c r="N897" s="276"/>
      <c r="O897" s="276"/>
      <c r="P897" s="276"/>
      <c r="Q897" s="276"/>
      <c r="R897" s="276"/>
      <c r="S897" s="276"/>
      <c r="T897" s="276"/>
      <c r="U897" s="276"/>
      <c r="V897" s="276"/>
      <c r="W897" s="276"/>
      <c r="X897" s="276"/>
      <c r="Y897" s="276"/>
      <c r="Z897" s="276"/>
    </row>
    <row r="898" ht="15.75" customHeight="1">
      <c r="A898" s="276"/>
      <c r="B898" s="276"/>
      <c r="C898" s="276"/>
      <c r="D898" s="276"/>
      <c r="E898" s="276"/>
      <c r="F898" s="276"/>
      <c r="G898" s="276"/>
      <c r="H898" s="276"/>
      <c r="I898" s="276"/>
      <c r="J898" s="276"/>
      <c r="K898" s="276"/>
      <c r="L898" s="276"/>
      <c r="M898" s="276"/>
      <c r="N898" s="276"/>
      <c r="O898" s="276"/>
      <c r="P898" s="276"/>
      <c r="Q898" s="276"/>
      <c r="R898" s="276"/>
      <c r="S898" s="276"/>
      <c r="T898" s="276"/>
      <c r="U898" s="276"/>
      <c r="V898" s="276"/>
      <c r="W898" s="276"/>
      <c r="X898" s="276"/>
      <c r="Y898" s="276"/>
      <c r="Z898" s="276"/>
    </row>
    <row r="899" ht="15.75" customHeight="1">
      <c r="A899" s="276"/>
      <c r="B899" s="276"/>
      <c r="C899" s="276"/>
      <c r="D899" s="276"/>
      <c r="E899" s="276"/>
      <c r="F899" s="276"/>
      <c r="G899" s="276"/>
      <c r="H899" s="276"/>
      <c r="I899" s="276"/>
      <c r="J899" s="276"/>
      <c r="K899" s="276"/>
      <c r="L899" s="276"/>
      <c r="M899" s="276"/>
      <c r="N899" s="276"/>
      <c r="O899" s="276"/>
      <c r="P899" s="276"/>
      <c r="Q899" s="276"/>
      <c r="R899" s="276"/>
      <c r="S899" s="276"/>
      <c r="T899" s="276"/>
      <c r="U899" s="276"/>
      <c r="V899" s="276"/>
      <c r="W899" s="276"/>
      <c r="X899" s="276"/>
      <c r="Y899" s="276"/>
      <c r="Z899" s="276"/>
    </row>
    <row r="900" ht="15.75" customHeight="1">
      <c r="A900" s="276"/>
      <c r="B900" s="276"/>
      <c r="C900" s="276"/>
      <c r="D900" s="276"/>
      <c r="E900" s="276"/>
      <c r="F900" s="276"/>
      <c r="G900" s="276"/>
      <c r="H900" s="276"/>
      <c r="I900" s="276"/>
      <c r="J900" s="276"/>
      <c r="K900" s="276"/>
      <c r="L900" s="276"/>
      <c r="M900" s="276"/>
      <c r="N900" s="276"/>
      <c r="O900" s="276"/>
      <c r="P900" s="276"/>
      <c r="Q900" s="276"/>
      <c r="R900" s="276"/>
      <c r="S900" s="276"/>
      <c r="T900" s="276"/>
      <c r="U900" s="276"/>
      <c r="V900" s="276"/>
      <c r="W900" s="276"/>
      <c r="X900" s="276"/>
      <c r="Y900" s="276"/>
      <c r="Z900" s="276"/>
    </row>
    <row r="901" ht="15.75" customHeight="1">
      <c r="A901" s="276"/>
      <c r="B901" s="276"/>
      <c r="C901" s="276"/>
      <c r="D901" s="276"/>
      <c r="E901" s="276"/>
      <c r="F901" s="276"/>
      <c r="G901" s="276"/>
      <c r="H901" s="276"/>
      <c r="I901" s="276"/>
      <c r="J901" s="276"/>
      <c r="K901" s="276"/>
      <c r="L901" s="276"/>
      <c r="M901" s="276"/>
      <c r="N901" s="276"/>
      <c r="O901" s="276"/>
      <c r="P901" s="276"/>
      <c r="Q901" s="276"/>
      <c r="R901" s="276"/>
      <c r="S901" s="276"/>
      <c r="T901" s="276"/>
      <c r="U901" s="276"/>
      <c r="V901" s="276"/>
      <c r="W901" s="276"/>
      <c r="X901" s="276"/>
      <c r="Y901" s="276"/>
      <c r="Z901" s="276"/>
    </row>
    <row r="902" ht="15.75" customHeight="1">
      <c r="A902" s="276"/>
      <c r="B902" s="276"/>
      <c r="C902" s="276"/>
      <c r="D902" s="276"/>
      <c r="E902" s="276"/>
      <c r="F902" s="276"/>
      <c r="G902" s="276"/>
      <c r="H902" s="276"/>
      <c r="I902" s="276"/>
      <c r="J902" s="276"/>
      <c r="K902" s="276"/>
      <c r="L902" s="276"/>
      <c r="M902" s="276"/>
      <c r="N902" s="276"/>
      <c r="O902" s="276"/>
      <c r="P902" s="276"/>
      <c r="Q902" s="276"/>
      <c r="R902" s="276"/>
      <c r="S902" s="276"/>
      <c r="T902" s="276"/>
      <c r="U902" s="276"/>
      <c r="V902" s="276"/>
      <c r="W902" s="276"/>
      <c r="X902" s="276"/>
      <c r="Y902" s="276"/>
      <c r="Z902" s="276"/>
    </row>
    <row r="903" ht="15.75" customHeight="1">
      <c r="A903" s="276"/>
      <c r="B903" s="276"/>
      <c r="C903" s="276"/>
      <c r="D903" s="276"/>
      <c r="E903" s="276"/>
      <c r="F903" s="276"/>
      <c r="G903" s="276"/>
      <c r="H903" s="276"/>
      <c r="I903" s="276"/>
      <c r="J903" s="276"/>
      <c r="K903" s="276"/>
      <c r="L903" s="276"/>
      <c r="M903" s="276"/>
      <c r="N903" s="276"/>
      <c r="O903" s="276"/>
      <c r="P903" s="276"/>
      <c r="Q903" s="276"/>
      <c r="R903" s="276"/>
      <c r="S903" s="276"/>
      <c r="T903" s="276"/>
      <c r="U903" s="276"/>
      <c r="V903" s="276"/>
      <c r="W903" s="276"/>
      <c r="X903" s="276"/>
      <c r="Y903" s="276"/>
      <c r="Z903" s="276"/>
    </row>
    <row r="904" ht="15.75" customHeight="1">
      <c r="A904" s="276"/>
      <c r="B904" s="276"/>
      <c r="C904" s="276"/>
      <c r="D904" s="276"/>
      <c r="E904" s="276"/>
      <c r="F904" s="276"/>
      <c r="G904" s="276"/>
      <c r="H904" s="276"/>
      <c r="I904" s="276"/>
      <c r="J904" s="276"/>
      <c r="K904" s="276"/>
      <c r="L904" s="276"/>
      <c r="M904" s="276"/>
      <c r="N904" s="276"/>
      <c r="O904" s="276"/>
      <c r="P904" s="276"/>
      <c r="Q904" s="276"/>
      <c r="R904" s="276"/>
      <c r="S904" s="276"/>
      <c r="T904" s="276"/>
      <c r="U904" s="276"/>
      <c r="V904" s="276"/>
      <c r="W904" s="276"/>
      <c r="X904" s="276"/>
      <c r="Y904" s="276"/>
      <c r="Z904" s="276"/>
    </row>
    <row r="905" ht="15.75" customHeight="1">
      <c r="A905" s="276"/>
      <c r="B905" s="276"/>
      <c r="C905" s="276"/>
      <c r="D905" s="276"/>
      <c r="E905" s="276"/>
      <c r="F905" s="276"/>
      <c r="G905" s="276"/>
      <c r="H905" s="276"/>
      <c r="I905" s="276"/>
      <c r="J905" s="276"/>
      <c r="K905" s="276"/>
      <c r="L905" s="276"/>
      <c r="M905" s="276"/>
      <c r="N905" s="276"/>
      <c r="O905" s="276"/>
      <c r="P905" s="276"/>
      <c r="Q905" s="276"/>
      <c r="R905" s="276"/>
      <c r="S905" s="276"/>
      <c r="T905" s="276"/>
      <c r="U905" s="276"/>
      <c r="V905" s="276"/>
      <c r="W905" s="276"/>
      <c r="X905" s="276"/>
      <c r="Y905" s="276"/>
      <c r="Z905" s="276"/>
    </row>
    <row r="906" ht="15.75" customHeight="1">
      <c r="A906" s="276"/>
      <c r="B906" s="276"/>
      <c r="C906" s="276"/>
      <c r="D906" s="276"/>
      <c r="E906" s="276"/>
      <c r="F906" s="276"/>
      <c r="G906" s="276"/>
      <c r="H906" s="276"/>
      <c r="I906" s="276"/>
      <c r="J906" s="276"/>
      <c r="K906" s="276"/>
      <c r="L906" s="276"/>
      <c r="M906" s="276"/>
      <c r="N906" s="276"/>
      <c r="O906" s="276"/>
      <c r="P906" s="276"/>
      <c r="Q906" s="276"/>
      <c r="R906" s="276"/>
      <c r="S906" s="276"/>
      <c r="T906" s="276"/>
      <c r="U906" s="276"/>
      <c r="V906" s="276"/>
      <c r="W906" s="276"/>
      <c r="X906" s="276"/>
      <c r="Y906" s="276"/>
      <c r="Z906" s="276"/>
    </row>
    <row r="907" ht="15.75" customHeight="1">
      <c r="A907" s="276"/>
      <c r="B907" s="276"/>
      <c r="C907" s="276"/>
      <c r="D907" s="276"/>
      <c r="E907" s="276"/>
      <c r="F907" s="276"/>
      <c r="G907" s="276"/>
      <c r="H907" s="276"/>
      <c r="I907" s="276"/>
      <c r="J907" s="276"/>
      <c r="K907" s="276"/>
      <c r="L907" s="276"/>
      <c r="M907" s="276"/>
      <c r="N907" s="276"/>
      <c r="O907" s="276"/>
      <c r="P907" s="276"/>
      <c r="Q907" s="276"/>
      <c r="R907" s="276"/>
      <c r="S907" s="276"/>
      <c r="T907" s="276"/>
      <c r="U907" s="276"/>
      <c r="V907" s="276"/>
      <c r="W907" s="276"/>
      <c r="X907" s="276"/>
      <c r="Y907" s="276"/>
      <c r="Z907" s="276"/>
    </row>
    <row r="908" ht="15.75" customHeight="1">
      <c r="A908" s="276"/>
      <c r="B908" s="276"/>
      <c r="C908" s="276"/>
      <c r="D908" s="276"/>
      <c r="E908" s="276"/>
      <c r="F908" s="276"/>
      <c r="G908" s="276"/>
      <c r="H908" s="276"/>
      <c r="I908" s="276"/>
      <c r="J908" s="276"/>
      <c r="K908" s="276"/>
      <c r="L908" s="276"/>
      <c r="M908" s="276"/>
      <c r="N908" s="276"/>
      <c r="O908" s="276"/>
      <c r="P908" s="276"/>
      <c r="Q908" s="276"/>
      <c r="R908" s="276"/>
      <c r="S908" s="276"/>
      <c r="T908" s="276"/>
      <c r="U908" s="276"/>
      <c r="V908" s="276"/>
      <c r="W908" s="276"/>
      <c r="X908" s="276"/>
      <c r="Y908" s="276"/>
      <c r="Z908" s="276"/>
    </row>
    <row r="909" ht="15.75" customHeight="1">
      <c r="A909" s="276"/>
      <c r="B909" s="276"/>
      <c r="C909" s="276"/>
      <c r="D909" s="276"/>
      <c r="E909" s="276"/>
      <c r="F909" s="276"/>
      <c r="G909" s="276"/>
      <c r="H909" s="276"/>
      <c r="I909" s="276"/>
      <c r="J909" s="276"/>
      <c r="K909" s="276"/>
      <c r="L909" s="276"/>
      <c r="M909" s="276"/>
      <c r="N909" s="276"/>
      <c r="O909" s="276"/>
      <c r="P909" s="276"/>
      <c r="Q909" s="276"/>
      <c r="R909" s="276"/>
      <c r="S909" s="276"/>
      <c r="T909" s="276"/>
      <c r="U909" s="276"/>
      <c r="V909" s="276"/>
      <c r="W909" s="276"/>
      <c r="X909" s="276"/>
      <c r="Y909" s="276"/>
      <c r="Z909" s="276"/>
    </row>
    <row r="910" ht="15.75" customHeight="1">
      <c r="A910" s="276"/>
      <c r="B910" s="276"/>
      <c r="C910" s="276"/>
      <c r="D910" s="276"/>
      <c r="E910" s="276"/>
      <c r="F910" s="276"/>
      <c r="G910" s="276"/>
      <c r="H910" s="276"/>
      <c r="I910" s="276"/>
      <c r="J910" s="276"/>
      <c r="K910" s="276"/>
      <c r="L910" s="276"/>
      <c r="M910" s="276"/>
      <c r="N910" s="276"/>
      <c r="O910" s="276"/>
      <c r="P910" s="276"/>
      <c r="Q910" s="276"/>
      <c r="R910" s="276"/>
      <c r="S910" s="276"/>
      <c r="T910" s="276"/>
      <c r="U910" s="276"/>
      <c r="V910" s="276"/>
      <c r="W910" s="276"/>
      <c r="X910" s="276"/>
      <c r="Y910" s="276"/>
      <c r="Z910" s="276"/>
    </row>
    <row r="911" ht="15.75" customHeight="1">
      <c r="A911" s="276"/>
      <c r="B911" s="276"/>
      <c r="C911" s="276"/>
      <c r="D911" s="276"/>
      <c r="E911" s="276"/>
      <c r="F911" s="276"/>
      <c r="G911" s="276"/>
      <c r="H911" s="276"/>
      <c r="I911" s="276"/>
      <c r="J911" s="276"/>
      <c r="K911" s="276"/>
      <c r="L911" s="276"/>
      <c r="M911" s="276"/>
      <c r="N911" s="276"/>
      <c r="O911" s="276"/>
      <c r="P911" s="276"/>
      <c r="Q911" s="276"/>
      <c r="R911" s="276"/>
      <c r="S911" s="276"/>
      <c r="T911" s="276"/>
      <c r="U911" s="276"/>
      <c r="V911" s="276"/>
      <c r="W911" s="276"/>
      <c r="X911" s="276"/>
      <c r="Y911" s="276"/>
      <c r="Z911" s="276"/>
    </row>
    <row r="912" ht="15.75" customHeight="1">
      <c r="A912" s="276"/>
      <c r="B912" s="276"/>
      <c r="C912" s="276"/>
      <c r="D912" s="276"/>
      <c r="E912" s="276"/>
      <c r="F912" s="276"/>
      <c r="G912" s="276"/>
      <c r="H912" s="276"/>
      <c r="I912" s="276"/>
      <c r="J912" s="276"/>
      <c r="K912" s="276"/>
      <c r="L912" s="276"/>
      <c r="M912" s="276"/>
      <c r="N912" s="276"/>
      <c r="O912" s="276"/>
      <c r="P912" s="276"/>
      <c r="Q912" s="276"/>
      <c r="R912" s="276"/>
      <c r="S912" s="276"/>
      <c r="T912" s="276"/>
      <c r="U912" s="276"/>
      <c r="V912" s="276"/>
      <c r="W912" s="276"/>
      <c r="X912" s="276"/>
      <c r="Y912" s="276"/>
      <c r="Z912" s="276"/>
    </row>
    <row r="913" ht="15.75" customHeight="1">
      <c r="A913" s="276"/>
      <c r="B913" s="276"/>
      <c r="C913" s="276"/>
      <c r="D913" s="276"/>
      <c r="E913" s="276"/>
      <c r="F913" s="276"/>
      <c r="G913" s="276"/>
      <c r="H913" s="276"/>
      <c r="I913" s="276"/>
      <c r="J913" s="276"/>
      <c r="K913" s="276"/>
      <c r="L913" s="276"/>
      <c r="M913" s="276"/>
      <c r="N913" s="276"/>
      <c r="O913" s="276"/>
      <c r="P913" s="276"/>
      <c r="Q913" s="276"/>
      <c r="R913" s="276"/>
      <c r="S913" s="276"/>
      <c r="T913" s="276"/>
      <c r="U913" s="276"/>
      <c r="V913" s="276"/>
      <c r="W913" s="276"/>
      <c r="X913" s="276"/>
      <c r="Y913" s="276"/>
      <c r="Z913" s="276"/>
    </row>
    <row r="914" ht="15.75" customHeight="1">
      <c r="A914" s="276"/>
      <c r="B914" s="276"/>
      <c r="C914" s="276"/>
      <c r="D914" s="276"/>
      <c r="E914" s="276"/>
      <c r="F914" s="276"/>
      <c r="G914" s="276"/>
      <c r="H914" s="276"/>
      <c r="I914" s="276"/>
      <c r="J914" s="276"/>
      <c r="K914" s="276"/>
      <c r="L914" s="276"/>
      <c r="M914" s="276"/>
      <c r="N914" s="276"/>
      <c r="O914" s="276"/>
      <c r="P914" s="276"/>
      <c r="Q914" s="276"/>
      <c r="R914" s="276"/>
      <c r="S914" s="276"/>
      <c r="T914" s="276"/>
      <c r="U914" s="276"/>
      <c r="V914" s="276"/>
      <c r="W914" s="276"/>
      <c r="X914" s="276"/>
      <c r="Y914" s="276"/>
      <c r="Z914" s="276"/>
    </row>
    <row r="915" ht="15.75" customHeight="1">
      <c r="A915" s="276"/>
      <c r="B915" s="276"/>
      <c r="C915" s="276"/>
      <c r="D915" s="276"/>
      <c r="E915" s="276"/>
      <c r="F915" s="276"/>
      <c r="G915" s="276"/>
      <c r="H915" s="276"/>
      <c r="I915" s="276"/>
      <c r="J915" s="276"/>
      <c r="K915" s="276"/>
      <c r="L915" s="276"/>
      <c r="M915" s="276"/>
      <c r="N915" s="276"/>
      <c r="O915" s="276"/>
      <c r="P915" s="276"/>
      <c r="Q915" s="276"/>
      <c r="R915" s="276"/>
      <c r="S915" s="276"/>
      <c r="T915" s="276"/>
      <c r="U915" s="276"/>
      <c r="V915" s="276"/>
      <c r="W915" s="276"/>
      <c r="X915" s="276"/>
      <c r="Y915" s="276"/>
      <c r="Z915" s="276"/>
    </row>
    <row r="916" ht="15.75" customHeight="1">
      <c r="A916" s="276"/>
      <c r="B916" s="276"/>
      <c r="C916" s="276"/>
      <c r="D916" s="276"/>
      <c r="E916" s="276"/>
      <c r="F916" s="276"/>
      <c r="G916" s="276"/>
      <c r="H916" s="276"/>
      <c r="I916" s="276"/>
      <c r="J916" s="276"/>
      <c r="K916" s="276"/>
      <c r="L916" s="276"/>
      <c r="M916" s="276"/>
      <c r="N916" s="276"/>
      <c r="O916" s="276"/>
      <c r="P916" s="276"/>
      <c r="Q916" s="276"/>
      <c r="R916" s="276"/>
      <c r="S916" s="276"/>
      <c r="T916" s="276"/>
      <c r="U916" s="276"/>
      <c r="V916" s="276"/>
      <c r="W916" s="276"/>
      <c r="X916" s="276"/>
      <c r="Y916" s="276"/>
      <c r="Z916" s="276"/>
    </row>
    <row r="917" ht="15.75" customHeight="1">
      <c r="A917" s="276"/>
      <c r="B917" s="276"/>
      <c r="C917" s="276"/>
      <c r="D917" s="276"/>
      <c r="E917" s="276"/>
      <c r="F917" s="276"/>
      <c r="G917" s="276"/>
      <c r="H917" s="276"/>
      <c r="I917" s="276"/>
      <c r="J917" s="276"/>
      <c r="K917" s="276"/>
      <c r="L917" s="276"/>
      <c r="M917" s="276"/>
      <c r="N917" s="276"/>
      <c r="O917" s="276"/>
      <c r="P917" s="276"/>
      <c r="Q917" s="276"/>
      <c r="R917" s="276"/>
      <c r="S917" s="276"/>
      <c r="T917" s="276"/>
      <c r="U917" s="276"/>
      <c r="V917" s="276"/>
      <c r="W917" s="276"/>
      <c r="X917" s="276"/>
      <c r="Y917" s="276"/>
      <c r="Z917" s="276"/>
    </row>
    <row r="918" ht="15.75" customHeight="1">
      <c r="A918" s="276"/>
      <c r="B918" s="276"/>
      <c r="C918" s="276"/>
      <c r="D918" s="276"/>
      <c r="E918" s="276"/>
      <c r="F918" s="276"/>
      <c r="G918" s="276"/>
      <c r="H918" s="276"/>
      <c r="I918" s="276"/>
      <c r="J918" s="276"/>
      <c r="K918" s="276"/>
      <c r="L918" s="276"/>
      <c r="M918" s="276"/>
      <c r="N918" s="276"/>
      <c r="O918" s="276"/>
      <c r="P918" s="276"/>
      <c r="Q918" s="276"/>
      <c r="R918" s="276"/>
      <c r="S918" s="276"/>
      <c r="T918" s="276"/>
      <c r="U918" s="276"/>
      <c r="V918" s="276"/>
      <c r="W918" s="276"/>
      <c r="X918" s="276"/>
      <c r="Y918" s="276"/>
      <c r="Z918" s="276"/>
    </row>
    <row r="919" ht="15.75" customHeight="1">
      <c r="A919" s="276"/>
      <c r="B919" s="276"/>
      <c r="C919" s="276"/>
      <c r="D919" s="276"/>
      <c r="E919" s="276"/>
      <c r="F919" s="276"/>
      <c r="G919" s="276"/>
      <c r="H919" s="276"/>
      <c r="I919" s="276"/>
      <c r="J919" s="276"/>
      <c r="K919" s="276"/>
      <c r="L919" s="276"/>
      <c r="M919" s="276"/>
      <c r="N919" s="276"/>
      <c r="O919" s="276"/>
      <c r="P919" s="276"/>
      <c r="Q919" s="276"/>
      <c r="R919" s="276"/>
      <c r="S919" s="276"/>
      <c r="T919" s="276"/>
      <c r="U919" s="276"/>
      <c r="V919" s="276"/>
      <c r="W919" s="276"/>
      <c r="X919" s="276"/>
      <c r="Y919" s="276"/>
      <c r="Z919" s="276"/>
    </row>
    <row r="920" ht="15.75" customHeight="1">
      <c r="A920" s="276"/>
      <c r="B920" s="276"/>
      <c r="C920" s="276"/>
      <c r="D920" s="276"/>
      <c r="E920" s="276"/>
      <c r="F920" s="276"/>
      <c r="G920" s="276"/>
      <c r="H920" s="276"/>
      <c r="I920" s="276"/>
      <c r="J920" s="276"/>
      <c r="K920" s="276"/>
      <c r="L920" s="276"/>
      <c r="M920" s="276"/>
      <c r="N920" s="276"/>
      <c r="O920" s="276"/>
      <c r="P920" s="276"/>
      <c r="Q920" s="276"/>
      <c r="R920" s="276"/>
      <c r="S920" s="276"/>
      <c r="T920" s="276"/>
      <c r="U920" s="276"/>
      <c r="V920" s="276"/>
      <c r="W920" s="276"/>
      <c r="X920" s="276"/>
      <c r="Y920" s="276"/>
      <c r="Z920" s="276"/>
    </row>
    <row r="921" ht="15.75" customHeight="1">
      <c r="A921" s="276"/>
      <c r="B921" s="276"/>
      <c r="C921" s="276"/>
      <c r="D921" s="276"/>
      <c r="E921" s="276"/>
      <c r="F921" s="276"/>
      <c r="G921" s="276"/>
      <c r="H921" s="276"/>
      <c r="I921" s="276"/>
      <c r="J921" s="276"/>
      <c r="K921" s="276"/>
      <c r="L921" s="276"/>
      <c r="M921" s="276"/>
      <c r="N921" s="276"/>
      <c r="O921" s="276"/>
      <c r="P921" s="276"/>
      <c r="Q921" s="276"/>
      <c r="R921" s="276"/>
      <c r="S921" s="276"/>
      <c r="T921" s="276"/>
      <c r="U921" s="276"/>
      <c r="V921" s="276"/>
      <c r="W921" s="276"/>
      <c r="X921" s="276"/>
      <c r="Y921" s="276"/>
      <c r="Z921" s="276"/>
    </row>
    <row r="922" ht="15.75" customHeight="1">
      <c r="A922" s="276"/>
      <c r="B922" s="276"/>
      <c r="C922" s="276"/>
      <c r="D922" s="276"/>
      <c r="E922" s="276"/>
      <c r="F922" s="276"/>
      <c r="G922" s="276"/>
      <c r="H922" s="276"/>
      <c r="I922" s="276"/>
      <c r="J922" s="276"/>
      <c r="K922" s="276"/>
      <c r="L922" s="276"/>
      <c r="M922" s="276"/>
      <c r="N922" s="276"/>
      <c r="O922" s="276"/>
      <c r="P922" s="276"/>
      <c r="Q922" s="276"/>
      <c r="R922" s="276"/>
      <c r="S922" s="276"/>
      <c r="T922" s="276"/>
      <c r="U922" s="276"/>
      <c r="V922" s="276"/>
      <c r="W922" s="276"/>
      <c r="X922" s="276"/>
      <c r="Y922" s="276"/>
      <c r="Z922" s="276"/>
    </row>
    <row r="923" ht="15.75" customHeight="1">
      <c r="A923" s="276"/>
      <c r="B923" s="276"/>
      <c r="C923" s="276"/>
      <c r="D923" s="276"/>
      <c r="E923" s="276"/>
      <c r="F923" s="276"/>
      <c r="G923" s="276"/>
      <c r="H923" s="276"/>
      <c r="I923" s="276"/>
      <c r="J923" s="276"/>
      <c r="K923" s="276"/>
      <c r="L923" s="276"/>
      <c r="M923" s="276"/>
      <c r="N923" s="276"/>
      <c r="O923" s="276"/>
      <c r="P923" s="276"/>
      <c r="Q923" s="276"/>
      <c r="R923" s="276"/>
      <c r="S923" s="276"/>
      <c r="T923" s="276"/>
      <c r="U923" s="276"/>
      <c r="V923" s="276"/>
      <c r="W923" s="276"/>
      <c r="X923" s="276"/>
      <c r="Y923" s="276"/>
      <c r="Z923" s="276"/>
    </row>
    <row r="924" ht="15.75" customHeight="1">
      <c r="A924" s="276"/>
      <c r="B924" s="276"/>
      <c r="C924" s="276"/>
      <c r="D924" s="276"/>
      <c r="E924" s="276"/>
      <c r="F924" s="276"/>
      <c r="G924" s="276"/>
      <c r="H924" s="276"/>
      <c r="I924" s="276"/>
      <c r="J924" s="276"/>
      <c r="K924" s="276"/>
      <c r="L924" s="276"/>
      <c r="M924" s="276"/>
      <c r="N924" s="276"/>
      <c r="O924" s="276"/>
      <c r="P924" s="276"/>
      <c r="Q924" s="276"/>
      <c r="R924" s="276"/>
      <c r="S924" s="276"/>
      <c r="T924" s="276"/>
      <c r="U924" s="276"/>
      <c r="V924" s="276"/>
      <c r="W924" s="276"/>
      <c r="X924" s="276"/>
      <c r="Y924" s="276"/>
      <c r="Z924" s="276"/>
    </row>
    <row r="925" ht="15.75" customHeight="1">
      <c r="A925" s="276"/>
      <c r="B925" s="276"/>
      <c r="C925" s="276"/>
      <c r="D925" s="276"/>
      <c r="E925" s="276"/>
      <c r="F925" s="276"/>
      <c r="G925" s="276"/>
      <c r="H925" s="276"/>
      <c r="I925" s="276"/>
      <c r="J925" s="276"/>
      <c r="K925" s="276"/>
      <c r="L925" s="276"/>
      <c r="M925" s="276"/>
      <c r="N925" s="276"/>
      <c r="O925" s="276"/>
      <c r="P925" s="276"/>
      <c r="Q925" s="276"/>
      <c r="R925" s="276"/>
      <c r="S925" s="276"/>
      <c r="T925" s="276"/>
      <c r="U925" s="276"/>
      <c r="V925" s="276"/>
      <c r="W925" s="276"/>
      <c r="X925" s="276"/>
      <c r="Y925" s="276"/>
      <c r="Z925" s="276"/>
    </row>
    <row r="926" ht="15.75" customHeight="1">
      <c r="A926" s="276"/>
      <c r="B926" s="276"/>
      <c r="C926" s="276"/>
      <c r="D926" s="276"/>
      <c r="E926" s="276"/>
      <c r="F926" s="276"/>
      <c r="G926" s="276"/>
      <c r="H926" s="276"/>
      <c r="I926" s="276"/>
      <c r="J926" s="276"/>
      <c r="K926" s="276"/>
      <c r="L926" s="276"/>
      <c r="M926" s="276"/>
      <c r="N926" s="276"/>
      <c r="O926" s="276"/>
      <c r="P926" s="276"/>
      <c r="Q926" s="276"/>
      <c r="R926" s="276"/>
      <c r="S926" s="276"/>
      <c r="T926" s="276"/>
      <c r="U926" s="276"/>
      <c r="V926" s="276"/>
      <c r="W926" s="276"/>
      <c r="X926" s="276"/>
      <c r="Y926" s="276"/>
      <c r="Z926" s="276"/>
    </row>
    <row r="927" ht="15.75" customHeight="1">
      <c r="A927" s="276"/>
      <c r="B927" s="276"/>
      <c r="C927" s="276"/>
      <c r="D927" s="276"/>
      <c r="E927" s="276"/>
      <c r="F927" s="276"/>
      <c r="G927" s="276"/>
      <c r="H927" s="276"/>
      <c r="I927" s="276"/>
      <c r="J927" s="276"/>
      <c r="K927" s="276"/>
      <c r="L927" s="276"/>
      <c r="M927" s="276"/>
      <c r="N927" s="276"/>
      <c r="O927" s="276"/>
      <c r="P927" s="276"/>
      <c r="Q927" s="276"/>
      <c r="R927" s="276"/>
      <c r="S927" s="276"/>
      <c r="T927" s="276"/>
      <c r="U927" s="276"/>
      <c r="V927" s="276"/>
      <c r="W927" s="276"/>
      <c r="X927" s="276"/>
      <c r="Y927" s="276"/>
      <c r="Z927" s="276"/>
    </row>
    <row r="928" ht="15.75" customHeight="1">
      <c r="A928" s="276"/>
      <c r="B928" s="276"/>
      <c r="C928" s="276"/>
      <c r="D928" s="276"/>
      <c r="E928" s="276"/>
      <c r="F928" s="276"/>
      <c r="G928" s="276"/>
      <c r="H928" s="276"/>
      <c r="I928" s="276"/>
      <c r="J928" s="276"/>
      <c r="K928" s="276"/>
      <c r="L928" s="276"/>
      <c r="M928" s="276"/>
      <c r="N928" s="276"/>
      <c r="O928" s="276"/>
      <c r="P928" s="276"/>
      <c r="Q928" s="276"/>
      <c r="R928" s="276"/>
      <c r="S928" s="276"/>
      <c r="T928" s="276"/>
      <c r="U928" s="276"/>
      <c r="V928" s="276"/>
      <c r="W928" s="276"/>
      <c r="X928" s="276"/>
      <c r="Y928" s="276"/>
      <c r="Z928" s="276"/>
    </row>
    <row r="929" ht="15.75" customHeight="1">
      <c r="A929" s="276"/>
      <c r="B929" s="276"/>
      <c r="C929" s="276"/>
      <c r="D929" s="276"/>
      <c r="E929" s="276"/>
      <c r="F929" s="276"/>
      <c r="G929" s="276"/>
      <c r="H929" s="276"/>
      <c r="I929" s="276"/>
      <c r="J929" s="276"/>
      <c r="K929" s="276"/>
      <c r="L929" s="276"/>
      <c r="M929" s="276"/>
      <c r="N929" s="276"/>
      <c r="O929" s="276"/>
      <c r="P929" s="276"/>
      <c r="Q929" s="276"/>
      <c r="R929" s="276"/>
      <c r="S929" s="276"/>
      <c r="T929" s="276"/>
      <c r="U929" s="276"/>
      <c r="V929" s="276"/>
      <c r="W929" s="276"/>
      <c r="X929" s="276"/>
      <c r="Y929" s="276"/>
      <c r="Z929" s="276"/>
    </row>
    <row r="930" ht="15.75" customHeight="1">
      <c r="A930" s="276"/>
      <c r="B930" s="276"/>
      <c r="C930" s="276"/>
      <c r="D930" s="276"/>
      <c r="E930" s="276"/>
      <c r="F930" s="276"/>
      <c r="G930" s="276"/>
      <c r="H930" s="276"/>
      <c r="I930" s="276"/>
      <c r="J930" s="276"/>
      <c r="K930" s="276"/>
      <c r="L930" s="276"/>
      <c r="M930" s="276"/>
      <c r="N930" s="276"/>
      <c r="O930" s="276"/>
      <c r="P930" s="276"/>
      <c r="Q930" s="276"/>
      <c r="R930" s="276"/>
      <c r="S930" s="276"/>
      <c r="T930" s="276"/>
      <c r="U930" s="276"/>
      <c r="V930" s="276"/>
      <c r="W930" s="276"/>
      <c r="X930" s="276"/>
      <c r="Y930" s="276"/>
      <c r="Z930" s="276"/>
    </row>
    <row r="931" ht="15.75" customHeight="1">
      <c r="A931" s="276"/>
      <c r="B931" s="276"/>
      <c r="C931" s="276"/>
      <c r="D931" s="276"/>
      <c r="E931" s="276"/>
      <c r="F931" s="276"/>
      <c r="G931" s="276"/>
      <c r="H931" s="276"/>
      <c r="I931" s="276"/>
      <c r="J931" s="276"/>
      <c r="K931" s="276"/>
      <c r="L931" s="276"/>
      <c r="M931" s="276"/>
      <c r="N931" s="276"/>
      <c r="O931" s="276"/>
      <c r="P931" s="276"/>
      <c r="Q931" s="276"/>
      <c r="R931" s="276"/>
      <c r="S931" s="276"/>
      <c r="T931" s="276"/>
      <c r="U931" s="276"/>
      <c r="V931" s="276"/>
      <c r="W931" s="276"/>
      <c r="X931" s="276"/>
      <c r="Y931" s="276"/>
      <c r="Z931" s="276"/>
    </row>
    <row r="932" ht="15.75" customHeight="1">
      <c r="A932" s="276"/>
      <c r="B932" s="276"/>
      <c r="C932" s="276"/>
      <c r="D932" s="276"/>
      <c r="E932" s="276"/>
      <c r="F932" s="276"/>
      <c r="G932" s="276"/>
      <c r="H932" s="276"/>
      <c r="I932" s="276"/>
      <c r="J932" s="276"/>
      <c r="K932" s="276"/>
      <c r="L932" s="276"/>
      <c r="M932" s="276"/>
      <c r="N932" s="276"/>
      <c r="O932" s="276"/>
      <c r="P932" s="276"/>
      <c r="Q932" s="276"/>
      <c r="R932" s="276"/>
      <c r="S932" s="276"/>
      <c r="T932" s="276"/>
      <c r="U932" s="276"/>
      <c r="V932" s="276"/>
      <c r="W932" s="276"/>
      <c r="X932" s="276"/>
      <c r="Y932" s="276"/>
      <c r="Z932" s="276"/>
    </row>
    <row r="933" ht="15.75" customHeight="1">
      <c r="A933" s="276"/>
      <c r="B933" s="276"/>
      <c r="C933" s="276"/>
      <c r="D933" s="276"/>
      <c r="E933" s="276"/>
      <c r="F933" s="276"/>
      <c r="G933" s="276"/>
      <c r="H933" s="276"/>
      <c r="I933" s="276"/>
      <c r="J933" s="276"/>
      <c r="K933" s="276"/>
      <c r="L933" s="276"/>
      <c r="M933" s="276"/>
      <c r="N933" s="276"/>
      <c r="O933" s="276"/>
      <c r="P933" s="276"/>
      <c r="Q933" s="276"/>
      <c r="R933" s="276"/>
      <c r="S933" s="276"/>
      <c r="T933" s="276"/>
      <c r="U933" s="276"/>
      <c r="V933" s="276"/>
      <c r="W933" s="276"/>
      <c r="X933" s="276"/>
      <c r="Y933" s="276"/>
      <c r="Z933" s="276"/>
    </row>
    <row r="934" ht="15.75" customHeight="1">
      <c r="A934" s="276"/>
      <c r="B934" s="276"/>
      <c r="C934" s="276"/>
      <c r="D934" s="276"/>
      <c r="E934" s="276"/>
      <c r="F934" s="276"/>
      <c r="G934" s="276"/>
      <c r="H934" s="276"/>
      <c r="I934" s="276"/>
      <c r="J934" s="276"/>
      <c r="K934" s="276"/>
      <c r="L934" s="276"/>
      <c r="M934" s="276"/>
      <c r="N934" s="276"/>
      <c r="O934" s="276"/>
      <c r="P934" s="276"/>
      <c r="Q934" s="276"/>
      <c r="R934" s="276"/>
      <c r="S934" s="276"/>
      <c r="T934" s="276"/>
      <c r="U934" s="276"/>
      <c r="V934" s="276"/>
      <c r="W934" s="276"/>
      <c r="X934" s="276"/>
      <c r="Y934" s="276"/>
      <c r="Z934" s="276"/>
    </row>
    <row r="935" ht="15.75" customHeight="1">
      <c r="A935" s="276"/>
      <c r="B935" s="276"/>
      <c r="C935" s="276"/>
      <c r="D935" s="276"/>
      <c r="E935" s="276"/>
      <c r="F935" s="276"/>
      <c r="G935" s="276"/>
      <c r="H935" s="276"/>
      <c r="I935" s="276"/>
      <c r="J935" s="276"/>
      <c r="K935" s="276"/>
      <c r="L935" s="276"/>
      <c r="M935" s="276"/>
      <c r="N935" s="276"/>
      <c r="O935" s="276"/>
      <c r="P935" s="276"/>
      <c r="Q935" s="276"/>
      <c r="R935" s="276"/>
      <c r="S935" s="276"/>
      <c r="T935" s="276"/>
      <c r="U935" s="276"/>
      <c r="V935" s="276"/>
      <c r="W935" s="276"/>
      <c r="X935" s="276"/>
      <c r="Y935" s="276"/>
      <c r="Z935" s="276"/>
    </row>
    <row r="936" ht="15.75" customHeight="1">
      <c r="A936" s="276"/>
      <c r="B936" s="276"/>
      <c r="C936" s="276"/>
      <c r="D936" s="276"/>
      <c r="E936" s="276"/>
      <c r="F936" s="276"/>
      <c r="G936" s="276"/>
      <c r="H936" s="276"/>
      <c r="I936" s="276"/>
      <c r="J936" s="276"/>
      <c r="K936" s="276"/>
      <c r="L936" s="276"/>
      <c r="M936" s="276"/>
      <c r="N936" s="276"/>
      <c r="O936" s="276"/>
      <c r="P936" s="276"/>
      <c r="Q936" s="276"/>
      <c r="R936" s="276"/>
      <c r="S936" s="276"/>
      <c r="T936" s="276"/>
      <c r="U936" s="276"/>
      <c r="V936" s="276"/>
      <c r="W936" s="276"/>
      <c r="X936" s="276"/>
      <c r="Y936" s="276"/>
      <c r="Z936" s="276"/>
    </row>
    <row r="937" ht="15.75" customHeight="1">
      <c r="A937" s="276"/>
      <c r="B937" s="276"/>
      <c r="C937" s="276"/>
      <c r="D937" s="276"/>
      <c r="E937" s="276"/>
      <c r="F937" s="276"/>
      <c r="G937" s="276"/>
      <c r="H937" s="276"/>
      <c r="I937" s="276"/>
      <c r="J937" s="276"/>
      <c r="K937" s="276"/>
      <c r="L937" s="276"/>
      <c r="M937" s="276"/>
      <c r="N937" s="276"/>
      <c r="O937" s="276"/>
      <c r="P937" s="276"/>
      <c r="Q937" s="276"/>
      <c r="R937" s="276"/>
      <c r="S937" s="276"/>
      <c r="T937" s="276"/>
      <c r="U937" s="276"/>
      <c r="V937" s="276"/>
      <c r="W937" s="276"/>
      <c r="X937" s="276"/>
      <c r="Y937" s="276"/>
      <c r="Z937" s="276"/>
    </row>
    <row r="938" ht="15.75" customHeight="1">
      <c r="A938" s="276"/>
      <c r="B938" s="276"/>
      <c r="C938" s="276"/>
      <c r="D938" s="276"/>
      <c r="E938" s="276"/>
      <c r="F938" s="276"/>
      <c r="G938" s="276"/>
      <c r="H938" s="276"/>
      <c r="I938" s="276"/>
      <c r="J938" s="276"/>
      <c r="K938" s="276"/>
      <c r="L938" s="276"/>
      <c r="M938" s="276"/>
      <c r="N938" s="276"/>
      <c r="O938" s="276"/>
      <c r="P938" s="276"/>
      <c r="Q938" s="276"/>
      <c r="R938" s="276"/>
      <c r="S938" s="276"/>
      <c r="T938" s="276"/>
      <c r="U938" s="276"/>
      <c r="V938" s="276"/>
      <c r="W938" s="276"/>
      <c r="X938" s="276"/>
      <c r="Y938" s="276"/>
      <c r="Z938" s="276"/>
    </row>
    <row r="939" ht="15.75" customHeight="1">
      <c r="A939" s="276"/>
      <c r="B939" s="276"/>
      <c r="C939" s="276"/>
      <c r="D939" s="276"/>
      <c r="E939" s="276"/>
      <c r="F939" s="276"/>
      <c r="G939" s="276"/>
      <c r="H939" s="276"/>
      <c r="I939" s="276"/>
      <c r="J939" s="276"/>
      <c r="K939" s="276"/>
      <c r="L939" s="276"/>
      <c r="M939" s="276"/>
      <c r="N939" s="276"/>
      <c r="O939" s="276"/>
      <c r="P939" s="276"/>
      <c r="Q939" s="276"/>
      <c r="R939" s="276"/>
      <c r="S939" s="276"/>
      <c r="T939" s="276"/>
      <c r="U939" s="276"/>
      <c r="V939" s="276"/>
      <c r="W939" s="276"/>
      <c r="X939" s="276"/>
      <c r="Y939" s="276"/>
      <c r="Z939" s="276"/>
    </row>
    <row r="940" ht="15.75" customHeight="1">
      <c r="A940" s="276"/>
      <c r="B940" s="276"/>
      <c r="C940" s="276"/>
      <c r="D940" s="276"/>
      <c r="E940" s="276"/>
      <c r="F940" s="276"/>
      <c r="G940" s="276"/>
      <c r="H940" s="276"/>
      <c r="I940" s="276"/>
      <c r="J940" s="276"/>
      <c r="K940" s="276"/>
      <c r="L940" s="276"/>
      <c r="M940" s="276"/>
      <c r="N940" s="276"/>
      <c r="O940" s="276"/>
      <c r="P940" s="276"/>
      <c r="Q940" s="276"/>
      <c r="R940" s="276"/>
      <c r="S940" s="276"/>
      <c r="T940" s="276"/>
      <c r="U940" s="276"/>
      <c r="V940" s="276"/>
      <c r="W940" s="276"/>
      <c r="X940" s="276"/>
      <c r="Y940" s="276"/>
      <c r="Z940" s="276"/>
    </row>
    <row r="941" ht="15.75" customHeight="1">
      <c r="A941" s="276"/>
      <c r="B941" s="276"/>
      <c r="C941" s="276"/>
      <c r="D941" s="276"/>
      <c r="E941" s="276"/>
      <c r="F941" s="276"/>
      <c r="G941" s="276"/>
      <c r="H941" s="276"/>
      <c r="I941" s="276"/>
      <c r="J941" s="276"/>
      <c r="K941" s="276"/>
      <c r="L941" s="276"/>
      <c r="M941" s="276"/>
      <c r="N941" s="276"/>
      <c r="O941" s="276"/>
      <c r="P941" s="276"/>
      <c r="Q941" s="276"/>
      <c r="R941" s="276"/>
      <c r="S941" s="276"/>
      <c r="T941" s="276"/>
      <c r="U941" s="276"/>
      <c r="V941" s="276"/>
      <c r="W941" s="276"/>
      <c r="X941" s="276"/>
      <c r="Y941" s="276"/>
      <c r="Z941" s="276"/>
    </row>
    <row r="942" ht="15.75" customHeight="1">
      <c r="A942" s="276"/>
      <c r="B942" s="276"/>
      <c r="C942" s="276"/>
      <c r="D942" s="276"/>
      <c r="E942" s="276"/>
      <c r="F942" s="276"/>
      <c r="G942" s="276"/>
      <c r="H942" s="276"/>
      <c r="I942" s="276"/>
      <c r="J942" s="276"/>
      <c r="K942" s="276"/>
      <c r="L942" s="276"/>
      <c r="M942" s="276"/>
      <c r="N942" s="276"/>
      <c r="O942" s="276"/>
      <c r="P942" s="276"/>
      <c r="Q942" s="276"/>
      <c r="R942" s="276"/>
      <c r="S942" s="276"/>
      <c r="T942" s="276"/>
      <c r="U942" s="276"/>
      <c r="V942" s="276"/>
      <c r="W942" s="276"/>
      <c r="X942" s="276"/>
      <c r="Y942" s="276"/>
      <c r="Z942" s="276"/>
    </row>
    <row r="943" ht="15.75" customHeight="1">
      <c r="A943" s="276"/>
      <c r="B943" s="276"/>
      <c r="C943" s="276"/>
      <c r="D943" s="276"/>
      <c r="E943" s="276"/>
      <c r="F943" s="276"/>
      <c r="G943" s="276"/>
      <c r="H943" s="276"/>
      <c r="I943" s="276"/>
      <c r="J943" s="276"/>
      <c r="K943" s="276"/>
      <c r="L943" s="276"/>
      <c r="M943" s="276"/>
      <c r="N943" s="276"/>
      <c r="O943" s="276"/>
      <c r="P943" s="276"/>
      <c r="Q943" s="276"/>
      <c r="R943" s="276"/>
      <c r="S943" s="276"/>
      <c r="T943" s="276"/>
      <c r="U943" s="276"/>
      <c r="V943" s="276"/>
      <c r="W943" s="276"/>
      <c r="X943" s="276"/>
      <c r="Y943" s="276"/>
      <c r="Z943" s="276"/>
    </row>
    <row r="944" ht="15.75" customHeight="1">
      <c r="A944" s="276"/>
      <c r="B944" s="276"/>
      <c r="C944" s="276"/>
      <c r="D944" s="276"/>
      <c r="E944" s="276"/>
      <c r="F944" s="276"/>
      <c r="G944" s="276"/>
      <c r="H944" s="276"/>
      <c r="I944" s="276"/>
      <c r="J944" s="276"/>
      <c r="K944" s="276"/>
      <c r="L944" s="276"/>
      <c r="M944" s="276"/>
      <c r="N944" s="276"/>
      <c r="O944" s="276"/>
      <c r="P944" s="276"/>
      <c r="Q944" s="276"/>
      <c r="R944" s="276"/>
      <c r="S944" s="276"/>
      <c r="T944" s="276"/>
      <c r="U944" s="276"/>
      <c r="V944" s="276"/>
      <c r="W944" s="276"/>
      <c r="X944" s="276"/>
      <c r="Y944" s="276"/>
      <c r="Z944" s="276"/>
    </row>
    <row r="945" ht="15.75" customHeight="1">
      <c r="A945" s="276"/>
      <c r="B945" s="276"/>
      <c r="C945" s="276"/>
      <c r="D945" s="276"/>
      <c r="E945" s="276"/>
      <c r="F945" s="276"/>
      <c r="G945" s="276"/>
      <c r="H945" s="276"/>
      <c r="I945" s="276"/>
      <c r="J945" s="276"/>
      <c r="K945" s="276"/>
      <c r="L945" s="276"/>
      <c r="M945" s="276"/>
      <c r="N945" s="276"/>
      <c r="O945" s="276"/>
      <c r="P945" s="276"/>
      <c r="Q945" s="276"/>
      <c r="R945" s="276"/>
      <c r="S945" s="276"/>
      <c r="T945" s="276"/>
      <c r="U945" s="276"/>
      <c r="V945" s="276"/>
      <c r="W945" s="276"/>
      <c r="X945" s="276"/>
      <c r="Y945" s="276"/>
      <c r="Z945" s="276"/>
    </row>
    <row r="946" ht="15.75" customHeight="1">
      <c r="A946" s="276"/>
      <c r="B946" s="276"/>
      <c r="C946" s="276"/>
      <c r="D946" s="276"/>
      <c r="E946" s="276"/>
      <c r="F946" s="276"/>
      <c r="G946" s="276"/>
      <c r="H946" s="276"/>
      <c r="I946" s="276"/>
      <c r="J946" s="276"/>
      <c r="K946" s="276"/>
      <c r="L946" s="276"/>
      <c r="M946" s="276"/>
      <c r="N946" s="276"/>
      <c r="O946" s="276"/>
      <c r="P946" s="276"/>
      <c r="Q946" s="276"/>
      <c r="R946" s="276"/>
      <c r="S946" s="276"/>
      <c r="T946" s="276"/>
      <c r="U946" s="276"/>
      <c r="V946" s="276"/>
      <c r="W946" s="276"/>
      <c r="X946" s="276"/>
      <c r="Y946" s="276"/>
      <c r="Z946" s="276"/>
    </row>
    <row r="947" ht="15.75" customHeight="1">
      <c r="A947" s="276"/>
      <c r="B947" s="276"/>
      <c r="C947" s="276"/>
      <c r="D947" s="276"/>
      <c r="E947" s="276"/>
      <c r="F947" s="276"/>
      <c r="G947" s="276"/>
      <c r="H947" s="276"/>
      <c r="I947" s="276"/>
      <c r="J947" s="276"/>
      <c r="K947" s="276"/>
      <c r="L947" s="276"/>
      <c r="M947" s="276"/>
      <c r="N947" s="276"/>
      <c r="O947" s="276"/>
      <c r="P947" s="276"/>
      <c r="Q947" s="276"/>
      <c r="R947" s="276"/>
      <c r="S947" s="276"/>
      <c r="T947" s="276"/>
      <c r="U947" s="276"/>
      <c r="V947" s="276"/>
      <c r="W947" s="276"/>
      <c r="X947" s="276"/>
      <c r="Y947" s="276"/>
      <c r="Z947" s="276"/>
    </row>
    <row r="948" ht="15.75" customHeight="1">
      <c r="A948" s="276"/>
      <c r="B948" s="276"/>
      <c r="C948" s="276"/>
      <c r="D948" s="276"/>
      <c r="E948" s="276"/>
      <c r="F948" s="276"/>
      <c r="G948" s="276"/>
      <c r="H948" s="276"/>
      <c r="I948" s="276"/>
      <c r="J948" s="276"/>
      <c r="K948" s="276"/>
      <c r="L948" s="276"/>
      <c r="M948" s="276"/>
      <c r="N948" s="276"/>
      <c r="O948" s="276"/>
      <c r="P948" s="276"/>
      <c r="Q948" s="276"/>
      <c r="R948" s="276"/>
      <c r="S948" s="276"/>
      <c r="T948" s="276"/>
      <c r="U948" s="276"/>
      <c r="V948" s="276"/>
      <c r="W948" s="276"/>
      <c r="X948" s="276"/>
      <c r="Y948" s="276"/>
      <c r="Z948" s="276"/>
    </row>
    <row r="949" ht="15.75" customHeight="1">
      <c r="A949" s="276"/>
      <c r="B949" s="276"/>
      <c r="C949" s="276"/>
      <c r="D949" s="276"/>
      <c r="E949" s="276"/>
      <c r="F949" s="276"/>
      <c r="G949" s="276"/>
      <c r="H949" s="276"/>
      <c r="I949" s="276"/>
      <c r="J949" s="276"/>
      <c r="K949" s="276"/>
      <c r="L949" s="276"/>
      <c r="M949" s="276"/>
      <c r="N949" s="276"/>
      <c r="O949" s="276"/>
      <c r="P949" s="276"/>
      <c r="Q949" s="276"/>
      <c r="R949" s="276"/>
      <c r="S949" s="276"/>
      <c r="T949" s="276"/>
      <c r="U949" s="276"/>
      <c r="V949" s="276"/>
      <c r="W949" s="276"/>
      <c r="X949" s="276"/>
      <c r="Y949" s="276"/>
      <c r="Z949" s="276"/>
    </row>
    <row r="950" ht="15.75" customHeight="1">
      <c r="A950" s="276"/>
      <c r="B950" s="276"/>
      <c r="C950" s="276"/>
      <c r="D950" s="276"/>
      <c r="E950" s="276"/>
      <c r="F950" s="276"/>
      <c r="G950" s="276"/>
      <c r="H950" s="276"/>
      <c r="I950" s="276"/>
      <c r="J950" s="276"/>
      <c r="K950" s="276"/>
      <c r="L950" s="276"/>
      <c r="M950" s="276"/>
      <c r="N950" s="276"/>
      <c r="O950" s="276"/>
      <c r="P950" s="276"/>
      <c r="Q950" s="276"/>
      <c r="R950" s="276"/>
      <c r="S950" s="276"/>
      <c r="T950" s="276"/>
      <c r="U950" s="276"/>
      <c r="V950" s="276"/>
      <c r="W950" s="276"/>
      <c r="X950" s="276"/>
      <c r="Y950" s="276"/>
      <c r="Z950" s="276"/>
    </row>
    <row r="951" ht="15.75" customHeight="1">
      <c r="A951" s="276"/>
      <c r="B951" s="276"/>
      <c r="C951" s="276"/>
      <c r="D951" s="276"/>
      <c r="E951" s="276"/>
      <c r="F951" s="276"/>
      <c r="G951" s="276"/>
      <c r="H951" s="276"/>
      <c r="I951" s="276"/>
      <c r="J951" s="276"/>
      <c r="K951" s="276"/>
      <c r="L951" s="276"/>
      <c r="M951" s="276"/>
      <c r="N951" s="276"/>
      <c r="O951" s="276"/>
      <c r="P951" s="276"/>
      <c r="Q951" s="276"/>
      <c r="R951" s="276"/>
      <c r="S951" s="276"/>
      <c r="T951" s="276"/>
      <c r="U951" s="276"/>
      <c r="V951" s="276"/>
      <c r="W951" s="276"/>
      <c r="X951" s="276"/>
      <c r="Y951" s="276"/>
      <c r="Z951" s="276"/>
    </row>
    <row r="952" ht="15.75" customHeight="1">
      <c r="A952" s="276"/>
      <c r="B952" s="276"/>
      <c r="C952" s="276"/>
      <c r="D952" s="276"/>
      <c r="E952" s="276"/>
      <c r="F952" s="276"/>
      <c r="G952" s="276"/>
      <c r="H952" s="276"/>
      <c r="I952" s="276"/>
      <c r="J952" s="276"/>
      <c r="K952" s="276"/>
      <c r="L952" s="276"/>
      <c r="M952" s="276"/>
      <c r="N952" s="276"/>
      <c r="O952" s="276"/>
      <c r="P952" s="276"/>
      <c r="Q952" s="276"/>
      <c r="R952" s="276"/>
      <c r="S952" s="276"/>
      <c r="T952" s="276"/>
      <c r="U952" s="276"/>
      <c r="V952" s="276"/>
      <c r="W952" s="276"/>
      <c r="X952" s="276"/>
      <c r="Y952" s="276"/>
      <c r="Z952" s="276"/>
    </row>
    <row r="953" ht="15.75" customHeight="1">
      <c r="A953" s="276"/>
      <c r="B953" s="276"/>
      <c r="C953" s="276"/>
      <c r="D953" s="276"/>
      <c r="E953" s="276"/>
      <c r="F953" s="276"/>
      <c r="G953" s="276"/>
      <c r="H953" s="276"/>
      <c r="I953" s="276"/>
      <c r="J953" s="276"/>
      <c r="K953" s="276"/>
      <c r="L953" s="276"/>
      <c r="M953" s="276"/>
      <c r="N953" s="276"/>
      <c r="O953" s="276"/>
      <c r="P953" s="276"/>
      <c r="Q953" s="276"/>
      <c r="R953" s="276"/>
      <c r="S953" s="276"/>
      <c r="T953" s="276"/>
      <c r="U953" s="276"/>
      <c r="V953" s="276"/>
      <c r="W953" s="276"/>
      <c r="X953" s="276"/>
      <c r="Y953" s="276"/>
      <c r="Z953" s="276"/>
    </row>
    <row r="954" ht="15.75" customHeight="1">
      <c r="A954" s="276"/>
      <c r="B954" s="276"/>
      <c r="C954" s="276"/>
      <c r="D954" s="276"/>
      <c r="E954" s="276"/>
      <c r="F954" s="276"/>
      <c r="G954" s="276"/>
      <c r="H954" s="276"/>
      <c r="I954" s="276"/>
      <c r="J954" s="276"/>
      <c r="K954" s="276"/>
      <c r="L954" s="276"/>
      <c r="M954" s="276"/>
      <c r="N954" s="276"/>
      <c r="O954" s="276"/>
      <c r="P954" s="276"/>
      <c r="Q954" s="276"/>
      <c r="R954" s="276"/>
      <c r="S954" s="276"/>
      <c r="T954" s="276"/>
      <c r="U954" s="276"/>
      <c r="V954" s="276"/>
      <c r="W954" s="276"/>
      <c r="X954" s="276"/>
      <c r="Y954" s="276"/>
      <c r="Z954" s="276"/>
    </row>
    <row r="955" ht="15.75" customHeight="1">
      <c r="A955" s="276"/>
      <c r="B955" s="276"/>
      <c r="C955" s="276"/>
      <c r="D955" s="276"/>
      <c r="E955" s="276"/>
      <c r="F955" s="276"/>
      <c r="G955" s="276"/>
      <c r="H955" s="276"/>
      <c r="I955" s="276"/>
      <c r="J955" s="276"/>
      <c r="K955" s="276"/>
      <c r="L955" s="276"/>
      <c r="M955" s="276"/>
      <c r="N955" s="276"/>
      <c r="O955" s="276"/>
      <c r="P955" s="276"/>
      <c r="Q955" s="276"/>
      <c r="R955" s="276"/>
      <c r="S955" s="276"/>
      <c r="T955" s="276"/>
      <c r="U955" s="276"/>
      <c r="V955" s="276"/>
      <c r="W955" s="276"/>
      <c r="X955" s="276"/>
      <c r="Y955" s="276"/>
      <c r="Z955" s="276"/>
    </row>
    <row r="956" ht="15.75" customHeight="1">
      <c r="A956" s="276"/>
      <c r="B956" s="276"/>
      <c r="C956" s="276"/>
      <c r="D956" s="276"/>
      <c r="E956" s="276"/>
      <c r="F956" s="276"/>
      <c r="G956" s="276"/>
      <c r="H956" s="276"/>
      <c r="I956" s="276"/>
      <c r="J956" s="276"/>
      <c r="K956" s="276"/>
      <c r="L956" s="276"/>
      <c r="M956" s="276"/>
      <c r="N956" s="276"/>
      <c r="O956" s="276"/>
      <c r="P956" s="276"/>
      <c r="Q956" s="276"/>
      <c r="R956" s="276"/>
      <c r="S956" s="276"/>
      <c r="T956" s="276"/>
      <c r="U956" s="276"/>
      <c r="V956" s="276"/>
      <c r="W956" s="276"/>
      <c r="X956" s="276"/>
      <c r="Y956" s="276"/>
      <c r="Z956" s="276"/>
    </row>
    <row r="957" ht="15.75" customHeight="1">
      <c r="A957" s="276"/>
      <c r="B957" s="276"/>
      <c r="C957" s="276"/>
      <c r="D957" s="276"/>
      <c r="E957" s="276"/>
      <c r="F957" s="276"/>
      <c r="G957" s="276"/>
      <c r="H957" s="276"/>
      <c r="I957" s="276"/>
      <c r="J957" s="276"/>
      <c r="K957" s="276"/>
      <c r="L957" s="276"/>
      <c r="M957" s="276"/>
      <c r="N957" s="276"/>
      <c r="O957" s="276"/>
      <c r="P957" s="276"/>
      <c r="Q957" s="276"/>
      <c r="R957" s="276"/>
      <c r="S957" s="276"/>
      <c r="T957" s="276"/>
      <c r="U957" s="276"/>
      <c r="V957" s="276"/>
      <c r="W957" s="276"/>
      <c r="X957" s="276"/>
      <c r="Y957" s="276"/>
      <c r="Z957" s="276"/>
    </row>
    <row r="958" ht="15.75" customHeight="1">
      <c r="A958" s="276"/>
      <c r="B958" s="276"/>
      <c r="C958" s="276"/>
      <c r="D958" s="276"/>
      <c r="E958" s="276"/>
      <c r="F958" s="276"/>
      <c r="G958" s="276"/>
      <c r="H958" s="276"/>
      <c r="I958" s="276"/>
      <c r="J958" s="276"/>
      <c r="K958" s="276"/>
      <c r="L958" s="276"/>
      <c r="M958" s="276"/>
      <c r="N958" s="276"/>
      <c r="O958" s="276"/>
      <c r="P958" s="276"/>
      <c r="Q958" s="276"/>
      <c r="R958" s="276"/>
      <c r="S958" s="276"/>
      <c r="T958" s="276"/>
      <c r="U958" s="276"/>
      <c r="V958" s="276"/>
      <c r="W958" s="276"/>
      <c r="X958" s="276"/>
      <c r="Y958" s="276"/>
      <c r="Z958" s="276"/>
    </row>
    <row r="959" ht="15.75" customHeight="1">
      <c r="A959" s="276"/>
      <c r="B959" s="276"/>
      <c r="C959" s="276"/>
      <c r="D959" s="276"/>
      <c r="E959" s="276"/>
      <c r="F959" s="276"/>
      <c r="G959" s="276"/>
      <c r="H959" s="276"/>
      <c r="I959" s="276"/>
      <c r="J959" s="276"/>
      <c r="K959" s="276"/>
      <c r="L959" s="276"/>
      <c r="M959" s="276"/>
      <c r="N959" s="276"/>
      <c r="O959" s="276"/>
      <c r="P959" s="276"/>
      <c r="Q959" s="276"/>
      <c r="R959" s="276"/>
      <c r="S959" s="276"/>
      <c r="T959" s="276"/>
      <c r="U959" s="276"/>
      <c r="V959" s="276"/>
      <c r="W959" s="276"/>
      <c r="X959" s="276"/>
      <c r="Y959" s="276"/>
      <c r="Z959" s="276"/>
    </row>
    <row r="960" ht="15.75" customHeight="1">
      <c r="A960" s="276"/>
      <c r="B960" s="276"/>
      <c r="C960" s="276"/>
      <c r="D960" s="276"/>
      <c r="E960" s="276"/>
      <c r="F960" s="276"/>
      <c r="G960" s="276"/>
      <c r="H960" s="276"/>
      <c r="I960" s="276"/>
      <c r="J960" s="276"/>
      <c r="K960" s="276"/>
      <c r="L960" s="276"/>
      <c r="M960" s="276"/>
      <c r="N960" s="276"/>
      <c r="O960" s="276"/>
      <c r="P960" s="276"/>
      <c r="Q960" s="276"/>
      <c r="R960" s="276"/>
      <c r="S960" s="276"/>
      <c r="T960" s="276"/>
      <c r="U960" s="276"/>
      <c r="V960" s="276"/>
      <c r="W960" s="276"/>
      <c r="X960" s="276"/>
      <c r="Y960" s="276"/>
      <c r="Z960" s="276"/>
    </row>
    <row r="961" ht="15.75" customHeight="1">
      <c r="A961" s="276"/>
      <c r="B961" s="276"/>
      <c r="C961" s="276"/>
      <c r="D961" s="276"/>
      <c r="E961" s="276"/>
      <c r="F961" s="276"/>
      <c r="G961" s="276"/>
      <c r="H961" s="276"/>
      <c r="I961" s="276"/>
      <c r="J961" s="276"/>
      <c r="K961" s="276"/>
      <c r="L961" s="276"/>
      <c r="M961" s="276"/>
      <c r="N961" s="276"/>
      <c r="O961" s="276"/>
      <c r="P961" s="276"/>
      <c r="Q961" s="276"/>
      <c r="R961" s="276"/>
      <c r="S961" s="276"/>
      <c r="T961" s="276"/>
      <c r="U961" s="276"/>
      <c r="V961" s="276"/>
      <c r="W961" s="276"/>
      <c r="X961" s="276"/>
      <c r="Y961" s="276"/>
      <c r="Z961" s="276"/>
    </row>
    <row r="962" ht="15.75" customHeight="1">
      <c r="A962" s="276"/>
      <c r="B962" s="276"/>
      <c r="C962" s="276"/>
      <c r="D962" s="276"/>
      <c r="E962" s="276"/>
      <c r="F962" s="276"/>
      <c r="G962" s="276"/>
      <c r="H962" s="276"/>
      <c r="I962" s="276"/>
      <c r="J962" s="276"/>
      <c r="K962" s="276"/>
      <c r="L962" s="276"/>
      <c r="M962" s="276"/>
      <c r="N962" s="276"/>
      <c r="O962" s="276"/>
      <c r="P962" s="276"/>
      <c r="Q962" s="276"/>
      <c r="R962" s="276"/>
      <c r="S962" s="276"/>
      <c r="T962" s="276"/>
      <c r="U962" s="276"/>
      <c r="V962" s="276"/>
      <c r="W962" s="276"/>
      <c r="X962" s="276"/>
      <c r="Y962" s="276"/>
      <c r="Z962" s="276"/>
    </row>
    <row r="963" ht="15.75" customHeight="1">
      <c r="A963" s="276"/>
      <c r="B963" s="276"/>
      <c r="C963" s="276"/>
      <c r="D963" s="276"/>
      <c r="E963" s="276"/>
      <c r="F963" s="276"/>
      <c r="G963" s="276"/>
      <c r="H963" s="276"/>
      <c r="I963" s="276"/>
      <c r="J963" s="276"/>
      <c r="K963" s="276"/>
      <c r="L963" s="276"/>
      <c r="M963" s="276"/>
      <c r="N963" s="276"/>
      <c r="O963" s="276"/>
      <c r="P963" s="276"/>
      <c r="Q963" s="276"/>
      <c r="R963" s="276"/>
      <c r="S963" s="276"/>
      <c r="T963" s="276"/>
      <c r="U963" s="276"/>
      <c r="V963" s="276"/>
      <c r="W963" s="276"/>
      <c r="X963" s="276"/>
      <c r="Y963" s="276"/>
      <c r="Z963" s="276"/>
    </row>
    <row r="964" ht="15.75" customHeight="1">
      <c r="A964" s="276"/>
      <c r="B964" s="276"/>
      <c r="C964" s="276"/>
      <c r="D964" s="276"/>
      <c r="E964" s="276"/>
      <c r="F964" s="276"/>
      <c r="G964" s="276"/>
      <c r="H964" s="276"/>
      <c r="I964" s="276"/>
      <c r="J964" s="276"/>
      <c r="K964" s="276"/>
      <c r="L964" s="276"/>
      <c r="M964" s="276"/>
      <c r="N964" s="276"/>
      <c r="O964" s="276"/>
      <c r="P964" s="276"/>
      <c r="Q964" s="276"/>
      <c r="R964" s="276"/>
      <c r="S964" s="276"/>
      <c r="T964" s="276"/>
      <c r="U964" s="276"/>
      <c r="V964" s="276"/>
      <c r="W964" s="276"/>
      <c r="X964" s="276"/>
      <c r="Y964" s="276"/>
      <c r="Z964" s="276"/>
    </row>
    <row r="965" ht="15.75" customHeight="1">
      <c r="A965" s="276"/>
      <c r="B965" s="276"/>
      <c r="C965" s="276"/>
      <c r="D965" s="276"/>
      <c r="E965" s="276"/>
      <c r="F965" s="276"/>
      <c r="G965" s="276"/>
      <c r="H965" s="276"/>
      <c r="I965" s="276"/>
      <c r="J965" s="276"/>
      <c r="K965" s="276"/>
      <c r="L965" s="276"/>
      <c r="M965" s="276"/>
      <c r="N965" s="276"/>
      <c r="O965" s="276"/>
      <c r="P965" s="276"/>
      <c r="Q965" s="276"/>
      <c r="R965" s="276"/>
      <c r="S965" s="276"/>
      <c r="T965" s="276"/>
      <c r="U965" s="276"/>
      <c r="V965" s="276"/>
      <c r="W965" s="276"/>
      <c r="X965" s="276"/>
      <c r="Y965" s="276"/>
      <c r="Z965" s="276"/>
    </row>
    <row r="966" ht="15.75" customHeight="1">
      <c r="A966" s="276"/>
      <c r="B966" s="276"/>
      <c r="C966" s="276"/>
      <c r="D966" s="276"/>
      <c r="E966" s="276"/>
      <c r="F966" s="276"/>
      <c r="G966" s="276"/>
      <c r="H966" s="276"/>
      <c r="I966" s="276"/>
      <c r="J966" s="276"/>
      <c r="K966" s="276"/>
      <c r="L966" s="276"/>
      <c r="M966" s="276"/>
      <c r="N966" s="276"/>
      <c r="O966" s="276"/>
      <c r="P966" s="276"/>
      <c r="Q966" s="276"/>
      <c r="R966" s="276"/>
      <c r="S966" s="276"/>
      <c r="T966" s="276"/>
      <c r="U966" s="276"/>
      <c r="V966" s="276"/>
      <c r="W966" s="276"/>
      <c r="X966" s="276"/>
      <c r="Y966" s="276"/>
      <c r="Z966" s="276"/>
    </row>
    <row r="967" ht="15.75" customHeight="1">
      <c r="A967" s="276"/>
      <c r="B967" s="276"/>
      <c r="C967" s="276"/>
      <c r="D967" s="276"/>
      <c r="E967" s="276"/>
      <c r="F967" s="276"/>
      <c r="G967" s="276"/>
      <c r="H967" s="276"/>
      <c r="I967" s="276"/>
      <c r="J967" s="276"/>
      <c r="K967" s="276"/>
      <c r="L967" s="276"/>
      <c r="M967" s="276"/>
      <c r="N967" s="276"/>
      <c r="O967" s="276"/>
      <c r="P967" s="276"/>
      <c r="Q967" s="276"/>
      <c r="R967" s="276"/>
      <c r="S967" s="276"/>
      <c r="T967" s="276"/>
      <c r="U967" s="276"/>
      <c r="V967" s="276"/>
      <c r="W967" s="276"/>
      <c r="X967" s="276"/>
      <c r="Y967" s="276"/>
      <c r="Z967" s="276"/>
    </row>
    <row r="968" ht="15.75" customHeight="1">
      <c r="A968" s="276"/>
      <c r="B968" s="276"/>
      <c r="C968" s="276"/>
      <c r="D968" s="276"/>
      <c r="E968" s="276"/>
      <c r="F968" s="276"/>
      <c r="G968" s="276"/>
      <c r="H968" s="276"/>
      <c r="I968" s="276"/>
      <c r="J968" s="276"/>
      <c r="K968" s="276"/>
      <c r="L968" s="276"/>
      <c r="M968" s="276"/>
      <c r="N968" s="276"/>
      <c r="O968" s="276"/>
      <c r="P968" s="276"/>
      <c r="Q968" s="276"/>
      <c r="R968" s="276"/>
      <c r="S968" s="276"/>
      <c r="T968" s="276"/>
      <c r="U968" s="276"/>
      <c r="V968" s="276"/>
      <c r="W968" s="276"/>
      <c r="X968" s="276"/>
      <c r="Y968" s="276"/>
      <c r="Z968" s="276"/>
    </row>
    <row r="969" ht="15.75" customHeight="1">
      <c r="A969" s="276"/>
      <c r="B969" s="276"/>
      <c r="C969" s="276"/>
      <c r="D969" s="276"/>
      <c r="E969" s="276"/>
      <c r="F969" s="276"/>
      <c r="G969" s="276"/>
      <c r="H969" s="276"/>
      <c r="I969" s="276"/>
      <c r="J969" s="276"/>
      <c r="K969" s="276"/>
      <c r="L969" s="276"/>
      <c r="M969" s="276"/>
      <c r="N969" s="276"/>
      <c r="O969" s="276"/>
      <c r="P969" s="276"/>
      <c r="Q969" s="276"/>
      <c r="R969" s="276"/>
      <c r="S969" s="276"/>
      <c r="T969" s="276"/>
      <c r="U969" s="276"/>
      <c r="V969" s="276"/>
      <c r="W969" s="276"/>
      <c r="X969" s="276"/>
      <c r="Y969" s="276"/>
      <c r="Z969" s="276"/>
    </row>
    <row r="970" ht="15.75" customHeight="1">
      <c r="A970" s="276"/>
      <c r="B970" s="276"/>
      <c r="C970" s="276"/>
      <c r="D970" s="276"/>
      <c r="E970" s="276"/>
      <c r="F970" s="276"/>
      <c r="G970" s="276"/>
      <c r="H970" s="276"/>
      <c r="I970" s="276"/>
      <c r="J970" s="276"/>
      <c r="K970" s="276"/>
      <c r="L970" s="276"/>
      <c r="M970" s="276"/>
      <c r="N970" s="276"/>
      <c r="O970" s="276"/>
      <c r="P970" s="276"/>
      <c r="Q970" s="276"/>
      <c r="R970" s="276"/>
      <c r="S970" s="276"/>
      <c r="T970" s="276"/>
      <c r="U970" s="276"/>
      <c r="V970" s="276"/>
      <c r="W970" s="276"/>
      <c r="X970" s="276"/>
      <c r="Y970" s="276"/>
      <c r="Z970" s="276"/>
    </row>
    <row r="971" ht="15.75" customHeight="1">
      <c r="A971" s="276"/>
      <c r="B971" s="276"/>
      <c r="C971" s="276"/>
      <c r="D971" s="276"/>
      <c r="E971" s="276"/>
      <c r="F971" s="276"/>
      <c r="G971" s="276"/>
      <c r="H971" s="276"/>
      <c r="I971" s="276"/>
      <c r="J971" s="276"/>
      <c r="K971" s="276"/>
      <c r="L971" s="276"/>
      <c r="M971" s="276"/>
      <c r="N971" s="276"/>
      <c r="O971" s="276"/>
      <c r="P971" s="276"/>
      <c r="Q971" s="276"/>
      <c r="R971" s="276"/>
      <c r="S971" s="276"/>
      <c r="T971" s="276"/>
      <c r="U971" s="276"/>
      <c r="V971" s="276"/>
      <c r="W971" s="276"/>
      <c r="X971" s="276"/>
      <c r="Y971" s="276"/>
      <c r="Z971" s="276"/>
    </row>
    <row r="972" ht="15.75" customHeight="1">
      <c r="A972" s="276"/>
      <c r="B972" s="276"/>
      <c r="C972" s="276"/>
      <c r="D972" s="276"/>
      <c r="E972" s="276"/>
      <c r="F972" s="276"/>
      <c r="G972" s="276"/>
      <c r="H972" s="276"/>
      <c r="I972" s="276"/>
      <c r="J972" s="276"/>
      <c r="K972" s="276"/>
      <c r="L972" s="276"/>
      <c r="M972" s="276"/>
      <c r="N972" s="276"/>
      <c r="O972" s="276"/>
      <c r="P972" s="276"/>
      <c r="Q972" s="276"/>
      <c r="R972" s="276"/>
      <c r="S972" s="276"/>
      <c r="T972" s="276"/>
      <c r="U972" s="276"/>
      <c r="V972" s="276"/>
      <c r="W972" s="276"/>
      <c r="X972" s="276"/>
      <c r="Y972" s="276"/>
      <c r="Z972" s="276"/>
    </row>
    <row r="973" ht="15.75" customHeight="1">
      <c r="A973" s="276"/>
      <c r="B973" s="276"/>
      <c r="C973" s="276"/>
      <c r="D973" s="276"/>
      <c r="E973" s="276"/>
      <c r="F973" s="276"/>
      <c r="G973" s="276"/>
      <c r="H973" s="276"/>
      <c r="I973" s="276"/>
      <c r="J973" s="276"/>
      <c r="K973" s="276"/>
      <c r="L973" s="276"/>
      <c r="M973" s="276"/>
      <c r="N973" s="276"/>
      <c r="O973" s="276"/>
      <c r="P973" s="276"/>
      <c r="Q973" s="276"/>
      <c r="R973" s="276"/>
      <c r="S973" s="276"/>
      <c r="T973" s="276"/>
      <c r="U973" s="276"/>
      <c r="V973" s="276"/>
      <c r="W973" s="276"/>
      <c r="X973" s="276"/>
      <c r="Y973" s="276"/>
      <c r="Z973" s="276"/>
    </row>
    <row r="974" ht="15.75" customHeight="1">
      <c r="A974" s="276"/>
      <c r="B974" s="276"/>
      <c r="C974" s="276"/>
      <c r="D974" s="276"/>
      <c r="E974" s="276"/>
      <c r="F974" s="276"/>
      <c r="G974" s="276"/>
      <c r="H974" s="276"/>
      <c r="I974" s="276"/>
      <c r="J974" s="276"/>
      <c r="K974" s="276"/>
      <c r="L974" s="276"/>
      <c r="M974" s="276"/>
      <c r="N974" s="276"/>
      <c r="O974" s="276"/>
      <c r="P974" s="276"/>
      <c r="Q974" s="276"/>
      <c r="R974" s="276"/>
      <c r="S974" s="276"/>
      <c r="T974" s="276"/>
      <c r="U974" s="276"/>
      <c r="V974" s="276"/>
      <c r="W974" s="276"/>
      <c r="X974" s="276"/>
      <c r="Y974" s="276"/>
      <c r="Z974" s="276"/>
    </row>
    <row r="975" ht="15.75" customHeight="1">
      <c r="A975" s="276"/>
      <c r="B975" s="276"/>
      <c r="C975" s="276"/>
      <c r="D975" s="276"/>
      <c r="E975" s="276"/>
      <c r="F975" s="276"/>
      <c r="G975" s="276"/>
      <c r="H975" s="276"/>
      <c r="I975" s="276"/>
      <c r="J975" s="276"/>
      <c r="K975" s="276"/>
      <c r="L975" s="276"/>
      <c r="M975" s="276"/>
      <c r="N975" s="276"/>
      <c r="O975" s="276"/>
      <c r="P975" s="276"/>
      <c r="Q975" s="276"/>
      <c r="R975" s="276"/>
      <c r="S975" s="276"/>
      <c r="T975" s="276"/>
      <c r="U975" s="276"/>
      <c r="V975" s="276"/>
      <c r="W975" s="276"/>
      <c r="X975" s="276"/>
      <c r="Y975" s="276"/>
      <c r="Z975" s="276"/>
    </row>
    <row r="976" ht="15.75" customHeight="1">
      <c r="A976" s="276"/>
      <c r="B976" s="276"/>
      <c r="C976" s="276"/>
      <c r="D976" s="276"/>
      <c r="E976" s="276"/>
      <c r="F976" s="276"/>
      <c r="G976" s="276"/>
      <c r="H976" s="276"/>
      <c r="I976" s="276"/>
      <c r="J976" s="276"/>
      <c r="K976" s="276"/>
      <c r="L976" s="276"/>
      <c r="M976" s="276"/>
      <c r="N976" s="276"/>
      <c r="O976" s="276"/>
      <c r="P976" s="276"/>
      <c r="Q976" s="276"/>
      <c r="R976" s="276"/>
      <c r="S976" s="276"/>
      <c r="T976" s="276"/>
      <c r="U976" s="276"/>
      <c r="V976" s="276"/>
      <c r="W976" s="276"/>
      <c r="X976" s="276"/>
      <c r="Y976" s="276"/>
      <c r="Z976" s="276"/>
    </row>
    <row r="977" ht="15.75" customHeight="1">
      <c r="A977" s="276"/>
      <c r="B977" s="276"/>
      <c r="C977" s="276"/>
      <c r="D977" s="276"/>
      <c r="E977" s="276"/>
      <c r="F977" s="276"/>
      <c r="G977" s="276"/>
      <c r="H977" s="276"/>
      <c r="I977" s="276"/>
      <c r="J977" s="276"/>
      <c r="K977" s="276"/>
      <c r="L977" s="276"/>
      <c r="M977" s="276"/>
      <c r="N977" s="276"/>
      <c r="O977" s="276"/>
      <c r="P977" s="276"/>
      <c r="Q977" s="276"/>
      <c r="R977" s="276"/>
      <c r="S977" s="276"/>
      <c r="T977" s="276"/>
      <c r="U977" s="276"/>
      <c r="V977" s="276"/>
      <c r="W977" s="276"/>
      <c r="X977" s="276"/>
      <c r="Y977" s="276"/>
      <c r="Z977" s="276"/>
    </row>
    <row r="978" ht="15.75" customHeight="1">
      <c r="A978" s="276"/>
      <c r="B978" s="276"/>
      <c r="C978" s="276"/>
      <c r="D978" s="276"/>
      <c r="E978" s="276"/>
      <c r="F978" s="276"/>
      <c r="G978" s="276"/>
      <c r="H978" s="276"/>
      <c r="I978" s="276"/>
      <c r="J978" s="276"/>
      <c r="K978" s="276"/>
      <c r="L978" s="276"/>
      <c r="M978" s="276"/>
      <c r="N978" s="276"/>
      <c r="O978" s="276"/>
      <c r="P978" s="276"/>
      <c r="Q978" s="276"/>
      <c r="R978" s="276"/>
      <c r="S978" s="276"/>
      <c r="T978" s="276"/>
      <c r="U978" s="276"/>
      <c r="V978" s="276"/>
      <c r="W978" s="276"/>
      <c r="X978" s="276"/>
      <c r="Y978" s="276"/>
      <c r="Z978" s="276"/>
    </row>
    <row r="979" ht="15.75" customHeight="1">
      <c r="A979" s="276"/>
      <c r="B979" s="276"/>
      <c r="C979" s="276"/>
      <c r="D979" s="276"/>
      <c r="E979" s="276"/>
      <c r="F979" s="276"/>
      <c r="G979" s="276"/>
      <c r="H979" s="276"/>
      <c r="I979" s="276"/>
      <c r="J979" s="276"/>
      <c r="K979" s="276"/>
      <c r="L979" s="276"/>
      <c r="M979" s="276"/>
      <c r="N979" s="276"/>
      <c r="O979" s="276"/>
      <c r="P979" s="276"/>
      <c r="Q979" s="276"/>
      <c r="R979" s="276"/>
      <c r="S979" s="276"/>
      <c r="T979" s="276"/>
      <c r="U979" s="276"/>
      <c r="V979" s="276"/>
      <c r="W979" s="276"/>
      <c r="X979" s="276"/>
      <c r="Y979" s="276"/>
      <c r="Z979" s="276"/>
    </row>
    <row r="980" ht="15.75" customHeight="1">
      <c r="A980" s="276"/>
      <c r="B980" s="276"/>
      <c r="C980" s="276"/>
      <c r="D980" s="276"/>
      <c r="E980" s="276"/>
      <c r="F980" s="276"/>
      <c r="G980" s="276"/>
      <c r="H980" s="276"/>
      <c r="I980" s="276"/>
      <c r="J980" s="276"/>
      <c r="K980" s="276"/>
      <c r="L980" s="276"/>
      <c r="M980" s="276"/>
      <c r="N980" s="276"/>
      <c r="O980" s="276"/>
      <c r="P980" s="276"/>
      <c r="Q980" s="276"/>
      <c r="R980" s="276"/>
      <c r="S980" s="276"/>
      <c r="T980" s="276"/>
      <c r="U980" s="276"/>
      <c r="V980" s="276"/>
      <c r="W980" s="276"/>
      <c r="X980" s="276"/>
      <c r="Y980" s="276"/>
      <c r="Z980" s="276"/>
    </row>
    <row r="981" ht="15.75" customHeight="1">
      <c r="A981" s="276"/>
      <c r="B981" s="276"/>
      <c r="C981" s="276"/>
      <c r="D981" s="276"/>
      <c r="E981" s="276"/>
      <c r="F981" s="276"/>
      <c r="G981" s="276"/>
      <c r="H981" s="276"/>
      <c r="I981" s="276"/>
      <c r="J981" s="276"/>
      <c r="K981" s="276"/>
      <c r="L981" s="276"/>
      <c r="M981" s="276"/>
      <c r="N981" s="276"/>
      <c r="O981" s="276"/>
      <c r="P981" s="276"/>
      <c r="Q981" s="276"/>
      <c r="R981" s="276"/>
      <c r="S981" s="276"/>
      <c r="T981" s="276"/>
      <c r="U981" s="276"/>
      <c r="V981" s="276"/>
      <c r="W981" s="276"/>
      <c r="X981" s="276"/>
      <c r="Y981" s="276"/>
      <c r="Z981" s="276"/>
    </row>
    <row r="982" ht="15.75" customHeight="1">
      <c r="A982" s="276"/>
      <c r="B982" s="276"/>
      <c r="C982" s="276"/>
      <c r="D982" s="276"/>
      <c r="E982" s="276"/>
      <c r="F982" s="276"/>
      <c r="G982" s="276"/>
      <c r="H982" s="276"/>
      <c r="I982" s="276"/>
      <c r="J982" s="276"/>
      <c r="K982" s="276"/>
      <c r="L982" s="276"/>
      <c r="M982" s="276"/>
      <c r="N982" s="276"/>
      <c r="O982" s="276"/>
      <c r="P982" s="276"/>
      <c r="Q982" s="276"/>
      <c r="R982" s="276"/>
      <c r="S982" s="276"/>
      <c r="T982" s="276"/>
      <c r="U982" s="276"/>
      <c r="V982" s="276"/>
      <c r="W982" s="276"/>
      <c r="X982" s="276"/>
      <c r="Y982" s="276"/>
      <c r="Z982" s="276"/>
    </row>
    <row r="983" ht="15.75" customHeight="1">
      <c r="A983" s="276"/>
      <c r="B983" s="276"/>
      <c r="C983" s="276"/>
      <c r="D983" s="276"/>
      <c r="E983" s="276"/>
      <c r="F983" s="276"/>
      <c r="G983" s="276"/>
      <c r="H983" s="276"/>
      <c r="I983" s="276"/>
      <c r="J983" s="276"/>
      <c r="K983" s="276"/>
      <c r="L983" s="276"/>
      <c r="M983" s="276"/>
      <c r="N983" s="276"/>
      <c r="O983" s="276"/>
      <c r="P983" s="276"/>
      <c r="Q983" s="276"/>
      <c r="R983" s="276"/>
      <c r="S983" s="276"/>
      <c r="T983" s="276"/>
      <c r="U983" s="276"/>
      <c r="V983" s="276"/>
      <c r="W983" s="276"/>
      <c r="X983" s="276"/>
      <c r="Y983" s="276"/>
      <c r="Z983" s="276"/>
    </row>
    <row r="984" ht="15.75" customHeight="1">
      <c r="A984" s="276"/>
      <c r="B984" s="276"/>
      <c r="C984" s="276"/>
      <c r="D984" s="276"/>
      <c r="E984" s="276"/>
      <c r="F984" s="276"/>
      <c r="G984" s="276"/>
      <c r="H984" s="276"/>
      <c r="I984" s="276"/>
      <c r="J984" s="276"/>
      <c r="K984" s="276"/>
      <c r="L984" s="276"/>
      <c r="M984" s="276"/>
      <c r="N984" s="276"/>
      <c r="O984" s="276"/>
      <c r="P984" s="276"/>
      <c r="Q984" s="276"/>
      <c r="R984" s="276"/>
      <c r="S984" s="276"/>
      <c r="T984" s="276"/>
      <c r="U984" s="276"/>
      <c r="V984" s="276"/>
      <c r="W984" s="276"/>
      <c r="X984" s="276"/>
      <c r="Y984" s="276"/>
      <c r="Z984" s="276"/>
    </row>
    <row r="985" ht="15.75" customHeight="1">
      <c r="A985" s="276"/>
      <c r="B985" s="276"/>
      <c r="C985" s="276"/>
      <c r="D985" s="276"/>
      <c r="E985" s="276"/>
      <c r="F985" s="276"/>
      <c r="G985" s="276"/>
      <c r="H985" s="276"/>
      <c r="I985" s="276"/>
      <c r="J985" s="276"/>
      <c r="K985" s="276"/>
      <c r="L985" s="276"/>
      <c r="M985" s="276"/>
      <c r="N985" s="276"/>
      <c r="O985" s="276"/>
      <c r="P985" s="276"/>
      <c r="Q985" s="276"/>
      <c r="R985" s="276"/>
      <c r="S985" s="276"/>
      <c r="T985" s="276"/>
      <c r="U985" s="276"/>
      <c r="V985" s="276"/>
      <c r="W985" s="276"/>
      <c r="X985" s="276"/>
      <c r="Y985" s="276"/>
      <c r="Z985" s="276"/>
    </row>
    <row r="986" ht="15.75" customHeight="1">
      <c r="A986" s="276"/>
      <c r="B986" s="276"/>
      <c r="C986" s="276"/>
      <c r="D986" s="276"/>
      <c r="E986" s="276"/>
      <c r="F986" s="276"/>
      <c r="G986" s="276"/>
      <c r="H986" s="276"/>
      <c r="I986" s="276"/>
      <c r="J986" s="276"/>
      <c r="K986" s="276"/>
      <c r="L986" s="276"/>
      <c r="M986" s="276"/>
      <c r="N986" s="276"/>
      <c r="O986" s="276"/>
      <c r="P986" s="276"/>
      <c r="Q986" s="276"/>
      <c r="R986" s="276"/>
      <c r="S986" s="276"/>
      <c r="T986" s="276"/>
      <c r="U986" s="276"/>
      <c r="V986" s="276"/>
      <c r="W986" s="276"/>
      <c r="X986" s="276"/>
      <c r="Y986" s="276"/>
      <c r="Z986" s="276"/>
    </row>
    <row r="987" ht="15.75" customHeight="1">
      <c r="A987" s="276"/>
      <c r="B987" s="276"/>
      <c r="C987" s="276"/>
      <c r="D987" s="276"/>
      <c r="E987" s="276"/>
      <c r="F987" s="276"/>
      <c r="G987" s="276"/>
      <c r="H987" s="276"/>
      <c r="I987" s="276"/>
      <c r="J987" s="276"/>
      <c r="K987" s="276"/>
      <c r="L987" s="276"/>
      <c r="M987" s="276"/>
      <c r="N987" s="276"/>
      <c r="O987" s="276"/>
      <c r="P987" s="276"/>
      <c r="Q987" s="276"/>
      <c r="R987" s="276"/>
      <c r="S987" s="276"/>
      <c r="T987" s="276"/>
      <c r="U987" s="276"/>
      <c r="V987" s="276"/>
      <c r="W987" s="276"/>
      <c r="X987" s="276"/>
      <c r="Y987" s="276"/>
      <c r="Z987" s="276"/>
    </row>
    <row r="988" ht="15.75" customHeight="1">
      <c r="A988" s="276"/>
      <c r="B988" s="276"/>
      <c r="C988" s="276"/>
      <c r="D988" s="276"/>
      <c r="E988" s="276"/>
      <c r="F988" s="276"/>
      <c r="G988" s="276"/>
      <c r="H988" s="276"/>
      <c r="I988" s="276"/>
      <c r="J988" s="276"/>
      <c r="K988" s="276"/>
      <c r="L988" s="276"/>
      <c r="M988" s="276"/>
      <c r="N988" s="276"/>
      <c r="O988" s="276"/>
      <c r="P988" s="276"/>
      <c r="Q988" s="276"/>
      <c r="R988" s="276"/>
      <c r="S988" s="276"/>
      <c r="T988" s="276"/>
      <c r="U988" s="276"/>
      <c r="V988" s="276"/>
      <c r="W988" s="276"/>
      <c r="X988" s="276"/>
      <c r="Y988" s="276"/>
      <c r="Z988" s="276"/>
    </row>
    <row r="989" ht="15.75" customHeight="1">
      <c r="A989" s="276"/>
      <c r="B989" s="276"/>
      <c r="C989" s="276"/>
      <c r="D989" s="276"/>
      <c r="E989" s="276"/>
      <c r="F989" s="276"/>
      <c r="G989" s="276"/>
      <c r="H989" s="276"/>
      <c r="I989" s="276"/>
      <c r="J989" s="276"/>
      <c r="K989" s="276"/>
      <c r="L989" s="276"/>
      <c r="M989" s="276"/>
      <c r="N989" s="276"/>
      <c r="O989" s="276"/>
      <c r="P989" s="276"/>
      <c r="Q989" s="276"/>
      <c r="R989" s="276"/>
      <c r="S989" s="276"/>
      <c r="T989" s="276"/>
      <c r="U989" s="276"/>
      <c r="V989" s="276"/>
      <c r="W989" s="276"/>
      <c r="X989" s="276"/>
      <c r="Y989" s="276"/>
      <c r="Z989" s="276"/>
    </row>
    <row r="990" ht="15.75" customHeight="1">
      <c r="A990" s="276"/>
      <c r="B990" s="276"/>
      <c r="C990" s="276"/>
      <c r="D990" s="276"/>
      <c r="E990" s="276"/>
      <c r="F990" s="276"/>
      <c r="G990" s="276"/>
      <c r="H990" s="276"/>
      <c r="I990" s="276"/>
      <c r="J990" s="276"/>
      <c r="K990" s="276"/>
      <c r="L990" s="276"/>
      <c r="M990" s="276"/>
      <c r="N990" s="276"/>
      <c r="O990" s="276"/>
      <c r="P990" s="276"/>
      <c r="Q990" s="276"/>
      <c r="R990" s="276"/>
      <c r="S990" s="276"/>
      <c r="T990" s="276"/>
      <c r="U990" s="276"/>
      <c r="V990" s="276"/>
      <c r="W990" s="276"/>
      <c r="X990" s="276"/>
      <c r="Y990" s="276"/>
      <c r="Z990" s="276"/>
    </row>
    <row r="991" ht="15.75" customHeight="1">
      <c r="A991" s="276"/>
      <c r="B991" s="276"/>
      <c r="C991" s="276"/>
      <c r="D991" s="276"/>
      <c r="E991" s="276"/>
      <c r="F991" s="276"/>
      <c r="G991" s="276"/>
      <c r="H991" s="276"/>
      <c r="I991" s="276"/>
      <c r="J991" s="276"/>
      <c r="K991" s="276"/>
      <c r="L991" s="276"/>
      <c r="M991" s="276"/>
      <c r="N991" s="276"/>
      <c r="O991" s="276"/>
      <c r="P991" s="276"/>
      <c r="Q991" s="276"/>
      <c r="R991" s="276"/>
      <c r="S991" s="276"/>
      <c r="T991" s="276"/>
      <c r="U991" s="276"/>
      <c r="V991" s="276"/>
      <c r="W991" s="276"/>
      <c r="X991" s="276"/>
      <c r="Y991" s="276"/>
      <c r="Z991" s="276"/>
    </row>
    <row r="992" ht="15.75" customHeight="1">
      <c r="A992" s="276"/>
      <c r="B992" s="276"/>
      <c r="C992" s="276"/>
      <c r="D992" s="276"/>
      <c r="E992" s="276"/>
      <c r="F992" s="276"/>
      <c r="G992" s="276"/>
      <c r="H992" s="276"/>
      <c r="I992" s="276"/>
      <c r="J992" s="276"/>
      <c r="K992" s="276"/>
      <c r="L992" s="276"/>
      <c r="M992" s="276"/>
      <c r="N992" s="276"/>
      <c r="O992" s="276"/>
      <c r="P992" s="276"/>
      <c r="Q992" s="276"/>
      <c r="R992" s="276"/>
      <c r="S992" s="276"/>
      <c r="T992" s="276"/>
      <c r="U992" s="276"/>
      <c r="V992" s="276"/>
      <c r="W992" s="276"/>
      <c r="X992" s="276"/>
      <c r="Y992" s="276"/>
      <c r="Z992" s="276"/>
    </row>
    <row r="993" ht="15.75" customHeight="1">
      <c r="A993" s="276"/>
      <c r="B993" s="276"/>
      <c r="C993" s="276"/>
      <c r="D993" s="276"/>
      <c r="E993" s="276"/>
      <c r="F993" s="276"/>
      <c r="G993" s="276"/>
      <c r="H993" s="276"/>
      <c r="I993" s="276"/>
      <c r="J993" s="276"/>
      <c r="K993" s="276"/>
      <c r="L993" s="276"/>
      <c r="M993" s="276"/>
      <c r="N993" s="276"/>
      <c r="O993" s="276"/>
      <c r="P993" s="276"/>
      <c r="Q993" s="276"/>
      <c r="R993" s="276"/>
      <c r="S993" s="276"/>
      <c r="T993" s="276"/>
      <c r="U993" s="276"/>
      <c r="V993" s="276"/>
      <c r="W993" s="276"/>
      <c r="X993" s="276"/>
      <c r="Y993" s="276"/>
      <c r="Z993" s="276"/>
    </row>
    <row r="994" ht="15.75" customHeight="1">
      <c r="A994" s="276"/>
      <c r="B994" s="276"/>
      <c r="C994" s="276"/>
      <c r="D994" s="276"/>
      <c r="E994" s="276"/>
      <c r="F994" s="276"/>
      <c r="G994" s="276"/>
      <c r="H994" s="276"/>
      <c r="I994" s="276"/>
      <c r="J994" s="276"/>
      <c r="K994" s="276"/>
      <c r="L994" s="276"/>
      <c r="M994" s="276"/>
      <c r="N994" s="276"/>
      <c r="O994" s="276"/>
      <c r="P994" s="276"/>
      <c r="Q994" s="276"/>
      <c r="R994" s="276"/>
      <c r="S994" s="276"/>
      <c r="T994" s="276"/>
      <c r="U994" s="276"/>
      <c r="V994" s="276"/>
      <c r="W994" s="276"/>
      <c r="X994" s="276"/>
      <c r="Y994" s="276"/>
      <c r="Z994" s="276"/>
    </row>
    <row r="995" ht="15.75" customHeight="1">
      <c r="A995" s="276"/>
      <c r="B995" s="276"/>
      <c r="C995" s="276"/>
      <c r="D995" s="276"/>
      <c r="E995" s="276"/>
      <c r="F995" s="276"/>
      <c r="G995" s="276"/>
      <c r="H995" s="276"/>
      <c r="I995" s="276"/>
      <c r="J995" s="276"/>
      <c r="K995" s="276"/>
      <c r="L995" s="276"/>
      <c r="M995" s="276"/>
      <c r="N995" s="276"/>
      <c r="O995" s="276"/>
      <c r="P995" s="276"/>
      <c r="Q995" s="276"/>
      <c r="R995" s="276"/>
      <c r="S995" s="276"/>
      <c r="T995" s="276"/>
      <c r="U995" s="276"/>
      <c r="V995" s="276"/>
      <c r="W995" s="276"/>
      <c r="X995" s="276"/>
      <c r="Y995" s="276"/>
      <c r="Z995" s="276"/>
    </row>
    <row r="996" ht="15.75" customHeight="1">
      <c r="A996" s="276"/>
      <c r="B996" s="276"/>
      <c r="C996" s="276"/>
      <c r="D996" s="276"/>
      <c r="E996" s="276"/>
      <c r="F996" s="276"/>
      <c r="G996" s="276"/>
      <c r="H996" s="276"/>
      <c r="I996" s="276"/>
      <c r="J996" s="276"/>
      <c r="K996" s="276"/>
      <c r="L996" s="276"/>
      <c r="M996" s="276"/>
      <c r="N996" s="276"/>
      <c r="O996" s="276"/>
      <c r="P996" s="276"/>
      <c r="Q996" s="276"/>
      <c r="R996" s="276"/>
      <c r="S996" s="276"/>
      <c r="T996" s="276"/>
      <c r="U996" s="276"/>
      <c r="V996" s="276"/>
      <c r="W996" s="276"/>
      <c r="X996" s="276"/>
      <c r="Y996" s="276"/>
      <c r="Z996" s="276"/>
    </row>
    <row r="997" ht="15.75" customHeight="1">
      <c r="A997" s="276"/>
      <c r="B997" s="276"/>
      <c r="C997" s="276"/>
      <c r="D997" s="276"/>
      <c r="E997" s="276"/>
      <c r="F997" s="276"/>
      <c r="G997" s="276"/>
      <c r="H997" s="276"/>
      <c r="I997" s="276"/>
      <c r="J997" s="276"/>
      <c r="K997" s="276"/>
      <c r="L997" s="276"/>
      <c r="M997" s="276"/>
      <c r="N997" s="276"/>
      <c r="O997" s="276"/>
      <c r="P997" s="276"/>
      <c r="Q997" s="276"/>
      <c r="R997" s="276"/>
      <c r="S997" s="276"/>
      <c r="T997" s="276"/>
      <c r="U997" s="276"/>
      <c r="V997" s="276"/>
      <c r="W997" s="276"/>
      <c r="X997" s="276"/>
      <c r="Y997" s="276"/>
      <c r="Z997" s="276"/>
    </row>
    <row r="998" ht="15.75" customHeight="1">
      <c r="A998" s="276"/>
      <c r="B998" s="276"/>
      <c r="C998" s="276"/>
      <c r="D998" s="276"/>
      <c r="E998" s="276"/>
      <c r="F998" s="276"/>
      <c r="G998" s="276"/>
      <c r="H998" s="276"/>
      <c r="I998" s="276"/>
      <c r="J998" s="276"/>
      <c r="K998" s="276"/>
      <c r="L998" s="276"/>
      <c r="M998" s="276"/>
      <c r="N998" s="276"/>
      <c r="O998" s="276"/>
      <c r="P998" s="276"/>
      <c r="Q998" s="276"/>
      <c r="R998" s="276"/>
      <c r="S998" s="276"/>
      <c r="T998" s="276"/>
      <c r="U998" s="276"/>
      <c r="V998" s="276"/>
      <c r="W998" s="276"/>
      <c r="X998" s="276"/>
      <c r="Y998" s="276"/>
      <c r="Z998" s="276"/>
    </row>
    <row r="999" ht="15.75" customHeight="1">
      <c r="A999" s="276"/>
      <c r="B999" s="276"/>
      <c r="C999" s="276"/>
      <c r="D999" s="276"/>
      <c r="E999" s="276"/>
      <c r="F999" s="276"/>
      <c r="G999" s="276"/>
      <c r="H999" s="276"/>
      <c r="I999" s="276"/>
      <c r="J999" s="276"/>
      <c r="K999" s="276"/>
      <c r="L999" s="276"/>
      <c r="M999" s="276"/>
      <c r="N999" s="276"/>
      <c r="O999" s="276"/>
      <c r="P999" s="276"/>
      <c r="Q999" s="276"/>
      <c r="R999" s="276"/>
      <c r="S999" s="276"/>
      <c r="T999" s="276"/>
      <c r="U999" s="276"/>
      <c r="V999" s="276"/>
      <c r="W999" s="276"/>
      <c r="X999" s="276"/>
      <c r="Y999" s="276"/>
      <c r="Z999" s="276"/>
    </row>
    <row r="1000" ht="15.75" customHeight="1">
      <c r="A1000" s="276"/>
      <c r="B1000" s="276"/>
      <c r="C1000" s="276"/>
      <c r="D1000" s="276"/>
      <c r="E1000" s="276"/>
      <c r="F1000" s="276"/>
      <c r="G1000" s="276"/>
      <c r="H1000" s="276"/>
      <c r="I1000" s="276"/>
      <c r="J1000" s="276"/>
      <c r="K1000" s="276"/>
      <c r="L1000" s="276"/>
      <c r="M1000" s="276"/>
      <c r="N1000" s="276"/>
      <c r="O1000" s="276"/>
      <c r="P1000" s="276"/>
      <c r="Q1000" s="276"/>
      <c r="R1000" s="276"/>
      <c r="S1000" s="276"/>
      <c r="T1000" s="276"/>
      <c r="U1000" s="276"/>
      <c r="V1000" s="276"/>
      <c r="W1000" s="276"/>
      <c r="X1000" s="276"/>
      <c r="Y1000" s="276"/>
      <c r="Z1000" s="276"/>
    </row>
  </sheetData>
  <mergeCells count="37">
    <mergeCell ref="A6:K6"/>
    <mergeCell ref="A7:B7"/>
    <mergeCell ref="A8:B8"/>
    <mergeCell ref="A9:B9"/>
    <mergeCell ref="A10:B10"/>
    <mergeCell ref="A11:B11"/>
    <mergeCell ref="A12:B12"/>
    <mergeCell ref="A13:B13"/>
    <mergeCell ref="A15:K15"/>
    <mergeCell ref="A16:B16"/>
    <mergeCell ref="A17:B17"/>
    <mergeCell ref="A18:B18"/>
    <mergeCell ref="A19:B19"/>
    <mergeCell ref="A20:B20"/>
    <mergeCell ref="A25:B25"/>
    <mergeCell ref="A26:B26"/>
    <mergeCell ref="A27:B27"/>
    <mergeCell ref="A28:B28"/>
    <mergeCell ref="A29:B29"/>
    <mergeCell ref="A30:B30"/>
    <mergeCell ref="A21:B21"/>
    <mergeCell ref="A22:B22"/>
    <mergeCell ref="A24:B24"/>
    <mergeCell ref="F24:G24"/>
    <mergeCell ref="H24:I24"/>
    <mergeCell ref="F25:G25"/>
    <mergeCell ref="H25:I25"/>
    <mergeCell ref="F29:G29"/>
    <mergeCell ref="F30:G30"/>
    <mergeCell ref="F26:G26"/>
    <mergeCell ref="H26:I26"/>
    <mergeCell ref="F27:G27"/>
    <mergeCell ref="H27:I27"/>
    <mergeCell ref="F28:G28"/>
    <mergeCell ref="H28:I28"/>
    <mergeCell ref="H29:I29"/>
    <mergeCell ref="H30:I30"/>
  </mergeCells>
  <printOptions/>
  <pageMargins bottom="0.75" footer="0.0" header="0.0" left="0.7" right="0.7" top="0.75"/>
  <pageSetup paperSize="9" orientation="portrait"/>
  <colBreaks count="1" manualBreakCount="1">
    <brk id="15"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6" width="8.7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horizontalCentered="1"/>
  <pageMargins bottom="0.7480314960629921" footer="0.0" header="0.0" left="0.2362204724409449" right="0.2362204724409449" top="0.7480314960629921"/>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
    <col customWidth="1" min="2" max="2" width="10.57"/>
    <col customWidth="1" min="3" max="3" width="19.43"/>
    <col customWidth="1" min="4" max="4" width="12.86"/>
    <col customWidth="1" min="5" max="8" width="10.57"/>
    <col customWidth="1" min="9" max="11" width="8.57"/>
    <col customWidth="1" min="12" max="12" width="13.57"/>
    <col customWidth="1" min="13" max="13" width="19.71"/>
    <col customWidth="1" min="14" max="15" width="9.14"/>
    <col customWidth="1" min="16" max="16" width="9.43"/>
    <col customWidth="1" min="17" max="22" width="9.14"/>
    <col customWidth="1" min="23" max="23" width="9.0"/>
    <col customWidth="1" min="24" max="24" width="9.43"/>
    <col customWidth="1" min="25" max="25" width="9.0"/>
    <col customWidth="1" min="26" max="27" width="9.71"/>
    <col customWidth="1" min="28" max="28" width="9.29"/>
    <col customWidth="1" min="29" max="30" width="9.71"/>
    <col customWidth="1" min="31" max="31" width="10.29"/>
    <col customWidth="1" min="32" max="32" width="9.14"/>
    <col customWidth="1" min="33" max="33" width="9.86"/>
    <col customWidth="1" min="34" max="34" width="8.57"/>
    <col customWidth="1" min="35" max="37" width="9.43"/>
    <col customWidth="1" min="38" max="40" width="10.43"/>
    <col customWidth="1" min="41" max="45" width="9.14"/>
    <col customWidth="1" min="46" max="46" width="8.71"/>
    <col customWidth="1" min="47" max="47" width="9.14"/>
    <col customWidth="1" min="48" max="48" width="8.71"/>
    <col customWidth="1" min="49" max="49" width="9.29"/>
  </cols>
  <sheetData>
    <row r="1">
      <c r="A1" s="353" t="s">
        <v>259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c r="A2" s="354"/>
      <c r="B2" s="354"/>
      <c r="C2" s="354"/>
      <c r="D2" s="354"/>
      <c r="E2" s="354"/>
      <c r="F2" s="354"/>
      <c r="G2" s="354"/>
      <c r="H2" s="354"/>
      <c r="I2" s="354"/>
      <c r="J2" s="354"/>
      <c r="K2" s="354"/>
      <c r="L2" s="354"/>
      <c r="M2" s="354"/>
      <c r="N2" s="354"/>
      <c r="O2" s="354"/>
      <c r="P2" s="354"/>
      <c r="Q2" s="354"/>
      <c r="R2" s="354"/>
      <c r="S2" s="354"/>
      <c r="T2" s="354"/>
      <c r="U2" s="354"/>
      <c r="V2" s="354"/>
      <c r="W2" s="354"/>
      <c r="X2" s="3"/>
      <c r="Y2" s="3"/>
      <c r="Z2" s="3"/>
      <c r="AA2" s="3"/>
      <c r="AB2" s="3"/>
      <c r="AC2" s="3"/>
      <c r="AD2" s="3"/>
      <c r="AE2" s="3"/>
      <c r="AF2" s="3"/>
      <c r="AG2" s="3"/>
      <c r="AH2" s="3"/>
      <c r="AI2" s="3"/>
      <c r="AJ2" s="3"/>
      <c r="AK2" s="3"/>
      <c r="AL2" s="3"/>
      <c r="AM2" s="3"/>
      <c r="AN2" s="3"/>
      <c r="AO2" s="3"/>
      <c r="AP2" s="3"/>
      <c r="AQ2" s="3"/>
      <c r="AR2" s="3"/>
      <c r="AS2" s="3"/>
      <c r="AT2" s="3"/>
      <c r="AU2" s="3"/>
      <c r="AV2" s="3"/>
      <c r="AW2" s="3"/>
    </row>
    <row r="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c r="A4" s="157" t="s">
        <v>260</v>
      </c>
      <c r="B4" s="355" t="s">
        <v>261</v>
      </c>
      <c r="C4" s="355" t="s">
        <v>262</v>
      </c>
      <c r="D4" s="355" t="s">
        <v>263</v>
      </c>
      <c r="E4" s="356" t="s">
        <v>264</v>
      </c>
      <c r="F4" s="356" t="s">
        <v>265</v>
      </c>
      <c r="G4" s="357" t="s">
        <v>266</v>
      </c>
      <c r="H4" s="358" t="s">
        <v>267</v>
      </c>
      <c r="I4" s="359"/>
      <c r="J4" s="360"/>
      <c r="K4" s="361" t="s">
        <v>268</v>
      </c>
      <c r="L4" s="358" t="s">
        <v>269</v>
      </c>
      <c r="M4" s="362" t="s">
        <v>243</v>
      </c>
      <c r="N4" s="363" t="s">
        <v>270</v>
      </c>
      <c r="O4" s="363" t="s">
        <v>233</v>
      </c>
      <c r="P4" s="363" t="s">
        <v>235</v>
      </c>
      <c r="Q4" s="363" t="s">
        <v>271</v>
      </c>
      <c r="R4" s="363" t="s">
        <v>272</v>
      </c>
      <c r="S4" s="363" t="s">
        <v>273</v>
      </c>
      <c r="T4" s="363" t="s">
        <v>274</v>
      </c>
      <c r="U4" s="363" t="s">
        <v>275</v>
      </c>
      <c r="V4" s="363" t="s">
        <v>245</v>
      </c>
      <c r="W4" s="364" t="s">
        <v>276</v>
      </c>
      <c r="X4" s="3"/>
      <c r="Y4" s="9" t="s">
        <v>277</v>
      </c>
      <c r="Z4" s="3"/>
      <c r="AA4" s="3"/>
      <c r="AB4" s="3"/>
      <c r="AC4" s="3"/>
      <c r="AD4" s="3"/>
      <c r="AE4" s="3"/>
      <c r="AF4" s="3"/>
      <c r="AG4" s="3"/>
      <c r="AH4" s="3"/>
      <c r="AI4" s="3"/>
      <c r="AJ4" s="3"/>
      <c r="AK4" s="3"/>
      <c r="AL4" s="3"/>
      <c r="AM4" s="3"/>
      <c r="AN4" s="3"/>
      <c r="AO4" s="3"/>
      <c r="AP4" s="3"/>
      <c r="AQ4" s="3"/>
      <c r="AR4" s="3"/>
      <c r="AS4" s="3"/>
      <c r="AT4" s="3"/>
      <c r="AU4" s="3"/>
      <c r="AV4" s="3"/>
      <c r="AW4" s="3"/>
    </row>
    <row r="5">
      <c r="A5" s="143" t="s">
        <v>278</v>
      </c>
      <c r="B5" s="365" t="s">
        <v>279</v>
      </c>
      <c r="C5" s="366">
        <v>396548.0</v>
      </c>
      <c r="D5" s="367">
        <f>+C5*5</f>
        <v>1982740</v>
      </c>
      <c r="E5" s="368" t="s">
        <v>280</v>
      </c>
      <c r="F5" s="369" t="s">
        <v>281</v>
      </c>
      <c r="G5" s="370" t="s">
        <v>282</v>
      </c>
      <c r="H5" s="371" t="s">
        <v>283</v>
      </c>
      <c r="I5" s="372"/>
      <c r="J5" s="373"/>
      <c r="K5" s="374" t="s">
        <v>284</v>
      </c>
      <c r="L5" s="375">
        <f t="array" ref="L5">INDEX($AK$80:$AL$89,MATCH($K$5,$AK$80:$AK$89,0),2)</f>
        <v>21600</v>
      </c>
      <c r="M5" s="376">
        <v>0.7107127749919891</v>
      </c>
      <c r="N5" s="377">
        <v>0.2647079329490662</v>
      </c>
      <c r="O5" s="378">
        <f>118</f>
        <v>118</v>
      </c>
      <c r="P5" s="379">
        <v>723710.0</v>
      </c>
      <c r="Q5" s="380">
        <v>2.9037510395050052</v>
      </c>
      <c r="R5" s="381">
        <v>18.0</v>
      </c>
      <c r="S5" s="381">
        <v>85.0</v>
      </c>
      <c r="T5" s="381">
        <v>656.0</v>
      </c>
      <c r="U5" s="381">
        <v>43.0</v>
      </c>
      <c r="V5" s="381">
        <v>0.12729053592681885</v>
      </c>
      <c r="W5" s="382">
        <v>0.8872298216819764</v>
      </c>
      <c r="X5" s="3"/>
      <c r="Y5" s="383"/>
      <c r="Z5" s="3"/>
      <c r="AA5" s="3"/>
      <c r="AB5" s="3"/>
      <c r="AC5" s="3"/>
      <c r="AD5" s="3"/>
      <c r="AE5" s="3"/>
      <c r="AF5" s="3"/>
      <c r="AG5" s="3"/>
      <c r="AH5" s="3"/>
      <c r="AI5" s="3"/>
      <c r="AJ5" s="3"/>
      <c r="AK5" s="3"/>
      <c r="AL5" s="3"/>
      <c r="AM5" s="3"/>
      <c r="AN5" s="3"/>
      <c r="AO5" s="3"/>
      <c r="AP5" s="3"/>
      <c r="AQ5" s="3"/>
      <c r="AR5" s="3"/>
      <c r="AS5" s="3"/>
      <c r="AT5" s="3"/>
      <c r="AU5" s="3"/>
      <c r="AV5" s="3"/>
      <c r="AW5" s="3"/>
    </row>
    <row r="6">
      <c r="A6" s="5"/>
      <c r="B6" s="384"/>
      <c r="C6" s="385"/>
      <c r="D6" s="385"/>
      <c r="E6" s="385"/>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row>
    <row r="7">
      <c r="A7" s="386" t="s">
        <v>285</v>
      </c>
      <c r="B7" s="3"/>
      <c r="C7" s="3"/>
      <c r="D7" s="3"/>
      <c r="E7" s="3"/>
      <c r="F7" s="3"/>
      <c r="G7" s="3"/>
      <c r="H7" s="3"/>
      <c r="I7" s="387"/>
      <c r="J7" s="3"/>
      <c r="K7" s="3"/>
      <c r="L7" s="3" t="s">
        <v>286</v>
      </c>
      <c r="M7" s="3"/>
      <c r="N7" s="3"/>
      <c r="O7" s="3"/>
      <c r="P7" s="3"/>
      <c r="Q7" s="3"/>
      <c r="R7" s="3"/>
      <c r="S7" s="3"/>
      <c r="T7" s="3"/>
      <c r="U7" s="3"/>
      <c r="V7" s="3"/>
      <c r="W7" s="5"/>
      <c r="X7" s="3"/>
      <c r="Y7" s="3"/>
      <c r="Z7" s="388" t="s">
        <v>287</v>
      </c>
      <c r="AA7" s="389"/>
      <c r="AB7" s="3"/>
      <c r="AC7" s="3"/>
      <c r="AD7" s="3"/>
      <c r="AE7" s="3"/>
      <c r="AF7" s="3"/>
      <c r="AG7" s="3"/>
      <c r="AH7" s="5"/>
      <c r="AI7" s="5"/>
      <c r="AJ7" s="3"/>
      <c r="AK7" s="3"/>
      <c r="AL7" s="3"/>
      <c r="AM7" s="3"/>
      <c r="AN7" s="3"/>
      <c r="AO7" s="3"/>
      <c r="AP7" s="3"/>
      <c r="AQ7" s="3"/>
      <c r="AR7" s="3"/>
      <c r="AS7" s="3"/>
      <c r="AT7" s="3"/>
      <c r="AU7" s="3"/>
      <c r="AV7" s="3"/>
      <c r="AW7" s="3"/>
    </row>
    <row r="8" ht="19.5" customHeight="1">
      <c r="A8" s="390" t="s">
        <v>288</v>
      </c>
      <c r="B8" s="391" t="s">
        <v>289</v>
      </c>
      <c r="C8" s="391" t="s">
        <v>290</v>
      </c>
      <c r="D8" s="391" t="s">
        <v>17</v>
      </c>
      <c r="E8" s="392" t="s">
        <v>291</v>
      </c>
      <c r="F8" s="393"/>
      <c r="G8" s="393"/>
      <c r="H8" s="394"/>
      <c r="I8" s="395" t="s">
        <v>292</v>
      </c>
      <c r="J8" s="391" t="s">
        <v>293</v>
      </c>
      <c r="K8" s="396" t="s">
        <v>294</v>
      </c>
      <c r="L8" s="392" t="s">
        <v>295</v>
      </c>
      <c r="M8" s="393"/>
      <c r="N8" s="393"/>
      <c r="O8" s="394"/>
      <c r="P8" s="392" t="s">
        <v>296</v>
      </c>
      <c r="Q8" s="393"/>
      <c r="R8" s="393"/>
      <c r="S8" s="394"/>
      <c r="T8" s="392" t="s">
        <v>297</v>
      </c>
      <c r="U8" s="397"/>
      <c r="V8" s="398" t="s">
        <v>298</v>
      </c>
      <c r="W8" s="399" t="s">
        <v>299</v>
      </c>
      <c r="X8" s="388" t="s">
        <v>300</v>
      </c>
      <c r="Y8" s="389"/>
      <c r="Z8" s="388" t="s">
        <v>301</v>
      </c>
      <c r="AA8" s="389"/>
      <c r="AB8" s="400" t="s">
        <v>302</v>
      </c>
      <c r="AC8" s="389"/>
      <c r="AD8" s="401" t="s">
        <v>303</v>
      </c>
      <c r="AE8" s="388" t="s">
        <v>304</v>
      </c>
      <c r="AF8" s="402"/>
      <c r="AG8" s="403"/>
      <c r="AH8" s="404" t="s">
        <v>301</v>
      </c>
      <c r="AI8" s="405"/>
      <c r="AJ8" s="406"/>
      <c r="AK8" s="400" t="s">
        <v>305</v>
      </c>
      <c r="AL8" s="389"/>
      <c r="AM8" s="400" t="s">
        <v>306</v>
      </c>
      <c r="AN8" s="407"/>
      <c r="AO8" s="408" t="s">
        <v>307</v>
      </c>
      <c r="AP8" s="409"/>
      <c r="AQ8" s="410"/>
      <c r="AR8" s="411" t="s">
        <v>308</v>
      </c>
      <c r="AS8" s="409"/>
      <c r="AT8" s="410"/>
      <c r="AU8" s="412" t="s">
        <v>309</v>
      </c>
      <c r="AV8" s="9"/>
      <c r="AW8" s="9"/>
    </row>
    <row r="9" ht="19.5" customHeight="1">
      <c r="A9" s="413"/>
      <c r="B9" s="414"/>
      <c r="C9" s="414"/>
      <c r="D9" s="414"/>
      <c r="E9" s="415" t="s">
        <v>310</v>
      </c>
      <c r="F9" s="415" t="s">
        <v>311</v>
      </c>
      <c r="G9" s="415" t="s">
        <v>312</v>
      </c>
      <c r="H9" s="415" t="s">
        <v>313</v>
      </c>
      <c r="I9" s="414"/>
      <c r="J9" s="414"/>
      <c r="K9" s="415" t="s">
        <v>304</v>
      </c>
      <c r="L9" s="415" t="s">
        <v>314</v>
      </c>
      <c r="M9" s="415" t="s">
        <v>315</v>
      </c>
      <c r="N9" s="415" t="s">
        <v>316</v>
      </c>
      <c r="O9" s="415" t="s">
        <v>317</v>
      </c>
      <c r="P9" s="415" t="s">
        <v>318</v>
      </c>
      <c r="Q9" s="415" t="s">
        <v>319</v>
      </c>
      <c r="R9" s="415" t="s">
        <v>320</v>
      </c>
      <c r="S9" s="415" t="s">
        <v>321</v>
      </c>
      <c r="T9" s="415" t="s">
        <v>322</v>
      </c>
      <c r="U9" s="416" t="s">
        <v>323</v>
      </c>
      <c r="V9" s="417"/>
      <c r="W9" s="418"/>
      <c r="X9" s="415" t="s">
        <v>324</v>
      </c>
      <c r="Y9" s="415" t="s">
        <v>325</v>
      </c>
      <c r="Z9" s="415" t="s">
        <v>326</v>
      </c>
      <c r="AA9" s="415" t="s">
        <v>327</v>
      </c>
      <c r="AB9" s="415" t="s">
        <v>326</v>
      </c>
      <c r="AC9" s="415" t="s">
        <v>327</v>
      </c>
      <c r="AD9" s="415" t="s">
        <v>328</v>
      </c>
      <c r="AE9" s="415" t="s">
        <v>329</v>
      </c>
      <c r="AF9" s="419" t="s">
        <v>330</v>
      </c>
      <c r="AG9" s="420" t="s">
        <v>331</v>
      </c>
      <c r="AH9" s="421" t="s">
        <v>332</v>
      </c>
      <c r="AI9" s="422" t="s">
        <v>296</v>
      </c>
      <c r="AJ9" s="423" t="s">
        <v>333</v>
      </c>
      <c r="AK9" s="415" t="s">
        <v>334</v>
      </c>
      <c r="AL9" s="415" t="s">
        <v>335</v>
      </c>
      <c r="AM9" s="415" t="s">
        <v>336</v>
      </c>
      <c r="AN9" s="424" t="s">
        <v>337</v>
      </c>
      <c r="AO9" s="425" t="s">
        <v>326</v>
      </c>
      <c r="AP9" s="415" t="s">
        <v>327</v>
      </c>
      <c r="AQ9" s="415"/>
      <c r="AR9" s="415" t="s">
        <v>326</v>
      </c>
      <c r="AS9" s="415" t="s">
        <v>327</v>
      </c>
      <c r="AT9" s="415"/>
      <c r="AU9" s="414"/>
      <c r="AV9" s="9"/>
      <c r="AW9" s="9"/>
    </row>
    <row r="10">
      <c r="A10" s="426">
        <v>1.0</v>
      </c>
      <c r="B10" s="427" t="s">
        <v>58</v>
      </c>
      <c r="C10" s="428" t="s">
        <v>57</v>
      </c>
      <c r="D10" s="429">
        <v>12.0</v>
      </c>
      <c r="E10" s="430">
        <v>24.0</v>
      </c>
      <c r="F10" s="431">
        <v>23.0</v>
      </c>
      <c r="G10" s="432">
        <v>0.546166718006134</v>
      </c>
      <c r="H10" s="430" t="s">
        <v>338</v>
      </c>
      <c r="I10" s="433" t="str">
        <f t="shared" ref="I10:I39" si="1">IF(AND($W10="오토컷팅",E10&lt;=290),"오토컷팅",IF(AND(OR(W10="오토컷팅",$W10="파워프레스"),E10&lt;=600),"파워프레스","롤컷팅"))</f>
        <v>오토컷팅</v>
      </c>
      <c r="J10" s="434">
        <f t="shared" ref="J10:J39" si="2">$C$5*D10</f>
        <v>4758576</v>
      </c>
      <c r="K10" s="435">
        <f t="shared" ref="K10:K39" si="3">E10*F10/100</f>
        <v>5.52</v>
      </c>
      <c r="L10" s="436" t="str">
        <f t="shared" ref="L10:L39" si="4">IF($M10="","",INDEX($Z$109:$AC$162,MATCH($M10,$Z$109:$Z$162,0),4))</f>
        <v>일반 FOAM</v>
      </c>
      <c r="M10" s="427" t="s">
        <v>339</v>
      </c>
      <c r="N10" s="437">
        <f t="shared" ref="N10:N39" si="5">IF($M10="",0,INDEX($Z$109:$AC$162,MATCH($M10,$Z$109:$Z$162,0),3))</f>
        <v>682</v>
      </c>
      <c r="O10" s="438">
        <f t="shared" ref="O10:O39" si="6">IF($M10="",0,INDEX($Z$109:$AB$162,MATCH($M10,$Z$109:$Z$162,0),2))</f>
        <v>0.1</v>
      </c>
      <c r="P10" s="427" t="s">
        <v>340</v>
      </c>
      <c r="Q10" s="439" t="str">
        <f t="shared" ref="Q10:Q39" si="7">IF($E10=0,"",IF(OR($P10="",$P10="무점착",$P10="단면TAPE P-100",$P10="H-100"),"미적용",IF(OR($I10="오토컷팅",$I10="파워프레스"),"ROLL","SHEET")))</f>
        <v>ROLL</v>
      </c>
      <c r="R10" s="440"/>
      <c r="S10" s="437">
        <f t="shared" ref="S10:S39" si="8">IF($P10="",0,INDEX($Z$167:$AA$212,MATCH($P10,$Z$167:$Z$212,0),2))</f>
        <v>2693</v>
      </c>
      <c r="T10" s="440"/>
      <c r="U10" s="441"/>
      <c r="V10" s="442">
        <f t="shared" ref="V10:V18" si="9">IF($E10=0,0,ROUND(SUM($P45:$S45),1))</f>
        <v>23.7</v>
      </c>
      <c r="W10" s="443" t="str">
        <f t="shared" ref="W10:W14" si="10">IF($E10=0,"",IF(AND($E10&gt;=601,$H10="직형"),"롤컷팅",INDEX($Y$95:$AD$101,MATCH($L10,$Y$95:$Y$101,0),MATCH($G10,$Y$94:$AD$94,-1))))</f>
        <v>오토컷팅</v>
      </c>
      <c r="X10" s="444">
        <f t="shared" ref="X10:X39" si="11">IF($E10=0,0,1%)</f>
        <v>0.01</v>
      </c>
      <c r="Y10" s="444">
        <f t="shared" ref="Y10:Y39" si="12">IF($E10=0,0,IF(OR($P10="단면TAPE P-100",$P10="양면TAPE P-200",$P10="SEAT BACK/CUSION 용",$P10="P-300",$P10="P-400",$P10="H-100"),$X10,5%))</f>
        <v>0.01</v>
      </c>
      <c r="Z10" s="445">
        <f t="shared" ref="Z10:Z39" si="13">IF($AQ10&gt;$AT10,$AO10,$AS10)</f>
        <v>1</v>
      </c>
      <c r="AA10" s="445">
        <f t="shared" ref="AA10:AA39" si="14">IF($AQ10&gt;$AT10,$AP10,$AR10)</f>
        <v>11</v>
      </c>
      <c r="AB10" s="445">
        <f t="shared" ref="AB10:AB39" si="15">(E10*Z10)+(AM10*2)+(AN10*(Z10-1))</f>
        <v>44</v>
      </c>
      <c r="AC10" s="445">
        <f t="shared" ref="AC10:AC39" si="16">(F10*AA10)+(AM10*2)+(AN10*(AA10-1))</f>
        <v>273</v>
      </c>
      <c r="AD10" s="446">
        <f t="shared" ref="AD10:AD39" si="17">IF($E10=0,0,INDEX($AI$80:$AJ$109,MATCH($J10,$AI$80:$AI$109,-1),2))</f>
        <v>12000</v>
      </c>
      <c r="AE10" s="447">
        <f t="shared" ref="AE10:AE39" si="18">IF($E10=0,0,($AB10/$Z10*$AC10/$AA10)/100)</f>
        <v>10.92</v>
      </c>
      <c r="AF10" s="448">
        <f t="shared" ref="AF10:AF39" si="19">$AE10</f>
        <v>10.92</v>
      </c>
      <c r="AG10" s="449">
        <f t="shared" ref="AG10:AG39" si="20">$AE10-$K10</f>
        <v>5.4</v>
      </c>
      <c r="AH10" s="450">
        <f t="shared" ref="AH10:AH39" si="21">IF($I10=$AM$81,$Z10*$AA10,IF($I10=$AM$82,$Z10*$AA10*INT(50/G10),IF(AND($I10=$AM$84,$G10&lt;=50),$Z10*$AA10*INT(50/$G10),IF(AND($I10=$AM$84,$G10&gt;50),$Z10*$AA10,0))))</f>
        <v>11</v>
      </c>
      <c r="AI10" s="445">
        <f t="shared" ref="AI10:AI39" si="22">IF($E10=0,0,INT($AP$85/($AE10)))</f>
        <v>641</v>
      </c>
      <c r="AJ10" s="451">
        <f t="shared" ref="AJ10:AJ39" si="23">IF($I10="오토컷팅",INT($AP$86/$AF10),IF($I10="파워프레스",INT($AP$87/$AF10),IF($I10="롤컷팅",INT($AP$88/$AF10),0)))</f>
        <v>457</v>
      </c>
      <c r="AK10" s="452">
        <f t="shared" ref="AK10:AK39" si="24">VLOOKUP($I10,$AM$81:$AO$84,2,0)</f>
        <v>150</v>
      </c>
      <c r="AL10" s="452">
        <f t="shared" ref="AL10:AL39" si="25">VLOOKUP($I10,$AM$81:$AO$84,3,0)</f>
        <v>290</v>
      </c>
      <c r="AM10" s="453">
        <f t="shared" ref="AM10:AM39" si="26">IF(AND($I10="오토컷팅",$E10&gt;=280),0,IF(AND($I10="파워프레스",$E10&gt;=590),0,10))</f>
        <v>10</v>
      </c>
      <c r="AN10" s="454">
        <f t="shared" ref="AN10:AN39" si="27">IF($H10="직형",0,5)</f>
        <v>0</v>
      </c>
      <c r="AO10" s="455">
        <v>1.0</v>
      </c>
      <c r="AP10" s="445">
        <f t="shared" ref="AP10:AP39" si="28">INT(($AL10-$AM10*2+$AN10)/($F10+$AN10))</f>
        <v>11</v>
      </c>
      <c r="AQ10" s="445">
        <f t="shared" ref="AQ10:AQ39" si="29">$AO10*$AP10</f>
        <v>11</v>
      </c>
      <c r="AR10" s="455">
        <f t="shared" ref="AR10:AR39" si="30">INT(($AK10-$AM10*2+$AN10)/($F10+$AN10))</f>
        <v>5</v>
      </c>
      <c r="AS10" s="445">
        <v>1.0</v>
      </c>
      <c r="AT10" s="445">
        <f t="shared" ref="AT10:AT39" si="31">$AR10*$AS10</f>
        <v>5</v>
      </c>
      <c r="AU10" s="445">
        <f t="shared" ref="AU10:AU39" si="32">MAX($AQ10,$AT10)</f>
        <v>11</v>
      </c>
      <c r="AV10" s="456"/>
      <c r="AW10" s="456"/>
    </row>
    <row r="11">
      <c r="A11" s="426">
        <v>2.0</v>
      </c>
      <c r="B11" s="427" t="s">
        <v>341</v>
      </c>
      <c r="C11" s="428" t="s">
        <v>62</v>
      </c>
      <c r="D11" s="429">
        <v>2.0</v>
      </c>
      <c r="E11" s="430">
        <v>51.0</v>
      </c>
      <c r="F11" s="431">
        <v>22.0</v>
      </c>
      <c r="G11" s="432">
        <v>0.5900826930999756</v>
      </c>
      <c r="H11" s="430" t="s">
        <v>338</v>
      </c>
      <c r="I11" s="433" t="str">
        <f t="shared" si="1"/>
        <v>오토컷팅</v>
      </c>
      <c r="J11" s="434">
        <f t="shared" si="2"/>
        <v>793096</v>
      </c>
      <c r="K11" s="435">
        <f t="shared" si="3"/>
        <v>11.22</v>
      </c>
      <c r="L11" s="436" t="str">
        <f t="shared" si="4"/>
        <v>일반 FOAM</v>
      </c>
      <c r="M11" s="427" t="s">
        <v>339</v>
      </c>
      <c r="N11" s="437">
        <f t="shared" si="5"/>
        <v>682</v>
      </c>
      <c r="O11" s="438">
        <f t="shared" si="6"/>
        <v>0.1</v>
      </c>
      <c r="P11" s="427" t="s">
        <v>340</v>
      </c>
      <c r="Q11" s="439" t="str">
        <f t="shared" si="7"/>
        <v>ROLL</v>
      </c>
      <c r="R11" s="440"/>
      <c r="S11" s="437">
        <f t="shared" si="8"/>
        <v>2693</v>
      </c>
      <c r="T11" s="440"/>
      <c r="U11" s="441"/>
      <c r="V11" s="442">
        <f t="shared" si="9"/>
        <v>24.4</v>
      </c>
      <c r="W11" s="443" t="str">
        <f t="shared" si="10"/>
        <v>오토컷팅</v>
      </c>
      <c r="X11" s="444">
        <f t="shared" si="11"/>
        <v>0.01</v>
      </c>
      <c r="Y11" s="444">
        <f t="shared" si="12"/>
        <v>0.01</v>
      </c>
      <c r="Z11" s="445">
        <f t="shared" si="13"/>
        <v>5</v>
      </c>
      <c r="AA11" s="445">
        <f t="shared" si="14"/>
        <v>5</v>
      </c>
      <c r="AB11" s="445">
        <f t="shared" si="15"/>
        <v>275</v>
      </c>
      <c r="AC11" s="445">
        <f t="shared" si="16"/>
        <v>130</v>
      </c>
      <c r="AD11" s="446">
        <f t="shared" si="17"/>
        <v>8000</v>
      </c>
      <c r="AE11" s="447">
        <f t="shared" si="18"/>
        <v>14.3</v>
      </c>
      <c r="AF11" s="448">
        <f t="shared" si="19"/>
        <v>14.3</v>
      </c>
      <c r="AG11" s="449">
        <f t="shared" si="20"/>
        <v>3.08</v>
      </c>
      <c r="AH11" s="450">
        <f t="shared" si="21"/>
        <v>25</v>
      </c>
      <c r="AI11" s="445">
        <f t="shared" si="22"/>
        <v>489</v>
      </c>
      <c r="AJ11" s="451">
        <f t="shared" si="23"/>
        <v>349</v>
      </c>
      <c r="AK11" s="452">
        <f t="shared" si="24"/>
        <v>150</v>
      </c>
      <c r="AL11" s="452">
        <f t="shared" si="25"/>
        <v>290</v>
      </c>
      <c r="AM11" s="453">
        <f t="shared" si="26"/>
        <v>10</v>
      </c>
      <c r="AN11" s="454">
        <f t="shared" si="27"/>
        <v>0</v>
      </c>
      <c r="AO11" s="455">
        <f t="shared" ref="AO11:AO39" si="33">INT(($AK11-$AM11*2+$AN11)/($E11+$AN11))</f>
        <v>2</v>
      </c>
      <c r="AP11" s="445">
        <f t="shared" si="28"/>
        <v>12</v>
      </c>
      <c r="AQ11" s="445">
        <f t="shared" si="29"/>
        <v>24</v>
      </c>
      <c r="AR11" s="445">
        <f t="shared" si="30"/>
        <v>5</v>
      </c>
      <c r="AS11" s="445">
        <f t="shared" ref="AS11:AS39" si="34">INT(($AL11-$AM11*2+$AN11)/($E11+$AN11))</f>
        <v>5</v>
      </c>
      <c r="AT11" s="445">
        <f t="shared" si="31"/>
        <v>25</v>
      </c>
      <c r="AU11" s="445">
        <f t="shared" si="32"/>
        <v>25</v>
      </c>
      <c r="AV11" s="456"/>
      <c r="AW11" s="456"/>
    </row>
    <row r="12">
      <c r="A12" s="426">
        <v>7.0</v>
      </c>
      <c r="B12" s="427" t="s">
        <v>342</v>
      </c>
      <c r="C12" s="428" t="s">
        <v>66</v>
      </c>
      <c r="D12" s="429">
        <v>2.0</v>
      </c>
      <c r="E12" s="430">
        <v>34.0</v>
      </c>
      <c r="F12" s="431">
        <v>22.0</v>
      </c>
      <c r="G12" s="432">
        <v>0.5850901007652283</v>
      </c>
      <c r="H12" s="430" t="s">
        <v>338</v>
      </c>
      <c r="I12" s="433" t="str">
        <f t="shared" si="1"/>
        <v>오토컷팅</v>
      </c>
      <c r="J12" s="434">
        <f t="shared" si="2"/>
        <v>793096</v>
      </c>
      <c r="K12" s="435">
        <f t="shared" si="3"/>
        <v>7.48</v>
      </c>
      <c r="L12" s="436" t="str">
        <f t="shared" si="4"/>
        <v>일반 FOAM</v>
      </c>
      <c r="M12" s="427" t="s">
        <v>339</v>
      </c>
      <c r="N12" s="437">
        <f t="shared" si="5"/>
        <v>682</v>
      </c>
      <c r="O12" s="438">
        <f t="shared" si="6"/>
        <v>0.1</v>
      </c>
      <c r="P12" s="427" t="s">
        <v>340</v>
      </c>
      <c r="Q12" s="439" t="str">
        <f t="shared" si="7"/>
        <v>ROLL</v>
      </c>
      <c r="R12" s="440"/>
      <c r="S12" s="437">
        <f t="shared" si="8"/>
        <v>2693</v>
      </c>
      <c r="T12" s="440"/>
      <c r="U12" s="441"/>
      <c r="V12" s="442">
        <f t="shared" si="9"/>
        <v>17.5</v>
      </c>
      <c r="W12" s="443" t="str">
        <f t="shared" si="10"/>
        <v>오토컷팅</v>
      </c>
      <c r="X12" s="444">
        <f t="shared" si="11"/>
        <v>0.01</v>
      </c>
      <c r="Y12" s="444">
        <f t="shared" si="12"/>
        <v>0.01</v>
      </c>
      <c r="Z12" s="445">
        <f t="shared" si="13"/>
        <v>3</v>
      </c>
      <c r="AA12" s="445">
        <f t="shared" si="14"/>
        <v>12</v>
      </c>
      <c r="AB12" s="445">
        <f t="shared" si="15"/>
        <v>122</v>
      </c>
      <c r="AC12" s="445">
        <f t="shared" si="16"/>
        <v>284</v>
      </c>
      <c r="AD12" s="446">
        <f t="shared" si="17"/>
        <v>8000</v>
      </c>
      <c r="AE12" s="447">
        <f t="shared" si="18"/>
        <v>9.624444444</v>
      </c>
      <c r="AF12" s="448">
        <f t="shared" si="19"/>
        <v>9.624444444</v>
      </c>
      <c r="AG12" s="449">
        <f t="shared" si="20"/>
        <v>2.144444444</v>
      </c>
      <c r="AH12" s="450">
        <f t="shared" si="21"/>
        <v>36</v>
      </c>
      <c r="AI12" s="445">
        <f t="shared" si="22"/>
        <v>727</v>
      </c>
      <c r="AJ12" s="451">
        <f t="shared" si="23"/>
        <v>519</v>
      </c>
      <c r="AK12" s="452">
        <f t="shared" si="24"/>
        <v>150</v>
      </c>
      <c r="AL12" s="452">
        <f t="shared" si="25"/>
        <v>290</v>
      </c>
      <c r="AM12" s="453">
        <f t="shared" si="26"/>
        <v>10</v>
      </c>
      <c r="AN12" s="454">
        <f t="shared" si="27"/>
        <v>0</v>
      </c>
      <c r="AO12" s="455">
        <f t="shared" si="33"/>
        <v>3</v>
      </c>
      <c r="AP12" s="445">
        <f t="shared" si="28"/>
        <v>12</v>
      </c>
      <c r="AQ12" s="445">
        <f t="shared" si="29"/>
        <v>36</v>
      </c>
      <c r="AR12" s="445">
        <f t="shared" si="30"/>
        <v>5</v>
      </c>
      <c r="AS12" s="445">
        <f t="shared" si="34"/>
        <v>7</v>
      </c>
      <c r="AT12" s="445">
        <f t="shared" si="31"/>
        <v>35</v>
      </c>
      <c r="AU12" s="445">
        <f t="shared" si="32"/>
        <v>36</v>
      </c>
      <c r="AV12" s="456"/>
      <c r="AW12" s="456"/>
    </row>
    <row r="13">
      <c r="A13" s="426">
        <v>4.0</v>
      </c>
      <c r="B13" s="427"/>
      <c r="C13" s="428"/>
      <c r="D13" s="429"/>
      <c r="E13" s="457"/>
      <c r="F13" s="457"/>
      <c r="G13" s="457"/>
      <c r="H13" s="457"/>
      <c r="I13" s="433" t="str">
        <f t="shared" si="1"/>
        <v>롤컷팅</v>
      </c>
      <c r="J13" s="434">
        <f t="shared" si="2"/>
        <v>0</v>
      </c>
      <c r="K13" s="435">
        <f t="shared" si="3"/>
        <v>0</v>
      </c>
      <c r="L13" s="458" t="str">
        <f t="shared" si="4"/>
        <v/>
      </c>
      <c r="M13" s="427"/>
      <c r="N13" s="437">
        <f t="shared" si="5"/>
        <v>0</v>
      </c>
      <c r="O13" s="438">
        <f t="shared" si="6"/>
        <v>0</v>
      </c>
      <c r="P13" s="427"/>
      <c r="Q13" s="439" t="str">
        <f t="shared" si="7"/>
        <v/>
      </c>
      <c r="R13" s="440"/>
      <c r="S13" s="437">
        <f t="shared" si="8"/>
        <v>0</v>
      </c>
      <c r="T13" s="440"/>
      <c r="U13" s="441"/>
      <c r="V13" s="442">
        <f t="shared" si="9"/>
        <v>0</v>
      </c>
      <c r="W13" s="443" t="str">
        <f t="shared" si="10"/>
        <v/>
      </c>
      <c r="X13" s="444">
        <f t="shared" si="11"/>
        <v>0</v>
      </c>
      <c r="Y13" s="444">
        <f t="shared" si="12"/>
        <v>0</v>
      </c>
      <c r="Z13" s="445">
        <f t="shared" si="13"/>
        <v>137</v>
      </c>
      <c r="AA13" s="445">
        <f t="shared" si="14"/>
        <v>117</v>
      </c>
      <c r="AB13" s="445">
        <f t="shared" si="15"/>
        <v>700</v>
      </c>
      <c r="AC13" s="445">
        <f t="shared" si="16"/>
        <v>600</v>
      </c>
      <c r="AD13" s="446">
        <f t="shared" si="17"/>
        <v>0</v>
      </c>
      <c r="AE13" s="447">
        <f t="shared" si="18"/>
        <v>0</v>
      </c>
      <c r="AF13" s="448">
        <f t="shared" si="19"/>
        <v>0</v>
      </c>
      <c r="AG13" s="449">
        <f t="shared" si="20"/>
        <v>0</v>
      </c>
      <c r="AH13" s="450" t="str">
        <f t="shared" si="21"/>
        <v>#DIV/0!</v>
      </c>
      <c r="AI13" s="445">
        <f t="shared" si="22"/>
        <v>0</v>
      </c>
      <c r="AJ13" s="451" t="str">
        <f t="shared" si="23"/>
        <v>#DIV/0!</v>
      </c>
      <c r="AK13" s="452">
        <f t="shared" si="24"/>
        <v>600</v>
      </c>
      <c r="AL13" s="452">
        <f t="shared" si="25"/>
        <v>700</v>
      </c>
      <c r="AM13" s="453">
        <f t="shared" si="26"/>
        <v>10</v>
      </c>
      <c r="AN13" s="454">
        <f t="shared" si="27"/>
        <v>5</v>
      </c>
      <c r="AO13" s="455">
        <f t="shared" si="33"/>
        <v>117</v>
      </c>
      <c r="AP13" s="445">
        <f t="shared" si="28"/>
        <v>137</v>
      </c>
      <c r="AQ13" s="445">
        <f t="shared" si="29"/>
        <v>16029</v>
      </c>
      <c r="AR13" s="445">
        <f t="shared" si="30"/>
        <v>117</v>
      </c>
      <c r="AS13" s="445">
        <f t="shared" si="34"/>
        <v>137</v>
      </c>
      <c r="AT13" s="445">
        <f t="shared" si="31"/>
        <v>16029</v>
      </c>
      <c r="AU13" s="445">
        <f t="shared" si="32"/>
        <v>16029</v>
      </c>
      <c r="AV13" s="456"/>
      <c r="AW13" s="456"/>
    </row>
    <row r="14">
      <c r="A14" s="426">
        <v>7.0</v>
      </c>
      <c r="B14" s="427"/>
      <c r="C14" s="428"/>
      <c r="D14" s="429"/>
      <c r="E14" s="457"/>
      <c r="F14" s="457"/>
      <c r="G14" s="457"/>
      <c r="H14" s="457"/>
      <c r="I14" s="459" t="str">
        <f t="shared" si="1"/>
        <v>롤컷팅</v>
      </c>
      <c r="J14" s="434">
        <f t="shared" si="2"/>
        <v>0</v>
      </c>
      <c r="K14" s="435">
        <f t="shared" si="3"/>
        <v>0</v>
      </c>
      <c r="L14" s="458" t="str">
        <f t="shared" si="4"/>
        <v/>
      </c>
      <c r="M14" s="427"/>
      <c r="N14" s="437">
        <f t="shared" si="5"/>
        <v>0</v>
      </c>
      <c r="O14" s="438">
        <f t="shared" si="6"/>
        <v>0</v>
      </c>
      <c r="P14" s="427"/>
      <c r="Q14" s="439" t="str">
        <f t="shared" si="7"/>
        <v/>
      </c>
      <c r="R14" s="440"/>
      <c r="S14" s="437">
        <f t="shared" si="8"/>
        <v>0</v>
      </c>
      <c r="T14" s="440"/>
      <c r="U14" s="441"/>
      <c r="V14" s="442">
        <f t="shared" si="9"/>
        <v>0</v>
      </c>
      <c r="W14" s="443" t="str">
        <f t="shared" si="10"/>
        <v/>
      </c>
      <c r="X14" s="444">
        <f t="shared" si="11"/>
        <v>0</v>
      </c>
      <c r="Y14" s="444">
        <f t="shared" si="12"/>
        <v>0</v>
      </c>
      <c r="Z14" s="445">
        <f t="shared" si="13"/>
        <v>137</v>
      </c>
      <c r="AA14" s="445">
        <f t="shared" si="14"/>
        <v>117</v>
      </c>
      <c r="AB14" s="445">
        <f t="shared" si="15"/>
        <v>700</v>
      </c>
      <c r="AC14" s="445">
        <f t="shared" si="16"/>
        <v>600</v>
      </c>
      <c r="AD14" s="446">
        <f t="shared" si="17"/>
        <v>0</v>
      </c>
      <c r="AE14" s="447">
        <f t="shared" si="18"/>
        <v>0</v>
      </c>
      <c r="AF14" s="448">
        <f t="shared" si="19"/>
        <v>0</v>
      </c>
      <c r="AG14" s="449">
        <f t="shared" si="20"/>
        <v>0</v>
      </c>
      <c r="AH14" s="450" t="str">
        <f t="shared" si="21"/>
        <v>#DIV/0!</v>
      </c>
      <c r="AI14" s="445">
        <f t="shared" si="22"/>
        <v>0</v>
      </c>
      <c r="AJ14" s="451" t="str">
        <f t="shared" si="23"/>
        <v>#DIV/0!</v>
      </c>
      <c r="AK14" s="452">
        <f t="shared" si="24"/>
        <v>600</v>
      </c>
      <c r="AL14" s="452">
        <f t="shared" si="25"/>
        <v>700</v>
      </c>
      <c r="AM14" s="453">
        <f t="shared" si="26"/>
        <v>10</v>
      </c>
      <c r="AN14" s="454">
        <f t="shared" si="27"/>
        <v>5</v>
      </c>
      <c r="AO14" s="455">
        <f t="shared" si="33"/>
        <v>117</v>
      </c>
      <c r="AP14" s="445">
        <f t="shared" si="28"/>
        <v>137</v>
      </c>
      <c r="AQ14" s="445">
        <f t="shared" si="29"/>
        <v>16029</v>
      </c>
      <c r="AR14" s="445">
        <f t="shared" si="30"/>
        <v>117</v>
      </c>
      <c r="AS14" s="445">
        <f t="shared" si="34"/>
        <v>137</v>
      </c>
      <c r="AT14" s="445">
        <f t="shared" si="31"/>
        <v>16029</v>
      </c>
      <c r="AU14" s="445">
        <f t="shared" si="32"/>
        <v>16029</v>
      </c>
      <c r="AV14" s="456"/>
      <c r="AW14" s="456"/>
    </row>
    <row r="15">
      <c r="A15" s="426">
        <v>14.0</v>
      </c>
      <c r="B15" s="427"/>
      <c r="C15" s="428"/>
      <c r="D15" s="429"/>
      <c r="E15" s="457"/>
      <c r="F15" s="457"/>
      <c r="G15" s="457"/>
      <c r="H15" s="457"/>
      <c r="I15" s="459" t="str">
        <f t="shared" si="1"/>
        <v>롤컷팅</v>
      </c>
      <c r="J15" s="434">
        <f t="shared" si="2"/>
        <v>0</v>
      </c>
      <c r="K15" s="435">
        <f t="shared" si="3"/>
        <v>0</v>
      </c>
      <c r="L15" s="458" t="str">
        <f t="shared" si="4"/>
        <v/>
      </c>
      <c r="M15" s="427"/>
      <c r="N15" s="437">
        <f t="shared" si="5"/>
        <v>0</v>
      </c>
      <c r="O15" s="438">
        <f t="shared" si="6"/>
        <v>0</v>
      </c>
      <c r="P15" s="427"/>
      <c r="Q15" s="439" t="str">
        <f t="shared" si="7"/>
        <v/>
      </c>
      <c r="R15" s="440"/>
      <c r="S15" s="437">
        <f t="shared" si="8"/>
        <v>0</v>
      </c>
      <c r="T15" s="440"/>
      <c r="U15" s="441"/>
      <c r="V15" s="442">
        <f t="shared" si="9"/>
        <v>0</v>
      </c>
      <c r="W15" s="443" t="str">
        <f t="shared" ref="W15:W39" si="35">IF($E15=0,"",IF($E15&gt;=601&amp;$H15="직형","롤컷",INDEX($Y$95:$AD$101,MATCH($L15,$Y$95:$Y$101,0),MATCH($G15,$Y$94:$AD$94,-1))))</f>
        <v/>
      </c>
      <c r="X15" s="444">
        <f t="shared" si="11"/>
        <v>0</v>
      </c>
      <c r="Y15" s="444">
        <f t="shared" si="12"/>
        <v>0</v>
      </c>
      <c r="Z15" s="445">
        <f t="shared" si="13"/>
        <v>137</v>
      </c>
      <c r="AA15" s="445">
        <f t="shared" si="14"/>
        <v>117</v>
      </c>
      <c r="AB15" s="445">
        <f t="shared" si="15"/>
        <v>700</v>
      </c>
      <c r="AC15" s="445">
        <f t="shared" si="16"/>
        <v>600</v>
      </c>
      <c r="AD15" s="446">
        <f t="shared" si="17"/>
        <v>0</v>
      </c>
      <c r="AE15" s="447">
        <f t="shared" si="18"/>
        <v>0</v>
      </c>
      <c r="AF15" s="448">
        <f t="shared" si="19"/>
        <v>0</v>
      </c>
      <c r="AG15" s="449">
        <f t="shared" si="20"/>
        <v>0</v>
      </c>
      <c r="AH15" s="450" t="str">
        <f t="shared" si="21"/>
        <v>#DIV/0!</v>
      </c>
      <c r="AI15" s="445">
        <f t="shared" si="22"/>
        <v>0</v>
      </c>
      <c r="AJ15" s="451" t="str">
        <f t="shared" si="23"/>
        <v>#DIV/0!</v>
      </c>
      <c r="AK15" s="452">
        <f t="shared" si="24"/>
        <v>600</v>
      </c>
      <c r="AL15" s="452">
        <f t="shared" si="25"/>
        <v>700</v>
      </c>
      <c r="AM15" s="453">
        <f t="shared" si="26"/>
        <v>10</v>
      </c>
      <c r="AN15" s="454">
        <f t="shared" si="27"/>
        <v>5</v>
      </c>
      <c r="AO15" s="455">
        <f t="shared" si="33"/>
        <v>117</v>
      </c>
      <c r="AP15" s="445">
        <f t="shared" si="28"/>
        <v>137</v>
      </c>
      <c r="AQ15" s="445">
        <f t="shared" si="29"/>
        <v>16029</v>
      </c>
      <c r="AR15" s="445">
        <f t="shared" si="30"/>
        <v>117</v>
      </c>
      <c r="AS15" s="445">
        <f t="shared" si="34"/>
        <v>137</v>
      </c>
      <c r="AT15" s="445">
        <f t="shared" si="31"/>
        <v>16029</v>
      </c>
      <c r="AU15" s="445">
        <f t="shared" si="32"/>
        <v>16029</v>
      </c>
      <c r="AV15" s="456"/>
      <c r="AW15" s="456"/>
    </row>
    <row r="16">
      <c r="A16" s="426">
        <v>16.0</v>
      </c>
      <c r="B16" s="460"/>
      <c r="C16" s="428"/>
      <c r="D16" s="429"/>
      <c r="E16" s="461"/>
      <c r="F16" s="461"/>
      <c r="G16" s="461"/>
      <c r="H16" s="461"/>
      <c r="I16" s="459" t="str">
        <f t="shared" si="1"/>
        <v>롤컷팅</v>
      </c>
      <c r="J16" s="462">
        <f t="shared" si="2"/>
        <v>0</v>
      </c>
      <c r="K16" s="435">
        <f t="shared" si="3"/>
        <v>0</v>
      </c>
      <c r="L16" s="463" t="str">
        <f t="shared" si="4"/>
        <v/>
      </c>
      <c r="M16" s="427"/>
      <c r="N16" s="464">
        <f t="shared" si="5"/>
        <v>0</v>
      </c>
      <c r="O16" s="465">
        <f t="shared" si="6"/>
        <v>0</v>
      </c>
      <c r="P16" s="460"/>
      <c r="Q16" s="439" t="str">
        <f t="shared" si="7"/>
        <v/>
      </c>
      <c r="R16" s="466"/>
      <c r="S16" s="464">
        <f t="shared" si="8"/>
        <v>0</v>
      </c>
      <c r="T16" s="466"/>
      <c r="U16" s="467"/>
      <c r="V16" s="468">
        <f t="shared" si="9"/>
        <v>0</v>
      </c>
      <c r="W16" s="443" t="str">
        <f t="shared" si="35"/>
        <v/>
      </c>
      <c r="X16" s="469">
        <f t="shared" si="11"/>
        <v>0</v>
      </c>
      <c r="Y16" s="444">
        <f t="shared" si="12"/>
        <v>0</v>
      </c>
      <c r="Z16" s="470">
        <f t="shared" si="13"/>
        <v>137</v>
      </c>
      <c r="AA16" s="470">
        <f t="shared" si="14"/>
        <v>117</v>
      </c>
      <c r="AB16" s="470">
        <f t="shared" si="15"/>
        <v>700</v>
      </c>
      <c r="AC16" s="470">
        <f t="shared" si="16"/>
        <v>600</v>
      </c>
      <c r="AD16" s="471">
        <f t="shared" si="17"/>
        <v>0</v>
      </c>
      <c r="AE16" s="472">
        <f t="shared" si="18"/>
        <v>0</v>
      </c>
      <c r="AF16" s="448">
        <f t="shared" si="19"/>
        <v>0</v>
      </c>
      <c r="AG16" s="449">
        <f t="shared" si="20"/>
        <v>0</v>
      </c>
      <c r="AH16" s="473" t="str">
        <f t="shared" si="21"/>
        <v>#DIV/0!</v>
      </c>
      <c r="AI16" s="470">
        <f t="shared" si="22"/>
        <v>0</v>
      </c>
      <c r="AJ16" s="474" t="str">
        <f t="shared" si="23"/>
        <v>#DIV/0!</v>
      </c>
      <c r="AK16" s="452">
        <f t="shared" si="24"/>
        <v>600</v>
      </c>
      <c r="AL16" s="452">
        <f t="shared" si="25"/>
        <v>700</v>
      </c>
      <c r="AM16" s="453">
        <f t="shared" si="26"/>
        <v>10</v>
      </c>
      <c r="AN16" s="454">
        <f t="shared" si="27"/>
        <v>5</v>
      </c>
      <c r="AO16" s="455">
        <f t="shared" si="33"/>
        <v>117</v>
      </c>
      <c r="AP16" s="445">
        <f t="shared" si="28"/>
        <v>137</v>
      </c>
      <c r="AQ16" s="445">
        <f t="shared" si="29"/>
        <v>16029</v>
      </c>
      <c r="AR16" s="445">
        <f t="shared" si="30"/>
        <v>117</v>
      </c>
      <c r="AS16" s="445">
        <f t="shared" si="34"/>
        <v>137</v>
      </c>
      <c r="AT16" s="445">
        <f t="shared" si="31"/>
        <v>16029</v>
      </c>
      <c r="AU16" s="445">
        <f t="shared" si="32"/>
        <v>16029</v>
      </c>
      <c r="AV16" s="456"/>
      <c r="AW16" s="456"/>
    </row>
    <row r="17">
      <c r="A17" s="426">
        <v>20.0</v>
      </c>
      <c r="B17" s="460"/>
      <c r="C17" s="428"/>
      <c r="D17" s="429"/>
      <c r="E17" s="461"/>
      <c r="F17" s="461"/>
      <c r="G17" s="461"/>
      <c r="H17" s="461"/>
      <c r="I17" s="459" t="str">
        <f t="shared" si="1"/>
        <v>롤컷팅</v>
      </c>
      <c r="J17" s="462">
        <f t="shared" si="2"/>
        <v>0</v>
      </c>
      <c r="K17" s="435">
        <f t="shared" si="3"/>
        <v>0</v>
      </c>
      <c r="L17" s="463" t="str">
        <f t="shared" si="4"/>
        <v/>
      </c>
      <c r="M17" s="460"/>
      <c r="N17" s="464">
        <f t="shared" si="5"/>
        <v>0</v>
      </c>
      <c r="O17" s="465">
        <f t="shared" si="6"/>
        <v>0</v>
      </c>
      <c r="P17" s="427"/>
      <c r="Q17" s="439" t="str">
        <f t="shared" si="7"/>
        <v/>
      </c>
      <c r="R17" s="466"/>
      <c r="S17" s="464">
        <f t="shared" si="8"/>
        <v>0</v>
      </c>
      <c r="T17" s="466"/>
      <c r="U17" s="467"/>
      <c r="V17" s="468">
        <f t="shared" si="9"/>
        <v>0</v>
      </c>
      <c r="W17" s="443" t="str">
        <f t="shared" si="35"/>
        <v/>
      </c>
      <c r="X17" s="469">
        <f t="shared" si="11"/>
        <v>0</v>
      </c>
      <c r="Y17" s="444">
        <f t="shared" si="12"/>
        <v>0</v>
      </c>
      <c r="Z17" s="470">
        <f t="shared" si="13"/>
        <v>137</v>
      </c>
      <c r="AA17" s="470">
        <f t="shared" si="14"/>
        <v>117</v>
      </c>
      <c r="AB17" s="470">
        <f t="shared" si="15"/>
        <v>700</v>
      </c>
      <c r="AC17" s="470">
        <f t="shared" si="16"/>
        <v>600</v>
      </c>
      <c r="AD17" s="471">
        <f t="shared" si="17"/>
        <v>0</v>
      </c>
      <c r="AE17" s="472">
        <f t="shared" si="18"/>
        <v>0</v>
      </c>
      <c r="AF17" s="448">
        <f t="shared" si="19"/>
        <v>0</v>
      </c>
      <c r="AG17" s="449">
        <f t="shared" si="20"/>
        <v>0</v>
      </c>
      <c r="AH17" s="473" t="str">
        <f t="shared" si="21"/>
        <v>#DIV/0!</v>
      </c>
      <c r="AI17" s="470">
        <f t="shared" si="22"/>
        <v>0</v>
      </c>
      <c r="AJ17" s="474" t="str">
        <f t="shared" si="23"/>
        <v>#DIV/0!</v>
      </c>
      <c r="AK17" s="452">
        <f t="shared" si="24"/>
        <v>600</v>
      </c>
      <c r="AL17" s="452">
        <f t="shared" si="25"/>
        <v>700</v>
      </c>
      <c r="AM17" s="475">
        <f t="shared" si="26"/>
        <v>10</v>
      </c>
      <c r="AN17" s="476">
        <f t="shared" si="27"/>
        <v>5</v>
      </c>
      <c r="AO17" s="455">
        <f t="shared" si="33"/>
        <v>117</v>
      </c>
      <c r="AP17" s="445">
        <f t="shared" si="28"/>
        <v>137</v>
      </c>
      <c r="AQ17" s="445">
        <f t="shared" si="29"/>
        <v>16029</v>
      </c>
      <c r="AR17" s="445">
        <f t="shared" si="30"/>
        <v>117</v>
      </c>
      <c r="AS17" s="445">
        <f t="shared" si="34"/>
        <v>137</v>
      </c>
      <c r="AT17" s="445">
        <f t="shared" si="31"/>
        <v>16029</v>
      </c>
      <c r="AU17" s="445">
        <f t="shared" si="32"/>
        <v>16029</v>
      </c>
      <c r="AV17" s="456"/>
      <c r="AW17" s="456"/>
    </row>
    <row r="18">
      <c r="A18" s="426">
        <v>22.0</v>
      </c>
      <c r="B18" s="460"/>
      <c r="C18" s="428"/>
      <c r="D18" s="429"/>
      <c r="E18" s="461"/>
      <c r="F18" s="461"/>
      <c r="G18" s="461"/>
      <c r="H18" s="461"/>
      <c r="I18" s="459" t="str">
        <f t="shared" si="1"/>
        <v>롤컷팅</v>
      </c>
      <c r="J18" s="462">
        <f t="shared" si="2"/>
        <v>0</v>
      </c>
      <c r="K18" s="435">
        <f t="shared" si="3"/>
        <v>0</v>
      </c>
      <c r="L18" s="463" t="str">
        <f t="shared" si="4"/>
        <v/>
      </c>
      <c r="M18" s="460"/>
      <c r="N18" s="464">
        <f t="shared" si="5"/>
        <v>0</v>
      </c>
      <c r="O18" s="465">
        <f t="shared" si="6"/>
        <v>0</v>
      </c>
      <c r="P18" s="460"/>
      <c r="Q18" s="439" t="str">
        <f t="shared" si="7"/>
        <v/>
      </c>
      <c r="R18" s="466"/>
      <c r="S18" s="464">
        <f t="shared" si="8"/>
        <v>0</v>
      </c>
      <c r="T18" s="466"/>
      <c r="U18" s="467"/>
      <c r="V18" s="468">
        <f t="shared" si="9"/>
        <v>0</v>
      </c>
      <c r="W18" s="443" t="str">
        <f t="shared" si="35"/>
        <v/>
      </c>
      <c r="X18" s="469">
        <f t="shared" si="11"/>
        <v>0</v>
      </c>
      <c r="Y18" s="444">
        <f t="shared" si="12"/>
        <v>0</v>
      </c>
      <c r="Z18" s="470">
        <f t="shared" si="13"/>
        <v>137</v>
      </c>
      <c r="AA18" s="470">
        <f t="shared" si="14"/>
        <v>117</v>
      </c>
      <c r="AB18" s="470">
        <f t="shared" si="15"/>
        <v>700</v>
      </c>
      <c r="AC18" s="470">
        <f t="shared" si="16"/>
        <v>600</v>
      </c>
      <c r="AD18" s="471">
        <f t="shared" si="17"/>
        <v>0</v>
      </c>
      <c r="AE18" s="472">
        <f t="shared" si="18"/>
        <v>0</v>
      </c>
      <c r="AF18" s="448">
        <f t="shared" si="19"/>
        <v>0</v>
      </c>
      <c r="AG18" s="449">
        <f t="shared" si="20"/>
        <v>0</v>
      </c>
      <c r="AH18" s="473" t="str">
        <f t="shared" si="21"/>
        <v>#DIV/0!</v>
      </c>
      <c r="AI18" s="470">
        <f t="shared" si="22"/>
        <v>0</v>
      </c>
      <c r="AJ18" s="474" t="str">
        <f t="shared" si="23"/>
        <v>#DIV/0!</v>
      </c>
      <c r="AK18" s="452">
        <f t="shared" si="24"/>
        <v>600</v>
      </c>
      <c r="AL18" s="452">
        <f t="shared" si="25"/>
        <v>700</v>
      </c>
      <c r="AM18" s="475">
        <f t="shared" si="26"/>
        <v>10</v>
      </c>
      <c r="AN18" s="476">
        <f t="shared" si="27"/>
        <v>5</v>
      </c>
      <c r="AO18" s="455">
        <f t="shared" si="33"/>
        <v>117</v>
      </c>
      <c r="AP18" s="445">
        <f t="shared" si="28"/>
        <v>137</v>
      </c>
      <c r="AQ18" s="445">
        <f t="shared" si="29"/>
        <v>16029</v>
      </c>
      <c r="AR18" s="445">
        <f t="shared" si="30"/>
        <v>117</v>
      </c>
      <c r="AS18" s="445">
        <f t="shared" si="34"/>
        <v>137</v>
      </c>
      <c r="AT18" s="445">
        <f t="shared" si="31"/>
        <v>16029</v>
      </c>
      <c r="AU18" s="445">
        <f t="shared" si="32"/>
        <v>16029</v>
      </c>
      <c r="AV18" s="456"/>
      <c r="AW18" s="456"/>
    </row>
    <row r="19">
      <c r="A19" s="426">
        <v>16.0</v>
      </c>
      <c r="B19" s="460"/>
      <c r="C19" s="428"/>
      <c r="D19" s="429"/>
      <c r="E19" s="461"/>
      <c r="F19" s="461"/>
      <c r="G19" s="461"/>
      <c r="H19" s="461"/>
      <c r="I19" s="459" t="str">
        <f t="shared" si="1"/>
        <v>롤컷팅</v>
      </c>
      <c r="J19" s="462">
        <f t="shared" si="2"/>
        <v>0</v>
      </c>
      <c r="K19" s="435">
        <f t="shared" si="3"/>
        <v>0</v>
      </c>
      <c r="L19" s="463" t="str">
        <f t="shared" si="4"/>
        <v/>
      </c>
      <c r="M19" s="460"/>
      <c r="N19" s="464">
        <f t="shared" si="5"/>
        <v>0</v>
      </c>
      <c r="O19" s="465">
        <f t="shared" si="6"/>
        <v>0</v>
      </c>
      <c r="P19" s="460"/>
      <c r="Q19" s="439" t="str">
        <f t="shared" si="7"/>
        <v/>
      </c>
      <c r="R19" s="466"/>
      <c r="S19" s="464">
        <f t="shared" si="8"/>
        <v>0</v>
      </c>
      <c r="T19" s="466"/>
      <c r="U19" s="467"/>
      <c r="V19" s="468">
        <f>IF($E19=0,0,ROUND(SUM($P57:$S57),1))</f>
        <v>0</v>
      </c>
      <c r="W19" s="443" t="str">
        <f t="shared" si="35"/>
        <v/>
      </c>
      <c r="X19" s="469">
        <f t="shared" si="11"/>
        <v>0</v>
      </c>
      <c r="Y19" s="444">
        <f t="shared" si="12"/>
        <v>0</v>
      </c>
      <c r="Z19" s="470">
        <f t="shared" si="13"/>
        <v>137</v>
      </c>
      <c r="AA19" s="470">
        <f t="shared" si="14"/>
        <v>117</v>
      </c>
      <c r="AB19" s="470">
        <f t="shared" si="15"/>
        <v>700</v>
      </c>
      <c r="AC19" s="470">
        <f t="shared" si="16"/>
        <v>600</v>
      </c>
      <c r="AD19" s="471">
        <f t="shared" si="17"/>
        <v>0</v>
      </c>
      <c r="AE19" s="472">
        <f t="shared" si="18"/>
        <v>0</v>
      </c>
      <c r="AF19" s="448">
        <f t="shared" si="19"/>
        <v>0</v>
      </c>
      <c r="AG19" s="449">
        <f t="shared" si="20"/>
        <v>0</v>
      </c>
      <c r="AH19" s="473" t="str">
        <f t="shared" si="21"/>
        <v>#DIV/0!</v>
      </c>
      <c r="AI19" s="470">
        <f t="shared" si="22"/>
        <v>0</v>
      </c>
      <c r="AJ19" s="474" t="str">
        <f t="shared" si="23"/>
        <v>#DIV/0!</v>
      </c>
      <c r="AK19" s="452">
        <f t="shared" si="24"/>
        <v>600</v>
      </c>
      <c r="AL19" s="452">
        <f t="shared" si="25"/>
        <v>700</v>
      </c>
      <c r="AM19" s="477">
        <f t="shared" si="26"/>
        <v>10</v>
      </c>
      <c r="AN19" s="478">
        <f t="shared" si="27"/>
        <v>5</v>
      </c>
      <c r="AO19" s="455">
        <f t="shared" si="33"/>
        <v>117</v>
      </c>
      <c r="AP19" s="445">
        <f t="shared" si="28"/>
        <v>137</v>
      </c>
      <c r="AQ19" s="445">
        <f t="shared" si="29"/>
        <v>16029</v>
      </c>
      <c r="AR19" s="445">
        <f t="shared" si="30"/>
        <v>117</v>
      </c>
      <c r="AS19" s="445">
        <f t="shared" si="34"/>
        <v>137</v>
      </c>
      <c r="AT19" s="445">
        <f t="shared" si="31"/>
        <v>16029</v>
      </c>
      <c r="AU19" s="445">
        <f t="shared" si="32"/>
        <v>16029</v>
      </c>
      <c r="AV19" s="456"/>
      <c r="AW19" s="456"/>
    </row>
    <row r="20" hidden="1">
      <c r="A20" s="426">
        <v>29.0</v>
      </c>
      <c r="B20" s="460"/>
      <c r="C20" s="428"/>
      <c r="D20" s="429"/>
      <c r="E20" s="461"/>
      <c r="F20" s="461"/>
      <c r="G20" s="461"/>
      <c r="H20" s="461"/>
      <c r="I20" s="459" t="str">
        <f t="shared" si="1"/>
        <v>롤컷팅</v>
      </c>
      <c r="J20" s="462">
        <f t="shared" si="2"/>
        <v>0</v>
      </c>
      <c r="K20" s="435">
        <f t="shared" si="3"/>
        <v>0</v>
      </c>
      <c r="L20" s="463" t="str">
        <f t="shared" si="4"/>
        <v/>
      </c>
      <c r="M20" s="460"/>
      <c r="N20" s="464">
        <f t="shared" si="5"/>
        <v>0</v>
      </c>
      <c r="O20" s="465">
        <f t="shared" si="6"/>
        <v>0</v>
      </c>
      <c r="P20" s="460"/>
      <c r="Q20" s="439" t="str">
        <f t="shared" si="7"/>
        <v/>
      </c>
      <c r="R20" s="466"/>
      <c r="S20" s="464">
        <f t="shared" si="8"/>
        <v>0</v>
      </c>
      <c r="T20" s="466"/>
      <c r="U20" s="467"/>
      <c r="V20" s="468">
        <f t="shared" ref="V20:V28" si="36">IF($E20=0,0,ROUND(SUM($P45:$S45),1))</f>
        <v>0</v>
      </c>
      <c r="W20" s="443" t="str">
        <f t="shared" si="35"/>
        <v/>
      </c>
      <c r="X20" s="469">
        <f t="shared" si="11"/>
        <v>0</v>
      </c>
      <c r="Y20" s="444">
        <f t="shared" si="12"/>
        <v>0</v>
      </c>
      <c r="Z20" s="470">
        <f t="shared" si="13"/>
        <v>137</v>
      </c>
      <c r="AA20" s="470">
        <f t="shared" si="14"/>
        <v>117</v>
      </c>
      <c r="AB20" s="470">
        <f t="shared" si="15"/>
        <v>700</v>
      </c>
      <c r="AC20" s="470">
        <f t="shared" si="16"/>
        <v>600</v>
      </c>
      <c r="AD20" s="471">
        <f t="shared" si="17"/>
        <v>0</v>
      </c>
      <c r="AE20" s="472">
        <f t="shared" si="18"/>
        <v>0</v>
      </c>
      <c r="AF20" s="448">
        <f t="shared" si="19"/>
        <v>0</v>
      </c>
      <c r="AG20" s="449">
        <f t="shared" si="20"/>
        <v>0</v>
      </c>
      <c r="AH20" s="473" t="str">
        <f t="shared" si="21"/>
        <v>#DIV/0!</v>
      </c>
      <c r="AI20" s="470">
        <f t="shared" si="22"/>
        <v>0</v>
      </c>
      <c r="AJ20" s="474" t="str">
        <f t="shared" si="23"/>
        <v>#DIV/0!</v>
      </c>
      <c r="AK20" s="452">
        <f t="shared" si="24"/>
        <v>600</v>
      </c>
      <c r="AL20" s="452">
        <f t="shared" si="25"/>
        <v>700</v>
      </c>
      <c r="AM20" s="477">
        <f t="shared" si="26"/>
        <v>10</v>
      </c>
      <c r="AN20" s="478">
        <f t="shared" si="27"/>
        <v>5</v>
      </c>
      <c r="AO20" s="455">
        <f t="shared" si="33"/>
        <v>117</v>
      </c>
      <c r="AP20" s="445">
        <f t="shared" si="28"/>
        <v>137</v>
      </c>
      <c r="AQ20" s="445">
        <f t="shared" si="29"/>
        <v>16029</v>
      </c>
      <c r="AR20" s="445">
        <f t="shared" si="30"/>
        <v>117</v>
      </c>
      <c r="AS20" s="445">
        <f t="shared" si="34"/>
        <v>137</v>
      </c>
      <c r="AT20" s="445">
        <f t="shared" si="31"/>
        <v>16029</v>
      </c>
      <c r="AU20" s="445">
        <f t="shared" si="32"/>
        <v>16029</v>
      </c>
      <c r="AV20" s="456"/>
      <c r="AW20" s="456"/>
    </row>
    <row r="21" ht="15.75" hidden="1" customHeight="1">
      <c r="A21" s="426">
        <v>29.0</v>
      </c>
      <c r="B21" s="460"/>
      <c r="C21" s="428"/>
      <c r="D21" s="429"/>
      <c r="E21" s="461"/>
      <c r="F21" s="461"/>
      <c r="G21" s="461"/>
      <c r="H21" s="461"/>
      <c r="I21" s="459" t="str">
        <f t="shared" si="1"/>
        <v>롤컷팅</v>
      </c>
      <c r="J21" s="462">
        <f t="shared" si="2"/>
        <v>0</v>
      </c>
      <c r="K21" s="435">
        <f t="shared" si="3"/>
        <v>0</v>
      </c>
      <c r="L21" s="463" t="str">
        <f t="shared" si="4"/>
        <v/>
      </c>
      <c r="M21" s="460"/>
      <c r="N21" s="464">
        <f t="shared" si="5"/>
        <v>0</v>
      </c>
      <c r="O21" s="465">
        <f t="shared" si="6"/>
        <v>0</v>
      </c>
      <c r="P21" s="460"/>
      <c r="Q21" s="439" t="str">
        <f t="shared" si="7"/>
        <v/>
      </c>
      <c r="R21" s="466"/>
      <c r="S21" s="464">
        <f t="shared" si="8"/>
        <v>0</v>
      </c>
      <c r="T21" s="466"/>
      <c r="U21" s="467"/>
      <c r="V21" s="468">
        <f t="shared" si="36"/>
        <v>0</v>
      </c>
      <c r="W21" s="443" t="str">
        <f t="shared" si="35"/>
        <v/>
      </c>
      <c r="X21" s="469">
        <f t="shared" si="11"/>
        <v>0</v>
      </c>
      <c r="Y21" s="444">
        <f t="shared" si="12"/>
        <v>0</v>
      </c>
      <c r="Z21" s="470">
        <f t="shared" si="13"/>
        <v>137</v>
      </c>
      <c r="AA21" s="470">
        <f t="shared" si="14"/>
        <v>117</v>
      </c>
      <c r="AB21" s="470">
        <f t="shared" si="15"/>
        <v>700</v>
      </c>
      <c r="AC21" s="470">
        <f t="shared" si="16"/>
        <v>600</v>
      </c>
      <c r="AD21" s="471">
        <f t="shared" si="17"/>
        <v>0</v>
      </c>
      <c r="AE21" s="472">
        <f t="shared" si="18"/>
        <v>0</v>
      </c>
      <c r="AF21" s="448">
        <f t="shared" si="19"/>
        <v>0</v>
      </c>
      <c r="AG21" s="449">
        <f t="shared" si="20"/>
        <v>0</v>
      </c>
      <c r="AH21" s="473" t="str">
        <f t="shared" si="21"/>
        <v>#DIV/0!</v>
      </c>
      <c r="AI21" s="470">
        <f t="shared" si="22"/>
        <v>0</v>
      </c>
      <c r="AJ21" s="474" t="str">
        <f t="shared" si="23"/>
        <v>#DIV/0!</v>
      </c>
      <c r="AK21" s="452">
        <f t="shared" si="24"/>
        <v>600</v>
      </c>
      <c r="AL21" s="452">
        <f t="shared" si="25"/>
        <v>700</v>
      </c>
      <c r="AM21" s="477">
        <f t="shared" si="26"/>
        <v>10</v>
      </c>
      <c r="AN21" s="478">
        <f t="shared" si="27"/>
        <v>5</v>
      </c>
      <c r="AO21" s="455">
        <f t="shared" si="33"/>
        <v>117</v>
      </c>
      <c r="AP21" s="445">
        <f t="shared" si="28"/>
        <v>137</v>
      </c>
      <c r="AQ21" s="445">
        <f t="shared" si="29"/>
        <v>16029</v>
      </c>
      <c r="AR21" s="445">
        <f t="shared" si="30"/>
        <v>117</v>
      </c>
      <c r="AS21" s="445">
        <f t="shared" si="34"/>
        <v>137</v>
      </c>
      <c r="AT21" s="445">
        <f t="shared" si="31"/>
        <v>16029</v>
      </c>
      <c r="AU21" s="445">
        <f t="shared" si="32"/>
        <v>16029</v>
      </c>
      <c r="AV21" s="456"/>
      <c r="AW21" s="456"/>
    </row>
    <row r="22" ht="15.75" hidden="1" customHeight="1">
      <c r="A22" s="426">
        <v>36.0</v>
      </c>
      <c r="B22" s="460"/>
      <c r="C22" s="428"/>
      <c r="D22" s="429"/>
      <c r="E22" s="461"/>
      <c r="F22" s="461"/>
      <c r="G22" s="461"/>
      <c r="H22" s="461"/>
      <c r="I22" s="459" t="str">
        <f t="shared" si="1"/>
        <v>롤컷팅</v>
      </c>
      <c r="J22" s="462">
        <f t="shared" si="2"/>
        <v>0</v>
      </c>
      <c r="K22" s="435">
        <f t="shared" si="3"/>
        <v>0</v>
      </c>
      <c r="L22" s="463" t="str">
        <f t="shared" si="4"/>
        <v/>
      </c>
      <c r="M22" s="460"/>
      <c r="N22" s="464">
        <f t="shared" si="5"/>
        <v>0</v>
      </c>
      <c r="O22" s="465">
        <f t="shared" si="6"/>
        <v>0</v>
      </c>
      <c r="P22" s="460"/>
      <c r="Q22" s="439" t="str">
        <f t="shared" si="7"/>
        <v/>
      </c>
      <c r="R22" s="466"/>
      <c r="S22" s="464">
        <f t="shared" si="8"/>
        <v>0</v>
      </c>
      <c r="T22" s="466"/>
      <c r="U22" s="467"/>
      <c r="V22" s="468">
        <f t="shared" si="36"/>
        <v>0</v>
      </c>
      <c r="W22" s="443" t="str">
        <f t="shared" si="35"/>
        <v/>
      </c>
      <c r="X22" s="469">
        <f t="shared" si="11"/>
        <v>0</v>
      </c>
      <c r="Y22" s="444">
        <f t="shared" si="12"/>
        <v>0</v>
      </c>
      <c r="Z22" s="470">
        <f t="shared" si="13"/>
        <v>137</v>
      </c>
      <c r="AA22" s="470">
        <f t="shared" si="14"/>
        <v>117</v>
      </c>
      <c r="AB22" s="470">
        <f t="shared" si="15"/>
        <v>700</v>
      </c>
      <c r="AC22" s="470">
        <f t="shared" si="16"/>
        <v>600</v>
      </c>
      <c r="AD22" s="471">
        <f t="shared" si="17"/>
        <v>0</v>
      </c>
      <c r="AE22" s="472">
        <f t="shared" si="18"/>
        <v>0</v>
      </c>
      <c r="AF22" s="448">
        <f t="shared" si="19"/>
        <v>0</v>
      </c>
      <c r="AG22" s="449">
        <f t="shared" si="20"/>
        <v>0</v>
      </c>
      <c r="AH22" s="473" t="str">
        <f t="shared" si="21"/>
        <v>#DIV/0!</v>
      </c>
      <c r="AI22" s="470">
        <f t="shared" si="22"/>
        <v>0</v>
      </c>
      <c r="AJ22" s="474" t="str">
        <f t="shared" si="23"/>
        <v>#DIV/0!</v>
      </c>
      <c r="AK22" s="452">
        <f t="shared" si="24"/>
        <v>600</v>
      </c>
      <c r="AL22" s="452">
        <f t="shared" si="25"/>
        <v>700</v>
      </c>
      <c r="AM22" s="477">
        <f t="shared" si="26"/>
        <v>10</v>
      </c>
      <c r="AN22" s="478">
        <f t="shared" si="27"/>
        <v>5</v>
      </c>
      <c r="AO22" s="455">
        <f t="shared" si="33"/>
        <v>117</v>
      </c>
      <c r="AP22" s="445">
        <f t="shared" si="28"/>
        <v>137</v>
      </c>
      <c r="AQ22" s="445">
        <f t="shared" si="29"/>
        <v>16029</v>
      </c>
      <c r="AR22" s="445">
        <f t="shared" si="30"/>
        <v>117</v>
      </c>
      <c r="AS22" s="445">
        <f t="shared" si="34"/>
        <v>137</v>
      </c>
      <c r="AT22" s="445">
        <f t="shared" si="31"/>
        <v>16029</v>
      </c>
      <c r="AU22" s="445">
        <f t="shared" si="32"/>
        <v>16029</v>
      </c>
      <c r="AV22" s="456"/>
      <c r="AW22" s="456"/>
    </row>
    <row r="23" ht="15.75" hidden="1" customHeight="1">
      <c r="A23" s="426">
        <v>20.0</v>
      </c>
      <c r="B23" s="460"/>
      <c r="C23" s="428"/>
      <c r="D23" s="429"/>
      <c r="E23" s="461"/>
      <c r="F23" s="461"/>
      <c r="G23" s="461"/>
      <c r="H23" s="461"/>
      <c r="I23" s="459" t="str">
        <f t="shared" si="1"/>
        <v>롤컷팅</v>
      </c>
      <c r="J23" s="462">
        <f t="shared" si="2"/>
        <v>0</v>
      </c>
      <c r="K23" s="435">
        <f t="shared" si="3"/>
        <v>0</v>
      </c>
      <c r="L23" s="463" t="str">
        <f t="shared" si="4"/>
        <v/>
      </c>
      <c r="M23" s="460"/>
      <c r="N23" s="464">
        <f t="shared" si="5"/>
        <v>0</v>
      </c>
      <c r="O23" s="465">
        <f t="shared" si="6"/>
        <v>0</v>
      </c>
      <c r="P23" s="460"/>
      <c r="Q23" s="439" t="str">
        <f t="shared" si="7"/>
        <v/>
      </c>
      <c r="R23" s="466"/>
      <c r="S23" s="464">
        <f t="shared" si="8"/>
        <v>0</v>
      </c>
      <c r="T23" s="466"/>
      <c r="U23" s="467"/>
      <c r="V23" s="468">
        <f t="shared" si="36"/>
        <v>0</v>
      </c>
      <c r="W23" s="443" t="str">
        <f t="shared" si="35"/>
        <v/>
      </c>
      <c r="X23" s="469">
        <f t="shared" si="11"/>
        <v>0</v>
      </c>
      <c r="Y23" s="444">
        <f t="shared" si="12"/>
        <v>0</v>
      </c>
      <c r="Z23" s="470">
        <f t="shared" si="13"/>
        <v>137</v>
      </c>
      <c r="AA23" s="470">
        <f t="shared" si="14"/>
        <v>117</v>
      </c>
      <c r="AB23" s="470">
        <f t="shared" si="15"/>
        <v>700</v>
      </c>
      <c r="AC23" s="470">
        <f t="shared" si="16"/>
        <v>600</v>
      </c>
      <c r="AD23" s="471">
        <f t="shared" si="17"/>
        <v>0</v>
      </c>
      <c r="AE23" s="472">
        <f t="shared" si="18"/>
        <v>0</v>
      </c>
      <c r="AF23" s="448">
        <f t="shared" si="19"/>
        <v>0</v>
      </c>
      <c r="AG23" s="449">
        <f t="shared" si="20"/>
        <v>0</v>
      </c>
      <c r="AH23" s="473" t="str">
        <f t="shared" si="21"/>
        <v>#DIV/0!</v>
      </c>
      <c r="AI23" s="470">
        <f t="shared" si="22"/>
        <v>0</v>
      </c>
      <c r="AJ23" s="474" t="str">
        <f t="shared" si="23"/>
        <v>#DIV/0!</v>
      </c>
      <c r="AK23" s="452">
        <f t="shared" si="24"/>
        <v>600</v>
      </c>
      <c r="AL23" s="452">
        <f t="shared" si="25"/>
        <v>700</v>
      </c>
      <c r="AM23" s="477">
        <f t="shared" si="26"/>
        <v>10</v>
      </c>
      <c r="AN23" s="478">
        <f t="shared" si="27"/>
        <v>5</v>
      </c>
      <c r="AO23" s="455">
        <f t="shared" si="33"/>
        <v>117</v>
      </c>
      <c r="AP23" s="445">
        <f t="shared" si="28"/>
        <v>137</v>
      </c>
      <c r="AQ23" s="445">
        <f t="shared" si="29"/>
        <v>16029</v>
      </c>
      <c r="AR23" s="445">
        <f t="shared" si="30"/>
        <v>117</v>
      </c>
      <c r="AS23" s="445">
        <f t="shared" si="34"/>
        <v>137</v>
      </c>
      <c r="AT23" s="445">
        <f t="shared" si="31"/>
        <v>16029</v>
      </c>
      <c r="AU23" s="445">
        <f t="shared" si="32"/>
        <v>16029</v>
      </c>
      <c r="AV23" s="456"/>
      <c r="AW23" s="456"/>
    </row>
    <row r="24" ht="15.75" hidden="1" customHeight="1">
      <c r="A24" s="426">
        <v>25.0</v>
      </c>
      <c r="B24" s="460"/>
      <c r="C24" s="428"/>
      <c r="D24" s="429"/>
      <c r="E24" s="461"/>
      <c r="F24" s="461"/>
      <c r="G24" s="461"/>
      <c r="H24" s="461"/>
      <c r="I24" s="459" t="str">
        <f t="shared" si="1"/>
        <v>롤컷팅</v>
      </c>
      <c r="J24" s="462">
        <f t="shared" si="2"/>
        <v>0</v>
      </c>
      <c r="K24" s="435">
        <f t="shared" si="3"/>
        <v>0</v>
      </c>
      <c r="L24" s="463" t="str">
        <f t="shared" si="4"/>
        <v/>
      </c>
      <c r="M24" s="460"/>
      <c r="N24" s="464">
        <f t="shared" si="5"/>
        <v>0</v>
      </c>
      <c r="O24" s="465">
        <f t="shared" si="6"/>
        <v>0</v>
      </c>
      <c r="P24" s="460"/>
      <c r="Q24" s="439" t="str">
        <f t="shared" si="7"/>
        <v/>
      </c>
      <c r="R24" s="466"/>
      <c r="S24" s="464">
        <f t="shared" si="8"/>
        <v>0</v>
      </c>
      <c r="T24" s="466"/>
      <c r="U24" s="467"/>
      <c r="V24" s="468">
        <f t="shared" si="36"/>
        <v>0</v>
      </c>
      <c r="W24" s="443" t="str">
        <f t="shared" si="35"/>
        <v/>
      </c>
      <c r="X24" s="469">
        <f t="shared" si="11"/>
        <v>0</v>
      </c>
      <c r="Y24" s="444">
        <f t="shared" si="12"/>
        <v>0</v>
      </c>
      <c r="Z24" s="470">
        <f t="shared" si="13"/>
        <v>137</v>
      </c>
      <c r="AA24" s="470">
        <f t="shared" si="14"/>
        <v>117</v>
      </c>
      <c r="AB24" s="470">
        <f t="shared" si="15"/>
        <v>700</v>
      </c>
      <c r="AC24" s="470">
        <f t="shared" si="16"/>
        <v>600</v>
      </c>
      <c r="AD24" s="471">
        <f t="shared" si="17"/>
        <v>0</v>
      </c>
      <c r="AE24" s="472">
        <f t="shared" si="18"/>
        <v>0</v>
      </c>
      <c r="AF24" s="448">
        <f t="shared" si="19"/>
        <v>0</v>
      </c>
      <c r="AG24" s="449">
        <f t="shared" si="20"/>
        <v>0</v>
      </c>
      <c r="AH24" s="473" t="str">
        <f t="shared" si="21"/>
        <v>#DIV/0!</v>
      </c>
      <c r="AI24" s="470">
        <f t="shared" si="22"/>
        <v>0</v>
      </c>
      <c r="AJ24" s="474" t="str">
        <f t="shared" si="23"/>
        <v>#DIV/0!</v>
      </c>
      <c r="AK24" s="452">
        <f t="shared" si="24"/>
        <v>600</v>
      </c>
      <c r="AL24" s="452">
        <f t="shared" si="25"/>
        <v>700</v>
      </c>
      <c r="AM24" s="477">
        <f t="shared" si="26"/>
        <v>10</v>
      </c>
      <c r="AN24" s="478">
        <f t="shared" si="27"/>
        <v>5</v>
      </c>
      <c r="AO24" s="455">
        <f t="shared" si="33"/>
        <v>117</v>
      </c>
      <c r="AP24" s="445">
        <f t="shared" si="28"/>
        <v>137</v>
      </c>
      <c r="AQ24" s="445">
        <f t="shared" si="29"/>
        <v>16029</v>
      </c>
      <c r="AR24" s="445">
        <f t="shared" si="30"/>
        <v>117</v>
      </c>
      <c r="AS24" s="445">
        <f t="shared" si="34"/>
        <v>137</v>
      </c>
      <c r="AT24" s="445">
        <f t="shared" si="31"/>
        <v>16029</v>
      </c>
      <c r="AU24" s="445">
        <f t="shared" si="32"/>
        <v>16029</v>
      </c>
      <c r="AV24" s="456"/>
      <c r="AW24" s="456"/>
    </row>
    <row r="25" ht="15.75" hidden="1" customHeight="1">
      <c r="A25" s="426">
        <v>33.0</v>
      </c>
      <c r="B25" s="460"/>
      <c r="C25" s="428"/>
      <c r="D25" s="429"/>
      <c r="E25" s="461"/>
      <c r="F25" s="461"/>
      <c r="G25" s="461"/>
      <c r="H25" s="461"/>
      <c r="I25" s="459" t="str">
        <f t="shared" si="1"/>
        <v>롤컷팅</v>
      </c>
      <c r="J25" s="462">
        <f t="shared" si="2"/>
        <v>0</v>
      </c>
      <c r="K25" s="435">
        <f t="shared" si="3"/>
        <v>0</v>
      </c>
      <c r="L25" s="463" t="str">
        <f t="shared" si="4"/>
        <v/>
      </c>
      <c r="M25" s="460"/>
      <c r="N25" s="464">
        <f t="shared" si="5"/>
        <v>0</v>
      </c>
      <c r="O25" s="465">
        <f t="shared" si="6"/>
        <v>0</v>
      </c>
      <c r="P25" s="460"/>
      <c r="Q25" s="439" t="str">
        <f t="shared" si="7"/>
        <v/>
      </c>
      <c r="R25" s="466"/>
      <c r="S25" s="464">
        <f t="shared" si="8"/>
        <v>0</v>
      </c>
      <c r="T25" s="466"/>
      <c r="U25" s="467"/>
      <c r="V25" s="468">
        <f t="shared" si="36"/>
        <v>0</v>
      </c>
      <c r="W25" s="443" t="str">
        <f t="shared" si="35"/>
        <v/>
      </c>
      <c r="X25" s="469">
        <f t="shared" si="11"/>
        <v>0</v>
      </c>
      <c r="Y25" s="444">
        <f t="shared" si="12"/>
        <v>0</v>
      </c>
      <c r="Z25" s="470">
        <f t="shared" si="13"/>
        <v>137</v>
      </c>
      <c r="AA25" s="470">
        <f t="shared" si="14"/>
        <v>117</v>
      </c>
      <c r="AB25" s="470">
        <f t="shared" si="15"/>
        <v>700</v>
      </c>
      <c r="AC25" s="470">
        <f t="shared" si="16"/>
        <v>600</v>
      </c>
      <c r="AD25" s="471">
        <f t="shared" si="17"/>
        <v>0</v>
      </c>
      <c r="AE25" s="472">
        <f t="shared" si="18"/>
        <v>0</v>
      </c>
      <c r="AF25" s="448">
        <f t="shared" si="19"/>
        <v>0</v>
      </c>
      <c r="AG25" s="449">
        <f t="shared" si="20"/>
        <v>0</v>
      </c>
      <c r="AH25" s="473" t="str">
        <f t="shared" si="21"/>
        <v>#DIV/0!</v>
      </c>
      <c r="AI25" s="470">
        <f t="shared" si="22"/>
        <v>0</v>
      </c>
      <c r="AJ25" s="474" t="str">
        <f t="shared" si="23"/>
        <v>#DIV/0!</v>
      </c>
      <c r="AK25" s="452">
        <f t="shared" si="24"/>
        <v>600</v>
      </c>
      <c r="AL25" s="452">
        <f t="shared" si="25"/>
        <v>700</v>
      </c>
      <c r="AM25" s="477">
        <f t="shared" si="26"/>
        <v>10</v>
      </c>
      <c r="AN25" s="478">
        <f t="shared" si="27"/>
        <v>5</v>
      </c>
      <c r="AO25" s="455">
        <f t="shared" si="33"/>
        <v>117</v>
      </c>
      <c r="AP25" s="445">
        <f t="shared" si="28"/>
        <v>137</v>
      </c>
      <c r="AQ25" s="445">
        <f t="shared" si="29"/>
        <v>16029</v>
      </c>
      <c r="AR25" s="445">
        <f t="shared" si="30"/>
        <v>117</v>
      </c>
      <c r="AS25" s="445">
        <f t="shared" si="34"/>
        <v>137</v>
      </c>
      <c r="AT25" s="445">
        <f t="shared" si="31"/>
        <v>16029</v>
      </c>
      <c r="AU25" s="445">
        <f t="shared" si="32"/>
        <v>16029</v>
      </c>
      <c r="AV25" s="456"/>
      <c r="AW25" s="456"/>
    </row>
    <row r="26" ht="15.75" hidden="1" customHeight="1">
      <c r="A26" s="426">
        <v>29.0</v>
      </c>
      <c r="B26" s="460"/>
      <c r="C26" s="428"/>
      <c r="D26" s="429"/>
      <c r="E26" s="461"/>
      <c r="F26" s="461"/>
      <c r="G26" s="461"/>
      <c r="H26" s="461"/>
      <c r="I26" s="459" t="str">
        <f t="shared" si="1"/>
        <v>롤컷팅</v>
      </c>
      <c r="J26" s="462">
        <f t="shared" si="2"/>
        <v>0</v>
      </c>
      <c r="K26" s="435">
        <f t="shared" si="3"/>
        <v>0</v>
      </c>
      <c r="L26" s="463" t="str">
        <f t="shared" si="4"/>
        <v/>
      </c>
      <c r="M26" s="460"/>
      <c r="N26" s="464">
        <f t="shared" si="5"/>
        <v>0</v>
      </c>
      <c r="O26" s="465">
        <f t="shared" si="6"/>
        <v>0</v>
      </c>
      <c r="P26" s="460"/>
      <c r="Q26" s="439" t="str">
        <f t="shared" si="7"/>
        <v/>
      </c>
      <c r="R26" s="466"/>
      <c r="S26" s="464">
        <f t="shared" si="8"/>
        <v>0</v>
      </c>
      <c r="T26" s="466"/>
      <c r="U26" s="467"/>
      <c r="V26" s="468">
        <f t="shared" si="36"/>
        <v>0</v>
      </c>
      <c r="W26" s="443" t="str">
        <f t="shared" si="35"/>
        <v/>
      </c>
      <c r="X26" s="469">
        <f t="shared" si="11"/>
        <v>0</v>
      </c>
      <c r="Y26" s="444">
        <f t="shared" si="12"/>
        <v>0</v>
      </c>
      <c r="Z26" s="470">
        <f t="shared" si="13"/>
        <v>137</v>
      </c>
      <c r="AA26" s="470">
        <f t="shared" si="14"/>
        <v>117</v>
      </c>
      <c r="AB26" s="470">
        <f t="shared" si="15"/>
        <v>700</v>
      </c>
      <c r="AC26" s="470">
        <f t="shared" si="16"/>
        <v>600</v>
      </c>
      <c r="AD26" s="471">
        <f t="shared" si="17"/>
        <v>0</v>
      </c>
      <c r="AE26" s="472">
        <f t="shared" si="18"/>
        <v>0</v>
      </c>
      <c r="AF26" s="448">
        <f t="shared" si="19"/>
        <v>0</v>
      </c>
      <c r="AG26" s="449">
        <f t="shared" si="20"/>
        <v>0</v>
      </c>
      <c r="AH26" s="473" t="str">
        <f t="shared" si="21"/>
        <v>#DIV/0!</v>
      </c>
      <c r="AI26" s="470">
        <f t="shared" si="22"/>
        <v>0</v>
      </c>
      <c r="AJ26" s="474" t="str">
        <f t="shared" si="23"/>
        <v>#DIV/0!</v>
      </c>
      <c r="AK26" s="452">
        <f t="shared" si="24"/>
        <v>600</v>
      </c>
      <c r="AL26" s="452">
        <f t="shared" si="25"/>
        <v>700</v>
      </c>
      <c r="AM26" s="477">
        <f t="shared" si="26"/>
        <v>10</v>
      </c>
      <c r="AN26" s="478">
        <f t="shared" si="27"/>
        <v>5</v>
      </c>
      <c r="AO26" s="455">
        <f t="shared" si="33"/>
        <v>117</v>
      </c>
      <c r="AP26" s="445">
        <f t="shared" si="28"/>
        <v>137</v>
      </c>
      <c r="AQ26" s="445">
        <f t="shared" si="29"/>
        <v>16029</v>
      </c>
      <c r="AR26" s="445">
        <f t="shared" si="30"/>
        <v>117</v>
      </c>
      <c r="AS26" s="445">
        <f t="shared" si="34"/>
        <v>137</v>
      </c>
      <c r="AT26" s="445">
        <f t="shared" si="31"/>
        <v>16029</v>
      </c>
      <c r="AU26" s="445">
        <f t="shared" si="32"/>
        <v>16029</v>
      </c>
      <c r="AV26" s="456"/>
      <c r="AW26" s="456"/>
    </row>
    <row r="27" ht="15.75" hidden="1" customHeight="1">
      <c r="A27" s="426">
        <v>25.0</v>
      </c>
      <c r="B27" s="460"/>
      <c r="C27" s="428"/>
      <c r="D27" s="429"/>
      <c r="E27" s="461"/>
      <c r="F27" s="461"/>
      <c r="G27" s="461"/>
      <c r="H27" s="461"/>
      <c r="I27" s="459" t="str">
        <f t="shared" si="1"/>
        <v>롤컷팅</v>
      </c>
      <c r="J27" s="462">
        <f t="shared" si="2"/>
        <v>0</v>
      </c>
      <c r="K27" s="435">
        <f t="shared" si="3"/>
        <v>0</v>
      </c>
      <c r="L27" s="463" t="str">
        <f t="shared" si="4"/>
        <v/>
      </c>
      <c r="M27" s="460"/>
      <c r="N27" s="464">
        <f t="shared" si="5"/>
        <v>0</v>
      </c>
      <c r="O27" s="465">
        <f t="shared" si="6"/>
        <v>0</v>
      </c>
      <c r="P27" s="460"/>
      <c r="Q27" s="439" t="str">
        <f t="shared" si="7"/>
        <v/>
      </c>
      <c r="R27" s="466"/>
      <c r="S27" s="464">
        <f t="shared" si="8"/>
        <v>0</v>
      </c>
      <c r="T27" s="466"/>
      <c r="U27" s="467"/>
      <c r="V27" s="468">
        <f t="shared" si="36"/>
        <v>0</v>
      </c>
      <c r="W27" s="443" t="str">
        <f t="shared" si="35"/>
        <v/>
      </c>
      <c r="X27" s="469">
        <f t="shared" si="11"/>
        <v>0</v>
      </c>
      <c r="Y27" s="444">
        <f t="shared" si="12"/>
        <v>0</v>
      </c>
      <c r="Z27" s="470">
        <f t="shared" si="13"/>
        <v>137</v>
      </c>
      <c r="AA27" s="470">
        <f t="shared" si="14"/>
        <v>117</v>
      </c>
      <c r="AB27" s="470">
        <f t="shared" si="15"/>
        <v>700</v>
      </c>
      <c r="AC27" s="470">
        <f t="shared" si="16"/>
        <v>600</v>
      </c>
      <c r="AD27" s="471">
        <f t="shared" si="17"/>
        <v>0</v>
      </c>
      <c r="AE27" s="472">
        <f t="shared" si="18"/>
        <v>0</v>
      </c>
      <c r="AF27" s="448">
        <f t="shared" si="19"/>
        <v>0</v>
      </c>
      <c r="AG27" s="449">
        <f t="shared" si="20"/>
        <v>0</v>
      </c>
      <c r="AH27" s="473" t="str">
        <f t="shared" si="21"/>
        <v>#DIV/0!</v>
      </c>
      <c r="AI27" s="470">
        <f t="shared" si="22"/>
        <v>0</v>
      </c>
      <c r="AJ27" s="474" t="str">
        <f t="shared" si="23"/>
        <v>#DIV/0!</v>
      </c>
      <c r="AK27" s="452">
        <f t="shared" si="24"/>
        <v>600</v>
      </c>
      <c r="AL27" s="452">
        <f t="shared" si="25"/>
        <v>700</v>
      </c>
      <c r="AM27" s="477">
        <f t="shared" si="26"/>
        <v>10</v>
      </c>
      <c r="AN27" s="478">
        <f t="shared" si="27"/>
        <v>5</v>
      </c>
      <c r="AO27" s="455">
        <f t="shared" si="33"/>
        <v>117</v>
      </c>
      <c r="AP27" s="445">
        <f t="shared" si="28"/>
        <v>137</v>
      </c>
      <c r="AQ27" s="445">
        <f t="shared" si="29"/>
        <v>16029</v>
      </c>
      <c r="AR27" s="445">
        <f t="shared" si="30"/>
        <v>117</v>
      </c>
      <c r="AS27" s="445">
        <f t="shared" si="34"/>
        <v>137</v>
      </c>
      <c r="AT27" s="445">
        <f t="shared" si="31"/>
        <v>16029</v>
      </c>
      <c r="AU27" s="445">
        <f t="shared" si="32"/>
        <v>16029</v>
      </c>
      <c r="AV27" s="456"/>
      <c r="AW27" s="456"/>
    </row>
    <row r="28" ht="15.75" hidden="1" customHeight="1">
      <c r="A28" s="426">
        <v>41.0</v>
      </c>
      <c r="B28" s="460"/>
      <c r="C28" s="428"/>
      <c r="D28" s="429"/>
      <c r="E28" s="461"/>
      <c r="F28" s="461"/>
      <c r="G28" s="461"/>
      <c r="H28" s="461"/>
      <c r="I28" s="459" t="str">
        <f t="shared" si="1"/>
        <v>롤컷팅</v>
      </c>
      <c r="J28" s="462">
        <f t="shared" si="2"/>
        <v>0</v>
      </c>
      <c r="K28" s="435">
        <f t="shared" si="3"/>
        <v>0</v>
      </c>
      <c r="L28" s="463" t="str">
        <f t="shared" si="4"/>
        <v/>
      </c>
      <c r="M28" s="460"/>
      <c r="N28" s="464">
        <f t="shared" si="5"/>
        <v>0</v>
      </c>
      <c r="O28" s="465">
        <f t="shared" si="6"/>
        <v>0</v>
      </c>
      <c r="P28" s="460"/>
      <c r="Q28" s="439" t="str">
        <f t="shared" si="7"/>
        <v/>
      </c>
      <c r="R28" s="466"/>
      <c r="S28" s="464">
        <f t="shared" si="8"/>
        <v>0</v>
      </c>
      <c r="T28" s="466"/>
      <c r="U28" s="467"/>
      <c r="V28" s="468">
        <f t="shared" si="36"/>
        <v>0</v>
      </c>
      <c r="W28" s="443" t="str">
        <f t="shared" si="35"/>
        <v/>
      </c>
      <c r="X28" s="469">
        <f t="shared" si="11"/>
        <v>0</v>
      </c>
      <c r="Y28" s="444">
        <f t="shared" si="12"/>
        <v>0</v>
      </c>
      <c r="Z28" s="470">
        <f t="shared" si="13"/>
        <v>137</v>
      </c>
      <c r="AA28" s="470">
        <f t="shared" si="14"/>
        <v>117</v>
      </c>
      <c r="AB28" s="470">
        <f t="shared" si="15"/>
        <v>700</v>
      </c>
      <c r="AC28" s="470">
        <f t="shared" si="16"/>
        <v>600</v>
      </c>
      <c r="AD28" s="471">
        <f t="shared" si="17"/>
        <v>0</v>
      </c>
      <c r="AE28" s="472">
        <f t="shared" si="18"/>
        <v>0</v>
      </c>
      <c r="AF28" s="448">
        <f t="shared" si="19"/>
        <v>0</v>
      </c>
      <c r="AG28" s="449">
        <f t="shared" si="20"/>
        <v>0</v>
      </c>
      <c r="AH28" s="473" t="str">
        <f t="shared" si="21"/>
        <v>#DIV/0!</v>
      </c>
      <c r="AI28" s="470">
        <f t="shared" si="22"/>
        <v>0</v>
      </c>
      <c r="AJ28" s="474" t="str">
        <f t="shared" si="23"/>
        <v>#DIV/0!</v>
      </c>
      <c r="AK28" s="452">
        <f t="shared" si="24"/>
        <v>600</v>
      </c>
      <c r="AL28" s="452">
        <f t="shared" si="25"/>
        <v>700</v>
      </c>
      <c r="AM28" s="477">
        <f t="shared" si="26"/>
        <v>10</v>
      </c>
      <c r="AN28" s="478">
        <f t="shared" si="27"/>
        <v>5</v>
      </c>
      <c r="AO28" s="455">
        <f t="shared" si="33"/>
        <v>117</v>
      </c>
      <c r="AP28" s="445">
        <f t="shared" si="28"/>
        <v>137</v>
      </c>
      <c r="AQ28" s="445">
        <f t="shared" si="29"/>
        <v>16029</v>
      </c>
      <c r="AR28" s="445">
        <f t="shared" si="30"/>
        <v>117</v>
      </c>
      <c r="AS28" s="445">
        <f t="shared" si="34"/>
        <v>137</v>
      </c>
      <c r="AT28" s="445">
        <f t="shared" si="31"/>
        <v>16029</v>
      </c>
      <c r="AU28" s="445">
        <f t="shared" si="32"/>
        <v>16029</v>
      </c>
      <c r="AV28" s="456"/>
      <c r="AW28" s="456"/>
    </row>
    <row r="29" ht="15.75" hidden="1" customHeight="1">
      <c r="A29" s="426">
        <v>45.0</v>
      </c>
      <c r="B29" s="460"/>
      <c r="C29" s="428"/>
      <c r="D29" s="429"/>
      <c r="E29" s="461"/>
      <c r="F29" s="461"/>
      <c r="G29" s="461"/>
      <c r="H29" s="461"/>
      <c r="I29" s="459" t="str">
        <f t="shared" si="1"/>
        <v>롤컷팅</v>
      </c>
      <c r="J29" s="462">
        <f t="shared" si="2"/>
        <v>0</v>
      </c>
      <c r="K29" s="435">
        <f t="shared" si="3"/>
        <v>0</v>
      </c>
      <c r="L29" s="463" t="str">
        <f t="shared" si="4"/>
        <v/>
      </c>
      <c r="M29" s="460"/>
      <c r="N29" s="464">
        <f t="shared" si="5"/>
        <v>0</v>
      </c>
      <c r="O29" s="465">
        <f t="shared" si="6"/>
        <v>0</v>
      </c>
      <c r="P29" s="460"/>
      <c r="Q29" s="439" t="str">
        <f t="shared" si="7"/>
        <v/>
      </c>
      <c r="R29" s="466"/>
      <c r="S29" s="464">
        <f t="shared" si="8"/>
        <v>0</v>
      </c>
      <c r="T29" s="466"/>
      <c r="U29" s="467"/>
      <c r="V29" s="468">
        <f>IF($E29=0,0,ROUND(SUM($P57:$S57),1))</f>
        <v>0</v>
      </c>
      <c r="W29" s="443" t="str">
        <f t="shared" si="35"/>
        <v/>
      </c>
      <c r="X29" s="469">
        <f t="shared" si="11"/>
        <v>0</v>
      </c>
      <c r="Y29" s="444">
        <f t="shared" si="12"/>
        <v>0</v>
      </c>
      <c r="Z29" s="470">
        <f t="shared" si="13"/>
        <v>137</v>
      </c>
      <c r="AA29" s="470">
        <f t="shared" si="14"/>
        <v>117</v>
      </c>
      <c r="AB29" s="470">
        <f t="shared" si="15"/>
        <v>700</v>
      </c>
      <c r="AC29" s="470">
        <f t="shared" si="16"/>
        <v>600</v>
      </c>
      <c r="AD29" s="471">
        <f t="shared" si="17"/>
        <v>0</v>
      </c>
      <c r="AE29" s="472">
        <f t="shared" si="18"/>
        <v>0</v>
      </c>
      <c r="AF29" s="448">
        <f t="shared" si="19"/>
        <v>0</v>
      </c>
      <c r="AG29" s="449">
        <f t="shared" si="20"/>
        <v>0</v>
      </c>
      <c r="AH29" s="473" t="str">
        <f t="shared" si="21"/>
        <v>#DIV/0!</v>
      </c>
      <c r="AI29" s="470">
        <f t="shared" si="22"/>
        <v>0</v>
      </c>
      <c r="AJ29" s="474" t="str">
        <f t="shared" si="23"/>
        <v>#DIV/0!</v>
      </c>
      <c r="AK29" s="452">
        <f t="shared" si="24"/>
        <v>600</v>
      </c>
      <c r="AL29" s="452">
        <f t="shared" si="25"/>
        <v>700</v>
      </c>
      <c r="AM29" s="477">
        <f t="shared" si="26"/>
        <v>10</v>
      </c>
      <c r="AN29" s="478">
        <f t="shared" si="27"/>
        <v>5</v>
      </c>
      <c r="AO29" s="455">
        <f t="shared" si="33"/>
        <v>117</v>
      </c>
      <c r="AP29" s="445">
        <f t="shared" si="28"/>
        <v>137</v>
      </c>
      <c r="AQ29" s="445">
        <f t="shared" si="29"/>
        <v>16029</v>
      </c>
      <c r="AR29" s="445">
        <f t="shared" si="30"/>
        <v>117</v>
      </c>
      <c r="AS29" s="445">
        <f t="shared" si="34"/>
        <v>137</v>
      </c>
      <c r="AT29" s="445">
        <f t="shared" si="31"/>
        <v>16029</v>
      </c>
      <c r="AU29" s="445">
        <f t="shared" si="32"/>
        <v>16029</v>
      </c>
      <c r="AV29" s="456"/>
      <c r="AW29" s="456"/>
    </row>
    <row r="30" ht="15.75" hidden="1" customHeight="1">
      <c r="A30" s="426">
        <v>26.0</v>
      </c>
      <c r="B30" s="460"/>
      <c r="C30" s="428"/>
      <c r="D30" s="429"/>
      <c r="E30" s="461"/>
      <c r="F30" s="461"/>
      <c r="G30" s="461"/>
      <c r="H30" s="461"/>
      <c r="I30" s="459" t="str">
        <f t="shared" si="1"/>
        <v>롤컷팅</v>
      </c>
      <c r="J30" s="462">
        <f t="shared" si="2"/>
        <v>0</v>
      </c>
      <c r="K30" s="435">
        <f t="shared" si="3"/>
        <v>0</v>
      </c>
      <c r="L30" s="463" t="str">
        <f t="shared" si="4"/>
        <v/>
      </c>
      <c r="M30" s="460"/>
      <c r="N30" s="464">
        <f t="shared" si="5"/>
        <v>0</v>
      </c>
      <c r="O30" s="465">
        <f t="shared" si="6"/>
        <v>0</v>
      </c>
      <c r="P30" s="460"/>
      <c r="Q30" s="439" t="str">
        <f t="shared" si="7"/>
        <v/>
      </c>
      <c r="R30" s="466"/>
      <c r="S30" s="464">
        <f t="shared" si="8"/>
        <v>0</v>
      </c>
      <c r="T30" s="466"/>
      <c r="U30" s="467"/>
      <c r="V30" s="468">
        <f>IF($E30=0,0,ROUND(SUM($P70:$S70),1))</f>
        <v>0</v>
      </c>
      <c r="W30" s="443" t="str">
        <f t="shared" si="35"/>
        <v/>
      </c>
      <c r="X30" s="469">
        <f t="shared" si="11"/>
        <v>0</v>
      </c>
      <c r="Y30" s="444">
        <f t="shared" si="12"/>
        <v>0</v>
      </c>
      <c r="Z30" s="470">
        <f t="shared" si="13"/>
        <v>137</v>
      </c>
      <c r="AA30" s="470">
        <f t="shared" si="14"/>
        <v>117</v>
      </c>
      <c r="AB30" s="470">
        <f t="shared" si="15"/>
        <v>700</v>
      </c>
      <c r="AC30" s="470">
        <f t="shared" si="16"/>
        <v>600</v>
      </c>
      <c r="AD30" s="471">
        <f t="shared" si="17"/>
        <v>0</v>
      </c>
      <c r="AE30" s="472">
        <f t="shared" si="18"/>
        <v>0</v>
      </c>
      <c r="AF30" s="448">
        <f t="shared" si="19"/>
        <v>0</v>
      </c>
      <c r="AG30" s="449">
        <f t="shared" si="20"/>
        <v>0</v>
      </c>
      <c r="AH30" s="473" t="str">
        <f t="shared" si="21"/>
        <v>#DIV/0!</v>
      </c>
      <c r="AI30" s="470">
        <f t="shared" si="22"/>
        <v>0</v>
      </c>
      <c r="AJ30" s="474" t="str">
        <f t="shared" si="23"/>
        <v>#DIV/0!</v>
      </c>
      <c r="AK30" s="452">
        <f t="shared" si="24"/>
        <v>600</v>
      </c>
      <c r="AL30" s="452">
        <f t="shared" si="25"/>
        <v>700</v>
      </c>
      <c r="AM30" s="477">
        <f t="shared" si="26"/>
        <v>10</v>
      </c>
      <c r="AN30" s="478">
        <f t="shared" si="27"/>
        <v>5</v>
      </c>
      <c r="AO30" s="455">
        <f t="shared" si="33"/>
        <v>117</v>
      </c>
      <c r="AP30" s="445">
        <f t="shared" si="28"/>
        <v>137</v>
      </c>
      <c r="AQ30" s="445">
        <f t="shared" si="29"/>
        <v>16029</v>
      </c>
      <c r="AR30" s="445">
        <f t="shared" si="30"/>
        <v>117</v>
      </c>
      <c r="AS30" s="445">
        <f t="shared" si="34"/>
        <v>137</v>
      </c>
      <c r="AT30" s="445">
        <f t="shared" si="31"/>
        <v>16029</v>
      </c>
      <c r="AU30" s="445">
        <f t="shared" si="32"/>
        <v>16029</v>
      </c>
      <c r="AV30" s="456"/>
      <c r="AW30" s="456"/>
    </row>
    <row r="31" ht="15.75" hidden="1" customHeight="1">
      <c r="A31" s="426">
        <v>24.0</v>
      </c>
      <c r="B31" s="460"/>
      <c r="C31" s="428"/>
      <c r="D31" s="429"/>
      <c r="E31" s="461"/>
      <c r="F31" s="461"/>
      <c r="G31" s="461"/>
      <c r="H31" s="461"/>
      <c r="I31" s="459" t="str">
        <f t="shared" si="1"/>
        <v>롤컷팅</v>
      </c>
      <c r="J31" s="462">
        <f t="shared" si="2"/>
        <v>0</v>
      </c>
      <c r="K31" s="435">
        <f t="shared" si="3"/>
        <v>0</v>
      </c>
      <c r="L31" s="463" t="str">
        <f t="shared" si="4"/>
        <v/>
      </c>
      <c r="M31" s="460"/>
      <c r="N31" s="464">
        <f t="shared" si="5"/>
        <v>0</v>
      </c>
      <c r="O31" s="465">
        <f t="shared" si="6"/>
        <v>0</v>
      </c>
      <c r="P31" s="460"/>
      <c r="Q31" s="439" t="str">
        <f t="shared" si="7"/>
        <v/>
      </c>
      <c r="R31" s="466"/>
      <c r="S31" s="464">
        <f t="shared" si="8"/>
        <v>0</v>
      </c>
      <c r="T31" s="466"/>
      <c r="U31" s="467"/>
      <c r="V31" s="468">
        <f t="shared" ref="V31:V39" si="37">IF($E31=0,0,ROUND(SUM($P73:$S73),1))</f>
        <v>0</v>
      </c>
      <c r="W31" s="443" t="str">
        <f t="shared" si="35"/>
        <v/>
      </c>
      <c r="X31" s="469">
        <f t="shared" si="11"/>
        <v>0</v>
      </c>
      <c r="Y31" s="444">
        <f t="shared" si="12"/>
        <v>0</v>
      </c>
      <c r="Z31" s="470">
        <f t="shared" si="13"/>
        <v>137</v>
      </c>
      <c r="AA31" s="470">
        <f t="shared" si="14"/>
        <v>117</v>
      </c>
      <c r="AB31" s="470">
        <f t="shared" si="15"/>
        <v>700</v>
      </c>
      <c r="AC31" s="470">
        <f t="shared" si="16"/>
        <v>600</v>
      </c>
      <c r="AD31" s="471">
        <f t="shared" si="17"/>
        <v>0</v>
      </c>
      <c r="AE31" s="472">
        <f t="shared" si="18"/>
        <v>0</v>
      </c>
      <c r="AF31" s="448">
        <f t="shared" si="19"/>
        <v>0</v>
      </c>
      <c r="AG31" s="449">
        <f t="shared" si="20"/>
        <v>0</v>
      </c>
      <c r="AH31" s="473" t="str">
        <f t="shared" si="21"/>
        <v>#DIV/0!</v>
      </c>
      <c r="AI31" s="470">
        <f t="shared" si="22"/>
        <v>0</v>
      </c>
      <c r="AJ31" s="474" t="str">
        <f t="shared" si="23"/>
        <v>#DIV/0!</v>
      </c>
      <c r="AK31" s="452">
        <f t="shared" si="24"/>
        <v>600</v>
      </c>
      <c r="AL31" s="452">
        <f t="shared" si="25"/>
        <v>700</v>
      </c>
      <c r="AM31" s="477">
        <f t="shared" si="26"/>
        <v>10</v>
      </c>
      <c r="AN31" s="478">
        <f t="shared" si="27"/>
        <v>5</v>
      </c>
      <c r="AO31" s="455">
        <f t="shared" si="33"/>
        <v>117</v>
      </c>
      <c r="AP31" s="445">
        <f t="shared" si="28"/>
        <v>137</v>
      </c>
      <c r="AQ31" s="445">
        <f t="shared" si="29"/>
        <v>16029</v>
      </c>
      <c r="AR31" s="445">
        <f t="shared" si="30"/>
        <v>117</v>
      </c>
      <c r="AS31" s="445">
        <f t="shared" si="34"/>
        <v>137</v>
      </c>
      <c r="AT31" s="445">
        <f t="shared" si="31"/>
        <v>16029</v>
      </c>
      <c r="AU31" s="445">
        <f t="shared" si="32"/>
        <v>16029</v>
      </c>
      <c r="AV31" s="456"/>
      <c r="AW31" s="456"/>
    </row>
    <row r="32" ht="15.75" hidden="1" customHeight="1">
      <c r="A32" s="426">
        <v>52.0</v>
      </c>
      <c r="B32" s="460"/>
      <c r="C32" s="428"/>
      <c r="D32" s="429"/>
      <c r="E32" s="461"/>
      <c r="F32" s="461"/>
      <c r="G32" s="461"/>
      <c r="H32" s="461"/>
      <c r="I32" s="459" t="str">
        <f t="shared" si="1"/>
        <v>롤컷팅</v>
      </c>
      <c r="J32" s="462">
        <f t="shared" si="2"/>
        <v>0</v>
      </c>
      <c r="K32" s="435">
        <f t="shared" si="3"/>
        <v>0</v>
      </c>
      <c r="L32" s="463" t="str">
        <f t="shared" si="4"/>
        <v/>
      </c>
      <c r="M32" s="460"/>
      <c r="N32" s="464">
        <f t="shared" si="5"/>
        <v>0</v>
      </c>
      <c r="O32" s="465">
        <f t="shared" si="6"/>
        <v>0</v>
      </c>
      <c r="P32" s="460"/>
      <c r="Q32" s="439" t="str">
        <f t="shared" si="7"/>
        <v/>
      </c>
      <c r="R32" s="466"/>
      <c r="S32" s="464">
        <f t="shared" si="8"/>
        <v>0</v>
      </c>
      <c r="T32" s="466"/>
      <c r="U32" s="467"/>
      <c r="V32" s="468">
        <f t="shared" si="37"/>
        <v>0</v>
      </c>
      <c r="W32" s="443" t="str">
        <f t="shared" si="35"/>
        <v/>
      </c>
      <c r="X32" s="469">
        <f t="shared" si="11"/>
        <v>0</v>
      </c>
      <c r="Y32" s="444">
        <f t="shared" si="12"/>
        <v>0</v>
      </c>
      <c r="Z32" s="470">
        <f t="shared" si="13"/>
        <v>137</v>
      </c>
      <c r="AA32" s="470">
        <f t="shared" si="14"/>
        <v>117</v>
      </c>
      <c r="AB32" s="470">
        <f t="shared" si="15"/>
        <v>700</v>
      </c>
      <c r="AC32" s="470">
        <f t="shared" si="16"/>
        <v>600</v>
      </c>
      <c r="AD32" s="471">
        <f t="shared" si="17"/>
        <v>0</v>
      </c>
      <c r="AE32" s="472">
        <f t="shared" si="18"/>
        <v>0</v>
      </c>
      <c r="AF32" s="448">
        <f t="shared" si="19"/>
        <v>0</v>
      </c>
      <c r="AG32" s="449">
        <f t="shared" si="20"/>
        <v>0</v>
      </c>
      <c r="AH32" s="473" t="str">
        <f t="shared" si="21"/>
        <v>#DIV/0!</v>
      </c>
      <c r="AI32" s="470">
        <f t="shared" si="22"/>
        <v>0</v>
      </c>
      <c r="AJ32" s="474" t="str">
        <f t="shared" si="23"/>
        <v>#DIV/0!</v>
      </c>
      <c r="AK32" s="452">
        <f t="shared" si="24"/>
        <v>600</v>
      </c>
      <c r="AL32" s="452">
        <f t="shared" si="25"/>
        <v>700</v>
      </c>
      <c r="AM32" s="477">
        <f t="shared" si="26"/>
        <v>10</v>
      </c>
      <c r="AN32" s="478">
        <f t="shared" si="27"/>
        <v>5</v>
      </c>
      <c r="AO32" s="455">
        <f t="shared" si="33"/>
        <v>117</v>
      </c>
      <c r="AP32" s="445">
        <f t="shared" si="28"/>
        <v>137</v>
      </c>
      <c r="AQ32" s="445">
        <f t="shared" si="29"/>
        <v>16029</v>
      </c>
      <c r="AR32" s="445">
        <f t="shared" si="30"/>
        <v>117</v>
      </c>
      <c r="AS32" s="445">
        <f t="shared" si="34"/>
        <v>137</v>
      </c>
      <c r="AT32" s="445">
        <f t="shared" si="31"/>
        <v>16029</v>
      </c>
      <c r="AU32" s="445">
        <f t="shared" si="32"/>
        <v>16029</v>
      </c>
      <c r="AV32" s="456"/>
      <c r="AW32" s="456"/>
    </row>
    <row r="33" ht="15.75" hidden="1" customHeight="1">
      <c r="A33" s="426">
        <v>64.0</v>
      </c>
      <c r="B33" s="460"/>
      <c r="C33" s="428"/>
      <c r="D33" s="429"/>
      <c r="E33" s="461"/>
      <c r="F33" s="461"/>
      <c r="G33" s="461"/>
      <c r="H33" s="461"/>
      <c r="I33" s="459" t="str">
        <f t="shared" si="1"/>
        <v>롤컷팅</v>
      </c>
      <c r="J33" s="462">
        <f t="shared" si="2"/>
        <v>0</v>
      </c>
      <c r="K33" s="435">
        <f t="shared" si="3"/>
        <v>0</v>
      </c>
      <c r="L33" s="463" t="str">
        <f t="shared" si="4"/>
        <v/>
      </c>
      <c r="M33" s="460"/>
      <c r="N33" s="464">
        <f t="shared" si="5"/>
        <v>0</v>
      </c>
      <c r="O33" s="465">
        <f t="shared" si="6"/>
        <v>0</v>
      </c>
      <c r="P33" s="460"/>
      <c r="Q33" s="439" t="str">
        <f t="shared" si="7"/>
        <v/>
      </c>
      <c r="R33" s="466"/>
      <c r="S33" s="464">
        <f t="shared" si="8"/>
        <v>0</v>
      </c>
      <c r="T33" s="466"/>
      <c r="U33" s="467"/>
      <c r="V33" s="468">
        <f t="shared" si="37"/>
        <v>0</v>
      </c>
      <c r="W33" s="443" t="str">
        <f t="shared" si="35"/>
        <v/>
      </c>
      <c r="X33" s="469">
        <f t="shared" si="11"/>
        <v>0</v>
      </c>
      <c r="Y33" s="444">
        <f t="shared" si="12"/>
        <v>0</v>
      </c>
      <c r="Z33" s="470">
        <f t="shared" si="13"/>
        <v>137</v>
      </c>
      <c r="AA33" s="470">
        <f t="shared" si="14"/>
        <v>117</v>
      </c>
      <c r="AB33" s="470">
        <f t="shared" si="15"/>
        <v>700</v>
      </c>
      <c r="AC33" s="470">
        <f t="shared" si="16"/>
        <v>600</v>
      </c>
      <c r="AD33" s="471">
        <f t="shared" si="17"/>
        <v>0</v>
      </c>
      <c r="AE33" s="472">
        <f t="shared" si="18"/>
        <v>0</v>
      </c>
      <c r="AF33" s="448">
        <f t="shared" si="19"/>
        <v>0</v>
      </c>
      <c r="AG33" s="449">
        <f t="shared" si="20"/>
        <v>0</v>
      </c>
      <c r="AH33" s="473" t="str">
        <f t="shared" si="21"/>
        <v>#DIV/0!</v>
      </c>
      <c r="AI33" s="470">
        <f t="shared" si="22"/>
        <v>0</v>
      </c>
      <c r="AJ33" s="474" t="str">
        <f t="shared" si="23"/>
        <v>#DIV/0!</v>
      </c>
      <c r="AK33" s="452">
        <f t="shared" si="24"/>
        <v>600</v>
      </c>
      <c r="AL33" s="452">
        <f t="shared" si="25"/>
        <v>700</v>
      </c>
      <c r="AM33" s="477">
        <f t="shared" si="26"/>
        <v>10</v>
      </c>
      <c r="AN33" s="478">
        <f t="shared" si="27"/>
        <v>5</v>
      </c>
      <c r="AO33" s="455">
        <f t="shared" si="33"/>
        <v>117</v>
      </c>
      <c r="AP33" s="445">
        <f t="shared" si="28"/>
        <v>137</v>
      </c>
      <c r="AQ33" s="445">
        <f t="shared" si="29"/>
        <v>16029</v>
      </c>
      <c r="AR33" s="445">
        <f t="shared" si="30"/>
        <v>117</v>
      </c>
      <c r="AS33" s="445">
        <f t="shared" si="34"/>
        <v>137</v>
      </c>
      <c r="AT33" s="445">
        <f t="shared" si="31"/>
        <v>16029</v>
      </c>
      <c r="AU33" s="445">
        <f t="shared" si="32"/>
        <v>16029</v>
      </c>
      <c r="AV33" s="456"/>
      <c r="AW33" s="456"/>
    </row>
    <row r="34" ht="15.75" hidden="1" customHeight="1">
      <c r="A34" s="426">
        <v>57.0</v>
      </c>
      <c r="B34" s="460"/>
      <c r="C34" s="428"/>
      <c r="D34" s="429"/>
      <c r="E34" s="461"/>
      <c r="F34" s="461"/>
      <c r="G34" s="461"/>
      <c r="H34" s="461"/>
      <c r="I34" s="459" t="str">
        <f t="shared" si="1"/>
        <v>롤컷팅</v>
      </c>
      <c r="J34" s="462">
        <f t="shared" si="2"/>
        <v>0</v>
      </c>
      <c r="K34" s="435">
        <f t="shared" si="3"/>
        <v>0</v>
      </c>
      <c r="L34" s="463" t="str">
        <f t="shared" si="4"/>
        <v/>
      </c>
      <c r="M34" s="460"/>
      <c r="N34" s="464">
        <f t="shared" si="5"/>
        <v>0</v>
      </c>
      <c r="O34" s="465">
        <f t="shared" si="6"/>
        <v>0</v>
      </c>
      <c r="P34" s="460"/>
      <c r="Q34" s="439" t="str">
        <f t="shared" si="7"/>
        <v/>
      </c>
      <c r="R34" s="466"/>
      <c r="S34" s="464">
        <f t="shared" si="8"/>
        <v>0</v>
      </c>
      <c r="T34" s="466"/>
      <c r="U34" s="467"/>
      <c r="V34" s="468">
        <f t="shared" si="37"/>
        <v>0</v>
      </c>
      <c r="W34" s="443" t="str">
        <f t="shared" si="35"/>
        <v/>
      </c>
      <c r="X34" s="469">
        <f t="shared" si="11"/>
        <v>0</v>
      </c>
      <c r="Y34" s="444">
        <f t="shared" si="12"/>
        <v>0</v>
      </c>
      <c r="Z34" s="470">
        <f t="shared" si="13"/>
        <v>137</v>
      </c>
      <c r="AA34" s="470">
        <f t="shared" si="14"/>
        <v>117</v>
      </c>
      <c r="AB34" s="470">
        <f t="shared" si="15"/>
        <v>700</v>
      </c>
      <c r="AC34" s="470">
        <f t="shared" si="16"/>
        <v>600</v>
      </c>
      <c r="AD34" s="471">
        <f t="shared" si="17"/>
        <v>0</v>
      </c>
      <c r="AE34" s="472">
        <f t="shared" si="18"/>
        <v>0</v>
      </c>
      <c r="AF34" s="448">
        <f t="shared" si="19"/>
        <v>0</v>
      </c>
      <c r="AG34" s="449">
        <f t="shared" si="20"/>
        <v>0</v>
      </c>
      <c r="AH34" s="473" t="str">
        <f t="shared" si="21"/>
        <v>#DIV/0!</v>
      </c>
      <c r="AI34" s="470">
        <f t="shared" si="22"/>
        <v>0</v>
      </c>
      <c r="AJ34" s="474" t="str">
        <f t="shared" si="23"/>
        <v>#DIV/0!</v>
      </c>
      <c r="AK34" s="452">
        <f t="shared" si="24"/>
        <v>600</v>
      </c>
      <c r="AL34" s="452">
        <f t="shared" si="25"/>
        <v>700</v>
      </c>
      <c r="AM34" s="477">
        <f t="shared" si="26"/>
        <v>10</v>
      </c>
      <c r="AN34" s="478">
        <f t="shared" si="27"/>
        <v>5</v>
      </c>
      <c r="AO34" s="455">
        <f t="shared" si="33"/>
        <v>117</v>
      </c>
      <c r="AP34" s="445">
        <f t="shared" si="28"/>
        <v>137</v>
      </c>
      <c r="AQ34" s="445">
        <f t="shared" si="29"/>
        <v>16029</v>
      </c>
      <c r="AR34" s="445">
        <f t="shared" si="30"/>
        <v>117</v>
      </c>
      <c r="AS34" s="445">
        <f t="shared" si="34"/>
        <v>137</v>
      </c>
      <c r="AT34" s="445">
        <f t="shared" si="31"/>
        <v>16029</v>
      </c>
      <c r="AU34" s="445">
        <f t="shared" si="32"/>
        <v>16029</v>
      </c>
      <c r="AV34" s="456"/>
      <c r="AW34" s="456"/>
    </row>
    <row r="35" ht="15.75" hidden="1" customHeight="1">
      <c r="A35" s="426">
        <v>48.0</v>
      </c>
      <c r="B35" s="460"/>
      <c r="C35" s="428"/>
      <c r="D35" s="429"/>
      <c r="E35" s="461"/>
      <c r="F35" s="461"/>
      <c r="G35" s="461"/>
      <c r="H35" s="461"/>
      <c r="I35" s="459" t="str">
        <f t="shared" si="1"/>
        <v>롤컷팅</v>
      </c>
      <c r="J35" s="462">
        <f t="shared" si="2"/>
        <v>0</v>
      </c>
      <c r="K35" s="435">
        <f t="shared" si="3"/>
        <v>0</v>
      </c>
      <c r="L35" s="463" t="str">
        <f t="shared" si="4"/>
        <v/>
      </c>
      <c r="M35" s="460"/>
      <c r="N35" s="464">
        <f t="shared" si="5"/>
        <v>0</v>
      </c>
      <c r="O35" s="465">
        <f t="shared" si="6"/>
        <v>0</v>
      </c>
      <c r="P35" s="460"/>
      <c r="Q35" s="439" t="str">
        <f t="shared" si="7"/>
        <v/>
      </c>
      <c r="R35" s="466"/>
      <c r="S35" s="464">
        <f t="shared" si="8"/>
        <v>0</v>
      </c>
      <c r="T35" s="466"/>
      <c r="U35" s="467"/>
      <c r="V35" s="468">
        <f t="shared" si="37"/>
        <v>0</v>
      </c>
      <c r="W35" s="443" t="str">
        <f t="shared" si="35"/>
        <v/>
      </c>
      <c r="X35" s="469">
        <f t="shared" si="11"/>
        <v>0</v>
      </c>
      <c r="Y35" s="444">
        <f t="shared" si="12"/>
        <v>0</v>
      </c>
      <c r="Z35" s="470">
        <f t="shared" si="13"/>
        <v>137</v>
      </c>
      <c r="AA35" s="470">
        <f t="shared" si="14"/>
        <v>117</v>
      </c>
      <c r="AB35" s="470">
        <f t="shared" si="15"/>
        <v>700</v>
      </c>
      <c r="AC35" s="470">
        <f t="shared" si="16"/>
        <v>600</v>
      </c>
      <c r="AD35" s="471">
        <f t="shared" si="17"/>
        <v>0</v>
      </c>
      <c r="AE35" s="472">
        <f t="shared" si="18"/>
        <v>0</v>
      </c>
      <c r="AF35" s="448">
        <f t="shared" si="19"/>
        <v>0</v>
      </c>
      <c r="AG35" s="449">
        <f t="shared" si="20"/>
        <v>0</v>
      </c>
      <c r="AH35" s="473" t="str">
        <f t="shared" si="21"/>
        <v>#DIV/0!</v>
      </c>
      <c r="AI35" s="470">
        <f t="shared" si="22"/>
        <v>0</v>
      </c>
      <c r="AJ35" s="474" t="str">
        <f t="shared" si="23"/>
        <v>#DIV/0!</v>
      </c>
      <c r="AK35" s="452">
        <f t="shared" si="24"/>
        <v>600</v>
      </c>
      <c r="AL35" s="452">
        <f t="shared" si="25"/>
        <v>700</v>
      </c>
      <c r="AM35" s="477">
        <f t="shared" si="26"/>
        <v>10</v>
      </c>
      <c r="AN35" s="478">
        <f t="shared" si="27"/>
        <v>5</v>
      </c>
      <c r="AO35" s="455">
        <f t="shared" si="33"/>
        <v>117</v>
      </c>
      <c r="AP35" s="445">
        <f t="shared" si="28"/>
        <v>137</v>
      </c>
      <c r="AQ35" s="445">
        <f t="shared" si="29"/>
        <v>16029</v>
      </c>
      <c r="AR35" s="445">
        <f t="shared" si="30"/>
        <v>117</v>
      </c>
      <c r="AS35" s="445">
        <f t="shared" si="34"/>
        <v>137</v>
      </c>
      <c r="AT35" s="445">
        <f t="shared" si="31"/>
        <v>16029</v>
      </c>
      <c r="AU35" s="445">
        <f t="shared" si="32"/>
        <v>16029</v>
      </c>
      <c r="AV35" s="456"/>
      <c r="AW35" s="456"/>
    </row>
    <row r="36" ht="15.75" hidden="1" customHeight="1">
      <c r="A36" s="426">
        <v>37.0</v>
      </c>
      <c r="B36" s="460"/>
      <c r="C36" s="428"/>
      <c r="D36" s="429"/>
      <c r="E36" s="461"/>
      <c r="F36" s="461"/>
      <c r="G36" s="461"/>
      <c r="H36" s="461"/>
      <c r="I36" s="459" t="str">
        <f t="shared" si="1"/>
        <v>롤컷팅</v>
      </c>
      <c r="J36" s="462">
        <f t="shared" si="2"/>
        <v>0</v>
      </c>
      <c r="K36" s="435">
        <f t="shared" si="3"/>
        <v>0</v>
      </c>
      <c r="L36" s="463" t="str">
        <f t="shared" si="4"/>
        <v/>
      </c>
      <c r="M36" s="460"/>
      <c r="N36" s="464">
        <f t="shared" si="5"/>
        <v>0</v>
      </c>
      <c r="O36" s="465">
        <f t="shared" si="6"/>
        <v>0</v>
      </c>
      <c r="P36" s="460"/>
      <c r="Q36" s="439" t="str">
        <f t="shared" si="7"/>
        <v/>
      </c>
      <c r="R36" s="466"/>
      <c r="S36" s="464">
        <f t="shared" si="8"/>
        <v>0</v>
      </c>
      <c r="T36" s="466"/>
      <c r="U36" s="467"/>
      <c r="V36" s="468">
        <f t="shared" si="37"/>
        <v>0</v>
      </c>
      <c r="W36" s="443" t="str">
        <f t="shared" si="35"/>
        <v/>
      </c>
      <c r="X36" s="469">
        <f t="shared" si="11"/>
        <v>0</v>
      </c>
      <c r="Y36" s="444">
        <f t="shared" si="12"/>
        <v>0</v>
      </c>
      <c r="Z36" s="470">
        <f t="shared" si="13"/>
        <v>137</v>
      </c>
      <c r="AA36" s="470">
        <f t="shared" si="14"/>
        <v>117</v>
      </c>
      <c r="AB36" s="470">
        <f t="shared" si="15"/>
        <v>700</v>
      </c>
      <c r="AC36" s="470">
        <f t="shared" si="16"/>
        <v>600</v>
      </c>
      <c r="AD36" s="471">
        <f t="shared" si="17"/>
        <v>0</v>
      </c>
      <c r="AE36" s="472">
        <f t="shared" si="18"/>
        <v>0</v>
      </c>
      <c r="AF36" s="448">
        <f t="shared" si="19"/>
        <v>0</v>
      </c>
      <c r="AG36" s="449">
        <f t="shared" si="20"/>
        <v>0</v>
      </c>
      <c r="AH36" s="473" t="str">
        <f t="shared" si="21"/>
        <v>#DIV/0!</v>
      </c>
      <c r="AI36" s="470">
        <f t="shared" si="22"/>
        <v>0</v>
      </c>
      <c r="AJ36" s="474" t="str">
        <f t="shared" si="23"/>
        <v>#DIV/0!</v>
      </c>
      <c r="AK36" s="452">
        <f t="shared" si="24"/>
        <v>600</v>
      </c>
      <c r="AL36" s="452">
        <f t="shared" si="25"/>
        <v>700</v>
      </c>
      <c r="AM36" s="477">
        <f t="shared" si="26"/>
        <v>10</v>
      </c>
      <c r="AN36" s="478">
        <f t="shared" si="27"/>
        <v>5</v>
      </c>
      <c r="AO36" s="455">
        <f t="shared" si="33"/>
        <v>117</v>
      </c>
      <c r="AP36" s="445">
        <f t="shared" si="28"/>
        <v>137</v>
      </c>
      <c r="AQ36" s="445">
        <f t="shared" si="29"/>
        <v>16029</v>
      </c>
      <c r="AR36" s="445">
        <f t="shared" si="30"/>
        <v>117</v>
      </c>
      <c r="AS36" s="445">
        <f t="shared" si="34"/>
        <v>137</v>
      </c>
      <c r="AT36" s="445">
        <f t="shared" si="31"/>
        <v>16029</v>
      </c>
      <c r="AU36" s="445">
        <f t="shared" si="32"/>
        <v>16029</v>
      </c>
      <c r="AV36" s="456"/>
      <c r="AW36" s="456"/>
    </row>
    <row r="37" ht="15.75" hidden="1" customHeight="1">
      <c r="A37" s="426">
        <v>55.0</v>
      </c>
      <c r="B37" s="460"/>
      <c r="C37" s="428"/>
      <c r="D37" s="429"/>
      <c r="E37" s="461"/>
      <c r="F37" s="461"/>
      <c r="G37" s="461"/>
      <c r="H37" s="461"/>
      <c r="I37" s="459" t="str">
        <f t="shared" si="1"/>
        <v>롤컷팅</v>
      </c>
      <c r="J37" s="462">
        <f t="shared" si="2"/>
        <v>0</v>
      </c>
      <c r="K37" s="435">
        <f t="shared" si="3"/>
        <v>0</v>
      </c>
      <c r="L37" s="463" t="str">
        <f t="shared" si="4"/>
        <v/>
      </c>
      <c r="M37" s="460"/>
      <c r="N37" s="464">
        <f t="shared" si="5"/>
        <v>0</v>
      </c>
      <c r="O37" s="465">
        <f t="shared" si="6"/>
        <v>0</v>
      </c>
      <c r="P37" s="460"/>
      <c r="Q37" s="439" t="str">
        <f t="shared" si="7"/>
        <v/>
      </c>
      <c r="R37" s="466"/>
      <c r="S37" s="464">
        <f t="shared" si="8"/>
        <v>0</v>
      </c>
      <c r="T37" s="466"/>
      <c r="U37" s="467"/>
      <c r="V37" s="468">
        <f t="shared" si="37"/>
        <v>0</v>
      </c>
      <c r="W37" s="443" t="str">
        <f t="shared" si="35"/>
        <v/>
      </c>
      <c r="X37" s="469">
        <f t="shared" si="11"/>
        <v>0</v>
      </c>
      <c r="Y37" s="444">
        <f t="shared" si="12"/>
        <v>0</v>
      </c>
      <c r="Z37" s="470">
        <f t="shared" si="13"/>
        <v>137</v>
      </c>
      <c r="AA37" s="470">
        <f t="shared" si="14"/>
        <v>117</v>
      </c>
      <c r="AB37" s="470">
        <f t="shared" si="15"/>
        <v>700</v>
      </c>
      <c r="AC37" s="470">
        <f t="shared" si="16"/>
        <v>600</v>
      </c>
      <c r="AD37" s="471">
        <f t="shared" si="17"/>
        <v>0</v>
      </c>
      <c r="AE37" s="472">
        <f t="shared" si="18"/>
        <v>0</v>
      </c>
      <c r="AF37" s="448">
        <f t="shared" si="19"/>
        <v>0</v>
      </c>
      <c r="AG37" s="449">
        <f t="shared" si="20"/>
        <v>0</v>
      </c>
      <c r="AH37" s="473" t="str">
        <f t="shared" si="21"/>
        <v>#DIV/0!</v>
      </c>
      <c r="AI37" s="470">
        <f t="shared" si="22"/>
        <v>0</v>
      </c>
      <c r="AJ37" s="474" t="str">
        <f t="shared" si="23"/>
        <v>#DIV/0!</v>
      </c>
      <c r="AK37" s="452">
        <f t="shared" si="24"/>
        <v>600</v>
      </c>
      <c r="AL37" s="452">
        <f t="shared" si="25"/>
        <v>700</v>
      </c>
      <c r="AM37" s="477">
        <f t="shared" si="26"/>
        <v>10</v>
      </c>
      <c r="AN37" s="478">
        <f t="shared" si="27"/>
        <v>5</v>
      </c>
      <c r="AO37" s="455">
        <f t="shared" si="33"/>
        <v>117</v>
      </c>
      <c r="AP37" s="445">
        <f t="shared" si="28"/>
        <v>137</v>
      </c>
      <c r="AQ37" s="445">
        <f t="shared" si="29"/>
        <v>16029</v>
      </c>
      <c r="AR37" s="445">
        <f t="shared" si="30"/>
        <v>117</v>
      </c>
      <c r="AS37" s="445">
        <f t="shared" si="34"/>
        <v>137</v>
      </c>
      <c r="AT37" s="445">
        <f t="shared" si="31"/>
        <v>16029</v>
      </c>
      <c r="AU37" s="445">
        <f t="shared" si="32"/>
        <v>16029</v>
      </c>
      <c r="AV37" s="456"/>
      <c r="AW37" s="456"/>
    </row>
    <row r="38" ht="15.75" hidden="1" customHeight="1">
      <c r="A38" s="426">
        <v>85.0</v>
      </c>
      <c r="B38" s="460"/>
      <c r="C38" s="428"/>
      <c r="D38" s="429"/>
      <c r="E38" s="461"/>
      <c r="F38" s="461"/>
      <c r="G38" s="461"/>
      <c r="H38" s="461"/>
      <c r="I38" s="459" t="str">
        <f t="shared" si="1"/>
        <v>롤컷팅</v>
      </c>
      <c r="J38" s="462">
        <f t="shared" si="2"/>
        <v>0</v>
      </c>
      <c r="K38" s="435">
        <f t="shared" si="3"/>
        <v>0</v>
      </c>
      <c r="L38" s="463" t="str">
        <f t="shared" si="4"/>
        <v/>
      </c>
      <c r="M38" s="460"/>
      <c r="N38" s="464">
        <f t="shared" si="5"/>
        <v>0</v>
      </c>
      <c r="O38" s="465">
        <f t="shared" si="6"/>
        <v>0</v>
      </c>
      <c r="P38" s="460"/>
      <c r="Q38" s="439" t="str">
        <f t="shared" si="7"/>
        <v/>
      </c>
      <c r="R38" s="466"/>
      <c r="S38" s="464">
        <f t="shared" si="8"/>
        <v>0</v>
      </c>
      <c r="T38" s="466"/>
      <c r="U38" s="467"/>
      <c r="V38" s="468">
        <f t="shared" si="37"/>
        <v>0</v>
      </c>
      <c r="W38" s="443" t="str">
        <f t="shared" si="35"/>
        <v/>
      </c>
      <c r="X38" s="469">
        <f t="shared" si="11"/>
        <v>0</v>
      </c>
      <c r="Y38" s="444">
        <f t="shared" si="12"/>
        <v>0</v>
      </c>
      <c r="Z38" s="470">
        <f t="shared" si="13"/>
        <v>137</v>
      </c>
      <c r="AA38" s="470">
        <f t="shared" si="14"/>
        <v>117</v>
      </c>
      <c r="AB38" s="470">
        <f t="shared" si="15"/>
        <v>700</v>
      </c>
      <c r="AC38" s="470">
        <f t="shared" si="16"/>
        <v>600</v>
      </c>
      <c r="AD38" s="471">
        <f t="shared" si="17"/>
        <v>0</v>
      </c>
      <c r="AE38" s="472">
        <f t="shared" si="18"/>
        <v>0</v>
      </c>
      <c r="AF38" s="448">
        <f t="shared" si="19"/>
        <v>0</v>
      </c>
      <c r="AG38" s="449">
        <f t="shared" si="20"/>
        <v>0</v>
      </c>
      <c r="AH38" s="473" t="str">
        <f t="shared" si="21"/>
        <v>#DIV/0!</v>
      </c>
      <c r="AI38" s="470">
        <f t="shared" si="22"/>
        <v>0</v>
      </c>
      <c r="AJ38" s="474" t="str">
        <f t="shared" si="23"/>
        <v>#DIV/0!</v>
      </c>
      <c r="AK38" s="452">
        <f t="shared" si="24"/>
        <v>600</v>
      </c>
      <c r="AL38" s="452">
        <f t="shared" si="25"/>
        <v>700</v>
      </c>
      <c r="AM38" s="477">
        <f t="shared" si="26"/>
        <v>10</v>
      </c>
      <c r="AN38" s="478">
        <f t="shared" si="27"/>
        <v>5</v>
      </c>
      <c r="AO38" s="455">
        <f t="shared" si="33"/>
        <v>117</v>
      </c>
      <c r="AP38" s="445">
        <f t="shared" si="28"/>
        <v>137</v>
      </c>
      <c r="AQ38" s="445">
        <f t="shared" si="29"/>
        <v>16029</v>
      </c>
      <c r="AR38" s="445">
        <f t="shared" si="30"/>
        <v>117</v>
      </c>
      <c r="AS38" s="445">
        <f t="shared" si="34"/>
        <v>137</v>
      </c>
      <c r="AT38" s="445">
        <f t="shared" si="31"/>
        <v>16029</v>
      </c>
      <c r="AU38" s="445">
        <f t="shared" si="32"/>
        <v>16029</v>
      </c>
      <c r="AV38" s="456"/>
      <c r="AW38" s="456"/>
    </row>
    <row r="39" ht="15.75" hidden="1" customHeight="1">
      <c r="A39" s="426">
        <v>76.0</v>
      </c>
      <c r="B39" s="460"/>
      <c r="C39" s="428"/>
      <c r="D39" s="429"/>
      <c r="E39" s="461"/>
      <c r="F39" s="461"/>
      <c r="G39" s="461"/>
      <c r="H39" s="461"/>
      <c r="I39" s="459" t="str">
        <f t="shared" si="1"/>
        <v>롤컷팅</v>
      </c>
      <c r="J39" s="462">
        <f t="shared" si="2"/>
        <v>0</v>
      </c>
      <c r="K39" s="435">
        <f t="shared" si="3"/>
        <v>0</v>
      </c>
      <c r="L39" s="463" t="str">
        <f t="shared" si="4"/>
        <v/>
      </c>
      <c r="M39" s="460"/>
      <c r="N39" s="464">
        <f t="shared" si="5"/>
        <v>0</v>
      </c>
      <c r="O39" s="465">
        <f t="shared" si="6"/>
        <v>0</v>
      </c>
      <c r="P39" s="460"/>
      <c r="Q39" s="439" t="str">
        <f t="shared" si="7"/>
        <v/>
      </c>
      <c r="R39" s="466"/>
      <c r="S39" s="464">
        <f t="shared" si="8"/>
        <v>0</v>
      </c>
      <c r="T39" s="466"/>
      <c r="U39" s="467"/>
      <c r="V39" s="479">
        <f t="shared" si="37"/>
        <v>0</v>
      </c>
      <c r="W39" s="443" t="str">
        <f t="shared" si="35"/>
        <v/>
      </c>
      <c r="X39" s="469">
        <f t="shared" si="11"/>
        <v>0</v>
      </c>
      <c r="Y39" s="444">
        <f t="shared" si="12"/>
        <v>0</v>
      </c>
      <c r="Z39" s="470">
        <f t="shared" si="13"/>
        <v>137</v>
      </c>
      <c r="AA39" s="470">
        <f t="shared" si="14"/>
        <v>117</v>
      </c>
      <c r="AB39" s="470">
        <f t="shared" si="15"/>
        <v>700</v>
      </c>
      <c r="AC39" s="470">
        <f t="shared" si="16"/>
        <v>600</v>
      </c>
      <c r="AD39" s="471">
        <f t="shared" si="17"/>
        <v>0</v>
      </c>
      <c r="AE39" s="472">
        <f t="shared" si="18"/>
        <v>0</v>
      </c>
      <c r="AF39" s="448">
        <f t="shared" si="19"/>
        <v>0</v>
      </c>
      <c r="AG39" s="449">
        <f t="shared" si="20"/>
        <v>0</v>
      </c>
      <c r="AH39" s="473" t="str">
        <f t="shared" si="21"/>
        <v>#DIV/0!</v>
      </c>
      <c r="AI39" s="470">
        <f t="shared" si="22"/>
        <v>0</v>
      </c>
      <c r="AJ39" s="474" t="str">
        <f t="shared" si="23"/>
        <v>#DIV/0!</v>
      </c>
      <c r="AK39" s="480">
        <f t="shared" si="24"/>
        <v>600</v>
      </c>
      <c r="AL39" s="452">
        <f t="shared" si="25"/>
        <v>700</v>
      </c>
      <c r="AM39" s="477">
        <f t="shared" si="26"/>
        <v>10</v>
      </c>
      <c r="AN39" s="478">
        <f t="shared" si="27"/>
        <v>5</v>
      </c>
      <c r="AO39" s="455">
        <f t="shared" si="33"/>
        <v>117</v>
      </c>
      <c r="AP39" s="445">
        <f t="shared" si="28"/>
        <v>137</v>
      </c>
      <c r="AQ39" s="445">
        <f t="shared" si="29"/>
        <v>16029</v>
      </c>
      <c r="AR39" s="445">
        <f t="shared" si="30"/>
        <v>117</v>
      </c>
      <c r="AS39" s="445">
        <f t="shared" si="34"/>
        <v>137</v>
      </c>
      <c r="AT39" s="445">
        <f t="shared" si="31"/>
        <v>16029</v>
      </c>
      <c r="AU39" s="445">
        <f t="shared" si="32"/>
        <v>16029</v>
      </c>
      <c r="AV39" s="456"/>
      <c r="AW39" s="456"/>
    </row>
    <row r="40" ht="15.75" customHeight="1">
      <c r="A40" s="481"/>
      <c r="B40" s="482"/>
      <c r="C40" s="456"/>
      <c r="D40" s="482"/>
      <c r="E40" s="483"/>
      <c r="F40" s="483"/>
      <c r="G40" s="483"/>
      <c r="H40" s="483"/>
      <c r="I40" s="482"/>
      <c r="J40" s="484"/>
      <c r="K40" s="484"/>
      <c r="L40" s="482"/>
      <c r="M40" s="482"/>
      <c r="N40" s="485"/>
      <c r="O40" s="486"/>
      <c r="P40" s="482"/>
      <c r="Q40" s="482"/>
      <c r="R40" s="484"/>
      <c r="S40" s="485"/>
      <c r="T40" s="484"/>
      <c r="U40" s="484"/>
      <c r="V40" s="487"/>
      <c r="W40" s="488"/>
      <c r="X40" s="489"/>
      <c r="Y40" s="489"/>
      <c r="Z40" s="490"/>
      <c r="AA40" s="490"/>
      <c r="AB40" s="490"/>
      <c r="AC40" s="490"/>
      <c r="AD40" s="485"/>
      <c r="AE40" s="485"/>
      <c r="AF40" s="491"/>
      <c r="AG40" s="492"/>
      <c r="AH40" s="491"/>
      <c r="AI40" s="484"/>
      <c r="AJ40" s="490"/>
      <c r="AK40" s="493"/>
      <c r="AL40" s="494"/>
      <c r="AM40" s="494"/>
      <c r="AN40" s="494"/>
      <c r="AO40" s="494"/>
      <c r="AP40" s="490"/>
      <c r="AQ40" s="490"/>
      <c r="AR40" s="490"/>
      <c r="AS40" s="490"/>
      <c r="AT40" s="490"/>
      <c r="AU40" s="490"/>
      <c r="AV40" s="490"/>
      <c r="AW40" s="456"/>
    </row>
    <row r="41" ht="15.75" customHeight="1">
      <c r="A41" s="386" t="s">
        <v>343</v>
      </c>
      <c r="B41" s="3"/>
      <c r="C41" s="3"/>
      <c r="D41" s="3"/>
      <c r="E41" s="3"/>
      <c r="F41" s="3"/>
      <c r="G41" s="3"/>
      <c r="H41" s="3"/>
      <c r="I41" s="495"/>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row>
    <row r="42" ht="15.75" customHeight="1">
      <c r="A42" s="496"/>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row>
    <row r="43" ht="15.75" customHeight="1">
      <c r="A43" s="497" t="s">
        <v>288</v>
      </c>
      <c r="B43" s="498" t="s">
        <v>287</v>
      </c>
      <c r="C43" s="397"/>
      <c r="D43" s="499"/>
      <c r="E43" s="498" t="s">
        <v>220</v>
      </c>
      <c r="F43" s="393"/>
      <c r="G43" s="393"/>
      <c r="H43" s="393"/>
      <c r="I43" s="393"/>
      <c r="J43" s="393"/>
      <c r="K43" s="397"/>
      <c r="L43" s="499"/>
      <c r="M43" s="500" t="s">
        <v>344</v>
      </c>
      <c r="N43" s="500" t="s">
        <v>345</v>
      </c>
      <c r="O43" s="500" t="s">
        <v>222</v>
      </c>
      <c r="P43" s="501" t="s">
        <v>346</v>
      </c>
      <c r="Q43" s="500" t="s">
        <v>347</v>
      </c>
      <c r="R43" s="500" t="s">
        <v>348</v>
      </c>
      <c r="S43" s="500" t="s">
        <v>349</v>
      </c>
      <c r="T43" s="499" t="s">
        <v>350</v>
      </c>
      <c r="U43" s="502" t="s">
        <v>153</v>
      </c>
      <c r="V43" s="503" t="s">
        <v>87</v>
      </c>
      <c r="W43" s="504" t="s">
        <v>81</v>
      </c>
      <c r="X43" s="505" t="s">
        <v>351</v>
      </c>
      <c r="Y43" s="506"/>
      <c r="Z43" s="506"/>
      <c r="AA43" s="506"/>
      <c r="AB43" s="506"/>
      <c r="AC43" s="507"/>
      <c r="AD43" s="505" t="s">
        <v>333</v>
      </c>
      <c r="AE43" s="506"/>
      <c r="AF43" s="506"/>
      <c r="AG43" s="506"/>
      <c r="AH43" s="506"/>
      <c r="AI43" s="507"/>
      <c r="AJ43" s="505" t="s">
        <v>332</v>
      </c>
      <c r="AK43" s="506"/>
      <c r="AL43" s="506"/>
      <c r="AM43" s="506"/>
      <c r="AN43" s="506"/>
      <c r="AO43" s="507"/>
      <c r="AP43" s="508" t="s">
        <v>352</v>
      </c>
      <c r="AQ43" s="506"/>
      <c r="AR43" s="506"/>
      <c r="AS43" s="506"/>
      <c r="AT43" s="509"/>
      <c r="AU43" s="505" t="s">
        <v>353</v>
      </c>
      <c r="AV43" s="506"/>
      <c r="AW43" s="507"/>
    </row>
    <row r="44" ht="15.75" customHeight="1">
      <c r="A44" s="413"/>
      <c r="B44" s="510" t="s">
        <v>295</v>
      </c>
      <c r="C44" s="510" t="s">
        <v>354</v>
      </c>
      <c r="D44" s="511" t="s">
        <v>355</v>
      </c>
      <c r="E44" s="510" t="s">
        <v>351</v>
      </c>
      <c r="F44" s="510" t="s">
        <v>333</v>
      </c>
      <c r="G44" s="510" t="s">
        <v>332</v>
      </c>
      <c r="H44" s="510" t="s">
        <v>356</v>
      </c>
      <c r="I44" s="510" t="s">
        <v>357</v>
      </c>
      <c r="J44" s="510" t="s">
        <v>358</v>
      </c>
      <c r="K44" s="510" t="s">
        <v>359</v>
      </c>
      <c r="L44" s="511" t="s">
        <v>355</v>
      </c>
      <c r="M44" s="414"/>
      <c r="N44" s="414"/>
      <c r="O44" s="414"/>
      <c r="P44" s="512"/>
      <c r="Q44" s="414"/>
      <c r="R44" s="414"/>
      <c r="S44" s="414"/>
      <c r="T44" s="511" t="s">
        <v>360</v>
      </c>
      <c r="U44" s="513" t="s">
        <v>361</v>
      </c>
      <c r="V44" s="514"/>
      <c r="W44" s="515" t="s">
        <v>362</v>
      </c>
      <c r="X44" s="516" t="s">
        <v>363</v>
      </c>
      <c r="Y44" s="516" t="s">
        <v>301</v>
      </c>
      <c r="Z44" s="516" t="s">
        <v>75</v>
      </c>
      <c r="AA44" s="516" t="s">
        <v>76</v>
      </c>
      <c r="AB44" s="516" t="s">
        <v>79</v>
      </c>
      <c r="AC44" s="516" t="s">
        <v>254</v>
      </c>
      <c r="AD44" s="516" t="s">
        <v>363</v>
      </c>
      <c r="AE44" s="516" t="s">
        <v>301</v>
      </c>
      <c r="AF44" s="516" t="s">
        <v>75</v>
      </c>
      <c r="AG44" s="516" t="s">
        <v>76</v>
      </c>
      <c r="AH44" s="516" t="s">
        <v>79</v>
      </c>
      <c r="AI44" s="516" t="s">
        <v>254</v>
      </c>
      <c r="AJ44" s="516" t="s">
        <v>363</v>
      </c>
      <c r="AK44" s="516" t="s">
        <v>301</v>
      </c>
      <c r="AL44" s="516" t="s">
        <v>75</v>
      </c>
      <c r="AM44" s="516" t="s">
        <v>76</v>
      </c>
      <c r="AN44" s="516" t="s">
        <v>79</v>
      </c>
      <c r="AO44" s="516" t="s">
        <v>254</v>
      </c>
      <c r="AP44" s="516" t="s">
        <v>363</v>
      </c>
      <c r="AQ44" s="516" t="s">
        <v>75</v>
      </c>
      <c r="AR44" s="516" t="s">
        <v>76</v>
      </c>
      <c r="AS44" s="516" t="s">
        <v>79</v>
      </c>
      <c r="AT44" s="516" t="s">
        <v>254</v>
      </c>
      <c r="AU44" s="517" t="s">
        <v>357</v>
      </c>
      <c r="AV44" s="517" t="s">
        <v>358</v>
      </c>
      <c r="AW44" s="517" t="s">
        <v>359</v>
      </c>
    </row>
    <row r="45" ht="15.75" customHeight="1">
      <c r="A45" s="518">
        <v>1.0</v>
      </c>
      <c r="B45" s="519">
        <f t="shared" ref="B45:B74" si="38">$AE10*$G10*$N10/10000*(1+$X10)</f>
        <v>0.4108219301</v>
      </c>
      <c r="C45" s="519">
        <f t="shared" ref="C45:C74" si="39">$AE10*$S10/10000*(1+$Y10)</f>
        <v>2.97016356</v>
      </c>
      <c r="D45" s="519">
        <f t="shared" ref="D45:D74" si="40">$B45+$C45</f>
        <v>3.38098549</v>
      </c>
      <c r="E45" s="519">
        <f t="shared" ref="E45:E74" si="41">IF($X45=0,0,($X45*1.1/$Y45+$Z45/$AA45)*($W45/3600*$AB45+$AC45/3600*(1+$M$5)))</f>
        <v>0.5705081356</v>
      </c>
      <c r="F45" s="519">
        <f t="shared" ref="F45:F74" si="42">IF($AD45=0,0,($AD45*1.1/$AE45+$AF45/$AG45)*($W45/3600*$AH45+$AI45/3600*(1+$M$5)))</f>
        <v>0.9781103397</v>
      </c>
      <c r="G45" s="519">
        <f t="shared" ref="G45:G74" si="43">IF($AJ45=0,0,($AJ45*1.1/$AK45+$AL45/$AM45)*($W45/3600*$AN45+$AO45/3600*(1+$M$5)))</f>
        <v>2.495069612</v>
      </c>
      <c r="H45" s="519">
        <f t="shared" ref="H45:H74" si="44">IF($AP45=0,0,($AP45*1.1+$AQ45/$AR45)*($W45/3600*$AS45+$AT45/3600*(1+M$5)))</f>
        <v>0</v>
      </c>
      <c r="I45" s="519">
        <f t="shared" ref="I45:I74" si="45">IF($AU45=0,0,$AU45*1.1)*($W45/3600)</f>
        <v>0</v>
      </c>
      <c r="J45" s="519">
        <f t="shared" ref="J45:J74" si="46">IF($AV45=0,0,$AV45*1.11)*($W45/3600)</f>
        <v>0</v>
      </c>
      <c r="K45" s="519">
        <f t="shared" ref="K45:K74" si="47">IF($AW45=0,0,$AW45*1.1)*($W45/3600)</f>
        <v>9.9</v>
      </c>
      <c r="L45" s="519">
        <f t="shared" ref="L45:L74" si="48">SUM($E45:$K45)</f>
        <v>13.94368809</v>
      </c>
      <c r="M45" s="519">
        <f t="shared" ref="M45:M74" si="49">$D45*2%</f>
        <v>0.0676197098</v>
      </c>
      <c r="N45" s="519">
        <f t="shared" ref="N45:N74" si="50">$L45*$N$5</f>
        <v>3.691004851</v>
      </c>
      <c r="O45" s="519">
        <f t="shared" ref="O45:O74" si="51">($N45+$L45)*15%</f>
        <v>2.645203941</v>
      </c>
      <c r="P45" s="520">
        <f t="shared" ref="P45:P74" si="52">$D45+$L45+SUM($M45:$O45)</f>
        <v>23.72850208</v>
      </c>
      <c r="Q45" s="519">
        <f t="shared" ref="Q45:Q74" si="53">IF(OR($T45=0,$U45=0),0,$T45*1000/$U45)</f>
        <v>0</v>
      </c>
      <c r="R45" s="521">
        <f t="shared" ref="R45:R74" si="54">((AE10-K10)*X10)*G10*O10*170/1000</f>
        <v>0.0005013810471</v>
      </c>
      <c r="S45" s="522"/>
      <c r="T45" s="523">
        <v>0.0</v>
      </c>
      <c r="U45" s="524"/>
      <c r="V45" s="525"/>
      <c r="W45" s="526">
        <f t="shared" ref="W45:W74" si="55">IF($E10=0,0,$L$5)</f>
        <v>21600</v>
      </c>
      <c r="X45" s="527">
        <f t="shared" ref="X45:X74" si="56">IF(OR($E10=0,$Q10="미적용",$M10="Tape only"),0,INDEX($Y$80:$AH$81,MATCH($Q10,$Y$80:$Y$81,0),9))</f>
        <v>3</v>
      </c>
      <c r="Y45" s="528">
        <f t="shared" ref="Y45:Y74" si="57">$AI10</f>
        <v>641</v>
      </c>
      <c r="Z45" s="528">
        <f t="shared" ref="Z45:Z74" si="58">IF($E10=0,0,IF($Q10="ROLL",$AH$80,$AH$81))</f>
        <v>300</v>
      </c>
      <c r="AA45" s="528">
        <f t="shared" ref="AA45:AA74" si="59">$AD10</f>
        <v>12000</v>
      </c>
      <c r="AB45" s="529">
        <f t="shared" ref="AB45:AB74" si="60">IF($E10=0,0,IF($Q10="ROLL",$Z$80,$Z$81))</f>
        <v>3</v>
      </c>
      <c r="AC45" s="528">
        <f t="shared" ref="AC45:AC74" si="61">IF($E10=0,0,IF($Q10="ROLL",$AE$80,$AE$81))</f>
        <v>1943.3</v>
      </c>
      <c r="AD45" s="527">
        <f t="shared" ref="AD45:AD74" si="62">IF($E10=0,0,IF($I10="오토컷팅",$AG$82,IF(OR($I10="롤컷팅",$I10="롤컷팅"),$AG$84,$AG$83)))</f>
        <v>2.6</v>
      </c>
      <c r="AE45" s="528">
        <f t="shared" ref="AE45:AE74" si="63">$AJ10</f>
        <v>457</v>
      </c>
      <c r="AF45" s="528">
        <f t="shared" ref="AF45:AF74" si="64">IF($E10=0,0,IF($I10="오토컷팅",$AH$82,IF(OR($I10="롤컷팅",$I10="롤컷팅"),$AH$84,$AH$83)))</f>
        <v>900</v>
      </c>
      <c r="AG45" s="528">
        <f t="shared" ref="AG45:AG74" si="65">$AD10</f>
        <v>12000</v>
      </c>
      <c r="AH45" s="529">
        <f t="shared" ref="AH45:AH74" si="66">IF($E10=0,0,IF($I10="오토컷팅",$Z$82,IF(OR($I10="롤컷팅",$I10="롤컷팅"),$Z$84,$Z$83)))</f>
        <v>2</v>
      </c>
      <c r="AI45" s="528">
        <f t="shared" ref="AI45:AI74" si="67">IF($E10=0,0,IF($I10="오토컷팅",$AE$82,IF(OR($I10="롤컷팅",$I10="롤컷팅"),$AE$84,$AE$83)))</f>
        <v>78</v>
      </c>
      <c r="AJ45" s="530">
        <f t="shared" ref="AJ45:AJ74" si="68">IF($E10=0,0,INDEX($Y$80:$AH$91,MATCH($I10,$Y$80:$Y$91,0),9))</f>
        <v>3.6</v>
      </c>
      <c r="AK45" s="528">
        <f t="shared" ref="AK45:AK74" si="69">$AH10</f>
        <v>11</v>
      </c>
      <c r="AL45" s="528">
        <f t="shared" ref="AL45:AL74" si="70">IF($E10=0,0,INDEX($Y$80:$AH$91,MATCH($I10,$Y$80:$Y$91,0),10))</f>
        <v>600</v>
      </c>
      <c r="AM45" s="528">
        <f t="shared" ref="AM45:AM74" si="71">$AD10</f>
        <v>12000</v>
      </c>
      <c r="AN45" s="529">
        <f t="shared" ref="AN45:AN74" si="72">IF($E10=0,0,INDEX($Y$80:$AH$91,MATCH($I10,$Y$80:$Y$91,0),2))</f>
        <v>1</v>
      </c>
      <c r="AO45" s="528">
        <f t="shared" ref="AO45:AO74" si="73">IF($E10=0,0,INDEX($Y$80:$AH$91,MATCH($I10,$Y$80:$Y$91,0),7))</f>
        <v>180</v>
      </c>
      <c r="AP45" s="530">
        <f t="shared" ref="AP45:AP74" si="74">IF($U10=0,0,5+(0.8*$U10))</f>
        <v>0</v>
      </c>
      <c r="AQ45" s="531">
        <f t="shared" ref="AQ45:AQ74" si="75">IF($U10=0,0,$AH$88)</f>
        <v>0</v>
      </c>
      <c r="AR45" s="528">
        <f t="shared" ref="AR45:AR74" si="76">IF($U10=0,0,$AD10)</f>
        <v>0</v>
      </c>
      <c r="AS45" s="529">
        <f t="shared" ref="AS45:AS74" si="77">IF($U10=0,0,1)</f>
        <v>0</v>
      </c>
      <c r="AT45" s="528">
        <f t="shared" ref="AT45:AT74" si="78">IF($U10=0,0,$AE$88)</f>
        <v>0</v>
      </c>
      <c r="AU45" s="530">
        <f t="shared" ref="AU45:AU74" si="79">IF($T10=0,0,2*$T10)</f>
        <v>0</v>
      </c>
      <c r="AV45" s="530">
        <f t="shared" ref="AV45:AV74" si="80">IF($R10=0,0,6*$R10)</f>
        <v>0</v>
      </c>
      <c r="AW45" s="530">
        <f t="shared" ref="AW45:AW74" si="81">IF($E10=0,0,IF($AE10&lt;=10,1,IF($AE10&lt;=40,1.5,IF($AE10&lt;=170,2,IF($AE10&gt;170,3,0)))))</f>
        <v>1.5</v>
      </c>
    </row>
    <row r="46" ht="15.75" customHeight="1">
      <c r="A46" s="532">
        <v>3.0</v>
      </c>
      <c r="B46" s="519">
        <f t="shared" si="38"/>
        <v>0.5812388877</v>
      </c>
      <c r="C46" s="519">
        <f t="shared" si="39"/>
        <v>3.8894999</v>
      </c>
      <c r="D46" s="519">
        <f t="shared" si="40"/>
        <v>4.470738788</v>
      </c>
      <c r="E46" s="519">
        <f t="shared" si="41"/>
        <v>0.8373337388</v>
      </c>
      <c r="F46" s="519">
        <f t="shared" si="42"/>
        <v>1.452811717</v>
      </c>
      <c r="G46" s="519">
        <f t="shared" si="43"/>
        <v>1.420364018</v>
      </c>
      <c r="H46" s="519">
        <f t="shared" si="44"/>
        <v>0</v>
      </c>
      <c r="I46" s="519">
        <f t="shared" si="45"/>
        <v>0</v>
      </c>
      <c r="J46" s="519">
        <f t="shared" si="46"/>
        <v>0</v>
      </c>
      <c r="K46" s="519">
        <f t="shared" si="47"/>
        <v>9.9</v>
      </c>
      <c r="L46" s="519">
        <f t="shared" si="48"/>
        <v>13.61050947</v>
      </c>
      <c r="M46" s="519">
        <f t="shared" si="49"/>
        <v>0.08941477575</v>
      </c>
      <c r="N46" s="519">
        <f t="shared" si="50"/>
        <v>3.602809829</v>
      </c>
      <c r="O46" s="519">
        <f t="shared" si="51"/>
        <v>2.581997895</v>
      </c>
      <c r="P46" s="520">
        <f t="shared" si="52"/>
        <v>24.35547076</v>
      </c>
      <c r="Q46" s="533">
        <f t="shared" si="53"/>
        <v>0</v>
      </c>
      <c r="R46" s="534">
        <f t="shared" si="54"/>
        <v>0.0003089672981</v>
      </c>
      <c r="S46" s="535"/>
      <c r="T46" s="536">
        <v>0.0</v>
      </c>
      <c r="U46" s="537"/>
      <c r="V46" s="538"/>
      <c r="W46" s="539">
        <f t="shared" si="55"/>
        <v>21600</v>
      </c>
      <c r="X46" s="540">
        <f t="shared" si="56"/>
        <v>3</v>
      </c>
      <c r="Y46" s="528">
        <f t="shared" si="57"/>
        <v>489</v>
      </c>
      <c r="Z46" s="541">
        <f t="shared" si="58"/>
        <v>300</v>
      </c>
      <c r="AA46" s="541">
        <f t="shared" si="59"/>
        <v>8000</v>
      </c>
      <c r="AB46" s="542">
        <f t="shared" si="60"/>
        <v>3</v>
      </c>
      <c r="AC46" s="541">
        <f t="shared" si="61"/>
        <v>1943.3</v>
      </c>
      <c r="AD46" s="540">
        <f t="shared" si="62"/>
        <v>2.6</v>
      </c>
      <c r="AE46" s="528">
        <f t="shared" si="63"/>
        <v>349</v>
      </c>
      <c r="AF46" s="541">
        <f t="shared" si="64"/>
        <v>900</v>
      </c>
      <c r="AG46" s="541">
        <f t="shared" si="65"/>
        <v>8000</v>
      </c>
      <c r="AH46" s="529">
        <f t="shared" si="66"/>
        <v>2</v>
      </c>
      <c r="AI46" s="528">
        <f t="shared" si="67"/>
        <v>78</v>
      </c>
      <c r="AJ46" s="543">
        <f t="shared" si="68"/>
        <v>3.6</v>
      </c>
      <c r="AK46" s="528">
        <f t="shared" si="69"/>
        <v>25</v>
      </c>
      <c r="AL46" s="528">
        <f t="shared" si="70"/>
        <v>600</v>
      </c>
      <c r="AM46" s="528">
        <f t="shared" si="71"/>
        <v>8000</v>
      </c>
      <c r="AN46" s="529">
        <f t="shared" si="72"/>
        <v>1</v>
      </c>
      <c r="AO46" s="528">
        <f t="shared" si="73"/>
        <v>180</v>
      </c>
      <c r="AP46" s="530">
        <f t="shared" si="74"/>
        <v>0</v>
      </c>
      <c r="AQ46" s="531">
        <f t="shared" si="75"/>
        <v>0</v>
      </c>
      <c r="AR46" s="541">
        <f t="shared" si="76"/>
        <v>0</v>
      </c>
      <c r="AS46" s="529">
        <f t="shared" si="77"/>
        <v>0</v>
      </c>
      <c r="AT46" s="528">
        <f t="shared" si="78"/>
        <v>0</v>
      </c>
      <c r="AU46" s="530">
        <f t="shared" si="79"/>
        <v>0</v>
      </c>
      <c r="AV46" s="530">
        <f t="shared" si="80"/>
        <v>0</v>
      </c>
      <c r="AW46" s="530">
        <f t="shared" si="81"/>
        <v>1.5</v>
      </c>
    </row>
    <row r="47" ht="15.75" customHeight="1">
      <c r="A47" s="532">
        <v>6.0</v>
      </c>
      <c r="B47" s="519">
        <f t="shared" si="38"/>
        <v>0.387886057</v>
      </c>
      <c r="C47" s="519">
        <f t="shared" si="39"/>
        <v>2.617781518</v>
      </c>
      <c r="D47" s="519">
        <f t="shared" si="40"/>
        <v>3.005667575</v>
      </c>
      <c r="E47" s="519">
        <f t="shared" si="41"/>
        <v>0.7955268359</v>
      </c>
      <c r="F47" s="519">
        <f t="shared" si="42"/>
        <v>1.420501283</v>
      </c>
      <c r="G47" s="519">
        <f t="shared" si="43"/>
        <v>1.125824093</v>
      </c>
      <c r="H47" s="519">
        <f t="shared" si="44"/>
        <v>0</v>
      </c>
      <c r="I47" s="519">
        <f t="shared" si="45"/>
        <v>0</v>
      </c>
      <c r="J47" s="519">
        <f t="shared" si="46"/>
        <v>0</v>
      </c>
      <c r="K47" s="519">
        <f t="shared" si="47"/>
        <v>6.6</v>
      </c>
      <c r="L47" s="519">
        <f t="shared" si="48"/>
        <v>9.941852212</v>
      </c>
      <c r="M47" s="519">
        <f t="shared" si="49"/>
        <v>0.0601133515</v>
      </c>
      <c r="N47" s="519">
        <f t="shared" si="50"/>
        <v>2.631687149</v>
      </c>
      <c r="O47" s="519">
        <f t="shared" si="51"/>
        <v>1.886030904</v>
      </c>
      <c r="P47" s="520">
        <f t="shared" si="52"/>
        <v>17.52535119</v>
      </c>
      <c r="Q47" s="533">
        <f t="shared" si="53"/>
        <v>0</v>
      </c>
      <c r="R47" s="534">
        <f t="shared" si="54"/>
        <v>0.0002132978467</v>
      </c>
      <c r="S47" s="535"/>
      <c r="T47" s="536">
        <v>0.0</v>
      </c>
      <c r="U47" s="537"/>
      <c r="V47" s="538"/>
      <c r="W47" s="539">
        <f t="shared" si="55"/>
        <v>21600</v>
      </c>
      <c r="X47" s="540">
        <f t="shared" si="56"/>
        <v>3</v>
      </c>
      <c r="Y47" s="528">
        <f t="shared" si="57"/>
        <v>727</v>
      </c>
      <c r="Z47" s="541">
        <f t="shared" si="58"/>
        <v>300</v>
      </c>
      <c r="AA47" s="541">
        <f t="shared" si="59"/>
        <v>8000</v>
      </c>
      <c r="AB47" s="542">
        <f t="shared" si="60"/>
        <v>3</v>
      </c>
      <c r="AC47" s="541">
        <f t="shared" si="61"/>
        <v>1943.3</v>
      </c>
      <c r="AD47" s="540">
        <f t="shared" si="62"/>
        <v>2.6</v>
      </c>
      <c r="AE47" s="528">
        <f t="shared" si="63"/>
        <v>519</v>
      </c>
      <c r="AF47" s="541">
        <f t="shared" si="64"/>
        <v>900</v>
      </c>
      <c r="AG47" s="541">
        <f t="shared" si="65"/>
        <v>8000</v>
      </c>
      <c r="AH47" s="529">
        <f t="shared" si="66"/>
        <v>2</v>
      </c>
      <c r="AI47" s="528">
        <f t="shared" si="67"/>
        <v>78</v>
      </c>
      <c r="AJ47" s="543">
        <f t="shared" si="68"/>
        <v>3.6</v>
      </c>
      <c r="AK47" s="528">
        <f t="shared" si="69"/>
        <v>36</v>
      </c>
      <c r="AL47" s="528">
        <f t="shared" si="70"/>
        <v>600</v>
      </c>
      <c r="AM47" s="528">
        <f t="shared" si="71"/>
        <v>8000</v>
      </c>
      <c r="AN47" s="529">
        <f t="shared" si="72"/>
        <v>1</v>
      </c>
      <c r="AO47" s="528">
        <f t="shared" si="73"/>
        <v>180</v>
      </c>
      <c r="AP47" s="530">
        <f t="shared" si="74"/>
        <v>0</v>
      </c>
      <c r="AQ47" s="531">
        <f t="shared" si="75"/>
        <v>0</v>
      </c>
      <c r="AR47" s="541">
        <f t="shared" si="76"/>
        <v>0</v>
      </c>
      <c r="AS47" s="529">
        <f t="shared" si="77"/>
        <v>0</v>
      </c>
      <c r="AT47" s="528">
        <f t="shared" si="78"/>
        <v>0</v>
      </c>
      <c r="AU47" s="530">
        <f t="shared" si="79"/>
        <v>0</v>
      </c>
      <c r="AV47" s="530">
        <f t="shared" si="80"/>
        <v>0</v>
      </c>
      <c r="AW47" s="530">
        <f t="shared" si="81"/>
        <v>1</v>
      </c>
    </row>
    <row r="48" ht="15.75" customHeight="1">
      <c r="A48" s="532">
        <v>9.0</v>
      </c>
      <c r="B48" s="519">
        <f t="shared" si="38"/>
        <v>0</v>
      </c>
      <c r="C48" s="519">
        <f t="shared" si="39"/>
        <v>0</v>
      </c>
      <c r="D48" s="519">
        <f t="shared" si="40"/>
        <v>0</v>
      </c>
      <c r="E48" s="519">
        <f t="shared" si="41"/>
        <v>0</v>
      </c>
      <c r="F48" s="519">
        <f t="shared" si="42"/>
        <v>0</v>
      </c>
      <c r="G48" s="519">
        <f t="shared" si="43"/>
        <v>0</v>
      </c>
      <c r="H48" s="519">
        <f t="shared" si="44"/>
        <v>0</v>
      </c>
      <c r="I48" s="519">
        <f t="shared" si="45"/>
        <v>0</v>
      </c>
      <c r="J48" s="519">
        <f t="shared" si="46"/>
        <v>0</v>
      </c>
      <c r="K48" s="519">
        <f t="shared" si="47"/>
        <v>0</v>
      </c>
      <c r="L48" s="519">
        <f t="shared" si="48"/>
        <v>0</v>
      </c>
      <c r="M48" s="519">
        <f t="shared" si="49"/>
        <v>0</v>
      </c>
      <c r="N48" s="519">
        <f t="shared" si="50"/>
        <v>0</v>
      </c>
      <c r="O48" s="519">
        <f t="shared" si="51"/>
        <v>0</v>
      </c>
      <c r="P48" s="520">
        <f t="shared" si="52"/>
        <v>0</v>
      </c>
      <c r="Q48" s="533">
        <f t="shared" si="53"/>
        <v>0</v>
      </c>
      <c r="R48" s="534">
        <f t="shared" si="54"/>
        <v>0</v>
      </c>
      <c r="S48" s="535"/>
      <c r="T48" s="536">
        <v>0.0</v>
      </c>
      <c r="U48" s="537"/>
      <c r="V48" s="538"/>
      <c r="W48" s="539">
        <f t="shared" si="55"/>
        <v>0</v>
      </c>
      <c r="X48" s="540">
        <f t="shared" si="56"/>
        <v>0</v>
      </c>
      <c r="Y48" s="528">
        <f t="shared" si="57"/>
        <v>0</v>
      </c>
      <c r="Z48" s="541">
        <f t="shared" si="58"/>
        <v>0</v>
      </c>
      <c r="AA48" s="541">
        <f t="shared" si="59"/>
        <v>0</v>
      </c>
      <c r="AB48" s="542">
        <f t="shared" si="60"/>
        <v>0</v>
      </c>
      <c r="AC48" s="541">
        <f t="shared" si="61"/>
        <v>0</v>
      </c>
      <c r="AD48" s="540">
        <f t="shared" si="62"/>
        <v>0</v>
      </c>
      <c r="AE48" s="528" t="str">
        <f t="shared" si="63"/>
        <v>#DIV/0!</v>
      </c>
      <c r="AF48" s="541">
        <f t="shared" si="64"/>
        <v>0</v>
      </c>
      <c r="AG48" s="541">
        <f t="shared" si="65"/>
        <v>0</v>
      </c>
      <c r="AH48" s="529">
        <f t="shared" si="66"/>
        <v>0</v>
      </c>
      <c r="AI48" s="528">
        <f t="shared" si="67"/>
        <v>0</v>
      </c>
      <c r="AJ48" s="543">
        <f t="shared" si="68"/>
        <v>0</v>
      </c>
      <c r="AK48" s="528" t="str">
        <f t="shared" si="69"/>
        <v>#DIV/0!</v>
      </c>
      <c r="AL48" s="528">
        <f t="shared" si="70"/>
        <v>0</v>
      </c>
      <c r="AM48" s="528">
        <f t="shared" si="71"/>
        <v>0</v>
      </c>
      <c r="AN48" s="529">
        <f t="shared" si="72"/>
        <v>0</v>
      </c>
      <c r="AO48" s="528">
        <f t="shared" si="73"/>
        <v>0</v>
      </c>
      <c r="AP48" s="530">
        <f t="shared" si="74"/>
        <v>0</v>
      </c>
      <c r="AQ48" s="531">
        <f t="shared" si="75"/>
        <v>0</v>
      </c>
      <c r="AR48" s="541">
        <f t="shared" si="76"/>
        <v>0</v>
      </c>
      <c r="AS48" s="529">
        <f t="shared" si="77"/>
        <v>0</v>
      </c>
      <c r="AT48" s="528">
        <f t="shared" si="78"/>
        <v>0</v>
      </c>
      <c r="AU48" s="530">
        <f t="shared" si="79"/>
        <v>0</v>
      </c>
      <c r="AV48" s="530">
        <f t="shared" si="80"/>
        <v>0</v>
      </c>
      <c r="AW48" s="530">
        <f t="shared" si="81"/>
        <v>0</v>
      </c>
    </row>
    <row r="49" ht="15.75" customHeight="1">
      <c r="A49" s="532">
        <v>5.0</v>
      </c>
      <c r="B49" s="519">
        <f t="shared" si="38"/>
        <v>0</v>
      </c>
      <c r="C49" s="519">
        <f t="shared" si="39"/>
        <v>0</v>
      </c>
      <c r="D49" s="519">
        <f t="shared" si="40"/>
        <v>0</v>
      </c>
      <c r="E49" s="519">
        <f t="shared" si="41"/>
        <v>0</v>
      </c>
      <c r="F49" s="519">
        <f t="shared" si="42"/>
        <v>0</v>
      </c>
      <c r="G49" s="519">
        <f t="shared" si="43"/>
        <v>0</v>
      </c>
      <c r="H49" s="519">
        <f t="shared" si="44"/>
        <v>0</v>
      </c>
      <c r="I49" s="519">
        <f t="shared" si="45"/>
        <v>0</v>
      </c>
      <c r="J49" s="519">
        <f t="shared" si="46"/>
        <v>0</v>
      </c>
      <c r="K49" s="519">
        <f t="shared" si="47"/>
        <v>0</v>
      </c>
      <c r="L49" s="519">
        <f t="shared" si="48"/>
        <v>0</v>
      </c>
      <c r="M49" s="519">
        <f t="shared" si="49"/>
        <v>0</v>
      </c>
      <c r="N49" s="519">
        <f t="shared" si="50"/>
        <v>0</v>
      </c>
      <c r="O49" s="519">
        <f t="shared" si="51"/>
        <v>0</v>
      </c>
      <c r="P49" s="520">
        <f t="shared" si="52"/>
        <v>0</v>
      </c>
      <c r="Q49" s="533">
        <f t="shared" si="53"/>
        <v>0</v>
      </c>
      <c r="R49" s="544">
        <f t="shared" si="54"/>
        <v>0</v>
      </c>
      <c r="S49" s="535"/>
      <c r="T49" s="536">
        <v>0.0</v>
      </c>
      <c r="U49" s="537"/>
      <c r="V49" s="538"/>
      <c r="W49" s="539">
        <f t="shared" si="55"/>
        <v>0</v>
      </c>
      <c r="X49" s="540">
        <f t="shared" si="56"/>
        <v>0</v>
      </c>
      <c r="Y49" s="528">
        <f t="shared" si="57"/>
        <v>0</v>
      </c>
      <c r="Z49" s="541">
        <f t="shared" si="58"/>
        <v>0</v>
      </c>
      <c r="AA49" s="541">
        <f t="shared" si="59"/>
        <v>0</v>
      </c>
      <c r="AB49" s="542">
        <f t="shared" si="60"/>
        <v>0</v>
      </c>
      <c r="AC49" s="541">
        <f t="shared" si="61"/>
        <v>0</v>
      </c>
      <c r="AD49" s="540">
        <f t="shared" si="62"/>
        <v>0</v>
      </c>
      <c r="AE49" s="528" t="str">
        <f t="shared" si="63"/>
        <v>#DIV/0!</v>
      </c>
      <c r="AF49" s="541">
        <f t="shared" si="64"/>
        <v>0</v>
      </c>
      <c r="AG49" s="541">
        <f t="shared" si="65"/>
        <v>0</v>
      </c>
      <c r="AH49" s="529">
        <f t="shared" si="66"/>
        <v>0</v>
      </c>
      <c r="AI49" s="528">
        <f t="shared" si="67"/>
        <v>0</v>
      </c>
      <c r="AJ49" s="543">
        <f t="shared" si="68"/>
        <v>0</v>
      </c>
      <c r="AK49" s="528" t="str">
        <f t="shared" si="69"/>
        <v>#DIV/0!</v>
      </c>
      <c r="AL49" s="528">
        <f t="shared" si="70"/>
        <v>0</v>
      </c>
      <c r="AM49" s="528">
        <f t="shared" si="71"/>
        <v>0</v>
      </c>
      <c r="AN49" s="529">
        <f t="shared" si="72"/>
        <v>0</v>
      </c>
      <c r="AO49" s="528">
        <f t="shared" si="73"/>
        <v>0</v>
      </c>
      <c r="AP49" s="530">
        <f t="shared" si="74"/>
        <v>0</v>
      </c>
      <c r="AQ49" s="531">
        <f t="shared" si="75"/>
        <v>0</v>
      </c>
      <c r="AR49" s="541">
        <f t="shared" si="76"/>
        <v>0</v>
      </c>
      <c r="AS49" s="529">
        <f t="shared" si="77"/>
        <v>0</v>
      </c>
      <c r="AT49" s="528">
        <f t="shared" si="78"/>
        <v>0</v>
      </c>
      <c r="AU49" s="530">
        <f t="shared" si="79"/>
        <v>0</v>
      </c>
      <c r="AV49" s="530">
        <f t="shared" si="80"/>
        <v>0</v>
      </c>
      <c r="AW49" s="530">
        <f t="shared" si="81"/>
        <v>0</v>
      </c>
    </row>
    <row r="50" ht="14.25" customHeight="1">
      <c r="A50" s="532">
        <v>13.0</v>
      </c>
      <c r="B50" s="519">
        <f t="shared" si="38"/>
        <v>0</v>
      </c>
      <c r="C50" s="519">
        <f t="shared" si="39"/>
        <v>0</v>
      </c>
      <c r="D50" s="519">
        <f t="shared" si="40"/>
        <v>0</v>
      </c>
      <c r="E50" s="519">
        <f t="shared" si="41"/>
        <v>0</v>
      </c>
      <c r="F50" s="519">
        <f t="shared" si="42"/>
        <v>0</v>
      </c>
      <c r="G50" s="519">
        <f t="shared" si="43"/>
        <v>0</v>
      </c>
      <c r="H50" s="519">
        <f t="shared" si="44"/>
        <v>0</v>
      </c>
      <c r="I50" s="519">
        <f t="shared" si="45"/>
        <v>0</v>
      </c>
      <c r="J50" s="519">
        <f t="shared" si="46"/>
        <v>0</v>
      </c>
      <c r="K50" s="519">
        <f t="shared" si="47"/>
        <v>0</v>
      </c>
      <c r="L50" s="519">
        <f t="shared" si="48"/>
        <v>0</v>
      </c>
      <c r="M50" s="519">
        <f t="shared" si="49"/>
        <v>0</v>
      </c>
      <c r="N50" s="519">
        <f t="shared" si="50"/>
        <v>0</v>
      </c>
      <c r="O50" s="519">
        <f t="shared" si="51"/>
        <v>0</v>
      </c>
      <c r="P50" s="520">
        <f t="shared" si="52"/>
        <v>0</v>
      </c>
      <c r="Q50" s="533">
        <f t="shared" si="53"/>
        <v>0</v>
      </c>
      <c r="R50" s="544">
        <f t="shared" si="54"/>
        <v>0</v>
      </c>
      <c r="S50" s="535"/>
      <c r="T50" s="536">
        <v>0.0</v>
      </c>
      <c r="U50" s="537"/>
      <c r="V50" s="538"/>
      <c r="W50" s="539">
        <f t="shared" si="55"/>
        <v>0</v>
      </c>
      <c r="X50" s="540">
        <f t="shared" si="56"/>
        <v>0</v>
      </c>
      <c r="Y50" s="528">
        <f t="shared" si="57"/>
        <v>0</v>
      </c>
      <c r="Z50" s="541">
        <f t="shared" si="58"/>
        <v>0</v>
      </c>
      <c r="AA50" s="541">
        <f t="shared" si="59"/>
        <v>0</v>
      </c>
      <c r="AB50" s="542">
        <f t="shared" si="60"/>
        <v>0</v>
      </c>
      <c r="AC50" s="541">
        <f t="shared" si="61"/>
        <v>0</v>
      </c>
      <c r="AD50" s="540">
        <f t="shared" si="62"/>
        <v>0</v>
      </c>
      <c r="AE50" s="528" t="str">
        <f t="shared" si="63"/>
        <v>#DIV/0!</v>
      </c>
      <c r="AF50" s="541">
        <f t="shared" si="64"/>
        <v>0</v>
      </c>
      <c r="AG50" s="541">
        <f t="shared" si="65"/>
        <v>0</v>
      </c>
      <c r="AH50" s="529">
        <f t="shared" si="66"/>
        <v>0</v>
      </c>
      <c r="AI50" s="528">
        <f t="shared" si="67"/>
        <v>0</v>
      </c>
      <c r="AJ50" s="543">
        <f t="shared" si="68"/>
        <v>0</v>
      </c>
      <c r="AK50" s="528" t="str">
        <f t="shared" si="69"/>
        <v>#DIV/0!</v>
      </c>
      <c r="AL50" s="528">
        <f t="shared" si="70"/>
        <v>0</v>
      </c>
      <c r="AM50" s="528">
        <f t="shared" si="71"/>
        <v>0</v>
      </c>
      <c r="AN50" s="529">
        <f t="shared" si="72"/>
        <v>0</v>
      </c>
      <c r="AO50" s="528">
        <f t="shared" si="73"/>
        <v>0</v>
      </c>
      <c r="AP50" s="530">
        <f t="shared" si="74"/>
        <v>0</v>
      </c>
      <c r="AQ50" s="531">
        <f t="shared" si="75"/>
        <v>0</v>
      </c>
      <c r="AR50" s="541">
        <f t="shared" si="76"/>
        <v>0</v>
      </c>
      <c r="AS50" s="529">
        <f t="shared" si="77"/>
        <v>0</v>
      </c>
      <c r="AT50" s="528">
        <f t="shared" si="78"/>
        <v>0</v>
      </c>
      <c r="AU50" s="530">
        <f t="shared" si="79"/>
        <v>0</v>
      </c>
      <c r="AV50" s="530">
        <f t="shared" si="80"/>
        <v>0</v>
      </c>
      <c r="AW50" s="530">
        <f t="shared" si="81"/>
        <v>0</v>
      </c>
    </row>
    <row r="51" ht="15.75" customHeight="1">
      <c r="A51" s="532">
        <v>19.0</v>
      </c>
      <c r="B51" s="519">
        <f t="shared" si="38"/>
        <v>0</v>
      </c>
      <c r="C51" s="519">
        <f t="shared" si="39"/>
        <v>0</v>
      </c>
      <c r="D51" s="519">
        <f t="shared" si="40"/>
        <v>0</v>
      </c>
      <c r="E51" s="519">
        <f t="shared" si="41"/>
        <v>0</v>
      </c>
      <c r="F51" s="519">
        <f t="shared" si="42"/>
        <v>0</v>
      </c>
      <c r="G51" s="519">
        <f t="shared" si="43"/>
        <v>0</v>
      </c>
      <c r="H51" s="519">
        <f t="shared" si="44"/>
        <v>0</v>
      </c>
      <c r="I51" s="519">
        <f t="shared" si="45"/>
        <v>0</v>
      </c>
      <c r="J51" s="519">
        <f t="shared" si="46"/>
        <v>0</v>
      </c>
      <c r="K51" s="519">
        <f t="shared" si="47"/>
        <v>0</v>
      </c>
      <c r="L51" s="519">
        <f t="shared" si="48"/>
        <v>0</v>
      </c>
      <c r="M51" s="519">
        <f t="shared" si="49"/>
        <v>0</v>
      </c>
      <c r="N51" s="519">
        <f t="shared" si="50"/>
        <v>0</v>
      </c>
      <c r="O51" s="519">
        <f t="shared" si="51"/>
        <v>0</v>
      </c>
      <c r="P51" s="520">
        <f t="shared" si="52"/>
        <v>0</v>
      </c>
      <c r="Q51" s="533">
        <f t="shared" si="53"/>
        <v>0</v>
      </c>
      <c r="R51" s="544">
        <f t="shared" si="54"/>
        <v>0</v>
      </c>
      <c r="S51" s="535"/>
      <c r="T51" s="536">
        <v>0.0</v>
      </c>
      <c r="U51" s="537"/>
      <c r="V51" s="538"/>
      <c r="W51" s="539">
        <f t="shared" si="55"/>
        <v>0</v>
      </c>
      <c r="X51" s="540">
        <f t="shared" si="56"/>
        <v>0</v>
      </c>
      <c r="Y51" s="528">
        <f t="shared" si="57"/>
        <v>0</v>
      </c>
      <c r="Z51" s="541">
        <f t="shared" si="58"/>
        <v>0</v>
      </c>
      <c r="AA51" s="541">
        <f t="shared" si="59"/>
        <v>0</v>
      </c>
      <c r="AB51" s="542">
        <f t="shared" si="60"/>
        <v>0</v>
      </c>
      <c r="AC51" s="541">
        <f t="shared" si="61"/>
        <v>0</v>
      </c>
      <c r="AD51" s="540">
        <f t="shared" si="62"/>
        <v>0</v>
      </c>
      <c r="AE51" s="528" t="str">
        <f t="shared" si="63"/>
        <v>#DIV/0!</v>
      </c>
      <c r="AF51" s="541">
        <f t="shared" si="64"/>
        <v>0</v>
      </c>
      <c r="AG51" s="541">
        <f t="shared" si="65"/>
        <v>0</v>
      </c>
      <c r="AH51" s="529">
        <f t="shared" si="66"/>
        <v>0</v>
      </c>
      <c r="AI51" s="528">
        <f t="shared" si="67"/>
        <v>0</v>
      </c>
      <c r="AJ51" s="543">
        <f t="shared" si="68"/>
        <v>0</v>
      </c>
      <c r="AK51" s="528" t="str">
        <f t="shared" si="69"/>
        <v>#DIV/0!</v>
      </c>
      <c r="AL51" s="528">
        <f t="shared" si="70"/>
        <v>0</v>
      </c>
      <c r="AM51" s="528">
        <f t="shared" si="71"/>
        <v>0</v>
      </c>
      <c r="AN51" s="529">
        <f t="shared" si="72"/>
        <v>0</v>
      </c>
      <c r="AO51" s="528">
        <f t="shared" si="73"/>
        <v>0</v>
      </c>
      <c r="AP51" s="530">
        <f t="shared" si="74"/>
        <v>0</v>
      </c>
      <c r="AQ51" s="531">
        <f t="shared" si="75"/>
        <v>0</v>
      </c>
      <c r="AR51" s="541">
        <f t="shared" si="76"/>
        <v>0</v>
      </c>
      <c r="AS51" s="529">
        <f t="shared" si="77"/>
        <v>0</v>
      </c>
      <c r="AT51" s="528">
        <f t="shared" si="78"/>
        <v>0</v>
      </c>
      <c r="AU51" s="530">
        <f t="shared" si="79"/>
        <v>0</v>
      </c>
      <c r="AV51" s="530">
        <f t="shared" si="80"/>
        <v>0</v>
      </c>
      <c r="AW51" s="530">
        <f t="shared" si="81"/>
        <v>0</v>
      </c>
    </row>
    <row r="52" ht="15.75" customHeight="1">
      <c r="A52" s="532">
        <v>13.0</v>
      </c>
      <c r="B52" s="519">
        <f t="shared" si="38"/>
        <v>0</v>
      </c>
      <c r="C52" s="519">
        <f t="shared" si="39"/>
        <v>0</v>
      </c>
      <c r="D52" s="519">
        <f t="shared" si="40"/>
        <v>0</v>
      </c>
      <c r="E52" s="519">
        <f t="shared" si="41"/>
        <v>0</v>
      </c>
      <c r="F52" s="519">
        <f t="shared" si="42"/>
        <v>0</v>
      </c>
      <c r="G52" s="519">
        <f t="shared" si="43"/>
        <v>0</v>
      </c>
      <c r="H52" s="519">
        <f t="shared" si="44"/>
        <v>0</v>
      </c>
      <c r="I52" s="519">
        <f t="shared" si="45"/>
        <v>0</v>
      </c>
      <c r="J52" s="519">
        <f t="shared" si="46"/>
        <v>0</v>
      </c>
      <c r="K52" s="519">
        <f t="shared" si="47"/>
        <v>0</v>
      </c>
      <c r="L52" s="519">
        <f t="shared" si="48"/>
        <v>0</v>
      </c>
      <c r="M52" s="519">
        <f t="shared" si="49"/>
        <v>0</v>
      </c>
      <c r="N52" s="519">
        <f t="shared" si="50"/>
        <v>0</v>
      </c>
      <c r="O52" s="519">
        <f t="shared" si="51"/>
        <v>0</v>
      </c>
      <c r="P52" s="520">
        <f t="shared" si="52"/>
        <v>0</v>
      </c>
      <c r="Q52" s="533">
        <f t="shared" si="53"/>
        <v>0</v>
      </c>
      <c r="R52" s="544">
        <f t="shared" si="54"/>
        <v>0</v>
      </c>
      <c r="S52" s="535"/>
      <c r="T52" s="536">
        <v>0.0</v>
      </c>
      <c r="U52" s="537"/>
      <c r="V52" s="538"/>
      <c r="W52" s="539">
        <f t="shared" si="55"/>
        <v>0</v>
      </c>
      <c r="X52" s="540">
        <f t="shared" si="56"/>
        <v>0</v>
      </c>
      <c r="Y52" s="528">
        <f t="shared" si="57"/>
        <v>0</v>
      </c>
      <c r="Z52" s="541">
        <f t="shared" si="58"/>
        <v>0</v>
      </c>
      <c r="AA52" s="541">
        <f t="shared" si="59"/>
        <v>0</v>
      </c>
      <c r="AB52" s="542">
        <f t="shared" si="60"/>
        <v>0</v>
      </c>
      <c r="AC52" s="541">
        <f t="shared" si="61"/>
        <v>0</v>
      </c>
      <c r="AD52" s="540">
        <f t="shared" si="62"/>
        <v>0</v>
      </c>
      <c r="AE52" s="528" t="str">
        <f t="shared" si="63"/>
        <v>#DIV/0!</v>
      </c>
      <c r="AF52" s="541">
        <f t="shared" si="64"/>
        <v>0</v>
      </c>
      <c r="AG52" s="541">
        <f t="shared" si="65"/>
        <v>0</v>
      </c>
      <c r="AH52" s="529">
        <f t="shared" si="66"/>
        <v>0</v>
      </c>
      <c r="AI52" s="528">
        <f t="shared" si="67"/>
        <v>0</v>
      </c>
      <c r="AJ52" s="543">
        <f t="shared" si="68"/>
        <v>0</v>
      </c>
      <c r="AK52" s="528" t="str">
        <f t="shared" si="69"/>
        <v>#DIV/0!</v>
      </c>
      <c r="AL52" s="528">
        <f t="shared" si="70"/>
        <v>0</v>
      </c>
      <c r="AM52" s="528">
        <f t="shared" si="71"/>
        <v>0</v>
      </c>
      <c r="AN52" s="529">
        <f t="shared" si="72"/>
        <v>0</v>
      </c>
      <c r="AO52" s="528">
        <f t="shared" si="73"/>
        <v>0</v>
      </c>
      <c r="AP52" s="530">
        <f t="shared" si="74"/>
        <v>0</v>
      </c>
      <c r="AQ52" s="531">
        <f t="shared" si="75"/>
        <v>0</v>
      </c>
      <c r="AR52" s="541">
        <f t="shared" si="76"/>
        <v>0</v>
      </c>
      <c r="AS52" s="529">
        <f t="shared" si="77"/>
        <v>0</v>
      </c>
      <c r="AT52" s="528">
        <f t="shared" si="78"/>
        <v>0</v>
      </c>
      <c r="AU52" s="530">
        <f t="shared" si="79"/>
        <v>0</v>
      </c>
      <c r="AV52" s="530">
        <f t="shared" si="80"/>
        <v>0</v>
      </c>
      <c r="AW52" s="530">
        <f t="shared" si="81"/>
        <v>0</v>
      </c>
    </row>
    <row r="53" ht="15.75" customHeight="1">
      <c r="A53" s="532">
        <v>11.0</v>
      </c>
      <c r="B53" s="519">
        <f t="shared" si="38"/>
        <v>0</v>
      </c>
      <c r="C53" s="519">
        <f t="shared" si="39"/>
        <v>0</v>
      </c>
      <c r="D53" s="519">
        <f t="shared" si="40"/>
        <v>0</v>
      </c>
      <c r="E53" s="519">
        <f t="shared" si="41"/>
        <v>0</v>
      </c>
      <c r="F53" s="519">
        <f t="shared" si="42"/>
        <v>0</v>
      </c>
      <c r="G53" s="519">
        <f t="shared" si="43"/>
        <v>0</v>
      </c>
      <c r="H53" s="519">
        <f t="shared" si="44"/>
        <v>0</v>
      </c>
      <c r="I53" s="519">
        <f t="shared" si="45"/>
        <v>0</v>
      </c>
      <c r="J53" s="519">
        <f t="shared" si="46"/>
        <v>0</v>
      </c>
      <c r="K53" s="519">
        <f t="shared" si="47"/>
        <v>0</v>
      </c>
      <c r="L53" s="519">
        <f t="shared" si="48"/>
        <v>0</v>
      </c>
      <c r="M53" s="519">
        <f t="shared" si="49"/>
        <v>0</v>
      </c>
      <c r="N53" s="519">
        <f t="shared" si="50"/>
        <v>0</v>
      </c>
      <c r="O53" s="519">
        <f t="shared" si="51"/>
        <v>0</v>
      </c>
      <c r="P53" s="520">
        <f t="shared" si="52"/>
        <v>0</v>
      </c>
      <c r="Q53" s="533">
        <f t="shared" si="53"/>
        <v>0</v>
      </c>
      <c r="R53" s="544">
        <f t="shared" si="54"/>
        <v>0</v>
      </c>
      <c r="S53" s="535"/>
      <c r="T53" s="536">
        <v>0.0</v>
      </c>
      <c r="U53" s="537"/>
      <c r="V53" s="538"/>
      <c r="W53" s="539">
        <f t="shared" si="55"/>
        <v>0</v>
      </c>
      <c r="X53" s="540">
        <f t="shared" si="56"/>
        <v>0</v>
      </c>
      <c r="Y53" s="528">
        <f t="shared" si="57"/>
        <v>0</v>
      </c>
      <c r="Z53" s="541">
        <f t="shared" si="58"/>
        <v>0</v>
      </c>
      <c r="AA53" s="541">
        <f t="shared" si="59"/>
        <v>0</v>
      </c>
      <c r="AB53" s="542">
        <f t="shared" si="60"/>
        <v>0</v>
      </c>
      <c r="AC53" s="541">
        <f t="shared" si="61"/>
        <v>0</v>
      </c>
      <c r="AD53" s="540">
        <f t="shared" si="62"/>
        <v>0</v>
      </c>
      <c r="AE53" s="528" t="str">
        <f t="shared" si="63"/>
        <v>#DIV/0!</v>
      </c>
      <c r="AF53" s="541">
        <f t="shared" si="64"/>
        <v>0</v>
      </c>
      <c r="AG53" s="541">
        <f t="shared" si="65"/>
        <v>0</v>
      </c>
      <c r="AH53" s="529">
        <f t="shared" si="66"/>
        <v>0</v>
      </c>
      <c r="AI53" s="528">
        <f t="shared" si="67"/>
        <v>0</v>
      </c>
      <c r="AJ53" s="543">
        <f t="shared" si="68"/>
        <v>0</v>
      </c>
      <c r="AK53" s="528" t="str">
        <f t="shared" si="69"/>
        <v>#DIV/0!</v>
      </c>
      <c r="AL53" s="528">
        <f t="shared" si="70"/>
        <v>0</v>
      </c>
      <c r="AM53" s="528">
        <f t="shared" si="71"/>
        <v>0</v>
      </c>
      <c r="AN53" s="529">
        <f t="shared" si="72"/>
        <v>0</v>
      </c>
      <c r="AO53" s="528">
        <f t="shared" si="73"/>
        <v>0</v>
      </c>
      <c r="AP53" s="530">
        <f t="shared" si="74"/>
        <v>0</v>
      </c>
      <c r="AQ53" s="531">
        <f t="shared" si="75"/>
        <v>0</v>
      </c>
      <c r="AR53" s="541">
        <f t="shared" si="76"/>
        <v>0</v>
      </c>
      <c r="AS53" s="529">
        <f t="shared" si="77"/>
        <v>0</v>
      </c>
      <c r="AT53" s="528">
        <f t="shared" si="78"/>
        <v>0</v>
      </c>
      <c r="AU53" s="530">
        <f t="shared" si="79"/>
        <v>0</v>
      </c>
      <c r="AV53" s="530">
        <f t="shared" si="80"/>
        <v>0</v>
      </c>
      <c r="AW53" s="530">
        <f t="shared" si="81"/>
        <v>0</v>
      </c>
    </row>
    <row r="54" ht="15.75" customHeight="1">
      <c r="A54" s="532">
        <v>18.0</v>
      </c>
      <c r="B54" s="519">
        <f t="shared" si="38"/>
        <v>0</v>
      </c>
      <c r="C54" s="519">
        <f t="shared" si="39"/>
        <v>0</v>
      </c>
      <c r="D54" s="519">
        <f t="shared" si="40"/>
        <v>0</v>
      </c>
      <c r="E54" s="519">
        <f t="shared" si="41"/>
        <v>0</v>
      </c>
      <c r="F54" s="519">
        <f t="shared" si="42"/>
        <v>0</v>
      </c>
      <c r="G54" s="519">
        <f t="shared" si="43"/>
        <v>0</v>
      </c>
      <c r="H54" s="519">
        <f t="shared" si="44"/>
        <v>0</v>
      </c>
      <c r="I54" s="519">
        <f t="shared" si="45"/>
        <v>0</v>
      </c>
      <c r="J54" s="519">
        <f t="shared" si="46"/>
        <v>0</v>
      </c>
      <c r="K54" s="519">
        <f t="shared" si="47"/>
        <v>0</v>
      </c>
      <c r="L54" s="519">
        <f t="shared" si="48"/>
        <v>0</v>
      </c>
      <c r="M54" s="519">
        <f t="shared" si="49"/>
        <v>0</v>
      </c>
      <c r="N54" s="519">
        <f t="shared" si="50"/>
        <v>0</v>
      </c>
      <c r="O54" s="519">
        <f t="shared" si="51"/>
        <v>0</v>
      </c>
      <c r="P54" s="520">
        <f t="shared" si="52"/>
        <v>0</v>
      </c>
      <c r="Q54" s="533">
        <f t="shared" si="53"/>
        <v>0</v>
      </c>
      <c r="R54" s="544">
        <f t="shared" si="54"/>
        <v>0</v>
      </c>
      <c r="S54" s="535"/>
      <c r="T54" s="536">
        <v>0.0</v>
      </c>
      <c r="U54" s="537"/>
      <c r="V54" s="538"/>
      <c r="W54" s="539">
        <f t="shared" si="55"/>
        <v>0</v>
      </c>
      <c r="X54" s="540">
        <f t="shared" si="56"/>
        <v>0</v>
      </c>
      <c r="Y54" s="528">
        <f t="shared" si="57"/>
        <v>0</v>
      </c>
      <c r="Z54" s="541">
        <f t="shared" si="58"/>
        <v>0</v>
      </c>
      <c r="AA54" s="541">
        <f t="shared" si="59"/>
        <v>0</v>
      </c>
      <c r="AB54" s="542">
        <f t="shared" si="60"/>
        <v>0</v>
      </c>
      <c r="AC54" s="541">
        <f t="shared" si="61"/>
        <v>0</v>
      </c>
      <c r="AD54" s="540">
        <f t="shared" si="62"/>
        <v>0</v>
      </c>
      <c r="AE54" s="528" t="str">
        <f t="shared" si="63"/>
        <v>#DIV/0!</v>
      </c>
      <c r="AF54" s="541">
        <f t="shared" si="64"/>
        <v>0</v>
      </c>
      <c r="AG54" s="541">
        <f t="shared" si="65"/>
        <v>0</v>
      </c>
      <c r="AH54" s="529">
        <f t="shared" si="66"/>
        <v>0</v>
      </c>
      <c r="AI54" s="528">
        <f t="shared" si="67"/>
        <v>0</v>
      </c>
      <c r="AJ54" s="543">
        <f t="shared" si="68"/>
        <v>0</v>
      </c>
      <c r="AK54" s="528" t="str">
        <f t="shared" si="69"/>
        <v>#DIV/0!</v>
      </c>
      <c r="AL54" s="528">
        <f t="shared" si="70"/>
        <v>0</v>
      </c>
      <c r="AM54" s="528">
        <f t="shared" si="71"/>
        <v>0</v>
      </c>
      <c r="AN54" s="529">
        <f t="shared" si="72"/>
        <v>0</v>
      </c>
      <c r="AO54" s="528">
        <f t="shared" si="73"/>
        <v>0</v>
      </c>
      <c r="AP54" s="530">
        <f t="shared" si="74"/>
        <v>0</v>
      </c>
      <c r="AQ54" s="531">
        <f t="shared" si="75"/>
        <v>0</v>
      </c>
      <c r="AR54" s="541">
        <f t="shared" si="76"/>
        <v>0</v>
      </c>
      <c r="AS54" s="529">
        <f t="shared" si="77"/>
        <v>0</v>
      </c>
      <c r="AT54" s="528">
        <f t="shared" si="78"/>
        <v>0</v>
      </c>
      <c r="AU54" s="530">
        <f t="shared" si="79"/>
        <v>0</v>
      </c>
      <c r="AV54" s="530">
        <f t="shared" si="80"/>
        <v>0</v>
      </c>
      <c r="AW54" s="530">
        <f t="shared" si="81"/>
        <v>0</v>
      </c>
    </row>
    <row r="55" ht="15.75" hidden="1" customHeight="1">
      <c r="A55" s="532">
        <v>27.0</v>
      </c>
      <c r="B55" s="519">
        <f t="shared" si="38"/>
        <v>0</v>
      </c>
      <c r="C55" s="519">
        <f t="shared" si="39"/>
        <v>0</v>
      </c>
      <c r="D55" s="519">
        <f t="shared" si="40"/>
        <v>0</v>
      </c>
      <c r="E55" s="519">
        <f t="shared" si="41"/>
        <v>0</v>
      </c>
      <c r="F55" s="519">
        <f t="shared" si="42"/>
        <v>0</v>
      </c>
      <c r="G55" s="519">
        <f t="shared" si="43"/>
        <v>0</v>
      </c>
      <c r="H55" s="519">
        <f t="shared" si="44"/>
        <v>0</v>
      </c>
      <c r="I55" s="519">
        <f t="shared" si="45"/>
        <v>0</v>
      </c>
      <c r="J55" s="519">
        <f t="shared" si="46"/>
        <v>0</v>
      </c>
      <c r="K55" s="519">
        <f t="shared" si="47"/>
        <v>0</v>
      </c>
      <c r="L55" s="519">
        <f t="shared" si="48"/>
        <v>0</v>
      </c>
      <c r="M55" s="519">
        <f t="shared" si="49"/>
        <v>0</v>
      </c>
      <c r="N55" s="519">
        <f t="shared" si="50"/>
        <v>0</v>
      </c>
      <c r="O55" s="519">
        <f t="shared" si="51"/>
        <v>0</v>
      </c>
      <c r="P55" s="520">
        <f t="shared" si="52"/>
        <v>0</v>
      </c>
      <c r="Q55" s="533">
        <f t="shared" si="53"/>
        <v>0</v>
      </c>
      <c r="R55" s="544">
        <f t="shared" si="54"/>
        <v>0</v>
      </c>
      <c r="S55" s="535"/>
      <c r="T55" s="536">
        <v>0.0</v>
      </c>
      <c r="U55" s="537"/>
      <c r="V55" s="538"/>
      <c r="W55" s="539">
        <f t="shared" si="55"/>
        <v>0</v>
      </c>
      <c r="X55" s="540">
        <f t="shared" si="56"/>
        <v>0</v>
      </c>
      <c r="Y55" s="528">
        <f t="shared" si="57"/>
        <v>0</v>
      </c>
      <c r="Z55" s="541">
        <f t="shared" si="58"/>
        <v>0</v>
      </c>
      <c r="AA55" s="541">
        <f t="shared" si="59"/>
        <v>0</v>
      </c>
      <c r="AB55" s="542">
        <f t="shared" si="60"/>
        <v>0</v>
      </c>
      <c r="AC55" s="541">
        <f t="shared" si="61"/>
        <v>0</v>
      </c>
      <c r="AD55" s="540">
        <f t="shared" si="62"/>
        <v>0</v>
      </c>
      <c r="AE55" s="528" t="str">
        <f t="shared" si="63"/>
        <v>#DIV/0!</v>
      </c>
      <c r="AF55" s="541">
        <f t="shared" si="64"/>
        <v>0</v>
      </c>
      <c r="AG55" s="541">
        <f t="shared" si="65"/>
        <v>0</v>
      </c>
      <c r="AH55" s="529">
        <f t="shared" si="66"/>
        <v>0</v>
      </c>
      <c r="AI55" s="528">
        <f t="shared" si="67"/>
        <v>0</v>
      </c>
      <c r="AJ55" s="543">
        <f t="shared" si="68"/>
        <v>0</v>
      </c>
      <c r="AK55" s="528" t="str">
        <f t="shared" si="69"/>
        <v>#DIV/0!</v>
      </c>
      <c r="AL55" s="528">
        <f t="shared" si="70"/>
        <v>0</v>
      </c>
      <c r="AM55" s="528">
        <f t="shared" si="71"/>
        <v>0</v>
      </c>
      <c r="AN55" s="529">
        <f t="shared" si="72"/>
        <v>0</v>
      </c>
      <c r="AO55" s="528">
        <f t="shared" si="73"/>
        <v>0</v>
      </c>
      <c r="AP55" s="530">
        <f t="shared" si="74"/>
        <v>0</v>
      </c>
      <c r="AQ55" s="531">
        <f t="shared" si="75"/>
        <v>0</v>
      </c>
      <c r="AR55" s="541">
        <f t="shared" si="76"/>
        <v>0</v>
      </c>
      <c r="AS55" s="529">
        <f t="shared" si="77"/>
        <v>0</v>
      </c>
      <c r="AT55" s="528">
        <f t="shared" si="78"/>
        <v>0</v>
      </c>
      <c r="AU55" s="530">
        <f t="shared" si="79"/>
        <v>0</v>
      </c>
      <c r="AV55" s="530">
        <f t="shared" si="80"/>
        <v>0</v>
      </c>
      <c r="AW55" s="530">
        <f t="shared" si="81"/>
        <v>0</v>
      </c>
    </row>
    <row r="56" ht="15.75" hidden="1" customHeight="1">
      <c r="A56" s="532">
        <v>20.0</v>
      </c>
      <c r="B56" s="519">
        <f t="shared" si="38"/>
        <v>0</v>
      </c>
      <c r="C56" s="519">
        <f t="shared" si="39"/>
        <v>0</v>
      </c>
      <c r="D56" s="519">
        <f t="shared" si="40"/>
        <v>0</v>
      </c>
      <c r="E56" s="519">
        <f t="shared" si="41"/>
        <v>0</v>
      </c>
      <c r="F56" s="519">
        <f t="shared" si="42"/>
        <v>0</v>
      </c>
      <c r="G56" s="519">
        <f t="shared" si="43"/>
        <v>0</v>
      </c>
      <c r="H56" s="519">
        <f t="shared" si="44"/>
        <v>0</v>
      </c>
      <c r="I56" s="519">
        <f t="shared" si="45"/>
        <v>0</v>
      </c>
      <c r="J56" s="519">
        <f t="shared" si="46"/>
        <v>0</v>
      </c>
      <c r="K56" s="519">
        <f t="shared" si="47"/>
        <v>0</v>
      </c>
      <c r="L56" s="519">
        <f t="shared" si="48"/>
        <v>0</v>
      </c>
      <c r="M56" s="519">
        <f t="shared" si="49"/>
        <v>0</v>
      </c>
      <c r="N56" s="519">
        <f t="shared" si="50"/>
        <v>0</v>
      </c>
      <c r="O56" s="519">
        <f t="shared" si="51"/>
        <v>0</v>
      </c>
      <c r="P56" s="520">
        <f t="shared" si="52"/>
        <v>0</v>
      </c>
      <c r="Q56" s="533">
        <f t="shared" si="53"/>
        <v>0</v>
      </c>
      <c r="R56" s="544">
        <f t="shared" si="54"/>
        <v>0</v>
      </c>
      <c r="S56" s="535"/>
      <c r="T56" s="536">
        <v>0.0</v>
      </c>
      <c r="U56" s="537"/>
      <c r="V56" s="538"/>
      <c r="W56" s="539">
        <f t="shared" si="55"/>
        <v>0</v>
      </c>
      <c r="X56" s="540">
        <f t="shared" si="56"/>
        <v>0</v>
      </c>
      <c r="Y56" s="528">
        <f t="shared" si="57"/>
        <v>0</v>
      </c>
      <c r="Z56" s="541">
        <f t="shared" si="58"/>
        <v>0</v>
      </c>
      <c r="AA56" s="541">
        <f t="shared" si="59"/>
        <v>0</v>
      </c>
      <c r="AB56" s="542">
        <f t="shared" si="60"/>
        <v>0</v>
      </c>
      <c r="AC56" s="541">
        <f t="shared" si="61"/>
        <v>0</v>
      </c>
      <c r="AD56" s="540">
        <f t="shared" si="62"/>
        <v>0</v>
      </c>
      <c r="AE56" s="528" t="str">
        <f t="shared" si="63"/>
        <v>#DIV/0!</v>
      </c>
      <c r="AF56" s="541">
        <f t="shared" si="64"/>
        <v>0</v>
      </c>
      <c r="AG56" s="541">
        <f t="shared" si="65"/>
        <v>0</v>
      </c>
      <c r="AH56" s="529">
        <f t="shared" si="66"/>
        <v>0</v>
      </c>
      <c r="AI56" s="528">
        <f t="shared" si="67"/>
        <v>0</v>
      </c>
      <c r="AJ56" s="543">
        <f t="shared" si="68"/>
        <v>0</v>
      </c>
      <c r="AK56" s="528" t="str">
        <f t="shared" si="69"/>
        <v>#DIV/0!</v>
      </c>
      <c r="AL56" s="528">
        <f t="shared" si="70"/>
        <v>0</v>
      </c>
      <c r="AM56" s="528">
        <f t="shared" si="71"/>
        <v>0</v>
      </c>
      <c r="AN56" s="529">
        <f t="shared" si="72"/>
        <v>0</v>
      </c>
      <c r="AO56" s="528">
        <f t="shared" si="73"/>
        <v>0</v>
      </c>
      <c r="AP56" s="530">
        <f t="shared" si="74"/>
        <v>0</v>
      </c>
      <c r="AQ56" s="531">
        <f t="shared" si="75"/>
        <v>0</v>
      </c>
      <c r="AR56" s="541">
        <f t="shared" si="76"/>
        <v>0</v>
      </c>
      <c r="AS56" s="529">
        <f t="shared" si="77"/>
        <v>0</v>
      </c>
      <c r="AT56" s="528">
        <f t="shared" si="78"/>
        <v>0</v>
      </c>
      <c r="AU56" s="530">
        <f t="shared" si="79"/>
        <v>0</v>
      </c>
      <c r="AV56" s="530">
        <f t="shared" si="80"/>
        <v>0</v>
      </c>
      <c r="AW56" s="530">
        <f t="shared" si="81"/>
        <v>0</v>
      </c>
    </row>
    <row r="57" ht="15.75" hidden="1" customHeight="1">
      <c r="A57" s="532">
        <v>23.0</v>
      </c>
      <c r="B57" s="519">
        <f t="shared" si="38"/>
        <v>0</v>
      </c>
      <c r="C57" s="519">
        <f t="shared" si="39"/>
        <v>0</v>
      </c>
      <c r="D57" s="519">
        <f t="shared" si="40"/>
        <v>0</v>
      </c>
      <c r="E57" s="519">
        <f t="shared" si="41"/>
        <v>0</v>
      </c>
      <c r="F57" s="519">
        <f t="shared" si="42"/>
        <v>0</v>
      </c>
      <c r="G57" s="519">
        <f t="shared" si="43"/>
        <v>0</v>
      </c>
      <c r="H57" s="519">
        <f t="shared" si="44"/>
        <v>0</v>
      </c>
      <c r="I57" s="519">
        <f t="shared" si="45"/>
        <v>0</v>
      </c>
      <c r="J57" s="519">
        <f t="shared" si="46"/>
        <v>0</v>
      </c>
      <c r="K57" s="519">
        <f t="shared" si="47"/>
        <v>0</v>
      </c>
      <c r="L57" s="519">
        <f t="shared" si="48"/>
        <v>0</v>
      </c>
      <c r="M57" s="519">
        <f t="shared" si="49"/>
        <v>0</v>
      </c>
      <c r="N57" s="519">
        <f t="shared" si="50"/>
        <v>0</v>
      </c>
      <c r="O57" s="519">
        <f t="shared" si="51"/>
        <v>0</v>
      </c>
      <c r="P57" s="520">
        <f t="shared" si="52"/>
        <v>0</v>
      </c>
      <c r="Q57" s="533">
        <f t="shared" si="53"/>
        <v>0</v>
      </c>
      <c r="R57" s="544">
        <f t="shared" si="54"/>
        <v>0</v>
      </c>
      <c r="S57" s="535"/>
      <c r="T57" s="536">
        <v>0.0</v>
      </c>
      <c r="U57" s="537"/>
      <c r="V57" s="538"/>
      <c r="W57" s="539">
        <f t="shared" si="55"/>
        <v>0</v>
      </c>
      <c r="X57" s="540">
        <f t="shared" si="56"/>
        <v>0</v>
      </c>
      <c r="Y57" s="528">
        <f t="shared" si="57"/>
        <v>0</v>
      </c>
      <c r="Z57" s="541">
        <f t="shared" si="58"/>
        <v>0</v>
      </c>
      <c r="AA57" s="541">
        <f t="shared" si="59"/>
        <v>0</v>
      </c>
      <c r="AB57" s="542">
        <f t="shared" si="60"/>
        <v>0</v>
      </c>
      <c r="AC57" s="541">
        <f t="shared" si="61"/>
        <v>0</v>
      </c>
      <c r="AD57" s="540">
        <f t="shared" si="62"/>
        <v>0</v>
      </c>
      <c r="AE57" s="528" t="str">
        <f t="shared" si="63"/>
        <v>#DIV/0!</v>
      </c>
      <c r="AF57" s="541">
        <f t="shared" si="64"/>
        <v>0</v>
      </c>
      <c r="AG57" s="541">
        <f t="shared" si="65"/>
        <v>0</v>
      </c>
      <c r="AH57" s="529">
        <f t="shared" si="66"/>
        <v>0</v>
      </c>
      <c r="AI57" s="528">
        <f t="shared" si="67"/>
        <v>0</v>
      </c>
      <c r="AJ57" s="543">
        <f t="shared" si="68"/>
        <v>0</v>
      </c>
      <c r="AK57" s="528" t="str">
        <f t="shared" si="69"/>
        <v>#DIV/0!</v>
      </c>
      <c r="AL57" s="528">
        <f t="shared" si="70"/>
        <v>0</v>
      </c>
      <c r="AM57" s="528">
        <f t="shared" si="71"/>
        <v>0</v>
      </c>
      <c r="AN57" s="529">
        <f t="shared" si="72"/>
        <v>0</v>
      </c>
      <c r="AO57" s="528">
        <f t="shared" si="73"/>
        <v>0</v>
      </c>
      <c r="AP57" s="530">
        <f t="shared" si="74"/>
        <v>0</v>
      </c>
      <c r="AQ57" s="531">
        <f t="shared" si="75"/>
        <v>0</v>
      </c>
      <c r="AR57" s="541">
        <f t="shared" si="76"/>
        <v>0</v>
      </c>
      <c r="AS57" s="529">
        <f t="shared" si="77"/>
        <v>0</v>
      </c>
      <c r="AT57" s="528">
        <f t="shared" si="78"/>
        <v>0</v>
      </c>
      <c r="AU57" s="530">
        <f t="shared" si="79"/>
        <v>0</v>
      </c>
      <c r="AV57" s="530">
        <f t="shared" si="80"/>
        <v>0</v>
      </c>
      <c r="AW57" s="530">
        <f t="shared" si="81"/>
        <v>0</v>
      </c>
    </row>
    <row r="58" ht="15.75" hidden="1" customHeight="1">
      <c r="A58" s="532">
        <v>34.0</v>
      </c>
      <c r="B58" s="519">
        <f t="shared" si="38"/>
        <v>0</v>
      </c>
      <c r="C58" s="519">
        <f t="shared" si="39"/>
        <v>0</v>
      </c>
      <c r="D58" s="519">
        <f t="shared" si="40"/>
        <v>0</v>
      </c>
      <c r="E58" s="519">
        <f t="shared" si="41"/>
        <v>0</v>
      </c>
      <c r="F58" s="519">
        <f t="shared" si="42"/>
        <v>0</v>
      </c>
      <c r="G58" s="519">
        <f t="shared" si="43"/>
        <v>0</v>
      </c>
      <c r="H58" s="519">
        <f t="shared" si="44"/>
        <v>0</v>
      </c>
      <c r="I58" s="519">
        <f t="shared" si="45"/>
        <v>0</v>
      </c>
      <c r="J58" s="519">
        <f t="shared" si="46"/>
        <v>0</v>
      </c>
      <c r="K58" s="519">
        <f t="shared" si="47"/>
        <v>0</v>
      </c>
      <c r="L58" s="519">
        <f t="shared" si="48"/>
        <v>0</v>
      </c>
      <c r="M58" s="519">
        <f t="shared" si="49"/>
        <v>0</v>
      </c>
      <c r="N58" s="519">
        <f t="shared" si="50"/>
        <v>0</v>
      </c>
      <c r="O58" s="519">
        <f t="shared" si="51"/>
        <v>0</v>
      </c>
      <c r="P58" s="520">
        <f t="shared" si="52"/>
        <v>0</v>
      </c>
      <c r="Q58" s="533">
        <f t="shared" si="53"/>
        <v>0</v>
      </c>
      <c r="R58" s="544">
        <f t="shared" si="54"/>
        <v>0</v>
      </c>
      <c r="S58" s="535"/>
      <c r="T58" s="536">
        <v>0.0</v>
      </c>
      <c r="U58" s="537"/>
      <c r="V58" s="538"/>
      <c r="W58" s="539">
        <f t="shared" si="55"/>
        <v>0</v>
      </c>
      <c r="X58" s="540">
        <f t="shared" si="56"/>
        <v>0</v>
      </c>
      <c r="Y58" s="528">
        <f t="shared" si="57"/>
        <v>0</v>
      </c>
      <c r="Z58" s="541">
        <f t="shared" si="58"/>
        <v>0</v>
      </c>
      <c r="AA58" s="541">
        <f t="shared" si="59"/>
        <v>0</v>
      </c>
      <c r="AB58" s="542">
        <f t="shared" si="60"/>
        <v>0</v>
      </c>
      <c r="AC58" s="541">
        <f t="shared" si="61"/>
        <v>0</v>
      </c>
      <c r="AD58" s="540">
        <f t="shared" si="62"/>
        <v>0</v>
      </c>
      <c r="AE58" s="528" t="str">
        <f t="shared" si="63"/>
        <v>#DIV/0!</v>
      </c>
      <c r="AF58" s="541">
        <f t="shared" si="64"/>
        <v>0</v>
      </c>
      <c r="AG58" s="541">
        <f t="shared" si="65"/>
        <v>0</v>
      </c>
      <c r="AH58" s="529">
        <f t="shared" si="66"/>
        <v>0</v>
      </c>
      <c r="AI58" s="528">
        <f t="shared" si="67"/>
        <v>0</v>
      </c>
      <c r="AJ58" s="543">
        <f t="shared" si="68"/>
        <v>0</v>
      </c>
      <c r="AK58" s="528" t="str">
        <f t="shared" si="69"/>
        <v>#DIV/0!</v>
      </c>
      <c r="AL58" s="528">
        <f t="shared" si="70"/>
        <v>0</v>
      </c>
      <c r="AM58" s="528">
        <f t="shared" si="71"/>
        <v>0</v>
      </c>
      <c r="AN58" s="529">
        <f t="shared" si="72"/>
        <v>0</v>
      </c>
      <c r="AO58" s="528">
        <f t="shared" si="73"/>
        <v>0</v>
      </c>
      <c r="AP58" s="530">
        <f t="shared" si="74"/>
        <v>0</v>
      </c>
      <c r="AQ58" s="531">
        <f t="shared" si="75"/>
        <v>0</v>
      </c>
      <c r="AR58" s="541">
        <f t="shared" si="76"/>
        <v>0</v>
      </c>
      <c r="AS58" s="529">
        <f t="shared" si="77"/>
        <v>0</v>
      </c>
      <c r="AT58" s="528">
        <f t="shared" si="78"/>
        <v>0</v>
      </c>
      <c r="AU58" s="530">
        <f t="shared" si="79"/>
        <v>0</v>
      </c>
      <c r="AV58" s="530">
        <f t="shared" si="80"/>
        <v>0</v>
      </c>
      <c r="AW58" s="530">
        <f t="shared" si="81"/>
        <v>0</v>
      </c>
    </row>
    <row r="59" ht="15.75" hidden="1" customHeight="1">
      <c r="A59" s="532">
        <v>28.0</v>
      </c>
      <c r="B59" s="519">
        <f t="shared" si="38"/>
        <v>0</v>
      </c>
      <c r="C59" s="519">
        <f t="shared" si="39"/>
        <v>0</v>
      </c>
      <c r="D59" s="519">
        <f t="shared" si="40"/>
        <v>0</v>
      </c>
      <c r="E59" s="519">
        <f t="shared" si="41"/>
        <v>0</v>
      </c>
      <c r="F59" s="519">
        <f t="shared" si="42"/>
        <v>0</v>
      </c>
      <c r="G59" s="519">
        <f t="shared" si="43"/>
        <v>0</v>
      </c>
      <c r="H59" s="519">
        <f t="shared" si="44"/>
        <v>0</v>
      </c>
      <c r="I59" s="519">
        <f t="shared" si="45"/>
        <v>0</v>
      </c>
      <c r="J59" s="519">
        <f t="shared" si="46"/>
        <v>0</v>
      </c>
      <c r="K59" s="519">
        <f t="shared" si="47"/>
        <v>0</v>
      </c>
      <c r="L59" s="519">
        <f t="shared" si="48"/>
        <v>0</v>
      </c>
      <c r="M59" s="519">
        <f t="shared" si="49"/>
        <v>0</v>
      </c>
      <c r="N59" s="519">
        <f t="shared" si="50"/>
        <v>0</v>
      </c>
      <c r="O59" s="519">
        <f t="shared" si="51"/>
        <v>0</v>
      </c>
      <c r="P59" s="520">
        <f t="shared" si="52"/>
        <v>0</v>
      </c>
      <c r="Q59" s="533">
        <f t="shared" si="53"/>
        <v>0</v>
      </c>
      <c r="R59" s="544">
        <f t="shared" si="54"/>
        <v>0</v>
      </c>
      <c r="S59" s="535"/>
      <c r="T59" s="536">
        <v>0.0</v>
      </c>
      <c r="U59" s="537"/>
      <c r="V59" s="538"/>
      <c r="W59" s="539">
        <f t="shared" si="55"/>
        <v>0</v>
      </c>
      <c r="X59" s="540">
        <f t="shared" si="56"/>
        <v>0</v>
      </c>
      <c r="Y59" s="528">
        <f t="shared" si="57"/>
        <v>0</v>
      </c>
      <c r="Z59" s="541">
        <f t="shared" si="58"/>
        <v>0</v>
      </c>
      <c r="AA59" s="541">
        <f t="shared" si="59"/>
        <v>0</v>
      </c>
      <c r="AB59" s="542">
        <f t="shared" si="60"/>
        <v>0</v>
      </c>
      <c r="AC59" s="541">
        <f t="shared" si="61"/>
        <v>0</v>
      </c>
      <c r="AD59" s="540">
        <f t="shared" si="62"/>
        <v>0</v>
      </c>
      <c r="AE59" s="528" t="str">
        <f t="shared" si="63"/>
        <v>#DIV/0!</v>
      </c>
      <c r="AF59" s="541">
        <f t="shared" si="64"/>
        <v>0</v>
      </c>
      <c r="AG59" s="541">
        <f t="shared" si="65"/>
        <v>0</v>
      </c>
      <c r="AH59" s="529">
        <f t="shared" si="66"/>
        <v>0</v>
      </c>
      <c r="AI59" s="528">
        <f t="shared" si="67"/>
        <v>0</v>
      </c>
      <c r="AJ59" s="543">
        <f t="shared" si="68"/>
        <v>0</v>
      </c>
      <c r="AK59" s="528" t="str">
        <f t="shared" si="69"/>
        <v>#DIV/0!</v>
      </c>
      <c r="AL59" s="528">
        <f t="shared" si="70"/>
        <v>0</v>
      </c>
      <c r="AM59" s="528">
        <f t="shared" si="71"/>
        <v>0</v>
      </c>
      <c r="AN59" s="529">
        <f t="shared" si="72"/>
        <v>0</v>
      </c>
      <c r="AO59" s="528">
        <f t="shared" si="73"/>
        <v>0</v>
      </c>
      <c r="AP59" s="530">
        <f t="shared" si="74"/>
        <v>0</v>
      </c>
      <c r="AQ59" s="531">
        <f t="shared" si="75"/>
        <v>0</v>
      </c>
      <c r="AR59" s="541">
        <f t="shared" si="76"/>
        <v>0</v>
      </c>
      <c r="AS59" s="529">
        <f t="shared" si="77"/>
        <v>0</v>
      </c>
      <c r="AT59" s="528">
        <f t="shared" si="78"/>
        <v>0</v>
      </c>
      <c r="AU59" s="530">
        <f t="shared" si="79"/>
        <v>0</v>
      </c>
      <c r="AV59" s="530">
        <f t="shared" si="80"/>
        <v>0</v>
      </c>
      <c r="AW59" s="530">
        <f t="shared" si="81"/>
        <v>0</v>
      </c>
    </row>
    <row r="60" ht="15.75" hidden="1" customHeight="1">
      <c r="A60" s="532">
        <v>39.0</v>
      </c>
      <c r="B60" s="519">
        <f t="shared" si="38"/>
        <v>0</v>
      </c>
      <c r="C60" s="519">
        <f t="shared" si="39"/>
        <v>0</v>
      </c>
      <c r="D60" s="519">
        <f t="shared" si="40"/>
        <v>0</v>
      </c>
      <c r="E60" s="519">
        <f t="shared" si="41"/>
        <v>0</v>
      </c>
      <c r="F60" s="519">
        <f t="shared" si="42"/>
        <v>0</v>
      </c>
      <c r="G60" s="519">
        <f t="shared" si="43"/>
        <v>0</v>
      </c>
      <c r="H60" s="519">
        <f t="shared" si="44"/>
        <v>0</v>
      </c>
      <c r="I60" s="519">
        <f t="shared" si="45"/>
        <v>0</v>
      </c>
      <c r="J60" s="519">
        <f t="shared" si="46"/>
        <v>0</v>
      </c>
      <c r="K60" s="519">
        <f t="shared" si="47"/>
        <v>0</v>
      </c>
      <c r="L60" s="519">
        <f t="shared" si="48"/>
        <v>0</v>
      </c>
      <c r="M60" s="519">
        <f t="shared" si="49"/>
        <v>0</v>
      </c>
      <c r="N60" s="519">
        <f t="shared" si="50"/>
        <v>0</v>
      </c>
      <c r="O60" s="519">
        <f t="shared" si="51"/>
        <v>0</v>
      </c>
      <c r="P60" s="520">
        <f t="shared" si="52"/>
        <v>0</v>
      </c>
      <c r="Q60" s="533">
        <f t="shared" si="53"/>
        <v>0</v>
      </c>
      <c r="R60" s="544">
        <f t="shared" si="54"/>
        <v>0</v>
      </c>
      <c r="S60" s="535"/>
      <c r="T60" s="536">
        <v>0.0</v>
      </c>
      <c r="U60" s="537"/>
      <c r="V60" s="538"/>
      <c r="W60" s="539">
        <f t="shared" si="55"/>
        <v>0</v>
      </c>
      <c r="X60" s="540">
        <f t="shared" si="56"/>
        <v>0</v>
      </c>
      <c r="Y60" s="528">
        <f t="shared" si="57"/>
        <v>0</v>
      </c>
      <c r="Z60" s="541">
        <f t="shared" si="58"/>
        <v>0</v>
      </c>
      <c r="AA60" s="541">
        <f t="shared" si="59"/>
        <v>0</v>
      </c>
      <c r="AB60" s="542">
        <f t="shared" si="60"/>
        <v>0</v>
      </c>
      <c r="AC60" s="541">
        <f t="shared" si="61"/>
        <v>0</v>
      </c>
      <c r="AD60" s="540">
        <f t="shared" si="62"/>
        <v>0</v>
      </c>
      <c r="AE60" s="528" t="str">
        <f t="shared" si="63"/>
        <v>#DIV/0!</v>
      </c>
      <c r="AF60" s="541">
        <f t="shared" si="64"/>
        <v>0</v>
      </c>
      <c r="AG60" s="541">
        <f t="shared" si="65"/>
        <v>0</v>
      </c>
      <c r="AH60" s="529">
        <f t="shared" si="66"/>
        <v>0</v>
      </c>
      <c r="AI60" s="528">
        <f t="shared" si="67"/>
        <v>0</v>
      </c>
      <c r="AJ60" s="543">
        <f t="shared" si="68"/>
        <v>0</v>
      </c>
      <c r="AK60" s="528" t="str">
        <f t="shared" si="69"/>
        <v>#DIV/0!</v>
      </c>
      <c r="AL60" s="528">
        <f t="shared" si="70"/>
        <v>0</v>
      </c>
      <c r="AM60" s="528">
        <f t="shared" si="71"/>
        <v>0</v>
      </c>
      <c r="AN60" s="529">
        <f t="shared" si="72"/>
        <v>0</v>
      </c>
      <c r="AO60" s="528">
        <f t="shared" si="73"/>
        <v>0</v>
      </c>
      <c r="AP60" s="530">
        <f t="shared" si="74"/>
        <v>0</v>
      </c>
      <c r="AQ60" s="531">
        <f t="shared" si="75"/>
        <v>0</v>
      </c>
      <c r="AR60" s="541">
        <f t="shared" si="76"/>
        <v>0</v>
      </c>
      <c r="AS60" s="529">
        <f t="shared" si="77"/>
        <v>0</v>
      </c>
      <c r="AT60" s="528">
        <f t="shared" si="78"/>
        <v>0</v>
      </c>
      <c r="AU60" s="530">
        <f t="shared" si="79"/>
        <v>0</v>
      </c>
      <c r="AV60" s="530">
        <f t="shared" si="80"/>
        <v>0</v>
      </c>
      <c r="AW60" s="530">
        <f t="shared" si="81"/>
        <v>0</v>
      </c>
    </row>
    <row r="61" ht="15.75" hidden="1" customHeight="1">
      <c r="A61" s="532">
        <v>34.0</v>
      </c>
      <c r="B61" s="519">
        <f t="shared" si="38"/>
        <v>0</v>
      </c>
      <c r="C61" s="519">
        <f t="shared" si="39"/>
        <v>0</v>
      </c>
      <c r="D61" s="519">
        <f t="shared" si="40"/>
        <v>0</v>
      </c>
      <c r="E61" s="519">
        <f t="shared" si="41"/>
        <v>0</v>
      </c>
      <c r="F61" s="519">
        <f t="shared" si="42"/>
        <v>0</v>
      </c>
      <c r="G61" s="519">
        <f t="shared" si="43"/>
        <v>0</v>
      </c>
      <c r="H61" s="519">
        <f t="shared" si="44"/>
        <v>0</v>
      </c>
      <c r="I61" s="519">
        <f t="shared" si="45"/>
        <v>0</v>
      </c>
      <c r="J61" s="519">
        <f t="shared" si="46"/>
        <v>0</v>
      </c>
      <c r="K61" s="519">
        <f t="shared" si="47"/>
        <v>0</v>
      </c>
      <c r="L61" s="519">
        <f t="shared" si="48"/>
        <v>0</v>
      </c>
      <c r="M61" s="519">
        <f t="shared" si="49"/>
        <v>0</v>
      </c>
      <c r="N61" s="519">
        <f t="shared" si="50"/>
        <v>0</v>
      </c>
      <c r="O61" s="519">
        <f t="shared" si="51"/>
        <v>0</v>
      </c>
      <c r="P61" s="520">
        <f t="shared" si="52"/>
        <v>0</v>
      </c>
      <c r="Q61" s="533">
        <f t="shared" si="53"/>
        <v>0</v>
      </c>
      <c r="R61" s="544">
        <f t="shared" si="54"/>
        <v>0</v>
      </c>
      <c r="S61" s="535"/>
      <c r="T61" s="536">
        <v>0.0</v>
      </c>
      <c r="U61" s="537"/>
      <c r="V61" s="538"/>
      <c r="W61" s="539">
        <f t="shared" si="55"/>
        <v>0</v>
      </c>
      <c r="X61" s="540">
        <f t="shared" si="56"/>
        <v>0</v>
      </c>
      <c r="Y61" s="528">
        <f t="shared" si="57"/>
        <v>0</v>
      </c>
      <c r="Z61" s="541">
        <f t="shared" si="58"/>
        <v>0</v>
      </c>
      <c r="AA61" s="541">
        <f t="shared" si="59"/>
        <v>0</v>
      </c>
      <c r="AB61" s="542">
        <f t="shared" si="60"/>
        <v>0</v>
      </c>
      <c r="AC61" s="541">
        <f t="shared" si="61"/>
        <v>0</v>
      </c>
      <c r="AD61" s="540">
        <f t="shared" si="62"/>
        <v>0</v>
      </c>
      <c r="AE61" s="528" t="str">
        <f t="shared" si="63"/>
        <v>#DIV/0!</v>
      </c>
      <c r="AF61" s="541">
        <f t="shared" si="64"/>
        <v>0</v>
      </c>
      <c r="AG61" s="541">
        <f t="shared" si="65"/>
        <v>0</v>
      </c>
      <c r="AH61" s="529">
        <f t="shared" si="66"/>
        <v>0</v>
      </c>
      <c r="AI61" s="528">
        <f t="shared" si="67"/>
        <v>0</v>
      </c>
      <c r="AJ61" s="543">
        <f t="shared" si="68"/>
        <v>0</v>
      </c>
      <c r="AK61" s="528" t="str">
        <f t="shared" si="69"/>
        <v>#DIV/0!</v>
      </c>
      <c r="AL61" s="528">
        <f t="shared" si="70"/>
        <v>0</v>
      </c>
      <c r="AM61" s="528">
        <f t="shared" si="71"/>
        <v>0</v>
      </c>
      <c r="AN61" s="529">
        <f t="shared" si="72"/>
        <v>0</v>
      </c>
      <c r="AO61" s="528">
        <f t="shared" si="73"/>
        <v>0</v>
      </c>
      <c r="AP61" s="530">
        <f t="shared" si="74"/>
        <v>0</v>
      </c>
      <c r="AQ61" s="531">
        <f t="shared" si="75"/>
        <v>0</v>
      </c>
      <c r="AR61" s="541">
        <f t="shared" si="76"/>
        <v>0</v>
      </c>
      <c r="AS61" s="529">
        <f t="shared" si="77"/>
        <v>0</v>
      </c>
      <c r="AT61" s="528">
        <f t="shared" si="78"/>
        <v>0</v>
      </c>
      <c r="AU61" s="530">
        <f t="shared" si="79"/>
        <v>0</v>
      </c>
      <c r="AV61" s="530">
        <f t="shared" si="80"/>
        <v>0</v>
      </c>
      <c r="AW61" s="530">
        <f t="shared" si="81"/>
        <v>0</v>
      </c>
    </row>
    <row r="62" ht="15.75" hidden="1" customHeight="1">
      <c r="A62" s="532">
        <v>24.0</v>
      </c>
      <c r="B62" s="519">
        <f t="shared" si="38"/>
        <v>0</v>
      </c>
      <c r="C62" s="519">
        <f t="shared" si="39"/>
        <v>0</v>
      </c>
      <c r="D62" s="519">
        <f t="shared" si="40"/>
        <v>0</v>
      </c>
      <c r="E62" s="519">
        <f t="shared" si="41"/>
        <v>0</v>
      </c>
      <c r="F62" s="519">
        <f t="shared" si="42"/>
        <v>0</v>
      </c>
      <c r="G62" s="519">
        <f t="shared" si="43"/>
        <v>0</v>
      </c>
      <c r="H62" s="519">
        <f t="shared" si="44"/>
        <v>0</v>
      </c>
      <c r="I62" s="519">
        <f t="shared" si="45"/>
        <v>0</v>
      </c>
      <c r="J62" s="519">
        <f t="shared" si="46"/>
        <v>0</v>
      </c>
      <c r="K62" s="519">
        <f t="shared" si="47"/>
        <v>0</v>
      </c>
      <c r="L62" s="519">
        <f t="shared" si="48"/>
        <v>0</v>
      </c>
      <c r="M62" s="519">
        <f t="shared" si="49"/>
        <v>0</v>
      </c>
      <c r="N62" s="519">
        <f t="shared" si="50"/>
        <v>0</v>
      </c>
      <c r="O62" s="519">
        <f t="shared" si="51"/>
        <v>0</v>
      </c>
      <c r="P62" s="520">
        <f t="shared" si="52"/>
        <v>0</v>
      </c>
      <c r="Q62" s="533">
        <f t="shared" si="53"/>
        <v>0</v>
      </c>
      <c r="R62" s="544">
        <f t="shared" si="54"/>
        <v>0</v>
      </c>
      <c r="S62" s="535"/>
      <c r="T62" s="536">
        <v>0.0</v>
      </c>
      <c r="U62" s="537"/>
      <c r="V62" s="538"/>
      <c r="W62" s="539">
        <f t="shared" si="55"/>
        <v>0</v>
      </c>
      <c r="X62" s="540">
        <f t="shared" si="56"/>
        <v>0</v>
      </c>
      <c r="Y62" s="528">
        <f t="shared" si="57"/>
        <v>0</v>
      </c>
      <c r="Z62" s="541">
        <f t="shared" si="58"/>
        <v>0</v>
      </c>
      <c r="AA62" s="541">
        <f t="shared" si="59"/>
        <v>0</v>
      </c>
      <c r="AB62" s="542">
        <f t="shared" si="60"/>
        <v>0</v>
      </c>
      <c r="AC62" s="541">
        <f t="shared" si="61"/>
        <v>0</v>
      </c>
      <c r="AD62" s="540">
        <f t="shared" si="62"/>
        <v>0</v>
      </c>
      <c r="AE62" s="528" t="str">
        <f t="shared" si="63"/>
        <v>#DIV/0!</v>
      </c>
      <c r="AF62" s="541">
        <f t="shared" si="64"/>
        <v>0</v>
      </c>
      <c r="AG62" s="541">
        <f t="shared" si="65"/>
        <v>0</v>
      </c>
      <c r="AH62" s="529">
        <f t="shared" si="66"/>
        <v>0</v>
      </c>
      <c r="AI62" s="528">
        <f t="shared" si="67"/>
        <v>0</v>
      </c>
      <c r="AJ62" s="543">
        <f t="shared" si="68"/>
        <v>0</v>
      </c>
      <c r="AK62" s="528" t="str">
        <f t="shared" si="69"/>
        <v>#DIV/0!</v>
      </c>
      <c r="AL62" s="528">
        <f t="shared" si="70"/>
        <v>0</v>
      </c>
      <c r="AM62" s="528">
        <f t="shared" si="71"/>
        <v>0</v>
      </c>
      <c r="AN62" s="529">
        <f t="shared" si="72"/>
        <v>0</v>
      </c>
      <c r="AO62" s="528">
        <f t="shared" si="73"/>
        <v>0</v>
      </c>
      <c r="AP62" s="530">
        <f t="shared" si="74"/>
        <v>0</v>
      </c>
      <c r="AQ62" s="531">
        <f t="shared" si="75"/>
        <v>0</v>
      </c>
      <c r="AR62" s="541">
        <f t="shared" si="76"/>
        <v>0</v>
      </c>
      <c r="AS62" s="529">
        <f t="shared" si="77"/>
        <v>0</v>
      </c>
      <c r="AT62" s="528">
        <f t="shared" si="78"/>
        <v>0</v>
      </c>
      <c r="AU62" s="530">
        <f t="shared" si="79"/>
        <v>0</v>
      </c>
      <c r="AV62" s="530">
        <f t="shared" si="80"/>
        <v>0</v>
      </c>
      <c r="AW62" s="530">
        <f t="shared" si="81"/>
        <v>0</v>
      </c>
    </row>
    <row r="63" ht="15.75" hidden="1" customHeight="1">
      <c r="A63" s="532">
        <v>29.0</v>
      </c>
      <c r="B63" s="519">
        <f t="shared" si="38"/>
        <v>0</v>
      </c>
      <c r="C63" s="519">
        <f t="shared" si="39"/>
        <v>0</v>
      </c>
      <c r="D63" s="519">
        <f t="shared" si="40"/>
        <v>0</v>
      </c>
      <c r="E63" s="519">
        <f t="shared" si="41"/>
        <v>0</v>
      </c>
      <c r="F63" s="519">
        <f t="shared" si="42"/>
        <v>0</v>
      </c>
      <c r="G63" s="519">
        <f t="shared" si="43"/>
        <v>0</v>
      </c>
      <c r="H63" s="519">
        <f t="shared" si="44"/>
        <v>0</v>
      </c>
      <c r="I63" s="519">
        <f t="shared" si="45"/>
        <v>0</v>
      </c>
      <c r="J63" s="519">
        <f t="shared" si="46"/>
        <v>0</v>
      </c>
      <c r="K63" s="519">
        <f t="shared" si="47"/>
        <v>0</v>
      </c>
      <c r="L63" s="519">
        <f t="shared" si="48"/>
        <v>0</v>
      </c>
      <c r="M63" s="519">
        <f t="shared" si="49"/>
        <v>0</v>
      </c>
      <c r="N63" s="519">
        <f t="shared" si="50"/>
        <v>0</v>
      </c>
      <c r="O63" s="519">
        <f t="shared" si="51"/>
        <v>0</v>
      </c>
      <c r="P63" s="520">
        <f t="shared" si="52"/>
        <v>0</v>
      </c>
      <c r="Q63" s="533">
        <f t="shared" si="53"/>
        <v>0</v>
      </c>
      <c r="R63" s="544">
        <f t="shared" si="54"/>
        <v>0</v>
      </c>
      <c r="S63" s="535"/>
      <c r="T63" s="536">
        <v>0.0</v>
      </c>
      <c r="U63" s="537"/>
      <c r="V63" s="538"/>
      <c r="W63" s="539">
        <f t="shared" si="55"/>
        <v>0</v>
      </c>
      <c r="X63" s="540">
        <f t="shared" si="56"/>
        <v>0</v>
      </c>
      <c r="Y63" s="528">
        <f t="shared" si="57"/>
        <v>0</v>
      </c>
      <c r="Z63" s="541">
        <f t="shared" si="58"/>
        <v>0</v>
      </c>
      <c r="AA63" s="541">
        <f t="shared" si="59"/>
        <v>0</v>
      </c>
      <c r="AB63" s="542">
        <f t="shared" si="60"/>
        <v>0</v>
      </c>
      <c r="AC63" s="541">
        <f t="shared" si="61"/>
        <v>0</v>
      </c>
      <c r="AD63" s="540">
        <f t="shared" si="62"/>
        <v>0</v>
      </c>
      <c r="AE63" s="528" t="str">
        <f t="shared" si="63"/>
        <v>#DIV/0!</v>
      </c>
      <c r="AF63" s="541">
        <f t="shared" si="64"/>
        <v>0</v>
      </c>
      <c r="AG63" s="541">
        <f t="shared" si="65"/>
        <v>0</v>
      </c>
      <c r="AH63" s="529">
        <f t="shared" si="66"/>
        <v>0</v>
      </c>
      <c r="AI63" s="528">
        <f t="shared" si="67"/>
        <v>0</v>
      </c>
      <c r="AJ63" s="543">
        <f t="shared" si="68"/>
        <v>0</v>
      </c>
      <c r="AK63" s="528" t="str">
        <f t="shared" si="69"/>
        <v>#DIV/0!</v>
      </c>
      <c r="AL63" s="528">
        <f t="shared" si="70"/>
        <v>0</v>
      </c>
      <c r="AM63" s="528">
        <f t="shared" si="71"/>
        <v>0</v>
      </c>
      <c r="AN63" s="529">
        <f t="shared" si="72"/>
        <v>0</v>
      </c>
      <c r="AO63" s="528">
        <f t="shared" si="73"/>
        <v>0</v>
      </c>
      <c r="AP63" s="530">
        <f t="shared" si="74"/>
        <v>0</v>
      </c>
      <c r="AQ63" s="531">
        <f t="shared" si="75"/>
        <v>0</v>
      </c>
      <c r="AR63" s="541">
        <f t="shared" si="76"/>
        <v>0</v>
      </c>
      <c r="AS63" s="529">
        <f t="shared" si="77"/>
        <v>0</v>
      </c>
      <c r="AT63" s="528">
        <f t="shared" si="78"/>
        <v>0</v>
      </c>
      <c r="AU63" s="530">
        <f t="shared" si="79"/>
        <v>0</v>
      </c>
      <c r="AV63" s="530">
        <f t="shared" si="80"/>
        <v>0</v>
      </c>
      <c r="AW63" s="530">
        <f t="shared" si="81"/>
        <v>0</v>
      </c>
    </row>
    <row r="64" ht="15.75" hidden="1" customHeight="1">
      <c r="A64" s="532">
        <v>23.0</v>
      </c>
      <c r="B64" s="519">
        <f t="shared" si="38"/>
        <v>0</v>
      </c>
      <c r="C64" s="519">
        <f t="shared" si="39"/>
        <v>0</v>
      </c>
      <c r="D64" s="519">
        <f t="shared" si="40"/>
        <v>0</v>
      </c>
      <c r="E64" s="519">
        <f t="shared" si="41"/>
        <v>0</v>
      </c>
      <c r="F64" s="519">
        <f t="shared" si="42"/>
        <v>0</v>
      </c>
      <c r="G64" s="519">
        <f t="shared" si="43"/>
        <v>0</v>
      </c>
      <c r="H64" s="519">
        <f t="shared" si="44"/>
        <v>0</v>
      </c>
      <c r="I64" s="519">
        <f t="shared" si="45"/>
        <v>0</v>
      </c>
      <c r="J64" s="519">
        <f t="shared" si="46"/>
        <v>0</v>
      </c>
      <c r="K64" s="519">
        <f t="shared" si="47"/>
        <v>0</v>
      </c>
      <c r="L64" s="519">
        <f t="shared" si="48"/>
        <v>0</v>
      </c>
      <c r="M64" s="519">
        <f t="shared" si="49"/>
        <v>0</v>
      </c>
      <c r="N64" s="519">
        <f t="shared" si="50"/>
        <v>0</v>
      </c>
      <c r="O64" s="519">
        <f t="shared" si="51"/>
        <v>0</v>
      </c>
      <c r="P64" s="520">
        <f t="shared" si="52"/>
        <v>0</v>
      </c>
      <c r="Q64" s="533">
        <f t="shared" si="53"/>
        <v>0</v>
      </c>
      <c r="R64" s="544">
        <f t="shared" si="54"/>
        <v>0</v>
      </c>
      <c r="S64" s="535"/>
      <c r="T64" s="536">
        <v>0.0</v>
      </c>
      <c r="U64" s="537"/>
      <c r="V64" s="538"/>
      <c r="W64" s="539">
        <f t="shared" si="55"/>
        <v>0</v>
      </c>
      <c r="X64" s="540">
        <f t="shared" si="56"/>
        <v>0</v>
      </c>
      <c r="Y64" s="528">
        <f t="shared" si="57"/>
        <v>0</v>
      </c>
      <c r="Z64" s="541">
        <f t="shared" si="58"/>
        <v>0</v>
      </c>
      <c r="AA64" s="541">
        <f t="shared" si="59"/>
        <v>0</v>
      </c>
      <c r="AB64" s="542">
        <f t="shared" si="60"/>
        <v>0</v>
      </c>
      <c r="AC64" s="541">
        <f t="shared" si="61"/>
        <v>0</v>
      </c>
      <c r="AD64" s="540">
        <f t="shared" si="62"/>
        <v>0</v>
      </c>
      <c r="AE64" s="528" t="str">
        <f t="shared" si="63"/>
        <v>#DIV/0!</v>
      </c>
      <c r="AF64" s="541">
        <f t="shared" si="64"/>
        <v>0</v>
      </c>
      <c r="AG64" s="541">
        <f t="shared" si="65"/>
        <v>0</v>
      </c>
      <c r="AH64" s="529">
        <f t="shared" si="66"/>
        <v>0</v>
      </c>
      <c r="AI64" s="528">
        <f t="shared" si="67"/>
        <v>0</v>
      </c>
      <c r="AJ64" s="543">
        <f t="shared" si="68"/>
        <v>0</v>
      </c>
      <c r="AK64" s="528" t="str">
        <f t="shared" si="69"/>
        <v>#DIV/0!</v>
      </c>
      <c r="AL64" s="528">
        <f t="shared" si="70"/>
        <v>0</v>
      </c>
      <c r="AM64" s="528">
        <f t="shared" si="71"/>
        <v>0</v>
      </c>
      <c r="AN64" s="529">
        <f t="shared" si="72"/>
        <v>0</v>
      </c>
      <c r="AO64" s="528">
        <f t="shared" si="73"/>
        <v>0</v>
      </c>
      <c r="AP64" s="530">
        <f t="shared" si="74"/>
        <v>0</v>
      </c>
      <c r="AQ64" s="531">
        <f t="shared" si="75"/>
        <v>0</v>
      </c>
      <c r="AR64" s="541">
        <f t="shared" si="76"/>
        <v>0</v>
      </c>
      <c r="AS64" s="529">
        <f t="shared" si="77"/>
        <v>0</v>
      </c>
      <c r="AT64" s="528">
        <f t="shared" si="78"/>
        <v>0</v>
      </c>
      <c r="AU64" s="530">
        <f t="shared" si="79"/>
        <v>0</v>
      </c>
      <c r="AV64" s="530">
        <f t="shared" si="80"/>
        <v>0</v>
      </c>
      <c r="AW64" s="530">
        <f t="shared" si="81"/>
        <v>0</v>
      </c>
    </row>
    <row r="65" ht="15.75" hidden="1" customHeight="1">
      <c r="A65" s="532">
        <v>62.0</v>
      </c>
      <c r="B65" s="519">
        <f t="shared" si="38"/>
        <v>0</v>
      </c>
      <c r="C65" s="519">
        <f t="shared" si="39"/>
        <v>0</v>
      </c>
      <c r="D65" s="519">
        <f t="shared" si="40"/>
        <v>0</v>
      </c>
      <c r="E65" s="519">
        <f t="shared" si="41"/>
        <v>0</v>
      </c>
      <c r="F65" s="519">
        <f t="shared" si="42"/>
        <v>0</v>
      </c>
      <c r="G65" s="519">
        <f t="shared" si="43"/>
        <v>0</v>
      </c>
      <c r="H65" s="519">
        <f t="shared" si="44"/>
        <v>0</v>
      </c>
      <c r="I65" s="519">
        <f t="shared" si="45"/>
        <v>0</v>
      </c>
      <c r="J65" s="519">
        <f t="shared" si="46"/>
        <v>0</v>
      </c>
      <c r="K65" s="519">
        <f t="shared" si="47"/>
        <v>0</v>
      </c>
      <c r="L65" s="519">
        <f t="shared" si="48"/>
        <v>0</v>
      </c>
      <c r="M65" s="519">
        <f t="shared" si="49"/>
        <v>0</v>
      </c>
      <c r="N65" s="519">
        <f t="shared" si="50"/>
        <v>0</v>
      </c>
      <c r="O65" s="519">
        <f t="shared" si="51"/>
        <v>0</v>
      </c>
      <c r="P65" s="520">
        <f t="shared" si="52"/>
        <v>0</v>
      </c>
      <c r="Q65" s="533">
        <f t="shared" si="53"/>
        <v>0</v>
      </c>
      <c r="R65" s="544">
        <f t="shared" si="54"/>
        <v>0</v>
      </c>
      <c r="S65" s="535"/>
      <c r="T65" s="536">
        <v>0.0</v>
      </c>
      <c r="U65" s="537"/>
      <c r="V65" s="538"/>
      <c r="W65" s="539">
        <f t="shared" si="55"/>
        <v>0</v>
      </c>
      <c r="X65" s="540">
        <f t="shared" si="56"/>
        <v>0</v>
      </c>
      <c r="Y65" s="528">
        <f t="shared" si="57"/>
        <v>0</v>
      </c>
      <c r="Z65" s="541">
        <f t="shared" si="58"/>
        <v>0</v>
      </c>
      <c r="AA65" s="541">
        <f t="shared" si="59"/>
        <v>0</v>
      </c>
      <c r="AB65" s="542">
        <f t="shared" si="60"/>
        <v>0</v>
      </c>
      <c r="AC65" s="541">
        <f t="shared" si="61"/>
        <v>0</v>
      </c>
      <c r="AD65" s="540">
        <f t="shared" si="62"/>
        <v>0</v>
      </c>
      <c r="AE65" s="528" t="str">
        <f t="shared" si="63"/>
        <v>#DIV/0!</v>
      </c>
      <c r="AF65" s="541">
        <f t="shared" si="64"/>
        <v>0</v>
      </c>
      <c r="AG65" s="541">
        <f t="shared" si="65"/>
        <v>0</v>
      </c>
      <c r="AH65" s="529">
        <f t="shared" si="66"/>
        <v>0</v>
      </c>
      <c r="AI65" s="528">
        <f t="shared" si="67"/>
        <v>0</v>
      </c>
      <c r="AJ65" s="543">
        <f t="shared" si="68"/>
        <v>0</v>
      </c>
      <c r="AK65" s="528" t="str">
        <f t="shared" si="69"/>
        <v>#DIV/0!</v>
      </c>
      <c r="AL65" s="528">
        <f t="shared" si="70"/>
        <v>0</v>
      </c>
      <c r="AM65" s="528">
        <f t="shared" si="71"/>
        <v>0</v>
      </c>
      <c r="AN65" s="529">
        <f t="shared" si="72"/>
        <v>0</v>
      </c>
      <c r="AO65" s="528">
        <f t="shared" si="73"/>
        <v>0</v>
      </c>
      <c r="AP65" s="530">
        <f t="shared" si="74"/>
        <v>0</v>
      </c>
      <c r="AQ65" s="531">
        <f t="shared" si="75"/>
        <v>0</v>
      </c>
      <c r="AR65" s="541">
        <f t="shared" si="76"/>
        <v>0</v>
      </c>
      <c r="AS65" s="529">
        <f t="shared" si="77"/>
        <v>0</v>
      </c>
      <c r="AT65" s="528">
        <f t="shared" si="78"/>
        <v>0</v>
      </c>
      <c r="AU65" s="530">
        <f t="shared" si="79"/>
        <v>0</v>
      </c>
      <c r="AV65" s="530">
        <f t="shared" si="80"/>
        <v>0</v>
      </c>
      <c r="AW65" s="530">
        <f t="shared" si="81"/>
        <v>0</v>
      </c>
    </row>
    <row r="66" ht="15.75" hidden="1" customHeight="1">
      <c r="A66" s="532">
        <v>22.0</v>
      </c>
      <c r="B66" s="519">
        <f t="shared" si="38"/>
        <v>0</v>
      </c>
      <c r="C66" s="519">
        <f t="shared" si="39"/>
        <v>0</v>
      </c>
      <c r="D66" s="519">
        <f t="shared" si="40"/>
        <v>0</v>
      </c>
      <c r="E66" s="519">
        <f t="shared" si="41"/>
        <v>0</v>
      </c>
      <c r="F66" s="519">
        <f t="shared" si="42"/>
        <v>0</v>
      </c>
      <c r="G66" s="519">
        <f t="shared" si="43"/>
        <v>0</v>
      </c>
      <c r="H66" s="519">
        <f t="shared" si="44"/>
        <v>0</v>
      </c>
      <c r="I66" s="519">
        <f t="shared" si="45"/>
        <v>0</v>
      </c>
      <c r="J66" s="519">
        <f t="shared" si="46"/>
        <v>0</v>
      </c>
      <c r="K66" s="519">
        <f t="shared" si="47"/>
        <v>0</v>
      </c>
      <c r="L66" s="519">
        <f t="shared" si="48"/>
        <v>0</v>
      </c>
      <c r="M66" s="519">
        <f t="shared" si="49"/>
        <v>0</v>
      </c>
      <c r="N66" s="519">
        <f t="shared" si="50"/>
        <v>0</v>
      </c>
      <c r="O66" s="519">
        <f t="shared" si="51"/>
        <v>0</v>
      </c>
      <c r="P66" s="520">
        <f t="shared" si="52"/>
        <v>0</v>
      </c>
      <c r="Q66" s="533">
        <f t="shared" si="53"/>
        <v>0</v>
      </c>
      <c r="R66" s="544">
        <f t="shared" si="54"/>
        <v>0</v>
      </c>
      <c r="S66" s="535"/>
      <c r="T66" s="536">
        <v>0.0</v>
      </c>
      <c r="U66" s="537"/>
      <c r="V66" s="538"/>
      <c r="W66" s="539">
        <f t="shared" si="55"/>
        <v>0</v>
      </c>
      <c r="X66" s="540">
        <f t="shared" si="56"/>
        <v>0</v>
      </c>
      <c r="Y66" s="528">
        <f t="shared" si="57"/>
        <v>0</v>
      </c>
      <c r="Z66" s="541">
        <f t="shared" si="58"/>
        <v>0</v>
      </c>
      <c r="AA66" s="541">
        <f t="shared" si="59"/>
        <v>0</v>
      </c>
      <c r="AB66" s="542">
        <f t="shared" si="60"/>
        <v>0</v>
      </c>
      <c r="AC66" s="541">
        <f t="shared" si="61"/>
        <v>0</v>
      </c>
      <c r="AD66" s="540">
        <f t="shared" si="62"/>
        <v>0</v>
      </c>
      <c r="AE66" s="528" t="str">
        <f t="shared" si="63"/>
        <v>#DIV/0!</v>
      </c>
      <c r="AF66" s="541">
        <f t="shared" si="64"/>
        <v>0</v>
      </c>
      <c r="AG66" s="541">
        <f t="shared" si="65"/>
        <v>0</v>
      </c>
      <c r="AH66" s="529">
        <f t="shared" si="66"/>
        <v>0</v>
      </c>
      <c r="AI66" s="528">
        <f t="shared" si="67"/>
        <v>0</v>
      </c>
      <c r="AJ66" s="543">
        <f t="shared" si="68"/>
        <v>0</v>
      </c>
      <c r="AK66" s="528" t="str">
        <f t="shared" si="69"/>
        <v>#DIV/0!</v>
      </c>
      <c r="AL66" s="528">
        <f t="shared" si="70"/>
        <v>0</v>
      </c>
      <c r="AM66" s="528">
        <f t="shared" si="71"/>
        <v>0</v>
      </c>
      <c r="AN66" s="529">
        <f t="shared" si="72"/>
        <v>0</v>
      </c>
      <c r="AO66" s="528">
        <f t="shared" si="73"/>
        <v>0</v>
      </c>
      <c r="AP66" s="530">
        <f t="shared" si="74"/>
        <v>0</v>
      </c>
      <c r="AQ66" s="531">
        <f t="shared" si="75"/>
        <v>0</v>
      </c>
      <c r="AR66" s="541">
        <f t="shared" si="76"/>
        <v>0</v>
      </c>
      <c r="AS66" s="529">
        <f t="shared" si="77"/>
        <v>0</v>
      </c>
      <c r="AT66" s="528">
        <f t="shared" si="78"/>
        <v>0</v>
      </c>
      <c r="AU66" s="530">
        <f t="shared" si="79"/>
        <v>0</v>
      </c>
      <c r="AV66" s="530">
        <f t="shared" si="80"/>
        <v>0</v>
      </c>
      <c r="AW66" s="530">
        <f t="shared" si="81"/>
        <v>0</v>
      </c>
    </row>
    <row r="67" ht="15.75" hidden="1" customHeight="1">
      <c r="A67" s="532">
        <v>23.0</v>
      </c>
      <c r="B67" s="519">
        <f t="shared" si="38"/>
        <v>0</v>
      </c>
      <c r="C67" s="519">
        <f t="shared" si="39"/>
        <v>0</v>
      </c>
      <c r="D67" s="519">
        <f t="shared" si="40"/>
        <v>0</v>
      </c>
      <c r="E67" s="519">
        <f t="shared" si="41"/>
        <v>0</v>
      </c>
      <c r="F67" s="519">
        <f t="shared" si="42"/>
        <v>0</v>
      </c>
      <c r="G67" s="519">
        <f t="shared" si="43"/>
        <v>0</v>
      </c>
      <c r="H67" s="519">
        <f t="shared" si="44"/>
        <v>0</v>
      </c>
      <c r="I67" s="519">
        <f t="shared" si="45"/>
        <v>0</v>
      </c>
      <c r="J67" s="519">
        <f t="shared" si="46"/>
        <v>0</v>
      </c>
      <c r="K67" s="519">
        <f t="shared" si="47"/>
        <v>0</v>
      </c>
      <c r="L67" s="519">
        <f t="shared" si="48"/>
        <v>0</v>
      </c>
      <c r="M67" s="519">
        <f t="shared" si="49"/>
        <v>0</v>
      </c>
      <c r="N67" s="519">
        <f t="shared" si="50"/>
        <v>0</v>
      </c>
      <c r="O67" s="519">
        <f t="shared" si="51"/>
        <v>0</v>
      </c>
      <c r="P67" s="520">
        <f t="shared" si="52"/>
        <v>0</v>
      </c>
      <c r="Q67" s="533">
        <f t="shared" si="53"/>
        <v>0</v>
      </c>
      <c r="R67" s="544">
        <f t="shared" si="54"/>
        <v>0</v>
      </c>
      <c r="S67" s="535"/>
      <c r="T67" s="536">
        <v>0.0</v>
      </c>
      <c r="U67" s="537"/>
      <c r="V67" s="538"/>
      <c r="W67" s="539">
        <f t="shared" si="55"/>
        <v>0</v>
      </c>
      <c r="X67" s="540">
        <f t="shared" si="56"/>
        <v>0</v>
      </c>
      <c r="Y67" s="528">
        <f t="shared" si="57"/>
        <v>0</v>
      </c>
      <c r="Z67" s="541">
        <f t="shared" si="58"/>
        <v>0</v>
      </c>
      <c r="AA67" s="541">
        <f t="shared" si="59"/>
        <v>0</v>
      </c>
      <c r="AB67" s="542">
        <f t="shared" si="60"/>
        <v>0</v>
      </c>
      <c r="AC67" s="541">
        <f t="shared" si="61"/>
        <v>0</v>
      </c>
      <c r="AD67" s="540">
        <f t="shared" si="62"/>
        <v>0</v>
      </c>
      <c r="AE67" s="528" t="str">
        <f t="shared" si="63"/>
        <v>#DIV/0!</v>
      </c>
      <c r="AF67" s="541">
        <f t="shared" si="64"/>
        <v>0</v>
      </c>
      <c r="AG67" s="541">
        <f t="shared" si="65"/>
        <v>0</v>
      </c>
      <c r="AH67" s="529">
        <f t="shared" si="66"/>
        <v>0</v>
      </c>
      <c r="AI67" s="528">
        <f t="shared" si="67"/>
        <v>0</v>
      </c>
      <c r="AJ67" s="543">
        <f t="shared" si="68"/>
        <v>0</v>
      </c>
      <c r="AK67" s="528" t="str">
        <f t="shared" si="69"/>
        <v>#DIV/0!</v>
      </c>
      <c r="AL67" s="528">
        <f t="shared" si="70"/>
        <v>0</v>
      </c>
      <c r="AM67" s="528">
        <f t="shared" si="71"/>
        <v>0</v>
      </c>
      <c r="AN67" s="529">
        <f t="shared" si="72"/>
        <v>0</v>
      </c>
      <c r="AO67" s="528">
        <f t="shared" si="73"/>
        <v>0</v>
      </c>
      <c r="AP67" s="530">
        <f t="shared" si="74"/>
        <v>0</v>
      </c>
      <c r="AQ67" s="531">
        <f t="shared" si="75"/>
        <v>0</v>
      </c>
      <c r="AR67" s="541">
        <f t="shared" si="76"/>
        <v>0</v>
      </c>
      <c r="AS67" s="529">
        <f t="shared" si="77"/>
        <v>0</v>
      </c>
      <c r="AT67" s="528">
        <f t="shared" si="78"/>
        <v>0</v>
      </c>
      <c r="AU67" s="530">
        <f t="shared" si="79"/>
        <v>0</v>
      </c>
      <c r="AV67" s="530">
        <f t="shared" si="80"/>
        <v>0</v>
      </c>
      <c r="AW67" s="530">
        <f t="shared" si="81"/>
        <v>0</v>
      </c>
    </row>
    <row r="68" ht="15.75" hidden="1" customHeight="1">
      <c r="A68" s="532">
        <v>24.0</v>
      </c>
      <c r="B68" s="519">
        <f t="shared" si="38"/>
        <v>0</v>
      </c>
      <c r="C68" s="519">
        <f t="shared" si="39"/>
        <v>0</v>
      </c>
      <c r="D68" s="519">
        <f t="shared" si="40"/>
        <v>0</v>
      </c>
      <c r="E68" s="519">
        <f t="shared" si="41"/>
        <v>0</v>
      </c>
      <c r="F68" s="519">
        <f t="shared" si="42"/>
        <v>0</v>
      </c>
      <c r="G68" s="519">
        <f t="shared" si="43"/>
        <v>0</v>
      </c>
      <c r="H68" s="519">
        <f t="shared" si="44"/>
        <v>0</v>
      </c>
      <c r="I68" s="519">
        <f t="shared" si="45"/>
        <v>0</v>
      </c>
      <c r="J68" s="519">
        <f t="shared" si="46"/>
        <v>0</v>
      </c>
      <c r="K68" s="519">
        <f t="shared" si="47"/>
        <v>0</v>
      </c>
      <c r="L68" s="519">
        <f t="shared" si="48"/>
        <v>0</v>
      </c>
      <c r="M68" s="519">
        <f t="shared" si="49"/>
        <v>0</v>
      </c>
      <c r="N68" s="519">
        <f t="shared" si="50"/>
        <v>0</v>
      </c>
      <c r="O68" s="519">
        <f t="shared" si="51"/>
        <v>0</v>
      </c>
      <c r="P68" s="520">
        <f t="shared" si="52"/>
        <v>0</v>
      </c>
      <c r="Q68" s="533">
        <f t="shared" si="53"/>
        <v>0</v>
      </c>
      <c r="R68" s="544">
        <f t="shared" si="54"/>
        <v>0</v>
      </c>
      <c r="S68" s="535"/>
      <c r="T68" s="536">
        <v>0.0</v>
      </c>
      <c r="U68" s="537"/>
      <c r="V68" s="538"/>
      <c r="W68" s="539">
        <f t="shared" si="55"/>
        <v>0</v>
      </c>
      <c r="X68" s="540">
        <f t="shared" si="56"/>
        <v>0</v>
      </c>
      <c r="Y68" s="528">
        <f t="shared" si="57"/>
        <v>0</v>
      </c>
      <c r="Z68" s="541">
        <f t="shared" si="58"/>
        <v>0</v>
      </c>
      <c r="AA68" s="541">
        <f t="shared" si="59"/>
        <v>0</v>
      </c>
      <c r="AB68" s="542">
        <f t="shared" si="60"/>
        <v>0</v>
      </c>
      <c r="AC68" s="541">
        <f t="shared" si="61"/>
        <v>0</v>
      </c>
      <c r="AD68" s="540">
        <f t="shared" si="62"/>
        <v>0</v>
      </c>
      <c r="AE68" s="528" t="str">
        <f t="shared" si="63"/>
        <v>#DIV/0!</v>
      </c>
      <c r="AF68" s="541">
        <f t="shared" si="64"/>
        <v>0</v>
      </c>
      <c r="AG68" s="541">
        <f t="shared" si="65"/>
        <v>0</v>
      </c>
      <c r="AH68" s="529">
        <f t="shared" si="66"/>
        <v>0</v>
      </c>
      <c r="AI68" s="528">
        <f t="shared" si="67"/>
        <v>0</v>
      </c>
      <c r="AJ68" s="543">
        <f t="shared" si="68"/>
        <v>0</v>
      </c>
      <c r="AK68" s="528" t="str">
        <f t="shared" si="69"/>
        <v>#DIV/0!</v>
      </c>
      <c r="AL68" s="528">
        <f t="shared" si="70"/>
        <v>0</v>
      </c>
      <c r="AM68" s="528">
        <f t="shared" si="71"/>
        <v>0</v>
      </c>
      <c r="AN68" s="529">
        <f t="shared" si="72"/>
        <v>0</v>
      </c>
      <c r="AO68" s="528">
        <f t="shared" si="73"/>
        <v>0</v>
      </c>
      <c r="AP68" s="530">
        <f t="shared" si="74"/>
        <v>0</v>
      </c>
      <c r="AQ68" s="531">
        <f t="shared" si="75"/>
        <v>0</v>
      </c>
      <c r="AR68" s="541">
        <f t="shared" si="76"/>
        <v>0</v>
      </c>
      <c r="AS68" s="529">
        <f t="shared" si="77"/>
        <v>0</v>
      </c>
      <c r="AT68" s="528">
        <f t="shared" si="78"/>
        <v>0</v>
      </c>
      <c r="AU68" s="530">
        <f t="shared" si="79"/>
        <v>0</v>
      </c>
      <c r="AV68" s="530">
        <f t="shared" si="80"/>
        <v>0</v>
      </c>
      <c r="AW68" s="530">
        <f t="shared" si="81"/>
        <v>0</v>
      </c>
    </row>
    <row r="69" ht="15.75" hidden="1" customHeight="1">
      <c r="A69" s="532">
        <v>25.0</v>
      </c>
      <c r="B69" s="519">
        <f t="shared" si="38"/>
        <v>0</v>
      </c>
      <c r="C69" s="519">
        <f t="shared" si="39"/>
        <v>0</v>
      </c>
      <c r="D69" s="519">
        <f t="shared" si="40"/>
        <v>0</v>
      </c>
      <c r="E69" s="519">
        <f t="shared" si="41"/>
        <v>0</v>
      </c>
      <c r="F69" s="519">
        <f t="shared" si="42"/>
        <v>0</v>
      </c>
      <c r="G69" s="519">
        <f t="shared" si="43"/>
        <v>0</v>
      </c>
      <c r="H69" s="519">
        <f t="shared" si="44"/>
        <v>0</v>
      </c>
      <c r="I69" s="519">
        <f t="shared" si="45"/>
        <v>0</v>
      </c>
      <c r="J69" s="519">
        <f t="shared" si="46"/>
        <v>0</v>
      </c>
      <c r="K69" s="519">
        <f t="shared" si="47"/>
        <v>0</v>
      </c>
      <c r="L69" s="519">
        <f t="shared" si="48"/>
        <v>0</v>
      </c>
      <c r="M69" s="519">
        <f t="shared" si="49"/>
        <v>0</v>
      </c>
      <c r="N69" s="519">
        <f t="shared" si="50"/>
        <v>0</v>
      </c>
      <c r="O69" s="519">
        <f t="shared" si="51"/>
        <v>0</v>
      </c>
      <c r="P69" s="520">
        <f t="shared" si="52"/>
        <v>0</v>
      </c>
      <c r="Q69" s="533">
        <f t="shared" si="53"/>
        <v>0</v>
      </c>
      <c r="R69" s="544">
        <f t="shared" si="54"/>
        <v>0</v>
      </c>
      <c r="S69" s="535"/>
      <c r="T69" s="536">
        <v>0.0</v>
      </c>
      <c r="U69" s="537"/>
      <c r="V69" s="538"/>
      <c r="W69" s="539">
        <f t="shared" si="55"/>
        <v>0</v>
      </c>
      <c r="X69" s="540">
        <f t="shared" si="56"/>
        <v>0</v>
      </c>
      <c r="Y69" s="528">
        <f t="shared" si="57"/>
        <v>0</v>
      </c>
      <c r="Z69" s="541">
        <f t="shared" si="58"/>
        <v>0</v>
      </c>
      <c r="AA69" s="541">
        <f t="shared" si="59"/>
        <v>0</v>
      </c>
      <c r="AB69" s="542">
        <f t="shared" si="60"/>
        <v>0</v>
      </c>
      <c r="AC69" s="541">
        <f t="shared" si="61"/>
        <v>0</v>
      </c>
      <c r="AD69" s="540">
        <f t="shared" si="62"/>
        <v>0</v>
      </c>
      <c r="AE69" s="528" t="str">
        <f t="shared" si="63"/>
        <v>#DIV/0!</v>
      </c>
      <c r="AF69" s="541">
        <f t="shared" si="64"/>
        <v>0</v>
      </c>
      <c r="AG69" s="541">
        <f t="shared" si="65"/>
        <v>0</v>
      </c>
      <c r="AH69" s="529">
        <f t="shared" si="66"/>
        <v>0</v>
      </c>
      <c r="AI69" s="528">
        <f t="shared" si="67"/>
        <v>0</v>
      </c>
      <c r="AJ69" s="543">
        <f t="shared" si="68"/>
        <v>0</v>
      </c>
      <c r="AK69" s="528" t="str">
        <f t="shared" si="69"/>
        <v>#DIV/0!</v>
      </c>
      <c r="AL69" s="528">
        <f t="shared" si="70"/>
        <v>0</v>
      </c>
      <c r="AM69" s="528">
        <f t="shared" si="71"/>
        <v>0</v>
      </c>
      <c r="AN69" s="529">
        <f t="shared" si="72"/>
        <v>0</v>
      </c>
      <c r="AO69" s="528">
        <f t="shared" si="73"/>
        <v>0</v>
      </c>
      <c r="AP69" s="530">
        <f t="shared" si="74"/>
        <v>0</v>
      </c>
      <c r="AQ69" s="531">
        <f t="shared" si="75"/>
        <v>0</v>
      </c>
      <c r="AR69" s="541">
        <f t="shared" si="76"/>
        <v>0</v>
      </c>
      <c r="AS69" s="529">
        <f t="shared" si="77"/>
        <v>0</v>
      </c>
      <c r="AT69" s="528">
        <f t="shared" si="78"/>
        <v>0</v>
      </c>
      <c r="AU69" s="530">
        <f t="shared" si="79"/>
        <v>0</v>
      </c>
      <c r="AV69" s="530">
        <f t="shared" si="80"/>
        <v>0</v>
      </c>
      <c r="AW69" s="530">
        <f t="shared" si="81"/>
        <v>0</v>
      </c>
    </row>
    <row r="70" ht="15.75" hidden="1" customHeight="1">
      <c r="A70" s="532">
        <v>26.0</v>
      </c>
      <c r="B70" s="519">
        <f t="shared" si="38"/>
        <v>0</v>
      </c>
      <c r="C70" s="519">
        <f t="shared" si="39"/>
        <v>0</v>
      </c>
      <c r="D70" s="519">
        <f t="shared" si="40"/>
        <v>0</v>
      </c>
      <c r="E70" s="519">
        <f t="shared" si="41"/>
        <v>0</v>
      </c>
      <c r="F70" s="519">
        <f t="shared" si="42"/>
        <v>0</v>
      </c>
      <c r="G70" s="519">
        <f t="shared" si="43"/>
        <v>0</v>
      </c>
      <c r="H70" s="519">
        <f t="shared" si="44"/>
        <v>0</v>
      </c>
      <c r="I70" s="519">
        <f t="shared" si="45"/>
        <v>0</v>
      </c>
      <c r="J70" s="519">
        <f t="shared" si="46"/>
        <v>0</v>
      </c>
      <c r="K70" s="519">
        <f t="shared" si="47"/>
        <v>0</v>
      </c>
      <c r="L70" s="519">
        <f t="shared" si="48"/>
        <v>0</v>
      </c>
      <c r="M70" s="519">
        <f t="shared" si="49"/>
        <v>0</v>
      </c>
      <c r="N70" s="519">
        <f t="shared" si="50"/>
        <v>0</v>
      </c>
      <c r="O70" s="519">
        <f t="shared" si="51"/>
        <v>0</v>
      </c>
      <c r="P70" s="520">
        <f t="shared" si="52"/>
        <v>0</v>
      </c>
      <c r="Q70" s="533">
        <f t="shared" si="53"/>
        <v>0</v>
      </c>
      <c r="R70" s="544">
        <f t="shared" si="54"/>
        <v>0</v>
      </c>
      <c r="S70" s="535"/>
      <c r="T70" s="536">
        <v>0.0</v>
      </c>
      <c r="U70" s="537"/>
      <c r="V70" s="538"/>
      <c r="W70" s="539">
        <f t="shared" si="55"/>
        <v>0</v>
      </c>
      <c r="X70" s="540">
        <f t="shared" si="56"/>
        <v>0</v>
      </c>
      <c r="Y70" s="528">
        <f t="shared" si="57"/>
        <v>0</v>
      </c>
      <c r="Z70" s="541">
        <f t="shared" si="58"/>
        <v>0</v>
      </c>
      <c r="AA70" s="541">
        <f t="shared" si="59"/>
        <v>0</v>
      </c>
      <c r="AB70" s="542">
        <f t="shared" si="60"/>
        <v>0</v>
      </c>
      <c r="AC70" s="541">
        <f t="shared" si="61"/>
        <v>0</v>
      </c>
      <c r="AD70" s="540">
        <f t="shared" si="62"/>
        <v>0</v>
      </c>
      <c r="AE70" s="528" t="str">
        <f t="shared" si="63"/>
        <v>#DIV/0!</v>
      </c>
      <c r="AF70" s="541">
        <f t="shared" si="64"/>
        <v>0</v>
      </c>
      <c r="AG70" s="541">
        <f t="shared" si="65"/>
        <v>0</v>
      </c>
      <c r="AH70" s="529">
        <f t="shared" si="66"/>
        <v>0</v>
      </c>
      <c r="AI70" s="528">
        <f t="shared" si="67"/>
        <v>0</v>
      </c>
      <c r="AJ70" s="543">
        <f t="shared" si="68"/>
        <v>0</v>
      </c>
      <c r="AK70" s="528" t="str">
        <f t="shared" si="69"/>
        <v>#DIV/0!</v>
      </c>
      <c r="AL70" s="528">
        <f t="shared" si="70"/>
        <v>0</v>
      </c>
      <c r="AM70" s="528">
        <f t="shared" si="71"/>
        <v>0</v>
      </c>
      <c r="AN70" s="529">
        <f t="shared" si="72"/>
        <v>0</v>
      </c>
      <c r="AO70" s="528">
        <f t="shared" si="73"/>
        <v>0</v>
      </c>
      <c r="AP70" s="530">
        <f t="shared" si="74"/>
        <v>0</v>
      </c>
      <c r="AQ70" s="531">
        <f t="shared" si="75"/>
        <v>0</v>
      </c>
      <c r="AR70" s="541">
        <f t="shared" si="76"/>
        <v>0</v>
      </c>
      <c r="AS70" s="529">
        <f t="shared" si="77"/>
        <v>0</v>
      </c>
      <c r="AT70" s="528">
        <f t="shared" si="78"/>
        <v>0</v>
      </c>
      <c r="AU70" s="530">
        <f t="shared" si="79"/>
        <v>0</v>
      </c>
      <c r="AV70" s="530">
        <f t="shared" si="80"/>
        <v>0</v>
      </c>
      <c r="AW70" s="530">
        <f t="shared" si="81"/>
        <v>0</v>
      </c>
    </row>
    <row r="71" ht="15.75" hidden="1" customHeight="1">
      <c r="A71" s="532">
        <v>27.0</v>
      </c>
      <c r="B71" s="519">
        <f t="shared" si="38"/>
        <v>0</v>
      </c>
      <c r="C71" s="519">
        <f t="shared" si="39"/>
        <v>0</v>
      </c>
      <c r="D71" s="519">
        <f t="shared" si="40"/>
        <v>0</v>
      </c>
      <c r="E71" s="519">
        <f t="shared" si="41"/>
        <v>0</v>
      </c>
      <c r="F71" s="519">
        <f t="shared" si="42"/>
        <v>0</v>
      </c>
      <c r="G71" s="519">
        <f t="shared" si="43"/>
        <v>0</v>
      </c>
      <c r="H71" s="519">
        <f t="shared" si="44"/>
        <v>0</v>
      </c>
      <c r="I71" s="519">
        <f t="shared" si="45"/>
        <v>0</v>
      </c>
      <c r="J71" s="519">
        <f t="shared" si="46"/>
        <v>0</v>
      </c>
      <c r="K71" s="519">
        <f t="shared" si="47"/>
        <v>0</v>
      </c>
      <c r="L71" s="519">
        <f t="shared" si="48"/>
        <v>0</v>
      </c>
      <c r="M71" s="519">
        <f t="shared" si="49"/>
        <v>0</v>
      </c>
      <c r="N71" s="519">
        <f t="shared" si="50"/>
        <v>0</v>
      </c>
      <c r="O71" s="519">
        <f t="shared" si="51"/>
        <v>0</v>
      </c>
      <c r="P71" s="520">
        <f t="shared" si="52"/>
        <v>0</v>
      </c>
      <c r="Q71" s="533">
        <f t="shared" si="53"/>
        <v>0</v>
      </c>
      <c r="R71" s="544">
        <f t="shared" si="54"/>
        <v>0</v>
      </c>
      <c r="S71" s="535"/>
      <c r="T71" s="536">
        <v>0.0</v>
      </c>
      <c r="U71" s="537"/>
      <c r="V71" s="538"/>
      <c r="W71" s="539">
        <f t="shared" si="55"/>
        <v>0</v>
      </c>
      <c r="X71" s="540">
        <f t="shared" si="56"/>
        <v>0</v>
      </c>
      <c r="Y71" s="528">
        <f t="shared" si="57"/>
        <v>0</v>
      </c>
      <c r="Z71" s="541">
        <f t="shared" si="58"/>
        <v>0</v>
      </c>
      <c r="AA71" s="541">
        <f t="shared" si="59"/>
        <v>0</v>
      </c>
      <c r="AB71" s="542">
        <f t="shared" si="60"/>
        <v>0</v>
      </c>
      <c r="AC71" s="541">
        <f t="shared" si="61"/>
        <v>0</v>
      </c>
      <c r="AD71" s="540">
        <f t="shared" si="62"/>
        <v>0</v>
      </c>
      <c r="AE71" s="528" t="str">
        <f t="shared" si="63"/>
        <v>#DIV/0!</v>
      </c>
      <c r="AF71" s="541">
        <f t="shared" si="64"/>
        <v>0</v>
      </c>
      <c r="AG71" s="541">
        <f t="shared" si="65"/>
        <v>0</v>
      </c>
      <c r="AH71" s="529">
        <f t="shared" si="66"/>
        <v>0</v>
      </c>
      <c r="AI71" s="528">
        <f t="shared" si="67"/>
        <v>0</v>
      </c>
      <c r="AJ71" s="543">
        <f t="shared" si="68"/>
        <v>0</v>
      </c>
      <c r="AK71" s="528" t="str">
        <f t="shared" si="69"/>
        <v>#DIV/0!</v>
      </c>
      <c r="AL71" s="528">
        <f t="shared" si="70"/>
        <v>0</v>
      </c>
      <c r="AM71" s="528">
        <f t="shared" si="71"/>
        <v>0</v>
      </c>
      <c r="AN71" s="529">
        <f t="shared" si="72"/>
        <v>0</v>
      </c>
      <c r="AO71" s="528">
        <f t="shared" si="73"/>
        <v>0</v>
      </c>
      <c r="AP71" s="530">
        <f t="shared" si="74"/>
        <v>0</v>
      </c>
      <c r="AQ71" s="531">
        <f t="shared" si="75"/>
        <v>0</v>
      </c>
      <c r="AR71" s="541">
        <f t="shared" si="76"/>
        <v>0</v>
      </c>
      <c r="AS71" s="529">
        <f t="shared" si="77"/>
        <v>0</v>
      </c>
      <c r="AT71" s="528">
        <f t="shared" si="78"/>
        <v>0</v>
      </c>
      <c r="AU71" s="530">
        <f t="shared" si="79"/>
        <v>0</v>
      </c>
      <c r="AV71" s="530">
        <f t="shared" si="80"/>
        <v>0</v>
      </c>
      <c r="AW71" s="530">
        <f t="shared" si="81"/>
        <v>0</v>
      </c>
    </row>
    <row r="72" ht="15.75" hidden="1" customHeight="1">
      <c r="A72" s="532">
        <v>28.0</v>
      </c>
      <c r="B72" s="519">
        <f t="shared" si="38"/>
        <v>0</v>
      </c>
      <c r="C72" s="519">
        <f t="shared" si="39"/>
        <v>0</v>
      </c>
      <c r="D72" s="519">
        <f t="shared" si="40"/>
        <v>0</v>
      </c>
      <c r="E72" s="519">
        <f t="shared" si="41"/>
        <v>0</v>
      </c>
      <c r="F72" s="519">
        <f t="shared" si="42"/>
        <v>0</v>
      </c>
      <c r="G72" s="519">
        <f t="shared" si="43"/>
        <v>0</v>
      </c>
      <c r="H72" s="519">
        <f t="shared" si="44"/>
        <v>0</v>
      </c>
      <c r="I72" s="519">
        <f t="shared" si="45"/>
        <v>0</v>
      </c>
      <c r="J72" s="519">
        <f t="shared" si="46"/>
        <v>0</v>
      </c>
      <c r="K72" s="519">
        <f t="shared" si="47"/>
        <v>0</v>
      </c>
      <c r="L72" s="519">
        <f t="shared" si="48"/>
        <v>0</v>
      </c>
      <c r="M72" s="519">
        <f t="shared" si="49"/>
        <v>0</v>
      </c>
      <c r="N72" s="519">
        <f t="shared" si="50"/>
        <v>0</v>
      </c>
      <c r="O72" s="519">
        <f t="shared" si="51"/>
        <v>0</v>
      </c>
      <c r="P72" s="520">
        <f t="shared" si="52"/>
        <v>0</v>
      </c>
      <c r="Q72" s="533">
        <f t="shared" si="53"/>
        <v>0</v>
      </c>
      <c r="R72" s="544">
        <f t="shared" si="54"/>
        <v>0</v>
      </c>
      <c r="S72" s="535"/>
      <c r="T72" s="536">
        <v>0.0</v>
      </c>
      <c r="U72" s="537"/>
      <c r="V72" s="538"/>
      <c r="W72" s="539">
        <f t="shared" si="55"/>
        <v>0</v>
      </c>
      <c r="X72" s="540">
        <f t="shared" si="56"/>
        <v>0</v>
      </c>
      <c r="Y72" s="528">
        <f t="shared" si="57"/>
        <v>0</v>
      </c>
      <c r="Z72" s="541">
        <f t="shared" si="58"/>
        <v>0</v>
      </c>
      <c r="AA72" s="541">
        <f t="shared" si="59"/>
        <v>0</v>
      </c>
      <c r="AB72" s="542">
        <f t="shared" si="60"/>
        <v>0</v>
      </c>
      <c r="AC72" s="541">
        <f t="shared" si="61"/>
        <v>0</v>
      </c>
      <c r="AD72" s="540">
        <f t="shared" si="62"/>
        <v>0</v>
      </c>
      <c r="AE72" s="528" t="str">
        <f t="shared" si="63"/>
        <v>#DIV/0!</v>
      </c>
      <c r="AF72" s="541">
        <f t="shared" si="64"/>
        <v>0</v>
      </c>
      <c r="AG72" s="541">
        <f t="shared" si="65"/>
        <v>0</v>
      </c>
      <c r="AH72" s="529">
        <f t="shared" si="66"/>
        <v>0</v>
      </c>
      <c r="AI72" s="528">
        <f t="shared" si="67"/>
        <v>0</v>
      </c>
      <c r="AJ72" s="543">
        <f t="shared" si="68"/>
        <v>0</v>
      </c>
      <c r="AK72" s="528" t="str">
        <f t="shared" si="69"/>
        <v>#DIV/0!</v>
      </c>
      <c r="AL72" s="528">
        <f t="shared" si="70"/>
        <v>0</v>
      </c>
      <c r="AM72" s="528">
        <f t="shared" si="71"/>
        <v>0</v>
      </c>
      <c r="AN72" s="529">
        <f t="shared" si="72"/>
        <v>0</v>
      </c>
      <c r="AO72" s="528">
        <f t="shared" si="73"/>
        <v>0</v>
      </c>
      <c r="AP72" s="530">
        <f t="shared" si="74"/>
        <v>0</v>
      </c>
      <c r="AQ72" s="531">
        <f t="shared" si="75"/>
        <v>0</v>
      </c>
      <c r="AR72" s="541">
        <f t="shared" si="76"/>
        <v>0</v>
      </c>
      <c r="AS72" s="529">
        <f t="shared" si="77"/>
        <v>0</v>
      </c>
      <c r="AT72" s="528">
        <f t="shared" si="78"/>
        <v>0</v>
      </c>
      <c r="AU72" s="530">
        <f t="shared" si="79"/>
        <v>0</v>
      </c>
      <c r="AV72" s="530">
        <f t="shared" si="80"/>
        <v>0</v>
      </c>
      <c r="AW72" s="530">
        <f t="shared" si="81"/>
        <v>0</v>
      </c>
    </row>
    <row r="73" ht="15.75" hidden="1" customHeight="1">
      <c r="A73" s="532">
        <v>29.0</v>
      </c>
      <c r="B73" s="519">
        <f t="shared" si="38"/>
        <v>0</v>
      </c>
      <c r="C73" s="519">
        <f t="shared" si="39"/>
        <v>0</v>
      </c>
      <c r="D73" s="519">
        <f t="shared" si="40"/>
        <v>0</v>
      </c>
      <c r="E73" s="519">
        <f t="shared" si="41"/>
        <v>0</v>
      </c>
      <c r="F73" s="519">
        <f t="shared" si="42"/>
        <v>0</v>
      </c>
      <c r="G73" s="519">
        <f t="shared" si="43"/>
        <v>0</v>
      </c>
      <c r="H73" s="519">
        <f t="shared" si="44"/>
        <v>0</v>
      </c>
      <c r="I73" s="519">
        <f t="shared" si="45"/>
        <v>0</v>
      </c>
      <c r="J73" s="519">
        <f t="shared" si="46"/>
        <v>0</v>
      </c>
      <c r="K73" s="519">
        <f t="shared" si="47"/>
        <v>0</v>
      </c>
      <c r="L73" s="519">
        <f t="shared" si="48"/>
        <v>0</v>
      </c>
      <c r="M73" s="519">
        <f t="shared" si="49"/>
        <v>0</v>
      </c>
      <c r="N73" s="519">
        <f t="shared" si="50"/>
        <v>0</v>
      </c>
      <c r="O73" s="519">
        <f t="shared" si="51"/>
        <v>0</v>
      </c>
      <c r="P73" s="520">
        <f t="shared" si="52"/>
        <v>0</v>
      </c>
      <c r="Q73" s="533">
        <f t="shared" si="53"/>
        <v>0</v>
      </c>
      <c r="R73" s="544">
        <f t="shared" si="54"/>
        <v>0</v>
      </c>
      <c r="S73" s="535"/>
      <c r="T73" s="536">
        <v>0.0</v>
      </c>
      <c r="U73" s="537"/>
      <c r="V73" s="538"/>
      <c r="W73" s="539">
        <f t="shared" si="55"/>
        <v>0</v>
      </c>
      <c r="X73" s="540">
        <f t="shared" si="56"/>
        <v>0</v>
      </c>
      <c r="Y73" s="528">
        <f t="shared" si="57"/>
        <v>0</v>
      </c>
      <c r="Z73" s="541">
        <f t="shared" si="58"/>
        <v>0</v>
      </c>
      <c r="AA73" s="541">
        <f t="shared" si="59"/>
        <v>0</v>
      </c>
      <c r="AB73" s="542">
        <f t="shared" si="60"/>
        <v>0</v>
      </c>
      <c r="AC73" s="541">
        <f t="shared" si="61"/>
        <v>0</v>
      </c>
      <c r="AD73" s="540">
        <f t="shared" si="62"/>
        <v>0</v>
      </c>
      <c r="AE73" s="528" t="str">
        <f t="shared" si="63"/>
        <v>#DIV/0!</v>
      </c>
      <c r="AF73" s="541">
        <f t="shared" si="64"/>
        <v>0</v>
      </c>
      <c r="AG73" s="541">
        <f t="shared" si="65"/>
        <v>0</v>
      </c>
      <c r="AH73" s="529">
        <f t="shared" si="66"/>
        <v>0</v>
      </c>
      <c r="AI73" s="528">
        <f t="shared" si="67"/>
        <v>0</v>
      </c>
      <c r="AJ73" s="543">
        <f t="shared" si="68"/>
        <v>0</v>
      </c>
      <c r="AK73" s="528" t="str">
        <f t="shared" si="69"/>
        <v>#DIV/0!</v>
      </c>
      <c r="AL73" s="528">
        <f t="shared" si="70"/>
        <v>0</v>
      </c>
      <c r="AM73" s="528">
        <f t="shared" si="71"/>
        <v>0</v>
      </c>
      <c r="AN73" s="529">
        <f t="shared" si="72"/>
        <v>0</v>
      </c>
      <c r="AO73" s="528">
        <f t="shared" si="73"/>
        <v>0</v>
      </c>
      <c r="AP73" s="530">
        <f t="shared" si="74"/>
        <v>0</v>
      </c>
      <c r="AQ73" s="531">
        <f t="shared" si="75"/>
        <v>0</v>
      </c>
      <c r="AR73" s="541">
        <f t="shared" si="76"/>
        <v>0</v>
      </c>
      <c r="AS73" s="529">
        <f t="shared" si="77"/>
        <v>0</v>
      </c>
      <c r="AT73" s="528">
        <f t="shared" si="78"/>
        <v>0</v>
      </c>
      <c r="AU73" s="530">
        <f t="shared" si="79"/>
        <v>0</v>
      </c>
      <c r="AV73" s="530">
        <f t="shared" si="80"/>
        <v>0</v>
      </c>
      <c r="AW73" s="530">
        <f t="shared" si="81"/>
        <v>0</v>
      </c>
    </row>
    <row r="74" ht="15.75" hidden="1" customHeight="1">
      <c r="A74" s="532">
        <v>30.0</v>
      </c>
      <c r="B74" s="519">
        <f t="shared" si="38"/>
        <v>0</v>
      </c>
      <c r="C74" s="519">
        <f t="shared" si="39"/>
        <v>0</v>
      </c>
      <c r="D74" s="519">
        <f t="shared" si="40"/>
        <v>0</v>
      </c>
      <c r="E74" s="519">
        <f t="shared" si="41"/>
        <v>0</v>
      </c>
      <c r="F74" s="519">
        <f t="shared" si="42"/>
        <v>0</v>
      </c>
      <c r="G74" s="519">
        <f t="shared" si="43"/>
        <v>0</v>
      </c>
      <c r="H74" s="519">
        <f t="shared" si="44"/>
        <v>0</v>
      </c>
      <c r="I74" s="519">
        <f t="shared" si="45"/>
        <v>0</v>
      </c>
      <c r="J74" s="519">
        <f t="shared" si="46"/>
        <v>0</v>
      </c>
      <c r="K74" s="519">
        <f t="shared" si="47"/>
        <v>0</v>
      </c>
      <c r="L74" s="519">
        <f t="shared" si="48"/>
        <v>0</v>
      </c>
      <c r="M74" s="519">
        <f t="shared" si="49"/>
        <v>0</v>
      </c>
      <c r="N74" s="519">
        <f t="shared" si="50"/>
        <v>0</v>
      </c>
      <c r="O74" s="519">
        <f t="shared" si="51"/>
        <v>0</v>
      </c>
      <c r="P74" s="520">
        <f t="shared" si="52"/>
        <v>0</v>
      </c>
      <c r="Q74" s="533">
        <f t="shared" si="53"/>
        <v>0</v>
      </c>
      <c r="R74" s="544">
        <f t="shared" si="54"/>
        <v>0</v>
      </c>
      <c r="S74" s="535"/>
      <c r="T74" s="536">
        <v>0.0</v>
      </c>
      <c r="U74" s="537"/>
      <c r="V74" s="538"/>
      <c r="W74" s="539">
        <f t="shared" si="55"/>
        <v>0</v>
      </c>
      <c r="X74" s="540">
        <f t="shared" si="56"/>
        <v>0</v>
      </c>
      <c r="Y74" s="528">
        <f t="shared" si="57"/>
        <v>0</v>
      </c>
      <c r="Z74" s="541">
        <f t="shared" si="58"/>
        <v>0</v>
      </c>
      <c r="AA74" s="541">
        <f t="shared" si="59"/>
        <v>0</v>
      </c>
      <c r="AB74" s="542">
        <f t="shared" si="60"/>
        <v>0</v>
      </c>
      <c r="AC74" s="541">
        <f t="shared" si="61"/>
        <v>0</v>
      </c>
      <c r="AD74" s="540">
        <f t="shared" si="62"/>
        <v>0</v>
      </c>
      <c r="AE74" s="528" t="str">
        <f t="shared" si="63"/>
        <v>#DIV/0!</v>
      </c>
      <c r="AF74" s="541">
        <f t="shared" si="64"/>
        <v>0</v>
      </c>
      <c r="AG74" s="541">
        <f t="shared" si="65"/>
        <v>0</v>
      </c>
      <c r="AH74" s="529">
        <f t="shared" si="66"/>
        <v>0</v>
      </c>
      <c r="AI74" s="528">
        <f t="shared" si="67"/>
        <v>0</v>
      </c>
      <c r="AJ74" s="543">
        <f t="shared" si="68"/>
        <v>0</v>
      </c>
      <c r="AK74" s="528" t="str">
        <f t="shared" si="69"/>
        <v>#DIV/0!</v>
      </c>
      <c r="AL74" s="528">
        <f t="shared" si="70"/>
        <v>0</v>
      </c>
      <c r="AM74" s="528">
        <f t="shared" si="71"/>
        <v>0</v>
      </c>
      <c r="AN74" s="529">
        <f t="shared" si="72"/>
        <v>0</v>
      </c>
      <c r="AO74" s="528">
        <f t="shared" si="73"/>
        <v>0</v>
      </c>
      <c r="AP74" s="530">
        <f t="shared" si="74"/>
        <v>0</v>
      </c>
      <c r="AQ74" s="531">
        <f t="shared" si="75"/>
        <v>0</v>
      </c>
      <c r="AR74" s="541">
        <f t="shared" si="76"/>
        <v>0</v>
      </c>
      <c r="AS74" s="529">
        <f t="shared" si="77"/>
        <v>0</v>
      </c>
      <c r="AT74" s="528">
        <f t="shared" si="78"/>
        <v>0</v>
      </c>
      <c r="AU74" s="530">
        <f t="shared" si="79"/>
        <v>0</v>
      </c>
      <c r="AV74" s="530">
        <f t="shared" si="80"/>
        <v>0</v>
      </c>
      <c r="AW74" s="530">
        <f t="shared" si="81"/>
        <v>0</v>
      </c>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row>
    <row r="78" ht="15.75" customHeight="1">
      <c r="A78" s="9" t="s">
        <v>364</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545" t="s">
        <v>365</v>
      </c>
      <c r="Z79" s="546" t="s">
        <v>366</v>
      </c>
      <c r="AA79" s="546" t="s">
        <v>251</v>
      </c>
      <c r="AB79" s="546" t="s">
        <v>367</v>
      </c>
      <c r="AC79" s="546" t="s">
        <v>368</v>
      </c>
      <c r="AD79" s="546" t="s">
        <v>253</v>
      </c>
      <c r="AE79" s="546" t="s">
        <v>254</v>
      </c>
      <c r="AF79" s="546" t="s">
        <v>369</v>
      </c>
      <c r="AG79" s="546" t="s">
        <v>80</v>
      </c>
      <c r="AH79" s="547" t="s">
        <v>75</v>
      </c>
      <c r="AI79" s="545" t="s">
        <v>370</v>
      </c>
      <c r="AJ79" s="548" t="s">
        <v>371</v>
      </c>
      <c r="AK79" s="545" t="s">
        <v>372</v>
      </c>
      <c r="AL79" s="547" t="s">
        <v>81</v>
      </c>
      <c r="AM79" s="549" t="s">
        <v>373</v>
      </c>
      <c r="AN79" s="550" t="s">
        <v>374</v>
      </c>
      <c r="AO79" s="551"/>
      <c r="AP79" s="552" t="s">
        <v>304</v>
      </c>
      <c r="AQ79" s="3"/>
      <c r="AR79" s="3"/>
      <c r="AS79" s="3"/>
      <c r="AT79" s="3"/>
      <c r="AU79" s="3"/>
      <c r="AV79" s="3"/>
      <c r="AW79" s="3"/>
    </row>
    <row r="80" ht="15.75" customHeight="1">
      <c r="A80" s="3"/>
      <c r="B80" s="3"/>
      <c r="C80" s="3"/>
      <c r="D80" s="3"/>
      <c r="E80" s="3"/>
      <c r="F80" s="3"/>
      <c r="G80" s="3"/>
      <c r="H80" s="3"/>
      <c r="I80" s="3"/>
      <c r="J80" s="3"/>
      <c r="K80" s="3"/>
      <c r="L80" s="3"/>
      <c r="M80" s="3"/>
      <c r="N80" s="3"/>
      <c r="O80" s="3"/>
      <c r="P80" s="3"/>
      <c r="Q80" s="3"/>
      <c r="R80" s="3"/>
      <c r="S80" s="3"/>
      <c r="T80" s="3"/>
      <c r="U80" s="3"/>
      <c r="V80" s="3"/>
      <c r="W80" s="3"/>
      <c r="X80" s="166" t="s">
        <v>375</v>
      </c>
      <c r="Y80" s="553" t="s">
        <v>376</v>
      </c>
      <c r="Z80" s="554">
        <v>3.0</v>
      </c>
      <c r="AA80" s="555">
        <v>50.0</v>
      </c>
      <c r="AB80" s="556">
        <v>0.27</v>
      </c>
      <c r="AC80" s="557">
        <v>90.0</v>
      </c>
      <c r="AD80" s="554">
        <v>200000.0</v>
      </c>
      <c r="AE80" s="558">
        <f>ROUNDDOWN($AA80*$AB80*$W$5*$O$5+$AC80*$Q$5*$P$5/$S$5/$T$5/$U$5+$AD80*1000/$R$5/$T$5/$U$5+($AC80*$Q$5*$P$5/$S$5/$T$5/$U$5+$AD80*1000/$R$5/$T$5/$U$5)*$V$5,1)-3</f>
        <v>1943.3</v>
      </c>
      <c r="AF80" s="559">
        <f t="shared" ref="AF80:AF91" si="82">ROUNDDOWN(AE80*(1+$M$5),0)</f>
        <v>3324</v>
      </c>
      <c r="AG80" s="560">
        <v>3.0</v>
      </c>
      <c r="AH80" s="561">
        <f>5*60</f>
        <v>300</v>
      </c>
      <c r="AI80" s="562">
        <v>1.0E7</v>
      </c>
      <c r="AJ80" s="563">
        <v>12000.0</v>
      </c>
      <c r="AK80" s="564" t="s">
        <v>377</v>
      </c>
      <c r="AL80" s="565">
        <v>16400.0</v>
      </c>
      <c r="AM80" s="566"/>
      <c r="AN80" s="567" t="s">
        <v>378</v>
      </c>
      <c r="AO80" s="567" t="s">
        <v>379</v>
      </c>
      <c r="AP80" s="568"/>
      <c r="AQ80" s="3"/>
      <c r="AR80" s="3"/>
      <c r="AS80" s="3"/>
      <c r="AT80" s="3"/>
      <c r="AU80" s="3"/>
      <c r="AV80" s="3"/>
      <c r="AW80" s="3"/>
    </row>
    <row r="81" ht="15.75" customHeight="1">
      <c r="A81" s="3"/>
      <c r="B81" s="3"/>
      <c r="C81" s="3"/>
      <c r="D81" s="3"/>
      <c r="E81" s="3"/>
      <c r="F81" s="3"/>
      <c r="G81" s="3"/>
      <c r="H81" s="3"/>
      <c r="I81" s="3"/>
      <c r="J81" s="3"/>
      <c r="K81" s="3"/>
      <c r="L81" s="3"/>
      <c r="M81" s="3"/>
      <c r="N81" s="3"/>
      <c r="O81" s="3"/>
      <c r="P81" s="3"/>
      <c r="Q81" s="3"/>
      <c r="R81" s="3"/>
      <c r="S81" s="3"/>
      <c r="T81" s="3"/>
      <c r="U81" s="3"/>
      <c r="V81" s="3"/>
      <c r="W81" s="3"/>
      <c r="X81" s="206"/>
      <c r="Y81" s="553" t="s">
        <v>380</v>
      </c>
      <c r="Z81" s="554">
        <v>2.0</v>
      </c>
      <c r="AA81" s="555">
        <v>0.8</v>
      </c>
      <c r="AB81" s="556">
        <v>0.27</v>
      </c>
      <c r="AC81" s="557">
        <v>2.52</v>
      </c>
      <c r="AD81" s="554">
        <v>12000.0</v>
      </c>
      <c r="AE81" s="558">
        <f>ROUNDDOWN($AA81*$AB81*$W$5*$O$5+$AC81*$Q$5*$P$5/$S$5/$T$5/$U$5+$AD81*1000/$R$5/$T$5/$U$5+($AC81*$Q$5*$P$5/$S$5/$T$5/$U$5+$AD81*1000/$R$5/$T$5/$U$5)*$V$5,0)-1</f>
        <v>50</v>
      </c>
      <c r="AF81" s="559">
        <f t="shared" si="82"/>
        <v>85</v>
      </c>
      <c r="AG81" s="560">
        <v>10.0</v>
      </c>
      <c r="AH81" s="561">
        <f>10*60</f>
        <v>600</v>
      </c>
      <c r="AI81" s="562">
        <v>1000000.0</v>
      </c>
      <c r="AJ81" s="563">
        <v>10000.0</v>
      </c>
      <c r="AK81" s="564" t="s">
        <v>381</v>
      </c>
      <c r="AL81" s="565">
        <v>16800.0</v>
      </c>
      <c r="AM81" s="569" t="s">
        <v>382</v>
      </c>
      <c r="AN81" s="570">
        <v>150.0</v>
      </c>
      <c r="AO81" s="570">
        <v>290.0</v>
      </c>
      <c r="AP81" s="571">
        <f t="shared" ref="AP81:AP88" si="83">INT(AN81*AO81)/100</f>
        <v>435</v>
      </c>
      <c r="AQ81" s="3"/>
      <c r="AR81" s="3"/>
      <c r="AS81" s="3"/>
      <c r="AT81" s="3"/>
      <c r="AU81" s="3"/>
      <c r="AV81" s="3"/>
      <c r="AW81" s="3"/>
    </row>
    <row r="82" ht="15.75" customHeight="1">
      <c r="A82" s="3"/>
      <c r="B82" s="3"/>
      <c r="C82" s="3"/>
      <c r="D82" s="3"/>
      <c r="E82" s="3"/>
      <c r="F82" s="3"/>
      <c r="G82" s="3"/>
      <c r="H82" s="3"/>
      <c r="I82" s="3"/>
      <c r="J82" s="3"/>
      <c r="K82" s="3"/>
      <c r="L82" s="3"/>
      <c r="M82" s="3"/>
      <c r="N82" s="3"/>
      <c r="O82" s="3"/>
      <c r="P82" s="3"/>
      <c r="Q82" s="3"/>
      <c r="R82" s="3"/>
      <c r="S82" s="3"/>
      <c r="T82" s="3"/>
      <c r="U82" s="3"/>
      <c r="V82" s="3"/>
      <c r="W82" s="3"/>
      <c r="X82" s="87" t="s">
        <v>383</v>
      </c>
      <c r="Y82" s="572" t="s">
        <v>384</v>
      </c>
      <c r="Z82" s="554">
        <v>2.0</v>
      </c>
      <c r="AA82" s="555">
        <v>2.25</v>
      </c>
      <c r="AB82" s="556">
        <v>0.27</v>
      </c>
      <c r="AC82" s="557">
        <v>2.7</v>
      </c>
      <c r="AD82" s="554">
        <v>5600.0</v>
      </c>
      <c r="AE82" s="558">
        <f>ROUNDDOWN($AA82*$AB82*$W$5*$O$5+$AC82*$Q$5*$P$5/$S$5/$T$5/$U$5+$AD82*1000/$R$5/$T$5/$U$5+($AC82*$Q$5*$P$5/$S$5/$T$5/$U$5+$AD82*1000/$R$5/$T$5/$U$5)*$V$5,0)</f>
        <v>78</v>
      </c>
      <c r="AF82" s="559">
        <f t="shared" si="82"/>
        <v>133</v>
      </c>
      <c r="AG82" s="573">
        <v>2.6</v>
      </c>
      <c r="AH82" s="561">
        <f>15*60</f>
        <v>900</v>
      </c>
      <c r="AI82" s="562">
        <v>800000.0</v>
      </c>
      <c r="AJ82" s="563">
        <v>8000.0</v>
      </c>
      <c r="AK82" s="564" t="s">
        <v>385</v>
      </c>
      <c r="AL82" s="565">
        <v>17200.0</v>
      </c>
      <c r="AM82" s="569" t="s">
        <v>386</v>
      </c>
      <c r="AN82" s="570">
        <v>600.0</v>
      </c>
      <c r="AO82" s="570">
        <v>700.0</v>
      </c>
      <c r="AP82" s="571">
        <f t="shared" si="83"/>
        <v>4200</v>
      </c>
      <c r="AQ82" s="3"/>
      <c r="AR82" s="3"/>
      <c r="AS82" s="3"/>
      <c r="AT82" s="3"/>
      <c r="AU82" s="3"/>
      <c r="AV82" s="3"/>
      <c r="AW82" s="3"/>
    </row>
    <row r="83" ht="15.75" customHeight="1">
      <c r="A83" s="3"/>
      <c r="B83" s="3"/>
      <c r="C83" s="3"/>
      <c r="D83" s="3"/>
      <c r="E83" s="3"/>
      <c r="F83" s="3"/>
      <c r="G83" s="3"/>
      <c r="H83" s="3"/>
      <c r="I83" s="3"/>
      <c r="J83" s="3"/>
      <c r="K83" s="3"/>
      <c r="L83" s="3"/>
      <c r="M83" s="3"/>
      <c r="N83" s="3"/>
      <c r="O83" s="3"/>
      <c r="P83" s="3"/>
      <c r="Q83" s="3"/>
      <c r="R83" s="3"/>
      <c r="S83" s="3"/>
      <c r="T83" s="3"/>
      <c r="U83" s="3"/>
      <c r="V83" s="3"/>
      <c r="W83" s="3"/>
      <c r="X83" s="574" t="s">
        <v>387</v>
      </c>
      <c r="Y83" s="575" t="s">
        <v>388</v>
      </c>
      <c r="Z83" s="554">
        <v>2.0</v>
      </c>
      <c r="AA83" s="555">
        <v>2.7</v>
      </c>
      <c r="AB83" s="556">
        <v>0.27</v>
      </c>
      <c r="AC83" s="557">
        <v>3.0</v>
      </c>
      <c r="AD83" s="554">
        <v>12500.0</v>
      </c>
      <c r="AE83" s="558">
        <f t="shared" ref="AE83:AE85" si="84">ROUNDDOWN($AA83*$AB83*$W$5*$O$5+$AC83*$Q$5*$P$5/$S$5/$T$5/$U$5+$AD83*1000/$R$5/$T$5/$U$5+($AC83*$Q$5*$P$5/$S$5/$T$5/$U$5+$AD83*1000/$R$5/$T$5/$U$5)*$V$5,0)-1</f>
        <v>106</v>
      </c>
      <c r="AF83" s="559">
        <f t="shared" si="82"/>
        <v>181</v>
      </c>
      <c r="AG83" s="560">
        <v>11.0</v>
      </c>
      <c r="AH83" s="561">
        <f t="shared" ref="AH83:AH84" si="85">5*60</f>
        <v>300</v>
      </c>
      <c r="AI83" s="562">
        <v>600000.0</v>
      </c>
      <c r="AJ83" s="563">
        <v>6000.0</v>
      </c>
      <c r="AK83" s="564" t="s">
        <v>389</v>
      </c>
      <c r="AL83" s="565">
        <v>17700.0</v>
      </c>
      <c r="AM83" s="569" t="s">
        <v>386</v>
      </c>
      <c r="AN83" s="570">
        <v>600.0</v>
      </c>
      <c r="AO83" s="570">
        <v>700.0</v>
      </c>
      <c r="AP83" s="571">
        <f t="shared" si="83"/>
        <v>4200</v>
      </c>
      <c r="AQ83" s="3"/>
      <c r="AR83" s="3"/>
      <c r="AS83" s="3"/>
      <c r="AT83" s="3"/>
      <c r="AU83" s="3"/>
      <c r="AV83" s="3"/>
      <c r="AW83" s="3"/>
    </row>
    <row r="84" ht="15.75" customHeight="1">
      <c r="A84" s="3"/>
      <c r="B84" s="3"/>
      <c r="C84" s="3"/>
      <c r="D84" s="3"/>
      <c r="E84" s="3"/>
      <c r="F84" s="3"/>
      <c r="G84" s="3"/>
      <c r="H84" s="3"/>
      <c r="I84" s="3"/>
      <c r="J84" s="3"/>
      <c r="K84" s="3"/>
      <c r="L84" s="3"/>
      <c r="M84" s="3"/>
      <c r="N84" s="3"/>
      <c r="O84" s="3"/>
      <c r="P84" s="3"/>
      <c r="Q84" s="3"/>
      <c r="R84" s="3"/>
      <c r="S84" s="3"/>
      <c r="T84" s="3"/>
      <c r="U84" s="3"/>
      <c r="V84" s="3"/>
      <c r="W84" s="3"/>
      <c r="X84" s="576"/>
      <c r="Y84" s="575" t="s">
        <v>390</v>
      </c>
      <c r="Z84" s="554">
        <v>2.0</v>
      </c>
      <c r="AA84" s="555">
        <v>2.7</v>
      </c>
      <c r="AB84" s="556">
        <v>0.27</v>
      </c>
      <c r="AC84" s="557">
        <v>3.0</v>
      </c>
      <c r="AD84" s="554">
        <v>12500.0</v>
      </c>
      <c r="AE84" s="558">
        <f t="shared" si="84"/>
        <v>106</v>
      </c>
      <c r="AF84" s="559">
        <f t="shared" si="82"/>
        <v>181</v>
      </c>
      <c r="AG84" s="560">
        <v>11.0</v>
      </c>
      <c r="AH84" s="561">
        <f t="shared" si="85"/>
        <v>300</v>
      </c>
      <c r="AI84" s="562">
        <v>400000.0</v>
      </c>
      <c r="AJ84" s="563">
        <v>4000.0</v>
      </c>
      <c r="AK84" s="564" t="s">
        <v>391</v>
      </c>
      <c r="AL84" s="565">
        <v>18200.0</v>
      </c>
      <c r="AM84" s="569" t="s">
        <v>392</v>
      </c>
      <c r="AN84" s="570">
        <v>500.0</v>
      </c>
      <c r="AO84" s="570">
        <v>600.0</v>
      </c>
      <c r="AP84" s="571">
        <f t="shared" si="83"/>
        <v>3000</v>
      </c>
      <c r="AQ84" s="3"/>
      <c r="AR84" s="3"/>
      <c r="AS84" s="3"/>
      <c r="AT84" s="3"/>
      <c r="AU84" s="3"/>
      <c r="AV84" s="3"/>
      <c r="AW84" s="3"/>
    </row>
    <row r="85" ht="15.75" customHeight="1">
      <c r="A85" s="3"/>
      <c r="B85" s="3"/>
      <c r="C85" s="3"/>
      <c r="D85" s="3"/>
      <c r="E85" s="3"/>
      <c r="F85" s="3"/>
      <c r="G85" s="3"/>
      <c r="H85" s="3"/>
      <c r="I85" s="3"/>
      <c r="J85" s="3"/>
      <c r="K85" s="3"/>
      <c r="L85" s="3"/>
      <c r="M85" s="3"/>
      <c r="N85" s="3"/>
      <c r="O85" s="3"/>
      <c r="P85" s="3"/>
      <c r="Q85" s="3"/>
      <c r="R85" s="3"/>
      <c r="S85" s="3"/>
      <c r="T85" s="3"/>
      <c r="U85" s="3"/>
      <c r="V85" s="3"/>
      <c r="W85" s="3"/>
      <c r="X85" s="104" t="s">
        <v>393</v>
      </c>
      <c r="Y85" s="577" t="s">
        <v>392</v>
      </c>
      <c r="Z85" s="554">
        <v>1.0</v>
      </c>
      <c r="AA85" s="555">
        <v>11.0</v>
      </c>
      <c r="AB85" s="578">
        <v>0.27</v>
      </c>
      <c r="AC85" s="557">
        <v>12.0</v>
      </c>
      <c r="AD85" s="554">
        <v>61000.0</v>
      </c>
      <c r="AE85" s="558">
        <f t="shared" si="84"/>
        <v>457</v>
      </c>
      <c r="AF85" s="579">
        <f t="shared" si="82"/>
        <v>781</v>
      </c>
      <c r="AG85" s="560">
        <v>40.0</v>
      </c>
      <c r="AH85" s="561">
        <f t="shared" ref="AH85:AH88" si="86">10*60</f>
        <v>600</v>
      </c>
      <c r="AI85" s="562">
        <v>300000.0</v>
      </c>
      <c r="AJ85" s="563">
        <v>3000.0</v>
      </c>
      <c r="AK85" s="564" t="s">
        <v>394</v>
      </c>
      <c r="AL85" s="565">
        <v>18900.0</v>
      </c>
      <c r="AM85" s="569" t="s">
        <v>351</v>
      </c>
      <c r="AN85" s="580">
        <v>700.0</v>
      </c>
      <c r="AO85" s="570">
        <v>1000.0</v>
      </c>
      <c r="AP85" s="571">
        <f t="shared" si="83"/>
        <v>7000</v>
      </c>
      <c r="AQ85" s="3"/>
      <c r="AR85" s="3"/>
      <c r="AS85" s="3"/>
      <c r="AT85" s="3"/>
      <c r="AU85" s="3"/>
      <c r="AV85" s="3"/>
      <c r="AW85" s="3"/>
    </row>
    <row r="86" ht="15.75" customHeight="1">
      <c r="A86" s="3"/>
      <c r="B86" s="3"/>
      <c r="C86" s="3"/>
      <c r="D86" s="3"/>
      <c r="E86" s="3"/>
      <c r="F86" s="3"/>
      <c r="G86" s="3"/>
      <c r="H86" s="3"/>
      <c r="I86" s="3"/>
      <c r="J86" s="3"/>
      <c r="K86" s="3"/>
      <c r="L86" s="3"/>
      <c r="M86" s="3"/>
      <c r="N86" s="3"/>
      <c r="O86" s="3"/>
      <c r="P86" s="3"/>
      <c r="Q86" s="3"/>
      <c r="R86" s="3"/>
      <c r="S86" s="3"/>
      <c r="T86" s="3"/>
      <c r="U86" s="3"/>
      <c r="V86" s="3"/>
      <c r="W86" s="3"/>
      <c r="X86" s="581" t="s">
        <v>395</v>
      </c>
      <c r="Y86" s="577" t="s">
        <v>386</v>
      </c>
      <c r="Z86" s="554">
        <v>1.0</v>
      </c>
      <c r="AA86" s="555">
        <v>2.3</v>
      </c>
      <c r="AB86" s="578">
        <v>0.27</v>
      </c>
      <c r="AC86" s="557">
        <v>10.0</v>
      </c>
      <c r="AD86" s="554">
        <v>12000.0</v>
      </c>
      <c r="AE86" s="558">
        <f t="shared" ref="AE86:AE88" si="87">ROUNDDOWN($AA86*$AB86*$W$5*$O$5+$AC86*$Q$5*$P$5/$S$5/$T$5/$U$5+$AD86*1000/$R$5/$T$5/$U$5+($AC86*$Q$5*$P$5/$S$5/$T$5/$U$5+$AD86*1000/$R$5/$T$5/$U$5)*$V$5,0)</f>
        <v>101</v>
      </c>
      <c r="AF86" s="579">
        <f t="shared" si="82"/>
        <v>172</v>
      </c>
      <c r="AG86" s="560">
        <v>44.0</v>
      </c>
      <c r="AH86" s="561">
        <f t="shared" si="86"/>
        <v>600</v>
      </c>
      <c r="AI86" s="562">
        <v>200000.0</v>
      </c>
      <c r="AJ86" s="563">
        <v>2500.0</v>
      </c>
      <c r="AK86" s="564" t="s">
        <v>396</v>
      </c>
      <c r="AL86" s="565">
        <v>19800.0</v>
      </c>
      <c r="AM86" s="569" t="s">
        <v>384</v>
      </c>
      <c r="AN86" s="570">
        <v>500.0</v>
      </c>
      <c r="AO86" s="570">
        <v>1000.0</v>
      </c>
      <c r="AP86" s="571">
        <f t="shared" si="83"/>
        <v>5000</v>
      </c>
      <c r="AQ86" s="3"/>
      <c r="AR86" s="3"/>
      <c r="AS86" s="3"/>
      <c r="AT86" s="3"/>
      <c r="AU86" s="3"/>
      <c r="AV86" s="3"/>
      <c r="AW86" s="3"/>
    </row>
    <row r="87" ht="15.75" customHeight="1">
      <c r="A87" s="3"/>
      <c r="B87" s="3"/>
      <c r="C87" s="3"/>
      <c r="D87" s="3"/>
      <c r="E87" s="3"/>
      <c r="F87" s="3"/>
      <c r="G87" s="3"/>
      <c r="H87" s="3"/>
      <c r="I87" s="3"/>
      <c r="J87" s="3"/>
      <c r="K87" s="3"/>
      <c r="L87" s="3"/>
      <c r="M87" s="3"/>
      <c r="N87" s="3"/>
      <c r="O87" s="3"/>
      <c r="P87" s="3"/>
      <c r="Q87" s="3"/>
      <c r="R87" s="3"/>
      <c r="S87" s="3"/>
      <c r="T87" s="3"/>
      <c r="U87" s="3"/>
      <c r="V87" s="3"/>
      <c r="W87" s="3"/>
      <c r="X87" s="104" t="s">
        <v>397</v>
      </c>
      <c r="Y87" s="575" t="s">
        <v>382</v>
      </c>
      <c r="Z87" s="554">
        <v>1.0</v>
      </c>
      <c r="AA87" s="555">
        <v>3.1</v>
      </c>
      <c r="AB87" s="578">
        <v>0.27</v>
      </c>
      <c r="AC87" s="557">
        <v>4.1</v>
      </c>
      <c r="AD87" s="554">
        <v>40000.0</v>
      </c>
      <c r="AE87" s="558">
        <f t="shared" si="87"/>
        <v>180</v>
      </c>
      <c r="AF87" s="579">
        <f t="shared" si="82"/>
        <v>307</v>
      </c>
      <c r="AG87" s="560">
        <v>3.6</v>
      </c>
      <c r="AH87" s="561">
        <f t="shared" si="86"/>
        <v>600</v>
      </c>
      <c r="AI87" s="562">
        <v>150000.0</v>
      </c>
      <c r="AJ87" s="563">
        <v>2000.0</v>
      </c>
      <c r="AK87" s="564" t="s">
        <v>398</v>
      </c>
      <c r="AL87" s="565">
        <v>20700.0</v>
      </c>
      <c r="AM87" s="569" t="s">
        <v>388</v>
      </c>
      <c r="AN87" s="570">
        <v>500.0</v>
      </c>
      <c r="AO87" s="570">
        <v>1000.0</v>
      </c>
      <c r="AP87" s="571">
        <f t="shared" si="83"/>
        <v>5000</v>
      </c>
      <c r="AQ87" s="3"/>
      <c r="AR87" s="3"/>
      <c r="AS87" s="3"/>
      <c r="AT87" s="3"/>
      <c r="AU87" s="3"/>
      <c r="AV87" s="3"/>
      <c r="AW87" s="3"/>
    </row>
    <row r="88" ht="15.75" customHeight="1">
      <c r="A88" s="3"/>
      <c r="B88" s="3"/>
      <c r="C88" s="3"/>
      <c r="D88" s="3"/>
      <c r="E88" s="3"/>
      <c r="F88" s="3"/>
      <c r="G88" s="3"/>
      <c r="H88" s="3"/>
      <c r="I88" s="3"/>
      <c r="J88" s="3"/>
      <c r="K88" s="3"/>
      <c r="L88" s="3"/>
      <c r="M88" s="3"/>
      <c r="N88" s="3"/>
      <c r="O88" s="3"/>
      <c r="P88" s="3"/>
      <c r="Q88" s="3"/>
      <c r="R88" s="3"/>
      <c r="S88" s="3"/>
      <c r="T88" s="3"/>
      <c r="U88" s="3"/>
      <c r="V88" s="3"/>
      <c r="W88" s="3"/>
      <c r="X88" s="104" t="s">
        <v>399</v>
      </c>
      <c r="Y88" s="575" t="s">
        <v>352</v>
      </c>
      <c r="Z88" s="554">
        <v>1.0</v>
      </c>
      <c r="AA88" s="555">
        <v>3.0</v>
      </c>
      <c r="AB88" s="556">
        <v>0.27</v>
      </c>
      <c r="AC88" s="557">
        <v>4.5</v>
      </c>
      <c r="AD88" s="554">
        <v>3320.0</v>
      </c>
      <c r="AE88" s="558">
        <f t="shared" si="87"/>
        <v>96</v>
      </c>
      <c r="AF88" s="559">
        <f t="shared" si="82"/>
        <v>164</v>
      </c>
      <c r="AG88" s="560">
        <v>5.0</v>
      </c>
      <c r="AH88" s="561">
        <f t="shared" si="86"/>
        <v>600</v>
      </c>
      <c r="AI88" s="562">
        <v>100000.0</v>
      </c>
      <c r="AJ88" s="563">
        <v>1500.0</v>
      </c>
      <c r="AK88" s="582" t="s">
        <v>284</v>
      </c>
      <c r="AL88" s="583">
        <v>21600.0</v>
      </c>
      <c r="AM88" s="584" t="s">
        <v>390</v>
      </c>
      <c r="AN88" s="585">
        <v>700.0</v>
      </c>
      <c r="AO88" s="585">
        <v>1000.0</v>
      </c>
      <c r="AP88" s="586">
        <f t="shared" si="83"/>
        <v>7000</v>
      </c>
      <c r="AQ88" s="3"/>
      <c r="AR88" s="3"/>
      <c r="AS88" s="3"/>
      <c r="AT88" s="3"/>
      <c r="AU88" s="3"/>
      <c r="AV88" s="3"/>
      <c r="AW88" s="3"/>
    </row>
    <row r="89" ht="15.75" customHeight="1">
      <c r="A89" s="3"/>
      <c r="B89" s="3"/>
      <c r="C89" s="3"/>
      <c r="D89" s="3"/>
      <c r="E89" s="3"/>
      <c r="F89" s="3"/>
      <c r="G89" s="3"/>
      <c r="H89" s="3"/>
      <c r="I89" s="3"/>
      <c r="J89" s="3"/>
      <c r="K89" s="3"/>
      <c r="L89" s="3"/>
      <c r="M89" s="3"/>
      <c r="N89" s="3"/>
      <c r="O89" s="3"/>
      <c r="P89" s="3"/>
      <c r="Q89" s="3"/>
      <c r="R89" s="3"/>
      <c r="S89" s="3"/>
      <c r="T89" s="3"/>
      <c r="U89" s="3"/>
      <c r="V89" s="3"/>
      <c r="W89" s="3"/>
      <c r="X89" s="104" t="s">
        <v>400</v>
      </c>
      <c r="Y89" s="575" t="s">
        <v>401</v>
      </c>
      <c r="Z89" s="554">
        <v>1.0</v>
      </c>
      <c r="AA89" s="555">
        <v>0.0</v>
      </c>
      <c r="AB89" s="556"/>
      <c r="AC89" s="555">
        <v>0.0</v>
      </c>
      <c r="AD89" s="559">
        <v>0.0</v>
      </c>
      <c r="AE89" s="587">
        <f t="shared" ref="AE89:AE91" si="88">ROUNDDOWN($AA89*$AB89*$O$5+$AC89*$Q$5*$P$5/$S$5/$T$5/$U$5+$AD89*1000/$R$5/$T$5/$U$5+($AC89*$Q$5*$P$5/$S$5/$T$5/$U$5+$AD89*1000/$R$5/$T$5/$U$5)*$V$5,0)</f>
        <v>0</v>
      </c>
      <c r="AF89" s="559">
        <f t="shared" si="82"/>
        <v>0</v>
      </c>
      <c r="AG89" s="560">
        <v>2.0</v>
      </c>
      <c r="AH89" s="561">
        <v>0.0</v>
      </c>
      <c r="AI89" s="562">
        <v>80000.0</v>
      </c>
      <c r="AJ89" s="563">
        <v>1200.0</v>
      </c>
      <c r="AK89" s="588" t="s">
        <v>402</v>
      </c>
      <c r="AL89" s="589">
        <v>22500.0</v>
      </c>
      <c r="AM89" s="3"/>
      <c r="AN89" s="3"/>
      <c r="AO89" s="3"/>
      <c r="AP89" s="3"/>
      <c r="AQ89" s="3"/>
      <c r="AR89" s="3"/>
      <c r="AS89" s="3"/>
      <c r="AT89" s="3"/>
      <c r="AU89" s="3"/>
      <c r="AV89" s="3"/>
      <c r="AW89" s="3"/>
    </row>
    <row r="90" ht="15.75" customHeight="1">
      <c r="A90" s="3"/>
      <c r="B90" s="3"/>
      <c r="C90" s="3"/>
      <c r="D90" s="3"/>
      <c r="E90" s="3"/>
      <c r="F90" s="3"/>
      <c r="G90" s="3"/>
      <c r="H90" s="3"/>
      <c r="I90" s="3"/>
      <c r="J90" s="3"/>
      <c r="K90" s="3"/>
      <c r="L90" s="3"/>
      <c r="M90" s="3"/>
      <c r="N90" s="3"/>
      <c r="O90" s="3"/>
      <c r="P90" s="3"/>
      <c r="Q90" s="3"/>
      <c r="R90" s="3"/>
      <c r="S90" s="3"/>
      <c r="T90" s="3"/>
      <c r="U90" s="3"/>
      <c r="V90" s="3"/>
      <c r="W90" s="3"/>
      <c r="X90" s="104" t="s">
        <v>403</v>
      </c>
      <c r="Y90" s="575" t="s">
        <v>358</v>
      </c>
      <c r="Z90" s="554">
        <v>1.0</v>
      </c>
      <c r="AA90" s="555">
        <v>0.0</v>
      </c>
      <c r="AB90" s="556"/>
      <c r="AC90" s="555">
        <v>0.0</v>
      </c>
      <c r="AD90" s="559">
        <v>0.0</v>
      </c>
      <c r="AE90" s="587">
        <f t="shared" si="88"/>
        <v>0</v>
      </c>
      <c r="AF90" s="559">
        <f t="shared" si="82"/>
        <v>0</v>
      </c>
      <c r="AG90" s="560">
        <v>6.0</v>
      </c>
      <c r="AH90" s="561">
        <v>0.0</v>
      </c>
      <c r="AI90" s="562">
        <v>60000.0</v>
      </c>
      <c r="AJ90" s="563">
        <v>950.0</v>
      </c>
      <c r="AK90" s="3"/>
      <c r="AL90" s="3"/>
      <c r="AM90" s="3"/>
      <c r="AN90" s="3"/>
      <c r="AO90" s="3"/>
      <c r="AP90" s="3"/>
      <c r="AQ90" s="3"/>
      <c r="AR90" s="3"/>
      <c r="AS90" s="3"/>
      <c r="AT90" s="3"/>
      <c r="AU90" s="3"/>
      <c r="AV90" s="3"/>
      <c r="AW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590" t="s">
        <v>359</v>
      </c>
      <c r="Z91" s="591">
        <v>1.0</v>
      </c>
      <c r="AA91" s="592">
        <v>0.0</v>
      </c>
      <c r="AB91" s="593"/>
      <c r="AC91" s="592">
        <v>0.0</v>
      </c>
      <c r="AD91" s="594">
        <v>0.0</v>
      </c>
      <c r="AE91" s="595">
        <f t="shared" si="88"/>
        <v>0</v>
      </c>
      <c r="AF91" s="594">
        <f t="shared" si="82"/>
        <v>0</v>
      </c>
      <c r="AG91" s="596"/>
      <c r="AH91" s="597">
        <v>0.0</v>
      </c>
      <c r="AI91" s="562">
        <v>40000.0</v>
      </c>
      <c r="AJ91" s="563">
        <v>760.0</v>
      </c>
      <c r="AK91" s="3"/>
      <c r="AL91" s="3"/>
      <c r="AM91" s="3"/>
      <c r="AN91" s="3"/>
      <c r="AO91" s="3"/>
      <c r="AP91" s="3"/>
      <c r="AQ91" s="3"/>
      <c r="AR91" s="3"/>
      <c r="AS91" s="3"/>
      <c r="AT91" s="3"/>
      <c r="AU91" s="3"/>
      <c r="AV91" s="3"/>
      <c r="AW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562">
        <v>30000.0</v>
      </c>
      <c r="AJ92" s="563">
        <v>670.0</v>
      </c>
      <c r="AK92" s="3"/>
      <c r="AL92" s="3"/>
      <c r="AM92" s="3"/>
      <c r="AN92" s="3"/>
      <c r="AO92" s="3"/>
      <c r="AP92" s="3"/>
      <c r="AQ92" s="3"/>
      <c r="AR92" s="3"/>
      <c r="AS92" s="3"/>
      <c r="AT92" s="3"/>
      <c r="AU92" s="3"/>
      <c r="AV92" s="3"/>
      <c r="AW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562">
        <v>25000.0</v>
      </c>
      <c r="AJ93" s="563">
        <v>620.0</v>
      </c>
      <c r="AK93" s="3"/>
      <c r="AL93" s="3"/>
      <c r="AM93" s="3"/>
      <c r="AN93" s="3"/>
      <c r="AO93" s="3"/>
      <c r="AP93" s="3"/>
      <c r="AQ93" s="3"/>
      <c r="AR93" s="3"/>
      <c r="AS93" s="3"/>
      <c r="AT93" s="3"/>
      <c r="AU93" s="3"/>
      <c r="AV93" s="3"/>
      <c r="AW93" s="3"/>
    </row>
    <row r="94" ht="15.75" customHeight="1">
      <c r="A94" s="3"/>
      <c r="B94" s="3"/>
      <c r="C94" s="3"/>
      <c r="D94" s="3"/>
      <c r="E94" s="3"/>
      <c r="F94" s="3"/>
      <c r="G94" s="3"/>
      <c r="H94" s="3"/>
      <c r="I94" s="3"/>
      <c r="J94" s="3"/>
      <c r="K94" s="3"/>
      <c r="L94" s="3"/>
      <c r="M94" s="3"/>
      <c r="N94" s="3"/>
      <c r="O94" s="3"/>
      <c r="P94" s="3"/>
      <c r="Q94" s="3"/>
      <c r="R94" s="3"/>
      <c r="S94" s="3"/>
      <c r="T94" s="3"/>
      <c r="U94" s="3"/>
      <c r="V94" s="3"/>
      <c r="W94" s="3"/>
      <c r="X94" s="598" t="s">
        <v>225</v>
      </c>
      <c r="Y94" s="545" t="s">
        <v>404</v>
      </c>
      <c r="Z94" s="599">
        <v>1000.0</v>
      </c>
      <c r="AA94" s="600">
        <v>25.0</v>
      </c>
      <c r="AB94" s="600">
        <v>15.0</v>
      </c>
      <c r="AC94" s="600">
        <v>11.999999</v>
      </c>
      <c r="AD94" s="601">
        <v>6.9999999999</v>
      </c>
      <c r="AE94" s="602"/>
      <c r="AF94" s="3"/>
      <c r="AG94" s="3"/>
      <c r="AH94" s="3"/>
      <c r="AI94" s="562">
        <v>20000.0</v>
      </c>
      <c r="AJ94" s="563">
        <v>540.0</v>
      </c>
      <c r="AK94" s="3"/>
      <c r="AL94" s="3"/>
      <c r="AM94" s="3"/>
      <c r="AN94" s="3"/>
      <c r="AO94" s="3"/>
      <c r="AP94" s="3"/>
      <c r="AQ94" s="3"/>
      <c r="AR94" s="3"/>
      <c r="AS94" s="3"/>
      <c r="AT94" s="3"/>
      <c r="AU94" s="3"/>
      <c r="AV94" s="3"/>
      <c r="AW94" s="3"/>
    </row>
    <row r="95" ht="15.75" customHeight="1">
      <c r="A95" s="3"/>
      <c r="B95" s="3"/>
      <c r="C95" s="3"/>
      <c r="D95" s="3"/>
      <c r="E95" s="3"/>
      <c r="F95" s="3"/>
      <c r="G95" s="3"/>
      <c r="H95" s="3"/>
      <c r="I95" s="3"/>
      <c r="J95" s="3"/>
      <c r="K95" s="3"/>
      <c r="L95" s="3"/>
      <c r="M95" s="3"/>
      <c r="N95" s="3"/>
      <c r="O95" s="3"/>
      <c r="P95" s="3"/>
      <c r="Q95" s="3"/>
      <c r="R95" s="3"/>
      <c r="S95" s="3"/>
      <c r="T95" s="3"/>
      <c r="U95" s="3"/>
      <c r="V95" s="3"/>
      <c r="W95" s="3"/>
      <c r="X95" s="598" t="s">
        <v>382</v>
      </c>
      <c r="Y95" s="603" t="s">
        <v>405</v>
      </c>
      <c r="Z95" s="604" t="s">
        <v>386</v>
      </c>
      <c r="AA95" s="604" t="s">
        <v>392</v>
      </c>
      <c r="AB95" s="604" t="s">
        <v>392</v>
      </c>
      <c r="AC95" s="604" t="s">
        <v>382</v>
      </c>
      <c r="AD95" s="605" t="s">
        <v>382</v>
      </c>
      <c r="AE95" s="602"/>
      <c r="AF95" s="3"/>
      <c r="AG95" s="3"/>
      <c r="AH95" s="3"/>
      <c r="AI95" s="562">
        <v>15000.0</v>
      </c>
      <c r="AJ95" s="563">
        <v>440.0</v>
      </c>
      <c r="AK95" s="3"/>
      <c r="AL95" s="3"/>
      <c r="AM95" s="3"/>
      <c r="AN95" s="3"/>
      <c r="AO95" s="3"/>
      <c r="AP95" s="3"/>
      <c r="AQ95" s="3"/>
      <c r="AR95" s="3"/>
      <c r="AS95" s="3"/>
      <c r="AT95" s="3"/>
      <c r="AU95" s="3"/>
      <c r="AV95" s="3"/>
      <c r="AW95" s="3"/>
    </row>
    <row r="96" ht="15.75" customHeight="1">
      <c r="A96" s="3"/>
      <c r="B96" s="3"/>
      <c r="C96" s="3"/>
      <c r="D96" s="3"/>
      <c r="E96" s="3"/>
      <c r="F96" s="3"/>
      <c r="G96" s="3"/>
      <c r="H96" s="3"/>
      <c r="I96" s="3"/>
      <c r="J96" s="3"/>
      <c r="K96" s="3"/>
      <c r="L96" s="3"/>
      <c r="M96" s="3"/>
      <c r="N96" s="3"/>
      <c r="O96" s="3"/>
      <c r="P96" s="3"/>
      <c r="Q96" s="3"/>
      <c r="R96" s="3"/>
      <c r="S96" s="3"/>
      <c r="T96" s="3"/>
      <c r="U96" s="3"/>
      <c r="V96" s="3"/>
      <c r="W96" s="3"/>
      <c r="X96" s="598" t="s">
        <v>392</v>
      </c>
      <c r="Y96" s="603" t="s">
        <v>406</v>
      </c>
      <c r="Z96" s="604" t="s">
        <v>386</v>
      </c>
      <c r="AA96" s="604" t="s">
        <v>386</v>
      </c>
      <c r="AB96" s="604" t="s">
        <v>392</v>
      </c>
      <c r="AC96" s="604" t="s">
        <v>392</v>
      </c>
      <c r="AD96" s="605" t="s">
        <v>382</v>
      </c>
      <c r="AE96" s="602"/>
      <c r="AF96" s="3"/>
      <c r="AG96" s="3"/>
      <c r="AH96" s="3"/>
      <c r="AI96" s="562">
        <v>10000.0</v>
      </c>
      <c r="AJ96" s="563">
        <v>330.0</v>
      </c>
      <c r="AK96" s="3"/>
      <c r="AL96" s="3"/>
      <c r="AM96" s="3"/>
      <c r="AN96" s="3"/>
      <c r="AO96" s="3"/>
      <c r="AP96" s="3"/>
      <c r="AQ96" s="3"/>
      <c r="AR96" s="3"/>
      <c r="AS96" s="3"/>
      <c r="AT96" s="3"/>
      <c r="AU96" s="3"/>
      <c r="AV96" s="3"/>
      <c r="AW96" s="3"/>
    </row>
    <row r="97" ht="15.75" customHeight="1">
      <c r="A97" s="3"/>
      <c r="B97" s="3"/>
      <c r="C97" s="3"/>
      <c r="D97" s="3"/>
      <c r="E97" s="3"/>
      <c r="F97" s="3"/>
      <c r="G97" s="3"/>
      <c r="H97" s="3"/>
      <c r="I97" s="3"/>
      <c r="J97" s="3"/>
      <c r="K97" s="3"/>
      <c r="L97" s="3"/>
      <c r="M97" s="3"/>
      <c r="N97" s="3"/>
      <c r="O97" s="3"/>
      <c r="P97" s="3"/>
      <c r="Q97" s="3"/>
      <c r="R97" s="3"/>
      <c r="S97" s="3"/>
      <c r="T97" s="3"/>
      <c r="U97" s="3"/>
      <c r="V97" s="3"/>
      <c r="W97" s="3"/>
      <c r="X97" s="598" t="s">
        <v>407</v>
      </c>
      <c r="Y97" s="603" t="s">
        <v>408</v>
      </c>
      <c r="Z97" s="604" t="s">
        <v>386</v>
      </c>
      <c r="AA97" s="604" t="s">
        <v>386</v>
      </c>
      <c r="AB97" s="604" t="s">
        <v>392</v>
      </c>
      <c r="AC97" s="604" t="s">
        <v>392</v>
      </c>
      <c r="AD97" s="605" t="s">
        <v>382</v>
      </c>
      <c r="AE97" s="602"/>
      <c r="AF97" s="3"/>
      <c r="AG97" s="3"/>
      <c r="AH97" s="3"/>
      <c r="AI97" s="562">
        <v>7000.0</v>
      </c>
      <c r="AJ97" s="563">
        <v>270.0</v>
      </c>
      <c r="AK97" s="3"/>
      <c r="AL97" s="3"/>
      <c r="AM97" s="3"/>
      <c r="AN97" s="3"/>
      <c r="AO97" s="3"/>
      <c r="AP97" s="3"/>
      <c r="AQ97" s="3"/>
      <c r="AR97" s="3"/>
      <c r="AS97" s="3"/>
      <c r="AT97" s="3"/>
      <c r="AU97" s="3"/>
      <c r="AV97" s="3"/>
      <c r="AW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603" t="s">
        <v>409</v>
      </c>
      <c r="Z98" s="604" t="s">
        <v>386</v>
      </c>
      <c r="AA98" s="604" t="s">
        <v>386</v>
      </c>
      <c r="AB98" s="604" t="s">
        <v>392</v>
      </c>
      <c r="AC98" s="604" t="s">
        <v>392</v>
      </c>
      <c r="AD98" s="605" t="s">
        <v>382</v>
      </c>
      <c r="AE98" s="602"/>
      <c r="AF98" s="3"/>
      <c r="AG98" s="3"/>
      <c r="AH98" s="3"/>
      <c r="AI98" s="562">
        <v>5000.0</v>
      </c>
      <c r="AJ98" s="563">
        <v>230.0</v>
      </c>
      <c r="AK98" s="3"/>
      <c r="AL98" s="3"/>
      <c r="AM98" s="3"/>
      <c r="AN98" s="3"/>
      <c r="AO98" s="3"/>
      <c r="AP98" s="3"/>
      <c r="AQ98" s="3"/>
      <c r="AR98" s="3"/>
      <c r="AS98" s="3"/>
      <c r="AT98" s="3"/>
      <c r="AU98" s="3"/>
      <c r="AV98" s="3"/>
      <c r="AW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603" t="s">
        <v>410</v>
      </c>
      <c r="Z99" s="604" t="s">
        <v>386</v>
      </c>
      <c r="AA99" s="604" t="s">
        <v>386</v>
      </c>
      <c r="AB99" s="604" t="s">
        <v>392</v>
      </c>
      <c r="AC99" s="604" t="s">
        <v>392</v>
      </c>
      <c r="AD99" s="605" t="s">
        <v>382</v>
      </c>
      <c r="AE99" s="602"/>
      <c r="AF99" s="3"/>
      <c r="AG99" s="3"/>
      <c r="AH99" s="3"/>
      <c r="AI99" s="562">
        <v>4000.0</v>
      </c>
      <c r="AJ99" s="563">
        <v>210.0</v>
      </c>
      <c r="AK99" s="3"/>
      <c r="AL99" s="3"/>
      <c r="AM99" s="3"/>
      <c r="AN99" s="3"/>
      <c r="AO99" s="3"/>
      <c r="AP99" s="3"/>
      <c r="AQ99" s="3"/>
      <c r="AR99" s="3"/>
      <c r="AS99" s="3"/>
      <c r="AT99" s="3"/>
      <c r="AU99" s="3"/>
      <c r="AV99" s="3"/>
      <c r="AW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603" t="s">
        <v>411</v>
      </c>
      <c r="Z100" s="604" t="s">
        <v>386</v>
      </c>
      <c r="AA100" s="604" t="s">
        <v>386</v>
      </c>
      <c r="AB100" s="604" t="s">
        <v>392</v>
      </c>
      <c r="AC100" s="604" t="s">
        <v>392</v>
      </c>
      <c r="AD100" s="605" t="s">
        <v>382</v>
      </c>
      <c r="AE100" s="602"/>
      <c r="AF100" s="3"/>
      <c r="AG100" s="3"/>
      <c r="AH100" s="3"/>
      <c r="AI100" s="562">
        <v>3000.0</v>
      </c>
      <c r="AJ100" s="563">
        <v>180.0</v>
      </c>
      <c r="AK100" s="3"/>
      <c r="AL100" s="3"/>
      <c r="AM100" s="3"/>
      <c r="AN100" s="3"/>
      <c r="AO100" s="3"/>
      <c r="AP100" s="3"/>
      <c r="AQ100" s="3"/>
      <c r="AR100" s="3"/>
      <c r="AS100" s="3"/>
      <c r="AT100" s="3"/>
      <c r="AU100" s="3"/>
      <c r="AV100" s="3"/>
      <c r="AW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606" t="s">
        <v>412</v>
      </c>
      <c r="Z101" s="607" t="s">
        <v>386</v>
      </c>
      <c r="AA101" s="607" t="s">
        <v>386</v>
      </c>
      <c r="AB101" s="607" t="s">
        <v>392</v>
      </c>
      <c r="AC101" s="607" t="s">
        <v>392</v>
      </c>
      <c r="AD101" s="608" t="s">
        <v>382</v>
      </c>
      <c r="AE101" s="602"/>
      <c r="AF101" s="3"/>
      <c r="AG101" s="3"/>
      <c r="AH101" s="3"/>
      <c r="AI101" s="562">
        <v>2500.0</v>
      </c>
      <c r="AJ101" s="563">
        <v>160.0</v>
      </c>
      <c r="AK101" s="3"/>
      <c r="AL101" s="3"/>
      <c r="AM101" s="3"/>
      <c r="AN101" s="3"/>
      <c r="AO101" s="3"/>
      <c r="AP101" s="3"/>
      <c r="AQ101" s="3"/>
      <c r="AR101" s="3"/>
      <c r="AS101" s="3"/>
      <c r="AT101" s="3"/>
      <c r="AU101" s="3"/>
      <c r="AV101" s="3"/>
      <c r="AW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562">
        <v>2000.0</v>
      </c>
      <c r="AJ102" s="563">
        <v>140.0</v>
      </c>
      <c r="AK102" s="3"/>
      <c r="AL102" s="3"/>
      <c r="AM102" s="3"/>
      <c r="AN102" s="3"/>
      <c r="AO102" s="3"/>
      <c r="AP102" s="3"/>
      <c r="AQ102" s="3"/>
      <c r="AR102" s="3"/>
      <c r="AS102" s="3"/>
      <c r="AT102" s="3"/>
      <c r="AU102" s="3"/>
      <c r="AV102" s="3"/>
      <c r="AW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562">
        <v>1500.0</v>
      </c>
      <c r="AJ103" s="563">
        <v>110.0</v>
      </c>
      <c r="AK103" s="3"/>
      <c r="AL103" s="3"/>
      <c r="AM103" s="3"/>
      <c r="AN103" s="3"/>
      <c r="AO103" s="3"/>
      <c r="AP103" s="3"/>
      <c r="AQ103" s="3"/>
      <c r="AR103" s="3"/>
      <c r="AS103" s="3"/>
      <c r="AT103" s="3"/>
      <c r="AU103" s="3"/>
      <c r="AV103" s="3"/>
      <c r="AW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562">
        <v>1000.0</v>
      </c>
      <c r="AJ104" s="563">
        <v>100.0</v>
      </c>
      <c r="AK104" s="3"/>
      <c r="AL104" s="3"/>
      <c r="AM104" s="3"/>
      <c r="AN104" s="3"/>
      <c r="AO104" s="3"/>
      <c r="AP104" s="3"/>
      <c r="AQ104" s="3"/>
      <c r="AR104" s="3"/>
      <c r="AS104" s="3"/>
      <c r="AT104" s="3"/>
      <c r="AU104" s="3"/>
      <c r="AV104" s="3"/>
      <c r="AW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609" t="s">
        <v>413</v>
      </c>
      <c r="Z105" s="610"/>
      <c r="AA105" s="610"/>
      <c r="AB105" s="610"/>
      <c r="AC105" s="610"/>
      <c r="AD105" s="610"/>
      <c r="AE105" s="610"/>
      <c r="AF105" s="610"/>
      <c r="AG105" s="3"/>
      <c r="AH105" s="3"/>
      <c r="AI105" s="562">
        <v>700.0</v>
      </c>
      <c r="AJ105" s="563">
        <v>100.0</v>
      </c>
      <c r="AK105" s="3"/>
      <c r="AL105" s="3"/>
      <c r="AM105" s="3"/>
      <c r="AN105" s="3"/>
      <c r="AO105" s="3"/>
      <c r="AP105" s="3"/>
      <c r="AQ105" s="3"/>
      <c r="AR105" s="3"/>
      <c r="AS105" s="3"/>
      <c r="AT105" s="3"/>
      <c r="AU105" s="3"/>
      <c r="AV105" s="3"/>
      <c r="AW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611" t="s">
        <v>414</v>
      </c>
      <c r="Z106" s="611" t="s">
        <v>415</v>
      </c>
      <c r="AA106" s="611" t="s">
        <v>416</v>
      </c>
      <c r="AB106" s="611" t="s">
        <v>20</v>
      </c>
      <c r="AC106" s="612"/>
      <c r="AD106" s="613" t="s">
        <v>417</v>
      </c>
      <c r="AE106" s="614" t="s">
        <v>418</v>
      </c>
      <c r="AF106" s="613" t="s">
        <v>419</v>
      </c>
      <c r="AG106" s="3"/>
      <c r="AH106" s="3"/>
      <c r="AI106" s="562">
        <v>500.0</v>
      </c>
      <c r="AJ106" s="563">
        <v>90.0</v>
      </c>
      <c r="AK106" s="3"/>
      <c r="AL106" s="3"/>
      <c r="AM106" s="3"/>
      <c r="AN106" s="3"/>
      <c r="AO106" s="3"/>
      <c r="AP106" s="3"/>
      <c r="AQ106" s="3"/>
      <c r="AR106" s="3"/>
      <c r="AS106" s="3"/>
      <c r="AT106" s="3"/>
      <c r="AU106" s="3"/>
      <c r="AV106" s="3"/>
      <c r="AW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615"/>
      <c r="Z107" s="616" t="s">
        <v>420</v>
      </c>
      <c r="AA107" s="616" t="s">
        <v>421</v>
      </c>
      <c r="AB107" s="616" t="s">
        <v>422</v>
      </c>
      <c r="AC107" s="617"/>
      <c r="AD107" s="618"/>
      <c r="AE107" s="619"/>
      <c r="AF107" s="618"/>
      <c r="AG107" s="3"/>
      <c r="AH107" s="3"/>
      <c r="AI107" s="562">
        <v>400.0</v>
      </c>
      <c r="AJ107" s="563">
        <v>80.0</v>
      </c>
      <c r="AK107" s="3"/>
      <c r="AL107" s="3"/>
      <c r="AM107" s="3"/>
      <c r="AN107" s="3"/>
      <c r="AO107" s="3"/>
      <c r="AP107" s="3"/>
      <c r="AQ107" s="3"/>
      <c r="AR107" s="3"/>
      <c r="AS107" s="3"/>
      <c r="AT107" s="3"/>
      <c r="AU107" s="3"/>
      <c r="AV107" s="3"/>
      <c r="AW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620"/>
      <c r="Z108" s="621" t="s">
        <v>423</v>
      </c>
      <c r="AA108" s="622"/>
      <c r="AB108" s="616"/>
      <c r="AC108" s="622"/>
      <c r="AD108" s="619"/>
      <c r="AE108" s="610"/>
      <c r="AF108" s="623"/>
      <c r="AG108" s="3"/>
      <c r="AH108" s="3"/>
      <c r="AI108" s="562">
        <v>300.0</v>
      </c>
      <c r="AJ108" s="563">
        <v>60.0</v>
      </c>
      <c r="AK108" s="3"/>
      <c r="AL108" s="3"/>
      <c r="AM108" s="3"/>
      <c r="AN108" s="3"/>
      <c r="AO108" s="3"/>
      <c r="AP108" s="3"/>
      <c r="AQ108" s="3"/>
      <c r="AR108" s="3"/>
      <c r="AS108" s="3"/>
      <c r="AT108" s="3"/>
      <c r="AU108" s="3"/>
      <c r="AV108" s="3"/>
      <c r="AW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624"/>
      <c r="Z109" s="625" t="s">
        <v>424</v>
      </c>
      <c r="AA109" s="626">
        <v>0.18</v>
      </c>
      <c r="AB109" s="627">
        <v>1368.0</v>
      </c>
      <c r="AC109" s="628" t="s">
        <v>406</v>
      </c>
      <c r="AD109" s="629" t="s">
        <v>425</v>
      </c>
      <c r="AE109" s="620"/>
      <c r="AF109" s="630"/>
      <c r="AG109" s="3"/>
      <c r="AH109" s="3"/>
      <c r="AI109" s="631">
        <v>200.0</v>
      </c>
      <c r="AJ109" s="632">
        <v>50.0</v>
      </c>
      <c r="AK109" s="3"/>
      <c r="AL109" s="3"/>
      <c r="AM109" s="3"/>
      <c r="AN109" s="3"/>
      <c r="AO109" s="3"/>
      <c r="AP109" s="3"/>
      <c r="AQ109" s="3"/>
      <c r="AR109" s="3"/>
      <c r="AS109" s="3"/>
      <c r="AT109" s="3"/>
      <c r="AU109" s="3"/>
      <c r="AV109" s="3"/>
      <c r="AW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624"/>
      <c r="Z110" s="633" t="s">
        <v>426</v>
      </c>
      <c r="AA110" s="634">
        <f>AA111*10/8</f>
        <v>0.1125</v>
      </c>
      <c r="AB110" s="635">
        <v>859.0</v>
      </c>
      <c r="AC110" s="628" t="s">
        <v>406</v>
      </c>
      <c r="AD110" s="636" t="s">
        <v>427</v>
      </c>
      <c r="AE110" s="620"/>
      <c r="AF110" s="630" t="s">
        <v>428</v>
      </c>
      <c r="AG110" s="3"/>
      <c r="AH110" s="3"/>
      <c r="AI110" s="3"/>
      <c r="AJ110" s="3"/>
      <c r="AK110" s="3"/>
      <c r="AL110" s="3"/>
      <c r="AM110" s="3"/>
      <c r="AN110" s="3"/>
      <c r="AO110" s="3"/>
      <c r="AP110" s="3"/>
      <c r="AQ110" s="3"/>
      <c r="AR110" s="3"/>
      <c r="AS110" s="3"/>
      <c r="AT110" s="3"/>
      <c r="AU110" s="3"/>
      <c r="AV110" s="3"/>
      <c r="AW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624" t="s">
        <v>406</v>
      </c>
      <c r="Z111" s="633" t="s">
        <v>429</v>
      </c>
      <c r="AA111" s="634">
        <v>0.09</v>
      </c>
      <c r="AB111" s="635">
        <v>700.0</v>
      </c>
      <c r="AC111" s="628" t="s">
        <v>406</v>
      </c>
      <c r="AD111" s="636" t="s">
        <v>430</v>
      </c>
      <c r="AE111" s="620"/>
      <c r="AF111" s="630" t="s">
        <v>431</v>
      </c>
      <c r="AG111" s="3"/>
      <c r="AH111" s="3"/>
      <c r="AI111" s="3"/>
      <c r="AJ111" s="3"/>
      <c r="AK111" s="3"/>
      <c r="AL111" s="3"/>
      <c r="AM111" s="3"/>
      <c r="AN111" s="3"/>
      <c r="AO111" s="3"/>
      <c r="AP111" s="3"/>
      <c r="AQ111" s="3"/>
      <c r="AR111" s="3"/>
      <c r="AS111" s="3"/>
      <c r="AT111" s="3"/>
      <c r="AU111" s="3"/>
      <c r="AV111" s="3"/>
      <c r="AW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624"/>
      <c r="Z112" s="633" t="s">
        <v>432</v>
      </c>
      <c r="AA112" s="634">
        <v>0.07</v>
      </c>
      <c r="AB112" s="635">
        <v>589.0</v>
      </c>
      <c r="AC112" s="628" t="s">
        <v>406</v>
      </c>
      <c r="AD112" s="636" t="s">
        <v>433</v>
      </c>
      <c r="AE112" s="637" t="s">
        <v>434</v>
      </c>
      <c r="AF112" s="630" t="s">
        <v>435</v>
      </c>
      <c r="AG112" s="3"/>
      <c r="AH112" s="3"/>
      <c r="AI112" s="3"/>
      <c r="AJ112" s="3"/>
      <c r="AK112" s="3"/>
      <c r="AL112" s="3"/>
      <c r="AM112" s="3"/>
      <c r="AN112" s="3"/>
      <c r="AO112" s="3"/>
      <c r="AP112" s="3"/>
      <c r="AQ112" s="3"/>
      <c r="AR112" s="3"/>
      <c r="AS112" s="3"/>
      <c r="AT112" s="3"/>
      <c r="AU112" s="3"/>
      <c r="AV112" s="3"/>
      <c r="AW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624"/>
      <c r="Z113" s="633" t="s">
        <v>436</v>
      </c>
      <c r="AA113" s="634">
        <v>0.05</v>
      </c>
      <c r="AB113" s="635">
        <v>366.0</v>
      </c>
      <c r="AC113" s="628" t="s">
        <v>406</v>
      </c>
      <c r="AD113" s="636" t="s">
        <v>437</v>
      </c>
      <c r="AE113" s="637" t="s">
        <v>438</v>
      </c>
      <c r="AF113" s="630" t="s">
        <v>439</v>
      </c>
      <c r="AG113" s="3"/>
      <c r="AH113" s="3"/>
      <c r="AI113" s="3"/>
      <c r="AJ113" s="3"/>
      <c r="AK113" s="3"/>
      <c r="AL113" s="3"/>
      <c r="AM113" s="3"/>
      <c r="AN113" s="3"/>
      <c r="AO113" s="3"/>
      <c r="AP113" s="3"/>
      <c r="AQ113" s="3"/>
      <c r="AR113" s="3"/>
      <c r="AS113" s="3"/>
      <c r="AT113" s="3"/>
      <c r="AU113" s="3"/>
      <c r="AV113" s="3"/>
      <c r="AW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624"/>
      <c r="Z114" s="633" t="s">
        <v>440</v>
      </c>
      <c r="AA114" s="634">
        <v>0.03</v>
      </c>
      <c r="AB114" s="635">
        <v>296.0</v>
      </c>
      <c r="AC114" s="628" t="s">
        <v>406</v>
      </c>
      <c r="AD114" s="636" t="s">
        <v>441</v>
      </c>
      <c r="AE114" s="620"/>
      <c r="AF114" s="638" t="s">
        <v>442</v>
      </c>
      <c r="AG114" s="3"/>
      <c r="AH114" s="3"/>
      <c r="AI114" s="3"/>
      <c r="AJ114" s="3"/>
      <c r="AK114" s="3"/>
      <c r="AL114" s="3"/>
      <c r="AM114" s="3"/>
      <c r="AN114" s="3"/>
      <c r="AO114" s="3"/>
      <c r="AP114" s="3"/>
      <c r="AQ114" s="3"/>
      <c r="AR114" s="3"/>
      <c r="AS114" s="3"/>
      <c r="AT114" s="3"/>
      <c r="AU114" s="3"/>
      <c r="AV114" s="3"/>
      <c r="AW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624"/>
      <c r="Z115" s="633" t="s">
        <v>443</v>
      </c>
      <c r="AA115" s="634">
        <f>AA114*30/35</f>
        <v>0.02571428571</v>
      </c>
      <c r="AB115" s="635">
        <v>270.0</v>
      </c>
      <c r="AC115" s="628" t="s">
        <v>406</v>
      </c>
      <c r="AD115" s="639"/>
      <c r="AE115" s="620"/>
      <c r="AF115" s="623"/>
      <c r="AG115" s="3"/>
      <c r="AH115" s="3"/>
      <c r="AI115" s="3"/>
      <c r="AJ115" s="3"/>
      <c r="AK115" s="3"/>
      <c r="AL115" s="3"/>
      <c r="AM115" s="3"/>
      <c r="AN115" s="3"/>
      <c r="AO115" s="3"/>
      <c r="AP115" s="3"/>
      <c r="AQ115" s="3"/>
      <c r="AR115" s="3"/>
      <c r="AS115" s="3"/>
      <c r="AT115" s="3"/>
      <c r="AU115" s="3"/>
      <c r="AV115" s="3"/>
      <c r="AW115" s="3"/>
    </row>
    <row r="116" ht="15.75" customHeight="1">
      <c r="A116" s="9" t="s">
        <v>444</v>
      </c>
      <c r="B116" s="3"/>
      <c r="C116" s="3"/>
      <c r="D116" s="3"/>
      <c r="E116" s="3"/>
      <c r="F116" s="3"/>
      <c r="G116" s="3"/>
      <c r="H116" s="3"/>
      <c r="I116" s="3"/>
      <c r="J116" s="3"/>
      <c r="K116" s="3"/>
      <c r="L116" s="3"/>
      <c r="M116" s="3"/>
      <c r="N116" s="3"/>
      <c r="O116" s="3"/>
      <c r="P116" s="3"/>
      <c r="Q116" s="3"/>
      <c r="R116" s="3"/>
      <c r="S116" s="3"/>
      <c r="T116" s="3"/>
      <c r="U116" s="3"/>
      <c r="V116" s="3"/>
      <c r="W116" s="3"/>
      <c r="X116" s="3"/>
      <c r="Y116" s="624"/>
      <c r="Z116" s="633" t="s">
        <v>445</v>
      </c>
      <c r="AA116" s="634">
        <v>0.025</v>
      </c>
      <c r="AB116" s="635">
        <v>234.0</v>
      </c>
      <c r="AC116" s="628" t="s">
        <v>406</v>
      </c>
      <c r="AD116" s="636" t="s">
        <v>446</v>
      </c>
      <c r="AE116" s="620"/>
      <c r="AF116" s="623"/>
      <c r="AG116" s="3"/>
      <c r="AH116" s="3"/>
      <c r="AI116" s="3"/>
      <c r="AJ116" s="3"/>
      <c r="AK116" s="3"/>
      <c r="AL116" s="3"/>
      <c r="AM116" s="3"/>
      <c r="AN116" s="3"/>
      <c r="AO116" s="3"/>
      <c r="AP116" s="3"/>
      <c r="AQ116" s="3"/>
      <c r="AR116" s="3"/>
      <c r="AS116" s="3"/>
      <c r="AT116" s="3"/>
      <c r="AU116" s="3"/>
      <c r="AV116" s="3"/>
      <c r="AW116" s="3"/>
    </row>
    <row r="117" ht="15.75" customHeight="1">
      <c r="A117" s="3" t="s">
        <v>447</v>
      </c>
      <c r="B117" s="3"/>
      <c r="C117" s="3"/>
      <c r="D117" s="3"/>
      <c r="E117" s="3"/>
      <c r="F117" s="3"/>
      <c r="G117" s="3"/>
      <c r="H117" s="3"/>
      <c r="I117" s="3"/>
      <c r="J117" s="3"/>
      <c r="K117" s="3"/>
      <c r="L117" s="3"/>
      <c r="M117" s="3"/>
      <c r="N117" s="3"/>
      <c r="O117" s="3"/>
      <c r="P117" s="3"/>
      <c r="Q117" s="3"/>
      <c r="R117" s="3"/>
      <c r="S117" s="3"/>
      <c r="T117" s="3"/>
      <c r="U117" s="3"/>
      <c r="V117" s="3"/>
      <c r="W117" s="3"/>
      <c r="X117" s="3"/>
      <c r="Y117" s="624"/>
      <c r="Z117" s="640" t="s">
        <v>448</v>
      </c>
      <c r="AA117" s="641">
        <f t="shared" ref="AA117:AA118" si="89">AA112</f>
        <v>0.07</v>
      </c>
      <c r="AB117" s="635">
        <v>693.0</v>
      </c>
      <c r="AC117" s="628" t="s">
        <v>406</v>
      </c>
      <c r="AD117" s="639"/>
      <c r="AE117" s="620"/>
      <c r="AF117" s="630"/>
      <c r="AG117" s="3"/>
      <c r="AH117" s="3"/>
      <c r="AI117" s="3"/>
      <c r="AJ117" s="3"/>
      <c r="AK117" s="3"/>
      <c r="AL117" s="3"/>
      <c r="AM117" s="3"/>
      <c r="AN117" s="3"/>
      <c r="AO117" s="3"/>
      <c r="AP117" s="3"/>
      <c r="AQ117" s="3"/>
      <c r="AR117" s="3"/>
      <c r="AS117" s="3"/>
      <c r="AT117" s="3"/>
      <c r="AU117" s="3"/>
      <c r="AV117" s="3"/>
      <c r="AW117" s="3"/>
    </row>
    <row r="118" ht="15.75" customHeight="1">
      <c r="A118" s="3" t="s">
        <v>449</v>
      </c>
      <c r="B118" s="3"/>
      <c r="C118" s="3"/>
      <c r="D118" s="3"/>
      <c r="E118" s="3"/>
      <c r="F118" s="3"/>
      <c r="G118" s="3"/>
      <c r="H118" s="3"/>
      <c r="I118" s="3"/>
      <c r="J118" s="3"/>
      <c r="K118" s="3"/>
      <c r="L118" s="3"/>
      <c r="M118" s="3"/>
      <c r="N118" s="3"/>
      <c r="O118" s="3"/>
      <c r="P118" s="3"/>
      <c r="Q118" s="3"/>
      <c r="R118" s="3"/>
      <c r="S118" s="3"/>
      <c r="T118" s="3"/>
      <c r="U118" s="3"/>
      <c r="V118" s="3"/>
      <c r="W118" s="3"/>
      <c r="X118" s="3"/>
      <c r="Y118" s="624"/>
      <c r="Z118" s="640" t="s">
        <v>450</v>
      </c>
      <c r="AA118" s="641">
        <f t="shared" si="89"/>
        <v>0.05</v>
      </c>
      <c r="AB118" s="635">
        <v>513.0</v>
      </c>
      <c r="AC118" s="628" t="s">
        <v>406</v>
      </c>
      <c r="AD118" s="639"/>
      <c r="AE118" s="620"/>
      <c r="AF118" s="630"/>
      <c r="AG118" s="3"/>
      <c r="AH118" s="3"/>
      <c r="AI118" s="3"/>
      <c r="AJ118" s="3"/>
      <c r="AK118" s="3"/>
      <c r="AL118" s="3"/>
      <c r="AM118" s="3"/>
      <c r="AN118" s="3"/>
      <c r="AO118" s="3"/>
      <c r="AP118" s="3"/>
      <c r="AQ118" s="3"/>
      <c r="AR118" s="3"/>
      <c r="AS118" s="3"/>
      <c r="AT118" s="3"/>
      <c r="AU118" s="3"/>
      <c r="AV118" s="3"/>
      <c r="AW118" s="3"/>
    </row>
    <row r="119" ht="15.75" customHeight="1">
      <c r="A119" s="3" t="s">
        <v>451</v>
      </c>
      <c r="B119" s="3"/>
      <c r="C119" s="3"/>
      <c r="D119" s="3"/>
      <c r="E119" s="3"/>
      <c r="F119" s="3"/>
      <c r="G119" s="3"/>
      <c r="H119" s="3"/>
      <c r="I119" s="3"/>
      <c r="J119" s="3"/>
      <c r="K119" s="3"/>
      <c r="L119" s="3"/>
      <c r="M119" s="3"/>
      <c r="N119" s="3"/>
      <c r="O119" s="3"/>
      <c r="P119" s="3"/>
      <c r="Q119" s="3"/>
      <c r="R119" s="3"/>
      <c r="S119" s="3"/>
      <c r="T119" s="3"/>
      <c r="U119" s="3"/>
      <c r="V119" s="3"/>
      <c r="W119" s="3"/>
      <c r="X119" s="3"/>
      <c r="Y119" s="624"/>
      <c r="Z119" s="640" t="s">
        <v>452</v>
      </c>
      <c r="AA119" s="641">
        <f>AA113</f>
        <v>0.05</v>
      </c>
      <c r="AB119" s="635">
        <v>627.0</v>
      </c>
      <c r="AC119" s="628" t="s">
        <v>406</v>
      </c>
      <c r="AD119" s="639"/>
      <c r="AE119" s="620"/>
      <c r="AF119" s="630"/>
      <c r="AG119" s="3"/>
      <c r="AH119" s="3"/>
      <c r="AI119" s="3"/>
      <c r="AJ119" s="3"/>
      <c r="AK119" s="3"/>
      <c r="AL119" s="3"/>
      <c r="AM119" s="3"/>
      <c r="AN119" s="3"/>
      <c r="AO119" s="3"/>
      <c r="AP119" s="3"/>
      <c r="AQ119" s="3"/>
      <c r="AR119" s="3"/>
      <c r="AS119" s="3"/>
      <c r="AT119" s="3"/>
      <c r="AU119" s="3"/>
      <c r="AV119" s="3"/>
      <c r="AW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624"/>
      <c r="Z120" s="640" t="s">
        <v>453</v>
      </c>
      <c r="AA120" s="641">
        <f>AA118</f>
        <v>0.05</v>
      </c>
      <c r="AB120" s="635">
        <v>154.0</v>
      </c>
      <c r="AC120" s="628" t="s">
        <v>406</v>
      </c>
      <c r="AD120" s="639"/>
      <c r="AE120" s="611" t="s">
        <v>454</v>
      </c>
      <c r="AF120" s="642"/>
      <c r="AG120" s="3"/>
      <c r="AH120" s="3"/>
      <c r="AI120" s="3"/>
      <c r="AJ120" s="3"/>
      <c r="AK120" s="3"/>
      <c r="AL120" s="3"/>
      <c r="AM120" s="3"/>
      <c r="AN120" s="3"/>
      <c r="AO120" s="3"/>
      <c r="AP120" s="3"/>
      <c r="AQ120" s="3"/>
      <c r="AR120" s="3"/>
      <c r="AS120" s="3"/>
      <c r="AT120" s="3"/>
      <c r="AU120" s="3"/>
      <c r="AV120" s="3"/>
      <c r="AW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643"/>
      <c r="Z121" s="640" t="s">
        <v>455</v>
      </c>
      <c r="AA121" s="641">
        <f>AA118</f>
        <v>0.05</v>
      </c>
      <c r="AB121" s="635">
        <v>194.0</v>
      </c>
      <c r="AC121" s="628" t="s">
        <v>406</v>
      </c>
      <c r="AD121" s="639"/>
      <c r="AE121" s="616" t="s">
        <v>456</v>
      </c>
      <c r="AF121" s="618"/>
      <c r="AG121" s="3"/>
      <c r="AH121" s="3"/>
      <c r="AI121" s="3"/>
      <c r="AJ121" s="3"/>
      <c r="AK121" s="3"/>
      <c r="AL121" s="3"/>
      <c r="AM121" s="3"/>
      <c r="AN121" s="3"/>
      <c r="AO121" s="3"/>
      <c r="AP121" s="3"/>
      <c r="AQ121" s="3"/>
      <c r="AR121" s="3"/>
      <c r="AS121" s="3"/>
      <c r="AT121" s="3"/>
      <c r="AU121" s="3"/>
      <c r="AV121" s="3"/>
      <c r="AW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624"/>
      <c r="Z122" s="621" t="s">
        <v>457</v>
      </c>
      <c r="AA122" s="619"/>
      <c r="AB122" s="627"/>
      <c r="AC122" s="628"/>
      <c r="AD122" s="619"/>
      <c r="AE122" s="637"/>
      <c r="AF122" s="623"/>
      <c r="AG122" s="3"/>
      <c r="AH122" s="3"/>
      <c r="AI122" s="3"/>
      <c r="AJ122" s="3"/>
      <c r="AK122" s="3"/>
      <c r="AL122" s="3"/>
      <c r="AM122" s="3"/>
      <c r="AN122" s="3"/>
      <c r="AO122" s="3"/>
      <c r="AP122" s="3"/>
      <c r="AQ122" s="3"/>
      <c r="AR122" s="3"/>
      <c r="AS122" s="3"/>
      <c r="AT122" s="3"/>
      <c r="AU122" s="3"/>
      <c r="AV122" s="3"/>
      <c r="AW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624"/>
      <c r="Z123" s="625" t="s">
        <v>458</v>
      </c>
      <c r="AA123" s="622">
        <v>0.018</v>
      </c>
      <c r="AB123" s="644">
        <v>91.0</v>
      </c>
      <c r="AC123" s="628" t="s">
        <v>405</v>
      </c>
      <c r="AD123" s="629"/>
      <c r="AE123" s="645"/>
      <c r="AF123" s="630"/>
      <c r="AG123" s="3"/>
      <c r="AH123" s="3"/>
      <c r="AI123" s="3"/>
      <c r="AJ123" s="3"/>
      <c r="AK123" s="3"/>
      <c r="AL123" s="3"/>
      <c r="AM123" s="3"/>
      <c r="AN123" s="3"/>
      <c r="AO123" s="3"/>
      <c r="AP123" s="3"/>
      <c r="AQ123" s="3"/>
      <c r="AR123" s="3"/>
      <c r="AS123" s="3"/>
      <c r="AT123" s="3"/>
      <c r="AU123" s="3"/>
      <c r="AV123" s="3"/>
      <c r="AW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624" t="s">
        <v>405</v>
      </c>
      <c r="Z124" s="633" t="s">
        <v>459</v>
      </c>
      <c r="AA124" s="646">
        <v>0.018</v>
      </c>
      <c r="AB124" s="647">
        <v>102.0</v>
      </c>
      <c r="AC124" s="628" t="s">
        <v>405</v>
      </c>
      <c r="AD124" s="636"/>
      <c r="AE124" s="620"/>
      <c r="AF124" s="623"/>
      <c r="AG124" s="3"/>
      <c r="AH124" s="3"/>
      <c r="AI124" s="3"/>
      <c r="AJ124" s="3"/>
      <c r="AK124" s="3"/>
      <c r="AL124" s="3"/>
      <c r="AM124" s="3"/>
      <c r="AN124" s="3"/>
      <c r="AO124" s="3"/>
      <c r="AP124" s="3"/>
      <c r="AQ124" s="3"/>
      <c r="AR124" s="3"/>
      <c r="AS124" s="3"/>
      <c r="AT124" s="3"/>
      <c r="AU124" s="3"/>
      <c r="AV124" s="3"/>
      <c r="AW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624"/>
      <c r="Z125" s="633" t="s">
        <v>460</v>
      </c>
      <c r="AA125" s="646">
        <v>0.015</v>
      </c>
      <c r="AB125" s="647">
        <v>72.0</v>
      </c>
      <c r="AC125" s="628" t="s">
        <v>405</v>
      </c>
      <c r="AD125" s="636"/>
      <c r="AE125" s="620"/>
      <c r="AF125" s="623"/>
      <c r="AG125" s="3"/>
      <c r="AH125" s="3"/>
      <c r="AI125" s="3"/>
      <c r="AJ125" s="3"/>
      <c r="AK125" s="3"/>
      <c r="AL125" s="3"/>
      <c r="AM125" s="3"/>
      <c r="AN125" s="3"/>
      <c r="AO125" s="3"/>
      <c r="AP125" s="3"/>
      <c r="AQ125" s="3"/>
      <c r="AR125" s="3"/>
      <c r="AS125" s="3"/>
      <c r="AT125" s="3"/>
      <c r="AU125" s="3"/>
      <c r="AV125" s="3"/>
      <c r="AW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624"/>
      <c r="Z126" s="633" t="s">
        <v>461</v>
      </c>
      <c r="AA126" s="646">
        <v>0.015</v>
      </c>
      <c r="AB126" s="647">
        <v>80.0</v>
      </c>
      <c r="AC126" s="628" t="s">
        <v>405</v>
      </c>
      <c r="AD126" s="636"/>
      <c r="AE126" s="620"/>
      <c r="AF126" s="623"/>
      <c r="AG126" s="3"/>
      <c r="AH126" s="3"/>
      <c r="AI126" s="3"/>
      <c r="AJ126" s="3"/>
      <c r="AK126" s="3"/>
      <c r="AL126" s="3"/>
      <c r="AM126" s="3"/>
      <c r="AN126" s="3"/>
      <c r="AO126" s="3"/>
      <c r="AP126" s="3"/>
      <c r="AQ126" s="3"/>
      <c r="AR126" s="3"/>
      <c r="AS126" s="3"/>
      <c r="AT126" s="3"/>
      <c r="AU126" s="3"/>
      <c r="AV126" s="3"/>
      <c r="AW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624"/>
      <c r="Z127" s="633" t="s">
        <v>462</v>
      </c>
      <c r="AA127" s="646">
        <v>0.015</v>
      </c>
      <c r="AB127" s="647">
        <v>71.0</v>
      </c>
      <c r="AC127" s="628" t="s">
        <v>405</v>
      </c>
      <c r="AD127" s="636"/>
      <c r="AE127" s="620"/>
      <c r="AF127" s="623"/>
      <c r="AG127" s="3"/>
      <c r="AH127" s="3"/>
      <c r="AI127" s="3"/>
      <c r="AJ127" s="3"/>
      <c r="AK127" s="3"/>
      <c r="AL127" s="3"/>
      <c r="AM127" s="3"/>
      <c r="AN127" s="3"/>
      <c r="AO127" s="3"/>
      <c r="AP127" s="3"/>
      <c r="AQ127" s="3"/>
      <c r="AR127" s="3"/>
      <c r="AS127" s="3"/>
      <c r="AT127" s="3"/>
      <c r="AU127" s="3"/>
      <c r="AV127" s="3"/>
      <c r="AW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624"/>
      <c r="Z128" s="633" t="s">
        <v>463</v>
      </c>
      <c r="AA128" s="646">
        <v>0.015</v>
      </c>
      <c r="AB128" s="647">
        <v>64.0</v>
      </c>
      <c r="AC128" s="628" t="s">
        <v>405</v>
      </c>
      <c r="AD128" s="636"/>
      <c r="AE128" s="620"/>
      <c r="AF128" s="623"/>
      <c r="AG128" s="3"/>
      <c r="AH128" s="3"/>
      <c r="AI128" s="3"/>
      <c r="AJ128" s="3"/>
      <c r="AK128" s="3"/>
      <c r="AL128" s="3"/>
      <c r="AM128" s="3"/>
      <c r="AN128" s="3"/>
      <c r="AO128" s="3"/>
      <c r="AP128" s="3"/>
      <c r="AQ128" s="3"/>
      <c r="AR128" s="3"/>
      <c r="AS128" s="3"/>
      <c r="AT128" s="3"/>
      <c r="AU128" s="3"/>
      <c r="AV128" s="3"/>
      <c r="AW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624"/>
      <c r="Z129" s="633" t="s">
        <v>464</v>
      </c>
      <c r="AA129" s="646">
        <v>0.018</v>
      </c>
      <c r="AB129" s="647">
        <v>73.0</v>
      </c>
      <c r="AC129" s="628" t="s">
        <v>405</v>
      </c>
      <c r="AD129" s="636"/>
      <c r="AE129" s="620"/>
      <c r="AF129" s="623"/>
      <c r="AG129" s="3"/>
      <c r="AH129" s="3"/>
      <c r="AI129" s="3"/>
      <c r="AJ129" s="3"/>
      <c r="AK129" s="3"/>
      <c r="AL129" s="3"/>
      <c r="AM129" s="3"/>
      <c r="AN129" s="3"/>
      <c r="AO129" s="3"/>
      <c r="AP129" s="3"/>
      <c r="AQ129" s="3"/>
      <c r="AR129" s="3"/>
      <c r="AS129" s="3"/>
      <c r="AT129" s="3"/>
      <c r="AU129" s="3"/>
      <c r="AV129" s="3"/>
      <c r="AW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624"/>
      <c r="Z130" s="633" t="s">
        <v>465</v>
      </c>
      <c r="AA130" s="646">
        <v>0.18</v>
      </c>
      <c r="AB130" s="647">
        <v>98.0</v>
      </c>
      <c r="AC130" s="628" t="s">
        <v>405</v>
      </c>
      <c r="AD130" s="636"/>
      <c r="AE130" s="620"/>
      <c r="AF130" s="623"/>
      <c r="AG130" s="3"/>
      <c r="AH130" s="3"/>
      <c r="AI130" s="3"/>
      <c r="AJ130" s="3"/>
      <c r="AK130" s="3"/>
      <c r="AL130" s="3"/>
      <c r="AM130" s="3"/>
      <c r="AN130" s="3"/>
      <c r="AO130" s="3"/>
      <c r="AP130" s="3"/>
      <c r="AQ130" s="3"/>
      <c r="AR130" s="3"/>
      <c r="AS130" s="3"/>
      <c r="AT130" s="3"/>
      <c r="AU130" s="3"/>
      <c r="AV130" s="3"/>
      <c r="AW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624"/>
      <c r="Z131" s="633" t="s">
        <v>466</v>
      </c>
      <c r="AA131" s="646">
        <v>0.028</v>
      </c>
      <c r="AB131" s="647">
        <v>232.0</v>
      </c>
      <c r="AC131" s="628" t="s">
        <v>405</v>
      </c>
      <c r="AD131" s="636"/>
      <c r="AE131" s="620"/>
      <c r="AF131" s="119"/>
      <c r="AG131" s="3"/>
      <c r="AH131" s="3"/>
      <c r="AI131" s="3"/>
      <c r="AJ131" s="3"/>
      <c r="AK131" s="3"/>
      <c r="AL131" s="3"/>
      <c r="AM131" s="3"/>
      <c r="AN131" s="3"/>
      <c r="AO131" s="3"/>
      <c r="AP131" s="3"/>
      <c r="AQ131" s="3"/>
      <c r="AR131" s="3"/>
      <c r="AS131" s="3"/>
      <c r="AT131" s="3"/>
      <c r="AU131" s="3"/>
      <c r="AV131" s="3"/>
      <c r="AW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648"/>
      <c r="Z132" s="633" t="s">
        <v>467</v>
      </c>
      <c r="AA132" s="646">
        <v>0.015</v>
      </c>
      <c r="AB132" s="647">
        <v>83.0</v>
      </c>
      <c r="AC132" s="628" t="s">
        <v>405</v>
      </c>
      <c r="AD132" s="639"/>
      <c r="AE132" s="615"/>
      <c r="AF132" s="649"/>
      <c r="AG132" s="3"/>
      <c r="AH132" s="3"/>
      <c r="AI132" s="3"/>
      <c r="AJ132" s="3"/>
      <c r="AK132" s="3"/>
      <c r="AL132" s="3"/>
      <c r="AM132" s="3"/>
      <c r="AN132" s="3"/>
      <c r="AO132" s="3"/>
      <c r="AP132" s="3"/>
      <c r="AQ132" s="3"/>
      <c r="AR132" s="3"/>
      <c r="AS132" s="3"/>
      <c r="AT132" s="3"/>
      <c r="AU132" s="3"/>
      <c r="AV132" s="3"/>
      <c r="AW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624"/>
      <c r="Z133" s="633" t="s">
        <v>468</v>
      </c>
      <c r="AA133" s="646">
        <v>0.035</v>
      </c>
      <c r="AB133" s="650">
        <v>301.0</v>
      </c>
      <c r="AC133" s="628" t="s">
        <v>405</v>
      </c>
      <c r="AD133" s="636"/>
      <c r="AE133" s="645"/>
      <c r="AF133" s="630"/>
      <c r="AG133" s="3"/>
      <c r="AH133" s="3"/>
      <c r="AI133" s="3"/>
      <c r="AJ133" s="3"/>
      <c r="AK133" s="3"/>
      <c r="AL133" s="3"/>
      <c r="AM133" s="3"/>
      <c r="AN133" s="3"/>
      <c r="AO133" s="3"/>
      <c r="AP133" s="3"/>
      <c r="AQ133" s="3"/>
      <c r="AR133" s="3"/>
      <c r="AS133" s="3"/>
      <c r="AT133" s="3"/>
      <c r="AU133" s="3"/>
      <c r="AV133" s="3"/>
      <c r="AW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624"/>
      <c r="Z134" s="633" t="s">
        <v>469</v>
      </c>
      <c r="AA134" s="646">
        <v>0.026</v>
      </c>
      <c r="AB134" s="650">
        <v>175.0</v>
      </c>
      <c r="AC134" s="628" t="s">
        <v>405</v>
      </c>
      <c r="AD134" s="636"/>
      <c r="AE134" s="645"/>
      <c r="AF134" s="630"/>
      <c r="AG134" s="3"/>
      <c r="AH134" s="3"/>
      <c r="AI134" s="3"/>
      <c r="AJ134" s="3"/>
      <c r="AK134" s="3"/>
      <c r="AL134" s="3"/>
      <c r="AM134" s="3"/>
      <c r="AN134" s="3"/>
      <c r="AO134" s="3"/>
      <c r="AP134" s="3"/>
      <c r="AQ134" s="3"/>
      <c r="AR134" s="3"/>
      <c r="AS134" s="3"/>
      <c r="AT134" s="3"/>
      <c r="AU134" s="3"/>
      <c r="AV134" s="3"/>
      <c r="AW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624"/>
      <c r="Z135" s="633" t="s">
        <v>470</v>
      </c>
      <c r="AA135" s="646">
        <v>0.018</v>
      </c>
      <c r="AB135" s="650">
        <v>136.0</v>
      </c>
      <c r="AC135" s="628" t="s">
        <v>405</v>
      </c>
      <c r="AD135" s="636"/>
      <c r="AE135" s="645"/>
      <c r="AF135" s="623"/>
      <c r="AG135" s="3"/>
      <c r="AH135" s="3"/>
      <c r="AI135" s="3"/>
      <c r="AJ135" s="3"/>
      <c r="AK135" s="3"/>
      <c r="AL135" s="3"/>
      <c r="AM135" s="3"/>
      <c r="AN135" s="3"/>
      <c r="AO135" s="3"/>
      <c r="AP135" s="3"/>
      <c r="AQ135" s="3"/>
      <c r="AR135" s="3"/>
      <c r="AS135" s="3"/>
      <c r="AT135" s="3"/>
      <c r="AU135" s="3"/>
      <c r="AV135" s="3"/>
      <c r="AW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651"/>
      <c r="Z136" s="633" t="s">
        <v>471</v>
      </c>
      <c r="AA136" s="646">
        <v>0.018</v>
      </c>
      <c r="AB136" s="647">
        <v>82.0</v>
      </c>
      <c r="AC136" s="628" t="s">
        <v>405</v>
      </c>
      <c r="AD136" s="636"/>
      <c r="AE136" s="620"/>
      <c r="AF136" s="119"/>
      <c r="AG136" s="3"/>
      <c r="AH136" s="3"/>
      <c r="AI136" s="3"/>
      <c r="AJ136" s="3"/>
      <c r="AK136" s="3"/>
      <c r="AL136" s="3"/>
      <c r="AM136" s="3"/>
      <c r="AN136" s="3"/>
      <c r="AO136" s="3"/>
      <c r="AP136" s="3"/>
      <c r="AQ136" s="3"/>
      <c r="AR136" s="3"/>
      <c r="AS136" s="3"/>
      <c r="AT136" s="3"/>
      <c r="AU136" s="3"/>
      <c r="AV136" s="3"/>
      <c r="AW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624"/>
      <c r="Z137" s="621" t="s">
        <v>472</v>
      </c>
      <c r="AA137" s="622"/>
      <c r="AB137" s="627"/>
      <c r="AC137" s="628"/>
      <c r="AD137" s="619"/>
      <c r="AE137" s="620"/>
      <c r="AF137" s="652"/>
      <c r="AG137" s="3"/>
      <c r="AH137" s="3"/>
      <c r="AI137" s="3"/>
      <c r="AJ137" s="3"/>
      <c r="AK137" s="3"/>
      <c r="AL137" s="3"/>
      <c r="AM137" s="3"/>
      <c r="AN137" s="3"/>
      <c r="AO137" s="3"/>
      <c r="AP137" s="3"/>
      <c r="AQ137" s="3"/>
      <c r="AR137" s="3"/>
      <c r="AS137" s="3"/>
      <c r="AT137" s="3"/>
      <c r="AU137" s="3"/>
      <c r="AV137" s="3"/>
      <c r="AW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624" t="s">
        <v>409</v>
      </c>
      <c r="Z138" s="625" t="s">
        <v>473</v>
      </c>
      <c r="AA138" s="622">
        <v>0.13</v>
      </c>
      <c r="AB138" s="627">
        <v>2879.0</v>
      </c>
      <c r="AC138" s="628" t="s">
        <v>409</v>
      </c>
      <c r="AD138" s="653"/>
      <c r="AE138" s="637"/>
      <c r="AF138" s="630"/>
      <c r="AG138" s="3"/>
      <c r="AH138" s="3"/>
      <c r="AI138" s="3"/>
      <c r="AJ138" s="3"/>
      <c r="AK138" s="3"/>
      <c r="AL138" s="3"/>
      <c r="AM138" s="3"/>
      <c r="AN138" s="3"/>
      <c r="AO138" s="3"/>
      <c r="AP138" s="3"/>
      <c r="AQ138" s="3"/>
      <c r="AR138" s="3"/>
      <c r="AS138" s="3"/>
      <c r="AT138" s="3"/>
      <c r="AU138" s="3"/>
      <c r="AV138" s="3"/>
      <c r="AW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624"/>
      <c r="Z139" s="633" t="s">
        <v>474</v>
      </c>
      <c r="AA139" s="646">
        <v>0.13</v>
      </c>
      <c r="AB139" s="635">
        <v>1694.0</v>
      </c>
      <c r="AC139" s="628" t="s">
        <v>409</v>
      </c>
      <c r="AD139" s="654"/>
      <c r="AE139" s="637" t="s">
        <v>475</v>
      </c>
      <c r="AF139" s="630" t="s">
        <v>476</v>
      </c>
      <c r="AG139" s="3"/>
      <c r="AH139" s="3"/>
      <c r="AI139" s="3"/>
      <c r="AJ139" s="3"/>
      <c r="AK139" s="3"/>
      <c r="AL139" s="3"/>
      <c r="AM139" s="3"/>
      <c r="AN139" s="3"/>
      <c r="AO139" s="3"/>
      <c r="AP139" s="3"/>
      <c r="AQ139" s="3"/>
      <c r="AR139" s="3"/>
      <c r="AS139" s="3"/>
      <c r="AT139" s="3"/>
      <c r="AU139" s="3"/>
      <c r="AV139" s="3"/>
      <c r="AW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624"/>
      <c r="Z140" s="633" t="s">
        <v>477</v>
      </c>
      <c r="AA140" s="646">
        <v>0.13</v>
      </c>
      <c r="AB140" s="635">
        <v>1366.0</v>
      </c>
      <c r="AC140" s="628" t="s">
        <v>409</v>
      </c>
      <c r="AD140" s="654"/>
      <c r="AE140" s="620"/>
      <c r="AF140" s="630" t="s">
        <v>478</v>
      </c>
      <c r="AG140" s="3"/>
      <c r="AH140" s="3"/>
      <c r="AI140" s="3"/>
      <c r="AJ140" s="3"/>
      <c r="AK140" s="3"/>
      <c r="AL140" s="3"/>
      <c r="AM140" s="3"/>
      <c r="AN140" s="3"/>
      <c r="AO140" s="3"/>
      <c r="AP140" s="3"/>
      <c r="AQ140" s="3"/>
      <c r="AR140" s="3"/>
      <c r="AS140" s="3"/>
      <c r="AT140" s="3"/>
      <c r="AU140" s="3"/>
      <c r="AV140" s="3"/>
      <c r="AW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624"/>
      <c r="Z141" s="633" t="s">
        <v>479</v>
      </c>
      <c r="AA141" s="646">
        <v>0.13</v>
      </c>
      <c r="AB141" s="635">
        <v>1262.0</v>
      </c>
      <c r="AC141" s="628" t="s">
        <v>409</v>
      </c>
      <c r="AD141" s="654"/>
      <c r="AE141" s="620"/>
      <c r="AF141" s="652"/>
      <c r="AG141" s="3"/>
      <c r="AH141" s="3"/>
      <c r="AI141" s="3"/>
      <c r="AJ141" s="3"/>
      <c r="AK141" s="3"/>
      <c r="AL141" s="3"/>
      <c r="AM141" s="3"/>
      <c r="AN141" s="3"/>
      <c r="AO141" s="3"/>
      <c r="AP141" s="3"/>
      <c r="AQ141" s="3"/>
      <c r="AR141" s="3"/>
      <c r="AS141" s="3"/>
      <c r="AT141" s="3"/>
      <c r="AU141" s="3"/>
      <c r="AV141" s="3"/>
      <c r="AW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624"/>
      <c r="Z142" s="633" t="s">
        <v>480</v>
      </c>
      <c r="AA142" s="646">
        <v>0.13</v>
      </c>
      <c r="AB142" s="635">
        <v>1190.0</v>
      </c>
      <c r="AC142" s="628" t="s">
        <v>409</v>
      </c>
      <c r="AD142" s="654"/>
      <c r="AE142" s="620"/>
      <c r="AF142" s="652"/>
      <c r="AG142" s="3"/>
      <c r="AH142" s="3"/>
      <c r="AI142" s="3"/>
      <c r="AJ142" s="3"/>
      <c r="AK142" s="3"/>
      <c r="AL142" s="3"/>
      <c r="AM142" s="3"/>
      <c r="AN142" s="3"/>
      <c r="AO142" s="3"/>
      <c r="AP142" s="3"/>
      <c r="AQ142" s="3"/>
      <c r="AR142" s="3"/>
      <c r="AS142" s="3"/>
      <c r="AT142" s="3"/>
      <c r="AU142" s="3"/>
      <c r="AV142" s="3"/>
      <c r="AW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643"/>
      <c r="Z143" s="633" t="s">
        <v>481</v>
      </c>
      <c r="AA143" s="646">
        <v>0.13</v>
      </c>
      <c r="AB143" s="635">
        <v>1117.0</v>
      </c>
      <c r="AC143" s="628" t="s">
        <v>409</v>
      </c>
      <c r="AD143" s="654"/>
      <c r="AE143" s="615"/>
      <c r="AF143" s="649"/>
      <c r="AG143" s="3"/>
      <c r="AH143" s="3"/>
      <c r="AI143" s="3"/>
      <c r="AJ143" s="3"/>
      <c r="AK143" s="3"/>
      <c r="AL143" s="3"/>
      <c r="AM143" s="3"/>
      <c r="AN143" s="3"/>
      <c r="AO143" s="3"/>
      <c r="AP143" s="3"/>
      <c r="AQ143" s="3"/>
      <c r="AR143" s="3"/>
      <c r="AS143" s="3"/>
      <c r="AT143" s="3"/>
      <c r="AU143" s="3"/>
      <c r="AV143" s="3"/>
      <c r="AW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624"/>
      <c r="Z144" s="621" t="s">
        <v>482</v>
      </c>
      <c r="AA144" s="622"/>
      <c r="AB144" s="627"/>
      <c r="AC144" s="628"/>
      <c r="AD144" s="653"/>
      <c r="AE144" s="620"/>
      <c r="AF144" s="652"/>
      <c r="AG144" s="3"/>
      <c r="AH144" s="3"/>
      <c r="AI144" s="3"/>
      <c r="AJ144" s="3"/>
      <c r="AK144" s="3"/>
      <c r="AL144" s="3"/>
      <c r="AM144" s="3"/>
      <c r="AN144" s="3"/>
      <c r="AO144" s="3"/>
      <c r="AP144" s="3"/>
      <c r="AQ144" s="3"/>
      <c r="AR144" s="3"/>
      <c r="AS144" s="3"/>
      <c r="AT144" s="3"/>
      <c r="AU144" s="3"/>
      <c r="AV144" s="3"/>
      <c r="AW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624" t="s">
        <v>483</v>
      </c>
      <c r="Z145" s="625" t="s">
        <v>484</v>
      </c>
      <c r="AA145" s="622">
        <f>AA138*0.4</f>
        <v>0.052</v>
      </c>
      <c r="AB145" s="627">
        <v>1273.0</v>
      </c>
      <c r="AC145" s="628" t="s">
        <v>483</v>
      </c>
      <c r="AD145" s="653"/>
      <c r="AE145" s="645" t="s">
        <v>485</v>
      </c>
      <c r="AF145" s="630"/>
      <c r="AG145" s="3"/>
      <c r="AH145" s="3"/>
      <c r="AI145" s="3"/>
      <c r="AJ145" s="3"/>
      <c r="AK145" s="3"/>
      <c r="AL145" s="3"/>
      <c r="AM145" s="3"/>
      <c r="AN145" s="3"/>
      <c r="AO145" s="3"/>
      <c r="AP145" s="3"/>
      <c r="AQ145" s="3"/>
      <c r="AR145" s="3"/>
      <c r="AS145" s="3"/>
      <c r="AT145" s="3"/>
      <c r="AU145" s="3"/>
      <c r="AV145" s="3"/>
      <c r="AW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643"/>
      <c r="Z146" s="633" t="s">
        <v>486</v>
      </c>
      <c r="AA146" s="646">
        <f>AA138*0.8</f>
        <v>0.104</v>
      </c>
      <c r="AB146" s="635">
        <v>2723.0</v>
      </c>
      <c r="AC146" s="628" t="s">
        <v>483</v>
      </c>
      <c r="AD146" s="654"/>
      <c r="AE146" s="615"/>
      <c r="AF146" s="655"/>
      <c r="AG146" s="3"/>
      <c r="AH146" s="3"/>
      <c r="AI146" s="3"/>
      <c r="AJ146" s="3"/>
      <c r="AK146" s="3"/>
      <c r="AL146" s="3"/>
      <c r="AM146" s="3"/>
      <c r="AN146" s="3"/>
      <c r="AO146" s="3"/>
      <c r="AP146" s="3"/>
      <c r="AQ146" s="3"/>
      <c r="AR146" s="3"/>
      <c r="AS146" s="3"/>
      <c r="AT146" s="3"/>
      <c r="AU146" s="3"/>
      <c r="AV146" s="3"/>
      <c r="AW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624"/>
      <c r="Z147" s="656" t="s">
        <v>487</v>
      </c>
      <c r="AA147" s="622"/>
      <c r="AB147" s="657"/>
      <c r="AC147" s="628"/>
      <c r="AD147" s="653"/>
      <c r="AE147" s="610"/>
      <c r="AF147" s="658"/>
      <c r="AG147" s="3"/>
      <c r="AH147" s="3"/>
      <c r="AI147" s="3"/>
      <c r="AJ147" s="3"/>
      <c r="AK147" s="3"/>
      <c r="AL147" s="3"/>
      <c r="AM147" s="3"/>
      <c r="AN147" s="3"/>
      <c r="AO147" s="3"/>
      <c r="AP147" s="3"/>
      <c r="AQ147" s="3"/>
      <c r="AR147" s="3"/>
      <c r="AS147" s="3"/>
      <c r="AT147" s="3"/>
      <c r="AU147" s="3"/>
      <c r="AV147" s="3"/>
      <c r="AW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648" t="s">
        <v>408</v>
      </c>
      <c r="Z148" s="659" t="s">
        <v>488</v>
      </c>
      <c r="AA148" s="660">
        <v>0.17</v>
      </c>
      <c r="AB148" s="657">
        <v>486.0</v>
      </c>
      <c r="AC148" s="657" t="s">
        <v>408</v>
      </c>
      <c r="AD148" s="661" t="s">
        <v>489</v>
      </c>
      <c r="AE148" s="662" t="s">
        <v>490</v>
      </c>
      <c r="AF148" s="662" t="s">
        <v>491</v>
      </c>
      <c r="AG148" s="3"/>
      <c r="AH148" s="3"/>
      <c r="AI148" s="3"/>
      <c r="AJ148" s="3"/>
      <c r="AK148" s="3"/>
      <c r="AL148" s="3"/>
      <c r="AM148" s="3"/>
      <c r="AN148" s="3"/>
      <c r="AO148" s="3"/>
      <c r="AP148" s="3"/>
      <c r="AQ148" s="3"/>
      <c r="AR148" s="3"/>
      <c r="AS148" s="3"/>
      <c r="AT148" s="3"/>
      <c r="AU148" s="3"/>
      <c r="AV148" s="3"/>
      <c r="AW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648"/>
      <c r="Z149" s="659" t="s">
        <v>492</v>
      </c>
      <c r="AA149" s="660"/>
      <c r="AB149" s="657">
        <v>640.0</v>
      </c>
      <c r="AC149" s="657" t="s">
        <v>408</v>
      </c>
      <c r="AD149" s="661" t="s">
        <v>489</v>
      </c>
      <c r="AE149" s="662"/>
      <c r="AF149" s="662"/>
      <c r="AG149" s="3"/>
      <c r="AH149" s="3"/>
      <c r="AI149" s="3"/>
      <c r="AJ149" s="3"/>
      <c r="AK149" s="3"/>
      <c r="AL149" s="3"/>
      <c r="AM149" s="3"/>
      <c r="AN149" s="3"/>
      <c r="AO149" s="3"/>
      <c r="AP149" s="3"/>
      <c r="AQ149" s="3"/>
      <c r="AR149" s="3"/>
      <c r="AS149" s="3"/>
      <c r="AT149" s="3"/>
      <c r="AU149" s="3"/>
      <c r="AV149" s="3"/>
      <c r="AW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651"/>
      <c r="Z150" s="663" t="s">
        <v>493</v>
      </c>
      <c r="AA150" s="664"/>
      <c r="AB150" s="665">
        <v>950.0</v>
      </c>
      <c r="AC150" s="665" t="s">
        <v>408</v>
      </c>
      <c r="AD150" s="666"/>
      <c r="AE150" s="667"/>
      <c r="AF150" s="667"/>
      <c r="AG150" s="3"/>
      <c r="AH150" s="3"/>
      <c r="AI150" s="3"/>
      <c r="AJ150" s="3"/>
      <c r="AK150" s="3"/>
      <c r="AL150" s="3"/>
      <c r="AM150" s="3"/>
      <c r="AN150" s="3"/>
      <c r="AO150" s="3"/>
      <c r="AP150" s="3"/>
      <c r="AQ150" s="3"/>
      <c r="AR150" s="3"/>
      <c r="AS150" s="3"/>
      <c r="AT150" s="3"/>
      <c r="AU150" s="3"/>
      <c r="AV150" s="3"/>
      <c r="AW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648"/>
      <c r="Z151" s="656" t="s">
        <v>494</v>
      </c>
      <c r="AA151" s="664"/>
      <c r="AB151" s="665"/>
      <c r="AC151" s="665"/>
      <c r="AD151" s="666"/>
      <c r="AE151" s="662"/>
      <c r="AF151" s="662"/>
      <c r="AG151" s="3"/>
      <c r="AH151" s="3"/>
      <c r="AI151" s="3"/>
      <c r="AJ151" s="3"/>
      <c r="AK151" s="3"/>
      <c r="AL151" s="3"/>
      <c r="AM151" s="3"/>
      <c r="AN151" s="3"/>
      <c r="AO151" s="3"/>
      <c r="AP151" s="3"/>
      <c r="AQ151" s="3"/>
      <c r="AR151" s="3"/>
      <c r="AS151" s="3"/>
      <c r="AT151" s="3"/>
      <c r="AU151" s="3"/>
      <c r="AV151" s="3"/>
      <c r="AW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648" t="s">
        <v>410</v>
      </c>
      <c r="Z152" s="659" t="s">
        <v>495</v>
      </c>
      <c r="AA152" s="660">
        <v>0.15</v>
      </c>
      <c r="AB152" s="657">
        <v>1250.0</v>
      </c>
      <c r="AC152" s="657" t="s">
        <v>410</v>
      </c>
      <c r="AD152" s="661" t="s">
        <v>496</v>
      </c>
      <c r="AE152" s="668" t="s">
        <v>497</v>
      </c>
      <c r="AF152" s="662" t="s">
        <v>498</v>
      </c>
      <c r="AG152" s="3"/>
      <c r="AH152" s="3"/>
      <c r="AI152" s="3"/>
      <c r="AJ152" s="3"/>
      <c r="AK152" s="3"/>
      <c r="AL152" s="3"/>
      <c r="AM152" s="3"/>
      <c r="AN152" s="3"/>
      <c r="AO152" s="3"/>
      <c r="AP152" s="3"/>
      <c r="AQ152" s="3"/>
      <c r="AR152" s="3"/>
      <c r="AS152" s="3"/>
      <c r="AT152" s="3"/>
      <c r="AU152" s="3"/>
      <c r="AV152" s="3"/>
      <c r="AW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651"/>
      <c r="Z153" s="659" t="s">
        <v>499</v>
      </c>
      <c r="AA153" s="660">
        <v>0.13</v>
      </c>
      <c r="AB153" s="657">
        <v>1700.0</v>
      </c>
      <c r="AC153" s="657" t="s">
        <v>410</v>
      </c>
      <c r="AD153" s="661" t="s">
        <v>496</v>
      </c>
      <c r="AE153" s="667"/>
      <c r="AF153" s="669" t="s">
        <v>500</v>
      </c>
      <c r="AG153" s="3"/>
      <c r="AH153" s="3"/>
      <c r="AI153" s="3"/>
      <c r="AJ153" s="3"/>
      <c r="AK153" s="3"/>
      <c r="AL153" s="3"/>
      <c r="AM153" s="3"/>
      <c r="AN153" s="3"/>
      <c r="AO153" s="3"/>
      <c r="AP153" s="3"/>
      <c r="AQ153" s="3"/>
      <c r="AR153" s="3"/>
      <c r="AS153" s="3"/>
      <c r="AT153" s="3"/>
      <c r="AU153" s="3"/>
      <c r="AV153" s="3"/>
      <c r="AW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648"/>
      <c r="Z154" s="656" t="s">
        <v>501</v>
      </c>
      <c r="AA154" s="660"/>
      <c r="AB154" s="657"/>
      <c r="AC154" s="657"/>
      <c r="AD154" s="661"/>
      <c r="AE154" s="667"/>
      <c r="AF154" s="661"/>
      <c r="AG154" s="3"/>
      <c r="AH154" s="3"/>
      <c r="AI154" s="3"/>
      <c r="AJ154" s="3"/>
      <c r="AK154" s="3"/>
      <c r="AL154" s="3"/>
      <c r="AM154" s="3"/>
      <c r="AN154" s="3"/>
      <c r="AO154" s="3"/>
      <c r="AP154" s="3"/>
      <c r="AQ154" s="3"/>
      <c r="AR154" s="3"/>
      <c r="AS154" s="3"/>
      <c r="AT154" s="3"/>
      <c r="AU154" s="3"/>
      <c r="AV154" s="3"/>
      <c r="AW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648" t="s">
        <v>502</v>
      </c>
      <c r="Z155" s="659" t="s">
        <v>503</v>
      </c>
      <c r="AA155" s="660">
        <v>0.1</v>
      </c>
      <c r="AB155" s="657">
        <v>1558.0</v>
      </c>
      <c r="AC155" s="657" t="s">
        <v>411</v>
      </c>
      <c r="AD155" s="661" t="s">
        <v>504</v>
      </c>
      <c r="AE155" s="667"/>
      <c r="AF155" s="661" t="s">
        <v>505</v>
      </c>
      <c r="AG155" s="3"/>
      <c r="AH155" s="3"/>
      <c r="AI155" s="3"/>
      <c r="AJ155" s="3"/>
      <c r="AK155" s="3"/>
      <c r="AL155" s="3"/>
      <c r="AM155" s="3"/>
      <c r="AN155" s="3"/>
      <c r="AO155" s="3"/>
      <c r="AP155" s="3"/>
      <c r="AQ155" s="3"/>
      <c r="AR155" s="3"/>
      <c r="AS155" s="3"/>
      <c r="AT155" s="3"/>
      <c r="AU155" s="3"/>
      <c r="AV155" s="3"/>
      <c r="AW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648"/>
      <c r="Z156" s="659" t="s">
        <v>339</v>
      </c>
      <c r="AA156" s="667">
        <v>0.1</v>
      </c>
      <c r="AB156" s="657">
        <v>682.0</v>
      </c>
      <c r="AC156" s="657" t="s">
        <v>411</v>
      </c>
      <c r="AD156" s="661" t="s">
        <v>506</v>
      </c>
      <c r="AE156" s="667" t="s">
        <v>507</v>
      </c>
      <c r="AF156" s="662"/>
      <c r="AG156" s="3"/>
      <c r="AH156" s="3"/>
      <c r="AI156" s="3"/>
      <c r="AJ156" s="3"/>
      <c r="AK156" s="3"/>
      <c r="AL156" s="3"/>
      <c r="AM156" s="3"/>
      <c r="AN156" s="3"/>
      <c r="AO156" s="3"/>
      <c r="AP156" s="3"/>
      <c r="AQ156" s="3"/>
      <c r="AR156" s="3"/>
      <c r="AS156" s="3"/>
      <c r="AT156" s="3"/>
      <c r="AU156" s="3"/>
      <c r="AV156" s="3"/>
      <c r="AW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648"/>
      <c r="Z157" s="659" t="s">
        <v>508</v>
      </c>
      <c r="AA157" s="667">
        <v>0.65</v>
      </c>
      <c r="AB157" s="657">
        <v>619.0</v>
      </c>
      <c r="AC157" s="657" t="s">
        <v>411</v>
      </c>
      <c r="AD157" s="667"/>
      <c r="AE157" s="667"/>
      <c r="AF157" s="662"/>
      <c r="AG157" s="3"/>
      <c r="AH157" s="3"/>
      <c r="AI157" s="3"/>
      <c r="AJ157" s="3"/>
      <c r="AK157" s="3"/>
      <c r="AL157" s="3"/>
      <c r="AM157" s="3"/>
      <c r="AN157" s="3"/>
      <c r="AO157" s="3"/>
      <c r="AP157" s="3"/>
      <c r="AQ157" s="3"/>
      <c r="AR157" s="3"/>
      <c r="AS157" s="3"/>
      <c r="AT157" s="3"/>
      <c r="AU157" s="3"/>
      <c r="AV157" s="3"/>
      <c r="AW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648"/>
      <c r="Z158" s="659" t="s">
        <v>509</v>
      </c>
      <c r="AA158" s="667">
        <v>0.3</v>
      </c>
      <c r="AB158" s="657">
        <v>730.0</v>
      </c>
      <c r="AC158" s="657" t="s">
        <v>411</v>
      </c>
      <c r="AD158" s="667"/>
      <c r="AE158" s="667" t="s">
        <v>510</v>
      </c>
      <c r="AF158" s="662"/>
      <c r="AG158" s="3"/>
      <c r="AH158" s="3"/>
      <c r="AI158" s="3"/>
      <c r="AJ158" s="3"/>
      <c r="AK158" s="3"/>
      <c r="AL158" s="3"/>
      <c r="AM158" s="3"/>
      <c r="AN158" s="3"/>
      <c r="AO158" s="3"/>
      <c r="AP158" s="3"/>
      <c r="AQ158" s="3"/>
      <c r="AR158" s="3"/>
      <c r="AS158" s="3"/>
      <c r="AT158" s="3"/>
      <c r="AU158" s="3"/>
      <c r="AV158" s="3"/>
      <c r="AW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648"/>
      <c r="Z159" s="659" t="s">
        <v>511</v>
      </c>
      <c r="AA159" s="667"/>
      <c r="AB159" s="657">
        <v>384.0</v>
      </c>
      <c r="AC159" s="657" t="s">
        <v>411</v>
      </c>
      <c r="AD159" s="667"/>
      <c r="AE159" s="667" t="s">
        <v>510</v>
      </c>
      <c r="AF159" s="662"/>
      <c r="AG159" s="3"/>
      <c r="AH159" s="3"/>
      <c r="AI159" s="3"/>
      <c r="AJ159" s="3"/>
      <c r="AK159" s="3"/>
      <c r="AL159" s="3"/>
      <c r="AM159" s="3"/>
      <c r="AN159" s="3"/>
      <c r="AO159" s="3"/>
      <c r="AP159" s="3"/>
      <c r="AQ159" s="3"/>
      <c r="AR159" s="3"/>
      <c r="AS159" s="3"/>
      <c r="AT159" s="3"/>
      <c r="AU159" s="3"/>
      <c r="AV159" s="3"/>
      <c r="AW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648"/>
      <c r="Z160" s="659" t="s">
        <v>512</v>
      </c>
      <c r="AA160" s="667"/>
      <c r="AB160" s="657">
        <v>325.0</v>
      </c>
      <c r="AC160" s="657" t="s">
        <v>411</v>
      </c>
      <c r="AD160" s="667"/>
      <c r="AE160" s="667" t="s">
        <v>510</v>
      </c>
      <c r="AF160" s="662"/>
      <c r="AG160" s="3"/>
      <c r="AH160" s="3"/>
      <c r="AI160" s="3"/>
      <c r="AJ160" s="3"/>
      <c r="AK160" s="3"/>
      <c r="AL160" s="3"/>
      <c r="AM160" s="3"/>
      <c r="AN160" s="3"/>
      <c r="AO160" s="3"/>
      <c r="AP160" s="3"/>
      <c r="AQ160" s="3"/>
      <c r="AR160" s="3"/>
      <c r="AS160" s="3"/>
      <c r="AT160" s="3"/>
      <c r="AU160" s="3"/>
      <c r="AV160" s="3"/>
      <c r="AW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648"/>
      <c r="Z161" s="659" t="s">
        <v>513</v>
      </c>
      <c r="AA161" s="667"/>
      <c r="AB161" s="657">
        <v>725.0</v>
      </c>
      <c r="AC161" s="657" t="s">
        <v>411</v>
      </c>
      <c r="AD161" s="667"/>
      <c r="AE161" s="667"/>
      <c r="AF161" s="662"/>
      <c r="AG161" s="3"/>
      <c r="AH161" s="3"/>
      <c r="AI161" s="3"/>
      <c r="AJ161" s="3"/>
      <c r="AK161" s="3"/>
      <c r="AL161" s="3"/>
      <c r="AM161" s="3"/>
      <c r="AN161" s="3"/>
      <c r="AO161" s="3"/>
      <c r="AP161" s="3"/>
      <c r="AQ161" s="3"/>
      <c r="AR161" s="3"/>
      <c r="AS161" s="3"/>
      <c r="AT161" s="3"/>
      <c r="AU161" s="3"/>
      <c r="AV161" s="3"/>
      <c r="AW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651"/>
      <c r="Z162" s="670" t="s">
        <v>514</v>
      </c>
      <c r="AA162" s="660"/>
      <c r="AB162" s="657"/>
      <c r="AC162" s="657" t="s">
        <v>412</v>
      </c>
      <c r="AD162" s="667"/>
      <c r="AE162" s="667"/>
      <c r="AF162" s="667"/>
      <c r="AG162" s="3"/>
      <c r="AH162" s="3"/>
      <c r="AI162" s="3"/>
      <c r="AJ162" s="3"/>
      <c r="AK162" s="3"/>
      <c r="AL162" s="3"/>
      <c r="AM162" s="3"/>
      <c r="AN162" s="3"/>
      <c r="AO162" s="3"/>
      <c r="AP162" s="3"/>
      <c r="AQ162" s="3"/>
      <c r="AR162" s="3"/>
      <c r="AS162" s="3"/>
      <c r="AT162" s="3"/>
      <c r="AU162" s="3"/>
      <c r="AV162" s="3"/>
      <c r="AW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610"/>
      <c r="Z163" s="610"/>
      <c r="AA163" s="610"/>
      <c r="AB163" s="610"/>
      <c r="AC163" s="610"/>
      <c r="AD163" s="610"/>
      <c r="AE163" s="610"/>
      <c r="AF163" s="610"/>
      <c r="AG163" s="3"/>
      <c r="AH163" s="3"/>
      <c r="AI163" s="3"/>
      <c r="AJ163" s="3"/>
      <c r="AK163" s="3"/>
      <c r="AL163" s="3"/>
      <c r="AM163" s="3"/>
      <c r="AN163" s="3"/>
      <c r="AO163" s="3"/>
      <c r="AP163" s="3"/>
      <c r="AQ163" s="3"/>
      <c r="AR163" s="3"/>
      <c r="AS163" s="3"/>
      <c r="AT163" s="3"/>
      <c r="AU163" s="3"/>
      <c r="AV163" s="3"/>
      <c r="AW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671" t="s">
        <v>515</v>
      </c>
      <c r="Z164" s="610"/>
      <c r="AA164" s="610"/>
      <c r="AB164" s="610"/>
      <c r="AC164" s="610"/>
      <c r="AD164" s="610"/>
      <c r="AE164" s="610"/>
      <c r="AF164" s="610"/>
      <c r="AG164" s="3"/>
      <c r="AH164" s="3"/>
      <c r="AI164" s="3"/>
      <c r="AJ164" s="3"/>
      <c r="AK164" s="3"/>
      <c r="AL164" s="3"/>
      <c r="AM164" s="3"/>
      <c r="AN164" s="3"/>
      <c r="AO164" s="3"/>
      <c r="AP164" s="3"/>
      <c r="AQ164" s="3"/>
      <c r="AR164" s="3"/>
      <c r="AS164" s="3"/>
      <c r="AT164" s="3"/>
      <c r="AU164" s="3"/>
      <c r="AV164" s="3"/>
      <c r="AW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613" t="s">
        <v>414</v>
      </c>
      <c r="Z165" s="614" t="s">
        <v>415</v>
      </c>
      <c r="AA165" s="611" t="s">
        <v>20</v>
      </c>
      <c r="AB165" s="611" t="s">
        <v>417</v>
      </c>
      <c r="AC165" s="672" t="s">
        <v>516</v>
      </c>
      <c r="AD165" s="673"/>
      <c r="AE165" s="3"/>
      <c r="AF165" s="3"/>
      <c r="AG165" s="3"/>
      <c r="AH165" s="3"/>
      <c r="AI165" s="3"/>
      <c r="AJ165" s="3"/>
      <c r="AK165" s="3"/>
      <c r="AL165" s="3"/>
      <c r="AM165" s="3"/>
      <c r="AN165" s="3"/>
      <c r="AO165" s="3"/>
      <c r="AP165" s="3"/>
      <c r="AQ165" s="3"/>
      <c r="AR165" s="3"/>
      <c r="AS165" s="3"/>
      <c r="AT165" s="3"/>
      <c r="AU165" s="3"/>
      <c r="AV165" s="3"/>
      <c r="AW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674"/>
      <c r="Z166" s="675" t="s">
        <v>420</v>
      </c>
      <c r="AA166" s="674" t="s">
        <v>422</v>
      </c>
      <c r="AB166" s="645"/>
      <c r="AC166" s="645"/>
      <c r="AD166" s="658"/>
      <c r="AE166" s="3"/>
      <c r="AF166" s="3"/>
      <c r="AG166" s="3"/>
      <c r="AH166" s="3"/>
      <c r="AI166" s="3"/>
      <c r="AJ166" s="3"/>
      <c r="AK166" s="3"/>
      <c r="AL166" s="3"/>
      <c r="AM166" s="3"/>
      <c r="AN166" s="3"/>
      <c r="AO166" s="3"/>
      <c r="AP166" s="3"/>
      <c r="AQ166" s="3"/>
      <c r="AR166" s="3"/>
      <c r="AS166" s="3"/>
      <c r="AT166" s="3"/>
      <c r="AU166" s="3"/>
      <c r="AV166" s="3"/>
      <c r="AW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645" t="s">
        <v>517</v>
      </c>
      <c r="Z167" s="676" t="s">
        <v>518</v>
      </c>
      <c r="AA167" s="677">
        <v>1424.0</v>
      </c>
      <c r="AB167" s="672" t="s">
        <v>519</v>
      </c>
      <c r="AC167" s="672" t="s">
        <v>520</v>
      </c>
      <c r="AD167" s="678"/>
      <c r="AE167" s="3"/>
      <c r="AF167" s="3"/>
      <c r="AG167" s="3"/>
      <c r="AH167" s="3"/>
      <c r="AI167" s="3"/>
      <c r="AJ167" s="3"/>
      <c r="AK167" s="3"/>
      <c r="AL167" s="3"/>
      <c r="AM167" s="3"/>
      <c r="AN167" s="3"/>
      <c r="AO167" s="3"/>
      <c r="AP167" s="3"/>
      <c r="AQ167" s="3"/>
      <c r="AR167" s="3"/>
      <c r="AS167" s="3"/>
      <c r="AT167" s="3"/>
      <c r="AU167" s="3"/>
      <c r="AV167" s="3"/>
      <c r="AW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679"/>
      <c r="Z168" s="680" t="s">
        <v>521</v>
      </c>
      <c r="AA168" s="681">
        <v>2460.0</v>
      </c>
      <c r="AB168" s="682" t="s">
        <v>522</v>
      </c>
      <c r="AC168" s="679"/>
      <c r="AD168" s="683"/>
      <c r="AE168" s="3"/>
      <c r="AF168" s="3"/>
      <c r="AG168" s="3"/>
      <c r="AH168" s="3"/>
      <c r="AI168" s="3"/>
      <c r="AJ168" s="3"/>
      <c r="AK168" s="3"/>
      <c r="AL168" s="3"/>
      <c r="AM168" s="3"/>
      <c r="AN168" s="3"/>
      <c r="AO168" s="3"/>
      <c r="AP168" s="3"/>
      <c r="AQ168" s="3"/>
      <c r="AR168" s="3"/>
      <c r="AS168" s="3"/>
      <c r="AT168" s="3"/>
      <c r="AU168" s="3"/>
      <c r="AV168" s="3"/>
      <c r="AW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645" t="s">
        <v>523</v>
      </c>
      <c r="Z169" s="684" t="s">
        <v>340</v>
      </c>
      <c r="AA169" s="685">
        <v>2693.0</v>
      </c>
      <c r="AB169" s="686" t="s">
        <v>522</v>
      </c>
      <c r="AC169" s="645" t="s">
        <v>524</v>
      </c>
      <c r="AD169" s="658"/>
      <c r="AE169" s="3"/>
      <c r="AF169" s="3"/>
      <c r="AG169" s="3"/>
      <c r="AH169" s="3"/>
      <c r="AI169" s="3"/>
      <c r="AJ169" s="3"/>
      <c r="AK169" s="3"/>
      <c r="AL169" s="3"/>
      <c r="AM169" s="3"/>
      <c r="AN169" s="3"/>
      <c r="AO169" s="3"/>
      <c r="AP169" s="3"/>
      <c r="AQ169" s="3"/>
      <c r="AR169" s="3"/>
      <c r="AS169" s="3"/>
      <c r="AT169" s="3"/>
      <c r="AU169" s="3"/>
      <c r="AV169" s="3"/>
      <c r="AW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645"/>
      <c r="Z170" s="684" t="s">
        <v>525</v>
      </c>
      <c r="AA170" s="687">
        <v>4500.0</v>
      </c>
      <c r="AB170" s="688" t="s">
        <v>522</v>
      </c>
      <c r="AC170" s="645"/>
      <c r="AD170" s="658"/>
      <c r="AE170" s="3"/>
      <c r="AF170" s="3"/>
      <c r="AG170" s="3"/>
      <c r="AH170" s="3"/>
      <c r="AI170" s="3"/>
      <c r="AJ170" s="3"/>
      <c r="AK170" s="3"/>
      <c r="AL170" s="3"/>
      <c r="AM170" s="3"/>
      <c r="AN170" s="3"/>
      <c r="AO170" s="3"/>
      <c r="AP170" s="3"/>
      <c r="AQ170" s="3"/>
      <c r="AR170" s="3"/>
      <c r="AS170" s="3"/>
      <c r="AT170" s="3"/>
      <c r="AU170" s="3"/>
      <c r="AV170" s="3"/>
      <c r="AW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645"/>
      <c r="Z171" s="684" t="s">
        <v>526</v>
      </c>
      <c r="AA171" s="681">
        <v>2580.0</v>
      </c>
      <c r="AB171" s="686"/>
      <c r="AC171" s="645"/>
      <c r="AD171" s="658"/>
      <c r="AE171" s="3"/>
      <c r="AF171" s="3"/>
      <c r="AG171" s="3"/>
      <c r="AH171" s="3"/>
      <c r="AI171" s="3"/>
      <c r="AJ171" s="3"/>
      <c r="AK171" s="3"/>
      <c r="AL171" s="3"/>
      <c r="AM171" s="3"/>
      <c r="AN171" s="3"/>
      <c r="AO171" s="3"/>
      <c r="AP171" s="3"/>
      <c r="AQ171" s="3"/>
      <c r="AR171" s="3"/>
      <c r="AS171" s="3"/>
      <c r="AT171" s="3"/>
      <c r="AU171" s="3"/>
      <c r="AV171" s="3"/>
      <c r="AW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645"/>
      <c r="Z172" s="684" t="s">
        <v>527</v>
      </c>
      <c r="AA172" s="681">
        <v>1402.0</v>
      </c>
      <c r="AB172" s="686"/>
      <c r="AC172" s="645"/>
      <c r="AD172" s="658"/>
      <c r="AE172" s="3"/>
      <c r="AF172" s="3"/>
      <c r="AG172" s="3"/>
      <c r="AH172" s="3"/>
      <c r="AI172" s="3"/>
      <c r="AJ172" s="3"/>
      <c r="AK172" s="3"/>
      <c r="AL172" s="3"/>
      <c r="AM172" s="3"/>
      <c r="AN172" s="3"/>
      <c r="AO172" s="3"/>
      <c r="AP172" s="3"/>
      <c r="AQ172" s="3"/>
      <c r="AR172" s="3"/>
      <c r="AS172" s="3"/>
      <c r="AT172" s="3"/>
      <c r="AU172" s="3"/>
      <c r="AV172" s="3"/>
      <c r="AW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620"/>
      <c r="Z173" s="684" t="s">
        <v>528</v>
      </c>
      <c r="AA173" s="687">
        <v>5778.0</v>
      </c>
      <c r="AB173" s="689"/>
      <c r="AC173" s="690"/>
      <c r="AD173" s="691"/>
      <c r="AE173" s="3"/>
      <c r="AF173" s="3"/>
      <c r="AG173" s="3"/>
      <c r="AH173" s="3"/>
      <c r="AI173" s="3"/>
      <c r="AJ173" s="3"/>
      <c r="AK173" s="3"/>
      <c r="AL173" s="3"/>
      <c r="AM173" s="3"/>
      <c r="AN173" s="3"/>
      <c r="AO173" s="3"/>
      <c r="AP173" s="3"/>
      <c r="AQ173" s="3"/>
      <c r="AR173" s="3"/>
      <c r="AS173" s="3"/>
      <c r="AT173" s="3"/>
      <c r="AU173" s="3"/>
      <c r="AV173" s="3"/>
      <c r="AW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690"/>
      <c r="Z174" s="684" t="s">
        <v>529</v>
      </c>
      <c r="AA174" s="687">
        <v>7672.0</v>
      </c>
      <c r="AB174" s="689"/>
      <c r="AC174" s="690"/>
      <c r="AD174" s="691"/>
      <c r="AE174" s="3"/>
      <c r="AF174" s="3"/>
      <c r="AG174" s="3"/>
      <c r="AH174" s="3"/>
      <c r="AI174" s="3"/>
      <c r="AJ174" s="3"/>
      <c r="AK174" s="3"/>
      <c r="AL174" s="3"/>
      <c r="AM174" s="3"/>
      <c r="AN174" s="3"/>
      <c r="AO174" s="3"/>
      <c r="AP174" s="3"/>
      <c r="AQ174" s="3"/>
      <c r="AR174" s="3"/>
      <c r="AS174" s="3"/>
      <c r="AT174" s="3"/>
      <c r="AU174" s="3"/>
      <c r="AV174" s="3"/>
      <c r="AW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690"/>
      <c r="Z175" s="684" t="s">
        <v>530</v>
      </c>
      <c r="AA175" s="687">
        <v>3327.0</v>
      </c>
      <c r="AB175" s="689"/>
      <c r="AC175" s="637"/>
      <c r="AD175" s="662"/>
      <c r="AE175" s="3"/>
      <c r="AF175" s="3"/>
      <c r="AG175" s="3"/>
      <c r="AH175" s="3"/>
      <c r="AI175" s="3"/>
      <c r="AJ175" s="3"/>
      <c r="AK175" s="3"/>
      <c r="AL175" s="3"/>
      <c r="AM175" s="3"/>
      <c r="AN175" s="3"/>
      <c r="AO175" s="3"/>
      <c r="AP175" s="3"/>
      <c r="AQ175" s="3"/>
      <c r="AR175" s="3"/>
      <c r="AS175" s="3"/>
      <c r="AT175" s="3"/>
      <c r="AU175" s="3"/>
      <c r="AV175" s="3"/>
      <c r="AW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620"/>
      <c r="Z176" s="684" t="s">
        <v>531</v>
      </c>
      <c r="AA176" s="687">
        <v>5000.0</v>
      </c>
      <c r="AB176" s="689"/>
      <c r="AC176" s="690"/>
      <c r="AD176" s="691"/>
      <c r="AE176" s="3"/>
      <c r="AF176" s="3"/>
      <c r="AG176" s="3"/>
      <c r="AH176" s="3"/>
      <c r="AI176" s="3"/>
      <c r="AJ176" s="3"/>
      <c r="AK176" s="3"/>
      <c r="AL176" s="3"/>
      <c r="AM176" s="3"/>
      <c r="AN176" s="3"/>
      <c r="AO176" s="3"/>
      <c r="AP176" s="3"/>
      <c r="AQ176" s="3"/>
      <c r="AR176" s="3"/>
      <c r="AS176" s="3"/>
      <c r="AT176" s="3"/>
      <c r="AU176" s="3"/>
      <c r="AV176" s="3"/>
      <c r="AW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615"/>
      <c r="Z177" s="684" t="s">
        <v>532</v>
      </c>
      <c r="AA177" s="687">
        <v>6761.0</v>
      </c>
      <c r="AB177" s="689"/>
      <c r="AC177" s="692"/>
      <c r="AD177" s="693"/>
      <c r="AE177" s="3"/>
      <c r="AF177" s="3"/>
      <c r="AG177" s="3"/>
      <c r="AH177" s="3"/>
      <c r="AI177" s="3"/>
      <c r="AJ177" s="3"/>
      <c r="AK177" s="3"/>
      <c r="AL177" s="3"/>
      <c r="AM177" s="3"/>
      <c r="AN177" s="3"/>
      <c r="AO177" s="3"/>
      <c r="AP177" s="3"/>
      <c r="AQ177" s="3"/>
      <c r="AR177" s="3"/>
      <c r="AS177" s="3"/>
      <c r="AT177" s="3"/>
      <c r="AU177" s="3"/>
      <c r="AV177" s="3"/>
      <c r="AW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637"/>
      <c r="Z178" s="684" t="s">
        <v>533</v>
      </c>
      <c r="AA178" s="628">
        <v>8504.0</v>
      </c>
      <c r="AB178" s="694"/>
      <c r="AC178" s="645"/>
      <c r="AD178" s="658"/>
      <c r="AE178" s="3"/>
      <c r="AF178" s="3"/>
      <c r="AG178" s="3"/>
      <c r="AH178" s="3"/>
      <c r="AI178" s="3"/>
      <c r="AJ178" s="3"/>
      <c r="AK178" s="3"/>
      <c r="AL178" s="3"/>
      <c r="AM178" s="3"/>
      <c r="AN178" s="3"/>
      <c r="AO178" s="3"/>
      <c r="AP178" s="3"/>
      <c r="AQ178" s="3"/>
      <c r="AR178" s="3"/>
      <c r="AS178" s="3"/>
      <c r="AT178" s="3"/>
      <c r="AU178" s="3"/>
      <c r="AV178" s="3"/>
      <c r="AW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637"/>
      <c r="Z179" s="686" t="s">
        <v>534</v>
      </c>
      <c r="AA179" s="627">
        <v>29327.0</v>
      </c>
      <c r="AB179" s="629"/>
      <c r="AC179" s="645"/>
      <c r="AD179" s="658"/>
      <c r="AE179" s="3"/>
      <c r="AF179" s="3"/>
      <c r="AG179" s="3"/>
      <c r="AH179" s="3"/>
      <c r="AI179" s="3"/>
      <c r="AJ179" s="3"/>
      <c r="AK179" s="3"/>
      <c r="AL179" s="3"/>
      <c r="AM179" s="3"/>
      <c r="AN179" s="3"/>
      <c r="AO179" s="3"/>
      <c r="AP179" s="3"/>
      <c r="AQ179" s="3"/>
      <c r="AR179" s="3"/>
      <c r="AS179" s="3"/>
      <c r="AT179" s="3"/>
      <c r="AU179" s="3"/>
      <c r="AV179" s="3"/>
      <c r="AW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637"/>
      <c r="Z180" s="686" t="s">
        <v>535</v>
      </c>
      <c r="AA180" s="695">
        <v>25778.0</v>
      </c>
      <c r="AB180" s="694"/>
      <c r="AC180" s="645"/>
      <c r="AD180" s="658"/>
      <c r="AE180" s="3"/>
      <c r="AF180" s="3"/>
      <c r="AG180" s="3"/>
      <c r="AH180" s="3"/>
      <c r="AI180" s="3"/>
      <c r="AJ180" s="3"/>
      <c r="AK180" s="3"/>
      <c r="AL180" s="3"/>
      <c r="AM180" s="3"/>
      <c r="AN180" s="3"/>
      <c r="AO180" s="3"/>
      <c r="AP180" s="3"/>
      <c r="AQ180" s="3"/>
      <c r="AR180" s="3"/>
      <c r="AS180" s="3"/>
      <c r="AT180" s="3"/>
      <c r="AU180" s="3"/>
      <c r="AV180" s="3"/>
      <c r="AW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620"/>
      <c r="Z181" s="686" t="s">
        <v>536</v>
      </c>
      <c r="AA181" s="627">
        <v>24070.0</v>
      </c>
      <c r="AB181" s="653"/>
      <c r="AC181" s="690"/>
      <c r="AD181" s="691"/>
      <c r="AE181" s="3"/>
      <c r="AF181" s="3"/>
      <c r="AG181" s="3"/>
      <c r="AH181" s="3"/>
      <c r="AI181" s="3"/>
      <c r="AJ181" s="3"/>
      <c r="AK181" s="3"/>
      <c r="AL181" s="3"/>
      <c r="AM181" s="3"/>
      <c r="AN181" s="3"/>
      <c r="AO181" s="3"/>
      <c r="AP181" s="3"/>
      <c r="AQ181" s="3"/>
      <c r="AR181" s="3"/>
      <c r="AS181" s="3"/>
      <c r="AT181" s="3"/>
      <c r="AU181" s="3"/>
      <c r="AV181" s="3"/>
      <c r="AW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637" t="s">
        <v>537</v>
      </c>
      <c r="Z182" s="686" t="s">
        <v>538</v>
      </c>
      <c r="AA182" s="635">
        <v>22300.0</v>
      </c>
      <c r="AB182" s="654"/>
      <c r="AC182" s="690"/>
      <c r="AD182" s="691"/>
      <c r="AE182" s="3"/>
      <c r="AF182" s="3"/>
      <c r="AG182" s="3"/>
      <c r="AH182" s="3"/>
      <c r="AI182" s="3"/>
      <c r="AJ182" s="3"/>
      <c r="AK182" s="3"/>
      <c r="AL182" s="3"/>
      <c r="AM182" s="3"/>
      <c r="AN182" s="3"/>
      <c r="AO182" s="3"/>
      <c r="AP182" s="3"/>
      <c r="AQ182" s="3"/>
      <c r="AR182" s="3"/>
      <c r="AS182" s="3"/>
      <c r="AT182" s="3"/>
      <c r="AU182" s="3"/>
      <c r="AV182" s="3"/>
      <c r="AW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620"/>
      <c r="Z183" s="686" t="s">
        <v>539</v>
      </c>
      <c r="AA183" s="635">
        <v>19469.0</v>
      </c>
      <c r="AB183" s="654"/>
      <c r="AC183" s="645"/>
      <c r="AD183" s="658"/>
      <c r="AE183" s="3"/>
      <c r="AF183" s="3"/>
      <c r="AG183" s="3"/>
      <c r="AH183" s="3"/>
      <c r="AI183" s="3"/>
      <c r="AJ183" s="3"/>
      <c r="AK183" s="3"/>
      <c r="AL183" s="3"/>
      <c r="AM183" s="3"/>
      <c r="AN183" s="3"/>
      <c r="AO183" s="3"/>
      <c r="AP183" s="3"/>
      <c r="AQ183" s="3"/>
      <c r="AR183" s="3"/>
      <c r="AS183" s="3"/>
      <c r="AT183" s="3"/>
      <c r="AU183" s="3"/>
      <c r="AV183" s="3"/>
      <c r="AW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620"/>
      <c r="Z184" s="686" t="s">
        <v>540</v>
      </c>
      <c r="AA184" s="635">
        <v>34610.0</v>
      </c>
      <c r="AB184" s="639"/>
      <c r="AC184" s="690"/>
      <c r="AD184" s="691"/>
      <c r="AE184" s="3"/>
      <c r="AF184" s="3"/>
      <c r="AG184" s="3"/>
      <c r="AH184" s="3"/>
      <c r="AI184" s="3"/>
      <c r="AJ184" s="3"/>
      <c r="AK184" s="3"/>
      <c r="AL184" s="3"/>
      <c r="AM184" s="3"/>
      <c r="AN184" s="3"/>
      <c r="AO184" s="3"/>
      <c r="AP184" s="3"/>
      <c r="AQ184" s="3"/>
      <c r="AR184" s="3"/>
      <c r="AS184" s="3"/>
      <c r="AT184" s="3"/>
      <c r="AU184" s="3"/>
      <c r="AV184" s="3"/>
      <c r="AW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620"/>
      <c r="Z185" s="686" t="s">
        <v>541</v>
      </c>
      <c r="AA185" s="635">
        <v>27044.0</v>
      </c>
      <c r="AB185" s="654"/>
      <c r="AC185" s="692"/>
      <c r="AD185" s="693"/>
      <c r="AE185" s="3"/>
      <c r="AF185" s="3"/>
      <c r="AG185" s="3"/>
      <c r="AH185" s="3"/>
      <c r="AI185" s="3"/>
      <c r="AJ185" s="3"/>
      <c r="AK185" s="3"/>
      <c r="AL185" s="3"/>
      <c r="AM185" s="3"/>
      <c r="AN185" s="3"/>
      <c r="AO185" s="3"/>
      <c r="AP185" s="3"/>
      <c r="AQ185" s="3"/>
      <c r="AR185" s="3"/>
      <c r="AS185" s="3"/>
      <c r="AT185" s="3"/>
      <c r="AU185" s="3"/>
      <c r="AV185" s="3"/>
      <c r="AW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620"/>
      <c r="Z186" s="686" t="s">
        <v>542</v>
      </c>
      <c r="AA186" s="635">
        <v>35238.0</v>
      </c>
      <c r="AB186" s="639"/>
      <c r="AC186" s="686"/>
      <c r="AD186" s="696"/>
      <c r="AE186" s="3"/>
      <c r="AF186" s="3"/>
      <c r="AG186" s="3"/>
      <c r="AH186" s="3"/>
      <c r="AI186" s="3"/>
      <c r="AJ186" s="3"/>
      <c r="AK186" s="3"/>
      <c r="AL186" s="3"/>
      <c r="AM186" s="3"/>
      <c r="AN186" s="3"/>
      <c r="AO186" s="3"/>
      <c r="AP186" s="3"/>
      <c r="AQ186" s="3"/>
      <c r="AR186" s="3"/>
      <c r="AS186" s="3"/>
      <c r="AT186" s="3"/>
      <c r="AU186" s="3"/>
      <c r="AV186" s="3"/>
      <c r="AW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620"/>
      <c r="Z187" s="686" t="s">
        <v>543</v>
      </c>
      <c r="AA187" s="635">
        <v>37424.0</v>
      </c>
      <c r="AB187" s="639"/>
      <c r="AC187" s="697"/>
      <c r="AD187" s="698"/>
      <c r="AE187" s="3"/>
      <c r="AF187" s="3"/>
      <c r="AG187" s="3"/>
      <c r="AH187" s="3"/>
      <c r="AI187" s="3"/>
      <c r="AJ187" s="3"/>
      <c r="AK187" s="3"/>
      <c r="AL187" s="3"/>
      <c r="AM187" s="3"/>
      <c r="AN187" s="3"/>
      <c r="AO187" s="3"/>
      <c r="AP187" s="3"/>
      <c r="AQ187" s="3"/>
      <c r="AR187" s="3"/>
      <c r="AS187" s="3"/>
      <c r="AT187" s="3"/>
      <c r="AU187" s="3"/>
      <c r="AV187" s="3"/>
      <c r="AW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620"/>
      <c r="Z188" s="699" t="s">
        <v>544</v>
      </c>
      <c r="AA188" s="635">
        <v>11000.0</v>
      </c>
      <c r="AB188" s="700" t="s">
        <v>545</v>
      </c>
      <c r="AC188" s="697"/>
      <c r="AD188" s="698"/>
      <c r="AE188" s="3"/>
      <c r="AF188" s="3"/>
      <c r="AG188" s="3"/>
      <c r="AH188" s="3"/>
      <c r="AI188" s="3"/>
      <c r="AJ188" s="3"/>
      <c r="AK188" s="3"/>
      <c r="AL188" s="3"/>
      <c r="AM188" s="3"/>
      <c r="AN188" s="3"/>
      <c r="AO188" s="3"/>
      <c r="AP188" s="3"/>
      <c r="AQ188" s="3"/>
      <c r="AR188" s="3"/>
      <c r="AS188" s="3"/>
      <c r="AT188" s="3"/>
      <c r="AU188" s="3"/>
      <c r="AV188" s="3"/>
      <c r="AW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620"/>
      <c r="Z189" s="699" t="s">
        <v>546</v>
      </c>
      <c r="AA189" s="635">
        <v>14000.0</v>
      </c>
      <c r="AB189" s="701"/>
      <c r="AC189" s="697"/>
      <c r="AD189" s="698"/>
      <c r="AE189" s="3"/>
      <c r="AF189" s="3"/>
      <c r="AG189" s="3"/>
      <c r="AH189" s="3"/>
      <c r="AI189" s="3"/>
      <c r="AJ189" s="3"/>
      <c r="AK189" s="3"/>
      <c r="AL189" s="3"/>
      <c r="AM189" s="3"/>
      <c r="AN189" s="3"/>
      <c r="AO189" s="3"/>
      <c r="AP189" s="3"/>
      <c r="AQ189" s="3"/>
      <c r="AR189" s="3"/>
      <c r="AS189" s="3"/>
      <c r="AT189" s="3"/>
      <c r="AU189" s="3"/>
      <c r="AV189" s="3"/>
      <c r="AW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620"/>
      <c r="Z190" s="702" t="s">
        <v>547</v>
      </c>
      <c r="AA190" s="635">
        <v>15800.0</v>
      </c>
      <c r="AB190" s="206"/>
      <c r="AC190" s="697"/>
      <c r="AD190" s="698"/>
      <c r="AE190" s="3"/>
      <c r="AF190" s="3"/>
      <c r="AG190" s="3"/>
      <c r="AH190" s="3"/>
      <c r="AI190" s="3"/>
      <c r="AJ190" s="3"/>
      <c r="AK190" s="3"/>
      <c r="AL190" s="3"/>
      <c r="AM190" s="3"/>
      <c r="AN190" s="3"/>
      <c r="AO190" s="3"/>
      <c r="AP190" s="3"/>
      <c r="AQ190" s="3"/>
      <c r="AR190" s="3"/>
      <c r="AS190" s="3"/>
      <c r="AT190" s="3"/>
      <c r="AU190" s="3"/>
      <c r="AV190" s="3"/>
      <c r="AW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620"/>
      <c r="Z191" s="686" t="s">
        <v>548</v>
      </c>
      <c r="AA191" s="635">
        <v>3000.0</v>
      </c>
      <c r="AB191" s="639"/>
      <c r="AC191" s="697"/>
      <c r="AD191" s="698"/>
      <c r="AE191" s="3"/>
      <c r="AF191" s="3"/>
      <c r="AG191" s="3"/>
      <c r="AH191" s="3"/>
      <c r="AI191" s="3"/>
      <c r="AJ191" s="3"/>
      <c r="AK191" s="3"/>
      <c r="AL191" s="3"/>
      <c r="AM191" s="3"/>
      <c r="AN191" s="3"/>
      <c r="AO191" s="3"/>
      <c r="AP191" s="3"/>
      <c r="AQ191" s="3"/>
      <c r="AR191" s="3"/>
      <c r="AS191" s="3"/>
      <c r="AT191" s="3"/>
      <c r="AU191" s="3"/>
      <c r="AV191" s="3"/>
      <c r="AW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620"/>
      <c r="Z192" s="686" t="s">
        <v>549</v>
      </c>
      <c r="AA192" s="635">
        <v>9500.0</v>
      </c>
      <c r="AB192" s="639"/>
      <c r="AC192" s="697"/>
      <c r="AD192" s="698"/>
      <c r="AE192" s="3"/>
      <c r="AF192" s="3"/>
      <c r="AG192" s="3"/>
      <c r="AH192" s="3"/>
      <c r="AI192" s="3"/>
      <c r="AJ192" s="3"/>
      <c r="AK192" s="3"/>
      <c r="AL192" s="3"/>
      <c r="AM192" s="3"/>
      <c r="AN192" s="3"/>
      <c r="AO192" s="3"/>
      <c r="AP192" s="3"/>
      <c r="AQ192" s="3"/>
      <c r="AR192" s="3"/>
      <c r="AS192" s="3"/>
      <c r="AT192" s="3"/>
      <c r="AU192" s="3"/>
      <c r="AV192" s="3"/>
      <c r="AW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620"/>
      <c r="Z193" s="686" t="s">
        <v>550</v>
      </c>
      <c r="AA193" s="635">
        <v>3900.0</v>
      </c>
      <c r="AB193" s="639"/>
      <c r="AC193" s="697"/>
      <c r="AD193" s="698"/>
      <c r="AE193" s="3"/>
      <c r="AF193" s="3"/>
      <c r="AG193" s="3"/>
      <c r="AH193" s="3"/>
      <c r="AI193" s="3"/>
      <c r="AJ193" s="3"/>
      <c r="AK193" s="3"/>
      <c r="AL193" s="3"/>
      <c r="AM193" s="3"/>
      <c r="AN193" s="3"/>
      <c r="AO193" s="3"/>
      <c r="AP193" s="3"/>
      <c r="AQ193" s="3"/>
      <c r="AR193" s="3"/>
      <c r="AS193" s="3"/>
      <c r="AT193" s="3"/>
      <c r="AU193" s="3"/>
      <c r="AV193" s="3"/>
      <c r="AW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620"/>
      <c r="Z194" s="686" t="s">
        <v>551</v>
      </c>
      <c r="AA194" s="635">
        <v>3800.0</v>
      </c>
      <c r="AB194" s="639"/>
      <c r="AC194" s="697"/>
      <c r="AD194" s="698"/>
      <c r="AE194" s="3"/>
      <c r="AF194" s="3"/>
      <c r="AG194" s="3"/>
      <c r="AH194" s="3"/>
      <c r="AI194" s="3"/>
      <c r="AJ194" s="3"/>
      <c r="AK194" s="3"/>
      <c r="AL194" s="3"/>
      <c r="AM194" s="3"/>
      <c r="AN194" s="3"/>
      <c r="AO194" s="3"/>
      <c r="AP194" s="3"/>
      <c r="AQ194" s="3"/>
      <c r="AR194" s="3"/>
      <c r="AS194" s="3"/>
      <c r="AT194" s="3"/>
      <c r="AU194" s="3"/>
      <c r="AV194" s="3"/>
      <c r="AW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620"/>
      <c r="Z195" s="686" t="s">
        <v>552</v>
      </c>
      <c r="AA195" s="635">
        <v>4400.0</v>
      </c>
      <c r="AB195" s="639"/>
      <c r="AC195" s="697"/>
      <c r="AD195" s="698"/>
      <c r="AE195" s="3"/>
      <c r="AF195" s="3"/>
      <c r="AG195" s="3"/>
      <c r="AH195" s="3"/>
      <c r="AI195" s="3"/>
      <c r="AJ195" s="3"/>
      <c r="AK195" s="3"/>
      <c r="AL195" s="3"/>
      <c r="AM195" s="3"/>
      <c r="AN195" s="3"/>
      <c r="AO195" s="3"/>
      <c r="AP195" s="3"/>
      <c r="AQ195" s="3"/>
      <c r="AR195" s="3"/>
      <c r="AS195" s="3"/>
      <c r="AT195" s="3"/>
      <c r="AU195" s="3"/>
      <c r="AV195" s="3"/>
      <c r="AW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620"/>
      <c r="Z196" s="686" t="s">
        <v>553</v>
      </c>
      <c r="AA196" s="635">
        <v>4800.0</v>
      </c>
      <c r="AB196" s="639"/>
      <c r="AC196" s="697" t="s">
        <v>554</v>
      </c>
      <c r="AD196" s="698"/>
      <c r="AE196" s="3"/>
      <c r="AF196" s="3"/>
      <c r="AG196" s="3"/>
      <c r="AH196" s="3"/>
      <c r="AI196" s="3"/>
      <c r="AJ196" s="3"/>
      <c r="AK196" s="3"/>
      <c r="AL196" s="3"/>
      <c r="AM196" s="3"/>
      <c r="AN196" s="3"/>
      <c r="AO196" s="3"/>
      <c r="AP196" s="3"/>
      <c r="AQ196" s="3"/>
      <c r="AR196" s="3"/>
      <c r="AS196" s="3"/>
      <c r="AT196" s="3"/>
      <c r="AU196" s="3"/>
      <c r="AV196" s="3"/>
      <c r="AW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620"/>
      <c r="Z197" s="686" t="s">
        <v>555</v>
      </c>
      <c r="AA197" s="635">
        <v>2600.0</v>
      </c>
      <c r="AB197" s="639"/>
      <c r="AC197" s="697" t="s">
        <v>556</v>
      </c>
      <c r="AD197" s="698"/>
      <c r="AE197" s="3"/>
      <c r="AF197" s="3"/>
      <c r="AG197" s="3"/>
      <c r="AH197" s="3"/>
      <c r="AI197" s="3"/>
      <c r="AJ197" s="3"/>
      <c r="AK197" s="3"/>
      <c r="AL197" s="3"/>
      <c r="AM197" s="3"/>
      <c r="AN197" s="3"/>
      <c r="AO197" s="3"/>
      <c r="AP197" s="3"/>
      <c r="AQ197" s="3"/>
      <c r="AR197" s="3"/>
      <c r="AS197" s="3"/>
      <c r="AT197" s="3"/>
      <c r="AU197" s="3"/>
      <c r="AV197" s="3"/>
      <c r="AW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620"/>
      <c r="Z198" s="686" t="s">
        <v>557</v>
      </c>
      <c r="AA198" s="635">
        <v>50159.0</v>
      </c>
      <c r="AB198" s="639"/>
      <c r="AC198" s="703"/>
      <c r="AD198" s="704"/>
      <c r="AE198" s="3"/>
      <c r="AF198" s="3"/>
      <c r="AG198" s="3"/>
      <c r="AH198" s="3"/>
      <c r="AI198" s="3"/>
      <c r="AJ198" s="3"/>
      <c r="AK198" s="3"/>
      <c r="AL198" s="3"/>
      <c r="AM198" s="3"/>
      <c r="AN198" s="3"/>
      <c r="AO198" s="3"/>
      <c r="AP198" s="3"/>
      <c r="AQ198" s="3"/>
      <c r="AR198" s="3"/>
      <c r="AS198" s="3"/>
      <c r="AT198" s="3"/>
      <c r="AU198" s="3"/>
      <c r="AV198" s="3"/>
      <c r="AW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620"/>
      <c r="Z199" s="686" t="s">
        <v>558</v>
      </c>
      <c r="AA199" s="635">
        <v>41061.0</v>
      </c>
      <c r="AB199" s="639"/>
      <c r="AC199" s="615"/>
      <c r="AD199" s="667"/>
      <c r="AE199" s="3"/>
      <c r="AF199" s="3"/>
      <c r="AG199" s="3"/>
      <c r="AH199" s="3"/>
      <c r="AI199" s="3"/>
      <c r="AJ199" s="3"/>
      <c r="AK199" s="3"/>
      <c r="AL199" s="3"/>
      <c r="AM199" s="3"/>
      <c r="AN199" s="3"/>
      <c r="AO199" s="3"/>
      <c r="AP199" s="3"/>
      <c r="AQ199" s="3"/>
      <c r="AR199" s="3"/>
      <c r="AS199" s="3"/>
      <c r="AT199" s="3"/>
      <c r="AU199" s="3"/>
      <c r="AV199" s="3"/>
      <c r="AW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620"/>
      <c r="Z200" s="686" t="s">
        <v>559</v>
      </c>
      <c r="AA200" s="635">
        <v>210177.0</v>
      </c>
      <c r="AB200" s="639"/>
      <c r="AC200" s="615"/>
      <c r="AD200" s="667"/>
      <c r="AE200" s="3"/>
      <c r="AF200" s="3"/>
      <c r="AG200" s="3"/>
      <c r="AH200" s="3"/>
      <c r="AI200" s="3"/>
      <c r="AJ200" s="3"/>
      <c r="AK200" s="3"/>
      <c r="AL200" s="3"/>
      <c r="AM200" s="3"/>
      <c r="AN200" s="3"/>
      <c r="AO200" s="3"/>
      <c r="AP200" s="3"/>
      <c r="AQ200" s="3"/>
      <c r="AR200" s="3"/>
      <c r="AS200" s="3"/>
      <c r="AT200" s="3"/>
      <c r="AU200" s="3"/>
      <c r="AV200" s="3"/>
      <c r="AW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620"/>
      <c r="Z201" s="686" t="s">
        <v>560</v>
      </c>
      <c r="AA201" s="635">
        <v>210177.0</v>
      </c>
      <c r="AB201" s="639"/>
      <c r="AC201" s="615"/>
      <c r="AD201" s="667"/>
      <c r="AE201" s="3"/>
      <c r="AF201" s="3"/>
      <c r="AG201" s="3"/>
      <c r="AH201" s="3"/>
      <c r="AI201" s="3"/>
      <c r="AJ201" s="3"/>
      <c r="AK201" s="3"/>
      <c r="AL201" s="3"/>
      <c r="AM201" s="3"/>
      <c r="AN201" s="3"/>
      <c r="AO201" s="3"/>
      <c r="AP201" s="3"/>
      <c r="AQ201" s="3"/>
      <c r="AR201" s="3"/>
      <c r="AS201" s="3"/>
      <c r="AT201" s="3"/>
      <c r="AU201" s="3"/>
      <c r="AV201" s="3"/>
      <c r="AW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620"/>
      <c r="Z202" s="686" t="s">
        <v>561</v>
      </c>
      <c r="AA202" s="635">
        <v>22600.0</v>
      </c>
      <c r="AB202" s="639"/>
      <c r="AC202" s="615"/>
      <c r="AD202" s="667"/>
      <c r="AE202" s="3"/>
      <c r="AF202" s="3"/>
      <c r="AG202" s="3"/>
      <c r="AH202" s="3"/>
      <c r="AI202" s="3"/>
      <c r="AJ202" s="3"/>
      <c r="AK202" s="3"/>
      <c r="AL202" s="3"/>
      <c r="AM202" s="3"/>
      <c r="AN202" s="3"/>
      <c r="AO202" s="3"/>
      <c r="AP202" s="3"/>
      <c r="AQ202" s="3"/>
      <c r="AR202" s="3"/>
      <c r="AS202" s="3"/>
      <c r="AT202" s="3"/>
      <c r="AU202" s="3"/>
      <c r="AV202" s="3"/>
      <c r="AW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620"/>
      <c r="Z203" s="686" t="s">
        <v>562</v>
      </c>
      <c r="AA203" s="635">
        <v>4750.0</v>
      </c>
      <c r="AB203" s="639"/>
      <c r="AC203" s="615"/>
      <c r="AD203" s="667"/>
      <c r="AE203" s="3"/>
      <c r="AF203" s="3"/>
      <c r="AG203" s="3"/>
      <c r="AH203" s="3"/>
      <c r="AI203" s="3"/>
      <c r="AJ203" s="3"/>
      <c r="AK203" s="3"/>
      <c r="AL203" s="3"/>
      <c r="AM203" s="3"/>
      <c r="AN203" s="3"/>
      <c r="AO203" s="3"/>
      <c r="AP203" s="3"/>
      <c r="AQ203" s="3"/>
      <c r="AR203" s="3"/>
      <c r="AS203" s="3"/>
      <c r="AT203" s="3"/>
      <c r="AU203" s="3"/>
      <c r="AV203" s="3"/>
      <c r="AW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620"/>
      <c r="Z204" s="686" t="s">
        <v>563</v>
      </c>
      <c r="AA204" s="635">
        <v>437.0</v>
      </c>
      <c r="AB204" s="639"/>
      <c r="AC204" s="615"/>
      <c r="AD204" s="667"/>
      <c r="AE204" s="3"/>
      <c r="AF204" s="3"/>
      <c r="AG204" s="3"/>
      <c r="AH204" s="3"/>
      <c r="AI204" s="3"/>
      <c r="AJ204" s="3"/>
      <c r="AK204" s="3"/>
      <c r="AL204" s="3"/>
      <c r="AM204" s="3"/>
      <c r="AN204" s="3"/>
      <c r="AO204" s="3"/>
      <c r="AP204" s="3"/>
      <c r="AQ204" s="3"/>
      <c r="AR204" s="3"/>
      <c r="AS204" s="3"/>
      <c r="AT204" s="3"/>
      <c r="AU204" s="3"/>
      <c r="AV204" s="3"/>
      <c r="AW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620"/>
      <c r="Z205" s="686" t="s">
        <v>564</v>
      </c>
      <c r="AA205" s="635">
        <v>32000.0</v>
      </c>
      <c r="AB205" s="639" t="s">
        <v>565</v>
      </c>
      <c r="AC205" s="615"/>
      <c r="AD205" s="667"/>
      <c r="AE205" s="3"/>
      <c r="AF205" s="3"/>
      <c r="AG205" s="3"/>
      <c r="AH205" s="3"/>
      <c r="AI205" s="3"/>
      <c r="AJ205" s="3"/>
      <c r="AK205" s="3"/>
      <c r="AL205" s="3"/>
      <c r="AM205" s="3"/>
      <c r="AN205" s="3"/>
      <c r="AO205" s="3"/>
      <c r="AP205" s="3"/>
      <c r="AQ205" s="3"/>
      <c r="AR205" s="3"/>
      <c r="AS205" s="3"/>
      <c r="AT205" s="3"/>
      <c r="AU205" s="3"/>
      <c r="AV205" s="3"/>
      <c r="AW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623"/>
      <c r="Z206" s="686" t="s">
        <v>566</v>
      </c>
      <c r="AA206" s="635">
        <v>16700.0</v>
      </c>
      <c r="AB206" s="639" t="s">
        <v>567</v>
      </c>
      <c r="AC206" s="615" t="s">
        <v>568</v>
      </c>
      <c r="AD206" s="667"/>
      <c r="AE206" s="3"/>
      <c r="AF206" s="3"/>
      <c r="AG206" s="3"/>
      <c r="AH206" s="3"/>
      <c r="AI206" s="3"/>
      <c r="AJ206" s="3"/>
      <c r="AK206" s="3"/>
      <c r="AL206" s="3"/>
      <c r="AM206" s="3"/>
      <c r="AN206" s="3"/>
      <c r="AO206" s="3"/>
      <c r="AP206" s="3"/>
      <c r="AQ206" s="3"/>
      <c r="AR206" s="3"/>
      <c r="AS206" s="3"/>
      <c r="AT206" s="3"/>
      <c r="AU206" s="3"/>
      <c r="AV206" s="3"/>
      <c r="AW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620"/>
      <c r="Z207" s="686" t="s">
        <v>569</v>
      </c>
      <c r="AA207" s="635">
        <v>6375.0</v>
      </c>
      <c r="AB207" s="639"/>
      <c r="AC207" s="615"/>
      <c r="AD207" s="667"/>
      <c r="AE207" s="3"/>
      <c r="AF207" s="3"/>
      <c r="AG207" s="3"/>
      <c r="AH207" s="3"/>
      <c r="AI207" s="3"/>
      <c r="AJ207" s="3"/>
      <c r="AK207" s="3"/>
      <c r="AL207" s="3"/>
      <c r="AM207" s="3"/>
      <c r="AN207" s="3"/>
      <c r="AO207" s="3"/>
      <c r="AP207" s="3"/>
      <c r="AQ207" s="3"/>
      <c r="AR207" s="3"/>
      <c r="AS207" s="3"/>
      <c r="AT207" s="3"/>
      <c r="AU207" s="3"/>
      <c r="AV207" s="3"/>
      <c r="AW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620"/>
      <c r="Z208" s="686" t="s">
        <v>570</v>
      </c>
      <c r="AA208" s="635">
        <v>19250.0</v>
      </c>
      <c r="AB208" s="639"/>
      <c r="AC208" s="615"/>
      <c r="AD208" s="667"/>
      <c r="AE208" s="3"/>
      <c r="AF208" s="3"/>
      <c r="AG208" s="3"/>
      <c r="AH208" s="3"/>
      <c r="AI208" s="3"/>
      <c r="AJ208" s="3"/>
      <c r="AK208" s="3"/>
      <c r="AL208" s="3"/>
      <c r="AM208" s="3"/>
      <c r="AN208" s="3"/>
      <c r="AO208" s="3"/>
      <c r="AP208" s="3"/>
      <c r="AQ208" s="3"/>
      <c r="AR208" s="3"/>
      <c r="AS208" s="3"/>
      <c r="AT208" s="3"/>
      <c r="AU208" s="3"/>
      <c r="AV208" s="3"/>
      <c r="AW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620"/>
      <c r="Z209" s="686" t="s">
        <v>571</v>
      </c>
      <c r="AA209" s="635">
        <v>2500.0</v>
      </c>
      <c r="AB209" s="639"/>
      <c r="AC209" s="615"/>
      <c r="AD209" s="667"/>
      <c r="AE209" s="3"/>
      <c r="AF209" s="3"/>
      <c r="AG209" s="3"/>
      <c r="AH209" s="3"/>
      <c r="AI209" s="3"/>
      <c r="AJ209" s="3"/>
      <c r="AK209" s="3"/>
      <c r="AL209" s="3"/>
      <c r="AM209" s="3"/>
      <c r="AN209" s="3"/>
      <c r="AO209" s="3"/>
      <c r="AP209" s="3"/>
      <c r="AQ209" s="3"/>
      <c r="AR209" s="3"/>
      <c r="AS209" s="3"/>
      <c r="AT209" s="3"/>
      <c r="AU209" s="3"/>
      <c r="AV209" s="3"/>
      <c r="AW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620"/>
      <c r="Z210" s="686" t="s">
        <v>572</v>
      </c>
      <c r="AA210" s="635">
        <v>4500.0</v>
      </c>
      <c r="AB210" s="639" t="s">
        <v>567</v>
      </c>
      <c r="AC210" s="615" t="s">
        <v>573</v>
      </c>
      <c r="AD210" s="667"/>
      <c r="AE210" s="3"/>
      <c r="AF210" s="3"/>
      <c r="AG210" s="3"/>
      <c r="AH210" s="3"/>
      <c r="AI210" s="3"/>
      <c r="AJ210" s="3"/>
      <c r="AK210" s="3"/>
      <c r="AL210" s="3"/>
      <c r="AM210" s="3"/>
      <c r="AN210" s="3"/>
      <c r="AO210" s="3"/>
      <c r="AP210" s="3"/>
      <c r="AQ210" s="3"/>
      <c r="AR210" s="3"/>
      <c r="AS210" s="3"/>
      <c r="AT210" s="3"/>
      <c r="AU210" s="3"/>
      <c r="AV210" s="3"/>
      <c r="AW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618"/>
      <c r="Z211" s="686" t="s">
        <v>574</v>
      </c>
      <c r="AA211" s="635">
        <v>7820.0</v>
      </c>
      <c r="AB211" s="639"/>
      <c r="AC211" s="615"/>
      <c r="AD211" s="667"/>
      <c r="AE211" s="3"/>
      <c r="AF211" s="3"/>
      <c r="AG211" s="3"/>
      <c r="AH211" s="3"/>
      <c r="AI211" s="3"/>
      <c r="AJ211" s="3"/>
      <c r="AK211" s="3"/>
      <c r="AL211" s="3"/>
      <c r="AM211" s="3"/>
      <c r="AN211" s="3"/>
      <c r="AO211" s="3"/>
      <c r="AP211" s="3"/>
      <c r="AQ211" s="3"/>
      <c r="AR211" s="3"/>
      <c r="AS211" s="3"/>
      <c r="AT211" s="3"/>
      <c r="AU211" s="3"/>
      <c r="AV211" s="3"/>
      <c r="AW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618"/>
      <c r="Z212" s="667" t="s">
        <v>575</v>
      </c>
      <c r="AA212" s="667">
        <v>0.0</v>
      </c>
      <c r="AB212" s="667"/>
      <c r="AC212" s="667"/>
      <c r="AD212" s="667"/>
      <c r="AE212" s="3"/>
      <c r="AF212" s="3"/>
      <c r="AG212" s="3"/>
      <c r="AH212" s="3"/>
      <c r="AI212" s="3"/>
      <c r="AJ212" s="3"/>
      <c r="AK212" s="3"/>
      <c r="AL212" s="3"/>
      <c r="AM212" s="3"/>
      <c r="AN212" s="3"/>
      <c r="AO212" s="3"/>
      <c r="AP212" s="3"/>
      <c r="AQ212" s="3"/>
      <c r="AR212" s="3"/>
      <c r="AS212" s="3"/>
      <c r="AT212" s="3"/>
      <c r="AU212" s="3"/>
      <c r="AV212" s="3"/>
      <c r="AW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row>
  </sheetData>
  <mergeCells count="48">
    <mergeCell ref="O43:O44"/>
    <mergeCell ref="P43:P44"/>
    <mergeCell ref="Q43:Q44"/>
    <mergeCell ref="R43:R44"/>
    <mergeCell ref="S43:S44"/>
    <mergeCell ref="V43:V44"/>
    <mergeCell ref="X43:AC43"/>
    <mergeCell ref="X83:X84"/>
    <mergeCell ref="AB106:AC106"/>
    <mergeCell ref="AB107:AC107"/>
    <mergeCell ref="AB188:AB190"/>
    <mergeCell ref="AD43:AI43"/>
    <mergeCell ref="AJ43:AO43"/>
    <mergeCell ref="AU43:AW43"/>
    <mergeCell ref="AM79:AM80"/>
    <mergeCell ref="AN79:AO79"/>
    <mergeCell ref="AP79:AP80"/>
    <mergeCell ref="X80:X81"/>
    <mergeCell ref="J8:J9"/>
    <mergeCell ref="L8:O8"/>
    <mergeCell ref="P8:S8"/>
    <mergeCell ref="T8:U8"/>
    <mergeCell ref="V8:V9"/>
    <mergeCell ref="W8:W9"/>
    <mergeCell ref="H4:J4"/>
    <mergeCell ref="H5:J5"/>
    <mergeCell ref="Z7:AA7"/>
    <mergeCell ref="A8:A9"/>
    <mergeCell ref="B8:B9"/>
    <mergeCell ref="C8:C9"/>
    <mergeCell ref="D8:D9"/>
    <mergeCell ref="AR8:AT8"/>
    <mergeCell ref="AU8:AU9"/>
    <mergeCell ref="AP43:AT43"/>
    <mergeCell ref="X8:Y8"/>
    <mergeCell ref="Z8:AA8"/>
    <mergeCell ref="AB8:AC8"/>
    <mergeCell ref="AE8:AG8"/>
    <mergeCell ref="AK8:AL8"/>
    <mergeCell ref="AM8:AN8"/>
    <mergeCell ref="AO8:AQ8"/>
    <mergeCell ref="E8:H8"/>
    <mergeCell ref="I8:I9"/>
    <mergeCell ref="A43:A44"/>
    <mergeCell ref="B43:C43"/>
    <mergeCell ref="E43:K43"/>
    <mergeCell ref="M43:M44"/>
    <mergeCell ref="N43:N44"/>
  </mergeCells>
  <dataValidations>
    <dataValidation type="list" allowBlank="1" showErrorMessage="1" sqref="I20:I40">
      <formula1>"오토컷팅,롤컷팅,파워프레스"</formula1>
    </dataValidation>
    <dataValidation type="list" allowBlank="1" showErrorMessage="1" sqref="P10:P40">
      <formula1>$Z$167:$Z$212</formula1>
    </dataValidation>
    <dataValidation type="decimal" allowBlank="1" showErrorMessage="1" sqref="N10:N15">
      <formula1>1.0</formula1>
      <formula2>1000000.0</formula2>
    </dataValidation>
    <dataValidation type="list" allowBlank="1" showErrorMessage="1" sqref="L5">
      <formula1>$AL$79:$AL$89</formula1>
    </dataValidation>
    <dataValidation type="list" allowBlank="1" showErrorMessage="1" sqref="H10:H40">
      <formula1>"직형,곡형"</formula1>
    </dataValidation>
    <dataValidation type="list" allowBlank="1" showErrorMessage="1" sqref="M10:M40">
      <formula1>$Z$108:$Z$162</formula1>
    </dataValidation>
    <dataValidation type="list" allowBlank="1" showErrorMessage="1" sqref="K5">
      <formula1>$AK$80:$AK$89</formula1>
    </dataValidation>
    <dataValidation type="list" allowBlank="1" showErrorMessage="1" sqref="I10:I19">
      <formula1>$X$95:$X$97</formula1>
    </dataValidation>
  </dataValidations>
  <printOptions horizontalCentered="1"/>
  <pageMargins bottom="0.7480314960629921" footer="0.0" header="0.0" left="0.3937007874015748" right="0.3937007874015748" top="0.7480314960629921"/>
  <pageSetup paperSize="9"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9"/>
    <col customWidth="1" min="2" max="19" width="15.57"/>
    <col customWidth="1" min="20" max="26" width="10.0"/>
  </cols>
  <sheetData>
    <row r="1" ht="6.75" customHeight="1">
      <c r="A1" s="705"/>
      <c r="B1" s="705"/>
      <c r="C1" s="705"/>
      <c r="D1" s="705"/>
      <c r="E1" s="705"/>
      <c r="F1" s="705"/>
      <c r="G1" s="705"/>
      <c r="H1" s="705"/>
      <c r="I1" s="705"/>
      <c r="J1" s="705"/>
      <c r="K1" s="705"/>
      <c r="L1" s="705"/>
      <c r="M1" s="705"/>
      <c r="N1" s="705"/>
      <c r="O1" s="705"/>
      <c r="P1" s="705"/>
      <c r="Q1" s="705"/>
      <c r="R1" s="705"/>
      <c r="S1" s="705"/>
      <c r="T1" s="705"/>
      <c r="U1" s="705"/>
      <c r="V1" s="705"/>
      <c r="W1" s="705"/>
      <c r="X1" s="705"/>
      <c r="Y1" s="705"/>
      <c r="Z1" s="705"/>
    </row>
    <row r="2" ht="15.75" customHeight="1">
      <c r="A2" s="705"/>
      <c r="B2" s="706" t="s">
        <v>576</v>
      </c>
      <c r="C2" s="707" t="s">
        <v>577</v>
      </c>
      <c r="D2" s="16"/>
      <c r="E2" s="16"/>
      <c r="F2" s="16"/>
      <c r="G2" s="17"/>
      <c r="H2" s="706" t="s">
        <v>578</v>
      </c>
      <c r="I2" s="708" t="s">
        <v>579</v>
      </c>
      <c r="J2" s="17"/>
      <c r="K2" s="706" t="s">
        <v>580</v>
      </c>
      <c r="L2" s="708"/>
      <c r="M2" s="17"/>
      <c r="N2" s="706" t="s">
        <v>581</v>
      </c>
      <c r="O2" s="709" t="s">
        <v>582</v>
      </c>
      <c r="P2" s="16"/>
      <c r="Q2" s="17"/>
      <c r="R2" s="706" t="s">
        <v>317</v>
      </c>
      <c r="S2" s="710">
        <f>I18</f>
        <v>1.357699391</v>
      </c>
      <c r="T2" s="705"/>
      <c r="U2" s="705"/>
      <c r="V2" s="705"/>
      <c r="W2" s="705"/>
      <c r="X2" s="705"/>
      <c r="Y2" s="705"/>
      <c r="Z2" s="705"/>
    </row>
    <row r="3" ht="15.75" customHeight="1">
      <c r="A3" s="705"/>
      <c r="B3" s="711"/>
      <c r="C3" s="712"/>
      <c r="G3" s="713"/>
      <c r="H3" s="711"/>
      <c r="I3" s="712"/>
      <c r="J3" s="713"/>
      <c r="K3" s="711"/>
      <c r="L3" s="712"/>
      <c r="M3" s="713"/>
      <c r="N3" s="711"/>
      <c r="O3" s="712"/>
      <c r="Q3" s="713"/>
      <c r="R3" s="711"/>
      <c r="S3" s="711"/>
      <c r="T3" s="705"/>
      <c r="U3" s="705"/>
      <c r="V3" s="705"/>
      <c r="W3" s="705"/>
      <c r="X3" s="705"/>
      <c r="Y3" s="705"/>
      <c r="Z3" s="705"/>
    </row>
    <row r="4" ht="15.75" customHeight="1">
      <c r="A4" s="705"/>
      <c r="B4" s="24"/>
      <c r="C4" s="21"/>
      <c r="D4" s="22"/>
      <c r="E4" s="22"/>
      <c r="F4" s="22"/>
      <c r="G4" s="23"/>
      <c r="H4" s="24"/>
      <c r="I4" s="21"/>
      <c r="J4" s="23"/>
      <c r="K4" s="24"/>
      <c r="L4" s="21"/>
      <c r="M4" s="23"/>
      <c r="N4" s="24"/>
      <c r="O4" s="21"/>
      <c r="P4" s="22"/>
      <c r="Q4" s="23"/>
      <c r="R4" s="24"/>
      <c r="S4" s="24"/>
      <c r="T4" s="705"/>
      <c r="U4" s="705"/>
      <c r="V4" s="705"/>
      <c r="W4" s="705"/>
      <c r="X4" s="705"/>
      <c r="Y4" s="705"/>
      <c r="Z4" s="705"/>
    </row>
    <row r="5" ht="39.75" customHeight="1">
      <c r="A5" s="705"/>
      <c r="B5" s="714" t="s">
        <v>583</v>
      </c>
      <c r="C5" s="138"/>
      <c r="D5" s="138"/>
      <c r="E5" s="138"/>
      <c r="F5" s="138"/>
      <c r="G5" s="139"/>
      <c r="H5" s="715" t="s">
        <v>584</v>
      </c>
      <c r="I5" s="138"/>
      <c r="J5" s="138"/>
      <c r="K5" s="138"/>
      <c r="L5" s="138"/>
      <c r="M5" s="716"/>
      <c r="N5" s="714" t="s">
        <v>585</v>
      </c>
      <c r="O5" s="138"/>
      <c r="P5" s="138"/>
      <c r="Q5" s="138"/>
      <c r="R5" s="138"/>
      <c r="S5" s="139"/>
      <c r="T5" s="705"/>
      <c r="U5" s="705"/>
      <c r="V5" s="705"/>
      <c r="W5" s="705"/>
      <c r="X5" s="705"/>
      <c r="Y5" s="705"/>
      <c r="Z5" s="705"/>
    </row>
    <row r="6" ht="24.75" customHeight="1">
      <c r="A6" s="705"/>
      <c r="B6" s="717"/>
      <c r="C6" s="718"/>
      <c r="D6" s="718"/>
      <c r="E6" s="718"/>
      <c r="F6" s="718"/>
      <c r="G6" s="719"/>
      <c r="H6" s="717"/>
      <c r="I6" s="718"/>
      <c r="J6" s="718"/>
      <c r="K6" s="718"/>
      <c r="L6" s="718"/>
      <c r="M6" s="718"/>
      <c r="N6" s="717"/>
      <c r="O6" s="718"/>
      <c r="P6" s="718"/>
      <c r="Q6" s="718"/>
      <c r="R6" s="718"/>
      <c r="S6" s="719"/>
      <c r="T6" s="705"/>
      <c r="U6" s="705"/>
      <c r="V6" s="705"/>
      <c r="W6" s="705"/>
      <c r="X6" s="705"/>
      <c r="Y6" s="705"/>
      <c r="Z6" s="705"/>
    </row>
    <row r="7" ht="24.75" customHeight="1">
      <c r="A7" s="705"/>
      <c r="B7" s="720"/>
      <c r="C7" s="721"/>
      <c r="D7" s="721"/>
      <c r="E7" s="721"/>
      <c r="F7" s="721"/>
      <c r="G7" s="722"/>
      <c r="H7" s="720"/>
      <c r="I7" s="721"/>
      <c r="J7" s="721"/>
      <c r="K7" s="721"/>
      <c r="L7" s="721"/>
      <c r="M7" s="721"/>
      <c r="N7" s="720"/>
      <c r="O7" s="721"/>
      <c r="P7" s="721"/>
      <c r="Q7" s="721"/>
      <c r="R7" s="721"/>
      <c r="S7" s="722"/>
      <c r="T7" s="705"/>
      <c r="U7" s="705"/>
      <c r="V7" s="705"/>
      <c r="W7" s="705"/>
      <c r="X7" s="705"/>
      <c r="Y7" s="705"/>
      <c r="Z7" s="705"/>
    </row>
    <row r="8" ht="24.75" customHeight="1">
      <c r="A8" s="705"/>
      <c r="B8" s="720"/>
      <c r="C8" s="721"/>
      <c r="D8" s="721"/>
      <c r="E8" s="721"/>
      <c r="F8" s="721"/>
      <c r="G8" s="722"/>
      <c r="H8" s="720"/>
      <c r="I8" s="721"/>
      <c r="J8" s="721"/>
      <c r="K8" s="721"/>
      <c r="L8" s="721"/>
      <c r="M8" s="721"/>
      <c r="N8" s="720"/>
      <c r="O8" s="721"/>
      <c r="P8" s="721"/>
      <c r="Q8" s="721"/>
      <c r="R8" s="721"/>
      <c r="S8" s="722"/>
      <c r="T8" s="705"/>
      <c r="U8" s="705"/>
      <c r="V8" s="705"/>
      <c r="W8" s="705"/>
      <c r="X8" s="705"/>
      <c r="Y8" s="705"/>
      <c r="Z8" s="705"/>
    </row>
    <row r="9" ht="24.75" customHeight="1">
      <c r="A9" s="705"/>
      <c r="B9" s="720"/>
      <c r="C9" s="721"/>
      <c r="D9" s="721"/>
      <c r="E9" s="721"/>
      <c r="F9" s="721"/>
      <c r="G9" s="722"/>
      <c r="H9" s="720"/>
      <c r="I9" s="721"/>
      <c r="J9" s="721"/>
      <c r="K9" s="721"/>
      <c r="L9" s="721"/>
      <c r="M9" s="721"/>
      <c r="N9" s="720"/>
      <c r="O9" s="721"/>
      <c r="P9" s="721"/>
      <c r="Q9" s="721"/>
      <c r="R9" s="721"/>
      <c r="S9" s="722"/>
      <c r="T9" s="705"/>
      <c r="U9" s="705"/>
      <c r="V9" s="705"/>
      <c r="W9" s="705"/>
      <c r="X9" s="705"/>
      <c r="Y9" s="705"/>
      <c r="Z9" s="705"/>
    </row>
    <row r="10" ht="24.75" customHeight="1">
      <c r="A10" s="705"/>
      <c r="B10" s="720"/>
      <c r="C10" s="721"/>
      <c r="D10" s="721"/>
      <c r="E10" s="721"/>
      <c r="F10" s="721"/>
      <c r="G10" s="722"/>
      <c r="H10" s="720"/>
      <c r="I10" s="721"/>
      <c r="J10" s="721"/>
      <c r="K10" s="721"/>
      <c r="L10" s="721"/>
      <c r="M10" s="721"/>
      <c r="N10" s="720"/>
      <c r="O10" s="721"/>
      <c r="P10" s="721"/>
      <c r="Q10" s="721"/>
      <c r="R10" s="721"/>
      <c r="S10" s="722"/>
      <c r="T10" s="705"/>
      <c r="U10" s="705"/>
      <c r="V10" s="705"/>
      <c r="W10" s="705"/>
      <c r="X10" s="705"/>
      <c r="Y10" s="705"/>
      <c r="Z10" s="705"/>
    </row>
    <row r="11" ht="24.75" customHeight="1">
      <c r="A11" s="705"/>
      <c r="B11" s="720"/>
      <c r="C11" s="721"/>
      <c r="D11" s="721"/>
      <c r="E11" s="721"/>
      <c r="F11" s="721"/>
      <c r="G11" s="722"/>
      <c r="H11" s="720"/>
      <c r="I11" s="721"/>
      <c r="J11" s="721"/>
      <c r="K11" s="721"/>
      <c r="L11" s="721"/>
      <c r="M11" s="721"/>
      <c r="N11" s="720"/>
      <c r="O11" s="721"/>
      <c r="P11" s="721"/>
      <c r="Q11" s="721"/>
      <c r="R11" s="721"/>
      <c r="S11" s="722"/>
      <c r="T11" s="705"/>
      <c r="U11" s="705"/>
      <c r="V11" s="705"/>
      <c r="W11" s="705"/>
      <c r="X11" s="705"/>
      <c r="Y11" s="705"/>
      <c r="Z11" s="705"/>
    </row>
    <row r="12" ht="24.75" customHeight="1">
      <c r="A12" s="705"/>
      <c r="B12" s="720"/>
      <c r="C12" s="721"/>
      <c r="D12" s="721"/>
      <c r="E12" s="721"/>
      <c r="F12" s="721"/>
      <c r="G12" s="722"/>
      <c r="H12" s="720"/>
      <c r="I12" s="721"/>
      <c r="J12" s="721"/>
      <c r="K12" s="721"/>
      <c r="L12" s="721"/>
      <c r="M12" s="721"/>
      <c r="N12" s="720"/>
      <c r="O12" s="721"/>
      <c r="P12" s="721"/>
      <c r="Q12" s="721"/>
      <c r="R12" s="721"/>
      <c r="S12" s="722"/>
      <c r="T12" s="705"/>
      <c r="U12" s="705"/>
      <c r="V12" s="705"/>
      <c r="W12" s="705"/>
      <c r="X12" s="705"/>
      <c r="Y12" s="705"/>
      <c r="Z12" s="705"/>
    </row>
    <row r="13" ht="24.75" customHeight="1">
      <c r="A13" s="705"/>
      <c r="B13" s="720"/>
      <c r="C13" s="721"/>
      <c r="D13" s="721"/>
      <c r="E13" s="721"/>
      <c r="F13" s="721"/>
      <c r="G13" s="722"/>
      <c r="H13" s="720"/>
      <c r="I13" s="721"/>
      <c r="J13" s="721"/>
      <c r="K13" s="721"/>
      <c r="L13" s="721"/>
      <c r="M13" s="721"/>
      <c r="N13" s="720"/>
      <c r="O13" s="721"/>
      <c r="P13" s="721"/>
      <c r="Q13" s="721"/>
      <c r="R13" s="721"/>
      <c r="S13" s="722"/>
      <c r="T13" s="705"/>
      <c r="U13" s="705"/>
      <c r="V13" s="705"/>
      <c r="W13" s="705"/>
      <c r="X13" s="705"/>
      <c r="Y13" s="705"/>
      <c r="Z13" s="705"/>
    </row>
    <row r="14" ht="24.75" customHeight="1">
      <c r="A14" s="705"/>
      <c r="B14" s="720"/>
      <c r="C14" s="721"/>
      <c r="D14" s="721"/>
      <c r="E14" s="721"/>
      <c r="F14" s="721"/>
      <c r="G14" s="722"/>
      <c r="H14" s="720"/>
      <c r="I14" s="721"/>
      <c r="J14" s="721"/>
      <c r="K14" s="721"/>
      <c r="L14" s="721"/>
      <c r="M14" s="721"/>
      <c r="N14" s="720"/>
      <c r="O14" s="721"/>
      <c r="P14" s="721"/>
      <c r="Q14" s="721"/>
      <c r="R14" s="721"/>
      <c r="S14" s="722"/>
      <c r="T14" s="705"/>
      <c r="U14" s="705"/>
      <c r="V14" s="705"/>
      <c r="W14" s="705"/>
      <c r="X14" s="705"/>
      <c r="Y14" s="705"/>
      <c r="Z14" s="705"/>
    </row>
    <row r="15" ht="24.75" customHeight="1">
      <c r="A15" s="705"/>
      <c r="B15" s="720"/>
      <c r="C15" s="721"/>
      <c r="D15" s="721"/>
      <c r="E15" s="721"/>
      <c r="F15" s="721"/>
      <c r="G15" s="722"/>
      <c r="H15" s="720"/>
      <c r="I15" s="721"/>
      <c r="J15" s="721"/>
      <c r="K15" s="721"/>
      <c r="L15" s="721"/>
      <c r="M15" s="721"/>
      <c r="N15" s="720"/>
      <c r="O15" s="721"/>
      <c r="P15" s="721"/>
      <c r="Q15" s="721"/>
      <c r="R15" s="721"/>
      <c r="S15" s="722"/>
      <c r="T15" s="705"/>
      <c r="U15" s="705"/>
      <c r="V15" s="705"/>
      <c r="W15" s="705"/>
      <c r="X15" s="705"/>
      <c r="Y15" s="705"/>
      <c r="Z15" s="705"/>
    </row>
    <row r="16" ht="24.75" customHeight="1">
      <c r="A16" s="705"/>
      <c r="B16" s="720"/>
      <c r="C16" s="721"/>
      <c r="D16" s="721"/>
      <c r="E16" s="721"/>
      <c r="F16" s="721"/>
      <c r="G16" s="722"/>
      <c r="H16" s="720"/>
      <c r="I16" s="721"/>
      <c r="J16" s="721"/>
      <c r="K16" s="721"/>
      <c r="L16" s="721"/>
      <c r="M16" s="721"/>
      <c r="N16" s="720"/>
      <c r="O16" s="721"/>
      <c r="P16" s="721"/>
      <c r="Q16" s="721"/>
      <c r="R16" s="721"/>
      <c r="S16" s="722"/>
      <c r="T16" s="705"/>
      <c r="U16" s="705"/>
      <c r="V16" s="705"/>
      <c r="W16" s="705"/>
      <c r="X16" s="705"/>
      <c r="Y16" s="705"/>
      <c r="Z16" s="705"/>
    </row>
    <row r="17" ht="24.75" customHeight="1">
      <c r="A17" s="705"/>
      <c r="B17" s="723" t="s">
        <v>326</v>
      </c>
      <c r="C17" s="724" t="s">
        <v>327</v>
      </c>
      <c r="D17" s="724" t="s">
        <v>586</v>
      </c>
      <c r="E17" s="721"/>
      <c r="F17" s="721"/>
      <c r="G17" s="722"/>
      <c r="H17" s="723" t="s">
        <v>587</v>
      </c>
      <c r="I17" s="724" t="s">
        <v>317</v>
      </c>
      <c r="J17" s="724" t="s">
        <v>588</v>
      </c>
      <c r="K17" s="721"/>
      <c r="L17" s="721"/>
      <c r="M17" s="721"/>
      <c r="N17" s="723" t="s">
        <v>589</v>
      </c>
      <c r="O17" s="721"/>
      <c r="P17" s="721"/>
      <c r="Q17" s="721"/>
      <c r="R17" s="721"/>
      <c r="S17" s="722"/>
      <c r="T17" s="705"/>
      <c r="U17" s="705"/>
      <c r="V17" s="705"/>
      <c r="W17" s="705"/>
      <c r="X17" s="705"/>
      <c r="Y17" s="705"/>
      <c r="Z17" s="705"/>
    </row>
    <row r="18" ht="24.75" customHeight="1">
      <c r="A18" s="705"/>
      <c r="B18" s="725">
        <v>227.12254792075157</v>
      </c>
      <c r="C18" s="726">
        <v>37.53413549702168</v>
      </c>
      <c r="D18" s="726">
        <v>55.4080066075325</v>
      </c>
      <c r="E18" s="727"/>
      <c r="F18" s="727"/>
      <c r="G18" s="728"/>
      <c r="H18" s="725">
        <f>J18*1000/I18</f>
        <v>32665.39985</v>
      </c>
      <c r="I18" s="729">
        <v>1.3576993906497956</v>
      </c>
      <c r="J18" s="730">
        <v>44.34979346904755</v>
      </c>
      <c r="K18" s="727"/>
      <c r="L18" s="727"/>
      <c r="M18" s="727"/>
      <c r="N18" s="731">
        <v>7.0</v>
      </c>
      <c r="O18" s="721"/>
      <c r="P18" s="721"/>
      <c r="Q18" s="721"/>
      <c r="R18" s="721"/>
      <c r="S18" s="722"/>
      <c r="T18" s="705"/>
      <c r="U18" s="705"/>
      <c r="V18" s="705"/>
      <c r="W18" s="705"/>
      <c r="X18" s="705"/>
      <c r="Y18" s="705"/>
      <c r="Z18" s="705"/>
    </row>
    <row r="19" ht="39.75" customHeight="1">
      <c r="A19" s="705"/>
      <c r="B19" s="714" t="s">
        <v>590</v>
      </c>
      <c r="C19" s="138"/>
      <c r="D19" s="138"/>
      <c r="E19" s="138"/>
      <c r="F19" s="138"/>
      <c r="G19" s="139"/>
      <c r="H19" s="715" t="s">
        <v>591</v>
      </c>
      <c r="I19" s="138"/>
      <c r="J19" s="138"/>
      <c r="K19" s="138"/>
      <c r="L19" s="138"/>
      <c r="M19" s="716"/>
      <c r="N19" s="714" t="s">
        <v>592</v>
      </c>
      <c r="O19" s="138"/>
      <c r="P19" s="138"/>
      <c r="Q19" s="138"/>
      <c r="R19" s="138"/>
      <c r="S19" s="139"/>
      <c r="T19" s="705"/>
      <c r="U19" s="705"/>
      <c r="V19" s="705"/>
      <c r="W19" s="705"/>
      <c r="X19" s="705"/>
      <c r="Y19" s="705"/>
      <c r="Z19" s="705"/>
    </row>
    <row r="20" ht="24.75" customHeight="1">
      <c r="A20" s="705"/>
      <c r="B20" s="717"/>
      <c r="C20" s="718"/>
      <c r="D20" s="718"/>
      <c r="E20" s="718"/>
      <c r="F20" s="718"/>
      <c r="G20" s="719"/>
      <c r="H20" s="717"/>
      <c r="I20" s="718"/>
      <c r="J20" s="718"/>
      <c r="K20" s="718"/>
      <c r="L20" s="718"/>
      <c r="M20" s="718"/>
      <c r="N20" s="717"/>
      <c r="O20" s="718"/>
      <c r="P20" s="718"/>
      <c r="Q20" s="718"/>
      <c r="R20" s="718"/>
      <c r="S20" s="719"/>
      <c r="T20" s="705"/>
      <c r="U20" s="705"/>
      <c r="V20" s="705"/>
      <c r="W20" s="705"/>
      <c r="X20" s="705"/>
      <c r="Y20" s="705"/>
      <c r="Z20" s="705"/>
    </row>
    <row r="21" ht="24.75" customHeight="1">
      <c r="A21" s="705"/>
      <c r="B21" s="720"/>
      <c r="C21" s="721"/>
      <c r="D21" s="721"/>
      <c r="E21" s="721"/>
      <c r="F21" s="721"/>
      <c r="G21" s="722"/>
      <c r="H21" s="720"/>
      <c r="I21" s="721"/>
      <c r="J21" s="721"/>
      <c r="K21" s="721"/>
      <c r="L21" s="721"/>
      <c r="M21" s="721"/>
      <c r="N21" s="720"/>
      <c r="O21" s="721"/>
      <c r="P21" s="721"/>
      <c r="Q21" s="721"/>
      <c r="R21" s="721"/>
      <c r="S21" s="722"/>
      <c r="T21" s="705"/>
      <c r="U21" s="705"/>
      <c r="V21" s="705"/>
      <c r="W21" s="705"/>
      <c r="X21" s="705"/>
      <c r="Y21" s="705"/>
      <c r="Z21" s="705"/>
    </row>
    <row r="22" ht="24.75" customHeight="1">
      <c r="A22" s="705"/>
      <c r="B22" s="720"/>
      <c r="C22" s="721"/>
      <c r="D22" s="721"/>
      <c r="E22" s="721"/>
      <c r="F22" s="721"/>
      <c r="G22" s="722"/>
      <c r="H22" s="720"/>
      <c r="I22" s="721"/>
      <c r="J22" s="721"/>
      <c r="K22" s="721"/>
      <c r="L22" s="721"/>
      <c r="M22" s="721"/>
      <c r="N22" s="720"/>
      <c r="O22" s="721"/>
      <c r="P22" s="721"/>
      <c r="Q22" s="721"/>
      <c r="R22" s="721"/>
      <c r="S22" s="722"/>
      <c r="T22" s="705"/>
      <c r="U22" s="705"/>
      <c r="V22" s="705"/>
      <c r="W22" s="705"/>
      <c r="X22" s="705"/>
      <c r="Y22" s="705"/>
      <c r="Z22" s="705"/>
    </row>
    <row r="23" ht="24.75" customHeight="1">
      <c r="A23" s="705"/>
      <c r="B23" s="720"/>
      <c r="C23" s="721"/>
      <c r="D23" s="721"/>
      <c r="E23" s="721"/>
      <c r="F23" s="721"/>
      <c r="G23" s="722"/>
      <c r="H23" s="720"/>
      <c r="I23" s="721"/>
      <c r="J23" s="721"/>
      <c r="K23" s="721"/>
      <c r="L23" s="721"/>
      <c r="M23" s="721"/>
      <c r="N23" s="720"/>
      <c r="O23" s="721"/>
      <c r="P23" s="721"/>
      <c r="Q23" s="721"/>
      <c r="R23" s="721"/>
      <c r="S23" s="722"/>
      <c r="T23" s="705"/>
      <c r="U23" s="705"/>
      <c r="V23" s="705"/>
      <c r="W23" s="705"/>
      <c r="X23" s="705"/>
      <c r="Y23" s="705"/>
      <c r="Z23" s="705"/>
    </row>
    <row r="24" ht="24.75" customHeight="1">
      <c r="A24" s="705"/>
      <c r="B24" s="720"/>
      <c r="C24" s="721"/>
      <c r="D24" s="721"/>
      <c r="E24" s="721"/>
      <c r="F24" s="721"/>
      <c r="G24" s="722"/>
      <c r="H24" s="720"/>
      <c r="I24" s="721"/>
      <c r="J24" s="721"/>
      <c r="K24" s="721"/>
      <c r="L24" s="721"/>
      <c r="M24" s="721"/>
      <c r="N24" s="720"/>
      <c r="O24" s="721"/>
      <c r="P24" s="721"/>
      <c r="Q24" s="721"/>
      <c r="R24" s="721"/>
      <c r="S24" s="722"/>
      <c r="T24" s="705"/>
      <c r="U24" s="705"/>
      <c r="V24" s="705"/>
      <c r="W24" s="705"/>
      <c r="X24" s="705"/>
      <c r="Y24" s="705"/>
      <c r="Z24" s="705"/>
    </row>
    <row r="25" ht="24.75" customHeight="1">
      <c r="A25" s="705"/>
      <c r="B25" s="720"/>
      <c r="C25" s="721"/>
      <c r="D25" s="721"/>
      <c r="E25" s="721"/>
      <c r="F25" s="721"/>
      <c r="G25" s="722"/>
      <c r="H25" s="720"/>
      <c r="I25" s="721"/>
      <c r="J25" s="721"/>
      <c r="K25" s="721"/>
      <c r="L25" s="721"/>
      <c r="M25" s="721"/>
      <c r="N25" s="720"/>
      <c r="O25" s="721"/>
      <c r="P25" s="721"/>
      <c r="Q25" s="721"/>
      <c r="R25" s="721"/>
      <c r="S25" s="722"/>
      <c r="T25" s="705"/>
      <c r="U25" s="705"/>
      <c r="V25" s="705"/>
      <c r="W25" s="705"/>
      <c r="X25" s="705"/>
      <c r="Y25" s="705"/>
      <c r="Z25" s="705"/>
    </row>
    <row r="26" ht="24.75" customHeight="1">
      <c r="A26" s="705"/>
      <c r="B26" s="720"/>
      <c r="C26" s="721"/>
      <c r="D26" s="721"/>
      <c r="E26" s="721"/>
      <c r="F26" s="721"/>
      <c r="G26" s="722"/>
      <c r="H26" s="720"/>
      <c r="I26" s="721"/>
      <c r="J26" s="721"/>
      <c r="K26" s="721"/>
      <c r="L26" s="721"/>
      <c r="M26" s="721"/>
      <c r="N26" s="720"/>
      <c r="O26" s="721"/>
      <c r="P26" s="721"/>
      <c r="Q26" s="721"/>
      <c r="R26" s="721"/>
      <c r="S26" s="722"/>
      <c r="T26" s="705"/>
      <c r="U26" s="705"/>
      <c r="V26" s="705"/>
      <c r="W26" s="705"/>
      <c r="X26" s="705"/>
      <c r="Y26" s="705"/>
      <c r="Z26" s="705"/>
    </row>
    <row r="27" ht="24.75" customHeight="1">
      <c r="A27" s="705"/>
      <c r="B27" s="720"/>
      <c r="C27" s="721"/>
      <c r="D27" s="721"/>
      <c r="E27" s="721"/>
      <c r="F27" s="721"/>
      <c r="G27" s="722"/>
      <c r="H27" s="720"/>
      <c r="I27" s="721"/>
      <c r="J27" s="721"/>
      <c r="K27" s="721"/>
      <c r="L27" s="721"/>
      <c r="M27" s="721"/>
      <c r="N27" s="720"/>
      <c r="O27" s="721"/>
      <c r="P27" s="721"/>
      <c r="Q27" s="721"/>
      <c r="R27" s="721"/>
      <c r="S27" s="722"/>
      <c r="T27" s="705"/>
      <c r="U27" s="705"/>
      <c r="V27" s="705"/>
      <c r="W27" s="705"/>
      <c r="X27" s="705"/>
      <c r="Y27" s="705"/>
      <c r="Z27" s="705"/>
    </row>
    <row r="28" ht="24.75" customHeight="1">
      <c r="A28" s="705"/>
      <c r="B28" s="720"/>
      <c r="C28" s="721"/>
      <c r="D28" s="721"/>
      <c r="E28" s="721"/>
      <c r="F28" s="721"/>
      <c r="G28" s="722"/>
      <c r="H28" s="720"/>
      <c r="I28" s="732"/>
      <c r="J28" s="733"/>
      <c r="K28" s="733"/>
      <c r="L28" s="733"/>
      <c r="M28" s="733"/>
      <c r="N28" s="720"/>
      <c r="O28" s="721"/>
      <c r="P28" s="721"/>
      <c r="Q28" s="721"/>
      <c r="R28" s="721"/>
      <c r="S28" s="722"/>
      <c r="T28" s="705"/>
      <c r="U28" s="705"/>
      <c r="V28" s="705"/>
      <c r="W28" s="705"/>
      <c r="X28" s="705"/>
      <c r="Y28" s="705"/>
      <c r="Z28" s="705"/>
    </row>
    <row r="29" ht="24.75" customHeight="1">
      <c r="A29" s="705"/>
      <c r="B29" s="720"/>
      <c r="C29" s="721"/>
      <c r="D29" s="721"/>
      <c r="E29" s="721"/>
      <c r="F29" s="721"/>
      <c r="G29" s="722"/>
      <c r="H29" s="720"/>
      <c r="I29" s="734"/>
      <c r="J29" s="735"/>
      <c r="K29" s="736"/>
      <c r="L29" s="737"/>
      <c r="M29" s="738"/>
      <c r="N29" s="720"/>
      <c r="O29" s="721"/>
      <c r="P29" s="721"/>
      <c r="Q29" s="721"/>
      <c r="R29" s="721"/>
      <c r="S29" s="722"/>
      <c r="T29" s="705"/>
      <c r="U29" s="705"/>
      <c r="V29" s="705"/>
      <c r="W29" s="705"/>
      <c r="X29" s="705"/>
      <c r="Y29" s="705"/>
      <c r="Z29" s="705"/>
    </row>
    <row r="30" ht="24.75" customHeight="1">
      <c r="A30" s="705"/>
      <c r="B30" s="720"/>
      <c r="C30" s="721"/>
      <c r="D30" s="721"/>
      <c r="E30" s="721"/>
      <c r="F30" s="721"/>
      <c r="G30" s="722"/>
      <c r="H30" s="739" t="s">
        <v>593</v>
      </c>
      <c r="I30" s="740" t="s">
        <v>594</v>
      </c>
      <c r="J30" s="740" t="s">
        <v>595</v>
      </c>
      <c r="K30" s="740" t="s">
        <v>596</v>
      </c>
      <c r="L30" s="740" t="s">
        <v>597</v>
      </c>
      <c r="M30" s="741" t="s">
        <v>598</v>
      </c>
      <c r="N30" s="720"/>
      <c r="O30" s="721"/>
      <c r="P30" s="721"/>
      <c r="Q30" s="721"/>
      <c r="R30" s="721"/>
      <c r="S30" s="722"/>
      <c r="T30" s="705"/>
      <c r="U30" s="705"/>
      <c r="V30" s="705"/>
      <c r="W30" s="705"/>
      <c r="X30" s="705"/>
      <c r="Y30" s="705"/>
      <c r="Z30" s="705"/>
    </row>
    <row r="31" ht="24.75" customHeight="1">
      <c r="A31" s="705"/>
      <c r="B31" s="742" t="s">
        <v>599</v>
      </c>
      <c r="C31" s="85"/>
      <c r="D31" s="721"/>
      <c r="E31" s="721"/>
      <c r="F31" s="721"/>
      <c r="G31" s="722"/>
      <c r="H31" s="743"/>
      <c r="I31" s="744">
        <v>11393.754130542946</v>
      </c>
      <c r="J31" s="745">
        <f t="shared" ref="J31:J33" si="1">I31*0.01</f>
        <v>113.9375413</v>
      </c>
      <c r="K31" s="745">
        <f t="shared" ref="K31:K33" si="2">J31*0.01*0.01</f>
        <v>0.01139375413</v>
      </c>
      <c r="L31" s="745">
        <f t="shared" ref="L31:L33" si="3">K31*100</f>
        <v>1.139375413</v>
      </c>
      <c r="M31" s="746">
        <f>SUM(J31:J33)</f>
        <v>113.9375413</v>
      </c>
      <c r="N31" s="720"/>
      <c r="O31" s="721"/>
      <c r="P31" s="721"/>
      <c r="Q31" s="721"/>
      <c r="R31" s="721"/>
      <c r="S31" s="722"/>
      <c r="T31" s="705"/>
      <c r="U31" s="705"/>
      <c r="V31" s="705"/>
      <c r="W31" s="705"/>
      <c r="X31" s="705"/>
      <c r="Y31" s="705"/>
      <c r="Z31" s="705"/>
    </row>
    <row r="32" ht="24.75" customHeight="1">
      <c r="A32" s="705"/>
      <c r="B32" s="747" t="s">
        <v>600</v>
      </c>
      <c r="C32" s="748" t="s">
        <v>601</v>
      </c>
      <c r="D32" s="721"/>
      <c r="E32" s="721"/>
      <c r="F32" s="721"/>
      <c r="G32" s="722"/>
      <c r="H32" s="743"/>
      <c r="I32" s="744">
        <v>0.0</v>
      </c>
      <c r="J32" s="745">
        <f t="shared" si="1"/>
        <v>0</v>
      </c>
      <c r="K32" s="745">
        <f t="shared" si="2"/>
        <v>0</v>
      </c>
      <c r="L32" s="745">
        <f t="shared" si="3"/>
        <v>0</v>
      </c>
      <c r="M32" s="749"/>
      <c r="N32" s="750" t="s">
        <v>602</v>
      </c>
      <c r="O32" s="751">
        <v>515.5228035849809</v>
      </c>
      <c r="P32" s="138"/>
      <c r="Q32" s="138"/>
      <c r="R32" s="138"/>
      <c r="S32" s="139"/>
      <c r="T32" s="705"/>
      <c r="U32" s="705"/>
      <c r="V32" s="705"/>
      <c r="W32" s="705"/>
      <c r="X32" s="705"/>
      <c r="Y32" s="705"/>
      <c r="Z32" s="705"/>
    </row>
    <row r="33" ht="24.75" customHeight="1">
      <c r="A33" s="705"/>
      <c r="B33" s="752">
        <v>6116.020076459885</v>
      </c>
      <c r="C33" s="752">
        <f>B33*0.01</f>
        <v>61.16020076</v>
      </c>
      <c r="D33" s="753"/>
      <c r="E33" s="753"/>
      <c r="F33" s="753"/>
      <c r="G33" s="754"/>
      <c r="H33" s="755"/>
      <c r="I33" s="756">
        <v>0.0</v>
      </c>
      <c r="J33" s="757">
        <f t="shared" si="1"/>
        <v>0</v>
      </c>
      <c r="K33" s="757">
        <f t="shared" si="2"/>
        <v>0</v>
      </c>
      <c r="L33" s="757">
        <f t="shared" si="3"/>
        <v>0</v>
      </c>
      <c r="M33" s="758"/>
      <c r="N33" s="759" t="s">
        <v>603</v>
      </c>
      <c r="O33" s="760"/>
      <c r="P33" s="760"/>
      <c r="Q33" s="760"/>
      <c r="R33" s="760"/>
      <c r="S33" s="761"/>
      <c r="T33" s="705"/>
      <c r="U33" s="705"/>
      <c r="V33" s="705"/>
      <c r="W33" s="705"/>
      <c r="X33" s="705"/>
      <c r="Y33" s="705"/>
      <c r="Z33" s="705"/>
    </row>
    <row r="34" ht="39.75" customHeight="1">
      <c r="A34" s="762"/>
      <c r="B34" s="714" t="s">
        <v>604</v>
      </c>
      <c r="C34" s="138"/>
      <c r="D34" s="138"/>
      <c r="E34" s="138"/>
      <c r="F34" s="138"/>
      <c r="G34" s="139"/>
      <c r="H34" s="763" t="s">
        <v>605</v>
      </c>
      <c r="I34" s="764"/>
      <c r="J34" s="764"/>
      <c r="K34" s="764"/>
      <c r="L34" s="764"/>
      <c r="M34" s="764"/>
      <c r="N34" s="764"/>
      <c r="O34" s="764"/>
      <c r="P34" s="764"/>
      <c r="Q34" s="764"/>
      <c r="R34" s="764"/>
      <c r="S34" s="765"/>
      <c r="T34" s="705"/>
      <c r="U34" s="705"/>
      <c r="V34" s="705"/>
      <c r="W34" s="705"/>
      <c r="X34" s="705"/>
      <c r="Y34" s="705"/>
      <c r="Z34" s="705"/>
    </row>
    <row r="35" ht="24.75" customHeight="1">
      <c r="A35" s="766"/>
      <c r="B35" s="766"/>
      <c r="C35" s="767"/>
      <c r="D35" s="767"/>
      <c r="E35" s="767"/>
      <c r="F35" s="767"/>
      <c r="G35" s="768"/>
      <c r="H35" s="769"/>
      <c r="I35" s="612"/>
      <c r="J35" s="612"/>
      <c r="K35" s="612"/>
      <c r="L35" s="612"/>
      <c r="M35" s="612"/>
      <c r="N35" s="612"/>
      <c r="O35" s="612"/>
      <c r="P35" s="612"/>
      <c r="Q35" s="612"/>
      <c r="R35" s="612"/>
      <c r="S35" s="770"/>
      <c r="T35" s="705"/>
      <c r="U35" s="705"/>
      <c r="V35" s="705"/>
      <c r="W35" s="705"/>
      <c r="X35" s="705"/>
      <c r="Y35" s="705"/>
      <c r="Z35" s="705"/>
    </row>
    <row r="36" ht="24.75" customHeight="1">
      <c r="A36" s="771"/>
      <c r="B36" s="771"/>
      <c r="C36" s="705"/>
      <c r="D36" s="705"/>
      <c r="E36" s="705"/>
      <c r="F36" s="705"/>
      <c r="G36" s="772"/>
      <c r="H36" s="712"/>
      <c r="S36" s="713"/>
      <c r="T36" s="705"/>
      <c r="U36" s="705"/>
      <c r="V36" s="705"/>
      <c r="W36" s="705"/>
      <c r="X36" s="705"/>
      <c r="Y36" s="705"/>
      <c r="Z36" s="705"/>
    </row>
    <row r="37" ht="24.75" customHeight="1">
      <c r="A37" s="771"/>
      <c r="B37" s="771"/>
      <c r="C37" s="705"/>
      <c r="D37" s="705"/>
      <c r="E37" s="705"/>
      <c r="F37" s="705"/>
      <c r="G37" s="772"/>
      <c r="H37" s="712"/>
      <c r="S37" s="713"/>
      <c r="T37" s="705"/>
      <c r="U37" s="705"/>
      <c r="V37" s="705"/>
      <c r="W37" s="705"/>
      <c r="X37" s="705"/>
      <c r="Y37" s="705"/>
      <c r="Z37" s="705"/>
    </row>
    <row r="38" ht="24.75" customHeight="1">
      <c r="A38" s="771"/>
      <c r="B38" s="771"/>
      <c r="C38" s="705"/>
      <c r="D38" s="705"/>
      <c r="E38" s="705"/>
      <c r="F38" s="705"/>
      <c r="G38" s="772"/>
      <c r="H38" s="712"/>
      <c r="S38" s="713"/>
      <c r="T38" s="705"/>
      <c r="U38" s="705"/>
      <c r="V38" s="705"/>
      <c r="W38" s="705"/>
      <c r="X38" s="705"/>
      <c r="Y38" s="705"/>
      <c r="Z38" s="705"/>
    </row>
    <row r="39" ht="24.75" customHeight="1">
      <c r="A39" s="771"/>
      <c r="B39" s="771"/>
      <c r="C39" s="705"/>
      <c r="D39" s="705"/>
      <c r="E39" s="705"/>
      <c r="F39" s="705"/>
      <c r="G39" s="772"/>
      <c r="H39" s="712"/>
      <c r="S39" s="713"/>
      <c r="T39" s="705"/>
      <c r="U39" s="705"/>
      <c r="V39" s="705"/>
      <c r="W39" s="705"/>
      <c r="X39" s="705"/>
      <c r="Y39" s="705"/>
      <c r="Z39" s="705"/>
    </row>
    <row r="40" ht="24.75" customHeight="1">
      <c r="A40" s="771"/>
      <c r="B40" s="771"/>
      <c r="C40" s="705"/>
      <c r="D40" s="705"/>
      <c r="E40" s="705"/>
      <c r="F40" s="705"/>
      <c r="G40" s="772"/>
      <c r="H40" s="712"/>
      <c r="S40" s="713"/>
      <c r="T40" s="705"/>
      <c r="U40" s="705"/>
      <c r="V40" s="705"/>
      <c r="W40" s="705"/>
      <c r="X40" s="705"/>
      <c r="Y40" s="705"/>
      <c r="Z40" s="705"/>
    </row>
    <row r="41" ht="24.75" customHeight="1">
      <c r="A41" s="771"/>
      <c r="B41" s="771"/>
      <c r="C41" s="705"/>
      <c r="D41" s="705"/>
      <c r="E41" s="705"/>
      <c r="F41" s="705"/>
      <c r="G41" s="772"/>
      <c r="H41" s="712"/>
      <c r="S41" s="713"/>
      <c r="T41" s="705"/>
      <c r="U41" s="705"/>
      <c r="V41" s="705"/>
      <c r="W41" s="705"/>
      <c r="X41" s="705"/>
      <c r="Y41" s="705"/>
      <c r="Z41" s="705"/>
    </row>
    <row r="42" ht="24.75" customHeight="1">
      <c r="A42" s="771"/>
      <c r="B42" s="771"/>
      <c r="C42" s="705"/>
      <c r="D42" s="705"/>
      <c r="E42" s="705"/>
      <c r="F42" s="705"/>
      <c r="G42" s="772"/>
      <c r="H42" s="712"/>
      <c r="S42" s="713"/>
      <c r="T42" s="705"/>
      <c r="U42" s="705"/>
      <c r="V42" s="705"/>
      <c r="W42" s="705"/>
      <c r="X42" s="705"/>
      <c r="Y42" s="705"/>
      <c r="Z42" s="705"/>
    </row>
    <row r="43" ht="24.75" customHeight="1">
      <c r="A43" s="771"/>
      <c r="B43" s="771"/>
      <c r="C43" s="705"/>
      <c r="D43" s="705"/>
      <c r="E43" s="705"/>
      <c r="F43" s="705"/>
      <c r="G43" s="772"/>
      <c r="H43" s="712"/>
      <c r="S43" s="713"/>
      <c r="T43" s="705"/>
      <c r="U43" s="705"/>
      <c r="V43" s="705"/>
      <c r="W43" s="705"/>
      <c r="X43" s="705"/>
      <c r="Y43" s="705"/>
      <c r="Z43" s="705"/>
    </row>
    <row r="44" ht="24.75" customHeight="1">
      <c r="A44" s="771"/>
      <c r="B44" s="771"/>
      <c r="C44" s="705"/>
      <c r="D44" s="705"/>
      <c r="E44" s="705"/>
      <c r="F44" s="705"/>
      <c r="G44" s="772"/>
      <c r="H44" s="712"/>
      <c r="S44" s="713"/>
      <c r="T44" s="705"/>
      <c r="U44" s="705"/>
      <c r="V44" s="705"/>
      <c r="W44" s="705"/>
      <c r="X44" s="705"/>
      <c r="Y44" s="705"/>
      <c r="Z44" s="705"/>
    </row>
    <row r="45" ht="24.75" customHeight="1">
      <c r="A45" s="771"/>
      <c r="B45" s="771"/>
      <c r="C45" s="705"/>
      <c r="D45" s="705"/>
      <c r="E45" s="705"/>
      <c r="F45" s="705"/>
      <c r="G45" s="772"/>
      <c r="H45" s="712"/>
      <c r="S45" s="713"/>
      <c r="T45" s="705"/>
      <c r="U45" s="705"/>
      <c r="V45" s="705"/>
      <c r="W45" s="705"/>
      <c r="X45" s="705"/>
      <c r="Y45" s="705"/>
      <c r="Z45" s="705"/>
    </row>
    <row r="46" ht="24.75" customHeight="1">
      <c r="A46" s="771"/>
      <c r="B46" s="771"/>
      <c r="C46" s="705"/>
      <c r="D46" s="705"/>
      <c r="E46" s="705"/>
      <c r="F46" s="705"/>
      <c r="G46" s="772"/>
      <c r="H46" s="773"/>
      <c r="I46" s="774"/>
      <c r="J46" s="774"/>
      <c r="K46" s="774"/>
      <c r="L46" s="774"/>
      <c r="M46" s="774"/>
      <c r="N46" s="774"/>
      <c r="O46" s="774"/>
      <c r="P46" s="774"/>
      <c r="Q46" s="774"/>
      <c r="R46" s="774"/>
      <c r="S46" s="775"/>
      <c r="T46" s="705"/>
      <c r="U46" s="705"/>
      <c r="V46" s="705"/>
      <c r="W46" s="705"/>
      <c r="X46" s="705"/>
      <c r="Y46" s="705"/>
      <c r="Z46" s="705"/>
    </row>
    <row r="47" ht="24.75" customHeight="1">
      <c r="A47" s="771"/>
      <c r="B47" s="771"/>
      <c r="C47" s="705"/>
      <c r="D47" s="705"/>
      <c r="E47" s="705"/>
      <c r="F47" s="705"/>
      <c r="G47" s="772"/>
      <c r="H47" s="776" t="s">
        <v>606</v>
      </c>
      <c r="I47" s="16"/>
      <c r="J47" s="16"/>
      <c r="K47" s="16"/>
      <c r="L47" s="16"/>
      <c r="M47" s="777"/>
      <c r="N47" s="778">
        <v>672.9823747175932</v>
      </c>
      <c r="O47" s="16"/>
      <c r="P47" s="16"/>
      <c r="Q47" s="16"/>
      <c r="R47" s="16"/>
      <c r="S47" s="17"/>
      <c r="T47" s="705"/>
      <c r="U47" s="705"/>
      <c r="V47" s="705"/>
      <c r="W47" s="705"/>
      <c r="X47" s="705"/>
      <c r="Y47" s="705"/>
      <c r="Z47" s="705"/>
    </row>
    <row r="48" ht="24.75" customHeight="1">
      <c r="A48" s="779"/>
      <c r="B48" s="779"/>
      <c r="C48" s="780"/>
      <c r="D48" s="780"/>
      <c r="E48" s="780"/>
      <c r="F48" s="780"/>
      <c r="G48" s="781"/>
      <c r="H48" s="21"/>
      <c r="I48" s="22"/>
      <c r="J48" s="22"/>
      <c r="K48" s="22"/>
      <c r="L48" s="22"/>
      <c r="M48" s="782"/>
      <c r="N48" s="783"/>
      <c r="O48" s="22"/>
      <c r="P48" s="22"/>
      <c r="Q48" s="22"/>
      <c r="R48" s="22"/>
      <c r="S48" s="23"/>
      <c r="T48" s="705"/>
      <c r="U48" s="705"/>
      <c r="V48" s="705"/>
      <c r="W48" s="705"/>
      <c r="X48" s="705"/>
      <c r="Y48" s="705"/>
      <c r="Z48" s="705"/>
    </row>
    <row r="49" ht="6.75" customHeight="1">
      <c r="A49" s="705"/>
      <c r="B49" s="705"/>
      <c r="C49" s="705"/>
      <c r="D49" s="705"/>
      <c r="E49" s="705"/>
      <c r="F49" s="705"/>
      <c r="G49" s="705"/>
      <c r="H49" s="705"/>
      <c r="I49" s="705"/>
      <c r="J49" s="705"/>
      <c r="K49" s="705"/>
      <c r="L49" s="705"/>
      <c r="M49" s="705"/>
      <c r="N49" s="705"/>
      <c r="O49" s="705"/>
      <c r="P49" s="705"/>
      <c r="Q49" s="705"/>
      <c r="R49" s="705"/>
      <c r="S49" s="705"/>
      <c r="T49" s="705"/>
      <c r="U49" s="705"/>
      <c r="V49" s="705"/>
      <c r="W49" s="705"/>
      <c r="X49" s="705"/>
      <c r="Y49" s="705"/>
      <c r="Z49" s="705"/>
    </row>
    <row r="50" ht="15.75" customHeight="1">
      <c r="A50" s="705"/>
      <c r="B50" s="705"/>
      <c r="C50" s="705"/>
      <c r="D50" s="705"/>
      <c r="E50" s="705"/>
      <c r="F50" s="705"/>
      <c r="G50" s="705"/>
      <c r="H50" s="705"/>
      <c r="I50" s="705"/>
      <c r="J50" s="705"/>
      <c r="K50" s="705"/>
      <c r="L50" s="705"/>
      <c r="M50" s="705"/>
      <c r="N50" s="705"/>
      <c r="O50" s="705"/>
      <c r="P50" s="705"/>
      <c r="Q50" s="705"/>
      <c r="R50" s="705"/>
      <c r="S50" s="705"/>
      <c r="T50" s="705"/>
      <c r="U50" s="705"/>
      <c r="V50" s="705"/>
      <c r="W50" s="705"/>
      <c r="X50" s="705"/>
      <c r="Y50" s="705"/>
      <c r="Z50" s="705"/>
    </row>
    <row r="51" ht="15.75" customHeight="1">
      <c r="A51" s="705"/>
      <c r="B51" s="705"/>
      <c r="C51" s="705"/>
      <c r="D51" s="705"/>
      <c r="E51" s="705"/>
      <c r="F51" s="705"/>
      <c r="G51" s="705"/>
      <c r="H51" s="705"/>
      <c r="I51" s="705"/>
      <c r="J51" s="705"/>
      <c r="K51" s="705"/>
      <c r="L51" s="705"/>
      <c r="M51" s="705"/>
      <c r="N51" s="705"/>
      <c r="O51" s="705"/>
      <c r="P51" s="705"/>
      <c r="Q51" s="705"/>
      <c r="R51" s="705"/>
      <c r="S51" s="705"/>
      <c r="T51" s="705"/>
      <c r="U51" s="705"/>
      <c r="V51" s="705"/>
      <c r="W51" s="705"/>
      <c r="X51" s="705"/>
      <c r="Y51" s="705"/>
      <c r="Z51" s="705"/>
    </row>
    <row r="52" ht="15.75" customHeight="1">
      <c r="A52" s="705"/>
      <c r="B52" s="705"/>
      <c r="C52" s="705"/>
      <c r="D52" s="705"/>
      <c r="E52" s="705"/>
      <c r="F52" s="705"/>
      <c r="G52" s="705"/>
      <c r="H52" s="705"/>
      <c r="I52" s="705"/>
      <c r="J52" s="705"/>
      <c r="K52" s="705"/>
      <c r="L52" s="705"/>
      <c r="M52" s="705"/>
      <c r="N52" s="705"/>
      <c r="O52" s="705"/>
      <c r="P52" s="705"/>
      <c r="Q52" s="705"/>
      <c r="R52" s="705"/>
      <c r="S52" s="705"/>
      <c r="T52" s="705"/>
      <c r="U52" s="705"/>
      <c r="V52" s="705"/>
      <c r="W52" s="705"/>
      <c r="X52" s="705"/>
      <c r="Y52" s="705"/>
      <c r="Z52" s="705"/>
    </row>
    <row r="53" ht="15.75" customHeight="1">
      <c r="A53" s="705"/>
      <c r="B53" s="705"/>
      <c r="C53" s="705"/>
      <c r="D53" s="705"/>
      <c r="E53" s="705"/>
      <c r="F53" s="705"/>
      <c r="G53" s="705"/>
      <c r="H53" s="705"/>
      <c r="I53" s="705"/>
      <c r="J53" s="705"/>
      <c r="K53" s="705"/>
      <c r="L53" s="705"/>
      <c r="M53" s="705"/>
      <c r="N53" s="705"/>
      <c r="O53" s="705"/>
      <c r="P53" s="705"/>
      <c r="Q53" s="705"/>
      <c r="R53" s="705"/>
      <c r="S53" s="705"/>
      <c r="T53" s="705"/>
      <c r="U53" s="705"/>
      <c r="V53" s="705"/>
      <c r="W53" s="705"/>
      <c r="X53" s="705"/>
      <c r="Y53" s="705"/>
      <c r="Z53" s="705"/>
    </row>
    <row r="54" ht="15.75" customHeight="1">
      <c r="A54" s="705"/>
      <c r="B54" s="705"/>
      <c r="C54" s="705"/>
      <c r="D54" s="705"/>
      <c r="E54" s="705"/>
      <c r="F54" s="705"/>
      <c r="G54" s="705"/>
      <c r="H54" s="705"/>
      <c r="I54" s="705"/>
      <c r="J54" s="705"/>
      <c r="K54" s="705"/>
      <c r="L54" s="705"/>
      <c r="M54" s="705"/>
      <c r="N54" s="705"/>
      <c r="O54" s="705"/>
      <c r="P54" s="705"/>
      <c r="Q54" s="705"/>
      <c r="R54" s="705"/>
      <c r="S54" s="705"/>
      <c r="T54" s="705"/>
      <c r="U54" s="705"/>
      <c r="V54" s="705"/>
      <c r="W54" s="705"/>
      <c r="X54" s="705"/>
      <c r="Y54" s="705"/>
      <c r="Z54" s="705"/>
    </row>
    <row r="55" ht="15.75" customHeight="1">
      <c r="A55" s="705"/>
      <c r="B55" s="705"/>
      <c r="C55" s="705"/>
      <c r="D55" s="705"/>
      <c r="E55" s="705"/>
      <c r="F55" s="705"/>
      <c r="G55" s="705"/>
      <c r="H55" s="705"/>
      <c r="I55" s="705"/>
      <c r="J55" s="705"/>
      <c r="K55" s="705"/>
      <c r="L55" s="705"/>
      <c r="M55" s="705"/>
      <c r="N55" s="705"/>
      <c r="O55" s="705"/>
      <c r="P55" s="705"/>
      <c r="Q55" s="705"/>
      <c r="R55" s="705"/>
      <c r="S55" s="705"/>
      <c r="T55" s="705"/>
      <c r="U55" s="705"/>
      <c r="V55" s="705"/>
      <c r="W55" s="705"/>
      <c r="X55" s="705"/>
      <c r="Y55" s="705"/>
      <c r="Z55" s="705"/>
    </row>
    <row r="56" ht="15.75" customHeight="1">
      <c r="A56" s="705"/>
      <c r="B56" s="705"/>
      <c r="C56" s="705"/>
      <c r="D56" s="705"/>
      <c r="E56" s="705"/>
      <c r="F56" s="705"/>
      <c r="G56" s="705"/>
      <c r="H56" s="705"/>
      <c r="I56" s="705"/>
      <c r="J56" s="705"/>
      <c r="K56" s="705"/>
      <c r="L56" s="705"/>
      <c r="M56" s="705"/>
      <c r="N56" s="705"/>
      <c r="O56" s="705"/>
      <c r="P56" s="705"/>
      <c r="Q56" s="705"/>
      <c r="R56" s="705"/>
      <c r="S56" s="705"/>
      <c r="T56" s="705"/>
      <c r="U56" s="705"/>
      <c r="V56" s="705"/>
      <c r="W56" s="705"/>
      <c r="X56" s="705"/>
      <c r="Y56" s="705"/>
      <c r="Z56" s="705"/>
    </row>
    <row r="57" ht="15.75" customHeight="1">
      <c r="A57" s="705"/>
      <c r="B57" s="705"/>
      <c r="C57" s="705"/>
      <c r="D57" s="705"/>
      <c r="E57" s="705"/>
      <c r="F57" s="705"/>
      <c r="G57" s="705"/>
      <c r="H57" s="705"/>
      <c r="I57" s="705"/>
      <c r="J57" s="705"/>
      <c r="K57" s="705"/>
      <c r="L57" s="705"/>
      <c r="M57" s="705"/>
      <c r="N57" s="705"/>
      <c r="O57" s="705"/>
      <c r="P57" s="705"/>
      <c r="Q57" s="705"/>
      <c r="R57" s="705"/>
      <c r="S57" s="705"/>
      <c r="T57" s="705"/>
      <c r="U57" s="705"/>
      <c r="V57" s="705"/>
      <c r="W57" s="705"/>
      <c r="X57" s="705"/>
      <c r="Y57" s="705"/>
      <c r="Z57" s="705"/>
    </row>
    <row r="58" ht="15.75" customHeight="1">
      <c r="A58" s="705"/>
      <c r="B58" s="705"/>
      <c r="C58" s="705"/>
      <c r="D58" s="705"/>
      <c r="E58" s="705"/>
      <c r="F58" s="705"/>
      <c r="G58" s="705"/>
      <c r="H58" s="705"/>
      <c r="I58" s="705"/>
      <c r="J58" s="705"/>
      <c r="K58" s="705"/>
      <c r="L58" s="705"/>
      <c r="M58" s="705"/>
      <c r="N58" s="705"/>
      <c r="O58" s="705"/>
      <c r="P58" s="705"/>
      <c r="Q58" s="705"/>
      <c r="R58" s="705"/>
      <c r="S58" s="705"/>
      <c r="T58" s="705"/>
      <c r="U58" s="705"/>
      <c r="V58" s="705"/>
      <c r="W58" s="705"/>
      <c r="X58" s="705"/>
      <c r="Y58" s="705"/>
      <c r="Z58" s="705"/>
    </row>
    <row r="59" ht="15.75" customHeight="1">
      <c r="A59" s="705"/>
      <c r="B59" s="705"/>
      <c r="C59" s="705"/>
      <c r="D59" s="705"/>
      <c r="E59" s="705"/>
      <c r="F59" s="705"/>
      <c r="G59" s="705"/>
      <c r="H59" s="705"/>
      <c r="I59" s="705"/>
      <c r="J59" s="705"/>
      <c r="K59" s="705"/>
      <c r="L59" s="705"/>
      <c r="M59" s="705"/>
      <c r="N59" s="705"/>
      <c r="O59" s="705"/>
      <c r="P59" s="705"/>
      <c r="Q59" s="705"/>
      <c r="R59" s="705"/>
      <c r="S59" s="705"/>
      <c r="T59" s="705"/>
      <c r="U59" s="705"/>
      <c r="V59" s="705"/>
      <c r="W59" s="705"/>
      <c r="X59" s="705"/>
      <c r="Y59" s="705"/>
      <c r="Z59" s="705"/>
    </row>
    <row r="60" ht="15.75" customHeight="1">
      <c r="A60" s="705"/>
      <c r="B60" s="705"/>
      <c r="C60" s="705"/>
      <c r="D60" s="705"/>
      <c r="E60" s="705"/>
      <c r="F60" s="705"/>
      <c r="G60" s="705"/>
      <c r="H60" s="705"/>
      <c r="I60" s="705"/>
      <c r="J60" s="705"/>
      <c r="K60" s="705"/>
      <c r="L60" s="705"/>
      <c r="M60" s="705"/>
      <c r="N60" s="705"/>
      <c r="O60" s="705"/>
      <c r="P60" s="705"/>
      <c r="Q60" s="705"/>
      <c r="R60" s="705"/>
      <c r="S60" s="705"/>
      <c r="T60" s="705"/>
      <c r="U60" s="705"/>
      <c r="V60" s="705"/>
      <c r="W60" s="705"/>
      <c r="X60" s="705"/>
      <c r="Y60" s="705"/>
      <c r="Z60" s="705"/>
    </row>
    <row r="61" ht="15.75" customHeight="1">
      <c r="A61" s="705"/>
      <c r="B61" s="705"/>
      <c r="C61" s="705"/>
      <c r="D61" s="705"/>
      <c r="E61" s="705"/>
      <c r="F61" s="705"/>
      <c r="G61" s="705"/>
      <c r="H61" s="705"/>
      <c r="I61" s="705"/>
      <c r="J61" s="705"/>
      <c r="K61" s="705"/>
      <c r="L61" s="705"/>
      <c r="M61" s="705"/>
      <c r="N61" s="705"/>
      <c r="O61" s="705"/>
      <c r="P61" s="705"/>
      <c r="Q61" s="705"/>
      <c r="R61" s="705"/>
      <c r="S61" s="705"/>
      <c r="T61" s="705"/>
      <c r="U61" s="705"/>
      <c r="V61" s="705"/>
      <c r="W61" s="705"/>
      <c r="X61" s="705"/>
      <c r="Y61" s="705"/>
      <c r="Z61" s="705"/>
    </row>
    <row r="62" ht="15.75" customHeight="1">
      <c r="A62" s="705"/>
      <c r="B62" s="705"/>
      <c r="C62" s="705"/>
      <c r="D62" s="705"/>
      <c r="E62" s="705"/>
      <c r="F62" s="705"/>
      <c r="G62" s="705"/>
      <c r="H62" s="705"/>
      <c r="I62" s="705"/>
      <c r="J62" s="705"/>
      <c r="K62" s="705"/>
      <c r="L62" s="705"/>
      <c r="M62" s="705"/>
      <c r="N62" s="705"/>
      <c r="O62" s="705"/>
      <c r="P62" s="705"/>
      <c r="Q62" s="705"/>
      <c r="R62" s="705"/>
      <c r="S62" s="705"/>
      <c r="T62" s="705"/>
      <c r="U62" s="705"/>
      <c r="V62" s="705"/>
      <c r="W62" s="705"/>
      <c r="X62" s="705"/>
      <c r="Y62" s="705"/>
      <c r="Z62" s="705"/>
    </row>
    <row r="63" ht="15.75" customHeight="1">
      <c r="A63" s="705"/>
      <c r="B63" s="705"/>
      <c r="C63" s="705"/>
      <c r="D63" s="705"/>
      <c r="E63" s="705"/>
      <c r="F63" s="705"/>
      <c r="G63" s="705"/>
      <c r="H63" s="705"/>
      <c r="I63" s="705"/>
      <c r="J63" s="705"/>
      <c r="K63" s="705"/>
      <c r="L63" s="705"/>
      <c r="M63" s="705"/>
      <c r="N63" s="705"/>
      <c r="O63" s="705"/>
      <c r="P63" s="705"/>
      <c r="Q63" s="705"/>
      <c r="R63" s="705"/>
      <c r="S63" s="705"/>
      <c r="T63" s="705"/>
      <c r="U63" s="705"/>
      <c r="V63" s="705"/>
      <c r="W63" s="705"/>
      <c r="X63" s="705"/>
      <c r="Y63" s="705"/>
      <c r="Z63" s="705"/>
    </row>
    <row r="64" ht="15.75" customHeight="1">
      <c r="A64" s="705"/>
      <c r="B64" s="705"/>
      <c r="C64" s="705"/>
      <c r="D64" s="705"/>
      <c r="E64" s="705"/>
      <c r="F64" s="705"/>
      <c r="G64" s="705"/>
      <c r="H64" s="705"/>
      <c r="I64" s="705"/>
      <c r="J64" s="705"/>
      <c r="K64" s="705"/>
      <c r="L64" s="705"/>
      <c r="M64" s="705"/>
      <c r="N64" s="705"/>
      <c r="O64" s="705"/>
      <c r="P64" s="705"/>
      <c r="Q64" s="705"/>
      <c r="R64" s="705"/>
      <c r="S64" s="705"/>
      <c r="T64" s="705"/>
      <c r="U64" s="705"/>
      <c r="V64" s="705"/>
      <c r="W64" s="705"/>
      <c r="X64" s="705"/>
      <c r="Y64" s="705"/>
      <c r="Z64" s="705"/>
    </row>
    <row r="65" ht="15.75" customHeight="1">
      <c r="A65" s="705"/>
      <c r="B65" s="705"/>
      <c r="C65" s="705"/>
      <c r="D65" s="705"/>
      <c r="E65" s="705"/>
      <c r="F65" s="705"/>
      <c r="G65" s="705"/>
      <c r="H65" s="705"/>
      <c r="I65" s="705"/>
      <c r="J65" s="705"/>
      <c r="K65" s="705"/>
      <c r="L65" s="705"/>
      <c r="M65" s="705"/>
      <c r="N65" s="705"/>
      <c r="O65" s="705"/>
      <c r="P65" s="705"/>
      <c r="Q65" s="705"/>
      <c r="R65" s="705"/>
      <c r="S65" s="705"/>
      <c r="T65" s="705"/>
      <c r="U65" s="705"/>
      <c r="V65" s="705"/>
      <c r="W65" s="705"/>
      <c r="X65" s="705"/>
      <c r="Y65" s="705"/>
      <c r="Z65" s="705"/>
    </row>
    <row r="66" ht="15.75" customHeight="1">
      <c r="A66" s="705"/>
      <c r="B66" s="705"/>
      <c r="C66" s="705"/>
      <c r="D66" s="705"/>
      <c r="E66" s="705"/>
      <c r="F66" s="705"/>
      <c r="G66" s="705"/>
      <c r="H66" s="705"/>
      <c r="I66" s="705"/>
      <c r="J66" s="705"/>
      <c r="K66" s="705"/>
      <c r="L66" s="705"/>
      <c r="M66" s="705"/>
      <c r="N66" s="705"/>
      <c r="O66" s="705"/>
      <c r="P66" s="705"/>
      <c r="Q66" s="705"/>
      <c r="R66" s="705"/>
      <c r="S66" s="705"/>
      <c r="T66" s="705"/>
      <c r="U66" s="705"/>
      <c r="V66" s="705"/>
      <c r="W66" s="705"/>
      <c r="X66" s="705"/>
      <c r="Y66" s="705"/>
      <c r="Z66" s="705"/>
    </row>
    <row r="67" ht="15.75" customHeight="1">
      <c r="A67" s="705"/>
      <c r="B67" s="705"/>
      <c r="C67" s="705"/>
      <c r="D67" s="705"/>
      <c r="E67" s="705"/>
      <c r="F67" s="705"/>
      <c r="G67" s="705"/>
      <c r="H67" s="705"/>
      <c r="I67" s="705"/>
      <c r="J67" s="705"/>
      <c r="K67" s="705"/>
      <c r="L67" s="705"/>
      <c r="M67" s="705"/>
      <c r="N67" s="705"/>
      <c r="O67" s="705"/>
      <c r="P67" s="705"/>
      <c r="Q67" s="705"/>
      <c r="R67" s="705"/>
      <c r="S67" s="705"/>
      <c r="T67" s="705"/>
      <c r="U67" s="705"/>
      <c r="V67" s="705"/>
      <c r="W67" s="705"/>
      <c r="X67" s="705"/>
      <c r="Y67" s="705"/>
      <c r="Z67" s="705"/>
    </row>
    <row r="68" ht="15.75" customHeight="1">
      <c r="A68" s="705"/>
      <c r="B68" s="705"/>
      <c r="C68" s="705"/>
      <c r="D68" s="705"/>
      <c r="E68" s="705"/>
      <c r="F68" s="705"/>
      <c r="G68" s="705"/>
      <c r="H68" s="705"/>
      <c r="I68" s="705"/>
      <c r="J68" s="705"/>
      <c r="K68" s="705"/>
      <c r="L68" s="705"/>
      <c r="M68" s="705"/>
      <c r="N68" s="705"/>
      <c r="O68" s="705"/>
      <c r="P68" s="705"/>
      <c r="Q68" s="705"/>
      <c r="R68" s="705"/>
      <c r="S68" s="705"/>
      <c r="T68" s="705"/>
      <c r="U68" s="705"/>
      <c r="V68" s="705"/>
      <c r="W68" s="705"/>
      <c r="X68" s="705"/>
      <c r="Y68" s="705"/>
      <c r="Z68" s="705"/>
    </row>
    <row r="69" ht="15.75" customHeight="1">
      <c r="A69" s="705"/>
      <c r="B69" s="705"/>
      <c r="C69" s="705"/>
      <c r="D69" s="705"/>
      <c r="E69" s="705"/>
      <c r="F69" s="705"/>
      <c r="G69" s="705"/>
      <c r="H69" s="705"/>
      <c r="I69" s="705"/>
      <c r="J69" s="705"/>
      <c r="K69" s="705"/>
      <c r="L69" s="705"/>
      <c r="M69" s="705"/>
      <c r="N69" s="705"/>
      <c r="O69" s="705"/>
      <c r="P69" s="705"/>
      <c r="Q69" s="705"/>
      <c r="R69" s="705"/>
      <c r="S69" s="705"/>
      <c r="T69" s="705"/>
      <c r="U69" s="705"/>
      <c r="V69" s="705"/>
      <c r="W69" s="705"/>
      <c r="X69" s="705"/>
      <c r="Y69" s="705"/>
      <c r="Z69" s="705"/>
    </row>
    <row r="70" ht="15.75" customHeight="1">
      <c r="A70" s="705"/>
      <c r="B70" s="705"/>
      <c r="C70" s="705"/>
      <c r="D70" s="705"/>
      <c r="E70" s="705"/>
      <c r="F70" s="705"/>
      <c r="G70" s="705"/>
      <c r="H70" s="705"/>
      <c r="I70" s="705"/>
      <c r="J70" s="705"/>
      <c r="K70" s="705"/>
      <c r="L70" s="705"/>
      <c r="M70" s="705"/>
      <c r="N70" s="705"/>
      <c r="O70" s="705"/>
      <c r="P70" s="705"/>
      <c r="Q70" s="705"/>
      <c r="R70" s="705"/>
      <c r="S70" s="705"/>
      <c r="T70" s="705"/>
      <c r="U70" s="705"/>
      <c r="V70" s="705"/>
      <c r="W70" s="705"/>
      <c r="X70" s="705"/>
      <c r="Y70" s="705"/>
      <c r="Z70" s="705"/>
    </row>
    <row r="71" ht="15.75" customHeight="1">
      <c r="A71" s="705"/>
      <c r="B71" s="705"/>
      <c r="C71" s="705"/>
      <c r="D71" s="705"/>
      <c r="E71" s="705"/>
      <c r="F71" s="705"/>
      <c r="G71" s="705"/>
      <c r="H71" s="705"/>
      <c r="I71" s="705"/>
      <c r="J71" s="705"/>
      <c r="K71" s="705"/>
      <c r="L71" s="705"/>
      <c r="M71" s="705"/>
      <c r="N71" s="705"/>
      <c r="O71" s="705"/>
      <c r="P71" s="705"/>
      <c r="Q71" s="705"/>
      <c r="R71" s="705"/>
      <c r="S71" s="705"/>
      <c r="T71" s="705"/>
      <c r="U71" s="705"/>
      <c r="V71" s="705"/>
      <c r="W71" s="705"/>
      <c r="X71" s="705"/>
      <c r="Y71" s="705"/>
      <c r="Z71" s="705"/>
    </row>
    <row r="72" ht="15.75" customHeight="1">
      <c r="A72" s="705"/>
      <c r="B72" s="705"/>
      <c r="C72" s="705"/>
      <c r="D72" s="705"/>
      <c r="E72" s="705"/>
      <c r="F72" s="705"/>
      <c r="G72" s="705"/>
      <c r="H72" s="705"/>
      <c r="I72" s="705"/>
      <c r="J72" s="705"/>
      <c r="K72" s="705"/>
      <c r="L72" s="705"/>
      <c r="M72" s="705"/>
      <c r="N72" s="705"/>
      <c r="O72" s="705"/>
      <c r="P72" s="705"/>
      <c r="Q72" s="705"/>
      <c r="R72" s="705"/>
      <c r="S72" s="705"/>
      <c r="T72" s="705"/>
      <c r="U72" s="705"/>
      <c r="V72" s="705"/>
      <c r="W72" s="705"/>
      <c r="X72" s="705"/>
      <c r="Y72" s="705"/>
      <c r="Z72" s="705"/>
    </row>
    <row r="73" ht="15.75" customHeight="1">
      <c r="A73" s="705"/>
      <c r="B73" s="705"/>
      <c r="C73" s="705"/>
      <c r="D73" s="705"/>
      <c r="E73" s="705"/>
      <c r="F73" s="705"/>
      <c r="G73" s="705"/>
      <c r="H73" s="705"/>
      <c r="I73" s="705"/>
      <c r="J73" s="705"/>
      <c r="K73" s="705"/>
      <c r="L73" s="705"/>
      <c r="M73" s="705"/>
      <c r="N73" s="705"/>
      <c r="O73" s="705"/>
      <c r="P73" s="705"/>
      <c r="Q73" s="705"/>
      <c r="R73" s="705"/>
      <c r="S73" s="705"/>
      <c r="T73" s="705"/>
      <c r="U73" s="705"/>
      <c r="V73" s="705"/>
      <c r="W73" s="705"/>
      <c r="X73" s="705"/>
      <c r="Y73" s="705"/>
      <c r="Z73" s="705"/>
    </row>
    <row r="74" ht="15.75" customHeight="1">
      <c r="A74" s="705"/>
      <c r="B74" s="705"/>
      <c r="C74" s="705"/>
      <c r="D74" s="705"/>
      <c r="E74" s="705"/>
      <c r="F74" s="705"/>
      <c r="G74" s="705"/>
      <c r="H74" s="705"/>
      <c r="I74" s="705"/>
      <c r="J74" s="705"/>
      <c r="K74" s="705"/>
      <c r="L74" s="705"/>
      <c r="M74" s="705"/>
      <c r="N74" s="705"/>
      <c r="O74" s="705"/>
      <c r="P74" s="705"/>
      <c r="Q74" s="705"/>
      <c r="R74" s="705"/>
      <c r="S74" s="705"/>
      <c r="T74" s="705"/>
      <c r="U74" s="705"/>
      <c r="V74" s="705"/>
      <c r="W74" s="705"/>
      <c r="X74" s="705"/>
      <c r="Y74" s="705"/>
      <c r="Z74" s="705"/>
    </row>
    <row r="75" ht="15.75" customHeight="1">
      <c r="A75" s="705"/>
      <c r="B75" s="705"/>
      <c r="C75" s="705"/>
      <c r="D75" s="705"/>
      <c r="E75" s="705"/>
      <c r="F75" s="705"/>
      <c r="G75" s="705"/>
      <c r="H75" s="705"/>
      <c r="I75" s="705"/>
      <c r="J75" s="705"/>
      <c r="K75" s="705"/>
      <c r="L75" s="705"/>
      <c r="M75" s="705"/>
      <c r="N75" s="705"/>
      <c r="O75" s="705"/>
      <c r="P75" s="705"/>
      <c r="Q75" s="705"/>
      <c r="R75" s="705"/>
      <c r="S75" s="705"/>
      <c r="T75" s="705"/>
      <c r="U75" s="705"/>
      <c r="V75" s="705"/>
      <c r="W75" s="705"/>
      <c r="X75" s="705"/>
      <c r="Y75" s="705"/>
      <c r="Z75" s="705"/>
    </row>
    <row r="76" ht="15.75" customHeight="1">
      <c r="A76" s="705"/>
      <c r="B76" s="705"/>
      <c r="C76" s="705"/>
      <c r="D76" s="705"/>
      <c r="E76" s="705"/>
      <c r="F76" s="705"/>
      <c r="G76" s="705"/>
      <c r="H76" s="705"/>
      <c r="I76" s="705"/>
      <c r="J76" s="705"/>
      <c r="K76" s="705"/>
      <c r="L76" s="705"/>
      <c r="M76" s="705"/>
      <c r="N76" s="705"/>
      <c r="O76" s="705"/>
      <c r="P76" s="705"/>
      <c r="Q76" s="705"/>
      <c r="R76" s="705"/>
      <c r="S76" s="705"/>
      <c r="T76" s="705"/>
      <c r="U76" s="705"/>
      <c r="V76" s="705"/>
      <c r="W76" s="705"/>
      <c r="X76" s="705"/>
      <c r="Y76" s="705"/>
      <c r="Z76" s="705"/>
    </row>
    <row r="77" ht="15.75" customHeight="1">
      <c r="A77" s="705"/>
      <c r="B77" s="705"/>
      <c r="C77" s="705"/>
      <c r="D77" s="705"/>
      <c r="E77" s="705"/>
      <c r="F77" s="705"/>
      <c r="G77" s="705"/>
      <c r="H77" s="705"/>
      <c r="I77" s="705"/>
      <c r="J77" s="705"/>
      <c r="K77" s="705"/>
      <c r="L77" s="705"/>
      <c r="M77" s="705"/>
      <c r="N77" s="705"/>
      <c r="O77" s="705"/>
      <c r="P77" s="705"/>
      <c r="Q77" s="705"/>
      <c r="R77" s="705"/>
      <c r="S77" s="705"/>
      <c r="T77" s="705"/>
      <c r="U77" s="705"/>
      <c r="V77" s="705"/>
      <c r="W77" s="705"/>
      <c r="X77" s="705"/>
      <c r="Y77" s="705"/>
      <c r="Z77" s="705"/>
    </row>
    <row r="78" ht="15.75" customHeight="1">
      <c r="A78" s="705"/>
      <c r="B78" s="705"/>
      <c r="C78" s="705"/>
      <c r="D78" s="705"/>
      <c r="E78" s="705"/>
      <c r="F78" s="705"/>
      <c r="G78" s="705"/>
      <c r="H78" s="705"/>
      <c r="I78" s="705"/>
      <c r="J78" s="705"/>
      <c r="K78" s="705"/>
      <c r="L78" s="705"/>
      <c r="M78" s="705"/>
      <c r="N78" s="705"/>
      <c r="O78" s="705"/>
      <c r="P78" s="705"/>
      <c r="Q78" s="705"/>
      <c r="R78" s="705"/>
      <c r="S78" s="705"/>
      <c r="T78" s="705"/>
      <c r="U78" s="705"/>
      <c r="V78" s="705"/>
      <c r="W78" s="705"/>
      <c r="X78" s="705"/>
      <c r="Y78" s="705"/>
      <c r="Z78" s="705"/>
    </row>
    <row r="79" ht="15.75" customHeight="1">
      <c r="A79" s="705"/>
      <c r="B79" s="705"/>
      <c r="C79" s="705"/>
      <c r="D79" s="705"/>
      <c r="E79" s="705"/>
      <c r="F79" s="705"/>
      <c r="G79" s="705"/>
      <c r="H79" s="705"/>
      <c r="I79" s="705"/>
      <c r="J79" s="705"/>
      <c r="K79" s="705"/>
      <c r="L79" s="705"/>
      <c r="M79" s="705"/>
      <c r="N79" s="705"/>
      <c r="O79" s="705"/>
      <c r="P79" s="705"/>
      <c r="Q79" s="705"/>
      <c r="R79" s="705"/>
      <c r="S79" s="705"/>
      <c r="T79" s="705"/>
      <c r="U79" s="705"/>
      <c r="V79" s="705"/>
      <c r="W79" s="705"/>
      <c r="X79" s="705"/>
      <c r="Y79" s="705"/>
      <c r="Z79" s="705"/>
    </row>
    <row r="80" ht="15.75" customHeight="1">
      <c r="A80" s="705"/>
      <c r="B80" s="705"/>
      <c r="C80" s="705"/>
      <c r="D80" s="705"/>
      <c r="E80" s="705"/>
      <c r="F80" s="705"/>
      <c r="G80" s="705"/>
      <c r="H80" s="705"/>
      <c r="I80" s="705"/>
      <c r="J80" s="705"/>
      <c r="K80" s="705"/>
      <c r="L80" s="705"/>
      <c r="M80" s="705"/>
      <c r="N80" s="705"/>
      <c r="O80" s="705"/>
      <c r="P80" s="705"/>
      <c r="Q80" s="705"/>
      <c r="R80" s="705"/>
      <c r="S80" s="705"/>
      <c r="T80" s="705"/>
      <c r="U80" s="705"/>
      <c r="V80" s="705"/>
      <c r="W80" s="705"/>
      <c r="X80" s="705"/>
      <c r="Y80" s="705"/>
      <c r="Z80" s="705"/>
    </row>
    <row r="81" ht="15.75" customHeight="1">
      <c r="A81" s="705"/>
      <c r="B81" s="705"/>
      <c r="C81" s="705"/>
      <c r="D81" s="705"/>
      <c r="E81" s="705"/>
      <c r="F81" s="705"/>
      <c r="G81" s="705"/>
      <c r="H81" s="705"/>
      <c r="I81" s="705"/>
      <c r="J81" s="705"/>
      <c r="K81" s="705"/>
      <c r="L81" s="705"/>
      <c r="M81" s="705"/>
      <c r="N81" s="705"/>
      <c r="O81" s="705"/>
      <c r="P81" s="705"/>
      <c r="Q81" s="705"/>
      <c r="R81" s="705"/>
      <c r="S81" s="705"/>
      <c r="T81" s="705"/>
      <c r="U81" s="705"/>
      <c r="V81" s="705"/>
      <c r="W81" s="705"/>
      <c r="X81" s="705"/>
      <c r="Y81" s="705"/>
      <c r="Z81" s="705"/>
    </row>
    <row r="82" ht="15.75" customHeight="1">
      <c r="A82" s="705"/>
      <c r="B82" s="705"/>
      <c r="C82" s="705"/>
      <c r="D82" s="705"/>
      <c r="E82" s="705"/>
      <c r="F82" s="705"/>
      <c r="G82" s="705"/>
      <c r="H82" s="705"/>
      <c r="I82" s="705"/>
      <c r="J82" s="705"/>
      <c r="K82" s="705"/>
      <c r="L82" s="705"/>
      <c r="M82" s="705"/>
      <c r="N82" s="705"/>
      <c r="O82" s="705"/>
      <c r="P82" s="705"/>
      <c r="Q82" s="705"/>
      <c r="R82" s="705"/>
      <c r="S82" s="705"/>
      <c r="T82" s="705"/>
      <c r="U82" s="705"/>
      <c r="V82" s="705"/>
      <c r="W82" s="705"/>
      <c r="X82" s="705"/>
      <c r="Y82" s="705"/>
      <c r="Z82" s="705"/>
    </row>
    <row r="83" ht="15.75" customHeight="1">
      <c r="A83" s="705"/>
      <c r="B83" s="705"/>
      <c r="C83" s="705"/>
      <c r="D83" s="705"/>
      <c r="E83" s="705"/>
      <c r="F83" s="705"/>
      <c r="G83" s="705"/>
      <c r="H83" s="705"/>
      <c r="I83" s="705"/>
      <c r="J83" s="705"/>
      <c r="K83" s="705"/>
      <c r="L83" s="705"/>
      <c r="M83" s="705"/>
      <c r="N83" s="705"/>
      <c r="O83" s="705"/>
      <c r="P83" s="705"/>
      <c r="Q83" s="705"/>
      <c r="R83" s="705"/>
      <c r="S83" s="705"/>
      <c r="T83" s="705"/>
      <c r="U83" s="705"/>
      <c r="V83" s="705"/>
      <c r="W83" s="705"/>
      <c r="X83" s="705"/>
      <c r="Y83" s="705"/>
      <c r="Z83" s="705"/>
    </row>
    <row r="84" ht="15.75" customHeight="1">
      <c r="A84" s="705"/>
      <c r="B84" s="705"/>
      <c r="C84" s="705"/>
      <c r="D84" s="705"/>
      <c r="E84" s="705"/>
      <c r="F84" s="705"/>
      <c r="G84" s="705"/>
      <c r="H84" s="705"/>
      <c r="I84" s="705"/>
      <c r="J84" s="705"/>
      <c r="K84" s="705"/>
      <c r="L84" s="705"/>
      <c r="M84" s="705"/>
      <c r="N84" s="705"/>
      <c r="O84" s="705"/>
      <c r="P84" s="705"/>
      <c r="Q84" s="705"/>
      <c r="R84" s="705"/>
      <c r="S84" s="705"/>
      <c r="T84" s="705"/>
      <c r="U84" s="705"/>
      <c r="V84" s="705"/>
      <c r="W84" s="705"/>
      <c r="X84" s="705"/>
      <c r="Y84" s="705"/>
      <c r="Z84" s="705"/>
    </row>
    <row r="85" ht="15.75" customHeight="1">
      <c r="A85" s="705"/>
      <c r="B85" s="705"/>
      <c r="C85" s="705"/>
      <c r="D85" s="705"/>
      <c r="E85" s="705"/>
      <c r="F85" s="705"/>
      <c r="G85" s="705"/>
      <c r="H85" s="705"/>
      <c r="I85" s="705"/>
      <c r="J85" s="705"/>
      <c r="K85" s="705"/>
      <c r="L85" s="705"/>
      <c r="M85" s="705"/>
      <c r="N85" s="705"/>
      <c r="O85" s="705"/>
      <c r="P85" s="705"/>
      <c r="Q85" s="705"/>
      <c r="R85" s="705"/>
      <c r="S85" s="705"/>
      <c r="T85" s="705"/>
      <c r="U85" s="705"/>
      <c r="V85" s="705"/>
      <c r="W85" s="705"/>
      <c r="X85" s="705"/>
      <c r="Y85" s="705"/>
      <c r="Z85" s="705"/>
    </row>
    <row r="86" ht="15.75" customHeight="1">
      <c r="A86" s="705"/>
      <c r="B86" s="705"/>
      <c r="C86" s="705"/>
      <c r="D86" s="705"/>
      <c r="E86" s="705"/>
      <c r="F86" s="705"/>
      <c r="G86" s="705"/>
      <c r="H86" s="705"/>
      <c r="I86" s="705"/>
      <c r="J86" s="705"/>
      <c r="K86" s="705"/>
      <c r="L86" s="705"/>
      <c r="M86" s="705"/>
      <c r="N86" s="705"/>
      <c r="O86" s="705"/>
      <c r="P86" s="705"/>
      <c r="Q86" s="705"/>
      <c r="R86" s="705"/>
      <c r="S86" s="705"/>
      <c r="T86" s="705"/>
      <c r="U86" s="705"/>
      <c r="V86" s="705"/>
      <c r="W86" s="705"/>
      <c r="X86" s="705"/>
      <c r="Y86" s="705"/>
      <c r="Z86" s="705"/>
    </row>
    <row r="87" ht="15.75" customHeight="1">
      <c r="A87" s="705"/>
      <c r="B87" s="705"/>
      <c r="C87" s="705"/>
      <c r="D87" s="705"/>
      <c r="E87" s="705"/>
      <c r="F87" s="705"/>
      <c r="G87" s="705"/>
      <c r="H87" s="705"/>
      <c r="I87" s="705"/>
      <c r="J87" s="705"/>
      <c r="K87" s="705"/>
      <c r="L87" s="705"/>
      <c r="M87" s="705"/>
      <c r="N87" s="705"/>
      <c r="O87" s="705"/>
      <c r="P87" s="705"/>
      <c r="Q87" s="705"/>
      <c r="R87" s="705"/>
      <c r="S87" s="705"/>
      <c r="T87" s="705"/>
      <c r="U87" s="705"/>
      <c r="V87" s="705"/>
      <c r="W87" s="705"/>
      <c r="X87" s="705"/>
      <c r="Y87" s="705"/>
      <c r="Z87" s="705"/>
    </row>
    <row r="88" ht="15.75" customHeight="1">
      <c r="A88" s="705"/>
      <c r="B88" s="705"/>
      <c r="C88" s="705"/>
      <c r="D88" s="705"/>
      <c r="E88" s="705"/>
      <c r="F88" s="705"/>
      <c r="G88" s="705"/>
      <c r="H88" s="705"/>
      <c r="I88" s="705"/>
      <c r="J88" s="705"/>
      <c r="K88" s="705"/>
      <c r="L88" s="705"/>
      <c r="M88" s="705"/>
      <c r="N88" s="705"/>
      <c r="O88" s="705"/>
      <c r="P88" s="705"/>
      <c r="Q88" s="705"/>
      <c r="R88" s="705"/>
      <c r="S88" s="705"/>
      <c r="T88" s="705"/>
      <c r="U88" s="705"/>
      <c r="V88" s="705"/>
      <c r="W88" s="705"/>
      <c r="X88" s="705"/>
      <c r="Y88" s="705"/>
      <c r="Z88" s="705"/>
    </row>
    <row r="89" ht="15.75" customHeight="1">
      <c r="A89" s="705"/>
      <c r="B89" s="705"/>
      <c r="C89" s="705"/>
      <c r="D89" s="705"/>
      <c r="E89" s="705"/>
      <c r="F89" s="705"/>
      <c r="G89" s="705"/>
      <c r="H89" s="705"/>
      <c r="I89" s="705"/>
      <c r="J89" s="705"/>
      <c r="K89" s="705"/>
      <c r="L89" s="705"/>
      <c r="M89" s="705"/>
      <c r="N89" s="705"/>
      <c r="O89" s="705"/>
      <c r="P89" s="705"/>
      <c r="Q89" s="705"/>
      <c r="R89" s="705"/>
      <c r="S89" s="705"/>
      <c r="T89" s="705"/>
      <c r="U89" s="705"/>
      <c r="V89" s="705"/>
      <c r="W89" s="705"/>
      <c r="X89" s="705"/>
      <c r="Y89" s="705"/>
      <c r="Z89" s="705"/>
    </row>
    <row r="90" ht="15.75" customHeight="1">
      <c r="A90" s="705"/>
      <c r="B90" s="705"/>
      <c r="C90" s="705"/>
      <c r="D90" s="705"/>
      <c r="E90" s="705"/>
      <c r="F90" s="705"/>
      <c r="G90" s="705"/>
      <c r="H90" s="705"/>
      <c r="I90" s="705"/>
      <c r="J90" s="705"/>
      <c r="K90" s="705"/>
      <c r="L90" s="705"/>
      <c r="M90" s="705"/>
      <c r="N90" s="705"/>
      <c r="O90" s="705"/>
      <c r="P90" s="705"/>
      <c r="Q90" s="705"/>
      <c r="R90" s="705"/>
      <c r="S90" s="705"/>
      <c r="T90" s="705"/>
      <c r="U90" s="705"/>
      <c r="V90" s="705"/>
      <c r="W90" s="705"/>
      <c r="X90" s="705"/>
      <c r="Y90" s="705"/>
      <c r="Z90" s="705"/>
    </row>
    <row r="91" ht="15.75" customHeight="1">
      <c r="A91" s="705"/>
      <c r="B91" s="705"/>
      <c r="C91" s="705"/>
      <c r="D91" s="705"/>
      <c r="E91" s="705"/>
      <c r="F91" s="705"/>
      <c r="G91" s="705"/>
      <c r="H91" s="705"/>
      <c r="I91" s="705"/>
      <c r="J91" s="705"/>
      <c r="K91" s="705"/>
      <c r="L91" s="705"/>
      <c r="M91" s="705"/>
      <c r="N91" s="705"/>
      <c r="O91" s="705"/>
      <c r="P91" s="705"/>
      <c r="Q91" s="705"/>
      <c r="R91" s="705"/>
      <c r="S91" s="705"/>
      <c r="T91" s="705"/>
      <c r="U91" s="705"/>
      <c r="V91" s="705"/>
      <c r="W91" s="705"/>
      <c r="X91" s="705"/>
      <c r="Y91" s="705"/>
      <c r="Z91" s="705"/>
    </row>
    <row r="92" ht="15.75" customHeight="1">
      <c r="A92" s="705"/>
      <c r="B92" s="705"/>
      <c r="C92" s="705"/>
      <c r="D92" s="705"/>
      <c r="E92" s="705"/>
      <c r="F92" s="705"/>
      <c r="G92" s="705"/>
      <c r="H92" s="705"/>
      <c r="I92" s="705"/>
      <c r="J92" s="705"/>
      <c r="K92" s="705"/>
      <c r="L92" s="705"/>
      <c r="M92" s="705"/>
      <c r="N92" s="705"/>
      <c r="O92" s="705"/>
      <c r="P92" s="705"/>
      <c r="Q92" s="705"/>
      <c r="R92" s="705"/>
      <c r="S92" s="705"/>
      <c r="T92" s="705"/>
      <c r="U92" s="705"/>
      <c r="V92" s="705"/>
      <c r="W92" s="705"/>
      <c r="X92" s="705"/>
      <c r="Y92" s="705"/>
      <c r="Z92" s="705"/>
    </row>
    <row r="93" ht="15.75" customHeight="1">
      <c r="A93" s="705"/>
      <c r="B93" s="705"/>
      <c r="C93" s="705"/>
      <c r="D93" s="705"/>
      <c r="E93" s="705"/>
      <c r="F93" s="705"/>
      <c r="G93" s="705"/>
      <c r="H93" s="705"/>
      <c r="I93" s="705"/>
      <c r="J93" s="705"/>
      <c r="K93" s="705"/>
      <c r="L93" s="705"/>
      <c r="M93" s="705"/>
      <c r="N93" s="705"/>
      <c r="O93" s="705"/>
      <c r="P93" s="705"/>
      <c r="Q93" s="705"/>
      <c r="R93" s="705"/>
      <c r="S93" s="705"/>
      <c r="T93" s="705"/>
      <c r="U93" s="705"/>
      <c r="V93" s="705"/>
      <c r="W93" s="705"/>
      <c r="X93" s="705"/>
      <c r="Y93" s="705"/>
      <c r="Z93" s="705"/>
    </row>
    <row r="94" ht="15.75" customHeight="1">
      <c r="A94" s="705"/>
      <c r="B94" s="705"/>
      <c r="C94" s="705"/>
      <c r="D94" s="705"/>
      <c r="E94" s="705"/>
      <c r="F94" s="705"/>
      <c r="G94" s="705"/>
      <c r="H94" s="705"/>
      <c r="I94" s="705"/>
      <c r="J94" s="705"/>
      <c r="K94" s="705"/>
      <c r="L94" s="705"/>
      <c r="M94" s="705"/>
      <c r="N94" s="705"/>
      <c r="O94" s="705"/>
      <c r="P94" s="705"/>
      <c r="Q94" s="705"/>
      <c r="R94" s="705"/>
      <c r="S94" s="705"/>
      <c r="T94" s="705"/>
      <c r="U94" s="705"/>
      <c r="V94" s="705"/>
      <c r="W94" s="705"/>
      <c r="X94" s="705"/>
      <c r="Y94" s="705"/>
      <c r="Z94" s="705"/>
    </row>
    <row r="95" ht="15.75" customHeight="1">
      <c r="A95" s="705"/>
      <c r="B95" s="705"/>
      <c r="C95" s="705"/>
      <c r="D95" s="705"/>
      <c r="E95" s="705"/>
      <c r="F95" s="705"/>
      <c r="G95" s="705"/>
      <c r="H95" s="705"/>
      <c r="I95" s="705"/>
      <c r="J95" s="705"/>
      <c r="K95" s="705"/>
      <c r="L95" s="705"/>
      <c r="M95" s="705"/>
      <c r="N95" s="705"/>
      <c r="O95" s="705"/>
      <c r="P95" s="705"/>
      <c r="Q95" s="705"/>
      <c r="R95" s="705"/>
      <c r="S95" s="705"/>
      <c r="T95" s="705"/>
      <c r="U95" s="705"/>
      <c r="V95" s="705"/>
      <c r="W95" s="705"/>
      <c r="X95" s="705"/>
      <c r="Y95" s="705"/>
      <c r="Z95" s="705"/>
    </row>
    <row r="96" ht="15.75" customHeight="1">
      <c r="A96" s="705"/>
      <c r="B96" s="705"/>
      <c r="C96" s="705"/>
      <c r="D96" s="705"/>
      <c r="E96" s="705"/>
      <c r="F96" s="705"/>
      <c r="G96" s="705"/>
      <c r="H96" s="705"/>
      <c r="I96" s="705"/>
      <c r="J96" s="705"/>
      <c r="K96" s="705"/>
      <c r="L96" s="705"/>
      <c r="M96" s="705"/>
      <c r="N96" s="705"/>
      <c r="O96" s="705"/>
      <c r="P96" s="705"/>
      <c r="Q96" s="705"/>
      <c r="R96" s="705"/>
      <c r="S96" s="705"/>
      <c r="T96" s="705"/>
      <c r="U96" s="705"/>
      <c r="V96" s="705"/>
      <c r="W96" s="705"/>
      <c r="X96" s="705"/>
      <c r="Y96" s="705"/>
      <c r="Z96" s="705"/>
    </row>
    <row r="97" ht="15.75" customHeight="1">
      <c r="A97" s="705"/>
      <c r="B97" s="705"/>
      <c r="C97" s="705"/>
      <c r="D97" s="705"/>
      <c r="E97" s="705"/>
      <c r="F97" s="705"/>
      <c r="G97" s="705"/>
      <c r="H97" s="705"/>
      <c r="I97" s="705"/>
      <c r="J97" s="705"/>
      <c r="K97" s="705"/>
      <c r="L97" s="705"/>
      <c r="M97" s="705"/>
      <c r="N97" s="705"/>
      <c r="O97" s="705"/>
      <c r="P97" s="705"/>
      <c r="Q97" s="705"/>
      <c r="R97" s="705"/>
      <c r="S97" s="705"/>
      <c r="T97" s="705"/>
      <c r="U97" s="705"/>
      <c r="V97" s="705"/>
      <c r="W97" s="705"/>
      <c r="X97" s="705"/>
      <c r="Y97" s="705"/>
      <c r="Z97" s="705"/>
    </row>
    <row r="98" ht="15.75" customHeight="1">
      <c r="A98" s="705"/>
      <c r="B98" s="705"/>
      <c r="C98" s="705"/>
      <c r="D98" s="705"/>
      <c r="E98" s="705"/>
      <c r="F98" s="705"/>
      <c r="G98" s="705"/>
      <c r="H98" s="705"/>
      <c r="I98" s="705"/>
      <c r="J98" s="705"/>
      <c r="K98" s="705"/>
      <c r="L98" s="705"/>
      <c r="M98" s="705"/>
      <c r="N98" s="705"/>
      <c r="O98" s="705"/>
      <c r="P98" s="705"/>
      <c r="Q98" s="705"/>
      <c r="R98" s="705"/>
      <c r="S98" s="705"/>
      <c r="T98" s="705"/>
      <c r="U98" s="705"/>
      <c r="V98" s="705"/>
      <c r="W98" s="705"/>
      <c r="X98" s="705"/>
      <c r="Y98" s="705"/>
      <c r="Z98" s="705"/>
    </row>
    <row r="99" ht="15.75" customHeight="1">
      <c r="A99" s="705"/>
      <c r="B99" s="705"/>
      <c r="C99" s="705"/>
      <c r="D99" s="705"/>
      <c r="E99" s="705"/>
      <c r="F99" s="705"/>
      <c r="G99" s="705"/>
      <c r="H99" s="705"/>
      <c r="I99" s="705"/>
      <c r="J99" s="705"/>
      <c r="K99" s="705"/>
      <c r="L99" s="705"/>
      <c r="M99" s="705"/>
      <c r="N99" s="705"/>
      <c r="O99" s="705"/>
      <c r="P99" s="705"/>
      <c r="Q99" s="705"/>
      <c r="R99" s="705"/>
      <c r="S99" s="705"/>
      <c r="T99" s="705"/>
      <c r="U99" s="705"/>
      <c r="V99" s="705"/>
      <c r="W99" s="705"/>
      <c r="X99" s="705"/>
      <c r="Y99" s="705"/>
      <c r="Z99" s="705"/>
    </row>
    <row r="100" ht="15.75" customHeight="1">
      <c r="A100" s="705"/>
      <c r="B100" s="705"/>
      <c r="C100" s="705"/>
      <c r="D100" s="705"/>
      <c r="E100" s="705"/>
      <c r="F100" s="705"/>
      <c r="G100" s="705"/>
      <c r="H100" s="705"/>
      <c r="I100" s="705"/>
      <c r="J100" s="705"/>
      <c r="K100" s="705"/>
      <c r="L100" s="705"/>
      <c r="M100" s="705"/>
      <c r="N100" s="705"/>
      <c r="O100" s="705"/>
      <c r="P100" s="705"/>
      <c r="Q100" s="705"/>
      <c r="R100" s="705"/>
      <c r="S100" s="705"/>
      <c r="T100" s="705"/>
      <c r="U100" s="705"/>
      <c r="V100" s="705"/>
      <c r="W100" s="705"/>
      <c r="X100" s="705"/>
      <c r="Y100" s="705"/>
      <c r="Z100" s="705"/>
    </row>
    <row r="101" ht="15.75" customHeight="1">
      <c r="A101" s="705"/>
      <c r="B101" s="705"/>
      <c r="C101" s="705"/>
      <c r="D101" s="705"/>
      <c r="E101" s="705"/>
      <c r="F101" s="705"/>
      <c r="G101" s="705"/>
      <c r="H101" s="705"/>
      <c r="I101" s="705"/>
      <c r="J101" s="705"/>
      <c r="K101" s="705"/>
      <c r="L101" s="705"/>
      <c r="M101" s="705"/>
      <c r="N101" s="705"/>
      <c r="O101" s="705"/>
      <c r="P101" s="705"/>
      <c r="Q101" s="705"/>
      <c r="R101" s="705"/>
      <c r="S101" s="705"/>
      <c r="T101" s="705"/>
      <c r="U101" s="705"/>
      <c r="V101" s="705"/>
      <c r="W101" s="705"/>
      <c r="X101" s="705"/>
      <c r="Y101" s="705"/>
      <c r="Z101" s="705"/>
    </row>
    <row r="102" ht="15.75" customHeight="1">
      <c r="A102" s="705"/>
      <c r="B102" s="705"/>
      <c r="C102" s="705"/>
      <c r="D102" s="705"/>
      <c r="E102" s="705"/>
      <c r="F102" s="705"/>
      <c r="G102" s="705"/>
      <c r="H102" s="705"/>
      <c r="I102" s="705"/>
      <c r="J102" s="705"/>
      <c r="K102" s="705"/>
      <c r="L102" s="705"/>
      <c r="M102" s="705"/>
      <c r="N102" s="705"/>
      <c r="O102" s="705"/>
      <c r="P102" s="705"/>
      <c r="Q102" s="705"/>
      <c r="R102" s="705"/>
      <c r="S102" s="705"/>
      <c r="T102" s="705"/>
      <c r="U102" s="705"/>
      <c r="V102" s="705"/>
      <c r="W102" s="705"/>
      <c r="X102" s="705"/>
      <c r="Y102" s="705"/>
      <c r="Z102" s="705"/>
    </row>
    <row r="103" ht="15.75" customHeight="1">
      <c r="A103" s="705"/>
      <c r="B103" s="705"/>
      <c r="C103" s="705"/>
      <c r="D103" s="705"/>
      <c r="E103" s="705"/>
      <c r="F103" s="705"/>
      <c r="G103" s="705"/>
      <c r="H103" s="705"/>
      <c r="I103" s="705"/>
      <c r="J103" s="705"/>
      <c r="K103" s="705"/>
      <c r="L103" s="705"/>
      <c r="M103" s="705"/>
      <c r="N103" s="705"/>
      <c r="O103" s="705"/>
      <c r="P103" s="705"/>
      <c r="Q103" s="705"/>
      <c r="R103" s="705"/>
      <c r="S103" s="705"/>
      <c r="T103" s="705"/>
      <c r="U103" s="705"/>
      <c r="V103" s="705"/>
      <c r="W103" s="705"/>
      <c r="X103" s="705"/>
      <c r="Y103" s="705"/>
      <c r="Z103" s="705"/>
    </row>
    <row r="104" ht="15.75" customHeight="1">
      <c r="A104" s="705"/>
      <c r="B104" s="705"/>
      <c r="C104" s="705"/>
      <c r="D104" s="705"/>
      <c r="E104" s="705"/>
      <c r="F104" s="705"/>
      <c r="G104" s="705"/>
      <c r="H104" s="705"/>
      <c r="I104" s="705"/>
      <c r="J104" s="705"/>
      <c r="K104" s="705"/>
      <c r="L104" s="705"/>
      <c r="M104" s="705"/>
      <c r="N104" s="705"/>
      <c r="O104" s="705"/>
      <c r="P104" s="705"/>
      <c r="Q104" s="705"/>
      <c r="R104" s="705"/>
      <c r="S104" s="705"/>
      <c r="T104" s="705"/>
      <c r="U104" s="705"/>
      <c r="V104" s="705"/>
      <c r="W104" s="705"/>
      <c r="X104" s="705"/>
      <c r="Y104" s="705"/>
      <c r="Z104" s="705"/>
    </row>
    <row r="105" ht="15.75" customHeight="1">
      <c r="A105" s="705"/>
      <c r="B105" s="705"/>
      <c r="C105" s="705"/>
      <c r="D105" s="705"/>
      <c r="E105" s="705"/>
      <c r="F105" s="705"/>
      <c r="G105" s="705"/>
      <c r="H105" s="705"/>
      <c r="I105" s="705"/>
      <c r="J105" s="705"/>
      <c r="K105" s="705"/>
      <c r="L105" s="705"/>
      <c r="M105" s="705"/>
      <c r="N105" s="705"/>
      <c r="O105" s="705"/>
      <c r="P105" s="705"/>
      <c r="Q105" s="705"/>
      <c r="R105" s="705"/>
      <c r="S105" s="705"/>
      <c r="T105" s="705"/>
      <c r="U105" s="705"/>
      <c r="V105" s="705"/>
      <c r="W105" s="705"/>
      <c r="X105" s="705"/>
      <c r="Y105" s="705"/>
      <c r="Z105" s="705"/>
    </row>
    <row r="106" ht="15.75" customHeight="1">
      <c r="A106" s="705"/>
      <c r="B106" s="705"/>
      <c r="C106" s="705"/>
      <c r="D106" s="705"/>
      <c r="E106" s="705"/>
      <c r="F106" s="705"/>
      <c r="G106" s="705"/>
      <c r="H106" s="705"/>
      <c r="I106" s="705"/>
      <c r="J106" s="705"/>
      <c r="K106" s="705"/>
      <c r="L106" s="705"/>
      <c r="M106" s="705"/>
      <c r="N106" s="705"/>
      <c r="O106" s="705"/>
      <c r="P106" s="705"/>
      <c r="Q106" s="705"/>
      <c r="R106" s="705"/>
      <c r="S106" s="705"/>
      <c r="T106" s="705"/>
      <c r="U106" s="705"/>
      <c r="V106" s="705"/>
      <c r="W106" s="705"/>
      <c r="X106" s="705"/>
      <c r="Y106" s="705"/>
      <c r="Z106" s="705"/>
    </row>
    <row r="107" ht="15.75" customHeight="1">
      <c r="A107" s="705"/>
      <c r="B107" s="705"/>
      <c r="C107" s="705"/>
      <c r="D107" s="705"/>
      <c r="E107" s="705"/>
      <c r="F107" s="705"/>
      <c r="G107" s="705"/>
      <c r="H107" s="705"/>
      <c r="I107" s="705"/>
      <c r="J107" s="705"/>
      <c r="K107" s="705"/>
      <c r="L107" s="705"/>
      <c r="M107" s="705"/>
      <c r="N107" s="705"/>
      <c r="O107" s="705"/>
      <c r="P107" s="705"/>
      <c r="Q107" s="705"/>
      <c r="R107" s="705"/>
      <c r="S107" s="705"/>
      <c r="T107" s="705"/>
      <c r="U107" s="705"/>
      <c r="V107" s="705"/>
      <c r="W107" s="705"/>
      <c r="X107" s="705"/>
      <c r="Y107" s="705"/>
      <c r="Z107" s="705"/>
    </row>
    <row r="108" ht="15.75" customHeight="1">
      <c r="A108" s="705"/>
      <c r="B108" s="705"/>
      <c r="C108" s="705"/>
      <c r="D108" s="705"/>
      <c r="E108" s="705"/>
      <c r="F108" s="705"/>
      <c r="G108" s="705"/>
      <c r="H108" s="705"/>
      <c r="I108" s="705"/>
      <c r="J108" s="705"/>
      <c r="K108" s="705"/>
      <c r="L108" s="705"/>
      <c r="M108" s="705"/>
      <c r="N108" s="705"/>
      <c r="O108" s="705"/>
      <c r="P108" s="705"/>
      <c r="Q108" s="705"/>
      <c r="R108" s="705"/>
      <c r="S108" s="705"/>
      <c r="T108" s="705"/>
      <c r="U108" s="705"/>
      <c r="V108" s="705"/>
      <c r="W108" s="705"/>
      <c r="X108" s="705"/>
      <c r="Y108" s="705"/>
      <c r="Z108" s="705"/>
    </row>
    <row r="109" ht="15.75" customHeight="1">
      <c r="A109" s="705"/>
      <c r="B109" s="705"/>
      <c r="C109" s="705"/>
      <c r="D109" s="705"/>
      <c r="E109" s="705"/>
      <c r="F109" s="705"/>
      <c r="G109" s="705"/>
      <c r="H109" s="705"/>
      <c r="I109" s="705"/>
      <c r="J109" s="705"/>
      <c r="K109" s="705"/>
      <c r="L109" s="705"/>
      <c r="M109" s="705"/>
      <c r="N109" s="705"/>
      <c r="O109" s="705"/>
      <c r="P109" s="705"/>
      <c r="Q109" s="705"/>
      <c r="R109" s="705"/>
      <c r="S109" s="705"/>
      <c r="T109" s="705"/>
      <c r="U109" s="705"/>
      <c r="V109" s="705"/>
      <c r="W109" s="705"/>
      <c r="X109" s="705"/>
      <c r="Y109" s="705"/>
      <c r="Z109" s="705"/>
    </row>
    <row r="110" ht="15.75" customHeight="1">
      <c r="A110" s="705"/>
      <c r="B110" s="705"/>
      <c r="C110" s="705"/>
      <c r="D110" s="705"/>
      <c r="E110" s="705"/>
      <c r="F110" s="705"/>
      <c r="G110" s="705"/>
      <c r="H110" s="705"/>
      <c r="I110" s="705"/>
      <c r="J110" s="705"/>
      <c r="K110" s="705"/>
      <c r="L110" s="705"/>
      <c r="M110" s="705"/>
      <c r="N110" s="705"/>
      <c r="O110" s="705"/>
      <c r="P110" s="705"/>
      <c r="Q110" s="705"/>
      <c r="R110" s="705"/>
      <c r="S110" s="705"/>
      <c r="T110" s="705"/>
      <c r="U110" s="705"/>
      <c r="V110" s="705"/>
      <c r="W110" s="705"/>
      <c r="X110" s="705"/>
      <c r="Y110" s="705"/>
      <c r="Z110" s="705"/>
    </row>
    <row r="111" ht="15.75" customHeight="1">
      <c r="A111" s="705"/>
      <c r="B111" s="705"/>
      <c r="C111" s="705"/>
      <c r="D111" s="705"/>
      <c r="E111" s="705"/>
      <c r="F111" s="705"/>
      <c r="G111" s="705"/>
      <c r="H111" s="705"/>
      <c r="I111" s="705"/>
      <c r="J111" s="705"/>
      <c r="K111" s="705"/>
      <c r="L111" s="705"/>
      <c r="M111" s="705"/>
      <c r="N111" s="705"/>
      <c r="O111" s="705"/>
      <c r="P111" s="705"/>
      <c r="Q111" s="705"/>
      <c r="R111" s="705"/>
      <c r="S111" s="705"/>
      <c r="T111" s="705"/>
      <c r="U111" s="705"/>
      <c r="V111" s="705"/>
      <c r="W111" s="705"/>
      <c r="X111" s="705"/>
      <c r="Y111" s="705"/>
      <c r="Z111" s="705"/>
    </row>
    <row r="112" ht="15.75" customHeight="1">
      <c r="A112" s="705"/>
      <c r="B112" s="705"/>
      <c r="C112" s="705"/>
      <c r="D112" s="705"/>
      <c r="E112" s="705"/>
      <c r="F112" s="705"/>
      <c r="G112" s="705"/>
      <c r="H112" s="705"/>
      <c r="I112" s="705"/>
      <c r="J112" s="705"/>
      <c r="K112" s="705"/>
      <c r="L112" s="705"/>
      <c r="M112" s="705"/>
      <c r="N112" s="705"/>
      <c r="O112" s="705"/>
      <c r="P112" s="705"/>
      <c r="Q112" s="705"/>
      <c r="R112" s="705"/>
      <c r="S112" s="705"/>
      <c r="T112" s="705"/>
      <c r="U112" s="705"/>
      <c r="V112" s="705"/>
      <c r="W112" s="705"/>
      <c r="X112" s="705"/>
      <c r="Y112" s="705"/>
      <c r="Z112" s="705"/>
    </row>
    <row r="113" ht="15.75" customHeight="1">
      <c r="A113" s="705"/>
      <c r="B113" s="705"/>
      <c r="C113" s="705"/>
      <c r="D113" s="705"/>
      <c r="E113" s="705"/>
      <c r="F113" s="705"/>
      <c r="G113" s="705"/>
      <c r="H113" s="705"/>
      <c r="I113" s="705"/>
      <c r="J113" s="705"/>
      <c r="K113" s="705"/>
      <c r="L113" s="705"/>
      <c r="M113" s="705"/>
      <c r="N113" s="705"/>
      <c r="O113" s="705"/>
      <c r="P113" s="705"/>
      <c r="Q113" s="705"/>
      <c r="R113" s="705"/>
      <c r="S113" s="705"/>
      <c r="T113" s="705"/>
      <c r="U113" s="705"/>
      <c r="V113" s="705"/>
      <c r="W113" s="705"/>
      <c r="X113" s="705"/>
      <c r="Y113" s="705"/>
      <c r="Z113" s="705"/>
    </row>
    <row r="114" ht="15.75" customHeight="1">
      <c r="A114" s="705"/>
      <c r="B114" s="705"/>
      <c r="C114" s="705"/>
      <c r="D114" s="705"/>
      <c r="E114" s="705"/>
      <c r="F114" s="705"/>
      <c r="G114" s="705"/>
      <c r="H114" s="705"/>
      <c r="I114" s="705"/>
      <c r="J114" s="705"/>
      <c r="K114" s="705"/>
      <c r="L114" s="705"/>
      <c r="M114" s="705"/>
      <c r="N114" s="705"/>
      <c r="O114" s="705"/>
      <c r="P114" s="705"/>
      <c r="Q114" s="705"/>
      <c r="R114" s="705"/>
      <c r="S114" s="705"/>
      <c r="T114" s="705"/>
      <c r="U114" s="705"/>
      <c r="V114" s="705"/>
      <c r="W114" s="705"/>
      <c r="X114" s="705"/>
      <c r="Y114" s="705"/>
      <c r="Z114" s="705"/>
    </row>
    <row r="115" ht="15.75" customHeight="1">
      <c r="A115" s="705"/>
      <c r="B115" s="705"/>
      <c r="C115" s="705"/>
      <c r="D115" s="705"/>
      <c r="E115" s="705"/>
      <c r="F115" s="705"/>
      <c r="G115" s="705"/>
      <c r="H115" s="705"/>
      <c r="I115" s="705"/>
      <c r="J115" s="705"/>
      <c r="K115" s="705"/>
      <c r="L115" s="705"/>
      <c r="M115" s="705"/>
      <c r="N115" s="705"/>
      <c r="O115" s="705"/>
      <c r="P115" s="705"/>
      <c r="Q115" s="705"/>
      <c r="R115" s="705"/>
      <c r="S115" s="705"/>
      <c r="T115" s="705"/>
      <c r="U115" s="705"/>
      <c r="V115" s="705"/>
      <c r="W115" s="705"/>
      <c r="X115" s="705"/>
      <c r="Y115" s="705"/>
      <c r="Z115" s="705"/>
    </row>
    <row r="116" ht="15.75" customHeight="1">
      <c r="A116" s="705"/>
      <c r="B116" s="705"/>
      <c r="C116" s="705"/>
      <c r="D116" s="705"/>
      <c r="E116" s="705"/>
      <c r="F116" s="705"/>
      <c r="G116" s="705"/>
      <c r="H116" s="705"/>
      <c r="I116" s="705"/>
      <c r="J116" s="705"/>
      <c r="K116" s="705"/>
      <c r="L116" s="705"/>
      <c r="M116" s="705"/>
      <c r="N116" s="705"/>
      <c r="O116" s="705"/>
      <c r="P116" s="705"/>
      <c r="Q116" s="705"/>
      <c r="R116" s="705"/>
      <c r="S116" s="705"/>
      <c r="T116" s="705"/>
      <c r="U116" s="705"/>
      <c r="V116" s="705"/>
      <c r="W116" s="705"/>
      <c r="X116" s="705"/>
      <c r="Y116" s="705"/>
      <c r="Z116" s="705"/>
    </row>
    <row r="117" ht="15.75" customHeight="1">
      <c r="A117" s="705"/>
      <c r="B117" s="705"/>
      <c r="C117" s="705"/>
      <c r="D117" s="705"/>
      <c r="E117" s="705"/>
      <c r="F117" s="705"/>
      <c r="G117" s="705"/>
      <c r="H117" s="705"/>
      <c r="I117" s="705"/>
      <c r="J117" s="705"/>
      <c r="K117" s="705"/>
      <c r="L117" s="705"/>
      <c r="M117" s="705"/>
      <c r="N117" s="705"/>
      <c r="O117" s="705"/>
      <c r="P117" s="705"/>
      <c r="Q117" s="705"/>
      <c r="R117" s="705"/>
      <c r="S117" s="705"/>
      <c r="T117" s="705"/>
      <c r="U117" s="705"/>
      <c r="V117" s="705"/>
      <c r="W117" s="705"/>
      <c r="X117" s="705"/>
      <c r="Y117" s="705"/>
      <c r="Z117" s="705"/>
    </row>
    <row r="118" ht="15.75" customHeight="1">
      <c r="A118" s="705"/>
      <c r="B118" s="705"/>
      <c r="C118" s="705"/>
      <c r="D118" s="705"/>
      <c r="E118" s="705"/>
      <c r="F118" s="705"/>
      <c r="G118" s="705"/>
      <c r="H118" s="705"/>
      <c r="I118" s="705"/>
      <c r="J118" s="705"/>
      <c r="K118" s="705"/>
      <c r="L118" s="705"/>
      <c r="M118" s="705"/>
      <c r="N118" s="705"/>
      <c r="O118" s="705"/>
      <c r="P118" s="705"/>
      <c r="Q118" s="705"/>
      <c r="R118" s="705"/>
      <c r="S118" s="705"/>
      <c r="T118" s="705"/>
      <c r="U118" s="705"/>
      <c r="V118" s="705"/>
      <c r="W118" s="705"/>
      <c r="X118" s="705"/>
      <c r="Y118" s="705"/>
      <c r="Z118" s="705"/>
    </row>
    <row r="119" ht="15.75" customHeight="1">
      <c r="A119" s="705"/>
      <c r="B119" s="705"/>
      <c r="C119" s="705"/>
      <c r="D119" s="705"/>
      <c r="E119" s="705"/>
      <c r="F119" s="705"/>
      <c r="G119" s="705"/>
      <c r="H119" s="705"/>
      <c r="I119" s="705"/>
      <c r="J119" s="705"/>
      <c r="K119" s="705"/>
      <c r="L119" s="705"/>
      <c r="M119" s="705"/>
      <c r="N119" s="705"/>
      <c r="O119" s="705"/>
      <c r="P119" s="705"/>
      <c r="Q119" s="705"/>
      <c r="R119" s="705"/>
      <c r="S119" s="705"/>
      <c r="T119" s="705"/>
      <c r="U119" s="705"/>
      <c r="V119" s="705"/>
      <c r="W119" s="705"/>
      <c r="X119" s="705"/>
      <c r="Y119" s="705"/>
      <c r="Z119" s="705"/>
    </row>
    <row r="120" ht="15.75" customHeight="1">
      <c r="A120" s="705"/>
      <c r="B120" s="705"/>
      <c r="C120" s="705"/>
      <c r="D120" s="705"/>
      <c r="E120" s="705"/>
      <c r="F120" s="705"/>
      <c r="G120" s="705"/>
      <c r="H120" s="705"/>
      <c r="I120" s="705"/>
      <c r="J120" s="705"/>
      <c r="K120" s="705"/>
      <c r="L120" s="705"/>
      <c r="M120" s="705"/>
      <c r="N120" s="705"/>
      <c r="O120" s="705"/>
      <c r="P120" s="705"/>
      <c r="Q120" s="705"/>
      <c r="R120" s="705"/>
      <c r="S120" s="705"/>
      <c r="T120" s="705"/>
      <c r="U120" s="705"/>
      <c r="V120" s="705"/>
      <c r="W120" s="705"/>
      <c r="X120" s="705"/>
      <c r="Y120" s="705"/>
      <c r="Z120" s="705"/>
    </row>
    <row r="121" ht="15.75" customHeight="1">
      <c r="A121" s="705"/>
      <c r="B121" s="705"/>
      <c r="C121" s="705"/>
      <c r="D121" s="705"/>
      <c r="E121" s="705"/>
      <c r="F121" s="705"/>
      <c r="G121" s="705"/>
      <c r="H121" s="705"/>
      <c r="I121" s="705"/>
      <c r="J121" s="705"/>
      <c r="K121" s="705"/>
      <c r="L121" s="705"/>
      <c r="M121" s="705"/>
      <c r="N121" s="705"/>
      <c r="O121" s="705"/>
      <c r="P121" s="705"/>
      <c r="Q121" s="705"/>
      <c r="R121" s="705"/>
      <c r="S121" s="705"/>
      <c r="T121" s="705"/>
      <c r="U121" s="705"/>
      <c r="V121" s="705"/>
      <c r="W121" s="705"/>
      <c r="X121" s="705"/>
      <c r="Y121" s="705"/>
      <c r="Z121" s="705"/>
    </row>
    <row r="122" ht="15.75" customHeight="1">
      <c r="A122" s="705"/>
      <c r="B122" s="705"/>
      <c r="C122" s="705"/>
      <c r="D122" s="705"/>
      <c r="E122" s="705"/>
      <c r="F122" s="705"/>
      <c r="G122" s="705"/>
      <c r="H122" s="705"/>
      <c r="I122" s="705"/>
      <c r="J122" s="705"/>
      <c r="K122" s="705"/>
      <c r="L122" s="705"/>
      <c r="M122" s="705"/>
      <c r="N122" s="705"/>
      <c r="O122" s="705"/>
      <c r="P122" s="705"/>
      <c r="Q122" s="705"/>
      <c r="R122" s="705"/>
      <c r="S122" s="705"/>
      <c r="T122" s="705"/>
      <c r="U122" s="705"/>
      <c r="V122" s="705"/>
      <c r="W122" s="705"/>
      <c r="X122" s="705"/>
      <c r="Y122" s="705"/>
      <c r="Z122" s="705"/>
    </row>
    <row r="123" ht="15.75" customHeight="1">
      <c r="A123" s="705"/>
      <c r="B123" s="705"/>
      <c r="C123" s="705"/>
      <c r="D123" s="705"/>
      <c r="E123" s="705"/>
      <c r="F123" s="705"/>
      <c r="G123" s="705"/>
      <c r="H123" s="705"/>
      <c r="I123" s="705"/>
      <c r="J123" s="705"/>
      <c r="K123" s="705"/>
      <c r="L123" s="705"/>
      <c r="M123" s="705"/>
      <c r="N123" s="705"/>
      <c r="O123" s="705"/>
      <c r="P123" s="705"/>
      <c r="Q123" s="705"/>
      <c r="R123" s="705"/>
      <c r="S123" s="705"/>
      <c r="T123" s="705"/>
      <c r="U123" s="705"/>
      <c r="V123" s="705"/>
      <c r="W123" s="705"/>
      <c r="X123" s="705"/>
      <c r="Y123" s="705"/>
      <c r="Z123" s="705"/>
    </row>
    <row r="124" ht="15.75" customHeight="1">
      <c r="A124" s="705"/>
      <c r="B124" s="705"/>
      <c r="C124" s="705"/>
      <c r="D124" s="705"/>
      <c r="E124" s="705"/>
      <c r="F124" s="705"/>
      <c r="G124" s="705"/>
      <c r="H124" s="705"/>
      <c r="I124" s="705"/>
      <c r="J124" s="705"/>
      <c r="K124" s="705"/>
      <c r="L124" s="705"/>
      <c r="M124" s="705"/>
      <c r="N124" s="705"/>
      <c r="O124" s="705"/>
      <c r="P124" s="705"/>
      <c r="Q124" s="705"/>
      <c r="R124" s="705"/>
      <c r="S124" s="705"/>
      <c r="T124" s="705"/>
      <c r="U124" s="705"/>
      <c r="V124" s="705"/>
      <c r="W124" s="705"/>
      <c r="X124" s="705"/>
      <c r="Y124" s="705"/>
      <c r="Z124" s="705"/>
    </row>
    <row r="125" ht="15.75" customHeight="1">
      <c r="A125" s="705"/>
      <c r="B125" s="705"/>
      <c r="C125" s="705"/>
      <c r="D125" s="705"/>
      <c r="E125" s="705"/>
      <c r="F125" s="705"/>
      <c r="G125" s="705"/>
      <c r="H125" s="705"/>
      <c r="I125" s="705"/>
      <c r="J125" s="705"/>
      <c r="K125" s="705"/>
      <c r="L125" s="705"/>
      <c r="M125" s="705"/>
      <c r="N125" s="705"/>
      <c r="O125" s="705"/>
      <c r="P125" s="705"/>
      <c r="Q125" s="705"/>
      <c r="R125" s="705"/>
      <c r="S125" s="705"/>
      <c r="T125" s="705"/>
      <c r="U125" s="705"/>
      <c r="V125" s="705"/>
      <c r="W125" s="705"/>
      <c r="X125" s="705"/>
      <c r="Y125" s="705"/>
      <c r="Z125" s="705"/>
    </row>
    <row r="126" ht="15.75" customHeight="1">
      <c r="A126" s="705"/>
      <c r="B126" s="705"/>
      <c r="C126" s="705"/>
      <c r="D126" s="705"/>
      <c r="E126" s="705"/>
      <c r="F126" s="705"/>
      <c r="G126" s="705"/>
      <c r="H126" s="705"/>
      <c r="I126" s="705"/>
      <c r="J126" s="705"/>
      <c r="K126" s="705"/>
      <c r="L126" s="705"/>
      <c r="M126" s="705"/>
      <c r="N126" s="705"/>
      <c r="O126" s="705"/>
      <c r="P126" s="705"/>
      <c r="Q126" s="705"/>
      <c r="R126" s="705"/>
      <c r="S126" s="705"/>
      <c r="T126" s="705"/>
      <c r="U126" s="705"/>
      <c r="V126" s="705"/>
      <c r="W126" s="705"/>
      <c r="X126" s="705"/>
      <c r="Y126" s="705"/>
      <c r="Z126" s="705"/>
    </row>
    <row r="127" ht="15.75" customHeight="1">
      <c r="A127" s="705"/>
      <c r="B127" s="705"/>
      <c r="C127" s="705"/>
      <c r="D127" s="705"/>
      <c r="E127" s="705"/>
      <c r="F127" s="705"/>
      <c r="G127" s="705"/>
      <c r="H127" s="705"/>
      <c r="I127" s="705"/>
      <c r="J127" s="705"/>
      <c r="K127" s="705"/>
      <c r="L127" s="705"/>
      <c r="M127" s="705"/>
      <c r="N127" s="705"/>
      <c r="O127" s="705"/>
      <c r="P127" s="705"/>
      <c r="Q127" s="705"/>
      <c r="R127" s="705"/>
      <c r="S127" s="705"/>
      <c r="T127" s="705"/>
      <c r="U127" s="705"/>
      <c r="V127" s="705"/>
      <c r="W127" s="705"/>
      <c r="X127" s="705"/>
      <c r="Y127" s="705"/>
      <c r="Z127" s="705"/>
    </row>
    <row r="128" ht="15.75" customHeight="1">
      <c r="A128" s="705"/>
      <c r="B128" s="705"/>
      <c r="C128" s="705"/>
      <c r="D128" s="705"/>
      <c r="E128" s="705"/>
      <c r="F128" s="705"/>
      <c r="G128" s="705"/>
      <c r="H128" s="705"/>
      <c r="I128" s="705"/>
      <c r="J128" s="705"/>
      <c r="K128" s="705"/>
      <c r="L128" s="705"/>
      <c r="M128" s="705"/>
      <c r="N128" s="705"/>
      <c r="O128" s="705"/>
      <c r="P128" s="705"/>
      <c r="Q128" s="705"/>
      <c r="R128" s="705"/>
      <c r="S128" s="705"/>
      <c r="T128" s="705"/>
      <c r="U128" s="705"/>
      <c r="V128" s="705"/>
      <c r="W128" s="705"/>
      <c r="X128" s="705"/>
      <c r="Y128" s="705"/>
      <c r="Z128" s="705"/>
    </row>
    <row r="129" ht="15.75" customHeight="1">
      <c r="A129" s="705"/>
      <c r="B129" s="705"/>
      <c r="C129" s="705"/>
      <c r="D129" s="705"/>
      <c r="E129" s="705"/>
      <c r="F129" s="705"/>
      <c r="G129" s="705"/>
      <c r="H129" s="705"/>
      <c r="I129" s="705"/>
      <c r="J129" s="705"/>
      <c r="K129" s="705"/>
      <c r="L129" s="705"/>
      <c r="M129" s="705"/>
      <c r="N129" s="705"/>
      <c r="O129" s="705"/>
      <c r="P129" s="705"/>
      <c r="Q129" s="705"/>
      <c r="R129" s="705"/>
      <c r="S129" s="705"/>
      <c r="T129" s="705"/>
      <c r="U129" s="705"/>
      <c r="V129" s="705"/>
      <c r="W129" s="705"/>
      <c r="X129" s="705"/>
      <c r="Y129" s="705"/>
      <c r="Z129" s="705"/>
    </row>
    <row r="130" ht="15.75" customHeight="1">
      <c r="A130" s="705"/>
      <c r="B130" s="705"/>
      <c r="C130" s="705"/>
      <c r="D130" s="705"/>
      <c r="E130" s="705"/>
      <c r="F130" s="705"/>
      <c r="G130" s="705"/>
      <c r="H130" s="705"/>
      <c r="I130" s="705"/>
      <c r="J130" s="705"/>
      <c r="K130" s="705"/>
      <c r="L130" s="705"/>
      <c r="M130" s="705"/>
      <c r="N130" s="705"/>
      <c r="O130" s="705"/>
      <c r="P130" s="705"/>
      <c r="Q130" s="705"/>
      <c r="R130" s="705"/>
      <c r="S130" s="705"/>
      <c r="T130" s="705"/>
      <c r="U130" s="705"/>
      <c r="V130" s="705"/>
      <c r="W130" s="705"/>
      <c r="X130" s="705"/>
      <c r="Y130" s="705"/>
      <c r="Z130" s="705"/>
    </row>
    <row r="131" ht="15.75" customHeight="1">
      <c r="A131" s="705"/>
      <c r="B131" s="705"/>
      <c r="C131" s="705"/>
      <c r="D131" s="705"/>
      <c r="E131" s="705"/>
      <c r="F131" s="705"/>
      <c r="G131" s="705"/>
      <c r="H131" s="705"/>
      <c r="I131" s="705"/>
      <c r="J131" s="705"/>
      <c r="K131" s="705"/>
      <c r="L131" s="705"/>
      <c r="M131" s="705"/>
      <c r="N131" s="705"/>
      <c r="O131" s="705"/>
      <c r="P131" s="705"/>
      <c r="Q131" s="705"/>
      <c r="R131" s="705"/>
      <c r="S131" s="705"/>
      <c r="T131" s="705"/>
      <c r="U131" s="705"/>
      <c r="V131" s="705"/>
      <c r="W131" s="705"/>
      <c r="X131" s="705"/>
      <c r="Y131" s="705"/>
      <c r="Z131" s="705"/>
    </row>
    <row r="132" ht="15.75" customHeight="1">
      <c r="A132" s="705"/>
      <c r="B132" s="705"/>
      <c r="C132" s="705"/>
      <c r="D132" s="705"/>
      <c r="E132" s="705"/>
      <c r="F132" s="705"/>
      <c r="G132" s="705"/>
      <c r="H132" s="705"/>
      <c r="I132" s="705"/>
      <c r="J132" s="705"/>
      <c r="K132" s="705"/>
      <c r="L132" s="705"/>
      <c r="M132" s="705"/>
      <c r="N132" s="705"/>
      <c r="O132" s="705"/>
      <c r="P132" s="705"/>
      <c r="Q132" s="705"/>
      <c r="R132" s="705"/>
      <c r="S132" s="705"/>
      <c r="T132" s="705"/>
      <c r="U132" s="705"/>
      <c r="V132" s="705"/>
      <c r="W132" s="705"/>
      <c r="X132" s="705"/>
      <c r="Y132" s="705"/>
      <c r="Z132" s="705"/>
    </row>
    <row r="133" ht="15.75" customHeight="1">
      <c r="A133" s="705"/>
      <c r="B133" s="705"/>
      <c r="C133" s="705"/>
      <c r="D133" s="705"/>
      <c r="E133" s="705"/>
      <c r="F133" s="705"/>
      <c r="G133" s="705"/>
      <c r="H133" s="705"/>
      <c r="I133" s="705"/>
      <c r="J133" s="705"/>
      <c r="K133" s="705"/>
      <c r="L133" s="705"/>
      <c r="M133" s="705"/>
      <c r="N133" s="705"/>
      <c r="O133" s="705"/>
      <c r="P133" s="705"/>
      <c r="Q133" s="705"/>
      <c r="R133" s="705"/>
      <c r="S133" s="705"/>
      <c r="T133" s="705"/>
      <c r="U133" s="705"/>
      <c r="V133" s="705"/>
      <c r="W133" s="705"/>
      <c r="X133" s="705"/>
      <c r="Y133" s="705"/>
      <c r="Z133" s="705"/>
    </row>
    <row r="134" ht="15.75" customHeight="1">
      <c r="A134" s="705"/>
      <c r="B134" s="705"/>
      <c r="C134" s="705"/>
      <c r="D134" s="705"/>
      <c r="E134" s="705"/>
      <c r="F134" s="705"/>
      <c r="G134" s="705"/>
      <c r="H134" s="705"/>
      <c r="I134" s="705"/>
      <c r="J134" s="705"/>
      <c r="K134" s="705"/>
      <c r="L134" s="705"/>
      <c r="M134" s="705"/>
      <c r="N134" s="705"/>
      <c r="O134" s="705"/>
      <c r="P134" s="705"/>
      <c r="Q134" s="705"/>
      <c r="R134" s="705"/>
      <c r="S134" s="705"/>
      <c r="T134" s="705"/>
      <c r="U134" s="705"/>
      <c r="V134" s="705"/>
      <c r="W134" s="705"/>
      <c r="X134" s="705"/>
      <c r="Y134" s="705"/>
      <c r="Z134" s="705"/>
    </row>
    <row r="135" ht="15.75" customHeight="1">
      <c r="A135" s="705"/>
      <c r="B135" s="705"/>
      <c r="C135" s="705"/>
      <c r="D135" s="705"/>
      <c r="E135" s="705"/>
      <c r="F135" s="705"/>
      <c r="G135" s="705"/>
      <c r="H135" s="705"/>
      <c r="I135" s="705"/>
      <c r="J135" s="705"/>
      <c r="K135" s="705"/>
      <c r="L135" s="705"/>
      <c r="M135" s="705"/>
      <c r="N135" s="705"/>
      <c r="O135" s="705"/>
      <c r="P135" s="705"/>
      <c r="Q135" s="705"/>
      <c r="R135" s="705"/>
      <c r="S135" s="705"/>
      <c r="T135" s="705"/>
      <c r="U135" s="705"/>
      <c r="V135" s="705"/>
      <c r="W135" s="705"/>
      <c r="X135" s="705"/>
      <c r="Y135" s="705"/>
      <c r="Z135" s="705"/>
    </row>
    <row r="136" ht="15.75" customHeight="1">
      <c r="A136" s="705"/>
      <c r="B136" s="705"/>
      <c r="C136" s="705"/>
      <c r="D136" s="705"/>
      <c r="E136" s="705"/>
      <c r="F136" s="705"/>
      <c r="G136" s="705"/>
      <c r="H136" s="705"/>
      <c r="I136" s="705"/>
      <c r="J136" s="705"/>
      <c r="K136" s="705"/>
      <c r="L136" s="705"/>
      <c r="M136" s="705"/>
      <c r="N136" s="705"/>
      <c r="O136" s="705"/>
      <c r="P136" s="705"/>
      <c r="Q136" s="705"/>
      <c r="R136" s="705"/>
      <c r="S136" s="705"/>
      <c r="T136" s="705"/>
      <c r="U136" s="705"/>
      <c r="V136" s="705"/>
      <c r="W136" s="705"/>
      <c r="X136" s="705"/>
      <c r="Y136" s="705"/>
      <c r="Z136" s="705"/>
    </row>
    <row r="137" ht="15.75" customHeight="1">
      <c r="A137" s="705"/>
      <c r="B137" s="705"/>
      <c r="C137" s="705"/>
      <c r="D137" s="705"/>
      <c r="E137" s="705"/>
      <c r="F137" s="705"/>
      <c r="G137" s="705"/>
      <c r="H137" s="705"/>
      <c r="I137" s="705"/>
      <c r="J137" s="705"/>
      <c r="K137" s="705"/>
      <c r="L137" s="705"/>
      <c r="M137" s="705"/>
      <c r="N137" s="705"/>
      <c r="O137" s="705"/>
      <c r="P137" s="705"/>
      <c r="Q137" s="705"/>
      <c r="R137" s="705"/>
      <c r="S137" s="705"/>
      <c r="T137" s="705"/>
      <c r="U137" s="705"/>
      <c r="V137" s="705"/>
      <c r="W137" s="705"/>
      <c r="X137" s="705"/>
      <c r="Y137" s="705"/>
      <c r="Z137" s="705"/>
    </row>
    <row r="138" ht="15.75" customHeight="1">
      <c r="A138" s="705"/>
      <c r="B138" s="705"/>
      <c r="C138" s="705"/>
      <c r="D138" s="705"/>
      <c r="E138" s="705"/>
      <c r="F138" s="705"/>
      <c r="G138" s="705"/>
      <c r="H138" s="705"/>
      <c r="I138" s="705"/>
      <c r="J138" s="705"/>
      <c r="K138" s="705"/>
      <c r="L138" s="705"/>
      <c r="M138" s="705"/>
      <c r="N138" s="705"/>
      <c r="O138" s="705"/>
      <c r="P138" s="705"/>
      <c r="Q138" s="705"/>
      <c r="R138" s="705"/>
      <c r="S138" s="705"/>
      <c r="T138" s="705"/>
      <c r="U138" s="705"/>
      <c r="V138" s="705"/>
      <c r="W138" s="705"/>
      <c r="X138" s="705"/>
      <c r="Y138" s="705"/>
      <c r="Z138" s="705"/>
    </row>
    <row r="139" ht="15.75" customHeight="1">
      <c r="A139" s="705"/>
      <c r="B139" s="705"/>
      <c r="C139" s="705"/>
      <c r="D139" s="705"/>
      <c r="E139" s="705"/>
      <c r="F139" s="705"/>
      <c r="G139" s="705"/>
      <c r="H139" s="705"/>
      <c r="I139" s="705"/>
      <c r="J139" s="705"/>
      <c r="K139" s="705"/>
      <c r="L139" s="705"/>
      <c r="M139" s="705"/>
      <c r="N139" s="705"/>
      <c r="O139" s="705"/>
      <c r="P139" s="705"/>
      <c r="Q139" s="705"/>
      <c r="R139" s="705"/>
      <c r="S139" s="705"/>
      <c r="T139" s="705"/>
      <c r="U139" s="705"/>
      <c r="V139" s="705"/>
      <c r="W139" s="705"/>
      <c r="X139" s="705"/>
      <c r="Y139" s="705"/>
      <c r="Z139" s="705"/>
    </row>
    <row r="140" ht="15.75" customHeight="1">
      <c r="A140" s="705"/>
      <c r="B140" s="705"/>
      <c r="C140" s="705"/>
      <c r="D140" s="705"/>
      <c r="E140" s="705"/>
      <c r="F140" s="705"/>
      <c r="G140" s="705"/>
      <c r="H140" s="705"/>
      <c r="I140" s="705"/>
      <c r="J140" s="705"/>
      <c r="K140" s="705"/>
      <c r="L140" s="705"/>
      <c r="M140" s="705"/>
      <c r="N140" s="705"/>
      <c r="O140" s="705"/>
      <c r="P140" s="705"/>
      <c r="Q140" s="705"/>
      <c r="R140" s="705"/>
      <c r="S140" s="705"/>
      <c r="T140" s="705"/>
      <c r="U140" s="705"/>
      <c r="V140" s="705"/>
      <c r="W140" s="705"/>
      <c r="X140" s="705"/>
      <c r="Y140" s="705"/>
      <c r="Z140" s="705"/>
    </row>
    <row r="141" ht="15.75" customHeight="1">
      <c r="A141" s="705"/>
      <c r="B141" s="705"/>
      <c r="C141" s="705"/>
      <c r="D141" s="705"/>
      <c r="E141" s="705"/>
      <c r="F141" s="705"/>
      <c r="G141" s="705"/>
      <c r="H141" s="705"/>
      <c r="I141" s="705"/>
      <c r="J141" s="705"/>
      <c r="K141" s="705"/>
      <c r="L141" s="705"/>
      <c r="M141" s="705"/>
      <c r="N141" s="705"/>
      <c r="O141" s="705"/>
      <c r="P141" s="705"/>
      <c r="Q141" s="705"/>
      <c r="R141" s="705"/>
      <c r="S141" s="705"/>
      <c r="T141" s="705"/>
      <c r="U141" s="705"/>
      <c r="V141" s="705"/>
      <c r="W141" s="705"/>
      <c r="X141" s="705"/>
      <c r="Y141" s="705"/>
      <c r="Z141" s="705"/>
    </row>
    <row r="142" ht="15.75" customHeight="1">
      <c r="A142" s="705"/>
      <c r="B142" s="705"/>
      <c r="C142" s="705"/>
      <c r="D142" s="705"/>
      <c r="E142" s="705"/>
      <c r="F142" s="705"/>
      <c r="G142" s="705"/>
      <c r="H142" s="705"/>
      <c r="I142" s="705"/>
      <c r="J142" s="705"/>
      <c r="K142" s="705"/>
      <c r="L142" s="705"/>
      <c r="M142" s="705"/>
      <c r="N142" s="705"/>
      <c r="O142" s="705"/>
      <c r="P142" s="705"/>
      <c r="Q142" s="705"/>
      <c r="R142" s="705"/>
      <c r="S142" s="705"/>
      <c r="T142" s="705"/>
      <c r="U142" s="705"/>
      <c r="V142" s="705"/>
      <c r="W142" s="705"/>
      <c r="X142" s="705"/>
      <c r="Y142" s="705"/>
      <c r="Z142" s="705"/>
    </row>
    <row r="143" ht="15.75" customHeight="1">
      <c r="A143" s="705"/>
      <c r="B143" s="705"/>
      <c r="C143" s="705"/>
      <c r="D143" s="705"/>
      <c r="E143" s="705"/>
      <c r="F143" s="705"/>
      <c r="G143" s="705"/>
      <c r="H143" s="705"/>
      <c r="I143" s="705"/>
      <c r="J143" s="705"/>
      <c r="K143" s="705"/>
      <c r="L143" s="705"/>
      <c r="M143" s="705"/>
      <c r="N143" s="705"/>
      <c r="O143" s="705"/>
      <c r="P143" s="705"/>
      <c r="Q143" s="705"/>
      <c r="R143" s="705"/>
      <c r="S143" s="705"/>
      <c r="T143" s="705"/>
      <c r="U143" s="705"/>
      <c r="V143" s="705"/>
      <c r="W143" s="705"/>
      <c r="X143" s="705"/>
      <c r="Y143" s="705"/>
      <c r="Z143" s="705"/>
    </row>
    <row r="144" ht="15.75" customHeight="1">
      <c r="A144" s="705"/>
      <c r="B144" s="705"/>
      <c r="C144" s="705"/>
      <c r="D144" s="705"/>
      <c r="E144" s="705"/>
      <c r="F144" s="705"/>
      <c r="G144" s="705"/>
      <c r="H144" s="705"/>
      <c r="I144" s="705"/>
      <c r="J144" s="705"/>
      <c r="K144" s="705"/>
      <c r="L144" s="705"/>
      <c r="M144" s="705"/>
      <c r="N144" s="705"/>
      <c r="O144" s="705"/>
      <c r="P144" s="705"/>
      <c r="Q144" s="705"/>
      <c r="R144" s="705"/>
      <c r="S144" s="705"/>
      <c r="T144" s="705"/>
      <c r="U144" s="705"/>
      <c r="V144" s="705"/>
      <c r="W144" s="705"/>
      <c r="X144" s="705"/>
      <c r="Y144" s="705"/>
      <c r="Z144" s="705"/>
    </row>
    <row r="145" ht="15.75" customHeight="1">
      <c r="A145" s="705"/>
      <c r="B145" s="705"/>
      <c r="C145" s="705"/>
      <c r="D145" s="705"/>
      <c r="E145" s="705"/>
      <c r="F145" s="705"/>
      <c r="G145" s="705"/>
      <c r="H145" s="705"/>
      <c r="I145" s="705"/>
      <c r="J145" s="705"/>
      <c r="K145" s="705"/>
      <c r="L145" s="705"/>
      <c r="M145" s="705"/>
      <c r="N145" s="705"/>
      <c r="O145" s="705"/>
      <c r="P145" s="705"/>
      <c r="Q145" s="705"/>
      <c r="R145" s="705"/>
      <c r="S145" s="705"/>
      <c r="T145" s="705"/>
      <c r="U145" s="705"/>
      <c r="V145" s="705"/>
      <c r="W145" s="705"/>
      <c r="X145" s="705"/>
      <c r="Y145" s="705"/>
      <c r="Z145" s="705"/>
    </row>
    <row r="146" ht="15.75" customHeight="1">
      <c r="A146" s="705"/>
      <c r="B146" s="705"/>
      <c r="C146" s="705"/>
      <c r="D146" s="705"/>
      <c r="E146" s="705"/>
      <c r="F146" s="705"/>
      <c r="G146" s="705"/>
      <c r="H146" s="705"/>
      <c r="I146" s="705"/>
      <c r="J146" s="705"/>
      <c r="K146" s="705"/>
      <c r="L146" s="705"/>
      <c r="M146" s="705"/>
      <c r="N146" s="705"/>
      <c r="O146" s="705"/>
      <c r="P146" s="705"/>
      <c r="Q146" s="705"/>
      <c r="R146" s="705"/>
      <c r="S146" s="705"/>
      <c r="T146" s="705"/>
      <c r="U146" s="705"/>
      <c r="V146" s="705"/>
      <c r="W146" s="705"/>
      <c r="X146" s="705"/>
      <c r="Y146" s="705"/>
      <c r="Z146" s="705"/>
    </row>
    <row r="147" ht="15.75" customHeight="1">
      <c r="A147" s="705"/>
      <c r="B147" s="705"/>
      <c r="C147" s="705"/>
      <c r="D147" s="705"/>
      <c r="E147" s="705"/>
      <c r="F147" s="705"/>
      <c r="G147" s="705"/>
      <c r="H147" s="705"/>
      <c r="I147" s="705"/>
      <c r="J147" s="705"/>
      <c r="K147" s="705"/>
      <c r="L147" s="705"/>
      <c r="M147" s="705"/>
      <c r="N147" s="705"/>
      <c r="O147" s="705"/>
      <c r="P147" s="705"/>
      <c r="Q147" s="705"/>
      <c r="R147" s="705"/>
      <c r="S147" s="705"/>
      <c r="T147" s="705"/>
      <c r="U147" s="705"/>
      <c r="V147" s="705"/>
      <c r="W147" s="705"/>
      <c r="X147" s="705"/>
      <c r="Y147" s="705"/>
      <c r="Z147" s="705"/>
    </row>
    <row r="148" ht="15.75" customHeight="1">
      <c r="A148" s="705"/>
      <c r="B148" s="705"/>
      <c r="C148" s="705"/>
      <c r="D148" s="705"/>
      <c r="E148" s="705"/>
      <c r="F148" s="705"/>
      <c r="G148" s="705"/>
      <c r="H148" s="705"/>
      <c r="I148" s="705"/>
      <c r="J148" s="705"/>
      <c r="K148" s="705"/>
      <c r="L148" s="705"/>
      <c r="M148" s="705"/>
      <c r="N148" s="705"/>
      <c r="O148" s="705"/>
      <c r="P148" s="705"/>
      <c r="Q148" s="705"/>
      <c r="R148" s="705"/>
      <c r="S148" s="705"/>
      <c r="T148" s="705"/>
      <c r="U148" s="705"/>
      <c r="V148" s="705"/>
      <c r="W148" s="705"/>
      <c r="X148" s="705"/>
      <c r="Y148" s="705"/>
      <c r="Z148" s="705"/>
    </row>
    <row r="149" ht="15.75" customHeight="1">
      <c r="A149" s="705"/>
      <c r="B149" s="705"/>
      <c r="C149" s="705"/>
      <c r="D149" s="705"/>
      <c r="E149" s="705"/>
      <c r="F149" s="705"/>
      <c r="G149" s="705"/>
      <c r="H149" s="705"/>
      <c r="I149" s="705"/>
      <c r="J149" s="705"/>
      <c r="K149" s="705"/>
      <c r="L149" s="705"/>
      <c r="M149" s="705"/>
      <c r="N149" s="705"/>
      <c r="O149" s="705"/>
      <c r="P149" s="705"/>
      <c r="Q149" s="705"/>
      <c r="R149" s="705"/>
      <c r="S149" s="705"/>
      <c r="T149" s="705"/>
      <c r="U149" s="705"/>
      <c r="V149" s="705"/>
      <c r="W149" s="705"/>
      <c r="X149" s="705"/>
      <c r="Y149" s="705"/>
      <c r="Z149" s="705"/>
    </row>
    <row r="150" ht="15.75" customHeight="1">
      <c r="A150" s="705"/>
      <c r="B150" s="705"/>
      <c r="C150" s="705"/>
      <c r="D150" s="705"/>
      <c r="E150" s="705"/>
      <c r="F150" s="705"/>
      <c r="G150" s="705"/>
      <c r="H150" s="705"/>
      <c r="I150" s="705"/>
      <c r="J150" s="705"/>
      <c r="K150" s="705"/>
      <c r="L150" s="705"/>
      <c r="M150" s="705"/>
      <c r="N150" s="705"/>
      <c r="O150" s="705"/>
      <c r="P150" s="705"/>
      <c r="Q150" s="705"/>
      <c r="R150" s="705"/>
      <c r="S150" s="705"/>
      <c r="T150" s="705"/>
      <c r="U150" s="705"/>
      <c r="V150" s="705"/>
      <c r="W150" s="705"/>
      <c r="X150" s="705"/>
      <c r="Y150" s="705"/>
      <c r="Z150" s="705"/>
    </row>
    <row r="151" ht="15.75" customHeight="1">
      <c r="A151" s="705"/>
      <c r="B151" s="705"/>
      <c r="C151" s="705"/>
      <c r="D151" s="705"/>
      <c r="E151" s="705"/>
      <c r="F151" s="705"/>
      <c r="G151" s="705"/>
      <c r="H151" s="705"/>
      <c r="I151" s="705"/>
      <c r="J151" s="705"/>
      <c r="K151" s="705"/>
      <c r="L151" s="705"/>
      <c r="M151" s="705"/>
      <c r="N151" s="705"/>
      <c r="O151" s="705"/>
      <c r="P151" s="705"/>
      <c r="Q151" s="705"/>
      <c r="R151" s="705"/>
      <c r="S151" s="705"/>
      <c r="T151" s="705"/>
      <c r="U151" s="705"/>
      <c r="V151" s="705"/>
      <c r="W151" s="705"/>
      <c r="X151" s="705"/>
      <c r="Y151" s="705"/>
      <c r="Z151" s="705"/>
    </row>
    <row r="152" ht="15.75" customHeight="1">
      <c r="A152" s="705"/>
      <c r="B152" s="705"/>
      <c r="C152" s="705"/>
      <c r="D152" s="705"/>
      <c r="E152" s="705"/>
      <c r="F152" s="705"/>
      <c r="G152" s="705"/>
      <c r="H152" s="705"/>
      <c r="I152" s="705"/>
      <c r="J152" s="705"/>
      <c r="K152" s="705"/>
      <c r="L152" s="705"/>
      <c r="M152" s="705"/>
      <c r="N152" s="705"/>
      <c r="O152" s="705"/>
      <c r="P152" s="705"/>
      <c r="Q152" s="705"/>
      <c r="R152" s="705"/>
      <c r="S152" s="705"/>
      <c r="T152" s="705"/>
      <c r="U152" s="705"/>
      <c r="V152" s="705"/>
      <c r="W152" s="705"/>
      <c r="X152" s="705"/>
      <c r="Y152" s="705"/>
      <c r="Z152" s="705"/>
    </row>
    <row r="153" ht="15.75" customHeight="1">
      <c r="A153" s="705"/>
      <c r="B153" s="705"/>
      <c r="C153" s="705"/>
      <c r="D153" s="705"/>
      <c r="E153" s="705"/>
      <c r="F153" s="705"/>
      <c r="G153" s="705"/>
      <c r="H153" s="705"/>
      <c r="I153" s="705"/>
      <c r="J153" s="705"/>
      <c r="K153" s="705"/>
      <c r="L153" s="705"/>
      <c r="M153" s="705"/>
      <c r="N153" s="705"/>
      <c r="O153" s="705"/>
      <c r="P153" s="705"/>
      <c r="Q153" s="705"/>
      <c r="R153" s="705"/>
      <c r="S153" s="705"/>
      <c r="T153" s="705"/>
      <c r="U153" s="705"/>
      <c r="V153" s="705"/>
      <c r="W153" s="705"/>
      <c r="X153" s="705"/>
      <c r="Y153" s="705"/>
      <c r="Z153" s="705"/>
    </row>
    <row r="154" ht="15.75" customHeight="1">
      <c r="A154" s="705"/>
      <c r="B154" s="705"/>
      <c r="C154" s="705"/>
      <c r="D154" s="705"/>
      <c r="E154" s="705"/>
      <c r="F154" s="705"/>
      <c r="G154" s="705"/>
      <c r="H154" s="705"/>
      <c r="I154" s="705"/>
      <c r="J154" s="705"/>
      <c r="K154" s="705"/>
      <c r="L154" s="705"/>
      <c r="M154" s="705"/>
      <c r="N154" s="705"/>
      <c r="O154" s="705"/>
      <c r="P154" s="705"/>
      <c r="Q154" s="705"/>
      <c r="R154" s="705"/>
      <c r="S154" s="705"/>
      <c r="T154" s="705"/>
      <c r="U154" s="705"/>
      <c r="V154" s="705"/>
      <c r="W154" s="705"/>
      <c r="X154" s="705"/>
      <c r="Y154" s="705"/>
      <c r="Z154" s="705"/>
    </row>
    <row r="155" ht="15.75" customHeight="1">
      <c r="A155" s="705"/>
      <c r="B155" s="705"/>
      <c r="C155" s="705"/>
      <c r="D155" s="705"/>
      <c r="E155" s="705"/>
      <c r="F155" s="705"/>
      <c r="G155" s="705"/>
      <c r="H155" s="705"/>
      <c r="I155" s="705"/>
      <c r="J155" s="705"/>
      <c r="K155" s="705"/>
      <c r="L155" s="705"/>
      <c r="M155" s="705"/>
      <c r="N155" s="705"/>
      <c r="O155" s="705"/>
      <c r="P155" s="705"/>
      <c r="Q155" s="705"/>
      <c r="R155" s="705"/>
      <c r="S155" s="705"/>
      <c r="T155" s="705"/>
      <c r="U155" s="705"/>
      <c r="V155" s="705"/>
      <c r="W155" s="705"/>
      <c r="X155" s="705"/>
      <c r="Y155" s="705"/>
      <c r="Z155" s="705"/>
    </row>
    <row r="156" ht="15.75" customHeight="1">
      <c r="A156" s="705"/>
      <c r="B156" s="705"/>
      <c r="C156" s="705"/>
      <c r="D156" s="705"/>
      <c r="E156" s="705"/>
      <c r="F156" s="705"/>
      <c r="G156" s="705"/>
      <c r="H156" s="705"/>
      <c r="I156" s="705"/>
      <c r="J156" s="705"/>
      <c r="K156" s="705"/>
      <c r="L156" s="705"/>
      <c r="M156" s="705"/>
      <c r="N156" s="705"/>
      <c r="O156" s="705"/>
      <c r="P156" s="705"/>
      <c r="Q156" s="705"/>
      <c r="R156" s="705"/>
      <c r="S156" s="705"/>
      <c r="T156" s="705"/>
      <c r="U156" s="705"/>
      <c r="V156" s="705"/>
      <c r="W156" s="705"/>
      <c r="X156" s="705"/>
      <c r="Y156" s="705"/>
      <c r="Z156" s="705"/>
    </row>
    <row r="157" ht="15.75" customHeight="1">
      <c r="A157" s="705"/>
      <c r="B157" s="705"/>
      <c r="C157" s="705"/>
      <c r="D157" s="705"/>
      <c r="E157" s="705"/>
      <c r="F157" s="705"/>
      <c r="G157" s="705"/>
      <c r="H157" s="705"/>
      <c r="I157" s="705"/>
      <c r="J157" s="705"/>
      <c r="K157" s="705"/>
      <c r="L157" s="705"/>
      <c r="M157" s="705"/>
      <c r="N157" s="705"/>
      <c r="O157" s="705"/>
      <c r="P157" s="705"/>
      <c r="Q157" s="705"/>
      <c r="R157" s="705"/>
      <c r="S157" s="705"/>
      <c r="T157" s="705"/>
      <c r="U157" s="705"/>
      <c r="V157" s="705"/>
      <c r="W157" s="705"/>
      <c r="X157" s="705"/>
      <c r="Y157" s="705"/>
      <c r="Z157" s="705"/>
    </row>
    <row r="158" ht="15.75" customHeight="1">
      <c r="A158" s="705"/>
      <c r="B158" s="705"/>
      <c r="C158" s="705"/>
      <c r="D158" s="705"/>
      <c r="E158" s="705"/>
      <c r="F158" s="705"/>
      <c r="G158" s="705"/>
      <c r="H158" s="705"/>
      <c r="I158" s="705"/>
      <c r="J158" s="705"/>
      <c r="K158" s="705"/>
      <c r="L158" s="705"/>
      <c r="M158" s="705"/>
      <c r="N158" s="705"/>
      <c r="O158" s="705"/>
      <c r="P158" s="705"/>
      <c r="Q158" s="705"/>
      <c r="R158" s="705"/>
      <c r="S158" s="705"/>
      <c r="T158" s="705"/>
      <c r="U158" s="705"/>
      <c r="V158" s="705"/>
      <c r="W158" s="705"/>
      <c r="X158" s="705"/>
      <c r="Y158" s="705"/>
      <c r="Z158" s="705"/>
    </row>
    <row r="159" ht="15.75" customHeight="1">
      <c r="A159" s="705"/>
      <c r="B159" s="705"/>
      <c r="C159" s="705"/>
      <c r="D159" s="705"/>
      <c r="E159" s="705"/>
      <c r="F159" s="705"/>
      <c r="G159" s="705"/>
      <c r="H159" s="705"/>
      <c r="I159" s="705"/>
      <c r="J159" s="705"/>
      <c r="K159" s="705"/>
      <c r="L159" s="705"/>
      <c r="M159" s="705"/>
      <c r="N159" s="705"/>
      <c r="O159" s="705"/>
      <c r="P159" s="705"/>
      <c r="Q159" s="705"/>
      <c r="R159" s="705"/>
      <c r="S159" s="705"/>
      <c r="T159" s="705"/>
      <c r="U159" s="705"/>
      <c r="V159" s="705"/>
      <c r="W159" s="705"/>
      <c r="X159" s="705"/>
      <c r="Y159" s="705"/>
      <c r="Z159" s="705"/>
    </row>
    <row r="160" ht="15.75" customHeight="1">
      <c r="A160" s="705"/>
      <c r="B160" s="705"/>
      <c r="C160" s="705"/>
      <c r="D160" s="705"/>
      <c r="E160" s="705"/>
      <c r="F160" s="705"/>
      <c r="G160" s="705"/>
      <c r="H160" s="705"/>
      <c r="I160" s="705"/>
      <c r="J160" s="705"/>
      <c r="K160" s="705"/>
      <c r="L160" s="705"/>
      <c r="M160" s="705"/>
      <c r="N160" s="705"/>
      <c r="O160" s="705"/>
      <c r="P160" s="705"/>
      <c r="Q160" s="705"/>
      <c r="R160" s="705"/>
      <c r="S160" s="705"/>
      <c r="T160" s="705"/>
      <c r="U160" s="705"/>
      <c r="V160" s="705"/>
      <c r="W160" s="705"/>
      <c r="X160" s="705"/>
      <c r="Y160" s="705"/>
      <c r="Z160" s="705"/>
    </row>
    <row r="161" ht="15.75" customHeight="1">
      <c r="A161" s="705"/>
      <c r="B161" s="705"/>
      <c r="C161" s="705"/>
      <c r="D161" s="705"/>
      <c r="E161" s="705"/>
      <c r="F161" s="705"/>
      <c r="G161" s="705"/>
      <c r="H161" s="705"/>
      <c r="I161" s="705"/>
      <c r="J161" s="705"/>
      <c r="K161" s="705"/>
      <c r="L161" s="705"/>
      <c r="M161" s="705"/>
      <c r="N161" s="705"/>
      <c r="O161" s="705"/>
      <c r="P161" s="705"/>
      <c r="Q161" s="705"/>
      <c r="R161" s="705"/>
      <c r="S161" s="705"/>
      <c r="T161" s="705"/>
      <c r="U161" s="705"/>
      <c r="V161" s="705"/>
      <c r="W161" s="705"/>
      <c r="X161" s="705"/>
      <c r="Y161" s="705"/>
      <c r="Z161" s="705"/>
    </row>
    <row r="162" ht="15.75" customHeight="1">
      <c r="A162" s="705"/>
      <c r="B162" s="705"/>
      <c r="C162" s="705"/>
      <c r="D162" s="705"/>
      <c r="E162" s="705"/>
      <c r="F162" s="705"/>
      <c r="G162" s="705"/>
      <c r="H162" s="705"/>
      <c r="I162" s="705"/>
      <c r="J162" s="705"/>
      <c r="K162" s="705"/>
      <c r="L162" s="705"/>
      <c r="M162" s="705"/>
      <c r="N162" s="705"/>
      <c r="O162" s="705"/>
      <c r="P162" s="705"/>
      <c r="Q162" s="705"/>
      <c r="R162" s="705"/>
      <c r="S162" s="705"/>
      <c r="T162" s="705"/>
      <c r="U162" s="705"/>
      <c r="V162" s="705"/>
      <c r="W162" s="705"/>
      <c r="X162" s="705"/>
      <c r="Y162" s="705"/>
      <c r="Z162" s="705"/>
    </row>
    <row r="163" ht="15.75" customHeight="1">
      <c r="A163" s="705"/>
      <c r="B163" s="705"/>
      <c r="C163" s="705"/>
      <c r="D163" s="705"/>
      <c r="E163" s="705"/>
      <c r="F163" s="705"/>
      <c r="G163" s="705"/>
      <c r="H163" s="705"/>
      <c r="I163" s="705"/>
      <c r="J163" s="705"/>
      <c r="K163" s="705"/>
      <c r="L163" s="705"/>
      <c r="M163" s="705"/>
      <c r="N163" s="705"/>
      <c r="O163" s="705"/>
      <c r="P163" s="705"/>
      <c r="Q163" s="705"/>
      <c r="R163" s="705"/>
      <c r="S163" s="705"/>
      <c r="T163" s="705"/>
      <c r="U163" s="705"/>
      <c r="V163" s="705"/>
      <c r="W163" s="705"/>
      <c r="X163" s="705"/>
      <c r="Y163" s="705"/>
      <c r="Z163" s="705"/>
    </row>
    <row r="164" ht="15.75" customHeight="1">
      <c r="A164" s="705"/>
      <c r="B164" s="705"/>
      <c r="C164" s="705"/>
      <c r="D164" s="705"/>
      <c r="E164" s="705"/>
      <c r="F164" s="705"/>
      <c r="G164" s="705"/>
      <c r="H164" s="705"/>
      <c r="I164" s="705"/>
      <c r="J164" s="705"/>
      <c r="K164" s="705"/>
      <c r="L164" s="705"/>
      <c r="M164" s="705"/>
      <c r="N164" s="705"/>
      <c r="O164" s="705"/>
      <c r="P164" s="705"/>
      <c r="Q164" s="705"/>
      <c r="R164" s="705"/>
      <c r="S164" s="705"/>
      <c r="T164" s="705"/>
      <c r="U164" s="705"/>
      <c r="V164" s="705"/>
      <c r="W164" s="705"/>
      <c r="X164" s="705"/>
      <c r="Y164" s="705"/>
      <c r="Z164" s="705"/>
    </row>
    <row r="165" ht="15.75" customHeight="1">
      <c r="A165" s="705"/>
      <c r="B165" s="705"/>
      <c r="C165" s="705"/>
      <c r="D165" s="705"/>
      <c r="E165" s="705"/>
      <c r="F165" s="705"/>
      <c r="G165" s="705"/>
      <c r="H165" s="705"/>
      <c r="I165" s="705"/>
      <c r="J165" s="705"/>
      <c r="K165" s="705"/>
      <c r="L165" s="705"/>
      <c r="M165" s="705"/>
      <c r="N165" s="705"/>
      <c r="O165" s="705"/>
      <c r="P165" s="705"/>
      <c r="Q165" s="705"/>
      <c r="R165" s="705"/>
      <c r="S165" s="705"/>
      <c r="T165" s="705"/>
      <c r="U165" s="705"/>
      <c r="V165" s="705"/>
      <c r="W165" s="705"/>
      <c r="X165" s="705"/>
      <c r="Y165" s="705"/>
      <c r="Z165" s="705"/>
    </row>
    <row r="166" ht="15.75" customHeight="1">
      <c r="A166" s="705"/>
      <c r="B166" s="705"/>
      <c r="C166" s="705"/>
      <c r="D166" s="705"/>
      <c r="E166" s="705"/>
      <c r="F166" s="705"/>
      <c r="G166" s="705"/>
      <c r="H166" s="705"/>
      <c r="I166" s="705"/>
      <c r="J166" s="705"/>
      <c r="K166" s="705"/>
      <c r="L166" s="705"/>
      <c r="M166" s="705"/>
      <c r="N166" s="705"/>
      <c r="O166" s="705"/>
      <c r="P166" s="705"/>
      <c r="Q166" s="705"/>
      <c r="R166" s="705"/>
      <c r="S166" s="705"/>
      <c r="T166" s="705"/>
      <c r="U166" s="705"/>
      <c r="V166" s="705"/>
      <c r="W166" s="705"/>
      <c r="X166" s="705"/>
      <c r="Y166" s="705"/>
      <c r="Z166" s="705"/>
    </row>
    <row r="167" ht="15.75" customHeight="1">
      <c r="A167" s="705"/>
      <c r="B167" s="705"/>
      <c r="C167" s="705"/>
      <c r="D167" s="705"/>
      <c r="E167" s="705"/>
      <c r="F167" s="705"/>
      <c r="G167" s="705"/>
      <c r="H167" s="705"/>
      <c r="I167" s="705"/>
      <c r="J167" s="705"/>
      <c r="K167" s="705"/>
      <c r="L167" s="705"/>
      <c r="M167" s="705"/>
      <c r="N167" s="705"/>
      <c r="O167" s="705"/>
      <c r="P167" s="705"/>
      <c r="Q167" s="705"/>
      <c r="R167" s="705"/>
      <c r="S167" s="705"/>
      <c r="T167" s="705"/>
      <c r="U167" s="705"/>
      <c r="V167" s="705"/>
      <c r="W167" s="705"/>
      <c r="X167" s="705"/>
      <c r="Y167" s="705"/>
      <c r="Z167" s="705"/>
    </row>
    <row r="168" ht="15.75" customHeight="1">
      <c r="A168" s="705"/>
      <c r="B168" s="705"/>
      <c r="C168" s="705"/>
      <c r="D168" s="705"/>
      <c r="E168" s="705"/>
      <c r="F168" s="705"/>
      <c r="G168" s="705"/>
      <c r="H168" s="705"/>
      <c r="I168" s="705"/>
      <c r="J168" s="705"/>
      <c r="K168" s="705"/>
      <c r="L168" s="705"/>
      <c r="M168" s="705"/>
      <c r="N168" s="705"/>
      <c r="O168" s="705"/>
      <c r="P168" s="705"/>
      <c r="Q168" s="705"/>
      <c r="R168" s="705"/>
      <c r="S168" s="705"/>
      <c r="T168" s="705"/>
      <c r="U168" s="705"/>
      <c r="V168" s="705"/>
      <c r="W168" s="705"/>
      <c r="X168" s="705"/>
      <c r="Y168" s="705"/>
      <c r="Z168" s="705"/>
    </row>
    <row r="169" ht="15.75" customHeight="1">
      <c r="A169" s="705"/>
      <c r="B169" s="705"/>
      <c r="C169" s="705"/>
      <c r="D169" s="705"/>
      <c r="E169" s="705"/>
      <c r="F169" s="705"/>
      <c r="G169" s="705"/>
      <c r="H169" s="705"/>
      <c r="I169" s="705"/>
      <c r="J169" s="705"/>
      <c r="K169" s="705"/>
      <c r="L169" s="705"/>
      <c r="M169" s="705"/>
      <c r="N169" s="705"/>
      <c r="O169" s="705"/>
      <c r="P169" s="705"/>
      <c r="Q169" s="705"/>
      <c r="R169" s="705"/>
      <c r="S169" s="705"/>
      <c r="T169" s="705"/>
      <c r="U169" s="705"/>
      <c r="V169" s="705"/>
      <c r="W169" s="705"/>
      <c r="X169" s="705"/>
      <c r="Y169" s="705"/>
      <c r="Z169" s="705"/>
    </row>
    <row r="170" ht="15.75" customHeight="1">
      <c r="A170" s="705"/>
      <c r="B170" s="705"/>
      <c r="C170" s="705"/>
      <c r="D170" s="705"/>
      <c r="E170" s="705"/>
      <c r="F170" s="705"/>
      <c r="G170" s="705"/>
      <c r="H170" s="705"/>
      <c r="I170" s="705"/>
      <c r="J170" s="705"/>
      <c r="K170" s="705"/>
      <c r="L170" s="705"/>
      <c r="M170" s="705"/>
      <c r="N170" s="705"/>
      <c r="O170" s="705"/>
      <c r="P170" s="705"/>
      <c r="Q170" s="705"/>
      <c r="R170" s="705"/>
      <c r="S170" s="705"/>
      <c r="T170" s="705"/>
      <c r="U170" s="705"/>
      <c r="V170" s="705"/>
      <c r="W170" s="705"/>
      <c r="X170" s="705"/>
      <c r="Y170" s="705"/>
      <c r="Z170" s="705"/>
    </row>
    <row r="171" ht="15.75" customHeight="1">
      <c r="A171" s="705"/>
      <c r="B171" s="705"/>
      <c r="C171" s="705"/>
      <c r="D171" s="705"/>
      <c r="E171" s="705"/>
      <c r="F171" s="705"/>
      <c r="G171" s="705"/>
      <c r="H171" s="705"/>
      <c r="I171" s="705"/>
      <c r="J171" s="705"/>
      <c r="K171" s="705"/>
      <c r="L171" s="705"/>
      <c r="M171" s="705"/>
      <c r="N171" s="705"/>
      <c r="O171" s="705"/>
      <c r="P171" s="705"/>
      <c r="Q171" s="705"/>
      <c r="R171" s="705"/>
      <c r="S171" s="705"/>
      <c r="T171" s="705"/>
      <c r="U171" s="705"/>
      <c r="V171" s="705"/>
      <c r="W171" s="705"/>
      <c r="X171" s="705"/>
      <c r="Y171" s="705"/>
      <c r="Z171" s="705"/>
    </row>
    <row r="172" ht="15.75" customHeight="1">
      <c r="A172" s="705"/>
      <c r="B172" s="705"/>
      <c r="C172" s="705"/>
      <c r="D172" s="705"/>
      <c r="E172" s="705"/>
      <c r="F172" s="705"/>
      <c r="G172" s="705"/>
      <c r="H172" s="705"/>
      <c r="I172" s="705"/>
      <c r="J172" s="705"/>
      <c r="K172" s="705"/>
      <c r="L172" s="705"/>
      <c r="M172" s="705"/>
      <c r="N172" s="705"/>
      <c r="O172" s="705"/>
      <c r="P172" s="705"/>
      <c r="Q172" s="705"/>
      <c r="R172" s="705"/>
      <c r="S172" s="705"/>
      <c r="T172" s="705"/>
      <c r="U172" s="705"/>
      <c r="V172" s="705"/>
      <c r="W172" s="705"/>
      <c r="X172" s="705"/>
      <c r="Y172" s="705"/>
      <c r="Z172" s="705"/>
    </row>
    <row r="173" ht="15.75" customHeight="1">
      <c r="A173" s="705"/>
      <c r="B173" s="705"/>
      <c r="C173" s="705"/>
      <c r="D173" s="705"/>
      <c r="E173" s="705"/>
      <c r="F173" s="705"/>
      <c r="G173" s="705"/>
      <c r="H173" s="705"/>
      <c r="I173" s="705"/>
      <c r="J173" s="705"/>
      <c r="K173" s="705"/>
      <c r="L173" s="705"/>
      <c r="M173" s="705"/>
      <c r="N173" s="705"/>
      <c r="O173" s="705"/>
      <c r="P173" s="705"/>
      <c r="Q173" s="705"/>
      <c r="R173" s="705"/>
      <c r="S173" s="705"/>
      <c r="T173" s="705"/>
      <c r="U173" s="705"/>
      <c r="V173" s="705"/>
      <c r="W173" s="705"/>
      <c r="X173" s="705"/>
      <c r="Y173" s="705"/>
      <c r="Z173" s="705"/>
    </row>
    <row r="174" ht="15.75" customHeight="1">
      <c r="A174" s="705"/>
      <c r="B174" s="705"/>
      <c r="C174" s="705"/>
      <c r="D174" s="705"/>
      <c r="E174" s="705"/>
      <c r="F174" s="705"/>
      <c r="G174" s="705"/>
      <c r="H174" s="705"/>
      <c r="I174" s="705"/>
      <c r="J174" s="705"/>
      <c r="K174" s="705"/>
      <c r="L174" s="705"/>
      <c r="M174" s="705"/>
      <c r="N174" s="705"/>
      <c r="O174" s="705"/>
      <c r="P174" s="705"/>
      <c r="Q174" s="705"/>
      <c r="R174" s="705"/>
      <c r="S174" s="705"/>
      <c r="T174" s="705"/>
      <c r="U174" s="705"/>
      <c r="V174" s="705"/>
      <c r="W174" s="705"/>
      <c r="X174" s="705"/>
      <c r="Y174" s="705"/>
      <c r="Z174" s="705"/>
    </row>
    <row r="175" ht="15.75" customHeight="1">
      <c r="A175" s="705"/>
      <c r="B175" s="705"/>
      <c r="C175" s="705"/>
      <c r="D175" s="705"/>
      <c r="E175" s="705"/>
      <c r="F175" s="705"/>
      <c r="G175" s="705"/>
      <c r="H175" s="705"/>
      <c r="I175" s="705"/>
      <c r="J175" s="705"/>
      <c r="K175" s="705"/>
      <c r="L175" s="705"/>
      <c r="M175" s="705"/>
      <c r="N175" s="705"/>
      <c r="O175" s="705"/>
      <c r="P175" s="705"/>
      <c r="Q175" s="705"/>
      <c r="R175" s="705"/>
      <c r="S175" s="705"/>
      <c r="T175" s="705"/>
      <c r="U175" s="705"/>
      <c r="V175" s="705"/>
      <c r="W175" s="705"/>
      <c r="X175" s="705"/>
      <c r="Y175" s="705"/>
      <c r="Z175" s="705"/>
    </row>
    <row r="176" ht="15.75" customHeight="1">
      <c r="A176" s="705"/>
      <c r="B176" s="705"/>
      <c r="C176" s="705"/>
      <c r="D176" s="705"/>
      <c r="E176" s="705"/>
      <c r="F176" s="705"/>
      <c r="G176" s="705"/>
      <c r="H176" s="705"/>
      <c r="I176" s="705"/>
      <c r="J176" s="705"/>
      <c r="K176" s="705"/>
      <c r="L176" s="705"/>
      <c r="M176" s="705"/>
      <c r="N176" s="705"/>
      <c r="O176" s="705"/>
      <c r="P176" s="705"/>
      <c r="Q176" s="705"/>
      <c r="R176" s="705"/>
      <c r="S176" s="705"/>
      <c r="T176" s="705"/>
      <c r="U176" s="705"/>
      <c r="V176" s="705"/>
      <c r="W176" s="705"/>
      <c r="X176" s="705"/>
      <c r="Y176" s="705"/>
      <c r="Z176" s="705"/>
    </row>
    <row r="177" ht="15.75" customHeight="1">
      <c r="A177" s="705"/>
      <c r="B177" s="705"/>
      <c r="C177" s="705"/>
      <c r="D177" s="705"/>
      <c r="E177" s="705"/>
      <c r="F177" s="705"/>
      <c r="G177" s="705"/>
      <c r="H177" s="705"/>
      <c r="I177" s="705"/>
      <c r="J177" s="705"/>
      <c r="K177" s="705"/>
      <c r="L177" s="705"/>
      <c r="M177" s="705"/>
      <c r="N177" s="705"/>
      <c r="O177" s="705"/>
      <c r="P177" s="705"/>
      <c r="Q177" s="705"/>
      <c r="R177" s="705"/>
      <c r="S177" s="705"/>
      <c r="T177" s="705"/>
      <c r="U177" s="705"/>
      <c r="V177" s="705"/>
      <c r="W177" s="705"/>
      <c r="X177" s="705"/>
      <c r="Y177" s="705"/>
      <c r="Z177" s="705"/>
    </row>
    <row r="178" ht="15.75" customHeight="1">
      <c r="A178" s="705"/>
      <c r="B178" s="705"/>
      <c r="C178" s="705"/>
      <c r="D178" s="705"/>
      <c r="E178" s="705"/>
      <c r="F178" s="705"/>
      <c r="G178" s="705"/>
      <c r="H178" s="705"/>
      <c r="I178" s="705"/>
      <c r="J178" s="705"/>
      <c r="K178" s="705"/>
      <c r="L178" s="705"/>
      <c r="M178" s="705"/>
      <c r="N178" s="705"/>
      <c r="O178" s="705"/>
      <c r="P178" s="705"/>
      <c r="Q178" s="705"/>
      <c r="R178" s="705"/>
      <c r="S178" s="705"/>
      <c r="T178" s="705"/>
      <c r="U178" s="705"/>
      <c r="V178" s="705"/>
      <c r="W178" s="705"/>
      <c r="X178" s="705"/>
      <c r="Y178" s="705"/>
      <c r="Z178" s="705"/>
    </row>
    <row r="179" ht="15.75" customHeight="1">
      <c r="A179" s="705"/>
      <c r="B179" s="705"/>
      <c r="C179" s="705"/>
      <c r="D179" s="705"/>
      <c r="E179" s="705"/>
      <c r="F179" s="705"/>
      <c r="G179" s="705"/>
      <c r="H179" s="705"/>
      <c r="I179" s="705"/>
      <c r="J179" s="705"/>
      <c r="K179" s="705"/>
      <c r="L179" s="705"/>
      <c r="M179" s="705"/>
      <c r="N179" s="705"/>
      <c r="O179" s="705"/>
      <c r="P179" s="705"/>
      <c r="Q179" s="705"/>
      <c r="R179" s="705"/>
      <c r="S179" s="705"/>
      <c r="T179" s="705"/>
      <c r="U179" s="705"/>
      <c r="V179" s="705"/>
      <c r="W179" s="705"/>
      <c r="X179" s="705"/>
      <c r="Y179" s="705"/>
      <c r="Z179" s="705"/>
    </row>
    <row r="180" ht="15.75" customHeight="1">
      <c r="A180" s="705"/>
      <c r="B180" s="705"/>
      <c r="C180" s="705"/>
      <c r="D180" s="705"/>
      <c r="E180" s="705"/>
      <c r="F180" s="705"/>
      <c r="G180" s="705"/>
      <c r="H180" s="705"/>
      <c r="I180" s="705"/>
      <c r="J180" s="705"/>
      <c r="K180" s="705"/>
      <c r="L180" s="705"/>
      <c r="M180" s="705"/>
      <c r="N180" s="705"/>
      <c r="O180" s="705"/>
      <c r="P180" s="705"/>
      <c r="Q180" s="705"/>
      <c r="R180" s="705"/>
      <c r="S180" s="705"/>
      <c r="T180" s="705"/>
      <c r="U180" s="705"/>
      <c r="V180" s="705"/>
      <c r="W180" s="705"/>
      <c r="X180" s="705"/>
      <c r="Y180" s="705"/>
      <c r="Z180" s="705"/>
    </row>
    <row r="181" ht="15.75" customHeight="1">
      <c r="A181" s="705"/>
      <c r="B181" s="705"/>
      <c r="C181" s="705"/>
      <c r="D181" s="705"/>
      <c r="E181" s="705"/>
      <c r="F181" s="705"/>
      <c r="G181" s="705"/>
      <c r="H181" s="705"/>
      <c r="I181" s="705"/>
      <c r="J181" s="705"/>
      <c r="K181" s="705"/>
      <c r="L181" s="705"/>
      <c r="M181" s="705"/>
      <c r="N181" s="705"/>
      <c r="O181" s="705"/>
      <c r="P181" s="705"/>
      <c r="Q181" s="705"/>
      <c r="R181" s="705"/>
      <c r="S181" s="705"/>
      <c r="T181" s="705"/>
      <c r="U181" s="705"/>
      <c r="V181" s="705"/>
      <c r="W181" s="705"/>
      <c r="X181" s="705"/>
      <c r="Y181" s="705"/>
      <c r="Z181" s="705"/>
    </row>
    <row r="182" ht="15.75" customHeight="1">
      <c r="A182" s="705"/>
      <c r="B182" s="705"/>
      <c r="C182" s="705"/>
      <c r="D182" s="705"/>
      <c r="E182" s="705"/>
      <c r="F182" s="705"/>
      <c r="G182" s="705"/>
      <c r="H182" s="705"/>
      <c r="I182" s="705"/>
      <c r="J182" s="705"/>
      <c r="K182" s="705"/>
      <c r="L182" s="705"/>
      <c r="M182" s="705"/>
      <c r="N182" s="705"/>
      <c r="O182" s="705"/>
      <c r="P182" s="705"/>
      <c r="Q182" s="705"/>
      <c r="R182" s="705"/>
      <c r="S182" s="705"/>
      <c r="T182" s="705"/>
      <c r="U182" s="705"/>
      <c r="V182" s="705"/>
      <c r="W182" s="705"/>
      <c r="X182" s="705"/>
      <c r="Y182" s="705"/>
      <c r="Z182" s="705"/>
    </row>
    <row r="183" ht="15.75" customHeight="1">
      <c r="A183" s="705"/>
      <c r="B183" s="705"/>
      <c r="C183" s="705"/>
      <c r="D183" s="705"/>
      <c r="E183" s="705"/>
      <c r="F183" s="705"/>
      <c r="G183" s="705"/>
      <c r="H183" s="705"/>
      <c r="I183" s="705"/>
      <c r="J183" s="705"/>
      <c r="K183" s="705"/>
      <c r="L183" s="705"/>
      <c r="M183" s="705"/>
      <c r="N183" s="705"/>
      <c r="O183" s="705"/>
      <c r="P183" s="705"/>
      <c r="Q183" s="705"/>
      <c r="R183" s="705"/>
      <c r="S183" s="705"/>
      <c r="T183" s="705"/>
      <c r="U183" s="705"/>
      <c r="V183" s="705"/>
      <c r="W183" s="705"/>
      <c r="X183" s="705"/>
      <c r="Y183" s="705"/>
      <c r="Z183" s="705"/>
    </row>
    <row r="184" ht="15.75" customHeight="1">
      <c r="A184" s="705"/>
      <c r="B184" s="705"/>
      <c r="C184" s="705"/>
      <c r="D184" s="705"/>
      <c r="E184" s="705"/>
      <c r="F184" s="705"/>
      <c r="G184" s="705"/>
      <c r="H184" s="705"/>
      <c r="I184" s="705"/>
      <c r="J184" s="705"/>
      <c r="K184" s="705"/>
      <c r="L184" s="705"/>
      <c r="M184" s="705"/>
      <c r="N184" s="705"/>
      <c r="O184" s="705"/>
      <c r="P184" s="705"/>
      <c r="Q184" s="705"/>
      <c r="R184" s="705"/>
      <c r="S184" s="705"/>
      <c r="T184" s="705"/>
      <c r="U184" s="705"/>
      <c r="V184" s="705"/>
      <c r="W184" s="705"/>
      <c r="X184" s="705"/>
      <c r="Y184" s="705"/>
      <c r="Z184" s="705"/>
    </row>
    <row r="185" ht="15.75" customHeight="1">
      <c r="A185" s="705"/>
      <c r="B185" s="705"/>
      <c r="C185" s="705"/>
      <c r="D185" s="705"/>
      <c r="E185" s="705"/>
      <c r="F185" s="705"/>
      <c r="G185" s="705"/>
      <c r="H185" s="705"/>
      <c r="I185" s="705"/>
      <c r="J185" s="705"/>
      <c r="K185" s="705"/>
      <c r="L185" s="705"/>
      <c r="M185" s="705"/>
      <c r="N185" s="705"/>
      <c r="O185" s="705"/>
      <c r="P185" s="705"/>
      <c r="Q185" s="705"/>
      <c r="R185" s="705"/>
      <c r="S185" s="705"/>
      <c r="T185" s="705"/>
      <c r="U185" s="705"/>
      <c r="V185" s="705"/>
      <c r="W185" s="705"/>
      <c r="X185" s="705"/>
      <c r="Y185" s="705"/>
      <c r="Z185" s="705"/>
    </row>
    <row r="186" ht="15.75" customHeight="1">
      <c r="A186" s="705"/>
      <c r="B186" s="705"/>
      <c r="C186" s="705"/>
      <c r="D186" s="705"/>
      <c r="E186" s="705"/>
      <c r="F186" s="705"/>
      <c r="G186" s="705"/>
      <c r="H186" s="705"/>
      <c r="I186" s="705"/>
      <c r="J186" s="705"/>
      <c r="K186" s="705"/>
      <c r="L186" s="705"/>
      <c r="M186" s="705"/>
      <c r="N186" s="705"/>
      <c r="O186" s="705"/>
      <c r="P186" s="705"/>
      <c r="Q186" s="705"/>
      <c r="R186" s="705"/>
      <c r="S186" s="705"/>
      <c r="T186" s="705"/>
      <c r="U186" s="705"/>
      <c r="V186" s="705"/>
      <c r="W186" s="705"/>
      <c r="X186" s="705"/>
      <c r="Y186" s="705"/>
      <c r="Z186" s="705"/>
    </row>
    <row r="187" ht="15.75" customHeight="1">
      <c r="A187" s="705"/>
      <c r="B187" s="705"/>
      <c r="C187" s="705"/>
      <c r="D187" s="705"/>
      <c r="E187" s="705"/>
      <c r="F187" s="705"/>
      <c r="G187" s="705"/>
      <c r="H187" s="705"/>
      <c r="I187" s="705"/>
      <c r="J187" s="705"/>
      <c r="K187" s="705"/>
      <c r="L187" s="705"/>
      <c r="M187" s="705"/>
      <c r="N187" s="705"/>
      <c r="O187" s="705"/>
      <c r="P187" s="705"/>
      <c r="Q187" s="705"/>
      <c r="R187" s="705"/>
      <c r="S187" s="705"/>
      <c r="T187" s="705"/>
      <c r="U187" s="705"/>
      <c r="V187" s="705"/>
      <c r="W187" s="705"/>
      <c r="X187" s="705"/>
      <c r="Y187" s="705"/>
      <c r="Z187" s="705"/>
    </row>
    <row r="188" ht="15.75" customHeight="1">
      <c r="A188" s="705"/>
      <c r="B188" s="705"/>
      <c r="C188" s="705"/>
      <c r="D188" s="705"/>
      <c r="E188" s="705"/>
      <c r="F188" s="705"/>
      <c r="G188" s="705"/>
      <c r="H188" s="705"/>
      <c r="I188" s="705"/>
      <c r="J188" s="705"/>
      <c r="K188" s="705"/>
      <c r="L188" s="705"/>
      <c r="M188" s="705"/>
      <c r="N188" s="705"/>
      <c r="O188" s="705"/>
      <c r="P188" s="705"/>
      <c r="Q188" s="705"/>
      <c r="R188" s="705"/>
      <c r="S188" s="705"/>
      <c r="T188" s="705"/>
      <c r="U188" s="705"/>
      <c r="V188" s="705"/>
      <c r="W188" s="705"/>
      <c r="X188" s="705"/>
      <c r="Y188" s="705"/>
      <c r="Z188" s="705"/>
    </row>
    <row r="189" ht="15.75" customHeight="1">
      <c r="A189" s="705"/>
      <c r="B189" s="705"/>
      <c r="C189" s="705"/>
      <c r="D189" s="705"/>
      <c r="E189" s="705"/>
      <c r="F189" s="705"/>
      <c r="G189" s="705"/>
      <c r="H189" s="705"/>
      <c r="I189" s="705"/>
      <c r="J189" s="705"/>
      <c r="K189" s="705"/>
      <c r="L189" s="705"/>
      <c r="M189" s="705"/>
      <c r="N189" s="705"/>
      <c r="O189" s="705"/>
      <c r="P189" s="705"/>
      <c r="Q189" s="705"/>
      <c r="R189" s="705"/>
      <c r="S189" s="705"/>
      <c r="T189" s="705"/>
      <c r="U189" s="705"/>
      <c r="V189" s="705"/>
      <c r="W189" s="705"/>
      <c r="X189" s="705"/>
      <c r="Y189" s="705"/>
      <c r="Z189" s="705"/>
    </row>
    <row r="190" ht="15.75" customHeight="1">
      <c r="A190" s="705"/>
      <c r="B190" s="705"/>
      <c r="C190" s="705"/>
      <c r="D190" s="705"/>
      <c r="E190" s="705"/>
      <c r="F190" s="705"/>
      <c r="G190" s="705"/>
      <c r="H190" s="705"/>
      <c r="I190" s="705"/>
      <c r="J190" s="705"/>
      <c r="K190" s="705"/>
      <c r="L190" s="705"/>
      <c r="M190" s="705"/>
      <c r="N190" s="705"/>
      <c r="O190" s="705"/>
      <c r="P190" s="705"/>
      <c r="Q190" s="705"/>
      <c r="R190" s="705"/>
      <c r="S190" s="705"/>
      <c r="T190" s="705"/>
      <c r="U190" s="705"/>
      <c r="V190" s="705"/>
      <c r="W190" s="705"/>
      <c r="X190" s="705"/>
      <c r="Y190" s="705"/>
      <c r="Z190" s="705"/>
    </row>
    <row r="191" ht="15.75" customHeight="1">
      <c r="A191" s="705"/>
      <c r="B191" s="705"/>
      <c r="C191" s="705"/>
      <c r="D191" s="705"/>
      <c r="E191" s="705"/>
      <c r="F191" s="705"/>
      <c r="G191" s="705"/>
      <c r="H191" s="705"/>
      <c r="I191" s="705"/>
      <c r="J191" s="705"/>
      <c r="K191" s="705"/>
      <c r="L191" s="705"/>
      <c r="M191" s="705"/>
      <c r="N191" s="705"/>
      <c r="O191" s="705"/>
      <c r="P191" s="705"/>
      <c r="Q191" s="705"/>
      <c r="R191" s="705"/>
      <c r="S191" s="705"/>
      <c r="T191" s="705"/>
      <c r="U191" s="705"/>
      <c r="V191" s="705"/>
      <c r="W191" s="705"/>
      <c r="X191" s="705"/>
      <c r="Y191" s="705"/>
      <c r="Z191" s="705"/>
    </row>
    <row r="192" ht="15.75" customHeight="1">
      <c r="A192" s="705"/>
      <c r="B192" s="705"/>
      <c r="C192" s="705"/>
      <c r="D192" s="705"/>
      <c r="E192" s="705"/>
      <c r="F192" s="705"/>
      <c r="G192" s="705"/>
      <c r="H192" s="705"/>
      <c r="I192" s="705"/>
      <c r="J192" s="705"/>
      <c r="K192" s="705"/>
      <c r="L192" s="705"/>
      <c r="M192" s="705"/>
      <c r="N192" s="705"/>
      <c r="O192" s="705"/>
      <c r="P192" s="705"/>
      <c r="Q192" s="705"/>
      <c r="R192" s="705"/>
      <c r="S192" s="705"/>
      <c r="T192" s="705"/>
      <c r="U192" s="705"/>
      <c r="V192" s="705"/>
      <c r="W192" s="705"/>
      <c r="X192" s="705"/>
      <c r="Y192" s="705"/>
      <c r="Z192" s="705"/>
    </row>
    <row r="193" ht="15.75" customHeight="1">
      <c r="A193" s="705"/>
      <c r="B193" s="705"/>
      <c r="C193" s="705"/>
      <c r="D193" s="705"/>
      <c r="E193" s="705"/>
      <c r="F193" s="705"/>
      <c r="G193" s="705"/>
      <c r="H193" s="705"/>
      <c r="I193" s="705"/>
      <c r="J193" s="705"/>
      <c r="K193" s="705"/>
      <c r="L193" s="705"/>
      <c r="M193" s="705"/>
      <c r="N193" s="705"/>
      <c r="O193" s="705"/>
      <c r="P193" s="705"/>
      <c r="Q193" s="705"/>
      <c r="R193" s="705"/>
      <c r="S193" s="705"/>
      <c r="T193" s="705"/>
      <c r="U193" s="705"/>
      <c r="V193" s="705"/>
      <c r="W193" s="705"/>
      <c r="X193" s="705"/>
      <c r="Y193" s="705"/>
      <c r="Z193" s="705"/>
    </row>
    <row r="194" ht="15.75" customHeight="1">
      <c r="A194" s="705"/>
      <c r="B194" s="705"/>
      <c r="C194" s="705"/>
      <c r="D194" s="705"/>
      <c r="E194" s="705"/>
      <c r="F194" s="705"/>
      <c r="G194" s="705"/>
      <c r="H194" s="705"/>
      <c r="I194" s="705"/>
      <c r="J194" s="705"/>
      <c r="K194" s="705"/>
      <c r="L194" s="705"/>
      <c r="M194" s="705"/>
      <c r="N194" s="705"/>
      <c r="O194" s="705"/>
      <c r="P194" s="705"/>
      <c r="Q194" s="705"/>
      <c r="R194" s="705"/>
      <c r="S194" s="705"/>
      <c r="T194" s="705"/>
      <c r="U194" s="705"/>
      <c r="V194" s="705"/>
      <c r="W194" s="705"/>
      <c r="X194" s="705"/>
      <c r="Y194" s="705"/>
      <c r="Z194" s="705"/>
    </row>
    <row r="195" ht="15.75" customHeight="1">
      <c r="A195" s="705"/>
      <c r="B195" s="705"/>
      <c r="C195" s="705"/>
      <c r="D195" s="705"/>
      <c r="E195" s="705"/>
      <c r="F195" s="705"/>
      <c r="G195" s="705"/>
      <c r="H195" s="705"/>
      <c r="I195" s="705"/>
      <c r="J195" s="705"/>
      <c r="K195" s="705"/>
      <c r="L195" s="705"/>
      <c r="M195" s="705"/>
      <c r="N195" s="705"/>
      <c r="O195" s="705"/>
      <c r="P195" s="705"/>
      <c r="Q195" s="705"/>
      <c r="R195" s="705"/>
      <c r="S195" s="705"/>
      <c r="T195" s="705"/>
      <c r="U195" s="705"/>
      <c r="V195" s="705"/>
      <c r="W195" s="705"/>
      <c r="X195" s="705"/>
      <c r="Y195" s="705"/>
      <c r="Z195" s="705"/>
    </row>
    <row r="196" ht="15.75" customHeight="1">
      <c r="A196" s="705"/>
      <c r="B196" s="705"/>
      <c r="C196" s="705"/>
      <c r="D196" s="705"/>
      <c r="E196" s="705"/>
      <c r="F196" s="705"/>
      <c r="G196" s="705"/>
      <c r="H196" s="705"/>
      <c r="I196" s="705"/>
      <c r="J196" s="705"/>
      <c r="K196" s="705"/>
      <c r="L196" s="705"/>
      <c r="M196" s="705"/>
      <c r="N196" s="705"/>
      <c r="O196" s="705"/>
      <c r="P196" s="705"/>
      <c r="Q196" s="705"/>
      <c r="R196" s="705"/>
      <c r="S196" s="705"/>
      <c r="T196" s="705"/>
      <c r="U196" s="705"/>
      <c r="V196" s="705"/>
      <c r="W196" s="705"/>
      <c r="X196" s="705"/>
      <c r="Y196" s="705"/>
      <c r="Z196" s="705"/>
    </row>
    <row r="197" ht="15.75" customHeight="1">
      <c r="A197" s="705"/>
      <c r="B197" s="705"/>
      <c r="C197" s="705"/>
      <c r="D197" s="705"/>
      <c r="E197" s="705"/>
      <c r="F197" s="705"/>
      <c r="G197" s="705"/>
      <c r="H197" s="705"/>
      <c r="I197" s="705"/>
      <c r="J197" s="705"/>
      <c r="K197" s="705"/>
      <c r="L197" s="705"/>
      <c r="M197" s="705"/>
      <c r="N197" s="705"/>
      <c r="O197" s="705"/>
      <c r="P197" s="705"/>
      <c r="Q197" s="705"/>
      <c r="R197" s="705"/>
      <c r="S197" s="705"/>
      <c r="T197" s="705"/>
      <c r="U197" s="705"/>
      <c r="V197" s="705"/>
      <c r="W197" s="705"/>
      <c r="X197" s="705"/>
      <c r="Y197" s="705"/>
      <c r="Z197" s="705"/>
    </row>
    <row r="198" ht="15.75" customHeight="1">
      <c r="A198" s="705"/>
      <c r="B198" s="705"/>
      <c r="C198" s="705"/>
      <c r="D198" s="705"/>
      <c r="E198" s="705"/>
      <c r="F198" s="705"/>
      <c r="G198" s="705"/>
      <c r="H198" s="705"/>
      <c r="I198" s="705"/>
      <c r="J198" s="705"/>
      <c r="K198" s="705"/>
      <c r="L198" s="705"/>
      <c r="M198" s="705"/>
      <c r="N198" s="705"/>
      <c r="O198" s="705"/>
      <c r="P198" s="705"/>
      <c r="Q198" s="705"/>
      <c r="R198" s="705"/>
      <c r="S198" s="705"/>
      <c r="T198" s="705"/>
      <c r="U198" s="705"/>
      <c r="V198" s="705"/>
      <c r="W198" s="705"/>
      <c r="X198" s="705"/>
      <c r="Y198" s="705"/>
      <c r="Z198" s="705"/>
    </row>
    <row r="199" ht="15.75" customHeight="1">
      <c r="A199" s="705"/>
      <c r="B199" s="705"/>
      <c r="C199" s="705"/>
      <c r="D199" s="705"/>
      <c r="E199" s="705"/>
      <c r="F199" s="705"/>
      <c r="G199" s="705"/>
      <c r="H199" s="705"/>
      <c r="I199" s="705"/>
      <c r="J199" s="705"/>
      <c r="K199" s="705"/>
      <c r="L199" s="705"/>
      <c r="M199" s="705"/>
      <c r="N199" s="705"/>
      <c r="O199" s="705"/>
      <c r="P199" s="705"/>
      <c r="Q199" s="705"/>
      <c r="R199" s="705"/>
      <c r="S199" s="705"/>
      <c r="T199" s="705"/>
      <c r="U199" s="705"/>
      <c r="V199" s="705"/>
      <c r="W199" s="705"/>
      <c r="X199" s="705"/>
      <c r="Y199" s="705"/>
      <c r="Z199" s="705"/>
    </row>
    <row r="200" ht="15.75" customHeight="1">
      <c r="A200" s="705"/>
      <c r="B200" s="705"/>
      <c r="C200" s="705"/>
      <c r="D200" s="705"/>
      <c r="E200" s="705"/>
      <c r="F200" s="705"/>
      <c r="G200" s="705"/>
      <c r="H200" s="705"/>
      <c r="I200" s="705"/>
      <c r="J200" s="705"/>
      <c r="K200" s="705"/>
      <c r="L200" s="705"/>
      <c r="M200" s="705"/>
      <c r="N200" s="705"/>
      <c r="O200" s="705"/>
      <c r="P200" s="705"/>
      <c r="Q200" s="705"/>
      <c r="R200" s="705"/>
      <c r="S200" s="705"/>
      <c r="T200" s="705"/>
      <c r="U200" s="705"/>
      <c r="V200" s="705"/>
      <c r="W200" s="705"/>
      <c r="X200" s="705"/>
      <c r="Y200" s="705"/>
      <c r="Z200" s="705"/>
    </row>
    <row r="201" ht="15.75" customHeight="1">
      <c r="A201" s="705"/>
      <c r="B201" s="705"/>
      <c r="C201" s="705"/>
      <c r="D201" s="705"/>
      <c r="E201" s="705"/>
      <c r="F201" s="705"/>
      <c r="G201" s="705"/>
      <c r="H201" s="705"/>
      <c r="I201" s="705"/>
      <c r="J201" s="705"/>
      <c r="K201" s="705"/>
      <c r="L201" s="705"/>
      <c r="M201" s="705"/>
      <c r="N201" s="705"/>
      <c r="O201" s="705"/>
      <c r="P201" s="705"/>
      <c r="Q201" s="705"/>
      <c r="R201" s="705"/>
      <c r="S201" s="705"/>
      <c r="T201" s="705"/>
      <c r="U201" s="705"/>
      <c r="V201" s="705"/>
      <c r="W201" s="705"/>
      <c r="X201" s="705"/>
      <c r="Y201" s="705"/>
      <c r="Z201" s="705"/>
    </row>
    <row r="202" ht="15.75" customHeight="1">
      <c r="A202" s="705"/>
      <c r="B202" s="705"/>
      <c r="C202" s="705"/>
      <c r="D202" s="705"/>
      <c r="E202" s="705"/>
      <c r="F202" s="705"/>
      <c r="G202" s="705"/>
      <c r="H202" s="705"/>
      <c r="I202" s="705"/>
      <c r="J202" s="705"/>
      <c r="K202" s="705"/>
      <c r="L202" s="705"/>
      <c r="M202" s="705"/>
      <c r="N202" s="705"/>
      <c r="O202" s="705"/>
      <c r="P202" s="705"/>
      <c r="Q202" s="705"/>
      <c r="R202" s="705"/>
      <c r="S202" s="705"/>
      <c r="T202" s="705"/>
      <c r="U202" s="705"/>
      <c r="V202" s="705"/>
      <c r="W202" s="705"/>
      <c r="X202" s="705"/>
      <c r="Y202" s="705"/>
      <c r="Z202" s="705"/>
    </row>
    <row r="203" ht="15.75" customHeight="1">
      <c r="A203" s="705"/>
      <c r="B203" s="705"/>
      <c r="C203" s="705"/>
      <c r="D203" s="705"/>
      <c r="E203" s="705"/>
      <c r="F203" s="705"/>
      <c r="G203" s="705"/>
      <c r="H203" s="705"/>
      <c r="I203" s="705"/>
      <c r="J203" s="705"/>
      <c r="K203" s="705"/>
      <c r="L203" s="705"/>
      <c r="M203" s="705"/>
      <c r="N203" s="705"/>
      <c r="O203" s="705"/>
      <c r="P203" s="705"/>
      <c r="Q203" s="705"/>
      <c r="R203" s="705"/>
      <c r="S203" s="705"/>
      <c r="T203" s="705"/>
      <c r="U203" s="705"/>
      <c r="V203" s="705"/>
      <c r="W203" s="705"/>
      <c r="X203" s="705"/>
      <c r="Y203" s="705"/>
      <c r="Z203" s="705"/>
    </row>
    <row r="204" ht="15.75" customHeight="1">
      <c r="A204" s="705"/>
      <c r="B204" s="705"/>
      <c r="C204" s="705"/>
      <c r="D204" s="705"/>
      <c r="E204" s="705"/>
      <c r="F204" s="705"/>
      <c r="G204" s="705"/>
      <c r="H204" s="705"/>
      <c r="I204" s="705"/>
      <c r="J204" s="705"/>
      <c r="K204" s="705"/>
      <c r="L204" s="705"/>
      <c r="M204" s="705"/>
      <c r="N204" s="705"/>
      <c r="O204" s="705"/>
      <c r="P204" s="705"/>
      <c r="Q204" s="705"/>
      <c r="R204" s="705"/>
      <c r="S204" s="705"/>
      <c r="T204" s="705"/>
      <c r="U204" s="705"/>
      <c r="V204" s="705"/>
      <c r="W204" s="705"/>
      <c r="X204" s="705"/>
      <c r="Y204" s="705"/>
      <c r="Z204" s="705"/>
    </row>
    <row r="205" ht="15.75" customHeight="1">
      <c r="A205" s="705"/>
      <c r="B205" s="705"/>
      <c r="C205" s="705"/>
      <c r="D205" s="705"/>
      <c r="E205" s="705"/>
      <c r="F205" s="705"/>
      <c r="G205" s="705"/>
      <c r="H205" s="705"/>
      <c r="I205" s="705"/>
      <c r="J205" s="705"/>
      <c r="K205" s="705"/>
      <c r="L205" s="705"/>
      <c r="M205" s="705"/>
      <c r="N205" s="705"/>
      <c r="O205" s="705"/>
      <c r="P205" s="705"/>
      <c r="Q205" s="705"/>
      <c r="R205" s="705"/>
      <c r="S205" s="705"/>
      <c r="T205" s="705"/>
      <c r="U205" s="705"/>
      <c r="V205" s="705"/>
      <c r="W205" s="705"/>
      <c r="X205" s="705"/>
      <c r="Y205" s="705"/>
      <c r="Z205" s="705"/>
    </row>
    <row r="206" ht="15.75" customHeight="1">
      <c r="A206" s="705"/>
      <c r="B206" s="705"/>
      <c r="C206" s="705"/>
      <c r="D206" s="705"/>
      <c r="E206" s="705"/>
      <c r="F206" s="705"/>
      <c r="G206" s="705"/>
      <c r="H206" s="705"/>
      <c r="I206" s="705"/>
      <c r="J206" s="705"/>
      <c r="K206" s="705"/>
      <c r="L206" s="705"/>
      <c r="M206" s="705"/>
      <c r="N206" s="705"/>
      <c r="O206" s="705"/>
      <c r="P206" s="705"/>
      <c r="Q206" s="705"/>
      <c r="R206" s="705"/>
      <c r="S206" s="705"/>
      <c r="T206" s="705"/>
      <c r="U206" s="705"/>
      <c r="V206" s="705"/>
      <c r="W206" s="705"/>
      <c r="X206" s="705"/>
      <c r="Y206" s="705"/>
      <c r="Z206" s="705"/>
    </row>
    <row r="207" ht="15.75" customHeight="1">
      <c r="A207" s="705"/>
      <c r="B207" s="705"/>
      <c r="C207" s="705"/>
      <c r="D207" s="705"/>
      <c r="E207" s="705"/>
      <c r="F207" s="705"/>
      <c r="G207" s="705"/>
      <c r="H207" s="705"/>
      <c r="I207" s="705"/>
      <c r="J207" s="705"/>
      <c r="K207" s="705"/>
      <c r="L207" s="705"/>
      <c r="M207" s="705"/>
      <c r="N207" s="705"/>
      <c r="O207" s="705"/>
      <c r="P207" s="705"/>
      <c r="Q207" s="705"/>
      <c r="R207" s="705"/>
      <c r="S207" s="705"/>
      <c r="T207" s="705"/>
      <c r="U207" s="705"/>
      <c r="V207" s="705"/>
      <c r="W207" s="705"/>
      <c r="X207" s="705"/>
      <c r="Y207" s="705"/>
      <c r="Z207" s="705"/>
    </row>
    <row r="208" ht="15.75" customHeight="1">
      <c r="A208" s="705"/>
      <c r="B208" s="705"/>
      <c r="C208" s="705"/>
      <c r="D208" s="705"/>
      <c r="E208" s="705"/>
      <c r="F208" s="705"/>
      <c r="G208" s="705"/>
      <c r="H208" s="705"/>
      <c r="I208" s="705"/>
      <c r="J208" s="705"/>
      <c r="K208" s="705"/>
      <c r="L208" s="705"/>
      <c r="M208" s="705"/>
      <c r="N208" s="705"/>
      <c r="O208" s="705"/>
      <c r="P208" s="705"/>
      <c r="Q208" s="705"/>
      <c r="R208" s="705"/>
      <c r="S208" s="705"/>
      <c r="T208" s="705"/>
      <c r="U208" s="705"/>
      <c r="V208" s="705"/>
      <c r="W208" s="705"/>
      <c r="X208" s="705"/>
      <c r="Y208" s="705"/>
      <c r="Z208" s="705"/>
    </row>
    <row r="209" ht="15.75" customHeight="1">
      <c r="A209" s="705"/>
      <c r="B209" s="705"/>
      <c r="C209" s="705"/>
      <c r="D209" s="705"/>
      <c r="E209" s="705"/>
      <c r="F209" s="705"/>
      <c r="G209" s="705"/>
      <c r="H209" s="705"/>
      <c r="I209" s="705"/>
      <c r="J209" s="705"/>
      <c r="K209" s="705"/>
      <c r="L209" s="705"/>
      <c r="M209" s="705"/>
      <c r="N209" s="705"/>
      <c r="O209" s="705"/>
      <c r="P209" s="705"/>
      <c r="Q209" s="705"/>
      <c r="R209" s="705"/>
      <c r="S209" s="705"/>
      <c r="T209" s="705"/>
      <c r="U209" s="705"/>
      <c r="V209" s="705"/>
      <c r="W209" s="705"/>
      <c r="X209" s="705"/>
      <c r="Y209" s="705"/>
      <c r="Z209" s="705"/>
    </row>
    <row r="210" ht="15.75" customHeight="1">
      <c r="A210" s="705"/>
      <c r="B210" s="705"/>
      <c r="C210" s="705"/>
      <c r="D210" s="705"/>
      <c r="E210" s="705"/>
      <c r="F210" s="705"/>
      <c r="G210" s="705"/>
      <c r="H210" s="705"/>
      <c r="I210" s="705"/>
      <c r="J210" s="705"/>
      <c r="K210" s="705"/>
      <c r="L210" s="705"/>
      <c r="M210" s="705"/>
      <c r="N210" s="705"/>
      <c r="O210" s="705"/>
      <c r="P210" s="705"/>
      <c r="Q210" s="705"/>
      <c r="R210" s="705"/>
      <c r="S210" s="705"/>
      <c r="T210" s="705"/>
      <c r="U210" s="705"/>
      <c r="V210" s="705"/>
      <c r="W210" s="705"/>
      <c r="X210" s="705"/>
      <c r="Y210" s="705"/>
      <c r="Z210" s="705"/>
    </row>
    <row r="211" ht="15.75" customHeight="1">
      <c r="A211" s="705"/>
      <c r="B211" s="705"/>
      <c r="C211" s="705"/>
      <c r="D211" s="705"/>
      <c r="E211" s="705"/>
      <c r="F211" s="705"/>
      <c r="G211" s="705"/>
      <c r="H211" s="705"/>
      <c r="I211" s="705"/>
      <c r="J211" s="705"/>
      <c r="K211" s="705"/>
      <c r="L211" s="705"/>
      <c r="M211" s="705"/>
      <c r="N211" s="705"/>
      <c r="O211" s="705"/>
      <c r="P211" s="705"/>
      <c r="Q211" s="705"/>
      <c r="R211" s="705"/>
      <c r="S211" s="705"/>
      <c r="T211" s="705"/>
      <c r="U211" s="705"/>
      <c r="V211" s="705"/>
      <c r="W211" s="705"/>
      <c r="X211" s="705"/>
      <c r="Y211" s="705"/>
      <c r="Z211" s="705"/>
    </row>
    <row r="212" ht="15.75" customHeight="1">
      <c r="A212" s="705"/>
      <c r="B212" s="705"/>
      <c r="C212" s="705"/>
      <c r="D212" s="705"/>
      <c r="E212" s="705"/>
      <c r="F212" s="705"/>
      <c r="G212" s="705"/>
      <c r="H212" s="705"/>
      <c r="I212" s="705"/>
      <c r="J212" s="705"/>
      <c r="K212" s="705"/>
      <c r="L212" s="705"/>
      <c r="M212" s="705"/>
      <c r="N212" s="705"/>
      <c r="O212" s="705"/>
      <c r="P212" s="705"/>
      <c r="Q212" s="705"/>
      <c r="R212" s="705"/>
      <c r="S212" s="705"/>
      <c r="T212" s="705"/>
      <c r="U212" s="705"/>
      <c r="V212" s="705"/>
      <c r="W212" s="705"/>
      <c r="X212" s="705"/>
      <c r="Y212" s="705"/>
      <c r="Z212" s="705"/>
    </row>
    <row r="213" ht="15.75" customHeight="1">
      <c r="A213" s="705"/>
      <c r="B213" s="705"/>
      <c r="C213" s="705"/>
      <c r="D213" s="705"/>
      <c r="E213" s="705"/>
      <c r="F213" s="705"/>
      <c r="G213" s="705"/>
      <c r="H213" s="705"/>
      <c r="I213" s="705"/>
      <c r="J213" s="705"/>
      <c r="K213" s="705"/>
      <c r="L213" s="705"/>
      <c r="M213" s="705"/>
      <c r="N213" s="705"/>
      <c r="O213" s="705"/>
      <c r="P213" s="705"/>
      <c r="Q213" s="705"/>
      <c r="R213" s="705"/>
      <c r="S213" s="705"/>
      <c r="T213" s="705"/>
      <c r="U213" s="705"/>
      <c r="V213" s="705"/>
      <c r="W213" s="705"/>
      <c r="X213" s="705"/>
      <c r="Y213" s="705"/>
      <c r="Z213" s="705"/>
    </row>
    <row r="214" ht="15.75" customHeight="1">
      <c r="A214" s="705"/>
      <c r="B214" s="705"/>
      <c r="C214" s="705"/>
      <c r="D214" s="705"/>
      <c r="E214" s="705"/>
      <c r="F214" s="705"/>
      <c r="G214" s="705"/>
      <c r="H214" s="705"/>
      <c r="I214" s="705"/>
      <c r="J214" s="705"/>
      <c r="K214" s="705"/>
      <c r="L214" s="705"/>
      <c r="M214" s="705"/>
      <c r="N214" s="705"/>
      <c r="O214" s="705"/>
      <c r="P214" s="705"/>
      <c r="Q214" s="705"/>
      <c r="R214" s="705"/>
      <c r="S214" s="705"/>
      <c r="T214" s="705"/>
      <c r="U214" s="705"/>
      <c r="V214" s="705"/>
      <c r="W214" s="705"/>
      <c r="X214" s="705"/>
      <c r="Y214" s="705"/>
      <c r="Z214" s="705"/>
    </row>
    <row r="215" ht="15.75" customHeight="1">
      <c r="A215" s="705"/>
      <c r="B215" s="705"/>
      <c r="C215" s="705"/>
      <c r="D215" s="705"/>
      <c r="E215" s="705"/>
      <c r="F215" s="705"/>
      <c r="G215" s="705"/>
      <c r="H215" s="705"/>
      <c r="I215" s="705"/>
      <c r="J215" s="705"/>
      <c r="K215" s="705"/>
      <c r="L215" s="705"/>
      <c r="M215" s="705"/>
      <c r="N215" s="705"/>
      <c r="O215" s="705"/>
      <c r="P215" s="705"/>
      <c r="Q215" s="705"/>
      <c r="R215" s="705"/>
      <c r="S215" s="705"/>
      <c r="T215" s="705"/>
      <c r="U215" s="705"/>
      <c r="V215" s="705"/>
      <c r="W215" s="705"/>
      <c r="X215" s="705"/>
      <c r="Y215" s="705"/>
      <c r="Z215" s="705"/>
    </row>
    <row r="216" ht="15.75" customHeight="1">
      <c r="A216" s="705"/>
      <c r="B216" s="705"/>
      <c r="C216" s="705"/>
      <c r="D216" s="705"/>
      <c r="E216" s="705"/>
      <c r="F216" s="705"/>
      <c r="G216" s="705"/>
      <c r="H216" s="705"/>
      <c r="I216" s="705"/>
      <c r="J216" s="705"/>
      <c r="K216" s="705"/>
      <c r="L216" s="705"/>
      <c r="M216" s="705"/>
      <c r="N216" s="705"/>
      <c r="O216" s="705"/>
      <c r="P216" s="705"/>
      <c r="Q216" s="705"/>
      <c r="R216" s="705"/>
      <c r="S216" s="705"/>
      <c r="T216" s="705"/>
      <c r="U216" s="705"/>
      <c r="V216" s="705"/>
      <c r="W216" s="705"/>
      <c r="X216" s="705"/>
      <c r="Y216" s="705"/>
      <c r="Z216" s="705"/>
    </row>
    <row r="217" ht="15.75" customHeight="1">
      <c r="A217" s="705"/>
      <c r="B217" s="705"/>
      <c r="C217" s="705"/>
      <c r="D217" s="705"/>
      <c r="E217" s="705"/>
      <c r="F217" s="705"/>
      <c r="G217" s="705"/>
      <c r="H217" s="705"/>
      <c r="I217" s="705"/>
      <c r="J217" s="705"/>
      <c r="K217" s="705"/>
      <c r="L217" s="705"/>
      <c r="M217" s="705"/>
      <c r="N217" s="705"/>
      <c r="O217" s="705"/>
      <c r="P217" s="705"/>
      <c r="Q217" s="705"/>
      <c r="R217" s="705"/>
      <c r="S217" s="705"/>
      <c r="T217" s="705"/>
      <c r="U217" s="705"/>
      <c r="V217" s="705"/>
      <c r="W217" s="705"/>
      <c r="X217" s="705"/>
      <c r="Y217" s="705"/>
      <c r="Z217" s="705"/>
    </row>
    <row r="218" ht="15.75" customHeight="1">
      <c r="A218" s="705"/>
      <c r="B218" s="705"/>
      <c r="C218" s="705"/>
      <c r="D218" s="705"/>
      <c r="E218" s="705"/>
      <c r="F218" s="705"/>
      <c r="G218" s="705"/>
      <c r="H218" s="705"/>
      <c r="I218" s="705"/>
      <c r="J218" s="705"/>
      <c r="K218" s="705"/>
      <c r="L218" s="705"/>
      <c r="M218" s="705"/>
      <c r="N218" s="705"/>
      <c r="O218" s="705"/>
      <c r="P218" s="705"/>
      <c r="Q218" s="705"/>
      <c r="R218" s="705"/>
      <c r="S218" s="705"/>
      <c r="T218" s="705"/>
      <c r="U218" s="705"/>
      <c r="V218" s="705"/>
      <c r="W218" s="705"/>
      <c r="X218" s="705"/>
      <c r="Y218" s="705"/>
      <c r="Z218" s="705"/>
    </row>
    <row r="219" ht="15.75" customHeight="1">
      <c r="A219" s="705"/>
      <c r="B219" s="705"/>
      <c r="C219" s="705"/>
      <c r="D219" s="705"/>
      <c r="E219" s="705"/>
      <c r="F219" s="705"/>
      <c r="G219" s="705"/>
      <c r="H219" s="705"/>
      <c r="I219" s="705"/>
      <c r="J219" s="705"/>
      <c r="K219" s="705"/>
      <c r="L219" s="705"/>
      <c r="M219" s="705"/>
      <c r="N219" s="705"/>
      <c r="O219" s="705"/>
      <c r="P219" s="705"/>
      <c r="Q219" s="705"/>
      <c r="R219" s="705"/>
      <c r="S219" s="705"/>
      <c r="T219" s="705"/>
      <c r="U219" s="705"/>
      <c r="V219" s="705"/>
      <c r="W219" s="705"/>
      <c r="X219" s="705"/>
      <c r="Y219" s="705"/>
      <c r="Z219" s="705"/>
    </row>
    <row r="220" ht="15.75" customHeight="1">
      <c r="A220" s="705"/>
      <c r="B220" s="705"/>
      <c r="C220" s="705"/>
      <c r="D220" s="705"/>
      <c r="E220" s="705"/>
      <c r="F220" s="705"/>
      <c r="G220" s="705"/>
      <c r="H220" s="705"/>
      <c r="I220" s="705"/>
      <c r="J220" s="705"/>
      <c r="K220" s="705"/>
      <c r="L220" s="705"/>
      <c r="M220" s="705"/>
      <c r="N220" s="705"/>
      <c r="O220" s="705"/>
      <c r="P220" s="705"/>
      <c r="Q220" s="705"/>
      <c r="R220" s="705"/>
      <c r="S220" s="705"/>
      <c r="T220" s="705"/>
      <c r="U220" s="705"/>
      <c r="V220" s="705"/>
      <c r="W220" s="705"/>
      <c r="X220" s="705"/>
      <c r="Y220" s="705"/>
      <c r="Z220" s="705"/>
    </row>
    <row r="221" ht="15.75" customHeight="1">
      <c r="A221" s="705"/>
      <c r="B221" s="705"/>
      <c r="C221" s="705"/>
      <c r="D221" s="705"/>
      <c r="E221" s="705"/>
      <c r="F221" s="705"/>
      <c r="G221" s="705"/>
      <c r="H221" s="705"/>
      <c r="I221" s="705"/>
      <c r="J221" s="705"/>
      <c r="K221" s="705"/>
      <c r="L221" s="705"/>
      <c r="M221" s="705"/>
      <c r="N221" s="705"/>
      <c r="O221" s="705"/>
      <c r="P221" s="705"/>
      <c r="Q221" s="705"/>
      <c r="R221" s="705"/>
      <c r="S221" s="705"/>
      <c r="T221" s="705"/>
      <c r="U221" s="705"/>
      <c r="V221" s="705"/>
      <c r="W221" s="705"/>
      <c r="X221" s="705"/>
      <c r="Y221" s="705"/>
      <c r="Z221" s="705"/>
    </row>
    <row r="222" ht="15.75" customHeight="1">
      <c r="A222" s="705"/>
      <c r="B222" s="705"/>
      <c r="C222" s="705"/>
      <c r="D222" s="705"/>
      <c r="E222" s="705"/>
      <c r="F222" s="705"/>
      <c r="G222" s="705"/>
      <c r="H222" s="705"/>
      <c r="I222" s="705"/>
      <c r="J222" s="705"/>
      <c r="K222" s="705"/>
      <c r="L222" s="705"/>
      <c r="M222" s="705"/>
      <c r="N222" s="705"/>
      <c r="O222" s="705"/>
      <c r="P222" s="705"/>
      <c r="Q222" s="705"/>
      <c r="R222" s="705"/>
      <c r="S222" s="705"/>
      <c r="T222" s="705"/>
      <c r="U222" s="705"/>
      <c r="V222" s="705"/>
      <c r="W222" s="705"/>
      <c r="X222" s="705"/>
      <c r="Y222" s="705"/>
      <c r="Z222" s="705"/>
    </row>
    <row r="223" ht="15.75" customHeight="1">
      <c r="A223" s="705"/>
      <c r="B223" s="705"/>
      <c r="C223" s="705"/>
      <c r="D223" s="705"/>
      <c r="E223" s="705"/>
      <c r="F223" s="705"/>
      <c r="G223" s="705"/>
      <c r="H223" s="705"/>
      <c r="I223" s="705"/>
      <c r="J223" s="705"/>
      <c r="K223" s="705"/>
      <c r="L223" s="705"/>
      <c r="M223" s="705"/>
      <c r="N223" s="705"/>
      <c r="O223" s="705"/>
      <c r="P223" s="705"/>
      <c r="Q223" s="705"/>
      <c r="R223" s="705"/>
      <c r="S223" s="705"/>
      <c r="T223" s="705"/>
      <c r="U223" s="705"/>
      <c r="V223" s="705"/>
      <c r="W223" s="705"/>
      <c r="X223" s="705"/>
      <c r="Y223" s="705"/>
      <c r="Z223" s="705"/>
    </row>
    <row r="224" ht="15.75" customHeight="1">
      <c r="A224" s="705"/>
      <c r="B224" s="705"/>
      <c r="C224" s="705"/>
      <c r="D224" s="705"/>
      <c r="E224" s="705"/>
      <c r="F224" s="705"/>
      <c r="G224" s="705"/>
      <c r="H224" s="705"/>
      <c r="I224" s="705"/>
      <c r="J224" s="705"/>
      <c r="K224" s="705"/>
      <c r="L224" s="705"/>
      <c r="M224" s="705"/>
      <c r="N224" s="705"/>
      <c r="O224" s="705"/>
      <c r="P224" s="705"/>
      <c r="Q224" s="705"/>
      <c r="R224" s="705"/>
      <c r="S224" s="705"/>
      <c r="T224" s="705"/>
      <c r="U224" s="705"/>
      <c r="V224" s="705"/>
      <c r="W224" s="705"/>
      <c r="X224" s="705"/>
      <c r="Y224" s="705"/>
      <c r="Z224" s="705"/>
    </row>
    <row r="225" ht="15.75" customHeight="1">
      <c r="A225" s="705"/>
      <c r="B225" s="705"/>
      <c r="C225" s="705"/>
      <c r="D225" s="705"/>
      <c r="E225" s="705"/>
      <c r="F225" s="705"/>
      <c r="G225" s="705"/>
      <c r="H225" s="705"/>
      <c r="I225" s="705"/>
      <c r="J225" s="705"/>
      <c r="K225" s="705"/>
      <c r="L225" s="705"/>
      <c r="M225" s="705"/>
      <c r="N225" s="705"/>
      <c r="O225" s="705"/>
      <c r="P225" s="705"/>
      <c r="Q225" s="705"/>
      <c r="R225" s="705"/>
      <c r="S225" s="705"/>
      <c r="T225" s="705"/>
      <c r="U225" s="705"/>
      <c r="V225" s="705"/>
      <c r="W225" s="705"/>
      <c r="X225" s="705"/>
      <c r="Y225" s="705"/>
      <c r="Z225" s="705"/>
    </row>
    <row r="226" ht="15.75" customHeight="1">
      <c r="A226" s="705"/>
      <c r="B226" s="705"/>
      <c r="C226" s="705"/>
      <c r="D226" s="705"/>
      <c r="E226" s="705"/>
      <c r="F226" s="705"/>
      <c r="G226" s="705"/>
      <c r="H226" s="705"/>
      <c r="I226" s="705"/>
      <c r="J226" s="705"/>
      <c r="K226" s="705"/>
      <c r="L226" s="705"/>
      <c r="M226" s="705"/>
      <c r="N226" s="705"/>
      <c r="O226" s="705"/>
      <c r="P226" s="705"/>
      <c r="Q226" s="705"/>
      <c r="R226" s="705"/>
      <c r="S226" s="705"/>
      <c r="T226" s="705"/>
      <c r="U226" s="705"/>
      <c r="V226" s="705"/>
      <c r="W226" s="705"/>
      <c r="X226" s="705"/>
      <c r="Y226" s="705"/>
      <c r="Z226" s="705"/>
    </row>
    <row r="227" ht="15.75" customHeight="1">
      <c r="A227" s="705"/>
      <c r="B227" s="705"/>
      <c r="C227" s="705"/>
      <c r="D227" s="705"/>
      <c r="E227" s="705"/>
      <c r="F227" s="705"/>
      <c r="G227" s="705"/>
      <c r="H227" s="705"/>
      <c r="I227" s="705"/>
      <c r="J227" s="705"/>
      <c r="K227" s="705"/>
      <c r="L227" s="705"/>
      <c r="M227" s="705"/>
      <c r="N227" s="705"/>
      <c r="O227" s="705"/>
      <c r="P227" s="705"/>
      <c r="Q227" s="705"/>
      <c r="R227" s="705"/>
      <c r="S227" s="705"/>
      <c r="T227" s="705"/>
      <c r="U227" s="705"/>
      <c r="V227" s="705"/>
      <c r="W227" s="705"/>
      <c r="X227" s="705"/>
      <c r="Y227" s="705"/>
      <c r="Z227" s="705"/>
    </row>
    <row r="228" ht="15.75" customHeight="1">
      <c r="A228" s="705"/>
      <c r="B228" s="705"/>
      <c r="C228" s="705"/>
      <c r="D228" s="705"/>
      <c r="E228" s="705"/>
      <c r="F228" s="705"/>
      <c r="G228" s="705"/>
      <c r="H228" s="705"/>
      <c r="I228" s="705"/>
      <c r="J228" s="705"/>
      <c r="K228" s="705"/>
      <c r="L228" s="705"/>
      <c r="M228" s="705"/>
      <c r="N228" s="705"/>
      <c r="O228" s="705"/>
      <c r="P228" s="705"/>
      <c r="Q228" s="705"/>
      <c r="R228" s="705"/>
      <c r="S228" s="705"/>
      <c r="T228" s="705"/>
      <c r="U228" s="705"/>
      <c r="V228" s="705"/>
      <c r="W228" s="705"/>
      <c r="X228" s="705"/>
      <c r="Y228" s="705"/>
      <c r="Z228" s="705"/>
    </row>
    <row r="229" ht="15.75" customHeight="1">
      <c r="A229" s="705"/>
      <c r="B229" s="705"/>
      <c r="C229" s="705"/>
      <c r="D229" s="705"/>
      <c r="E229" s="705"/>
      <c r="F229" s="705"/>
      <c r="G229" s="705"/>
      <c r="H229" s="705"/>
      <c r="I229" s="705"/>
      <c r="J229" s="705"/>
      <c r="K229" s="705"/>
      <c r="L229" s="705"/>
      <c r="M229" s="705"/>
      <c r="N229" s="705"/>
      <c r="O229" s="705"/>
      <c r="P229" s="705"/>
      <c r="Q229" s="705"/>
      <c r="R229" s="705"/>
      <c r="S229" s="705"/>
      <c r="T229" s="705"/>
      <c r="U229" s="705"/>
      <c r="V229" s="705"/>
      <c r="W229" s="705"/>
      <c r="X229" s="705"/>
      <c r="Y229" s="705"/>
      <c r="Z229" s="705"/>
    </row>
    <row r="230" ht="15.75" customHeight="1">
      <c r="A230" s="705"/>
      <c r="B230" s="705"/>
      <c r="C230" s="705"/>
      <c r="D230" s="705"/>
      <c r="E230" s="705"/>
      <c r="F230" s="705"/>
      <c r="G230" s="705"/>
      <c r="H230" s="705"/>
      <c r="I230" s="705"/>
      <c r="J230" s="705"/>
      <c r="K230" s="705"/>
      <c r="L230" s="705"/>
      <c r="M230" s="705"/>
      <c r="N230" s="705"/>
      <c r="O230" s="705"/>
      <c r="P230" s="705"/>
      <c r="Q230" s="705"/>
      <c r="R230" s="705"/>
      <c r="S230" s="705"/>
      <c r="T230" s="705"/>
      <c r="U230" s="705"/>
      <c r="V230" s="705"/>
      <c r="W230" s="705"/>
      <c r="X230" s="705"/>
      <c r="Y230" s="705"/>
      <c r="Z230" s="705"/>
    </row>
    <row r="231" ht="15.75" customHeight="1">
      <c r="A231" s="705"/>
      <c r="B231" s="705"/>
      <c r="C231" s="705"/>
      <c r="D231" s="705"/>
      <c r="E231" s="705"/>
      <c r="F231" s="705"/>
      <c r="G231" s="705"/>
      <c r="H231" s="705"/>
      <c r="I231" s="705"/>
      <c r="J231" s="705"/>
      <c r="K231" s="705"/>
      <c r="L231" s="705"/>
      <c r="M231" s="705"/>
      <c r="N231" s="705"/>
      <c r="O231" s="705"/>
      <c r="P231" s="705"/>
      <c r="Q231" s="705"/>
      <c r="R231" s="705"/>
      <c r="S231" s="705"/>
      <c r="T231" s="705"/>
      <c r="U231" s="705"/>
      <c r="V231" s="705"/>
      <c r="W231" s="705"/>
      <c r="X231" s="705"/>
      <c r="Y231" s="705"/>
      <c r="Z231" s="705"/>
    </row>
    <row r="232" ht="15.75" customHeight="1">
      <c r="A232" s="705"/>
      <c r="B232" s="705"/>
      <c r="C232" s="705"/>
      <c r="D232" s="705"/>
      <c r="E232" s="705"/>
      <c r="F232" s="705"/>
      <c r="G232" s="705"/>
      <c r="H232" s="705"/>
      <c r="I232" s="705"/>
      <c r="J232" s="705"/>
      <c r="K232" s="705"/>
      <c r="L232" s="705"/>
      <c r="M232" s="705"/>
      <c r="N232" s="705"/>
      <c r="O232" s="705"/>
      <c r="P232" s="705"/>
      <c r="Q232" s="705"/>
      <c r="R232" s="705"/>
      <c r="S232" s="705"/>
      <c r="T232" s="705"/>
      <c r="U232" s="705"/>
      <c r="V232" s="705"/>
      <c r="W232" s="705"/>
      <c r="X232" s="705"/>
      <c r="Y232" s="705"/>
      <c r="Z232" s="705"/>
    </row>
    <row r="233" ht="15.75" customHeight="1">
      <c r="A233" s="705"/>
      <c r="B233" s="705"/>
      <c r="C233" s="705"/>
      <c r="D233" s="705"/>
      <c r="E233" s="705"/>
      <c r="F233" s="705"/>
      <c r="G233" s="705"/>
      <c r="H233" s="705"/>
      <c r="I233" s="705"/>
      <c r="J233" s="705"/>
      <c r="K233" s="705"/>
      <c r="L233" s="705"/>
      <c r="M233" s="705"/>
      <c r="N233" s="705"/>
      <c r="O233" s="705"/>
      <c r="P233" s="705"/>
      <c r="Q233" s="705"/>
      <c r="R233" s="705"/>
      <c r="S233" s="705"/>
      <c r="T233" s="705"/>
      <c r="U233" s="705"/>
      <c r="V233" s="705"/>
      <c r="W233" s="705"/>
      <c r="X233" s="705"/>
      <c r="Y233" s="705"/>
      <c r="Z233" s="705"/>
    </row>
    <row r="234" ht="15.75" customHeight="1">
      <c r="A234" s="705"/>
      <c r="B234" s="705"/>
      <c r="C234" s="705"/>
      <c r="D234" s="705"/>
      <c r="E234" s="705"/>
      <c r="F234" s="705"/>
      <c r="G234" s="705"/>
      <c r="H234" s="705"/>
      <c r="I234" s="705"/>
      <c r="J234" s="705"/>
      <c r="K234" s="705"/>
      <c r="L234" s="705"/>
      <c r="M234" s="705"/>
      <c r="N234" s="705"/>
      <c r="O234" s="705"/>
      <c r="P234" s="705"/>
      <c r="Q234" s="705"/>
      <c r="R234" s="705"/>
      <c r="S234" s="705"/>
      <c r="T234" s="705"/>
      <c r="U234" s="705"/>
      <c r="V234" s="705"/>
      <c r="W234" s="705"/>
      <c r="X234" s="705"/>
      <c r="Y234" s="705"/>
      <c r="Z234" s="705"/>
    </row>
    <row r="235" ht="15.75" customHeight="1">
      <c r="A235" s="705"/>
      <c r="B235" s="705"/>
      <c r="C235" s="705"/>
      <c r="D235" s="705"/>
      <c r="E235" s="705"/>
      <c r="F235" s="705"/>
      <c r="G235" s="705"/>
      <c r="H235" s="705"/>
      <c r="I235" s="705"/>
      <c r="J235" s="705"/>
      <c r="K235" s="705"/>
      <c r="L235" s="705"/>
      <c r="M235" s="705"/>
      <c r="N235" s="705"/>
      <c r="O235" s="705"/>
      <c r="P235" s="705"/>
      <c r="Q235" s="705"/>
      <c r="R235" s="705"/>
      <c r="S235" s="705"/>
      <c r="T235" s="705"/>
      <c r="U235" s="705"/>
      <c r="V235" s="705"/>
      <c r="W235" s="705"/>
      <c r="X235" s="705"/>
      <c r="Y235" s="705"/>
      <c r="Z235" s="705"/>
    </row>
    <row r="236" ht="15.75" customHeight="1">
      <c r="A236" s="705"/>
      <c r="B236" s="705"/>
      <c r="C236" s="705"/>
      <c r="D236" s="705"/>
      <c r="E236" s="705"/>
      <c r="F236" s="705"/>
      <c r="G236" s="705"/>
      <c r="H236" s="705"/>
      <c r="I236" s="705"/>
      <c r="J236" s="705"/>
      <c r="K236" s="705"/>
      <c r="L236" s="705"/>
      <c r="M236" s="705"/>
      <c r="N236" s="705"/>
      <c r="O236" s="705"/>
      <c r="P236" s="705"/>
      <c r="Q236" s="705"/>
      <c r="R236" s="705"/>
      <c r="S236" s="705"/>
      <c r="T236" s="705"/>
      <c r="U236" s="705"/>
      <c r="V236" s="705"/>
      <c r="W236" s="705"/>
      <c r="X236" s="705"/>
      <c r="Y236" s="705"/>
      <c r="Z236" s="705"/>
    </row>
    <row r="237" ht="15.75" customHeight="1">
      <c r="A237" s="705"/>
      <c r="B237" s="705"/>
      <c r="C237" s="705"/>
      <c r="D237" s="705"/>
      <c r="E237" s="705"/>
      <c r="F237" s="705"/>
      <c r="G237" s="705"/>
      <c r="H237" s="705"/>
      <c r="I237" s="705"/>
      <c r="J237" s="705"/>
      <c r="K237" s="705"/>
      <c r="L237" s="705"/>
      <c r="M237" s="705"/>
      <c r="N237" s="705"/>
      <c r="O237" s="705"/>
      <c r="P237" s="705"/>
      <c r="Q237" s="705"/>
      <c r="R237" s="705"/>
      <c r="S237" s="705"/>
      <c r="T237" s="705"/>
      <c r="U237" s="705"/>
      <c r="V237" s="705"/>
      <c r="W237" s="705"/>
      <c r="X237" s="705"/>
      <c r="Y237" s="705"/>
      <c r="Z237" s="705"/>
    </row>
    <row r="238" ht="15.75" customHeight="1">
      <c r="A238" s="705"/>
      <c r="B238" s="705"/>
      <c r="C238" s="705"/>
      <c r="D238" s="705"/>
      <c r="E238" s="705"/>
      <c r="F238" s="705"/>
      <c r="G238" s="705"/>
      <c r="H238" s="705"/>
      <c r="I238" s="705"/>
      <c r="J238" s="705"/>
      <c r="K238" s="705"/>
      <c r="L238" s="705"/>
      <c r="M238" s="705"/>
      <c r="N238" s="705"/>
      <c r="O238" s="705"/>
      <c r="P238" s="705"/>
      <c r="Q238" s="705"/>
      <c r="R238" s="705"/>
      <c r="S238" s="705"/>
      <c r="T238" s="705"/>
      <c r="U238" s="705"/>
      <c r="V238" s="705"/>
      <c r="W238" s="705"/>
      <c r="X238" s="705"/>
      <c r="Y238" s="705"/>
      <c r="Z238" s="705"/>
    </row>
    <row r="239" ht="15.75" customHeight="1">
      <c r="A239" s="705"/>
      <c r="B239" s="705"/>
      <c r="C239" s="705"/>
      <c r="D239" s="705"/>
      <c r="E239" s="705"/>
      <c r="F239" s="705"/>
      <c r="G239" s="705"/>
      <c r="H239" s="705"/>
      <c r="I239" s="705"/>
      <c r="J239" s="705"/>
      <c r="K239" s="705"/>
      <c r="L239" s="705"/>
      <c r="M239" s="705"/>
      <c r="N239" s="705"/>
      <c r="O239" s="705"/>
      <c r="P239" s="705"/>
      <c r="Q239" s="705"/>
      <c r="R239" s="705"/>
      <c r="S239" s="705"/>
      <c r="T239" s="705"/>
      <c r="U239" s="705"/>
      <c r="V239" s="705"/>
      <c r="W239" s="705"/>
      <c r="X239" s="705"/>
      <c r="Y239" s="705"/>
      <c r="Z239" s="705"/>
    </row>
    <row r="240" ht="15.75" customHeight="1">
      <c r="A240" s="705"/>
      <c r="B240" s="705"/>
      <c r="C240" s="705"/>
      <c r="D240" s="705"/>
      <c r="E240" s="705"/>
      <c r="F240" s="705"/>
      <c r="G240" s="705"/>
      <c r="H240" s="705"/>
      <c r="I240" s="705"/>
      <c r="J240" s="705"/>
      <c r="K240" s="705"/>
      <c r="L240" s="705"/>
      <c r="M240" s="705"/>
      <c r="N240" s="705"/>
      <c r="O240" s="705"/>
      <c r="P240" s="705"/>
      <c r="Q240" s="705"/>
      <c r="R240" s="705"/>
      <c r="S240" s="705"/>
      <c r="T240" s="705"/>
      <c r="U240" s="705"/>
      <c r="V240" s="705"/>
      <c r="W240" s="705"/>
      <c r="X240" s="705"/>
      <c r="Y240" s="705"/>
      <c r="Z240" s="705"/>
    </row>
    <row r="241" ht="15.75" customHeight="1">
      <c r="A241" s="705"/>
      <c r="B241" s="705"/>
      <c r="C241" s="705"/>
      <c r="D241" s="705"/>
      <c r="E241" s="705"/>
      <c r="F241" s="705"/>
      <c r="G241" s="705"/>
      <c r="H241" s="705"/>
      <c r="I241" s="705"/>
      <c r="J241" s="705"/>
      <c r="K241" s="705"/>
      <c r="L241" s="705"/>
      <c r="M241" s="705"/>
      <c r="N241" s="705"/>
      <c r="O241" s="705"/>
      <c r="P241" s="705"/>
      <c r="Q241" s="705"/>
      <c r="R241" s="705"/>
      <c r="S241" s="705"/>
      <c r="T241" s="705"/>
      <c r="U241" s="705"/>
      <c r="V241" s="705"/>
      <c r="W241" s="705"/>
      <c r="X241" s="705"/>
      <c r="Y241" s="705"/>
      <c r="Z241" s="705"/>
    </row>
    <row r="242" ht="15.75" customHeight="1">
      <c r="A242" s="705"/>
      <c r="B242" s="705"/>
      <c r="C242" s="705"/>
      <c r="D242" s="705"/>
      <c r="E242" s="705"/>
      <c r="F242" s="705"/>
      <c r="G242" s="705"/>
      <c r="H242" s="705"/>
      <c r="I242" s="705"/>
      <c r="J242" s="705"/>
      <c r="K242" s="705"/>
      <c r="L242" s="705"/>
      <c r="M242" s="705"/>
      <c r="N242" s="705"/>
      <c r="O242" s="705"/>
      <c r="P242" s="705"/>
      <c r="Q242" s="705"/>
      <c r="R242" s="705"/>
      <c r="S242" s="705"/>
      <c r="T242" s="705"/>
      <c r="U242" s="705"/>
      <c r="V242" s="705"/>
      <c r="W242" s="705"/>
      <c r="X242" s="705"/>
      <c r="Y242" s="705"/>
      <c r="Z242" s="705"/>
    </row>
    <row r="243" ht="15.75" customHeight="1">
      <c r="A243" s="705"/>
      <c r="B243" s="705"/>
      <c r="C243" s="705"/>
      <c r="D243" s="705"/>
      <c r="E243" s="705"/>
      <c r="F243" s="705"/>
      <c r="G243" s="705"/>
      <c r="H243" s="705"/>
      <c r="I243" s="705"/>
      <c r="J243" s="705"/>
      <c r="K243" s="705"/>
      <c r="L243" s="705"/>
      <c r="M243" s="705"/>
      <c r="N243" s="705"/>
      <c r="O243" s="705"/>
      <c r="P243" s="705"/>
      <c r="Q243" s="705"/>
      <c r="R243" s="705"/>
      <c r="S243" s="705"/>
      <c r="T243" s="705"/>
      <c r="U243" s="705"/>
      <c r="V243" s="705"/>
      <c r="W243" s="705"/>
      <c r="X243" s="705"/>
      <c r="Y243" s="705"/>
      <c r="Z243" s="705"/>
    </row>
    <row r="244" ht="15.75" customHeight="1">
      <c r="A244" s="705"/>
      <c r="B244" s="705"/>
      <c r="C244" s="705"/>
      <c r="D244" s="705"/>
      <c r="E244" s="705"/>
      <c r="F244" s="705"/>
      <c r="G244" s="705"/>
      <c r="H244" s="705"/>
      <c r="I244" s="705"/>
      <c r="J244" s="705"/>
      <c r="K244" s="705"/>
      <c r="L244" s="705"/>
      <c r="M244" s="705"/>
      <c r="N244" s="705"/>
      <c r="O244" s="705"/>
      <c r="P244" s="705"/>
      <c r="Q244" s="705"/>
      <c r="R244" s="705"/>
      <c r="S244" s="705"/>
      <c r="T244" s="705"/>
      <c r="U244" s="705"/>
      <c r="V244" s="705"/>
      <c r="W244" s="705"/>
      <c r="X244" s="705"/>
      <c r="Y244" s="705"/>
      <c r="Z244" s="705"/>
    </row>
    <row r="245" ht="15.75" customHeight="1">
      <c r="A245" s="705"/>
      <c r="B245" s="705"/>
      <c r="C245" s="705"/>
      <c r="D245" s="705"/>
      <c r="E245" s="705"/>
      <c r="F245" s="705"/>
      <c r="G245" s="705"/>
      <c r="H245" s="705"/>
      <c r="I245" s="705"/>
      <c r="J245" s="705"/>
      <c r="K245" s="705"/>
      <c r="L245" s="705"/>
      <c r="M245" s="705"/>
      <c r="N245" s="705"/>
      <c r="O245" s="705"/>
      <c r="P245" s="705"/>
      <c r="Q245" s="705"/>
      <c r="R245" s="705"/>
      <c r="S245" s="705"/>
      <c r="T245" s="705"/>
      <c r="U245" s="705"/>
      <c r="V245" s="705"/>
      <c r="W245" s="705"/>
      <c r="X245" s="705"/>
      <c r="Y245" s="705"/>
      <c r="Z245" s="705"/>
    </row>
    <row r="246" ht="15.75" customHeight="1">
      <c r="A246" s="705"/>
      <c r="B246" s="705"/>
      <c r="C246" s="705"/>
      <c r="D246" s="705"/>
      <c r="E246" s="705"/>
      <c r="F246" s="705"/>
      <c r="G246" s="705"/>
      <c r="H246" s="705"/>
      <c r="I246" s="705"/>
      <c r="J246" s="705"/>
      <c r="K246" s="705"/>
      <c r="L246" s="705"/>
      <c r="M246" s="705"/>
      <c r="N246" s="705"/>
      <c r="O246" s="705"/>
      <c r="P246" s="705"/>
      <c r="Q246" s="705"/>
      <c r="R246" s="705"/>
      <c r="S246" s="705"/>
      <c r="T246" s="705"/>
      <c r="U246" s="705"/>
      <c r="V246" s="705"/>
      <c r="W246" s="705"/>
      <c r="X246" s="705"/>
      <c r="Y246" s="705"/>
      <c r="Z246" s="705"/>
    </row>
    <row r="247" ht="15.75" customHeight="1">
      <c r="A247" s="705"/>
      <c r="B247" s="705"/>
      <c r="C247" s="705"/>
      <c r="D247" s="705"/>
      <c r="E247" s="705"/>
      <c r="F247" s="705"/>
      <c r="G247" s="705"/>
      <c r="H247" s="705"/>
      <c r="I247" s="705"/>
      <c r="J247" s="705"/>
      <c r="K247" s="705"/>
      <c r="L247" s="705"/>
      <c r="M247" s="705"/>
      <c r="N247" s="705"/>
      <c r="O247" s="705"/>
      <c r="P247" s="705"/>
      <c r="Q247" s="705"/>
      <c r="R247" s="705"/>
      <c r="S247" s="705"/>
      <c r="T247" s="705"/>
      <c r="U247" s="705"/>
      <c r="V247" s="705"/>
      <c r="W247" s="705"/>
      <c r="X247" s="705"/>
      <c r="Y247" s="705"/>
      <c r="Z247" s="705"/>
    </row>
    <row r="248" ht="15.75" customHeight="1">
      <c r="A248" s="705"/>
      <c r="B248" s="705"/>
      <c r="C248" s="705"/>
      <c r="D248" s="705"/>
      <c r="E248" s="705"/>
      <c r="F248" s="705"/>
      <c r="G248" s="705"/>
      <c r="H248" s="705"/>
      <c r="I248" s="705"/>
      <c r="J248" s="705"/>
      <c r="K248" s="705"/>
      <c r="L248" s="705"/>
      <c r="M248" s="705"/>
      <c r="N248" s="705"/>
      <c r="O248" s="705"/>
      <c r="P248" s="705"/>
      <c r="Q248" s="705"/>
      <c r="R248" s="705"/>
      <c r="S248" s="705"/>
      <c r="T248" s="705"/>
      <c r="U248" s="705"/>
      <c r="V248" s="705"/>
      <c r="W248" s="705"/>
      <c r="X248" s="705"/>
      <c r="Y248" s="705"/>
      <c r="Z248" s="705"/>
    </row>
    <row r="249" ht="15.75" customHeight="1">
      <c r="A249" s="705"/>
      <c r="B249" s="705"/>
      <c r="C249" s="705"/>
      <c r="D249" s="705"/>
      <c r="E249" s="705"/>
      <c r="F249" s="705"/>
      <c r="G249" s="705"/>
      <c r="H249" s="705"/>
      <c r="I249" s="705"/>
      <c r="J249" s="705"/>
      <c r="K249" s="705"/>
      <c r="L249" s="705"/>
      <c r="M249" s="705"/>
      <c r="N249" s="705"/>
      <c r="O249" s="705"/>
      <c r="P249" s="705"/>
      <c r="Q249" s="705"/>
      <c r="R249" s="705"/>
      <c r="S249" s="705"/>
      <c r="T249" s="705"/>
      <c r="U249" s="705"/>
      <c r="V249" s="705"/>
      <c r="W249" s="705"/>
      <c r="X249" s="705"/>
      <c r="Y249" s="705"/>
      <c r="Z249" s="705"/>
    </row>
    <row r="250" ht="15.75" customHeight="1">
      <c r="A250" s="705"/>
      <c r="B250" s="705"/>
      <c r="C250" s="705"/>
      <c r="D250" s="705"/>
      <c r="E250" s="705"/>
      <c r="F250" s="705"/>
      <c r="G250" s="705"/>
      <c r="H250" s="705"/>
      <c r="I250" s="705"/>
      <c r="J250" s="705"/>
      <c r="K250" s="705"/>
      <c r="L250" s="705"/>
      <c r="M250" s="705"/>
      <c r="N250" s="705"/>
      <c r="O250" s="705"/>
      <c r="P250" s="705"/>
      <c r="Q250" s="705"/>
      <c r="R250" s="705"/>
      <c r="S250" s="705"/>
      <c r="T250" s="705"/>
      <c r="U250" s="705"/>
      <c r="V250" s="705"/>
      <c r="W250" s="705"/>
      <c r="X250" s="705"/>
      <c r="Y250" s="705"/>
      <c r="Z250" s="705"/>
    </row>
    <row r="251" ht="15.75" customHeight="1">
      <c r="A251" s="705"/>
      <c r="B251" s="705"/>
      <c r="C251" s="705"/>
      <c r="D251" s="705"/>
      <c r="E251" s="705"/>
      <c r="F251" s="705"/>
      <c r="G251" s="705"/>
      <c r="H251" s="705"/>
      <c r="I251" s="705"/>
      <c r="J251" s="705"/>
      <c r="K251" s="705"/>
      <c r="L251" s="705"/>
      <c r="M251" s="705"/>
      <c r="N251" s="705"/>
      <c r="O251" s="705"/>
      <c r="P251" s="705"/>
      <c r="Q251" s="705"/>
      <c r="R251" s="705"/>
      <c r="S251" s="705"/>
      <c r="T251" s="705"/>
      <c r="U251" s="705"/>
      <c r="V251" s="705"/>
      <c r="W251" s="705"/>
      <c r="X251" s="705"/>
      <c r="Y251" s="705"/>
      <c r="Z251" s="705"/>
    </row>
    <row r="252" ht="15.75" customHeight="1">
      <c r="A252" s="705"/>
      <c r="B252" s="705"/>
      <c r="C252" s="705"/>
      <c r="D252" s="705"/>
      <c r="E252" s="705"/>
      <c r="F252" s="705"/>
      <c r="G252" s="705"/>
      <c r="H252" s="705"/>
      <c r="I252" s="705"/>
      <c r="J252" s="705"/>
      <c r="K252" s="705"/>
      <c r="L252" s="705"/>
      <c r="M252" s="705"/>
      <c r="N252" s="705"/>
      <c r="O252" s="705"/>
      <c r="P252" s="705"/>
      <c r="Q252" s="705"/>
      <c r="R252" s="705"/>
      <c r="S252" s="705"/>
      <c r="T252" s="705"/>
      <c r="U252" s="705"/>
      <c r="V252" s="705"/>
      <c r="W252" s="705"/>
      <c r="X252" s="705"/>
      <c r="Y252" s="705"/>
      <c r="Z252" s="705"/>
    </row>
    <row r="253" ht="15.75" customHeight="1">
      <c r="A253" s="705"/>
      <c r="B253" s="705"/>
      <c r="C253" s="705"/>
      <c r="D253" s="705"/>
      <c r="E253" s="705"/>
      <c r="F253" s="705"/>
      <c r="G253" s="705"/>
      <c r="H253" s="705"/>
      <c r="I253" s="705"/>
      <c r="J253" s="705"/>
      <c r="K253" s="705"/>
      <c r="L253" s="705"/>
      <c r="M253" s="705"/>
      <c r="N253" s="705"/>
      <c r="O253" s="705"/>
      <c r="P253" s="705"/>
      <c r="Q253" s="705"/>
      <c r="R253" s="705"/>
      <c r="S253" s="705"/>
      <c r="T253" s="705"/>
      <c r="U253" s="705"/>
      <c r="V253" s="705"/>
      <c r="W253" s="705"/>
      <c r="X253" s="705"/>
      <c r="Y253" s="705"/>
      <c r="Z253" s="705"/>
    </row>
    <row r="254" ht="15.75" customHeight="1">
      <c r="A254" s="705"/>
      <c r="B254" s="705"/>
      <c r="C254" s="705"/>
      <c r="D254" s="705"/>
      <c r="E254" s="705"/>
      <c r="F254" s="705"/>
      <c r="G254" s="705"/>
      <c r="H254" s="705"/>
      <c r="I254" s="705"/>
      <c r="J254" s="705"/>
      <c r="K254" s="705"/>
      <c r="L254" s="705"/>
      <c r="M254" s="705"/>
      <c r="N254" s="705"/>
      <c r="O254" s="705"/>
      <c r="P254" s="705"/>
      <c r="Q254" s="705"/>
      <c r="R254" s="705"/>
      <c r="S254" s="705"/>
      <c r="T254" s="705"/>
      <c r="U254" s="705"/>
      <c r="V254" s="705"/>
      <c r="W254" s="705"/>
      <c r="X254" s="705"/>
      <c r="Y254" s="705"/>
      <c r="Z254" s="705"/>
    </row>
    <row r="255" ht="15.75" customHeight="1">
      <c r="A255" s="705"/>
      <c r="B255" s="705"/>
      <c r="C255" s="705"/>
      <c r="D255" s="705"/>
      <c r="E255" s="705"/>
      <c r="F255" s="705"/>
      <c r="G255" s="705"/>
      <c r="H255" s="705"/>
      <c r="I255" s="705"/>
      <c r="J255" s="705"/>
      <c r="K255" s="705"/>
      <c r="L255" s="705"/>
      <c r="M255" s="705"/>
      <c r="N255" s="705"/>
      <c r="O255" s="705"/>
      <c r="P255" s="705"/>
      <c r="Q255" s="705"/>
      <c r="R255" s="705"/>
      <c r="S255" s="705"/>
      <c r="T255" s="705"/>
      <c r="U255" s="705"/>
      <c r="V255" s="705"/>
      <c r="W255" s="705"/>
      <c r="X255" s="705"/>
      <c r="Y255" s="705"/>
      <c r="Z255" s="705"/>
    </row>
    <row r="256" ht="15.75" customHeight="1">
      <c r="A256" s="705"/>
      <c r="B256" s="705"/>
      <c r="C256" s="705"/>
      <c r="D256" s="705"/>
      <c r="E256" s="705"/>
      <c r="F256" s="705"/>
      <c r="G256" s="705"/>
      <c r="H256" s="705"/>
      <c r="I256" s="705"/>
      <c r="J256" s="705"/>
      <c r="K256" s="705"/>
      <c r="L256" s="705"/>
      <c r="M256" s="705"/>
      <c r="N256" s="705"/>
      <c r="O256" s="705"/>
      <c r="P256" s="705"/>
      <c r="Q256" s="705"/>
      <c r="R256" s="705"/>
      <c r="S256" s="705"/>
      <c r="T256" s="705"/>
      <c r="U256" s="705"/>
      <c r="V256" s="705"/>
      <c r="W256" s="705"/>
      <c r="X256" s="705"/>
      <c r="Y256" s="705"/>
      <c r="Z256" s="705"/>
    </row>
    <row r="257" ht="15.75" customHeight="1">
      <c r="A257" s="705"/>
      <c r="B257" s="705"/>
      <c r="C257" s="705"/>
      <c r="D257" s="705"/>
      <c r="E257" s="705"/>
      <c r="F257" s="705"/>
      <c r="G257" s="705"/>
      <c r="H257" s="705"/>
      <c r="I257" s="705"/>
      <c r="J257" s="705"/>
      <c r="K257" s="705"/>
      <c r="L257" s="705"/>
      <c r="M257" s="705"/>
      <c r="N257" s="705"/>
      <c r="O257" s="705"/>
      <c r="P257" s="705"/>
      <c r="Q257" s="705"/>
      <c r="R257" s="705"/>
      <c r="S257" s="705"/>
      <c r="T257" s="705"/>
      <c r="U257" s="705"/>
      <c r="V257" s="705"/>
      <c r="W257" s="705"/>
      <c r="X257" s="705"/>
      <c r="Y257" s="705"/>
      <c r="Z257" s="705"/>
    </row>
    <row r="258" ht="15.75" customHeight="1">
      <c r="A258" s="705"/>
      <c r="B258" s="705"/>
      <c r="C258" s="705"/>
      <c r="D258" s="705"/>
      <c r="E258" s="705"/>
      <c r="F258" s="705"/>
      <c r="G258" s="705"/>
      <c r="H258" s="705"/>
      <c r="I258" s="705"/>
      <c r="J258" s="705"/>
      <c r="K258" s="705"/>
      <c r="L258" s="705"/>
      <c r="M258" s="705"/>
      <c r="N258" s="705"/>
      <c r="O258" s="705"/>
      <c r="P258" s="705"/>
      <c r="Q258" s="705"/>
      <c r="R258" s="705"/>
      <c r="S258" s="705"/>
      <c r="T258" s="705"/>
      <c r="U258" s="705"/>
      <c r="V258" s="705"/>
      <c r="W258" s="705"/>
      <c r="X258" s="705"/>
      <c r="Y258" s="705"/>
      <c r="Z258" s="705"/>
    </row>
    <row r="259" ht="15.75" customHeight="1">
      <c r="A259" s="705"/>
      <c r="B259" s="705"/>
      <c r="C259" s="705"/>
      <c r="D259" s="705"/>
      <c r="E259" s="705"/>
      <c r="F259" s="705"/>
      <c r="G259" s="705"/>
      <c r="H259" s="705"/>
      <c r="I259" s="705"/>
      <c r="J259" s="705"/>
      <c r="K259" s="705"/>
      <c r="L259" s="705"/>
      <c r="M259" s="705"/>
      <c r="N259" s="705"/>
      <c r="O259" s="705"/>
      <c r="P259" s="705"/>
      <c r="Q259" s="705"/>
      <c r="R259" s="705"/>
      <c r="S259" s="705"/>
      <c r="T259" s="705"/>
      <c r="U259" s="705"/>
      <c r="V259" s="705"/>
      <c r="W259" s="705"/>
      <c r="X259" s="705"/>
      <c r="Y259" s="705"/>
      <c r="Z259" s="705"/>
    </row>
    <row r="260" ht="15.75" customHeight="1">
      <c r="A260" s="705"/>
      <c r="B260" s="705"/>
      <c r="C260" s="705"/>
      <c r="D260" s="705"/>
      <c r="E260" s="705"/>
      <c r="F260" s="705"/>
      <c r="G260" s="705"/>
      <c r="H260" s="705"/>
      <c r="I260" s="705"/>
      <c r="J260" s="705"/>
      <c r="K260" s="705"/>
      <c r="L260" s="705"/>
      <c r="M260" s="705"/>
      <c r="N260" s="705"/>
      <c r="O260" s="705"/>
      <c r="P260" s="705"/>
      <c r="Q260" s="705"/>
      <c r="R260" s="705"/>
      <c r="S260" s="705"/>
      <c r="T260" s="705"/>
      <c r="U260" s="705"/>
      <c r="V260" s="705"/>
      <c r="W260" s="705"/>
      <c r="X260" s="705"/>
      <c r="Y260" s="705"/>
      <c r="Z260" s="705"/>
    </row>
    <row r="261" ht="15.75" customHeight="1">
      <c r="A261" s="705"/>
      <c r="B261" s="705"/>
      <c r="C261" s="705"/>
      <c r="D261" s="705"/>
      <c r="E261" s="705"/>
      <c r="F261" s="705"/>
      <c r="G261" s="705"/>
      <c r="H261" s="705"/>
      <c r="I261" s="705"/>
      <c r="J261" s="705"/>
      <c r="K261" s="705"/>
      <c r="L261" s="705"/>
      <c r="M261" s="705"/>
      <c r="N261" s="705"/>
      <c r="O261" s="705"/>
      <c r="P261" s="705"/>
      <c r="Q261" s="705"/>
      <c r="R261" s="705"/>
      <c r="S261" s="705"/>
      <c r="T261" s="705"/>
      <c r="U261" s="705"/>
      <c r="V261" s="705"/>
      <c r="W261" s="705"/>
      <c r="X261" s="705"/>
      <c r="Y261" s="705"/>
      <c r="Z261" s="705"/>
    </row>
    <row r="262" ht="15.75" customHeight="1">
      <c r="A262" s="705"/>
      <c r="B262" s="705"/>
      <c r="C262" s="705"/>
      <c r="D262" s="705"/>
      <c r="E262" s="705"/>
      <c r="F262" s="705"/>
      <c r="G262" s="705"/>
      <c r="H262" s="705"/>
      <c r="I262" s="705"/>
      <c r="J262" s="705"/>
      <c r="K262" s="705"/>
      <c r="L262" s="705"/>
      <c r="M262" s="705"/>
      <c r="N262" s="705"/>
      <c r="O262" s="705"/>
      <c r="P262" s="705"/>
      <c r="Q262" s="705"/>
      <c r="R262" s="705"/>
      <c r="S262" s="705"/>
      <c r="T262" s="705"/>
      <c r="U262" s="705"/>
      <c r="V262" s="705"/>
      <c r="W262" s="705"/>
      <c r="X262" s="705"/>
      <c r="Y262" s="705"/>
      <c r="Z262" s="705"/>
    </row>
    <row r="263" ht="15.75" customHeight="1">
      <c r="A263" s="705"/>
      <c r="B263" s="705"/>
      <c r="C263" s="705"/>
      <c r="D263" s="705"/>
      <c r="E263" s="705"/>
      <c r="F263" s="705"/>
      <c r="G263" s="705"/>
      <c r="H263" s="705"/>
      <c r="I263" s="705"/>
      <c r="J263" s="705"/>
      <c r="K263" s="705"/>
      <c r="L263" s="705"/>
      <c r="M263" s="705"/>
      <c r="N263" s="705"/>
      <c r="O263" s="705"/>
      <c r="P263" s="705"/>
      <c r="Q263" s="705"/>
      <c r="R263" s="705"/>
      <c r="S263" s="705"/>
      <c r="T263" s="705"/>
      <c r="U263" s="705"/>
      <c r="V263" s="705"/>
      <c r="W263" s="705"/>
      <c r="X263" s="705"/>
      <c r="Y263" s="705"/>
      <c r="Z263" s="705"/>
    </row>
    <row r="264" ht="15.75" customHeight="1">
      <c r="A264" s="705"/>
      <c r="B264" s="705"/>
      <c r="C264" s="705"/>
      <c r="D264" s="705"/>
      <c r="E264" s="705"/>
      <c r="F264" s="705"/>
      <c r="G264" s="705"/>
      <c r="H264" s="705"/>
      <c r="I264" s="705"/>
      <c r="J264" s="705"/>
      <c r="K264" s="705"/>
      <c r="L264" s="705"/>
      <c r="M264" s="705"/>
      <c r="N264" s="705"/>
      <c r="O264" s="705"/>
      <c r="P264" s="705"/>
      <c r="Q264" s="705"/>
      <c r="R264" s="705"/>
      <c r="S264" s="705"/>
      <c r="T264" s="705"/>
      <c r="U264" s="705"/>
      <c r="V264" s="705"/>
      <c r="W264" s="705"/>
      <c r="X264" s="705"/>
      <c r="Y264" s="705"/>
      <c r="Z264" s="705"/>
    </row>
    <row r="265" ht="15.75" customHeight="1">
      <c r="A265" s="705"/>
      <c r="B265" s="705"/>
      <c r="C265" s="705"/>
      <c r="D265" s="705"/>
      <c r="E265" s="705"/>
      <c r="F265" s="705"/>
      <c r="G265" s="705"/>
      <c r="H265" s="705"/>
      <c r="I265" s="705"/>
      <c r="J265" s="705"/>
      <c r="K265" s="705"/>
      <c r="L265" s="705"/>
      <c r="M265" s="705"/>
      <c r="N265" s="705"/>
      <c r="O265" s="705"/>
      <c r="P265" s="705"/>
      <c r="Q265" s="705"/>
      <c r="R265" s="705"/>
      <c r="S265" s="705"/>
      <c r="T265" s="705"/>
      <c r="U265" s="705"/>
      <c r="V265" s="705"/>
      <c r="W265" s="705"/>
      <c r="X265" s="705"/>
      <c r="Y265" s="705"/>
      <c r="Z265" s="705"/>
    </row>
    <row r="266" ht="15.75" customHeight="1">
      <c r="A266" s="705"/>
      <c r="B266" s="705"/>
      <c r="C266" s="705"/>
      <c r="D266" s="705"/>
      <c r="E266" s="705"/>
      <c r="F266" s="705"/>
      <c r="G266" s="705"/>
      <c r="H266" s="705"/>
      <c r="I266" s="705"/>
      <c r="J266" s="705"/>
      <c r="K266" s="705"/>
      <c r="L266" s="705"/>
      <c r="M266" s="705"/>
      <c r="N266" s="705"/>
      <c r="O266" s="705"/>
      <c r="P266" s="705"/>
      <c r="Q266" s="705"/>
      <c r="R266" s="705"/>
      <c r="S266" s="705"/>
      <c r="T266" s="705"/>
      <c r="U266" s="705"/>
      <c r="V266" s="705"/>
      <c r="W266" s="705"/>
      <c r="X266" s="705"/>
      <c r="Y266" s="705"/>
      <c r="Z266" s="705"/>
    </row>
    <row r="267" ht="15.75" customHeight="1">
      <c r="A267" s="705"/>
      <c r="B267" s="705"/>
      <c r="C267" s="705"/>
      <c r="D267" s="705"/>
      <c r="E267" s="705"/>
      <c r="F267" s="705"/>
      <c r="G267" s="705"/>
      <c r="H267" s="705"/>
      <c r="I267" s="705"/>
      <c r="J267" s="705"/>
      <c r="K267" s="705"/>
      <c r="L267" s="705"/>
      <c r="M267" s="705"/>
      <c r="N267" s="705"/>
      <c r="O267" s="705"/>
      <c r="P267" s="705"/>
      <c r="Q267" s="705"/>
      <c r="R267" s="705"/>
      <c r="S267" s="705"/>
      <c r="T267" s="705"/>
      <c r="U267" s="705"/>
      <c r="V267" s="705"/>
      <c r="W267" s="705"/>
      <c r="X267" s="705"/>
      <c r="Y267" s="705"/>
      <c r="Z267" s="705"/>
    </row>
    <row r="268" ht="15.75" customHeight="1">
      <c r="A268" s="705"/>
      <c r="B268" s="705"/>
      <c r="C268" s="705"/>
      <c r="D268" s="705"/>
      <c r="E268" s="705"/>
      <c r="F268" s="705"/>
      <c r="G268" s="705"/>
      <c r="H268" s="705"/>
      <c r="I268" s="705"/>
      <c r="J268" s="705"/>
      <c r="K268" s="705"/>
      <c r="L268" s="705"/>
      <c r="M268" s="705"/>
      <c r="N268" s="705"/>
      <c r="O268" s="705"/>
      <c r="P268" s="705"/>
      <c r="Q268" s="705"/>
      <c r="R268" s="705"/>
      <c r="S268" s="705"/>
      <c r="T268" s="705"/>
      <c r="U268" s="705"/>
      <c r="V268" s="705"/>
      <c r="W268" s="705"/>
      <c r="X268" s="705"/>
      <c r="Y268" s="705"/>
      <c r="Z268" s="705"/>
    </row>
    <row r="269" ht="15.75" customHeight="1">
      <c r="A269" s="705"/>
      <c r="B269" s="705"/>
      <c r="C269" s="705"/>
      <c r="D269" s="705"/>
      <c r="E269" s="705"/>
      <c r="F269" s="705"/>
      <c r="G269" s="705"/>
      <c r="H269" s="705"/>
      <c r="I269" s="705"/>
      <c r="J269" s="705"/>
      <c r="K269" s="705"/>
      <c r="L269" s="705"/>
      <c r="M269" s="705"/>
      <c r="N269" s="705"/>
      <c r="O269" s="705"/>
      <c r="P269" s="705"/>
      <c r="Q269" s="705"/>
      <c r="R269" s="705"/>
      <c r="S269" s="705"/>
      <c r="T269" s="705"/>
      <c r="U269" s="705"/>
      <c r="V269" s="705"/>
      <c r="W269" s="705"/>
      <c r="X269" s="705"/>
      <c r="Y269" s="705"/>
      <c r="Z269" s="705"/>
    </row>
    <row r="270" ht="15.75" customHeight="1">
      <c r="A270" s="705"/>
      <c r="B270" s="705"/>
      <c r="C270" s="705"/>
      <c r="D270" s="705"/>
      <c r="E270" s="705"/>
      <c r="F270" s="705"/>
      <c r="G270" s="705"/>
      <c r="H270" s="705"/>
      <c r="I270" s="705"/>
      <c r="J270" s="705"/>
      <c r="K270" s="705"/>
      <c r="L270" s="705"/>
      <c r="M270" s="705"/>
      <c r="N270" s="705"/>
      <c r="O270" s="705"/>
      <c r="P270" s="705"/>
      <c r="Q270" s="705"/>
      <c r="R270" s="705"/>
      <c r="S270" s="705"/>
      <c r="T270" s="705"/>
      <c r="U270" s="705"/>
      <c r="V270" s="705"/>
      <c r="W270" s="705"/>
      <c r="X270" s="705"/>
      <c r="Y270" s="705"/>
      <c r="Z270" s="705"/>
    </row>
    <row r="271" ht="15.75" customHeight="1">
      <c r="A271" s="705"/>
      <c r="B271" s="705"/>
      <c r="C271" s="705"/>
      <c r="D271" s="705"/>
      <c r="E271" s="705"/>
      <c r="F271" s="705"/>
      <c r="G271" s="705"/>
      <c r="H271" s="705"/>
      <c r="I271" s="705"/>
      <c r="J271" s="705"/>
      <c r="K271" s="705"/>
      <c r="L271" s="705"/>
      <c r="M271" s="705"/>
      <c r="N271" s="705"/>
      <c r="O271" s="705"/>
      <c r="P271" s="705"/>
      <c r="Q271" s="705"/>
      <c r="R271" s="705"/>
      <c r="S271" s="705"/>
      <c r="T271" s="705"/>
      <c r="U271" s="705"/>
      <c r="V271" s="705"/>
      <c r="W271" s="705"/>
      <c r="X271" s="705"/>
      <c r="Y271" s="705"/>
      <c r="Z271" s="705"/>
    </row>
    <row r="272" ht="15.75" customHeight="1">
      <c r="A272" s="705"/>
      <c r="B272" s="705"/>
      <c r="C272" s="705"/>
      <c r="D272" s="705"/>
      <c r="E272" s="705"/>
      <c r="F272" s="705"/>
      <c r="G272" s="705"/>
      <c r="H272" s="705"/>
      <c r="I272" s="705"/>
      <c r="J272" s="705"/>
      <c r="K272" s="705"/>
      <c r="L272" s="705"/>
      <c r="M272" s="705"/>
      <c r="N272" s="705"/>
      <c r="O272" s="705"/>
      <c r="P272" s="705"/>
      <c r="Q272" s="705"/>
      <c r="R272" s="705"/>
      <c r="S272" s="705"/>
      <c r="T272" s="705"/>
      <c r="U272" s="705"/>
      <c r="V272" s="705"/>
      <c r="W272" s="705"/>
      <c r="X272" s="705"/>
      <c r="Y272" s="705"/>
      <c r="Z272" s="705"/>
    </row>
    <row r="273" ht="15.75" customHeight="1">
      <c r="A273" s="705"/>
      <c r="B273" s="705"/>
      <c r="C273" s="705"/>
      <c r="D273" s="705"/>
      <c r="E273" s="705"/>
      <c r="F273" s="705"/>
      <c r="G273" s="705"/>
      <c r="H273" s="705"/>
      <c r="I273" s="705"/>
      <c r="J273" s="705"/>
      <c r="K273" s="705"/>
      <c r="L273" s="705"/>
      <c r="M273" s="705"/>
      <c r="N273" s="705"/>
      <c r="O273" s="705"/>
      <c r="P273" s="705"/>
      <c r="Q273" s="705"/>
      <c r="R273" s="705"/>
      <c r="S273" s="705"/>
      <c r="T273" s="705"/>
      <c r="U273" s="705"/>
      <c r="V273" s="705"/>
      <c r="W273" s="705"/>
      <c r="X273" s="705"/>
      <c r="Y273" s="705"/>
      <c r="Z273" s="705"/>
    </row>
    <row r="274" ht="15.75" customHeight="1">
      <c r="A274" s="705"/>
      <c r="B274" s="705"/>
      <c r="C274" s="705"/>
      <c r="D274" s="705"/>
      <c r="E274" s="705"/>
      <c r="F274" s="705"/>
      <c r="G274" s="705"/>
      <c r="H274" s="705"/>
      <c r="I274" s="705"/>
      <c r="J274" s="705"/>
      <c r="K274" s="705"/>
      <c r="L274" s="705"/>
      <c r="M274" s="705"/>
      <c r="N274" s="705"/>
      <c r="O274" s="705"/>
      <c r="P274" s="705"/>
      <c r="Q274" s="705"/>
      <c r="R274" s="705"/>
      <c r="S274" s="705"/>
      <c r="T274" s="705"/>
      <c r="U274" s="705"/>
      <c r="V274" s="705"/>
      <c r="W274" s="705"/>
      <c r="X274" s="705"/>
      <c r="Y274" s="705"/>
      <c r="Z274" s="705"/>
    </row>
    <row r="275" ht="15.75" customHeight="1">
      <c r="A275" s="705"/>
      <c r="B275" s="705"/>
      <c r="C275" s="705"/>
      <c r="D275" s="705"/>
      <c r="E275" s="705"/>
      <c r="F275" s="705"/>
      <c r="G275" s="705"/>
      <c r="H275" s="705"/>
      <c r="I275" s="705"/>
      <c r="J275" s="705"/>
      <c r="K275" s="705"/>
      <c r="L275" s="705"/>
      <c r="M275" s="705"/>
      <c r="N275" s="705"/>
      <c r="O275" s="705"/>
      <c r="P275" s="705"/>
      <c r="Q275" s="705"/>
      <c r="R275" s="705"/>
      <c r="S275" s="705"/>
      <c r="T275" s="705"/>
      <c r="U275" s="705"/>
      <c r="V275" s="705"/>
      <c r="W275" s="705"/>
      <c r="X275" s="705"/>
      <c r="Y275" s="705"/>
      <c r="Z275" s="705"/>
    </row>
    <row r="276" ht="15.75" customHeight="1">
      <c r="A276" s="705"/>
      <c r="B276" s="705"/>
      <c r="C276" s="705"/>
      <c r="D276" s="705"/>
      <c r="E276" s="705"/>
      <c r="F276" s="705"/>
      <c r="G276" s="705"/>
      <c r="H276" s="705"/>
      <c r="I276" s="705"/>
      <c r="J276" s="705"/>
      <c r="K276" s="705"/>
      <c r="L276" s="705"/>
      <c r="M276" s="705"/>
      <c r="N276" s="705"/>
      <c r="O276" s="705"/>
      <c r="P276" s="705"/>
      <c r="Q276" s="705"/>
      <c r="R276" s="705"/>
      <c r="S276" s="705"/>
      <c r="T276" s="705"/>
      <c r="U276" s="705"/>
      <c r="V276" s="705"/>
      <c r="W276" s="705"/>
      <c r="X276" s="705"/>
      <c r="Y276" s="705"/>
      <c r="Z276" s="705"/>
    </row>
    <row r="277" ht="15.75" customHeight="1">
      <c r="A277" s="705"/>
      <c r="B277" s="705"/>
      <c r="C277" s="705"/>
      <c r="D277" s="705"/>
      <c r="E277" s="705"/>
      <c r="F277" s="705"/>
      <c r="G277" s="705"/>
      <c r="H277" s="705"/>
      <c r="I277" s="705"/>
      <c r="J277" s="705"/>
      <c r="K277" s="705"/>
      <c r="L277" s="705"/>
      <c r="M277" s="705"/>
      <c r="N277" s="705"/>
      <c r="O277" s="705"/>
      <c r="P277" s="705"/>
      <c r="Q277" s="705"/>
      <c r="R277" s="705"/>
      <c r="S277" s="705"/>
      <c r="T277" s="705"/>
      <c r="U277" s="705"/>
      <c r="V277" s="705"/>
      <c r="W277" s="705"/>
      <c r="X277" s="705"/>
      <c r="Y277" s="705"/>
      <c r="Z277" s="705"/>
    </row>
    <row r="278" ht="15.75" customHeight="1">
      <c r="A278" s="705"/>
      <c r="B278" s="705"/>
      <c r="C278" s="705"/>
      <c r="D278" s="705"/>
      <c r="E278" s="705"/>
      <c r="F278" s="705"/>
      <c r="G278" s="705"/>
      <c r="H278" s="705"/>
      <c r="I278" s="705"/>
      <c r="J278" s="705"/>
      <c r="K278" s="705"/>
      <c r="L278" s="705"/>
      <c r="M278" s="705"/>
      <c r="N278" s="705"/>
      <c r="O278" s="705"/>
      <c r="P278" s="705"/>
      <c r="Q278" s="705"/>
      <c r="R278" s="705"/>
      <c r="S278" s="705"/>
      <c r="T278" s="705"/>
      <c r="U278" s="705"/>
      <c r="V278" s="705"/>
      <c r="W278" s="705"/>
      <c r="X278" s="705"/>
      <c r="Y278" s="705"/>
      <c r="Z278" s="705"/>
    </row>
    <row r="279" ht="15.75" customHeight="1">
      <c r="A279" s="705"/>
      <c r="B279" s="705"/>
      <c r="C279" s="705"/>
      <c r="D279" s="705"/>
      <c r="E279" s="705"/>
      <c r="F279" s="705"/>
      <c r="G279" s="705"/>
      <c r="H279" s="705"/>
      <c r="I279" s="705"/>
      <c r="J279" s="705"/>
      <c r="K279" s="705"/>
      <c r="L279" s="705"/>
      <c r="M279" s="705"/>
      <c r="N279" s="705"/>
      <c r="O279" s="705"/>
      <c r="P279" s="705"/>
      <c r="Q279" s="705"/>
      <c r="R279" s="705"/>
      <c r="S279" s="705"/>
      <c r="T279" s="705"/>
      <c r="U279" s="705"/>
      <c r="V279" s="705"/>
      <c r="W279" s="705"/>
      <c r="X279" s="705"/>
      <c r="Y279" s="705"/>
      <c r="Z279" s="705"/>
    </row>
    <row r="280" ht="15.75" customHeight="1">
      <c r="A280" s="705"/>
      <c r="B280" s="705"/>
      <c r="C280" s="705"/>
      <c r="D280" s="705"/>
      <c r="E280" s="705"/>
      <c r="F280" s="705"/>
      <c r="G280" s="705"/>
      <c r="H280" s="705"/>
      <c r="I280" s="705"/>
      <c r="J280" s="705"/>
      <c r="K280" s="705"/>
      <c r="L280" s="705"/>
      <c r="M280" s="705"/>
      <c r="N280" s="705"/>
      <c r="O280" s="705"/>
      <c r="P280" s="705"/>
      <c r="Q280" s="705"/>
      <c r="R280" s="705"/>
      <c r="S280" s="705"/>
      <c r="T280" s="705"/>
      <c r="U280" s="705"/>
      <c r="V280" s="705"/>
      <c r="W280" s="705"/>
      <c r="X280" s="705"/>
      <c r="Y280" s="705"/>
      <c r="Z280" s="705"/>
    </row>
    <row r="281" ht="15.75" customHeight="1">
      <c r="A281" s="705"/>
      <c r="B281" s="705"/>
      <c r="C281" s="705"/>
      <c r="D281" s="705"/>
      <c r="E281" s="705"/>
      <c r="F281" s="705"/>
      <c r="G281" s="705"/>
      <c r="H281" s="705"/>
      <c r="I281" s="705"/>
      <c r="J281" s="705"/>
      <c r="K281" s="705"/>
      <c r="L281" s="705"/>
      <c r="M281" s="705"/>
      <c r="N281" s="705"/>
      <c r="O281" s="705"/>
      <c r="P281" s="705"/>
      <c r="Q281" s="705"/>
      <c r="R281" s="705"/>
      <c r="S281" s="705"/>
      <c r="T281" s="705"/>
      <c r="U281" s="705"/>
      <c r="V281" s="705"/>
      <c r="W281" s="705"/>
      <c r="X281" s="705"/>
      <c r="Y281" s="705"/>
      <c r="Z281" s="705"/>
    </row>
    <row r="282" ht="15.75" customHeight="1">
      <c r="A282" s="705"/>
      <c r="B282" s="705"/>
      <c r="C282" s="705"/>
      <c r="D282" s="705"/>
      <c r="E282" s="705"/>
      <c r="F282" s="705"/>
      <c r="G282" s="705"/>
      <c r="H282" s="705"/>
      <c r="I282" s="705"/>
      <c r="J282" s="705"/>
      <c r="K282" s="705"/>
      <c r="L282" s="705"/>
      <c r="M282" s="705"/>
      <c r="N282" s="705"/>
      <c r="O282" s="705"/>
      <c r="P282" s="705"/>
      <c r="Q282" s="705"/>
      <c r="R282" s="705"/>
      <c r="S282" s="705"/>
      <c r="T282" s="705"/>
      <c r="U282" s="705"/>
      <c r="V282" s="705"/>
      <c r="W282" s="705"/>
      <c r="X282" s="705"/>
      <c r="Y282" s="705"/>
      <c r="Z282" s="705"/>
    </row>
    <row r="283" ht="15.75" customHeight="1">
      <c r="A283" s="705"/>
      <c r="B283" s="705"/>
      <c r="C283" s="705"/>
      <c r="D283" s="705"/>
      <c r="E283" s="705"/>
      <c r="F283" s="705"/>
      <c r="G283" s="705"/>
      <c r="H283" s="705"/>
      <c r="I283" s="705"/>
      <c r="J283" s="705"/>
      <c r="K283" s="705"/>
      <c r="L283" s="705"/>
      <c r="M283" s="705"/>
      <c r="N283" s="705"/>
      <c r="O283" s="705"/>
      <c r="P283" s="705"/>
      <c r="Q283" s="705"/>
      <c r="R283" s="705"/>
      <c r="S283" s="705"/>
      <c r="T283" s="705"/>
      <c r="U283" s="705"/>
      <c r="V283" s="705"/>
      <c r="W283" s="705"/>
      <c r="X283" s="705"/>
      <c r="Y283" s="705"/>
      <c r="Z283" s="705"/>
    </row>
    <row r="284" ht="15.75" customHeight="1">
      <c r="A284" s="705"/>
      <c r="B284" s="705"/>
      <c r="C284" s="705"/>
      <c r="D284" s="705"/>
      <c r="E284" s="705"/>
      <c r="F284" s="705"/>
      <c r="G284" s="705"/>
      <c r="H284" s="705"/>
      <c r="I284" s="705"/>
      <c r="J284" s="705"/>
      <c r="K284" s="705"/>
      <c r="L284" s="705"/>
      <c r="M284" s="705"/>
      <c r="N284" s="705"/>
      <c r="O284" s="705"/>
      <c r="P284" s="705"/>
      <c r="Q284" s="705"/>
      <c r="R284" s="705"/>
      <c r="S284" s="705"/>
      <c r="T284" s="705"/>
      <c r="U284" s="705"/>
      <c r="V284" s="705"/>
      <c r="W284" s="705"/>
      <c r="X284" s="705"/>
      <c r="Y284" s="705"/>
      <c r="Z284" s="705"/>
    </row>
    <row r="285" ht="15.75" customHeight="1">
      <c r="A285" s="705"/>
      <c r="B285" s="705"/>
      <c r="C285" s="705"/>
      <c r="D285" s="705"/>
      <c r="E285" s="705"/>
      <c r="F285" s="705"/>
      <c r="G285" s="705"/>
      <c r="H285" s="705"/>
      <c r="I285" s="705"/>
      <c r="J285" s="705"/>
      <c r="K285" s="705"/>
      <c r="L285" s="705"/>
      <c r="M285" s="705"/>
      <c r="N285" s="705"/>
      <c r="O285" s="705"/>
      <c r="P285" s="705"/>
      <c r="Q285" s="705"/>
      <c r="R285" s="705"/>
      <c r="S285" s="705"/>
      <c r="T285" s="705"/>
      <c r="U285" s="705"/>
      <c r="V285" s="705"/>
      <c r="W285" s="705"/>
      <c r="X285" s="705"/>
      <c r="Y285" s="705"/>
      <c r="Z285" s="705"/>
    </row>
    <row r="286" ht="15.75" customHeight="1">
      <c r="A286" s="705"/>
      <c r="B286" s="705"/>
      <c r="C286" s="705"/>
      <c r="D286" s="705"/>
      <c r="E286" s="705"/>
      <c r="F286" s="705"/>
      <c r="G286" s="705"/>
      <c r="H286" s="705"/>
      <c r="I286" s="705"/>
      <c r="J286" s="705"/>
      <c r="K286" s="705"/>
      <c r="L286" s="705"/>
      <c r="M286" s="705"/>
      <c r="N286" s="705"/>
      <c r="O286" s="705"/>
      <c r="P286" s="705"/>
      <c r="Q286" s="705"/>
      <c r="R286" s="705"/>
      <c r="S286" s="705"/>
      <c r="T286" s="705"/>
      <c r="U286" s="705"/>
      <c r="V286" s="705"/>
      <c r="W286" s="705"/>
      <c r="X286" s="705"/>
      <c r="Y286" s="705"/>
      <c r="Z286" s="705"/>
    </row>
    <row r="287" ht="15.75" customHeight="1">
      <c r="A287" s="705"/>
      <c r="B287" s="705"/>
      <c r="C287" s="705"/>
      <c r="D287" s="705"/>
      <c r="E287" s="705"/>
      <c r="F287" s="705"/>
      <c r="G287" s="705"/>
      <c r="H287" s="705"/>
      <c r="I287" s="705"/>
      <c r="J287" s="705"/>
      <c r="K287" s="705"/>
      <c r="L287" s="705"/>
      <c r="M287" s="705"/>
      <c r="N287" s="705"/>
      <c r="O287" s="705"/>
      <c r="P287" s="705"/>
      <c r="Q287" s="705"/>
      <c r="R287" s="705"/>
      <c r="S287" s="705"/>
      <c r="T287" s="705"/>
      <c r="U287" s="705"/>
      <c r="V287" s="705"/>
      <c r="W287" s="705"/>
      <c r="X287" s="705"/>
      <c r="Y287" s="705"/>
      <c r="Z287" s="705"/>
    </row>
    <row r="288" ht="15.75" customHeight="1">
      <c r="A288" s="705"/>
      <c r="B288" s="705"/>
      <c r="C288" s="705"/>
      <c r="D288" s="705"/>
      <c r="E288" s="705"/>
      <c r="F288" s="705"/>
      <c r="G288" s="705"/>
      <c r="H288" s="705"/>
      <c r="I288" s="705"/>
      <c r="J288" s="705"/>
      <c r="K288" s="705"/>
      <c r="L288" s="705"/>
      <c r="M288" s="705"/>
      <c r="N288" s="705"/>
      <c r="O288" s="705"/>
      <c r="P288" s="705"/>
      <c r="Q288" s="705"/>
      <c r="R288" s="705"/>
      <c r="S288" s="705"/>
      <c r="T288" s="705"/>
      <c r="U288" s="705"/>
      <c r="V288" s="705"/>
      <c r="W288" s="705"/>
      <c r="X288" s="705"/>
      <c r="Y288" s="705"/>
      <c r="Z288" s="705"/>
    </row>
    <row r="289" ht="15.75" customHeight="1">
      <c r="A289" s="705"/>
      <c r="B289" s="705"/>
      <c r="C289" s="705"/>
      <c r="D289" s="705"/>
      <c r="E289" s="705"/>
      <c r="F289" s="705"/>
      <c r="G289" s="705"/>
      <c r="H289" s="705"/>
      <c r="I289" s="705"/>
      <c r="J289" s="705"/>
      <c r="K289" s="705"/>
      <c r="L289" s="705"/>
      <c r="M289" s="705"/>
      <c r="N289" s="705"/>
      <c r="O289" s="705"/>
      <c r="P289" s="705"/>
      <c r="Q289" s="705"/>
      <c r="R289" s="705"/>
      <c r="S289" s="705"/>
      <c r="T289" s="705"/>
      <c r="U289" s="705"/>
      <c r="V289" s="705"/>
      <c r="W289" s="705"/>
      <c r="X289" s="705"/>
      <c r="Y289" s="705"/>
      <c r="Z289" s="705"/>
    </row>
    <row r="290" ht="15.75" customHeight="1">
      <c r="A290" s="705"/>
      <c r="B290" s="705"/>
      <c r="C290" s="705"/>
      <c r="D290" s="705"/>
      <c r="E290" s="705"/>
      <c r="F290" s="705"/>
      <c r="G290" s="705"/>
      <c r="H290" s="705"/>
      <c r="I290" s="705"/>
      <c r="J290" s="705"/>
      <c r="K290" s="705"/>
      <c r="L290" s="705"/>
      <c r="M290" s="705"/>
      <c r="N290" s="705"/>
      <c r="O290" s="705"/>
      <c r="P290" s="705"/>
      <c r="Q290" s="705"/>
      <c r="R290" s="705"/>
      <c r="S290" s="705"/>
      <c r="T290" s="705"/>
      <c r="U290" s="705"/>
      <c r="V290" s="705"/>
      <c r="W290" s="705"/>
      <c r="X290" s="705"/>
      <c r="Y290" s="705"/>
      <c r="Z290" s="705"/>
    </row>
    <row r="291" ht="15.75" customHeight="1">
      <c r="A291" s="705"/>
      <c r="B291" s="705"/>
      <c r="C291" s="705"/>
      <c r="D291" s="705"/>
      <c r="E291" s="705"/>
      <c r="F291" s="705"/>
      <c r="G291" s="705"/>
      <c r="H291" s="705"/>
      <c r="I291" s="705"/>
      <c r="J291" s="705"/>
      <c r="K291" s="705"/>
      <c r="L291" s="705"/>
      <c r="M291" s="705"/>
      <c r="N291" s="705"/>
      <c r="O291" s="705"/>
      <c r="P291" s="705"/>
      <c r="Q291" s="705"/>
      <c r="R291" s="705"/>
      <c r="S291" s="705"/>
      <c r="T291" s="705"/>
      <c r="U291" s="705"/>
      <c r="V291" s="705"/>
      <c r="W291" s="705"/>
      <c r="X291" s="705"/>
      <c r="Y291" s="705"/>
      <c r="Z291" s="705"/>
    </row>
    <row r="292" ht="15.75" customHeight="1">
      <c r="A292" s="705"/>
      <c r="B292" s="705"/>
      <c r="C292" s="705"/>
      <c r="D292" s="705"/>
      <c r="E292" s="705"/>
      <c r="F292" s="705"/>
      <c r="G292" s="705"/>
      <c r="H292" s="705"/>
      <c r="I292" s="705"/>
      <c r="J292" s="705"/>
      <c r="K292" s="705"/>
      <c r="L292" s="705"/>
      <c r="M292" s="705"/>
      <c r="N292" s="705"/>
      <c r="O292" s="705"/>
      <c r="P292" s="705"/>
      <c r="Q292" s="705"/>
      <c r="R292" s="705"/>
      <c r="S292" s="705"/>
      <c r="T292" s="705"/>
      <c r="U292" s="705"/>
      <c r="V292" s="705"/>
      <c r="W292" s="705"/>
      <c r="X292" s="705"/>
      <c r="Y292" s="705"/>
      <c r="Z292" s="705"/>
    </row>
    <row r="293" ht="15.75" customHeight="1">
      <c r="A293" s="705"/>
      <c r="B293" s="705"/>
      <c r="C293" s="705"/>
      <c r="D293" s="705"/>
      <c r="E293" s="705"/>
      <c r="F293" s="705"/>
      <c r="G293" s="705"/>
      <c r="H293" s="705"/>
      <c r="I293" s="705"/>
      <c r="J293" s="705"/>
      <c r="K293" s="705"/>
      <c r="L293" s="705"/>
      <c r="M293" s="705"/>
      <c r="N293" s="705"/>
      <c r="O293" s="705"/>
      <c r="P293" s="705"/>
      <c r="Q293" s="705"/>
      <c r="R293" s="705"/>
      <c r="S293" s="705"/>
      <c r="T293" s="705"/>
      <c r="U293" s="705"/>
      <c r="V293" s="705"/>
      <c r="W293" s="705"/>
      <c r="X293" s="705"/>
      <c r="Y293" s="705"/>
      <c r="Z293" s="705"/>
    </row>
    <row r="294" ht="15.75" customHeight="1">
      <c r="A294" s="705"/>
      <c r="B294" s="705"/>
      <c r="C294" s="705"/>
      <c r="D294" s="705"/>
      <c r="E294" s="705"/>
      <c r="F294" s="705"/>
      <c r="G294" s="705"/>
      <c r="H294" s="705"/>
      <c r="I294" s="705"/>
      <c r="J294" s="705"/>
      <c r="K294" s="705"/>
      <c r="L294" s="705"/>
      <c r="M294" s="705"/>
      <c r="N294" s="705"/>
      <c r="O294" s="705"/>
      <c r="P294" s="705"/>
      <c r="Q294" s="705"/>
      <c r="R294" s="705"/>
      <c r="S294" s="705"/>
      <c r="T294" s="705"/>
      <c r="U294" s="705"/>
      <c r="V294" s="705"/>
      <c r="W294" s="705"/>
      <c r="X294" s="705"/>
      <c r="Y294" s="705"/>
      <c r="Z294" s="705"/>
    </row>
    <row r="295" ht="15.75" customHeight="1">
      <c r="A295" s="705"/>
      <c r="B295" s="705"/>
      <c r="C295" s="705"/>
      <c r="D295" s="705"/>
      <c r="E295" s="705"/>
      <c r="F295" s="705"/>
      <c r="G295" s="705"/>
      <c r="H295" s="705"/>
      <c r="I295" s="705"/>
      <c r="J295" s="705"/>
      <c r="K295" s="705"/>
      <c r="L295" s="705"/>
      <c r="M295" s="705"/>
      <c r="N295" s="705"/>
      <c r="O295" s="705"/>
      <c r="P295" s="705"/>
      <c r="Q295" s="705"/>
      <c r="R295" s="705"/>
      <c r="S295" s="705"/>
      <c r="T295" s="705"/>
      <c r="U295" s="705"/>
      <c r="V295" s="705"/>
      <c r="W295" s="705"/>
      <c r="X295" s="705"/>
      <c r="Y295" s="705"/>
      <c r="Z295" s="705"/>
    </row>
    <row r="296" ht="15.75" customHeight="1">
      <c r="A296" s="705"/>
      <c r="B296" s="705"/>
      <c r="C296" s="705"/>
      <c r="D296" s="705"/>
      <c r="E296" s="705"/>
      <c r="F296" s="705"/>
      <c r="G296" s="705"/>
      <c r="H296" s="705"/>
      <c r="I296" s="705"/>
      <c r="J296" s="705"/>
      <c r="K296" s="705"/>
      <c r="L296" s="705"/>
      <c r="M296" s="705"/>
      <c r="N296" s="705"/>
      <c r="O296" s="705"/>
      <c r="P296" s="705"/>
      <c r="Q296" s="705"/>
      <c r="R296" s="705"/>
      <c r="S296" s="705"/>
      <c r="T296" s="705"/>
      <c r="U296" s="705"/>
      <c r="V296" s="705"/>
      <c r="W296" s="705"/>
      <c r="X296" s="705"/>
      <c r="Y296" s="705"/>
      <c r="Z296" s="705"/>
    </row>
    <row r="297" ht="15.75" customHeight="1">
      <c r="A297" s="705"/>
      <c r="B297" s="705"/>
      <c r="C297" s="705"/>
      <c r="D297" s="705"/>
      <c r="E297" s="705"/>
      <c r="F297" s="705"/>
      <c r="G297" s="705"/>
      <c r="H297" s="705"/>
      <c r="I297" s="705"/>
      <c r="J297" s="705"/>
      <c r="K297" s="705"/>
      <c r="L297" s="705"/>
      <c r="M297" s="705"/>
      <c r="N297" s="705"/>
      <c r="O297" s="705"/>
      <c r="P297" s="705"/>
      <c r="Q297" s="705"/>
      <c r="R297" s="705"/>
      <c r="S297" s="705"/>
      <c r="T297" s="705"/>
      <c r="U297" s="705"/>
      <c r="V297" s="705"/>
      <c r="W297" s="705"/>
      <c r="X297" s="705"/>
      <c r="Y297" s="705"/>
      <c r="Z297" s="705"/>
    </row>
    <row r="298" ht="15.75" customHeight="1">
      <c r="A298" s="705"/>
      <c r="B298" s="705"/>
      <c r="C298" s="705"/>
      <c r="D298" s="705"/>
      <c r="E298" s="705"/>
      <c r="F298" s="705"/>
      <c r="G298" s="705"/>
      <c r="H298" s="705"/>
      <c r="I298" s="705"/>
      <c r="J298" s="705"/>
      <c r="K298" s="705"/>
      <c r="L298" s="705"/>
      <c r="M298" s="705"/>
      <c r="N298" s="705"/>
      <c r="O298" s="705"/>
      <c r="P298" s="705"/>
      <c r="Q298" s="705"/>
      <c r="R298" s="705"/>
      <c r="S298" s="705"/>
      <c r="T298" s="705"/>
      <c r="U298" s="705"/>
      <c r="V298" s="705"/>
      <c r="W298" s="705"/>
      <c r="X298" s="705"/>
      <c r="Y298" s="705"/>
      <c r="Z298" s="705"/>
    </row>
    <row r="299" ht="15.75" customHeight="1">
      <c r="A299" s="705"/>
      <c r="B299" s="705"/>
      <c r="C299" s="705"/>
      <c r="D299" s="705"/>
      <c r="E299" s="705"/>
      <c r="F299" s="705"/>
      <c r="G299" s="705"/>
      <c r="H299" s="705"/>
      <c r="I299" s="705"/>
      <c r="J299" s="705"/>
      <c r="K299" s="705"/>
      <c r="L299" s="705"/>
      <c r="M299" s="705"/>
      <c r="N299" s="705"/>
      <c r="O299" s="705"/>
      <c r="P299" s="705"/>
      <c r="Q299" s="705"/>
      <c r="R299" s="705"/>
      <c r="S299" s="705"/>
      <c r="T299" s="705"/>
      <c r="U299" s="705"/>
      <c r="V299" s="705"/>
      <c r="W299" s="705"/>
      <c r="X299" s="705"/>
      <c r="Y299" s="705"/>
      <c r="Z299" s="705"/>
    </row>
    <row r="300" ht="15.75" customHeight="1">
      <c r="A300" s="705"/>
      <c r="B300" s="705"/>
      <c r="C300" s="705"/>
      <c r="D300" s="705"/>
      <c r="E300" s="705"/>
      <c r="F300" s="705"/>
      <c r="G300" s="705"/>
      <c r="H300" s="705"/>
      <c r="I300" s="705"/>
      <c r="J300" s="705"/>
      <c r="K300" s="705"/>
      <c r="L300" s="705"/>
      <c r="M300" s="705"/>
      <c r="N300" s="705"/>
      <c r="O300" s="705"/>
      <c r="P300" s="705"/>
      <c r="Q300" s="705"/>
      <c r="R300" s="705"/>
      <c r="S300" s="705"/>
      <c r="T300" s="705"/>
      <c r="U300" s="705"/>
      <c r="V300" s="705"/>
      <c r="W300" s="705"/>
      <c r="X300" s="705"/>
      <c r="Y300" s="705"/>
      <c r="Z300" s="705"/>
    </row>
    <row r="301" ht="15.75" customHeight="1">
      <c r="A301" s="705"/>
      <c r="B301" s="705"/>
      <c r="C301" s="705"/>
      <c r="D301" s="705"/>
      <c r="E301" s="705"/>
      <c r="F301" s="705"/>
      <c r="G301" s="705"/>
      <c r="H301" s="705"/>
      <c r="I301" s="705"/>
      <c r="J301" s="705"/>
      <c r="K301" s="705"/>
      <c r="L301" s="705"/>
      <c r="M301" s="705"/>
      <c r="N301" s="705"/>
      <c r="O301" s="705"/>
      <c r="P301" s="705"/>
      <c r="Q301" s="705"/>
      <c r="R301" s="705"/>
      <c r="S301" s="705"/>
      <c r="T301" s="705"/>
      <c r="U301" s="705"/>
      <c r="V301" s="705"/>
      <c r="W301" s="705"/>
      <c r="X301" s="705"/>
      <c r="Y301" s="705"/>
      <c r="Z301" s="705"/>
    </row>
    <row r="302" ht="15.75" customHeight="1">
      <c r="A302" s="705"/>
      <c r="B302" s="705"/>
      <c r="C302" s="705"/>
      <c r="D302" s="705"/>
      <c r="E302" s="705"/>
      <c r="F302" s="705"/>
      <c r="G302" s="705"/>
      <c r="H302" s="705"/>
      <c r="I302" s="705"/>
      <c r="J302" s="705"/>
      <c r="K302" s="705"/>
      <c r="L302" s="705"/>
      <c r="M302" s="705"/>
      <c r="N302" s="705"/>
      <c r="O302" s="705"/>
      <c r="P302" s="705"/>
      <c r="Q302" s="705"/>
      <c r="R302" s="705"/>
      <c r="S302" s="705"/>
      <c r="T302" s="705"/>
      <c r="U302" s="705"/>
      <c r="V302" s="705"/>
      <c r="W302" s="705"/>
      <c r="X302" s="705"/>
      <c r="Y302" s="705"/>
      <c r="Z302" s="705"/>
    </row>
    <row r="303" ht="15.75" customHeight="1">
      <c r="A303" s="705"/>
      <c r="B303" s="705"/>
      <c r="C303" s="705"/>
      <c r="D303" s="705"/>
      <c r="E303" s="705"/>
      <c r="F303" s="705"/>
      <c r="G303" s="705"/>
      <c r="H303" s="705"/>
      <c r="I303" s="705"/>
      <c r="J303" s="705"/>
      <c r="K303" s="705"/>
      <c r="L303" s="705"/>
      <c r="M303" s="705"/>
      <c r="N303" s="705"/>
      <c r="O303" s="705"/>
      <c r="P303" s="705"/>
      <c r="Q303" s="705"/>
      <c r="R303" s="705"/>
      <c r="S303" s="705"/>
      <c r="T303" s="705"/>
      <c r="U303" s="705"/>
      <c r="V303" s="705"/>
      <c r="W303" s="705"/>
      <c r="X303" s="705"/>
      <c r="Y303" s="705"/>
      <c r="Z303" s="705"/>
    </row>
    <row r="304" ht="15.75" customHeight="1">
      <c r="A304" s="705"/>
      <c r="B304" s="705"/>
      <c r="C304" s="705"/>
      <c r="D304" s="705"/>
      <c r="E304" s="705"/>
      <c r="F304" s="705"/>
      <c r="G304" s="705"/>
      <c r="H304" s="705"/>
      <c r="I304" s="705"/>
      <c r="J304" s="705"/>
      <c r="K304" s="705"/>
      <c r="L304" s="705"/>
      <c r="M304" s="705"/>
      <c r="N304" s="705"/>
      <c r="O304" s="705"/>
      <c r="P304" s="705"/>
      <c r="Q304" s="705"/>
      <c r="R304" s="705"/>
      <c r="S304" s="705"/>
      <c r="T304" s="705"/>
      <c r="U304" s="705"/>
      <c r="V304" s="705"/>
      <c r="W304" s="705"/>
      <c r="X304" s="705"/>
      <c r="Y304" s="705"/>
      <c r="Z304" s="705"/>
    </row>
    <row r="305" ht="15.75" customHeight="1">
      <c r="A305" s="705"/>
      <c r="B305" s="705"/>
      <c r="C305" s="705"/>
      <c r="D305" s="705"/>
      <c r="E305" s="705"/>
      <c r="F305" s="705"/>
      <c r="G305" s="705"/>
      <c r="H305" s="705"/>
      <c r="I305" s="705"/>
      <c r="J305" s="705"/>
      <c r="K305" s="705"/>
      <c r="L305" s="705"/>
      <c r="M305" s="705"/>
      <c r="N305" s="705"/>
      <c r="O305" s="705"/>
      <c r="P305" s="705"/>
      <c r="Q305" s="705"/>
      <c r="R305" s="705"/>
      <c r="S305" s="705"/>
      <c r="T305" s="705"/>
      <c r="U305" s="705"/>
      <c r="V305" s="705"/>
      <c r="W305" s="705"/>
      <c r="X305" s="705"/>
      <c r="Y305" s="705"/>
      <c r="Z305" s="705"/>
    </row>
    <row r="306" ht="15.75" customHeight="1">
      <c r="A306" s="705"/>
      <c r="B306" s="705"/>
      <c r="C306" s="705"/>
      <c r="D306" s="705"/>
      <c r="E306" s="705"/>
      <c r="F306" s="705"/>
      <c r="G306" s="705"/>
      <c r="H306" s="705"/>
      <c r="I306" s="705"/>
      <c r="J306" s="705"/>
      <c r="K306" s="705"/>
      <c r="L306" s="705"/>
      <c r="M306" s="705"/>
      <c r="N306" s="705"/>
      <c r="O306" s="705"/>
      <c r="P306" s="705"/>
      <c r="Q306" s="705"/>
      <c r="R306" s="705"/>
      <c r="S306" s="705"/>
      <c r="T306" s="705"/>
      <c r="U306" s="705"/>
      <c r="V306" s="705"/>
      <c r="W306" s="705"/>
      <c r="X306" s="705"/>
      <c r="Y306" s="705"/>
      <c r="Z306" s="705"/>
    </row>
    <row r="307" ht="15.75" customHeight="1">
      <c r="A307" s="705"/>
      <c r="B307" s="705"/>
      <c r="C307" s="705"/>
      <c r="D307" s="705"/>
      <c r="E307" s="705"/>
      <c r="F307" s="705"/>
      <c r="G307" s="705"/>
      <c r="H307" s="705"/>
      <c r="I307" s="705"/>
      <c r="J307" s="705"/>
      <c r="K307" s="705"/>
      <c r="L307" s="705"/>
      <c r="M307" s="705"/>
      <c r="N307" s="705"/>
      <c r="O307" s="705"/>
      <c r="P307" s="705"/>
      <c r="Q307" s="705"/>
      <c r="R307" s="705"/>
      <c r="S307" s="705"/>
      <c r="T307" s="705"/>
      <c r="U307" s="705"/>
      <c r="V307" s="705"/>
      <c r="W307" s="705"/>
      <c r="X307" s="705"/>
      <c r="Y307" s="705"/>
      <c r="Z307" s="705"/>
    </row>
    <row r="308" ht="15.75" customHeight="1">
      <c r="A308" s="705"/>
      <c r="B308" s="705"/>
      <c r="C308" s="705"/>
      <c r="D308" s="705"/>
      <c r="E308" s="705"/>
      <c r="F308" s="705"/>
      <c r="G308" s="705"/>
      <c r="H308" s="705"/>
      <c r="I308" s="705"/>
      <c r="J308" s="705"/>
      <c r="K308" s="705"/>
      <c r="L308" s="705"/>
      <c r="M308" s="705"/>
      <c r="N308" s="705"/>
      <c r="O308" s="705"/>
      <c r="P308" s="705"/>
      <c r="Q308" s="705"/>
      <c r="R308" s="705"/>
      <c r="S308" s="705"/>
      <c r="T308" s="705"/>
      <c r="U308" s="705"/>
      <c r="V308" s="705"/>
      <c r="W308" s="705"/>
      <c r="X308" s="705"/>
      <c r="Y308" s="705"/>
      <c r="Z308" s="705"/>
    </row>
    <row r="309" ht="15.75" customHeight="1">
      <c r="A309" s="705"/>
      <c r="B309" s="705"/>
      <c r="C309" s="705"/>
      <c r="D309" s="705"/>
      <c r="E309" s="705"/>
      <c r="F309" s="705"/>
      <c r="G309" s="705"/>
      <c r="H309" s="705"/>
      <c r="I309" s="705"/>
      <c r="J309" s="705"/>
      <c r="K309" s="705"/>
      <c r="L309" s="705"/>
      <c r="M309" s="705"/>
      <c r="N309" s="705"/>
      <c r="O309" s="705"/>
      <c r="P309" s="705"/>
      <c r="Q309" s="705"/>
      <c r="R309" s="705"/>
      <c r="S309" s="705"/>
      <c r="T309" s="705"/>
      <c r="U309" s="705"/>
      <c r="V309" s="705"/>
      <c r="W309" s="705"/>
      <c r="X309" s="705"/>
      <c r="Y309" s="705"/>
      <c r="Z309" s="705"/>
    </row>
    <row r="310" ht="15.75" customHeight="1">
      <c r="A310" s="705"/>
      <c r="B310" s="705"/>
      <c r="C310" s="705"/>
      <c r="D310" s="705"/>
      <c r="E310" s="705"/>
      <c r="F310" s="705"/>
      <c r="G310" s="705"/>
      <c r="H310" s="705"/>
      <c r="I310" s="705"/>
      <c r="J310" s="705"/>
      <c r="K310" s="705"/>
      <c r="L310" s="705"/>
      <c r="M310" s="705"/>
      <c r="N310" s="705"/>
      <c r="O310" s="705"/>
      <c r="P310" s="705"/>
      <c r="Q310" s="705"/>
      <c r="R310" s="705"/>
      <c r="S310" s="705"/>
      <c r="T310" s="705"/>
      <c r="U310" s="705"/>
      <c r="V310" s="705"/>
      <c r="W310" s="705"/>
      <c r="X310" s="705"/>
      <c r="Y310" s="705"/>
      <c r="Z310" s="705"/>
    </row>
    <row r="311" ht="15.75" customHeight="1">
      <c r="A311" s="705"/>
      <c r="B311" s="705"/>
      <c r="C311" s="705"/>
      <c r="D311" s="705"/>
      <c r="E311" s="705"/>
      <c r="F311" s="705"/>
      <c r="G311" s="705"/>
      <c r="H311" s="705"/>
      <c r="I311" s="705"/>
      <c r="J311" s="705"/>
      <c r="K311" s="705"/>
      <c r="L311" s="705"/>
      <c r="M311" s="705"/>
      <c r="N311" s="705"/>
      <c r="O311" s="705"/>
      <c r="P311" s="705"/>
      <c r="Q311" s="705"/>
      <c r="R311" s="705"/>
      <c r="S311" s="705"/>
      <c r="T311" s="705"/>
      <c r="U311" s="705"/>
      <c r="V311" s="705"/>
      <c r="W311" s="705"/>
      <c r="X311" s="705"/>
      <c r="Y311" s="705"/>
      <c r="Z311" s="705"/>
    </row>
    <row r="312" ht="15.75" customHeight="1">
      <c r="A312" s="705"/>
      <c r="B312" s="705"/>
      <c r="C312" s="705"/>
      <c r="D312" s="705"/>
      <c r="E312" s="705"/>
      <c r="F312" s="705"/>
      <c r="G312" s="705"/>
      <c r="H312" s="705"/>
      <c r="I312" s="705"/>
      <c r="J312" s="705"/>
      <c r="K312" s="705"/>
      <c r="L312" s="705"/>
      <c r="M312" s="705"/>
      <c r="N312" s="705"/>
      <c r="O312" s="705"/>
      <c r="P312" s="705"/>
      <c r="Q312" s="705"/>
      <c r="R312" s="705"/>
      <c r="S312" s="705"/>
      <c r="T312" s="705"/>
      <c r="U312" s="705"/>
      <c r="V312" s="705"/>
      <c r="W312" s="705"/>
      <c r="X312" s="705"/>
      <c r="Y312" s="705"/>
      <c r="Z312" s="705"/>
    </row>
    <row r="313" ht="15.75" customHeight="1">
      <c r="A313" s="705"/>
      <c r="B313" s="705"/>
      <c r="C313" s="705"/>
      <c r="D313" s="705"/>
      <c r="E313" s="705"/>
      <c r="F313" s="705"/>
      <c r="G313" s="705"/>
      <c r="H313" s="705"/>
      <c r="I313" s="705"/>
      <c r="J313" s="705"/>
      <c r="K313" s="705"/>
      <c r="L313" s="705"/>
      <c r="M313" s="705"/>
      <c r="N313" s="705"/>
      <c r="O313" s="705"/>
      <c r="P313" s="705"/>
      <c r="Q313" s="705"/>
      <c r="R313" s="705"/>
      <c r="S313" s="705"/>
      <c r="T313" s="705"/>
      <c r="U313" s="705"/>
      <c r="V313" s="705"/>
      <c r="W313" s="705"/>
      <c r="X313" s="705"/>
      <c r="Y313" s="705"/>
      <c r="Z313" s="705"/>
    </row>
    <row r="314" ht="15.75" customHeight="1">
      <c r="A314" s="705"/>
      <c r="B314" s="705"/>
      <c r="C314" s="705"/>
      <c r="D314" s="705"/>
      <c r="E314" s="705"/>
      <c r="F314" s="705"/>
      <c r="G314" s="705"/>
      <c r="H314" s="705"/>
      <c r="I314" s="705"/>
      <c r="J314" s="705"/>
      <c r="K314" s="705"/>
      <c r="L314" s="705"/>
      <c r="M314" s="705"/>
      <c r="N314" s="705"/>
      <c r="O314" s="705"/>
      <c r="P314" s="705"/>
      <c r="Q314" s="705"/>
      <c r="R314" s="705"/>
      <c r="S314" s="705"/>
      <c r="T314" s="705"/>
      <c r="U314" s="705"/>
      <c r="V314" s="705"/>
      <c r="W314" s="705"/>
      <c r="X314" s="705"/>
      <c r="Y314" s="705"/>
      <c r="Z314" s="705"/>
    </row>
    <row r="315" ht="15.75" customHeight="1">
      <c r="A315" s="705"/>
      <c r="B315" s="705"/>
      <c r="C315" s="705"/>
      <c r="D315" s="705"/>
      <c r="E315" s="705"/>
      <c r="F315" s="705"/>
      <c r="G315" s="705"/>
      <c r="H315" s="705"/>
      <c r="I315" s="705"/>
      <c r="J315" s="705"/>
      <c r="K315" s="705"/>
      <c r="L315" s="705"/>
      <c r="M315" s="705"/>
      <c r="N315" s="705"/>
      <c r="O315" s="705"/>
      <c r="P315" s="705"/>
      <c r="Q315" s="705"/>
      <c r="R315" s="705"/>
      <c r="S315" s="705"/>
      <c r="T315" s="705"/>
      <c r="U315" s="705"/>
      <c r="V315" s="705"/>
      <c r="W315" s="705"/>
      <c r="X315" s="705"/>
      <c r="Y315" s="705"/>
      <c r="Z315" s="705"/>
    </row>
    <row r="316" ht="15.75" customHeight="1">
      <c r="A316" s="705"/>
      <c r="B316" s="705"/>
      <c r="C316" s="705"/>
      <c r="D316" s="705"/>
      <c r="E316" s="705"/>
      <c r="F316" s="705"/>
      <c r="G316" s="705"/>
      <c r="H316" s="705"/>
      <c r="I316" s="705"/>
      <c r="J316" s="705"/>
      <c r="K316" s="705"/>
      <c r="L316" s="705"/>
      <c r="M316" s="705"/>
      <c r="N316" s="705"/>
      <c r="O316" s="705"/>
      <c r="P316" s="705"/>
      <c r="Q316" s="705"/>
      <c r="R316" s="705"/>
      <c r="S316" s="705"/>
      <c r="T316" s="705"/>
      <c r="U316" s="705"/>
      <c r="V316" s="705"/>
      <c r="W316" s="705"/>
      <c r="X316" s="705"/>
      <c r="Y316" s="705"/>
      <c r="Z316" s="705"/>
    </row>
    <row r="317" ht="15.75" customHeight="1">
      <c r="A317" s="705"/>
      <c r="B317" s="705"/>
      <c r="C317" s="705"/>
      <c r="D317" s="705"/>
      <c r="E317" s="705"/>
      <c r="F317" s="705"/>
      <c r="G317" s="705"/>
      <c r="H317" s="705"/>
      <c r="I317" s="705"/>
      <c r="J317" s="705"/>
      <c r="K317" s="705"/>
      <c r="L317" s="705"/>
      <c r="M317" s="705"/>
      <c r="N317" s="705"/>
      <c r="O317" s="705"/>
      <c r="P317" s="705"/>
      <c r="Q317" s="705"/>
      <c r="R317" s="705"/>
      <c r="S317" s="705"/>
      <c r="T317" s="705"/>
      <c r="U317" s="705"/>
      <c r="V317" s="705"/>
      <c r="W317" s="705"/>
      <c r="X317" s="705"/>
      <c r="Y317" s="705"/>
      <c r="Z317" s="705"/>
    </row>
    <row r="318" ht="15.75" customHeight="1">
      <c r="A318" s="705"/>
      <c r="B318" s="705"/>
      <c r="C318" s="705"/>
      <c r="D318" s="705"/>
      <c r="E318" s="705"/>
      <c r="F318" s="705"/>
      <c r="G318" s="705"/>
      <c r="H318" s="705"/>
      <c r="I318" s="705"/>
      <c r="J318" s="705"/>
      <c r="K318" s="705"/>
      <c r="L318" s="705"/>
      <c r="M318" s="705"/>
      <c r="N318" s="705"/>
      <c r="O318" s="705"/>
      <c r="P318" s="705"/>
      <c r="Q318" s="705"/>
      <c r="R318" s="705"/>
      <c r="S318" s="705"/>
      <c r="T318" s="705"/>
      <c r="U318" s="705"/>
      <c r="V318" s="705"/>
      <c r="W318" s="705"/>
      <c r="X318" s="705"/>
      <c r="Y318" s="705"/>
      <c r="Z318" s="705"/>
    </row>
    <row r="319" ht="15.75" customHeight="1">
      <c r="A319" s="705"/>
      <c r="B319" s="705"/>
      <c r="C319" s="705"/>
      <c r="D319" s="705"/>
      <c r="E319" s="705"/>
      <c r="F319" s="705"/>
      <c r="G319" s="705"/>
      <c r="H319" s="705"/>
      <c r="I319" s="705"/>
      <c r="J319" s="705"/>
      <c r="K319" s="705"/>
      <c r="L319" s="705"/>
      <c r="M319" s="705"/>
      <c r="N319" s="705"/>
      <c r="O319" s="705"/>
      <c r="P319" s="705"/>
      <c r="Q319" s="705"/>
      <c r="R319" s="705"/>
      <c r="S319" s="705"/>
      <c r="T319" s="705"/>
      <c r="U319" s="705"/>
      <c r="V319" s="705"/>
      <c r="W319" s="705"/>
      <c r="X319" s="705"/>
      <c r="Y319" s="705"/>
      <c r="Z319" s="705"/>
    </row>
    <row r="320" ht="15.75" customHeight="1">
      <c r="A320" s="705"/>
      <c r="B320" s="705"/>
      <c r="C320" s="705"/>
      <c r="D320" s="705"/>
      <c r="E320" s="705"/>
      <c r="F320" s="705"/>
      <c r="G320" s="705"/>
      <c r="H320" s="705"/>
      <c r="I320" s="705"/>
      <c r="J320" s="705"/>
      <c r="K320" s="705"/>
      <c r="L320" s="705"/>
      <c r="M320" s="705"/>
      <c r="N320" s="705"/>
      <c r="O320" s="705"/>
      <c r="P320" s="705"/>
      <c r="Q320" s="705"/>
      <c r="R320" s="705"/>
      <c r="S320" s="705"/>
      <c r="T320" s="705"/>
      <c r="U320" s="705"/>
      <c r="V320" s="705"/>
      <c r="W320" s="705"/>
      <c r="X320" s="705"/>
      <c r="Y320" s="705"/>
      <c r="Z320" s="705"/>
    </row>
    <row r="321" ht="15.75" customHeight="1">
      <c r="A321" s="705"/>
      <c r="B321" s="705"/>
      <c r="C321" s="705"/>
      <c r="D321" s="705"/>
      <c r="E321" s="705"/>
      <c r="F321" s="705"/>
      <c r="G321" s="705"/>
      <c r="H321" s="705"/>
      <c r="I321" s="705"/>
      <c r="J321" s="705"/>
      <c r="K321" s="705"/>
      <c r="L321" s="705"/>
      <c r="M321" s="705"/>
      <c r="N321" s="705"/>
      <c r="O321" s="705"/>
      <c r="P321" s="705"/>
      <c r="Q321" s="705"/>
      <c r="R321" s="705"/>
      <c r="S321" s="705"/>
      <c r="T321" s="705"/>
      <c r="U321" s="705"/>
      <c r="V321" s="705"/>
      <c r="W321" s="705"/>
      <c r="X321" s="705"/>
      <c r="Y321" s="705"/>
      <c r="Z321" s="705"/>
    </row>
    <row r="322" ht="15.75" customHeight="1">
      <c r="A322" s="705"/>
      <c r="B322" s="705"/>
      <c r="C322" s="705"/>
      <c r="D322" s="705"/>
      <c r="E322" s="705"/>
      <c r="F322" s="705"/>
      <c r="G322" s="705"/>
      <c r="H322" s="705"/>
      <c r="I322" s="705"/>
      <c r="J322" s="705"/>
      <c r="K322" s="705"/>
      <c r="L322" s="705"/>
      <c r="M322" s="705"/>
      <c r="N322" s="705"/>
      <c r="O322" s="705"/>
      <c r="P322" s="705"/>
      <c r="Q322" s="705"/>
      <c r="R322" s="705"/>
      <c r="S322" s="705"/>
      <c r="T322" s="705"/>
      <c r="U322" s="705"/>
      <c r="V322" s="705"/>
      <c r="W322" s="705"/>
      <c r="X322" s="705"/>
      <c r="Y322" s="705"/>
      <c r="Z322" s="705"/>
    </row>
    <row r="323" ht="15.75" customHeight="1">
      <c r="A323" s="705"/>
      <c r="B323" s="705"/>
      <c r="C323" s="705"/>
      <c r="D323" s="705"/>
      <c r="E323" s="705"/>
      <c r="F323" s="705"/>
      <c r="G323" s="705"/>
      <c r="H323" s="705"/>
      <c r="I323" s="705"/>
      <c r="J323" s="705"/>
      <c r="K323" s="705"/>
      <c r="L323" s="705"/>
      <c r="M323" s="705"/>
      <c r="N323" s="705"/>
      <c r="O323" s="705"/>
      <c r="P323" s="705"/>
      <c r="Q323" s="705"/>
      <c r="R323" s="705"/>
      <c r="S323" s="705"/>
      <c r="T323" s="705"/>
      <c r="U323" s="705"/>
      <c r="V323" s="705"/>
      <c r="W323" s="705"/>
      <c r="X323" s="705"/>
      <c r="Y323" s="705"/>
      <c r="Z323" s="705"/>
    </row>
    <row r="324" ht="15.75" customHeight="1">
      <c r="A324" s="705"/>
      <c r="B324" s="705"/>
      <c r="C324" s="705"/>
      <c r="D324" s="705"/>
      <c r="E324" s="705"/>
      <c r="F324" s="705"/>
      <c r="G324" s="705"/>
      <c r="H324" s="705"/>
      <c r="I324" s="705"/>
      <c r="J324" s="705"/>
      <c r="K324" s="705"/>
      <c r="L324" s="705"/>
      <c r="M324" s="705"/>
      <c r="N324" s="705"/>
      <c r="O324" s="705"/>
      <c r="P324" s="705"/>
      <c r="Q324" s="705"/>
      <c r="R324" s="705"/>
      <c r="S324" s="705"/>
      <c r="T324" s="705"/>
      <c r="U324" s="705"/>
      <c r="V324" s="705"/>
      <c r="W324" s="705"/>
      <c r="X324" s="705"/>
      <c r="Y324" s="705"/>
      <c r="Z324" s="705"/>
    </row>
    <row r="325" ht="15.75" customHeight="1">
      <c r="A325" s="705"/>
      <c r="B325" s="705"/>
      <c r="C325" s="705"/>
      <c r="D325" s="705"/>
      <c r="E325" s="705"/>
      <c r="F325" s="705"/>
      <c r="G325" s="705"/>
      <c r="H325" s="705"/>
      <c r="I325" s="705"/>
      <c r="J325" s="705"/>
      <c r="K325" s="705"/>
      <c r="L325" s="705"/>
      <c r="M325" s="705"/>
      <c r="N325" s="705"/>
      <c r="O325" s="705"/>
      <c r="P325" s="705"/>
      <c r="Q325" s="705"/>
      <c r="R325" s="705"/>
      <c r="S325" s="705"/>
      <c r="T325" s="705"/>
      <c r="U325" s="705"/>
      <c r="V325" s="705"/>
      <c r="W325" s="705"/>
      <c r="X325" s="705"/>
      <c r="Y325" s="705"/>
      <c r="Z325" s="705"/>
    </row>
    <row r="326" ht="15.75" customHeight="1">
      <c r="A326" s="705"/>
      <c r="B326" s="705"/>
      <c r="C326" s="705"/>
      <c r="D326" s="705"/>
      <c r="E326" s="705"/>
      <c r="F326" s="705"/>
      <c r="G326" s="705"/>
      <c r="H326" s="705"/>
      <c r="I326" s="705"/>
      <c r="J326" s="705"/>
      <c r="K326" s="705"/>
      <c r="L326" s="705"/>
      <c r="M326" s="705"/>
      <c r="N326" s="705"/>
      <c r="O326" s="705"/>
      <c r="P326" s="705"/>
      <c r="Q326" s="705"/>
      <c r="R326" s="705"/>
      <c r="S326" s="705"/>
      <c r="T326" s="705"/>
      <c r="U326" s="705"/>
      <c r="V326" s="705"/>
      <c r="W326" s="705"/>
      <c r="X326" s="705"/>
      <c r="Y326" s="705"/>
      <c r="Z326" s="705"/>
    </row>
    <row r="327" ht="15.75" customHeight="1">
      <c r="A327" s="705"/>
      <c r="B327" s="705"/>
      <c r="C327" s="705"/>
      <c r="D327" s="705"/>
      <c r="E327" s="705"/>
      <c r="F327" s="705"/>
      <c r="G327" s="705"/>
      <c r="H327" s="705"/>
      <c r="I327" s="705"/>
      <c r="J327" s="705"/>
      <c r="K327" s="705"/>
      <c r="L327" s="705"/>
      <c r="M327" s="705"/>
      <c r="N327" s="705"/>
      <c r="O327" s="705"/>
      <c r="P327" s="705"/>
      <c r="Q327" s="705"/>
      <c r="R327" s="705"/>
      <c r="S327" s="705"/>
      <c r="T327" s="705"/>
      <c r="U327" s="705"/>
      <c r="V327" s="705"/>
      <c r="W327" s="705"/>
      <c r="X327" s="705"/>
      <c r="Y327" s="705"/>
      <c r="Z327" s="705"/>
    </row>
    <row r="328" ht="15.75" customHeight="1">
      <c r="A328" s="705"/>
      <c r="B328" s="705"/>
      <c r="C328" s="705"/>
      <c r="D328" s="705"/>
      <c r="E328" s="705"/>
      <c r="F328" s="705"/>
      <c r="G328" s="705"/>
      <c r="H328" s="705"/>
      <c r="I328" s="705"/>
      <c r="J328" s="705"/>
      <c r="K328" s="705"/>
      <c r="L328" s="705"/>
      <c r="M328" s="705"/>
      <c r="N328" s="705"/>
      <c r="O328" s="705"/>
      <c r="P328" s="705"/>
      <c r="Q328" s="705"/>
      <c r="R328" s="705"/>
      <c r="S328" s="705"/>
      <c r="T328" s="705"/>
      <c r="U328" s="705"/>
      <c r="V328" s="705"/>
      <c r="W328" s="705"/>
      <c r="X328" s="705"/>
      <c r="Y328" s="705"/>
      <c r="Z328" s="705"/>
    </row>
    <row r="329" ht="15.75" customHeight="1">
      <c r="A329" s="705"/>
      <c r="B329" s="705"/>
      <c r="C329" s="705"/>
      <c r="D329" s="705"/>
      <c r="E329" s="705"/>
      <c r="F329" s="705"/>
      <c r="G329" s="705"/>
      <c r="H329" s="705"/>
      <c r="I329" s="705"/>
      <c r="J329" s="705"/>
      <c r="K329" s="705"/>
      <c r="L329" s="705"/>
      <c r="M329" s="705"/>
      <c r="N329" s="705"/>
      <c r="O329" s="705"/>
      <c r="P329" s="705"/>
      <c r="Q329" s="705"/>
      <c r="R329" s="705"/>
      <c r="S329" s="705"/>
      <c r="T329" s="705"/>
      <c r="U329" s="705"/>
      <c r="V329" s="705"/>
      <c r="W329" s="705"/>
      <c r="X329" s="705"/>
      <c r="Y329" s="705"/>
      <c r="Z329" s="705"/>
    </row>
    <row r="330" ht="15.75" customHeight="1">
      <c r="A330" s="705"/>
      <c r="B330" s="705"/>
      <c r="C330" s="705"/>
      <c r="D330" s="705"/>
      <c r="E330" s="705"/>
      <c r="F330" s="705"/>
      <c r="G330" s="705"/>
      <c r="H330" s="705"/>
      <c r="I330" s="705"/>
      <c r="J330" s="705"/>
      <c r="K330" s="705"/>
      <c r="L330" s="705"/>
      <c r="M330" s="705"/>
      <c r="N330" s="705"/>
      <c r="O330" s="705"/>
      <c r="P330" s="705"/>
      <c r="Q330" s="705"/>
      <c r="R330" s="705"/>
      <c r="S330" s="705"/>
      <c r="T330" s="705"/>
      <c r="U330" s="705"/>
      <c r="V330" s="705"/>
      <c r="W330" s="705"/>
      <c r="X330" s="705"/>
      <c r="Y330" s="705"/>
      <c r="Z330" s="705"/>
    </row>
    <row r="331" ht="15.75" customHeight="1">
      <c r="A331" s="705"/>
      <c r="B331" s="705"/>
      <c r="C331" s="705"/>
      <c r="D331" s="705"/>
      <c r="E331" s="705"/>
      <c r="F331" s="705"/>
      <c r="G331" s="705"/>
      <c r="H331" s="705"/>
      <c r="I331" s="705"/>
      <c r="J331" s="705"/>
      <c r="K331" s="705"/>
      <c r="L331" s="705"/>
      <c r="M331" s="705"/>
      <c r="N331" s="705"/>
      <c r="O331" s="705"/>
      <c r="P331" s="705"/>
      <c r="Q331" s="705"/>
      <c r="R331" s="705"/>
      <c r="S331" s="705"/>
      <c r="T331" s="705"/>
      <c r="U331" s="705"/>
      <c r="V331" s="705"/>
      <c r="W331" s="705"/>
      <c r="X331" s="705"/>
      <c r="Y331" s="705"/>
      <c r="Z331" s="705"/>
    </row>
    <row r="332" ht="15.75" customHeight="1">
      <c r="A332" s="705"/>
      <c r="B332" s="705"/>
      <c r="C332" s="705"/>
      <c r="D332" s="705"/>
      <c r="E332" s="705"/>
      <c r="F332" s="705"/>
      <c r="G332" s="705"/>
      <c r="H332" s="705"/>
      <c r="I332" s="705"/>
      <c r="J332" s="705"/>
      <c r="K332" s="705"/>
      <c r="L332" s="705"/>
      <c r="M332" s="705"/>
      <c r="N332" s="705"/>
      <c r="O332" s="705"/>
      <c r="P332" s="705"/>
      <c r="Q332" s="705"/>
      <c r="R332" s="705"/>
      <c r="S332" s="705"/>
      <c r="T332" s="705"/>
      <c r="U332" s="705"/>
      <c r="V332" s="705"/>
      <c r="W332" s="705"/>
      <c r="X332" s="705"/>
      <c r="Y332" s="705"/>
      <c r="Z332" s="705"/>
    </row>
    <row r="333" ht="15.75" customHeight="1">
      <c r="A333" s="705"/>
      <c r="B333" s="705"/>
      <c r="C333" s="705"/>
      <c r="D333" s="705"/>
      <c r="E333" s="705"/>
      <c r="F333" s="705"/>
      <c r="G333" s="705"/>
      <c r="H333" s="705"/>
      <c r="I333" s="705"/>
      <c r="J333" s="705"/>
      <c r="K333" s="705"/>
      <c r="L333" s="705"/>
      <c r="M333" s="705"/>
      <c r="N333" s="705"/>
      <c r="O333" s="705"/>
      <c r="P333" s="705"/>
      <c r="Q333" s="705"/>
      <c r="R333" s="705"/>
      <c r="S333" s="705"/>
      <c r="T333" s="705"/>
      <c r="U333" s="705"/>
      <c r="V333" s="705"/>
      <c r="W333" s="705"/>
      <c r="X333" s="705"/>
      <c r="Y333" s="705"/>
      <c r="Z333" s="705"/>
    </row>
    <row r="334" ht="15.75" customHeight="1">
      <c r="A334" s="705"/>
      <c r="B334" s="705"/>
      <c r="C334" s="705"/>
      <c r="D334" s="705"/>
      <c r="E334" s="705"/>
      <c r="F334" s="705"/>
      <c r="G334" s="705"/>
      <c r="H334" s="705"/>
      <c r="I334" s="705"/>
      <c r="J334" s="705"/>
      <c r="K334" s="705"/>
      <c r="L334" s="705"/>
      <c r="M334" s="705"/>
      <c r="N334" s="705"/>
      <c r="O334" s="705"/>
      <c r="P334" s="705"/>
      <c r="Q334" s="705"/>
      <c r="R334" s="705"/>
      <c r="S334" s="705"/>
      <c r="T334" s="705"/>
      <c r="U334" s="705"/>
      <c r="V334" s="705"/>
      <c r="W334" s="705"/>
      <c r="X334" s="705"/>
      <c r="Y334" s="705"/>
      <c r="Z334" s="705"/>
    </row>
    <row r="335" ht="15.75" customHeight="1">
      <c r="A335" s="705"/>
      <c r="B335" s="705"/>
      <c r="C335" s="705"/>
      <c r="D335" s="705"/>
      <c r="E335" s="705"/>
      <c r="F335" s="705"/>
      <c r="G335" s="705"/>
      <c r="H335" s="705"/>
      <c r="I335" s="705"/>
      <c r="J335" s="705"/>
      <c r="K335" s="705"/>
      <c r="L335" s="705"/>
      <c r="M335" s="705"/>
      <c r="N335" s="705"/>
      <c r="O335" s="705"/>
      <c r="P335" s="705"/>
      <c r="Q335" s="705"/>
      <c r="R335" s="705"/>
      <c r="S335" s="705"/>
      <c r="T335" s="705"/>
      <c r="U335" s="705"/>
      <c r="V335" s="705"/>
      <c r="W335" s="705"/>
      <c r="X335" s="705"/>
      <c r="Y335" s="705"/>
      <c r="Z335" s="705"/>
    </row>
    <row r="336" ht="15.75" customHeight="1">
      <c r="A336" s="705"/>
      <c r="B336" s="705"/>
      <c r="C336" s="705"/>
      <c r="D336" s="705"/>
      <c r="E336" s="705"/>
      <c r="F336" s="705"/>
      <c r="G336" s="705"/>
      <c r="H336" s="705"/>
      <c r="I336" s="705"/>
      <c r="J336" s="705"/>
      <c r="K336" s="705"/>
      <c r="L336" s="705"/>
      <c r="M336" s="705"/>
      <c r="N336" s="705"/>
      <c r="O336" s="705"/>
      <c r="P336" s="705"/>
      <c r="Q336" s="705"/>
      <c r="R336" s="705"/>
      <c r="S336" s="705"/>
      <c r="T336" s="705"/>
      <c r="U336" s="705"/>
      <c r="V336" s="705"/>
      <c r="W336" s="705"/>
      <c r="X336" s="705"/>
      <c r="Y336" s="705"/>
      <c r="Z336" s="705"/>
    </row>
    <row r="337" ht="15.75" customHeight="1">
      <c r="A337" s="705"/>
      <c r="B337" s="705"/>
      <c r="C337" s="705"/>
      <c r="D337" s="705"/>
      <c r="E337" s="705"/>
      <c r="F337" s="705"/>
      <c r="G337" s="705"/>
      <c r="H337" s="705"/>
      <c r="I337" s="705"/>
      <c r="J337" s="705"/>
      <c r="K337" s="705"/>
      <c r="L337" s="705"/>
      <c r="M337" s="705"/>
      <c r="N337" s="705"/>
      <c r="O337" s="705"/>
      <c r="P337" s="705"/>
      <c r="Q337" s="705"/>
      <c r="R337" s="705"/>
      <c r="S337" s="705"/>
      <c r="T337" s="705"/>
      <c r="U337" s="705"/>
      <c r="V337" s="705"/>
      <c r="W337" s="705"/>
      <c r="X337" s="705"/>
      <c r="Y337" s="705"/>
      <c r="Z337" s="705"/>
    </row>
    <row r="338" ht="15.75" customHeight="1">
      <c r="A338" s="705"/>
      <c r="B338" s="705"/>
      <c r="C338" s="705"/>
      <c r="D338" s="705"/>
      <c r="E338" s="705"/>
      <c r="F338" s="705"/>
      <c r="G338" s="705"/>
      <c r="H338" s="705"/>
      <c r="I338" s="705"/>
      <c r="J338" s="705"/>
      <c r="K338" s="705"/>
      <c r="L338" s="705"/>
      <c r="M338" s="705"/>
      <c r="N338" s="705"/>
      <c r="O338" s="705"/>
      <c r="P338" s="705"/>
      <c r="Q338" s="705"/>
      <c r="R338" s="705"/>
      <c r="S338" s="705"/>
      <c r="T338" s="705"/>
      <c r="U338" s="705"/>
      <c r="V338" s="705"/>
      <c r="W338" s="705"/>
      <c r="X338" s="705"/>
      <c r="Y338" s="705"/>
      <c r="Z338" s="705"/>
    </row>
    <row r="339" ht="15.75" customHeight="1">
      <c r="A339" s="705"/>
      <c r="B339" s="705"/>
      <c r="C339" s="705"/>
      <c r="D339" s="705"/>
      <c r="E339" s="705"/>
      <c r="F339" s="705"/>
      <c r="G339" s="705"/>
      <c r="H339" s="705"/>
      <c r="I339" s="705"/>
      <c r="J339" s="705"/>
      <c r="K339" s="705"/>
      <c r="L339" s="705"/>
      <c r="M339" s="705"/>
      <c r="N339" s="705"/>
      <c r="O339" s="705"/>
      <c r="P339" s="705"/>
      <c r="Q339" s="705"/>
      <c r="R339" s="705"/>
      <c r="S339" s="705"/>
      <c r="T339" s="705"/>
      <c r="U339" s="705"/>
      <c r="V339" s="705"/>
      <c r="W339" s="705"/>
      <c r="X339" s="705"/>
      <c r="Y339" s="705"/>
      <c r="Z339" s="705"/>
    </row>
    <row r="340" ht="15.75" customHeight="1">
      <c r="A340" s="705"/>
      <c r="B340" s="705"/>
      <c r="C340" s="705"/>
      <c r="D340" s="705"/>
      <c r="E340" s="705"/>
      <c r="F340" s="705"/>
      <c r="G340" s="705"/>
      <c r="H340" s="705"/>
      <c r="I340" s="705"/>
      <c r="J340" s="705"/>
      <c r="K340" s="705"/>
      <c r="L340" s="705"/>
      <c r="M340" s="705"/>
      <c r="N340" s="705"/>
      <c r="O340" s="705"/>
      <c r="P340" s="705"/>
      <c r="Q340" s="705"/>
      <c r="R340" s="705"/>
      <c r="S340" s="705"/>
      <c r="T340" s="705"/>
      <c r="U340" s="705"/>
      <c r="V340" s="705"/>
      <c r="W340" s="705"/>
      <c r="X340" s="705"/>
      <c r="Y340" s="705"/>
      <c r="Z340" s="705"/>
    </row>
    <row r="341" ht="15.75" customHeight="1">
      <c r="A341" s="705"/>
      <c r="B341" s="705"/>
      <c r="C341" s="705"/>
      <c r="D341" s="705"/>
      <c r="E341" s="705"/>
      <c r="F341" s="705"/>
      <c r="G341" s="705"/>
      <c r="H341" s="705"/>
      <c r="I341" s="705"/>
      <c r="J341" s="705"/>
      <c r="K341" s="705"/>
      <c r="L341" s="705"/>
      <c r="M341" s="705"/>
      <c r="N341" s="705"/>
      <c r="O341" s="705"/>
      <c r="P341" s="705"/>
      <c r="Q341" s="705"/>
      <c r="R341" s="705"/>
      <c r="S341" s="705"/>
      <c r="T341" s="705"/>
      <c r="U341" s="705"/>
      <c r="V341" s="705"/>
      <c r="W341" s="705"/>
      <c r="X341" s="705"/>
      <c r="Y341" s="705"/>
      <c r="Z341" s="705"/>
    </row>
    <row r="342" ht="15.75" customHeight="1">
      <c r="A342" s="705"/>
      <c r="B342" s="705"/>
      <c r="C342" s="705"/>
      <c r="D342" s="705"/>
      <c r="E342" s="705"/>
      <c r="F342" s="705"/>
      <c r="G342" s="705"/>
      <c r="H342" s="705"/>
      <c r="I342" s="705"/>
      <c r="J342" s="705"/>
      <c r="K342" s="705"/>
      <c r="L342" s="705"/>
      <c r="M342" s="705"/>
      <c r="N342" s="705"/>
      <c r="O342" s="705"/>
      <c r="P342" s="705"/>
      <c r="Q342" s="705"/>
      <c r="R342" s="705"/>
      <c r="S342" s="705"/>
      <c r="T342" s="705"/>
      <c r="U342" s="705"/>
      <c r="V342" s="705"/>
      <c r="W342" s="705"/>
      <c r="X342" s="705"/>
      <c r="Y342" s="705"/>
      <c r="Z342" s="705"/>
    </row>
    <row r="343" ht="15.75" customHeight="1">
      <c r="A343" s="705"/>
      <c r="B343" s="705"/>
      <c r="C343" s="705"/>
      <c r="D343" s="705"/>
      <c r="E343" s="705"/>
      <c r="F343" s="705"/>
      <c r="G343" s="705"/>
      <c r="H343" s="705"/>
      <c r="I343" s="705"/>
      <c r="J343" s="705"/>
      <c r="K343" s="705"/>
      <c r="L343" s="705"/>
      <c r="M343" s="705"/>
      <c r="N343" s="705"/>
      <c r="O343" s="705"/>
      <c r="P343" s="705"/>
      <c r="Q343" s="705"/>
      <c r="R343" s="705"/>
      <c r="S343" s="705"/>
      <c r="T343" s="705"/>
      <c r="U343" s="705"/>
      <c r="V343" s="705"/>
      <c r="W343" s="705"/>
      <c r="X343" s="705"/>
      <c r="Y343" s="705"/>
      <c r="Z343" s="705"/>
    </row>
    <row r="344" ht="15.75" customHeight="1">
      <c r="A344" s="705"/>
      <c r="B344" s="705"/>
      <c r="C344" s="705"/>
      <c r="D344" s="705"/>
      <c r="E344" s="705"/>
      <c r="F344" s="705"/>
      <c r="G344" s="705"/>
      <c r="H344" s="705"/>
      <c r="I344" s="705"/>
      <c r="J344" s="705"/>
      <c r="K344" s="705"/>
      <c r="L344" s="705"/>
      <c r="M344" s="705"/>
      <c r="N344" s="705"/>
      <c r="O344" s="705"/>
      <c r="P344" s="705"/>
      <c r="Q344" s="705"/>
      <c r="R344" s="705"/>
      <c r="S344" s="705"/>
      <c r="T344" s="705"/>
      <c r="U344" s="705"/>
      <c r="V344" s="705"/>
      <c r="W344" s="705"/>
      <c r="X344" s="705"/>
      <c r="Y344" s="705"/>
      <c r="Z344" s="705"/>
    </row>
    <row r="345" ht="15.75" customHeight="1">
      <c r="A345" s="705"/>
      <c r="B345" s="705"/>
      <c r="C345" s="705"/>
      <c r="D345" s="705"/>
      <c r="E345" s="705"/>
      <c r="F345" s="705"/>
      <c r="G345" s="705"/>
      <c r="H345" s="705"/>
      <c r="I345" s="705"/>
      <c r="J345" s="705"/>
      <c r="K345" s="705"/>
      <c r="L345" s="705"/>
      <c r="M345" s="705"/>
      <c r="N345" s="705"/>
      <c r="O345" s="705"/>
      <c r="P345" s="705"/>
      <c r="Q345" s="705"/>
      <c r="R345" s="705"/>
      <c r="S345" s="705"/>
      <c r="T345" s="705"/>
      <c r="U345" s="705"/>
      <c r="V345" s="705"/>
      <c r="W345" s="705"/>
      <c r="X345" s="705"/>
      <c r="Y345" s="705"/>
      <c r="Z345" s="705"/>
    </row>
    <row r="346" ht="15.75" customHeight="1">
      <c r="A346" s="705"/>
      <c r="B346" s="705"/>
      <c r="C346" s="705"/>
      <c r="D346" s="705"/>
      <c r="E346" s="705"/>
      <c r="F346" s="705"/>
      <c r="G346" s="705"/>
      <c r="H346" s="705"/>
      <c r="I346" s="705"/>
      <c r="J346" s="705"/>
      <c r="K346" s="705"/>
      <c r="L346" s="705"/>
      <c r="M346" s="705"/>
      <c r="N346" s="705"/>
      <c r="O346" s="705"/>
      <c r="P346" s="705"/>
      <c r="Q346" s="705"/>
      <c r="R346" s="705"/>
      <c r="S346" s="705"/>
      <c r="T346" s="705"/>
      <c r="U346" s="705"/>
      <c r="V346" s="705"/>
      <c r="W346" s="705"/>
      <c r="X346" s="705"/>
      <c r="Y346" s="705"/>
      <c r="Z346" s="705"/>
    </row>
    <row r="347" ht="15.75" customHeight="1">
      <c r="A347" s="705"/>
      <c r="B347" s="705"/>
      <c r="C347" s="705"/>
      <c r="D347" s="705"/>
      <c r="E347" s="705"/>
      <c r="F347" s="705"/>
      <c r="G347" s="705"/>
      <c r="H347" s="705"/>
      <c r="I347" s="705"/>
      <c r="J347" s="705"/>
      <c r="K347" s="705"/>
      <c r="L347" s="705"/>
      <c r="M347" s="705"/>
      <c r="N347" s="705"/>
      <c r="O347" s="705"/>
      <c r="P347" s="705"/>
      <c r="Q347" s="705"/>
      <c r="R347" s="705"/>
      <c r="S347" s="705"/>
      <c r="T347" s="705"/>
      <c r="U347" s="705"/>
      <c r="V347" s="705"/>
      <c r="W347" s="705"/>
      <c r="X347" s="705"/>
      <c r="Y347" s="705"/>
      <c r="Z347" s="705"/>
    </row>
    <row r="348" ht="15.75" customHeight="1">
      <c r="A348" s="705"/>
      <c r="B348" s="705"/>
      <c r="C348" s="705"/>
      <c r="D348" s="705"/>
      <c r="E348" s="705"/>
      <c r="F348" s="705"/>
      <c r="G348" s="705"/>
      <c r="H348" s="705"/>
      <c r="I348" s="705"/>
      <c r="J348" s="705"/>
      <c r="K348" s="705"/>
      <c r="L348" s="705"/>
      <c r="M348" s="705"/>
      <c r="N348" s="705"/>
      <c r="O348" s="705"/>
      <c r="P348" s="705"/>
      <c r="Q348" s="705"/>
      <c r="R348" s="705"/>
      <c r="S348" s="705"/>
      <c r="T348" s="705"/>
      <c r="U348" s="705"/>
      <c r="V348" s="705"/>
      <c r="W348" s="705"/>
      <c r="X348" s="705"/>
      <c r="Y348" s="705"/>
      <c r="Z348" s="705"/>
    </row>
    <row r="349" ht="15.75" customHeight="1">
      <c r="A349" s="705"/>
      <c r="B349" s="705"/>
      <c r="C349" s="705"/>
      <c r="D349" s="705"/>
      <c r="E349" s="705"/>
      <c r="F349" s="705"/>
      <c r="G349" s="705"/>
      <c r="H349" s="705"/>
      <c r="I349" s="705"/>
      <c r="J349" s="705"/>
      <c r="K349" s="705"/>
      <c r="L349" s="705"/>
      <c r="M349" s="705"/>
      <c r="N349" s="705"/>
      <c r="O349" s="705"/>
      <c r="P349" s="705"/>
      <c r="Q349" s="705"/>
      <c r="R349" s="705"/>
      <c r="S349" s="705"/>
      <c r="T349" s="705"/>
      <c r="U349" s="705"/>
      <c r="V349" s="705"/>
      <c r="W349" s="705"/>
      <c r="X349" s="705"/>
      <c r="Y349" s="705"/>
      <c r="Z349" s="705"/>
    </row>
    <row r="350" ht="15.75" customHeight="1">
      <c r="A350" s="705"/>
      <c r="B350" s="705"/>
      <c r="C350" s="705"/>
      <c r="D350" s="705"/>
      <c r="E350" s="705"/>
      <c r="F350" s="705"/>
      <c r="G350" s="705"/>
      <c r="H350" s="705"/>
      <c r="I350" s="705"/>
      <c r="J350" s="705"/>
      <c r="K350" s="705"/>
      <c r="L350" s="705"/>
      <c r="M350" s="705"/>
      <c r="N350" s="705"/>
      <c r="O350" s="705"/>
      <c r="P350" s="705"/>
      <c r="Q350" s="705"/>
      <c r="R350" s="705"/>
      <c r="S350" s="705"/>
      <c r="T350" s="705"/>
      <c r="U350" s="705"/>
      <c r="V350" s="705"/>
      <c r="W350" s="705"/>
      <c r="X350" s="705"/>
      <c r="Y350" s="705"/>
      <c r="Z350" s="705"/>
    </row>
    <row r="351" ht="15.75" customHeight="1">
      <c r="A351" s="705"/>
      <c r="B351" s="705"/>
      <c r="C351" s="705"/>
      <c r="D351" s="705"/>
      <c r="E351" s="705"/>
      <c r="F351" s="705"/>
      <c r="G351" s="705"/>
      <c r="H351" s="705"/>
      <c r="I351" s="705"/>
      <c r="J351" s="705"/>
      <c r="K351" s="705"/>
      <c r="L351" s="705"/>
      <c r="M351" s="705"/>
      <c r="N351" s="705"/>
      <c r="O351" s="705"/>
      <c r="P351" s="705"/>
      <c r="Q351" s="705"/>
      <c r="R351" s="705"/>
      <c r="S351" s="705"/>
      <c r="T351" s="705"/>
      <c r="U351" s="705"/>
      <c r="V351" s="705"/>
      <c r="W351" s="705"/>
      <c r="X351" s="705"/>
      <c r="Y351" s="705"/>
      <c r="Z351" s="705"/>
    </row>
    <row r="352" ht="15.75" customHeight="1">
      <c r="A352" s="705"/>
      <c r="B352" s="705"/>
      <c r="C352" s="705"/>
      <c r="D352" s="705"/>
      <c r="E352" s="705"/>
      <c r="F352" s="705"/>
      <c r="G352" s="705"/>
      <c r="H352" s="705"/>
      <c r="I352" s="705"/>
      <c r="J352" s="705"/>
      <c r="K352" s="705"/>
      <c r="L352" s="705"/>
      <c r="M352" s="705"/>
      <c r="N352" s="705"/>
      <c r="O352" s="705"/>
      <c r="P352" s="705"/>
      <c r="Q352" s="705"/>
      <c r="R352" s="705"/>
      <c r="S352" s="705"/>
      <c r="T352" s="705"/>
      <c r="U352" s="705"/>
      <c r="V352" s="705"/>
      <c r="W352" s="705"/>
      <c r="X352" s="705"/>
      <c r="Y352" s="705"/>
      <c r="Z352" s="705"/>
    </row>
    <row r="353" ht="15.75" customHeight="1">
      <c r="A353" s="705"/>
      <c r="B353" s="705"/>
      <c r="C353" s="705"/>
      <c r="D353" s="705"/>
      <c r="E353" s="705"/>
      <c r="F353" s="705"/>
      <c r="G353" s="705"/>
      <c r="H353" s="705"/>
      <c r="I353" s="705"/>
      <c r="J353" s="705"/>
      <c r="K353" s="705"/>
      <c r="L353" s="705"/>
      <c r="M353" s="705"/>
      <c r="N353" s="705"/>
      <c r="O353" s="705"/>
      <c r="P353" s="705"/>
      <c r="Q353" s="705"/>
      <c r="R353" s="705"/>
      <c r="S353" s="705"/>
      <c r="T353" s="705"/>
      <c r="U353" s="705"/>
      <c r="V353" s="705"/>
      <c r="W353" s="705"/>
      <c r="X353" s="705"/>
      <c r="Y353" s="705"/>
      <c r="Z353" s="705"/>
    </row>
    <row r="354" ht="15.75" customHeight="1">
      <c r="A354" s="705"/>
      <c r="B354" s="705"/>
      <c r="C354" s="705"/>
      <c r="D354" s="705"/>
      <c r="E354" s="705"/>
      <c r="F354" s="705"/>
      <c r="G354" s="705"/>
      <c r="H354" s="705"/>
      <c r="I354" s="705"/>
      <c r="J354" s="705"/>
      <c r="K354" s="705"/>
      <c r="L354" s="705"/>
      <c r="M354" s="705"/>
      <c r="N354" s="705"/>
      <c r="O354" s="705"/>
      <c r="P354" s="705"/>
      <c r="Q354" s="705"/>
      <c r="R354" s="705"/>
      <c r="S354" s="705"/>
      <c r="T354" s="705"/>
      <c r="U354" s="705"/>
      <c r="V354" s="705"/>
      <c r="W354" s="705"/>
      <c r="X354" s="705"/>
      <c r="Y354" s="705"/>
      <c r="Z354" s="705"/>
    </row>
    <row r="355" ht="15.75" customHeight="1">
      <c r="A355" s="705"/>
      <c r="B355" s="705"/>
      <c r="C355" s="705"/>
      <c r="D355" s="705"/>
      <c r="E355" s="705"/>
      <c r="F355" s="705"/>
      <c r="G355" s="705"/>
      <c r="H355" s="705"/>
      <c r="I355" s="705"/>
      <c r="J355" s="705"/>
      <c r="K355" s="705"/>
      <c r="L355" s="705"/>
      <c r="M355" s="705"/>
      <c r="N355" s="705"/>
      <c r="O355" s="705"/>
      <c r="P355" s="705"/>
      <c r="Q355" s="705"/>
      <c r="R355" s="705"/>
      <c r="S355" s="705"/>
      <c r="T355" s="705"/>
      <c r="U355" s="705"/>
      <c r="V355" s="705"/>
      <c r="W355" s="705"/>
      <c r="X355" s="705"/>
      <c r="Y355" s="705"/>
      <c r="Z355" s="705"/>
    </row>
    <row r="356" ht="15.75" customHeight="1">
      <c r="A356" s="705"/>
      <c r="B356" s="705"/>
      <c r="C356" s="705"/>
      <c r="D356" s="705"/>
      <c r="E356" s="705"/>
      <c r="F356" s="705"/>
      <c r="G356" s="705"/>
      <c r="H356" s="705"/>
      <c r="I356" s="705"/>
      <c r="J356" s="705"/>
      <c r="K356" s="705"/>
      <c r="L356" s="705"/>
      <c r="M356" s="705"/>
      <c r="N356" s="705"/>
      <c r="O356" s="705"/>
      <c r="P356" s="705"/>
      <c r="Q356" s="705"/>
      <c r="R356" s="705"/>
      <c r="S356" s="705"/>
      <c r="T356" s="705"/>
      <c r="U356" s="705"/>
      <c r="V356" s="705"/>
      <c r="W356" s="705"/>
      <c r="X356" s="705"/>
      <c r="Y356" s="705"/>
      <c r="Z356" s="705"/>
    </row>
    <row r="357" ht="15.75" customHeight="1">
      <c r="A357" s="705"/>
      <c r="B357" s="705"/>
      <c r="C357" s="705"/>
      <c r="D357" s="705"/>
      <c r="E357" s="705"/>
      <c r="F357" s="705"/>
      <c r="G357" s="705"/>
      <c r="H357" s="705"/>
      <c r="I357" s="705"/>
      <c r="J357" s="705"/>
      <c r="K357" s="705"/>
      <c r="L357" s="705"/>
      <c r="M357" s="705"/>
      <c r="N357" s="705"/>
      <c r="O357" s="705"/>
      <c r="P357" s="705"/>
      <c r="Q357" s="705"/>
      <c r="R357" s="705"/>
      <c r="S357" s="705"/>
      <c r="T357" s="705"/>
      <c r="U357" s="705"/>
      <c r="V357" s="705"/>
      <c r="W357" s="705"/>
      <c r="X357" s="705"/>
      <c r="Y357" s="705"/>
      <c r="Z357" s="705"/>
    </row>
    <row r="358" ht="15.75" customHeight="1">
      <c r="A358" s="705"/>
      <c r="B358" s="705"/>
      <c r="C358" s="705"/>
      <c r="D358" s="705"/>
      <c r="E358" s="705"/>
      <c r="F358" s="705"/>
      <c r="G358" s="705"/>
      <c r="H358" s="705"/>
      <c r="I358" s="705"/>
      <c r="J358" s="705"/>
      <c r="K358" s="705"/>
      <c r="L358" s="705"/>
      <c r="M358" s="705"/>
      <c r="N358" s="705"/>
      <c r="O358" s="705"/>
      <c r="P358" s="705"/>
      <c r="Q358" s="705"/>
      <c r="R358" s="705"/>
      <c r="S358" s="705"/>
      <c r="T358" s="705"/>
      <c r="U358" s="705"/>
      <c r="V358" s="705"/>
      <c r="W358" s="705"/>
      <c r="X358" s="705"/>
      <c r="Y358" s="705"/>
      <c r="Z358" s="705"/>
    </row>
    <row r="359" ht="15.75" customHeight="1">
      <c r="A359" s="705"/>
      <c r="B359" s="705"/>
      <c r="C359" s="705"/>
      <c r="D359" s="705"/>
      <c r="E359" s="705"/>
      <c r="F359" s="705"/>
      <c r="G359" s="705"/>
      <c r="H359" s="705"/>
      <c r="I359" s="705"/>
      <c r="J359" s="705"/>
      <c r="K359" s="705"/>
      <c r="L359" s="705"/>
      <c r="M359" s="705"/>
      <c r="N359" s="705"/>
      <c r="O359" s="705"/>
      <c r="P359" s="705"/>
      <c r="Q359" s="705"/>
      <c r="R359" s="705"/>
      <c r="S359" s="705"/>
      <c r="T359" s="705"/>
      <c r="U359" s="705"/>
      <c r="V359" s="705"/>
      <c r="W359" s="705"/>
      <c r="X359" s="705"/>
      <c r="Y359" s="705"/>
      <c r="Z359" s="705"/>
    </row>
    <row r="360" ht="15.75" customHeight="1">
      <c r="A360" s="705"/>
      <c r="B360" s="705"/>
      <c r="C360" s="705"/>
      <c r="D360" s="705"/>
      <c r="E360" s="705"/>
      <c r="F360" s="705"/>
      <c r="G360" s="705"/>
      <c r="H360" s="705"/>
      <c r="I360" s="705"/>
      <c r="J360" s="705"/>
      <c r="K360" s="705"/>
      <c r="L360" s="705"/>
      <c r="M360" s="705"/>
      <c r="N360" s="705"/>
      <c r="O360" s="705"/>
      <c r="P360" s="705"/>
      <c r="Q360" s="705"/>
      <c r="R360" s="705"/>
      <c r="S360" s="705"/>
      <c r="T360" s="705"/>
      <c r="U360" s="705"/>
      <c r="V360" s="705"/>
      <c r="W360" s="705"/>
      <c r="X360" s="705"/>
      <c r="Y360" s="705"/>
      <c r="Z360" s="705"/>
    </row>
    <row r="361" ht="15.75" customHeight="1">
      <c r="A361" s="705"/>
      <c r="B361" s="705"/>
      <c r="C361" s="705"/>
      <c r="D361" s="705"/>
      <c r="E361" s="705"/>
      <c r="F361" s="705"/>
      <c r="G361" s="705"/>
      <c r="H361" s="705"/>
      <c r="I361" s="705"/>
      <c r="J361" s="705"/>
      <c r="K361" s="705"/>
      <c r="L361" s="705"/>
      <c r="M361" s="705"/>
      <c r="N361" s="705"/>
      <c r="O361" s="705"/>
      <c r="P361" s="705"/>
      <c r="Q361" s="705"/>
      <c r="R361" s="705"/>
      <c r="S361" s="705"/>
      <c r="T361" s="705"/>
      <c r="U361" s="705"/>
      <c r="V361" s="705"/>
      <c r="W361" s="705"/>
      <c r="X361" s="705"/>
      <c r="Y361" s="705"/>
      <c r="Z361" s="705"/>
    </row>
    <row r="362" ht="15.75" customHeight="1">
      <c r="A362" s="705"/>
      <c r="B362" s="705"/>
      <c r="C362" s="705"/>
      <c r="D362" s="705"/>
      <c r="E362" s="705"/>
      <c r="F362" s="705"/>
      <c r="G362" s="705"/>
      <c r="H362" s="705"/>
      <c r="I362" s="705"/>
      <c r="J362" s="705"/>
      <c r="K362" s="705"/>
      <c r="L362" s="705"/>
      <c r="M362" s="705"/>
      <c r="N362" s="705"/>
      <c r="O362" s="705"/>
      <c r="P362" s="705"/>
      <c r="Q362" s="705"/>
      <c r="R362" s="705"/>
      <c r="S362" s="705"/>
      <c r="T362" s="705"/>
      <c r="U362" s="705"/>
      <c r="V362" s="705"/>
      <c r="W362" s="705"/>
      <c r="X362" s="705"/>
      <c r="Y362" s="705"/>
      <c r="Z362" s="705"/>
    </row>
    <row r="363" ht="15.75" customHeight="1">
      <c r="A363" s="705"/>
      <c r="B363" s="705"/>
      <c r="C363" s="705"/>
      <c r="D363" s="705"/>
      <c r="E363" s="705"/>
      <c r="F363" s="705"/>
      <c r="G363" s="705"/>
      <c r="H363" s="705"/>
      <c r="I363" s="705"/>
      <c r="J363" s="705"/>
      <c r="K363" s="705"/>
      <c r="L363" s="705"/>
      <c r="M363" s="705"/>
      <c r="N363" s="705"/>
      <c r="O363" s="705"/>
      <c r="P363" s="705"/>
      <c r="Q363" s="705"/>
      <c r="R363" s="705"/>
      <c r="S363" s="705"/>
      <c r="T363" s="705"/>
      <c r="U363" s="705"/>
      <c r="V363" s="705"/>
      <c r="W363" s="705"/>
      <c r="X363" s="705"/>
      <c r="Y363" s="705"/>
      <c r="Z363" s="705"/>
    </row>
    <row r="364" ht="15.75" customHeight="1">
      <c r="A364" s="705"/>
      <c r="B364" s="705"/>
      <c r="C364" s="705"/>
      <c r="D364" s="705"/>
      <c r="E364" s="705"/>
      <c r="F364" s="705"/>
      <c r="G364" s="705"/>
      <c r="H364" s="705"/>
      <c r="I364" s="705"/>
      <c r="J364" s="705"/>
      <c r="K364" s="705"/>
      <c r="L364" s="705"/>
      <c r="M364" s="705"/>
      <c r="N364" s="705"/>
      <c r="O364" s="705"/>
      <c r="P364" s="705"/>
      <c r="Q364" s="705"/>
      <c r="R364" s="705"/>
      <c r="S364" s="705"/>
      <c r="T364" s="705"/>
      <c r="U364" s="705"/>
      <c r="V364" s="705"/>
      <c r="W364" s="705"/>
      <c r="X364" s="705"/>
      <c r="Y364" s="705"/>
      <c r="Z364" s="705"/>
    </row>
    <row r="365" ht="15.75" customHeight="1">
      <c r="A365" s="705"/>
      <c r="B365" s="705"/>
      <c r="C365" s="705"/>
      <c r="D365" s="705"/>
      <c r="E365" s="705"/>
      <c r="F365" s="705"/>
      <c r="G365" s="705"/>
      <c r="H365" s="705"/>
      <c r="I365" s="705"/>
      <c r="J365" s="705"/>
      <c r="K365" s="705"/>
      <c r="L365" s="705"/>
      <c r="M365" s="705"/>
      <c r="N365" s="705"/>
      <c r="O365" s="705"/>
      <c r="P365" s="705"/>
      <c r="Q365" s="705"/>
      <c r="R365" s="705"/>
      <c r="S365" s="705"/>
      <c r="T365" s="705"/>
      <c r="U365" s="705"/>
      <c r="V365" s="705"/>
      <c r="W365" s="705"/>
      <c r="X365" s="705"/>
      <c r="Y365" s="705"/>
      <c r="Z365" s="705"/>
    </row>
    <row r="366" ht="15.75" customHeight="1">
      <c r="A366" s="705"/>
      <c r="B366" s="705"/>
      <c r="C366" s="705"/>
      <c r="D366" s="705"/>
      <c r="E366" s="705"/>
      <c r="F366" s="705"/>
      <c r="G366" s="705"/>
      <c r="H366" s="705"/>
      <c r="I366" s="705"/>
      <c r="J366" s="705"/>
      <c r="K366" s="705"/>
      <c r="L366" s="705"/>
      <c r="M366" s="705"/>
      <c r="N366" s="705"/>
      <c r="O366" s="705"/>
      <c r="P366" s="705"/>
      <c r="Q366" s="705"/>
      <c r="R366" s="705"/>
      <c r="S366" s="705"/>
      <c r="T366" s="705"/>
      <c r="U366" s="705"/>
      <c r="V366" s="705"/>
      <c r="W366" s="705"/>
      <c r="X366" s="705"/>
      <c r="Y366" s="705"/>
      <c r="Z366" s="705"/>
    </row>
    <row r="367" ht="15.75" customHeight="1">
      <c r="A367" s="705"/>
      <c r="B367" s="705"/>
      <c r="C367" s="705"/>
      <c r="D367" s="705"/>
      <c r="E367" s="705"/>
      <c r="F367" s="705"/>
      <c r="G367" s="705"/>
      <c r="H367" s="705"/>
      <c r="I367" s="705"/>
      <c r="J367" s="705"/>
      <c r="K367" s="705"/>
      <c r="L367" s="705"/>
      <c r="M367" s="705"/>
      <c r="N367" s="705"/>
      <c r="O367" s="705"/>
      <c r="P367" s="705"/>
      <c r="Q367" s="705"/>
      <c r="R367" s="705"/>
      <c r="S367" s="705"/>
      <c r="T367" s="705"/>
      <c r="U367" s="705"/>
      <c r="V367" s="705"/>
      <c r="W367" s="705"/>
      <c r="X367" s="705"/>
      <c r="Y367" s="705"/>
      <c r="Z367" s="705"/>
    </row>
    <row r="368" ht="15.75" customHeight="1">
      <c r="A368" s="705"/>
      <c r="B368" s="705"/>
      <c r="C368" s="705"/>
      <c r="D368" s="705"/>
      <c r="E368" s="705"/>
      <c r="F368" s="705"/>
      <c r="G368" s="705"/>
      <c r="H368" s="705"/>
      <c r="I368" s="705"/>
      <c r="J368" s="705"/>
      <c r="K368" s="705"/>
      <c r="L368" s="705"/>
      <c r="M368" s="705"/>
      <c r="N368" s="705"/>
      <c r="O368" s="705"/>
      <c r="P368" s="705"/>
      <c r="Q368" s="705"/>
      <c r="R368" s="705"/>
      <c r="S368" s="705"/>
      <c r="T368" s="705"/>
      <c r="U368" s="705"/>
      <c r="V368" s="705"/>
      <c r="W368" s="705"/>
      <c r="X368" s="705"/>
      <c r="Y368" s="705"/>
      <c r="Z368" s="705"/>
    </row>
    <row r="369" ht="15.75" customHeight="1">
      <c r="A369" s="705"/>
      <c r="B369" s="705"/>
      <c r="C369" s="705"/>
      <c r="D369" s="705"/>
      <c r="E369" s="705"/>
      <c r="F369" s="705"/>
      <c r="G369" s="705"/>
      <c r="H369" s="705"/>
      <c r="I369" s="705"/>
      <c r="J369" s="705"/>
      <c r="K369" s="705"/>
      <c r="L369" s="705"/>
      <c r="M369" s="705"/>
      <c r="N369" s="705"/>
      <c r="O369" s="705"/>
      <c r="P369" s="705"/>
      <c r="Q369" s="705"/>
      <c r="R369" s="705"/>
      <c r="S369" s="705"/>
      <c r="T369" s="705"/>
      <c r="U369" s="705"/>
      <c r="V369" s="705"/>
      <c r="W369" s="705"/>
      <c r="X369" s="705"/>
      <c r="Y369" s="705"/>
      <c r="Z369" s="705"/>
    </row>
    <row r="370" ht="15.75" customHeight="1">
      <c r="A370" s="705"/>
      <c r="B370" s="705"/>
      <c r="C370" s="705"/>
      <c r="D370" s="705"/>
      <c r="E370" s="705"/>
      <c r="F370" s="705"/>
      <c r="G370" s="705"/>
      <c r="H370" s="705"/>
      <c r="I370" s="705"/>
      <c r="J370" s="705"/>
      <c r="K370" s="705"/>
      <c r="L370" s="705"/>
      <c r="M370" s="705"/>
      <c r="N370" s="705"/>
      <c r="O370" s="705"/>
      <c r="P370" s="705"/>
      <c r="Q370" s="705"/>
      <c r="R370" s="705"/>
      <c r="S370" s="705"/>
      <c r="T370" s="705"/>
      <c r="U370" s="705"/>
      <c r="V370" s="705"/>
      <c r="W370" s="705"/>
      <c r="X370" s="705"/>
      <c r="Y370" s="705"/>
      <c r="Z370" s="705"/>
    </row>
    <row r="371" ht="15.75" customHeight="1">
      <c r="A371" s="705"/>
      <c r="B371" s="705"/>
      <c r="C371" s="705"/>
      <c r="D371" s="705"/>
      <c r="E371" s="705"/>
      <c r="F371" s="705"/>
      <c r="G371" s="705"/>
      <c r="H371" s="705"/>
      <c r="I371" s="705"/>
      <c r="J371" s="705"/>
      <c r="K371" s="705"/>
      <c r="L371" s="705"/>
      <c r="M371" s="705"/>
      <c r="N371" s="705"/>
      <c r="O371" s="705"/>
      <c r="P371" s="705"/>
      <c r="Q371" s="705"/>
      <c r="R371" s="705"/>
      <c r="S371" s="705"/>
      <c r="T371" s="705"/>
      <c r="U371" s="705"/>
      <c r="V371" s="705"/>
      <c r="W371" s="705"/>
      <c r="X371" s="705"/>
      <c r="Y371" s="705"/>
      <c r="Z371" s="705"/>
    </row>
    <row r="372" ht="15.75" customHeight="1">
      <c r="A372" s="705"/>
      <c r="B372" s="705"/>
      <c r="C372" s="705"/>
      <c r="D372" s="705"/>
      <c r="E372" s="705"/>
      <c r="F372" s="705"/>
      <c r="G372" s="705"/>
      <c r="H372" s="705"/>
      <c r="I372" s="705"/>
      <c r="J372" s="705"/>
      <c r="K372" s="705"/>
      <c r="L372" s="705"/>
      <c r="M372" s="705"/>
      <c r="N372" s="705"/>
      <c r="O372" s="705"/>
      <c r="P372" s="705"/>
      <c r="Q372" s="705"/>
      <c r="R372" s="705"/>
      <c r="S372" s="705"/>
      <c r="T372" s="705"/>
      <c r="U372" s="705"/>
      <c r="V372" s="705"/>
      <c r="W372" s="705"/>
      <c r="X372" s="705"/>
      <c r="Y372" s="705"/>
      <c r="Z372" s="705"/>
    </row>
    <row r="373" ht="15.75" customHeight="1">
      <c r="A373" s="705"/>
      <c r="B373" s="705"/>
      <c r="C373" s="705"/>
      <c r="D373" s="705"/>
      <c r="E373" s="705"/>
      <c r="F373" s="705"/>
      <c r="G373" s="705"/>
      <c r="H373" s="705"/>
      <c r="I373" s="705"/>
      <c r="J373" s="705"/>
      <c r="K373" s="705"/>
      <c r="L373" s="705"/>
      <c r="M373" s="705"/>
      <c r="N373" s="705"/>
      <c r="O373" s="705"/>
      <c r="P373" s="705"/>
      <c r="Q373" s="705"/>
      <c r="R373" s="705"/>
      <c r="S373" s="705"/>
      <c r="T373" s="705"/>
      <c r="U373" s="705"/>
      <c r="V373" s="705"/>
      <c r="W373" s="705"/>
      <c r="X373" s="705"/>
      <c r="Y373" s="705"/>
      <c r="Z373" s="705"/>
    </row>
    <row r="374" ht="15.75" customHeight="1">
      <c r="A374" s="705"/>
      <c r="B374" s="705"/>
      <c r="C374" s="705"/>
      <c r="D374" s="705"/>
      <c r="E374" s="705"/>
      <c r="F374" s="705"/>
      <c r="G374" s="705"/>
      <c r="H374" s="705"/>
      <c r="I374" s="705"/>
      <c r="J374" s="705"/>
      <c r="K374" s="705"/>
      <c r="L374" s="705"/>
      <c r="M374" s="705"/>
      <c r="N374" s="705"/>
      <c r="O374" s="705"/>
      <c r="P374" s="705"/>
      <c r="Q374" s="705"/>
      <c r="R374" s="705"/>
      <c r="S374" s="705"/>
      <c r="T374" s="705"/>
      <c r="U374" s="705"/>
      <c r="V374" s="705"/>
      <c r="W374" s="705"/>
      <c r="X374" s="705"/>
      <c r="Y374" s="705"/>
      <c r="Z374" s="705"/>
    </row>
    <row r="375" ht="15.75" customHeight="1">
      <c r="A375" s="705"/>
      <c r="B375" s="705"/>
      <c r="C375" s="705"/>
      <c r="D375" s="705"/>
      <c r="E375" s="705"/>
      <c r="F375" s="705"/>
      <c r="G375" s="705"/>
      <c r="H375" s="705"/>
      <c r="I375" s="705"/>
      <c r="J375" s="705"/>
      <c r="K375" s="705"/>
      <c r="L375" s="705"/>
      <c r="M375" s="705"/>
      <c r="N375" s="705"/>
      <c r="O375" s="705"/>
      <c r="P375" s="705"/>
      <c r="Q375" s="705"/>
      <c r="R375" s="705"/>
      <c r="S375" s="705"/>
      <c r="T375" s="705"/>
      <c r="U375" s="705"/>
      <c r="V375" s="705"/>
      <c r="W375" s="705"/>
      <c r="X375" s="705"/>
      <c r="Y375" s="705"/>
      <c r="Z375" s="705"/>
    </row>
    <row r="376" ht="15.75" customHeight="1">
      <c r="A376" s="705"/>
      <c r="B376" s="705"/>
      <c r="C376" s="705"/>
      <c r="D376" s="705"/>
      <c r="E376" s="705"/>
      <c r="F376" s="705"/>
      <c r="G376" s="705"/>
      <c r="H376" s="705"/>
      <c r="I376" s="705"/>
      <c r="J376" s="705"/>
      <c r="K376" s="705"/>
      <c r="L376" s="705"/>
      <c r="M376" s="705"/>
      <c r="N376" s="705"/>
      <c r="O376" s="705"/>
      <c r="P376" s="705"/>
      <c r="Q376" s="705"/>
      <c r="R376" s="705"/>
      <c r="S376" s="705"/>
      <c r="T376" s="705"/>
      <c r="U376" s="705"/>
      <c r="V376" s="705"/>
      <c r="W376" s="705"/>
      <c r="X376" s="705"/>
      <c r="Y376" s="705"/>
      <c r="Z376" s="705"/>
    </row>
    <row r="377" ht="15.75" customHeight="1">
      <c r="A377" s="705"/>
      <c r="B377" s="705"/>
      <c r="C377" s="705"/>
      <c r="D377" s="705"/>
      <c r="E377" s="705"/>
      <c r="F377" s="705"/>
      <c r="G377" s="705"/>
      <c r="H377" s="705"/>
      <c r="I377" s="705"/>
      <c r="J377" s="705"/>
      <c r="K377" s="705"/>
      <c r="L377" s="705"/>
      <c r="M377" s="705"/>
      <c r="N377" s="705"/>
      <c r="O377" s="705"/>
      <c r="P377" s="705"/>
      <c r="Q377" s="705"/>
      <c r="R377" s="705"/>
      <c r="S377" s="705"/>
      <c r="T377" s="705"/>
      <c r="U377" s="705"/>
      <c r="V377" s="705"/>
      <c r="W377" s="705"/>
      <c r="X377" s="705"/>
      <c r="Y377" s="705"/>
      <c r="Z377" s="705"/>
    </row>
    <row r="378" ht="15.75" customHeight="1">
      <c r="A378" s="705"/>
      <c r="B378" s="705"/>
      <c r="C378" s="705"/>
      <c r="D378" s="705"/>
      <c r="E378" s="705"/>
      <c r="F378" s="705"/>
      <c r="G378" s="705"/>
      <c r="H378" s="705"/>
      <c r="I378" s="705"/>
      <c r="J378" s="705"/>
      <c r="K378" s="705"/>
      <c r="L378" s="705"/>
      <c r="M378" s="705"/>
      <c r="N378" s="705"/>
      <c r="O378" s="705"/>
      <c r="P378" s="705"/>
      <c r="Q378" s="705"/>
      <c r="R378" s="705"/>
      <c r="S378" s="705"/>
      <c r="T378" s="705"/>
      <c r="U378" s="705"/>
      <c r="V378" s="705"/>
      <c r="W378" s="705"/>
      <c r="X378" s="705"/>
      <c r="Y378" s="705"/>
      <c r="Z378" s="705"/>
    </row>
    <row r="379" ht="15.75" customHeight="1">
      <c r="A379" s="705"/>
      <c r="B379" s="705"/>
      <c r="C379" s="705"/>
      <c r="D379" s="705"/>
      <c r="E379" s="705"/>
      <c r="F379" s="705"/>
      <c r="G379" s="705"/>
      <c r="H379" s="705"/>
      <c r="I379" s="705"/>
      <c r="J379" s="705"/>
      <c r="K379" s="705"/>
      <c r="L379" s="705"/>
      <c r="M379" s="705"/>
      <c r="N379" s="705"/>
      <c r="O379" s="705"/>
      <c r="P379" s="705"/>
      <c r="Q379" s="705"/>
      <c r="R379" s="705"/>
      <c r="S379" s="705"/>
      <c r="T379" s="705"/>
      <c r="U379" s="705"/>
      <c r="V379" s="705"/>
      <c r="W379" s="705"/>
      <c r="X379" s="705"/>
      <c r="Y379" s="705"/>
      <c r="Z379" s="705"/>
    </row>
    <row r="380" ht="15.75" customHeight="1">
      <c r="A380" s="705"/>
      <c r="B380" s="705"/>
      <c r="C380" s="705"/>
      <c r="D380" s="705"/>
      <c r="E380" s="705"/>
      <c r="F380" s="705"/>
      <c r="G380" s="705"/>
      <c r="H380" s="705"/>
      <c r="I380" s="705"/>
      <c r="J380" s="705"/>
      <c r="K380" s="705"/>
      <c r="L380" s="705"/>
      <c r="M380" s="705"/>
      <c r="N380" s="705"/>
      <c r="O380" s="705"/>
      <c r="P380" s="705"/>
      <c r="Q380" s="705"/>
      <c r="R380" s="705"/>
      <c r="S380" s="705"/>
      <c r="T380" s="705"/>
      <c r="U380" s="705"/>
      <c r="V380" s="705"/>
      <c r="W380" s="705"/>
      <c r="X380" s="705"/>
      <c r="Y380" s="705"/>
      <c r="Z380" s="705"/>
    </row>
    <row r="381" ht="15.75" customHeight="1">
      <c r="A381" s="705"/>
      <c r="B381" s="705"/>
      <c r="C381" s="705"/>
      <c r="D381" s="705"/>
      <c r="E381" s="705"/>
      <c r="F381" s="705"/>
      <c r="G381" s="705"/>
      <c r="H381" s="705"/>
      <c r="I381" s="705"/>
      <c r="J381" s="705"/>
      <c r="K381" s="705"/>
      <c r="L381" s="705"/>
      <c r="M381" s="705"/>
      <c r="N381" s="705"/>
      <c r="O381" s="705"/>
      <c r="P381" s="705"/>
      <c r="Q381" s="705"/>
      <c r="R381" s="705"/>
      <c r="S381" s="705"/>
      <c r="T381" s="705"/>
      <c r="U381" s="705"/>
      <c r="V381" s="705"/>
      <c r="W381" s="705"/>
      <c r="X381" s="705"/>
      <c r="Y381" s="705"/>
      <c r="Z381" s="705"/>
    </row>
    <row r="382" ht="15.75" customHeight="1">
      <c r="A382" s="705"/>
      <c r="B382" s="705"/>
      <c r="C382" s="705"/>
      <c r="D382" s="705"/>
      <c r="E382" s="705"/>
      <c r="F382" s="705"/>
      <c r="G382" s="705"/>
      <c r="H382" s="705"/>
      <c r="I382" s="705"/>
      <c r="J382" s="705"/>
      <c r="K382" s="705"/>
      <c r="L382" s="705"/>
      <c r="M382" s="705"/>
      <c r="N382" s="705"/>
      <c r="O382" s="705"/>
      <c r="P382" s="705"/>
      <c r="Q382" s="705"/>
      <c r="R382" s="705"/>
      <c r="S382" s="705"/>
      <c r="T382" s="705"/>
      <c r="U382" s="705"/>
      <c r="V382" s="705"/>
      <c r="W382" s="705"/>
      <c r="X382" s="705"/>
      <c r="Y382" s="705"/>
      <c r="Z382" s="705"/>
    </row>
    <row r="383" ht="15.75" customHeight="1">
      <c r="A383" s="705"/>
      <c r="B383" s="705"/>
      <c r="C383" s="705"/>
      <c r="D383" s="705"/>
      <c r="E383" s="705"/>
      <c r="F383" s="705"/>
      <c r="G383" s="705"/>
      <c r="H383" s="705"/>
      <c r="I383" s="705"/>
      <c r="J383" s="705"/>
      <c r="K383" s="705"/>
      <c r="L383" s="705"/>
      <c r="M383" s="705"/>
      <c r="N383" s="705"/>
      <c r="O383" s="705"/>
      <c r="P383" s="705"/>
      <c r="Q383" s="705"/>
      <c r="R383" s="705"/>
      <c r="S383" s="705"/>
      <c r="T383" s="705"/>
      <c r="U383" s="705"/>
      <c r="V383" s="705"/>
      <c r="W383" s="705"/>
      <c r="X383" s="705"/>
      <c r="Y383" s="705"/>
      <c r="Z383" s="705"/>
    </row>
    <row r="384" ht="15.75" customHeight="1">
      <c r="A384" s="705"/>
      <c r="B384" s="705"/>
      <c r="C384" s="705"/>
      <c r="D384" s="705"/>
      <c r="E384" s="705"/>
      <c r="F384" s="705"/>
      <c r="G384" s="705"/>
      <c r="H384" s="705"/>
      <c r="I384" s="705"/>
      <c r="J384" s="705"/>
      <c r="K384" s="705"/>
      <c r="L384" s="705"/>
      <c r="M384" s="705"/>
      <c r="N384" s="705"/>
      <c r="O384" s="705"/>
      <c r="P384" s="705"/>
      <c r="Q384" s="705"/>
      <c r="R384" s="705"/>
      <c r="S384" s="705"/>
      <c r="T384" s="705"/>
      <c r="U384" s="705"/>
      <c r="V384" s="705"/>
      <c r="W384" s="705"/>
      <c r="X384" s="705"/>
      <c r="Y384" s="705"/>
      <c r="Z384" s="705"/>
    </row>
    <row r="385" ht="15.75" customHeight="1">
      <c r="A385" s="705"/>
      <c r="B385" s="705"/>
      <c r="C385" s="705"/>
      <c r="D385" s="705"/>
      <c r="E385" s="705"/>
      <c r="F385" s="705"/>
      <c r="G385" s="705"/>
      <c r="H385" s="705"/>
      <c r="I385" s="705"/>
      <c r="J385" s="705"/>
      <c r="K385" s="705"/>
      <c r="L385" s="705"/>
      <c r="M385" s="705"/>
      <c r="N385" s="705"/>
      <c r="O385" s="705"/>
      <c r="P385" s="705"/>
      <c r="Q385" s="705"/>
      <c r="R385" s="705"/>
      <c r="S385" s="705"/>
      <c r="T385" s="705"/>
      <c r="U385" s="705"/>
      <c r="V385" s="705"/>
      <c r="W385" s="705"/>
      <c r="X385" s="705"/>
      <c r="Y385" s="705"/>
      <c r="Z385" s="705"/>
    </row>
    <row r="386" ht="15.75" customHeight="1">
      <c r="A386" s="705"/>
      <c r="B386" s="705"/>
      <c r="C386" s="705"/>
      <c r="D386" s="705"/>
      <c r="E386" s="705"/>
      <c r="F386" s="705"/>
      <c r="G386" s="705"/>
      <c r="H386" s="705"/>
      <c r="I386" s="705"/>
      <c r="J386" s="705"/>
      <c r="K386" s="705"/>
      <c r="L386" s="705"/>
      <c r="M386" s="705"/>
      <c r="N386" s="705"/>
      <c r="O386" s="705"/>
      <c r="P386" s="705"/>
      <c r="Q386" s="705"/>
      <c r="R386" s="705"/>
      <c r="S386" s="705"/>
      <c r="T386" s="705"/>
      <c r="U386" s="705"/>
      <c r="V386" s="705"/>
      <c r="W386" s="705"/>
      <c r="X386" s="705"/>
      <c r="Y386" s="705"/>
      <c r="Z386" s="705"/>
    </row>
    <row r="387" ht="15.75" customHeight="1">
      <c r="A387" s="705"/>
      <c r="B387" s="705"/>
      <c r="C387" s="705"/>
      <c r="D387" s="705"/>
      <c r="E387" s="705"/>
      <c r="F387" s="705"/>
      <c r="G387" s="705"/>
      <c r="H387" s="705"/>
      <c r="I387" s="705"/>
      <c r="J387" s="705"/>
      <c r="K387" s="705"/>
      <c r="L387" s="705"/>
      <c r="M387" s="705"/>
      <c r="N387" s="705"/>
      <c r="O387" s="705"/>
      <c r="P387" s="705"/>
      <c r="Q387" s="705"/>
      <c r="R387" s="705"/>
      <c r="S387" s="705"/>
      <c r="T387" s="705"/>
      <c r="U387" s="705"/>
      <c r="V387" s="705"/>
      <c r="W387" s="705"/>
      <c r="X387" s="705"/>
      <c r="Y387" s="705"/>
      <c r="Z387" s="705"/>
    </row>
    <row r="388" ht="15.75" customHeight="1">
      <c r="A388" s="705"/>
      <c r="B388" s="705"/>
      <c r="C388" s="705"/>
      <c r="D388" s="705"/>
      <c r="E388" s="705"/>
      <c r="F388" s="705"/>
      <c r="G388" s="705"/>
      <c r="H388" s="705"/>
      <c r="I388" s="705"/>
      <c r="J388" s="705"/>
      <c r="K388" s="705"/>
      <c r="L388" s="705"/>
      <c r="M388" s="705"/>
      <c r="N388" s="705"/>
      <c r="O388" s="705"/>
      <c r="P388" s="705"/>
      <c r="Q388" s="705"/>
      <c r="R388" s="705"/>
      <c r="S388" s="705"/>
      <c r="T388" s="705"/>
      <c r="U388" s="705"/>
      <c r="V388" s="705"/>
      <c r="W388" s="705"/>
      <c r="X388" s="705"/>
      <c r="Y388" s="705"/>
      <c r="Z388" s="705"/>
    </row>
    <row r="389" ht="15.75" customHeight="1">
      <c r="A389" s="705"/>
      <c r="B389" s="705"/>
      <c r="C389" s="705"/>
      <c r="D389" s="705"/>
      <c r="E389" s="705"/>
      <c r="F389" s="705"/>
      <c r="G389" s="705"/>
      <c r="H389" s="705"/>
      <c r="I389" s="705"/>
      <c r="J389" s="705"/>
      <c r="K389" s="705"/>
      <c r="L389" s="705"/>
      <c r="M389" s="705"/>
      <c r="N389" s="705"/>
      <c r="O389" s="705"/>
      <c r="P389" s="705"/>
      <c r="Q389" s="705"/>
      <c r="R389" s="705"/>
      <c r="S389" s="705"/>
      <c r="T389" s="705"/>
      <c r="U389" s="705"/>
      <c r="V389" s="705"/>
      <c r="W389" s="705"/>
      <c r="X389" s="705"/>
      <c r="Y389" s="705"/>
      <c r="Z389" s="705"/>
    </row>
    <row r="390" ht="15.75" customHeight="1">
      <c r="A390" s="705"/>
      <c r="B390" s="705"/>
      <c r="C390" s="705"/>
      <c r="D390" s="705"/>
      <c r="E390" s="705"/>
      <c r="F390" s="705"/>
      <c r="G390" s="705"/>
      <c r="H390" s="705"/>
      <c r="I390" s="705"/>
      <c r="J390" s="705"/>
      <c r="K390" s="705"/>
      <c r="L390" s="705"/>
      <c r="M390" s="705"/>
      <c r="N390" s="705"/>
      <c r="O390" s="705"/>
      <c r="P390" s="705"/>
      <c r="Q390" s="705"/>
      <c r="R390" s="705"/>
      <c r="S390" s="705"/>
      <c r="T390" s="705"/>
      <c r="U390" s="705"/>
      <c r="V390" s="705"/>
      <c r="W390" s="705"/>
      <c r="X390" s="705"/>
      <c r="Y390" s="705"/>
      <c r="Z390" s="705"/>
    </row>
    <row r="391" ht="15.75" customHeight="1">
      <c r="A391" s="705"/>
      <c r="B391" s="705"/>
      <c r="C391" s="705"/>
      <c r="D391" s="705"/>
      <c r="E391" s="705"/>
      <c r="F391" s="705"/>
      <c r="G391" s="705"/>
      <c r="H391" s="705"/>
      <c r="I391" s="705"/>
      <c r="J391" s="705"/>
      <c r="K391" s="705"/>
      <c r="L391" s="705"/>
      <c r="M391" s="705"/>
      <c r="N391" s="705"/>
      <c r="O391" s="705"/>
      <c r="P391" s="705"/>
      <c r="Q391" s="705"/>
      <c r="R391" s="705"/>
      <c r="S391" s="705"/>
      <c r="T391" s="705"/>
      <c r="U391" s="705"/>
      <c r="V391" s="705"/>
      <c r="W391" s="705"/>
      <c r="X391" s="705"/>
      <c r="Y391" s="705"/>
      <c r="Z391" s="705"/>
    </row>
    <row r="392" ht="15.75" customHeight="1">
      <c r="A392" s="705"/>
      <c r="B392" s="705"/>
      <c r="C392" s="705"/>
      <c r="D392" s="705"/>
      <c r="E392" s="705"/>
      <c r="F392" s="705"/>
      <c r="G392" s="705"/>
      <c r="H392" s="705"/>
      <c r="I392" s="705"/>
      <c r="J392" s="705"/>
      <c r="K392" s="705"/>
      <c r="L392" s="705"/>
      <c r="M392" s="705"/>
      <c r="N392" s="705"/>
      <c r="O392" s="705"/>
      <c r="P392" s="705"/>
      <c r="Q392" s="705"/>
      <c r="R392" s="705"/>
      <c r="S392" s="705"/>
      <c r="T392" s="705"/>
      <c r="U392" s="705"/>
      <c r="V392" s="705"/>
      <c r="W392" s="705"/>
      <c r="X392" s="705"/>
      <c r="Y392" s="705"/>
      <c r="Z392" s="705"/>
    </row>
    <row r="393" ht="15.75" customHeight="1">
      <c r="A393" s="705"/>
      <c r="B393" s="705"/>
      <c r="C393" s="705"/>
      <c r="D393" s="705"/>
      <c r="E393" s="705"/>
      <c r="F393" s="705"/>
      <c r="G393" s="705"/>
      <c r="H393" s="705"/>
      <c r="I393" s="705"/>
      <c r="J393" s="705"/>
      <c r="K393" s="705"/>
      <c r="L393" s="705"/>
      <c r="M393" s="705"/>
      <c r="N393" s="705"/>
      <c r="O393" s="705"/>
      <c r="P393" s="705"/>
      <c r="Q393" s="705"/>
      <c r="R393" s="705"/>
      <c r="S393" s="705"/>
      <c r="T393" s="705"/>
      <c r="U393" s="705"/>
      <c r="V393" s="705"/>
      <c r="W393" s="705"/>
      <c r="X393" s="705"/>
      <c r="Y393" s="705"/>
      <c r="Z393" s="705"/>
    </row>
    <row r="394" ht="15.75" customHeight="1">
      <c r="A394" s="705"/>
      <c r="B394" s="705"/>
      <c r="C394" s="705"/>
      <c r="D394" s="705"/>
      <c r="E394" s="705"/>
      <c r="F394" s="705"/>
      <c r="G394" s="705"/>
      <c r="H394" s="705"/>
      <c r="I394" s="705"/>
      <c r="J394" s="705"/>
      <c r="K394" s="705"/>
      <c r="L394" s="705"/>
      <c r="M394" s="705"/>
      <c r="N394" s="705"/>
      <c r="O394" s="705"/>
      <c r="P394" s="705"/>
      <c r="Q394" s="705"/>
      <c r="R394" s="705"/>
      <c r="S394" s="705"/>
      <c r="T394" s="705"/>
      <c r="U394" s="705"/>
      <c r="V394" s="705"/>
      <c r="W394" s="705"/>
      <c r="X394" s="705"/>
      <c r="Y394" s="705"/>
      <c r="Z394" s="705"/>
    </row>
    <row r="395" ht="15.75" customHeight="1">
      <c r="A395" s="705"/>
      <c r="B395" s="705"/>
      <c r="C395" s="705"/>
      <c r="D395" s="705"/>
      <c r="E395" s="705"/>
      <c r="F395" s="705"/>
      <c r="G395" s="705"/>
      <c r="H395" s="705"/>
      <c r="I395" s="705"/>
      <c r="J395" s="705"/>
      <c r="K395" s="705"/>
      <c r="L395" s="705"/>
      <c r="M395" s="705"/>
      <c r="N395" s="705"/>
      <c r="O395" s="705"/>
      <c r="P395" s="705"/>
      <c r="Q395" s="705"/>
      <c r="R395" s="705"/>
      <c r="S395" s="705"/>
      <c r="T395" s="705"/>
      <c r="U395" s="705"/>
      <c r="V395" s="705"/>
      <c r="W395" s="705"/>
      <c r="X395" s="705"/>
      <c r="Y395" s="705"/>
      <c r="Z395" s="705"/>
    </row>
    <row r="396" ht="15.75" customHeight="1">
      <c r="A396" s="705"/>
      <c r="B396" s="705"/>
      <c r="C396" s="705"/>
      <c r="D396" s="705"/>
      <c r="E396" s="705"/>
      <c r="F396" s="705"/>
      <c r="G396" s="705"/>
      <c r="H396" s="705"/>
      <c r="I396" s="705"/>
      <c r="J396" s="705"/>
      <c r="K396" s="705"/>
      <c r="L396" s="705"/>
      <c r="M396" s="705"/>
      <c r="N396" s="705"/>
      <c r="O396" s="705"/>
      <c r="P396" s="705"/>
      <c r="Q396" s="705"/>
      <c r="R396" s="705"/>
      <c r="S396" s="705"/>
      <c r="T396" s="705"/>
      <c r="U396" s="705"/>
      <c r="V396" s="705"/>
      <c r="W396" s="705"/>
      <c r="X396" s="705"/>
      <c r="Y396" s="705"/>
      <c r="Z396" s="705"/>
    </row>
    <row r="397" ht="15.75" customHeight="1">
      <c r="A397" s="705"/>
      <c r="B397" s="705"/>
      <c r="C397" s="705"/>
      <c r="D397" s="705"/>
      <c r="E397" s="705"/>
      <c r="F397" s="705"/>
      <c r="G397" s="705"/>
      <c r="H397" s="705"/>
      <c r="I397" s="705"/>
      <c r="J397" s="705"/>
      <c r="K397" s="705"/>
      <c r="L397" s="705"/>
      <c r="M397" s="705"/>
      <c r="N397" s="705"/>
      <c r="O397" s="705"/>
      <c r="P397" s="705"/>
      <c r="Q397" s="705"/>
      <c r="R397" s="705"/>
      <c r="S397" s="705"/>
      <c r="T397" s="705"/>
      <c r="U397" s="705"/>
      <c r="V397" s="705"/>
      <c r="W397" s="705"/>
      <c r="X397" s="705"/>
      <c r="Y397" s="705"/>
      <c r="Z397" s="705"/>
    </row>
    <row r="398" ht="15.75" customHeight="1">
      <c r="A398" s="705"/>
      <c r="B398" s="705"/>
      <c r="C398" s="705"/>
      <c r="D398" s="705"/>
      <c r="E398" s="705"/>
      <c r="F398" s="705"/>
      <c r="G398" s="705"/>
      <c r="H398" s="705"/>
      <c r="I398" s="705"/>
      <c r="J398" s="705"/>
      <c r="K398" s="705"/>
      <c r="L398" s="705"/>
      <c r="M398" s="705"/>
      <c r="N398" s="705"/>
      <c r="O398" s="705"/>
      <c r="P398" s="705"/>
      <c r="Q398" s="705"/>
      <c r="R398" s="705"/>
      <c r="S398" s="705"/>
      <c r="T398" s="705"/>
      <c r="U398" s="705"/>
      <c r="V398" s="705"/>
      <c r="W398" s="705"/>
      <c r="X398" s="705"/>
      <c r="Y398" s="705"/>
      <c r="Z398" s="705"/>
    </row>
    <row r="399" ht="15.75" customHeight="1">
      <c r="A399" s="705"/>
      <c r="B399" s="705"/>
      <c r="C399" s="705"/>
      <c r="D399" s="705"/>
      <c r="E399" s="705"/>
      <c r="F399" s="705"/>
      <c r="G399" s="705"/>
      <c r="H399" s="705"/>
      <c r="I399" s="705"/>
      <c r="J399" s="705"/>
      <c r="K399" s="705"/>
      <c r="L399" s="705"/>
      <c r="M399" s="705"/>
      <c r="N399" s="705"/>
      <c r="O399" s="705"/>
      <c r="P399" s="705"/>
      <c r="Q399" s="705"/>
      <c r="R399" s="705"/>
      <c r="S399" s="705"/>
      <c r="T399" s="705"/>
      <c r="U399" s="705"/>
      <c r="V399" s="705"/>
      <c r="W399" s="705"/>
      <c r="X399" s="705"/>
      <c r="Y399" s="705"/>
      <c r="Z399" s="705"/>
    </row>
    <row r="400" ht="15.75" customHeight="1">
      <c r="A400" s="705"/>
      <c r="B400" s="705"/>
      <c r="C400" s="705"/>
      <c r="D400" s="705"/>
      <c r="E400" s="705"/>
      <c r="F400" s="705"/>
      <c r="G400" s="705"/>
      <c r="H400" s="705"/>
      <c r="I400" s="705"/>
      <c r="J400" s="705"/>
      <c r="K400" s="705"/>
      <c r="L400" s="705"/>
      <c r="M400" s="705"/>
      <c r="N400" s="705"/>
      <c r="O400" s="705"/>
      <c r="P400" s="705"/>
      <c r="Q400" s="705"/>
      <c r="R400" s="705"/>
      <c r="S400" s="705"/>
      <c r="T400" s="705"/>
      <c r="U400" s="705"/>
      <c r="V400" s="705"/>
      <c r="W400" s="705"/>
      <c r="X400" s="705"/>
      <c r="Y400" s="705"/>
      <c r="Z400" s="705"/>
    </row>
    <row r="401" ht="15.75" customHeight="1">
      <c r="A401" s="705"/>
      <c r="B401" s="705"/>
      <c r="C401" s="705"/>
      <c r="D401" s="705"/>
      <c r="E401" s="705"/>
      <c r="F401" s="705"/>
      <c r="G401" s="705"/>
      <c r="H401" s="705"/>
      <c r="I401" s="705"/>
      <c r="J401" s="705"/>
      <c r="K401" s="705"/>
      <c r="L401" s="705"/>
      <c r="M401" s="705"/>
      <c r="N401" s="705"/>
      <c r="O401" s="705"/>
      <c r="P401" s="705"/>
      <c r="Q401" s="705"/>
      <c r="R401" s="705"/>
      <c r="S401" s="705"/>
      <c r="T401" s="705"/>
      <c r="U401" s="705"/>
      <c r="V401" s="705"/>
      <c r="W401" s="705"/>
      <c r="X401" s="705"/>
      <c r="Y401" s="705"/>
      <c r="Z401" s="705"/>
    </row>
    <row r="402" ht="15.75" customHeight="1">
      <c r="A402" s="705"/>
      <c r="B402" s="705"/>
      <c r="C402" s="705"/>
      <c r="D402" s="705"/>
      <c r="E402" s="705"/>
      <c r="F402" s="705"/>
      <c r="G402" s="705"/>
      <c r="H402" s="705"/>
      <c r="I402" s="705"/>
      <c r="J402" s="705"/>
      <c r="K402" s="705"/>
      <c r="L402" s="705"/>
      <c r="M402" s="705"/>
      <c r="N402" s="705"/>
      <c r="O402" s="705"/>
      <c r="P402" s="705"/>
      <c r="Q402" s="705"/>
      <c r="R402" s="705"/>
      <c r="S402" s="705"/>
      <c r="T402" s="705"/>
      <c r="U402" s="705"/>
      <c r="V402" s="705"/>
      <c r="W402" s="705"/>
      <c r="X402" s="705"/>
      <c r="Y402" s="705"/>
      <c r="Z402" s="705"/>
    </row>
    <row r="403" ht="15.75" customHeight="1">
      <c r="A403" s="705"/>
      <c r="B403" s="705"/>
      <c r="C403" s="705"/>
      <c r="D403" s="705"/>
      <c r="E403" s="705"/>
      <c r="F403" s="705"/>
      <c r="G403" s="705"/>
      <c r="H403" s="705"/>
      <c r="I403" s="705"/>
      <c r="J403" s="705"/>
      <c r="K403" s="705"/>
      <c r="L403" s="705"/>
      <c r="M403" s="705"/>
      <c r="N403" s="705"/>
      <c r="O403" s="705"/>
      <c r="P403" s="705"/>
      <c r="Q403" s="705"/>
      <c r="R403" s="705"/>
      <c r="S403" s="705"/>
      <c r="T403" s="705"/>
      <c r="U403" s="705"/>
      <c r="V403" s="705"/>
      <c r="W403" s="705"/>
      <c r="X403" s="705"/>
      <c r="Y403" s="705"/>
      <c r="Z403" s="705"/>
    </row>
    <row r="404" ht="15.75" customHeight="1">
      <c r="A404" s="705"/>
      <c r="B404" s="705"/>
      <c r="C404" s="705"/>
      <c r="D404" s="705"/>
      <c r="E404" s="705"/>
      <c r="F404" s="705"/>
      <c r="G404" s="705"/>
      <c r="H404" s="705"/>
      <c r="I404" s="705"/>
      <c r="J404" s="705"/>
      <c r="K404" s="705"/>
      <c r="L404" s="705"/>
      <c r="M404" s="705"/>
      <c r="N404" s="705"/>
      <c r="O404" s="705"/>
      <c r="P404" s="705"/>
      <c r="Q404" s="705"/>
      <c r="R404" s="705"/>
      <c r="S404" s="705"/>
      <c r="T404" s="705"/>
      <c r="U404" s="705"/>
      <c r="V404" s="705"/>
      <c r="W404" s="705"/>
      <c r="X404" s="705"/>
      <c r="Y404" s="705"/>
      <c r="Z404" s="705"/>
    </row>
    <row r="405" ht="15.75" customHeight="1">
      <c r="A405" s="705"/>
      <c r="B405" s="705"/>
      <c r="C405" s="705"/>
      <c r="D405" s="705"/>
      <c r="E405" s="705"/>
      <c r="F405" s="705"/>
      <c r="G405" s="705"/>
      <c r="H405" s="705"/>
      <c r="I405" s="705"/>
      <c r="J405" s="705"/>
      <c r="K405" s="705"/>
      <c r="L405" s="705"/>
      <c r="M405" s="705"/>
      <c r="N405" s="705"/>
      <c r="O405" s="705"/>
      <c r="P405" s="705"/>
      <c r="Q405" s="705"/>
      <c r="R405" s="705"/>
      <c r="S405" s="705"/>
      <c r="T405" s="705"/>
      <c r="U405" s="705"/>
      <c r="V405" s="705"/>
      <c r="W405" s="705"/>
      <c r="X405" s="705"/>
      <c r="Y405" s="705"/>
      <c r="Z405" s="705"/>
    </row>
    <row r="406" ht="15.75" customHeight="1">
      <c r="A406" s="705"/>
      <c r="B406" s="705"/>
      <c r="C406" s="705"/>
      <c r="D406" s="705"/>
      <c r="E406" s="705"/>
      <c r="F406" s="705"/>
      <c r="G406" s="705"/>
      <c r="H406" s="705"/>
      <c r="I406" s="705"/>
      <c r="J406" s="705"/>
      <c r="K406" s="705"/>
      <c r="L406" s="705"/>
      <c r="M406" s="705"/>
      <c r="N406" s="705"/>
      <c r="O406" s="705"/>
      <c r="P406" s="705"/>
      <c r="Q406" s="705"/>
      <c r="R406" s="705"/>
      <c r="S406" s="705"/>
      <c r="T406" s="705"/>
      <c r="U406" s="705"/>
      <c r="V406" s="705"/>
      <c r="W406" s="705"/>
      <c r="X406" s="705"/>
      <c r="Y406" s="705"/>
      <c r="Z406" s="705"/>
    </row>
    <row r="407" ht="15.75" customHeight="1">
      <c r="A407" s="705"/>
      <c r="B407" s="705"/>
      <c r="C407" s="705"/>
      <c r="D407" s="705"/>
      <c r="E407" s="705"/>
      <c r="F407" s="705"/>
      <c r="G407" s="705"/>
      <c r="H407" s="705"/>
      <c r="I407" s="705"/>
      <c r="J407" s="705"/>
      <c r="K407" s="705"/>
      <c r="L407" s="705"/>
      <c r="M407" s="705"/>
      <c r="N407" s="705"/>
      <c r="O407" s="705"/>
      <c r="P407" s="705"/>
      <c r="Q407" s="705"/>
      <c r="R407" s="705"/>
      <c r="S407" s="705"/>
      <c r="T407" s="705"/>
      <c r="U407" s="705"/>
      <c r="V407" s="705"/>
      <c r="W407" s="705"/>
      <c r="X407" s="705"/>
      <c r="Y407" s="705"/>
      <c r="Z407" s="705"/>
    </row>
    <row r="408" ht="15.75" customHeight="1">
      <c r="A408" s="705"/>
      <c r="B408" s="705"/>
      <c r="C408" s="705"/>
      <c r="D408" s="705"/>
      <c r="E408" s="705"/>
      <c r="F408" s="705"/>
      <c r="G408" s="705"/>
      <c r="H408" s="705"/>
      <c r="I408" s="705"/>
      <c r="J408" s="705"/>
      <c r="K408" s="705"/>
      <c r="L408" s="705"/>
      <c r="M408" s="705"/>
      <c r="N408" s="705"/>
      <c r="O408" s="705"/>
      <c r="P408" s="705"/>
      <c r="Q408" s="705"/>
      <c r="R408" s="705"/>
      <c r="S408" s="705"/>
      <c r="T408" s="705"/>
      <c r="U408" s="705"/>
      <c r="V408" s="705"/>
      <c r="W408" s="705"/>
      <c r="X408" s="705"/>
      <c r="Y408" s="705"/>
      <c r="Z408" s="705"/>
    </row>
    <row r="409" ht="15.75" customHeight="1">
      <c r="A409" s="705"/>
      <c r="B409" s="705"/>
      <c r="C409" s="705"/>
      <c r="D409" s="705"/>
      <c r="E409" s="705"/>
      <c r="F409" s="705"/>
      <c r="G409" s="705"/>
      <c r="H409" s="705"/>
      <c r="I409" s="705"/>
      <c r="J409" s="705"/>
      <c r="K409" s="705"/>
      <c r="L409" s="705"/>
      <c r="M409" s="705"/>
      <c r="N409" s="705"/>
      <c r="O409" s="705"/>
      <c r="P409" s="705"/>
      <c r="Q409" s="705"/>
      <c r="R409" s="705"/>
      <c r="S409" s="705"/>
      <c r="T409" s="705"/>
      <c r="U409" s="705"/>
      <c r="V409" s="705"/>
      <c r="W409" s="705"/>
      <c r="X409" s="705"/>
      <c r="Y409" s="705"/>
      <c r="Z409" s="705"/>
    </row>
    <row r="410" ht="15.75" customHeight="1">
      <c r="A410" s="705"/>
      <c r="B410" s="705"/>
      <c r="C410" s="705"/>
      <c r="D410" s="705"/>
      <c r="E410" s="705"/>
      <c r="F410" s="705"/>
      <c r="G410" s="705"/>
      <c r="H410" s="705"/>
      <c r="I410" s="705"/>
      <c r="J410" s="705"/>
      <c r="K410" s="705"/>
      <c r="L410" s="705"/>
      <c r="M410" s="705"/>
      <c r="N410" s="705"/>
      <c r="O410" s="705"/>
      <c r="P410" s="705"/>
      <c r="Q410" s="705"/>
      <c r="R410" s="705"/>
      <c r="S410" s="705"/>
      <c r="T410" s="705"/>
      <c r="U410" s="705"/>
      <c r="V410" s="705"/>
      <c r="W410" s="705"/>
      <c r="X410" s="705"/>
      <c r="Y410" s="705"/>
      <c r="Z410" s="705"/>
    </row>
    <row r="411" ht="15.75" customHeight="1">
      <c r="A411" s="705"/>
      <c r="B411" s="705"/>
      <c r="C411" s="705"/>
      <c r="D411" s="705"/>
      <c r="E411" s="705"/>
      <c r="F411" s="705"/>
      <c r="G411" s="705"/>
      <c r="H411" s="705"/>
      <c r="I411" s="705"/>
      <c r="J411" s="705"/>
      <c r="K411" s="705"/>
      <c r="L411" s="705"/>
      <c r="M411" s="705"/>
      <c r="N411" s="705"/>
      <c r="O411" s="705"/>
      <c r="P411" s="705"/>
      <c r="Q411" s="705"/>
      <c r="R411" s="705"/>
      <c r="S411" s="705"/>
      <c r="T411" s="705"/>
      <c r="U411" s="705"/>
      <c r="V411" s="705"/>
      <c r="W411" s="705"/>
      <c r="X411" s="705"/>
      <c r="Y411" s="705"/>
      <c r="Z411" s="705"/>
    </row>
    <row r="412" ht="15.75" customHeight="1">
      <c r="A412" s="705"/>
      <c r="B412" s="705"/>
      <c r="C412" s="705"/>
      <c r="D412" s="705"/>
      <c r="E412" s="705"/>
      <c r="F412" s="705"/>
      <c r="G412" s="705"/>
      <c r="H412" s="705"/>
      <c r="I412" s="705"/>
      <c r="J412" s="705"/>
      <c r="K412" s="705"/>
      <c r="L412" s="705"/>
      <c r="M412" s="705"/>
      <c r="N412" s="705"/>
      <c r="O412" s="705"/>
      <c r="P412" s="705"/>
      <c r="Q412" s="705"/>
      <c r="R412" s="705"/>
      <c r="S412" s="705"/>
      <c r="T412" s="705"/>
      <c r="U412" s="705"/>
      <c r="V412" s="705"/>
      <c r="W412" s="705"/>
      <c r="X412" s="705"/>
      <c r="Y412" s="705"/>
      <c r="Z412" s="705"/>
    </row>
    <row r="413" ht="15.75" customHeight="1">
      <c r="A413" s="705"/>
      <c r="B413" s="705"/>
      <c r="C413" s="705"/>
      <c r="D413" s="705"/>
      <c r="E413" s="705"/>
      <c r="F413" s="705"/>
      <c r="G413" s="705"/>
      <c r="H413" s="705"/>
      <c r="I413" s="705"/>
      <c r="J413" s="705"/>
      <c r="K413" s="705"/>
      <c r="L413" s="705"/>
      <c r="M413" s="705"/>
      <c r="N413" s="705"/>
      <c r="O413" s="705"/>
      <c r="P413" s="705"/>
      <c r="Q413" s="705"/>
      <c r="R413" s="705"/>
      <c r="S413" s="705"/>
      <c r="T413" s="705"/>
      <c r="U413" s="705"/>
      <c r="V413" s="705"/>
      <c r="W413" s="705"/>
      <c r="X413" s="705"/>
      <c r="Y413" s="705"/>
      <c r="Z413" s="705"/>
    </row>
    <row r="414" ht="15.75" customHeight="1">
      <c r="A414" s="705"/>
      <c r="B414" s="705"/>
      <c r="C414" s="705"/>
      <c r="D414" s="705"/>
      <c r="E414" s="705"/>
      <c r="F414" s="705"/>
      <c r="G414" s="705"/>
      <c r="H414" s="705"/>
      <c r="I414" s="705"/>
      <c r="J414" s="705"/>
      <c r="K414" s="705"/>
      <c r="L414" s="705"/>
      <c r="M414" s="705"/>
      <c r="N414" s="705"/>
      <c r="O414" s="705"/>
      <c r="P414" s="705"/>
      <c r="Q414" s="705"/>
      <c r="R414" s="705"/>
      <c r="S414" s="705"/>
      <c r="T414" s="705"/>
      <c r="U414" s="705"/>
      <c r="V414" s="705"/>
      <c r="W414" s="705"/>
      <c r="X414" s="705"/>
      <c r="Y414" s="705"/>
      <c r="Z414" s="705"/>
    </row>
    <row r="415" ht="15.75" customHeight="1">
      <c r="A415" s="705"/>
      <c r="B415" s="705"/>
      <c r="C415" s="705"/>
      <c r="D415" s="705"/>
      <c r="E415" s="705"/>
      <c r="F415" s="705"/>
      <c r="G415" s="705"/>
      <c r="H415" s="705"/>
      <c r="I415" s="705"/>
      <c r="J415" s="705"/>
      <c r="K415" s="705"/>
      <c r="L415" s="705"/>
      <c r="M415" s="705"/>
      <c r="N415" s="705"/>
      <c r="O415" s="705"/>
      <c r="P415" s="705"/>
      <c r="Q415" s="705"/>
      <c r="R415" s="705"/>
      <c r="S415" s="705"/>
      <c r="T415" s="705"/>
      <c r="U415" s="705"/>
      <c r="V415" s="705"/>
      <c r="W415" s="705"/>
      <c r="X415" s="705"/>
      <c r="Y415" s="705"/>
      <c r="Z415" s="705"/>
    </row>
    <row r="416" ht="15.75" customHeight="1">
      <c r="A416" s="705"/>
      <c r="B416" s="705"/>
      <c r="C416" s="705"/>
      <c r="D416" s="705"/>
      <c r="E416" s="705"/>
      <c r="F416" s="705"/>
      <c r="G416" s="705"/>
      <c r="H416" s="705"/>
      <c r="I416" s="705"/>
      <c r="J416" s="705"/>
      <c r="K416" s="705"/>
      <c r="L416" s="705"/>
      <c r="M416" s="705"/>
      <c r="N416" s="705"/>
      <c r="O416" s="705"/>
      <c r="P416" s="705"/>
      <c r="Q416" s="705"/>
      <c r="R416" s="705"/>
      <c r="S416" s="705"/>
      <c r="T416" s="705"/>
      <c r="U416" s="705"/>
      <c r="V416" s="705"/>
      <c r="W416" s="705"/>
      <c r="X416" s="705"/>
      <c r="Y416" s="705"/>
      <c r="Z416" s="705"/>
    </row>
    <row r="417" ht="15.75" customHeight="1">
      <c r="A417" s="705"/>
      <c r="B417" s="705"/>
      <c r="C417" s="705"/>
      <c r="D417" s="705"/>
      <c r="E417" s="705"/>
      <c r="F417" s="705"/>
      <c r="G417" s="705"/>
      <c r="H417" s="705"/>
      <c r="I417" s="705"/>
      <c r="J417" s="705"/>
      <c r="K417" s="705"/>
      <c r="L417" s="705"/>
      <c r="M417" s="705"/>
      <c r="N417" s="705"/>
      <c r="O417" s="705"/>
      <c r="P417" s="705"/>
      <c r="Q417" s="705"/>
      <c r="R417" s="705"/>
      <c r="S417" s="705"/>
      <c r="T417" s="705"/>
      <c r="U417" s="705"/>
      <c r="V417" s="705"/>
      <c r="W417" s="705"/>
      <c r="X417" s="705"/>
      <c r="Y417" s="705"/>
      <c r="Z417" s="705"/>
    </row>
    <row r="418" ht="15.75" customHeight="1">
      <c r="A418" s="705"/>
      <c r="B418" s="705"/>
      <c r="C418" s="705"/>
      <c r="D418" s="705"/>
      <c r="E418" s="705"/>
      <c r="F418" s="705"/>
      <c r="G418" s="705"/>
      <c r="H418" s="705"/>
      <c r="I418" s="705"/>
      <c r="J418" s="705"/>
      <c r="K418" s="705"/>
      <c r="L418" s="705"/>
      <c r="M418" s="705"/>
      <c r="N418" s="705"/>
      <c r="O418" s="705"/>
      <c r="P418" s="705"/>
      <c r="Q418" s="705"/>
      <c r="R418" s="705"/>
      <c r="S418" s="705"/>
      <c r="T418" s="705"/>
      <c r="U418" s="705"/>
      <c r="V418" s="705"/>
      <c r="W418" s="705"/>
      <c r="X418" s="705"/>
      <c r="Y418" s="705"/>
      <c r="Z418" s="705"/>
    </row>
    <row r="419" ht="15.75" customHeight="1">
      <c r="A419" s="705"/>
      <c r="B419" s="705"/>
      <c r="C419" s="705"/>
      <c r="D419" s="705"/>
      <c r="E419" s="705"/>
      <c r="F419" s="705"/>
      <c r="G419" s="705"/>
      <c r="H419" s="705"/>
      <c r="I419" s="705"/>
      <c r="J419" s="705"/>
      <c r="K419" s="705"/>
      <c r="L419" s="705"/>
      <c r="M419" s="705"/>
      <c r="N419" s="705"/>
      <c r="O419" s="705"/>
      <c r="P419" s="705"/>
      <c r="Q419" s="705"/>
      <c r="R419" s="705"/>
      <c r="S419" s="705"/>
      <c r="T419" s="705"/>
      <c r="U419" s="705"/>
      <c r="V419" s="705"/>
      <c r="W419" s="705"/>
      <c r="X419" s="705"/>
      <c r="Y419" s="705"/>
      <c r="Z419" s="705"/>
    </row>
    <row r="420" ht="15.75" customHeight="1">
      <c r="A420" s="705"/>
      <c r="B420" s="705"/>
      <c r="C420" s="705"/>
      <c r="D420" s="705"/>
      <c r="E420" s="705"/>
      <c r="F420" s="705"/>
      <c r="G420" s="705"/>
      <c r="H420" s="705"/>
      <c r="I420" s="705"/>
      <c r="J420" s="705"/>
      <c r="K420" s="705"/>
      <c r="L420" s="705"/>
      <c r="M420" s="705"/>
      <c r="N420" s="705"/>
      <c r="O420" s="705"/>
      <c r="P420" s="705"/>
      <c r="Q420" s="705"/>
      <c r="R420" s="705"/>
      <c r="S420" s="705"/>
      <c r="T420" s="705"/>
      <c r="U420" s="705"/>
      <c r="V420" s="705"/>
      <c r="W420" s="705"/>
      <c r="X420" s="705"/>
      <c r="Y420" s="705"/>
      <c r="Z420" s="705"/>
    </row>
    <row r="421" ht="15.75" customHeight="1">
      <c r="A421" s="705"/>
      <c r="B421" s="705"/>
      <c r="C421" s="705"/>
      <c r="D421" s="705"/>
      <c r="E421" s="705"/>
      <c r="F421" s="705"/>
      <c r="G421" s="705"/>
      <c r="H421" s="705"/>
      <c r="I421" s="705"/>
      <c r="J421" s="705"/>
      <c r="K421" s="705"/>
      <c r="L421" s="705"/>
      <c r="M421" s="705"/>
      <c r="N421" s="705"/>
      <c r="O421" s="705"/>
      <c r="P421" s="705"/>
      <c r="Q421" s="705"/>
      <c r="R421" s="705"/>
      <c r="S421" s="705"/>
      <c r="T421" s="705"/>
      <c r="U421" s="705"/>
      <c r="V421" s="705"/>
      <c r="W421" s="705"/>
      <c r="X421" s="705"/>
      <c r="Y421" s="705"/>
      <c r="Z421" s="705"/>
    </row>
    <row r="422" ht="15.75" customHeight="1">
      <c r="A422" s="705"/>
      <c r="B422" s="705"/>
      <c r="C422" s="705"/>
      <c r="D422" s="705"/>
      <c r="E422" s="705"/>
      <c r="F422" s="705"/>
      <c r="G422" s="705"/>
      <c r="H422" s="705"/>
      <c r="I422" s="705"/>
      <c r="J422" s="705"/>
      <c r="K422" s="705"/>
      <c r="L422" s="705"/>
      <c r="M422" s="705"/>
      <c r="N422" s="705"/>
      <c r="O422" s="705"/>
      <c r="P422" s="705"/>
      <c r="Q422" s="705"/>
      <c r="R422" s="705"/>
      <c r="S422" s="705"/>
      <c r="T422" s="705"/>
      <c r="U422" s="705"/>
      <c r="V422" s="705"/>
      <c r="W422" s="705"/>
      <c r="X422" s="705"/>
      <c r="Y422" s="705"/>
      <c r="Z422" s="705"/>
    </row>
    <row r="423" ht="15.75" customHeight="1">
      <c r="A423" s="705"/>
      <c r="B423" s="705"/>
      <c r="C423" s="705"/>
      <c r="D423" s="705"/>
      <c r="E423" s="705"/>
      <c r="F423" s="705"/>
      <c r="G423" s="705"/>
      <c r="H423" s="705"/>
      <c r="I423" s="705"/>
      <c r="J423" s="705"/>
      <c r="K423" s="705"/>
      <c r="L423" s="705"/>
      <c r="M423" s="705"/>
      <c r="N423" s="705"/>
      <c r="O423" s="705"/>
      <c r="P423" s="705"/>
      <c r="Q423" s="705"/>
      <c r="R423" s="705"/>
      <c r="S423" s="705"/>
      <c r="T423" s="705"/>
      <c r="U423" s="705"/>
      <c r="V423" s="705"/>
      <c r="W423" s="705"/>
      <c r="X423" s="705"/>
      <c r="Y423" s="705"/>
      <c r="Z423" s="705"/>
    </row>
    <row r="424" ht="15.75" customHeight="1">
      <c r="A424" s="705"/>
      <c r="B424" s="705"/>
      <c r="C424" s="705"/>
      <c r="D424" s="705"/>
      <c r="E424" s="705"/>
      <c r="F424" s="705"/>
      <c r="G424" s="705"/>
      <c r="H424" s="705"/>
      <c r="I424" s="705"/>
      <c r="J424" s="705"/>
      <c r="K424" s="705"/>
      <c r="L424" s="705"/>
      <c r="M424" s="705"/>
      <c r="N424" s="705"/>
      <c r="O424" s="705"/>
      <c r="P424" s="705"/>
      <c r="Q424" s="705"/>
      <c r="R424" s="705"/>
      <c r="S424" s="705"/>
      <c r="T424" s="705"/>
      <c r="U424" s="705"/>
      <c r="V424" s="705"/>
      <c r="W424" s="705"/>
      <c r="X424" s="705"/>
      <c r="Y424" s="705"/>
      <c r="Z424" s="705"/>
    </row>
    <row r="425" ht="15.75" customHeight="1">
      <c r="A425" s="705"/>
      <c r="B425" s="705"/>
      <c r="C425" s="705"/>
      <c r="D425" s="705"/>
      <c r="E425" s="705"/>
      <c r="F425" s="705"/>
      <c r="G425" s="705"/>
      <c r="H425" s="705"/>
      <c r="I425" s="705"/>
      <c r="J425" s="705"/>
      <c r="K425" s="705"/>
      <c r="L425" s="705"/>
      <c r="M425" s="705"/>
      <c r="N425" s="705"/>
      <c r="O425" s="705"/>
      <c r="P425" s="705"/>
      <c r="Q425" s="705"/>
      <c r="R425" s="705"/>
      <c r="S425" s="705"/>
      <c r="T425" s="705"/>
      <c r="U425" s="705"/>
      <c r="V425" s="705"/>
      <c r="W425" s="705"/>
      <c r="X425" s="705"/>
      <c r="Y425" s="705"/>
      <c r="Z425" s="705"/>
    </row>
    <row r="426" ht="15.75" customHeight="1">
      <c r="A426" s="705"/>
      <c r="B426" s="705"/>
      <c r="C426" s="705"/>
      <c r="D426" s="705"/>
      <c r="E426" s="705"/>
      <c r="F426" s="705"/>
      <c r="G426" s="705"/>
      <c r="H426" s="705"/>
      <c r="I426" s="705"/>
      <c r="J426" s="705"/>
      <c r="K426" s="705"/>
      <c r="L426" s="705"/>
      <c r="M426" s="705"/>
      <c r="N426" s="705"/>
      <c r="O426" s="705"/>
      <c r="P426" s="705"/>
      <c r="Q426" s="705"/>
      <c r="R426" s="705"/>
      <c r="S426" s="705"/>
      <c r="T426" s="705"/>
      <c r="U426" s="705"/>
      <c r="V426" s="705"/>
      <c r="W426" s="705"/>
      <c r="X426" s="705"/>
      <c r="Y426" s="705"/>
      <c r="Z426" s="705"/>
    </row>
    <row r="427" ht="15.75" customHeight="1">
      <c r="A427" s="705"/>
      <c r="B427" s="705"/>
      <c r="C427" s="705"/>
      <c r="D427" s="705"/>
      <c r="E427" s="705"/>
      <c r="F427" s="705"/>
      <c r="G427" s="705"/>
      <c r="H427" s="705"/>
      <c r="I427" s="705"/>
      <c r="J427" s="705"/>
      <c r="K427" s="705"/>
      <c r="L427" s="705"/>
      <c r="M427" s="705"/>
      <c r="N427" s="705"/>
      <c r="O427" s="705"/>
      <c r="P427" s="705"/>
      <c r="Q427" s="705"/>
      <c r="R427" s="705"/>
      <c r="S427" s="705"/>
      <c r="T427" s="705"/>
      <c r="U427" s="705"/>
      <c r="V427" s="705"/>
      <c r="W427" s="705"/>
      <c r="X427" s="705"/>
      <c r="Y427" s="705"/>
      <c r="Z427" s="705"/>
    </row>
    <row r="428" ht="15.75" customHeight="1">
      <c r="A428" s="705"/>
      <c r="B428" s="705"/>
      <c r="C428" s="705"/>
      <c r="D428" s="705"/>
      <c r="E428" s="705"/>
      <c r="F428" s="705"/>
      <c r="G428" s="705"/>
      <c r="H428" s="705"/>
      <c r="I428" s="705"/>
      <c r="J428" s="705"/>
      <c r="K428" s="705"/>
      <c r="L428" s="705"/>
      <c r="M428" s="705"/>
      <c r="N428" s="705"/>
      <c r="O428" s="705"/>
      <c r="P428" s="705"/>
      <c r="Q428" s="705"/>
      <c r="R428" s="705"/>
      <c r="S428" s="705"/>
      <c r="T428" s="705"/>
      <c r="U428" s="705"/>
      <c r="V428" s="705"/>
      <c r="W428" s="705"/>
      <c r="X428" s="705"/>
      <c r="Y428" s="705"/>
      <c r="Z428" s="705"/>
    </row>
    <row r="429" ht="15.75" customHeight="1">
      <c r="A429" s="705"/>
      <c r="B429" s="705"/>
      <c r="C429" s="705"/>
      <c r="D429" s="705"/>
      <c r="E429" s="705"/>
      <c r="F429" s="705"/>
      <c r="G429" s="705"/>
      <c r="H429" s="705"/>
      <c r="I429" s="705"/>
      <c r="J429" s="705"/>
      <c r="K429" s="705"/>
      <c r="L429" s="705"/>
      <c r="M429" s="705"/>
      <c r="N429" s="705"/>
      <c r="O429" s="705"/>
      <c r="P429" s="705"/>
      <c r="Q429" s="705"/>
      <c r="R429" s="705"/>
      <c r="S429" s="705"/>
      <c r="T429" s="705"/>
      <c r="U429" s="705"/>
      <c r="V429" s="705"/>
      <c r="W429" s="705"/>
      <c r="X429" s="705"/>
      <c r="Y429" s="705"/>
      <c r="Z429" s="705"/>
    </row>
    <row r="430" ht="15.75" customHeight="1">
      <c r="A430" s="705"/>
      <c r="B430" s="705"/>
      <c r="C430" s="705"/>
      <c r="D430" s="705"/>
      <c r="E430" s="705"/>
      <c r="F430" s="705"/>
      <c r="G430" s="705"/>
      <c r="H430" s="705"/>
      <c r="I430" s="705"/>
      <c r="J430" s="705"/>
      <c r="K430" s="705"/>
      <c r="L430" s="705"/>
      <c r="M430" s="705"/>
      <c r="N430" s="705"/>
      <c r="O430" s="705"/>
      <c r="P430" s="705"/>
      <c r="Q430" s="705"/>
      <c r="R430" s="705"/>
      <c r="S430" s="705"/>
      <c r="T430" s="705"/>
      <c r="U430" s="705"/>
      <c r="V430" s="705"/>
      <c r="W430" s="705"/>
      <c r="X430" s="705"/>
      <c r="Y430" s="705"/>
      <c r="Z430" s="705"/>
    </row>
    <row r="431" ht="15.75" customHeight="1">
      <c r="A431" s="705"/>
      <c r="B431" s="705"/>
      <c r="C431" s="705"/>
      <c r="D431" s="705"/>
      <c r="E431" s="705"/>
      <c r="F431" s="705"/>
      <c r="G431" s="705"/>
      <c r="H431" s="705"/>
      <c r="I431" s="705"/>
      <c r="J431" s="705"/>
      <c r="K431" s="705"/>
      <c r="L431" s="705"/>
      <c r="M431" s="705"/>
      <c r="N431" s="705"/>
      <c r="O431" s="705"/>
      <c r="P431" s="705"/>
      <c r="Q431" s="705"/>
      <c r="R431" s="705"/>
      <c r="S431" s="705"/>
      <c r="T431" s="705"/>
      <c r="U431" s="705"/>
      <c r="V431" s="705"/>
      <c r="W431" s="705"/>
      <c r="X431" s="705"/>
      <c r="Y431" s="705"/>
      <c r="Z431" s="705"/>
    </row>
    <row r="432" ht="15.75" customHeight="1">
      <c r="A432" s="705"/>
      <c r="B432" s="705"/>
      <c r="C432" s="705"/>
      <c r="D432" s="705"/>
      <c r="E432" s="705"/>
      <c r="F432" s="705"/>
      <c r="G432" s="705"/>
      <c r="H432" s="705"/>
      <c r="I432" s="705"/>
      <c r="J432" s="705"/>
      <c r="K432" s="705"/>
      <c r="L432" s="705"/>
      <c r="M432" s="705"/>
      <c r="N432" s="705"/>
      <c r="O432" s="705"/>
      <c r="P432" s="705"/>
      <c r="Q432" s="705"/>
      <c r="R432" s="705"/>
      <c r="S432" s="705"/>
      <c r="T432" s="705"/>
      <c r="U432" s="705"/>
      <c r="V432" s="705"/>
      <c r="W432" s="705"/>
      <c r="X432" s="705"/>
      <c r="Y432" s="705"/>
      <c r="Z432" s="705"/>
    </row>
    <row r="433" ht="15.75" customHeight="1">
      <c r="A433" s="705"/>
      <c r="B433" s="705"/>
      <c r="C433" s="705"/>
      <c r="D433" s="705"/>
      <c r="E433" s="705"/>
      <c r="F433" s="705"/>
      <c r="G433" s="705"/>
      <c r="H433" s="705"/>
      <c r="I433" s="705"/>
      <c r="J433" s="705"/>
      <c r="K433" s="705"/>
      <c r="L433" s="705"/>
      <c r="M433" s="705"/>
      <c r="N433" s="705"/>
      <c r="O433" s="705"/>
      <c r="P433" s="705"/>
      <c r="Q433" s="705"/>
      <c r="R433" s="705"/>
      <c r="S433" s="705"/>
      <c r="T433" s="705"/>
      <c r="U433" s="705"/>
      <c r="V433" s="705"/>
      <c r="W433" s="705"/>
      <c r="X433" s="705"/>
      <c r="Y433" s="705"/>
      <c r="Z433" s="705"/>
    </row>
    <row r="434" ht="15.75" customHeight="1">
      <c r="A434" s="705"/>
      <c r="B434" s="705"/>
      <c r="C434" s="705"/>
      <c r="D434" s="705"/>
      <c r="E434" s="705"/>
      <c r="F434" s="705"/>
      <c r="G434" s="705"/>
      <c r="H434" s="705"/>
      <c r="I434" s="705"/>
      <c r="J434" s="705"/>
      <c r="K434" s="705"/>
      <c r="L434" s="705"/>
      <c r="M434" s="705"/>
      <c r="N434" s="705"/>
      <c r="O434" s="705"/>
      <c r="P434" s="705"/>
      <c r="Q434" s="705"/>
      <c r="R434" s="705"/>
      <c r="S434" s="705"/>
      <c r="T434" s="705"/>
      <c r="U434" s="705"/>
      <c r="V434" s="705"/>
      <c r="W434" s="705"/>
      <c r="X434" s="705"/>
      <c r="Y434" s="705"/>
      <c r="Z434" s="705"/>
    </row>
    <row r="435" ht="15.75" customHeight="1">
      <c r="A435" s="705"/>
      <c r="B435" s="705"/>
      <c r="C435" s="705"/>
      <c r="D435" s="705"/>
      <c r="E435" s="705"/>
      <c r="F435" s="705"/>
      <c r="G435" s="705"/>
      <c r="H435" s="705"/>
      <c r="I435" s="705"/>
      <c r="J435" s="705"/>
      <c r="K435" s="705"/>
      <c r="L435" s="705"/>
      <c r="M435" s="705"/>
      <c r="N435" s="705"/>
      <c r="O435" s="705"/>
      <c r="P435" s="705"/>
      <c r="Q435" s="705"/>
      <c r="R435" s="705"/>
      <c r="S435" s="705"/>
      <c r="T435" s="705"/>
      <c r="U435" s="705"/>
      <c r="V435" s="705"/>
      <c r="W435" s="705"/>
      <c r="X435" s="705"/>
      <c r="Y435" s="705"/>
      <c r="Z435" s="705"/>
    </row>
    <row r="436" ht="15.75" customHeight="1">
      <c r="A436" s="705"/>
      <c r="B436" s="705"/>
      <c r="C436" s="705"/>
      <c r="D436" s="705"/>
      <c r="E436" s="705"/>
      <c r="F436" s="705"/>
      <c r="G436" s="705"/>
      <c r="H436" s="705"/>
      <c r="I436" s="705"/>
      <c r="J436" s="705"/>
      <c r="K436" s="705"/>
      <c r="L436" s="705"/>
      <c r="M436" s="705"/>
      <c r="N436" s="705"/>
      <c r="O436" s="705"/>
      <c r="P436" s="705"/>
      <c r="Q436" s="705"/>
      <c r="R436" s="705"/>
      <c r="S436" s="705"/>
      <c r="T436" s="705"/>
      <c r="U436" s="705"/>
      <c r="V436" s="705"/>
      <c r="W436" s="705"/>
      <c r="X436" s="705"/>
      <c r="Y436" s="705"/>
      <c r="Z436" s="705"/>
    </row>
    <row r="437" ht="15.75" customHeight="1">
      <c r="A437" s="705"/>
      <c r="B437" s="705"/>
      <c r="C437" s="705"/>
      <c r="D437" s="705"/>
      <c r="E437" s="705"/>
      <c r="F437" s="705"/>
      <c r="G437" s="705"/>
      <c r="H437" s="705"/>
      <c r="I437" s="705"/>
      <c r="J437" s="705"/>
      <c r="K437" s="705"/>
      <c r="L437" s="705"/>
      <c r="M437" s="705"/>
      <c r="N437" s="705"/>
      <c r="O437" s="705"/>
      <c r="P437" s="705"/>
      <c r="Q437" s="705"/>
      <c r="R437" s="705"/>
      <c r="S437" s="705"/>
      <c r="T437" s="705"/>
      <c r="U437" s="705"/>
      <c r="V437" s="705"/>
      <c r="W437" s="705"/>
      <c r="X437" s="705"/>
      <c r="Y437" s="705"/>
      <c r="Z437" s="705"/>
    </row>
    <row r="438" ht="15.75" customHeight="1">
      <c r="A438" s="705"/>
      <c r="B438" s="705"/>
      <c r="C438" s="705"/>
      <c r="D438" s="705"/>
      <c r="E438" s="705"/>
      <c r="F438" s="705"/>
      <c r="G438" s="705"/>
      <c r="H438" s="705"/>
      <c r="I438" s="705"/>
      <c r="J438" s="705"/>
      <c r="K438" s="705"/>
      <c r="L438" s="705"/>
      <c r="M438" s="705"/>
      <c r="N438" s="705"/>
      <c r="O438" s="705"/>
      <c r="P438" s="705"/>
      <c r="Q438" s="705"/>
      <c r="R438" s="705"/>
      <c r="S438" s="705"/>
      <c r="T438" s="705"/>
      <c r="U438" s="705"/>
      <c r="V438" s="705"/>
      <c r="W438" s="705"/>
      <c r="X438" s="705"/>
      <c r="Y438" s="705"/>
      <c r="Z438" s="705"/>
    </row>
    <row r="439" ht="15.75" customHeight="1">
      <c r="A439" s="705"/>
      <c r="B439" s="705"/>
      <c r="C439" s="705"/>
      <c r="D439" s="705"/>
      <c r="E439" s="705"/>
      <c r="F439" s="705"/>
      <c r="G439" s="705"/>
      <c r="H439" s="705"/>
      <c r="I439" s="705"/>
      <c r="J439" s="705"/>
      <c r="K439" s="705"/>
      <c r="L439" s="705"/>
      <c r="M439" s="705"/>
      <c r="N439" s="705"/>
      <c r="O439" s="705"/>
      <c r="P439" s="705"/>
      <c r="Q439" s="705"/>
      <c r="R439" s="705"/>
      <c r="S439" s="705"/>
      <c r="T439" s="705"/>
      <c r="U439" s="705"/>
      <c r="V439" s="705"/>
      <c r="W439" s="705"/>
      <c r="X439" s="705"/>
      <c r="Y439" s="705"/>
      <c r="Z439" s="705"/>
    </row>
    <row r="440" ht="15.75" customHeight="1">
      <c r="A440" s="705"/>
      <c r="B440" s="705"/>
      <c r="C440" s="705"/>
      <c r="D440" s="705"/>
      <c r="E440" s="705"/>
      <c r="F440" s="705"/>
      <c r="G440" s="705"/>
      <c r="H440" s="705"/>
      <c r="I440" s="705"/>
      <c r="J440" s="705"/>
      <c r="K440" s="705"/>
      <c r="L440" s="705"/>
      <c r="M440" s="705"/>
      <c r="N440" s="705"/>
      <c r="O440" s="705"/>
      <c r="P440" s="705"/>
      <c r="Q440" s="705"/>
      <c r="R440" s="705"/>
      <c r="S440" s="705"/>
      <c r="T440" s="705"/>
      <c r="U440" s="705"/>
      <c r="V440" s="705"/>
      <c r="W440" s="705"/>
      <c r="X440" s="705"/>
      <c r="Y440" s="705"/>
      <c r="Z440" s="705"/>
    </row>
    <row r="441" ht="15.75" customHeight="1">
      <c r="A441" s="705"/>
      <c r="B441" s="705"/>
      <c r="C441" s="705"/>
      <c r="D441" s="705"/>
      <c r="E441" s="705"/>
      <c r="F441" s="705"/>
      <c r="G441" s="705"/>
      <c r="H441" s="705"/>
      <c r="I441" s="705"/>
      <c r="J441" s="705"/>
      <c r="K441" s="705"/>
      <c r="L441" s="705"/>
      <c r="M441" s="705"/>
      <c r="N441" s="705"/>
      <c r="O441" s="705"/>
      <c r="P441" s="705"/>
      <c r="Q441" s="705"/>
      <c r="R441" s="705"/>
      <c r="S441" s="705"/>
      <c r="T441" s="705"/>
      <c r="U441" s="705"/>
      <c r="V441" s="705"/>
      <c r="W441" s="705"/>
      <c r="X441" s="705"/>
      <c r="Y441" s="705"/>
      <c r="Z441" s="705"/>
    </row>
    <row r="442" ht="15.75" customHeight="1">
      <c r="A442" s="705"/>
      <c r="B442" s="705"/>
      <c r="C442" s="705"/>
      <c r="D442" s="705"/>
      <c r="E442" s="705"/>
      <c r="F442" s="705"/>
      <c r="G442" s="705"/>
      <c r="H442" s="705"/>
      <c r="I442" s="705"/>
      <c r="J442" s="705"/>
      <c r="K442" s="705"/>
      <c r="L442" s="705"/>
      <c r="M442" s="705"/>
      <c r="N442" s="705"/>
      <c r="O442" s="705"/>
      <c r="P442" s="705"/>
      <c r="Q442" s="705"/>
      <c r="R442" s="705"/>
      <c r="S442" s="705"/>
      <c r="T442" s="705"/>
      <c r="U442" s="705"/>
      <c r="V442" s="705"/>
      <c r="W442" s="705"/>
      <c r="X442" s="705"/>
      <c r="Y442" s="705"/>
      <c r="Z442" s="705"/>
    </row>
    <row r="443" ht="15.75" customHeight="1">
      <c r="A443" s="705"/>
      <c r="B443" s="705"/>
      <c r="C443" s="705"/>
      <c r="D443" s="705"/>
      <c r="E443" s="705"/>
      <c r="F443" s="705"/>
      <c r="G443" s="705"/>
      <c r="H443" s="705"/>
      <c r="I443" s="705"/>
      <c r="J443" s="705"/>
      <c r="K443" s="705"/>
      <c r="L443" s="705"/>
      <c r="M443" s="705"/>
      <c r="N443" s="705"/>
      <c r="O443" s="705"/>
      <c r="P443" s="705"/>
      <c r="Q443" s="705"/>
      <c r="R443" s="705"/>
      <c r="S443" s="705"/>
      <c r="T443" s="705"/>
      <c r="U443" s="705"/>
      <c r="V443" s="705"/>
      <c r="W443" s="705"/>
      <c r="X443" s="705"/>
      <c r="Y443" s="705"/>
      <c r="Z443" s="705"/>
    </row>
    <row r="444" ht="15.75" customHeight="1">
      <c r="A444" s="705"/>
      <c r="B444" s="705"/>
      <c r="C444" s="705"/>
      <c r="D444" s="705"/>
      <c r="E444" s="705"/>
      <c r="F444" s="705"/>
      <c r="G444" s="705"/>
      <c r="H444" s="705"/>
      <c r="I444" s="705"/>
      <c r="J444" s="705"/>
      <c r="K444" s="705"/>
      <c r="L444" s="705"/>
      <c r="M444" s="705"/>
      <c r="N444" s="705"/>
      <c r="O444" s="705"/>
      <c r="P444" s="705"/>
      <c r="Q444" s="705"/>
      <c r="R444" s="705"/>
      <c r="S444" s="705"/>
      <c r="T444" s="705"/>
      <c r="U444" s="705"/>
      <c r="V444" s="705"/>
      <c r="W444" s="705"/>
      <c r="X444" s="705"/>
      <c r="Y444" s="705"/>
      <c r="Z444" s="705"/>
    </row>
    <row r="445" ht="15.75" customHeight="1">
      <c r="A445" s="705"/>
      <c r="B445" s="705"/>
      <c r="C445" s="705"/>
      <c r="D445" s="705"/>
      <c r="E445" s="705"/>
      <c r="F445" s="705"/>
      <c r="G445" s="705"/>
      <c r="H445" s="705"/>
      <c r="I445" s="705"/>
      <c r="J445" s="705"/>
      <c r="K445" s="705"/>
      <c r="L445" s="705"/>
      <c r="M445" s="705"/>
      <c r="N445" s="705"/>
      <c r="O445" s="705"/>
      <c r="P445" s="705"/>
      <c r="Q445" s="705"/>
      <c r="R445" s="705"/>
      <c r="S445" s="705"/>
      <c r="T445" s="705"/>
      <c r="U445" s="705"/>
      <c r="V445" s="705"/>
      <c r="W445" s="705"/>
      <c r="X445" s="705"/>
      <c r="Y445" s="705"/>
      <c r="Z445" s="705"/>
    </row>
    <row r="446" ht="15.75" customHeight="1">
      <c r="A446" s="705"/>
      <c r="B446" s="705"/>
      <c r="C446" s="705"/>
      <c r="D446" s="705"/>
      <c r="E446" s="705"/>
      <c r="F446" s="705"/>
      <c r="G446" s="705"/>
      <c r="H446" s="705"/>
      <c r="I446" s="705"/>
      <c r="J446" s="705"/>
      <c r="K446" s="705"/>
      <c r="L446" s="705"/>
      <c r="M446" s="705"/>
      <c r="N446" s="705"/>
      <c r="O446" s="705"/>
      <c r="P446" s="705"/>
      <c r="Q446" s="705"/>
      <c r="R446" s="705"/>
      <c r="S446" s="705"/>
      <c r="T446" s="705"/>
      <c r="U446" s="705"/>
      <c r="V446" s="705"/>
      <c r="W446" s="705"/>
      <c r="X446" s="705"/>
      <c r="Y446" s="705"/>
      <c r="Z446" s="705"/>
    </row>
    <row r="447" ht="15.75" customHeight="1">
      <c r="A447" s="705"/>
      <c r="B447" s="705"/>
      <c r="C447" s="705"/>
      <c r="D447" s="705"/>
      <c r="E447" s="705"/>
      <c r="F447" s="705"/>
      <c r="G447" s="705"/>
      <c r="H447" s="705"/>
      <c r="I447" s="705"/>
      <c r="J447" s="705"/>
      <c r="K447" s="705"/>
      <c r="L447" s="705"/>
      <c r="M447" s="705"/>
      <c r="N447" s="705"/>
      <c r="O447" s="705"/>
      <c r="P447" s="705"/>
      <c r="Q447" s="705"/>
      <c r="R447" s="705"/>
      <c r="S447" s="705"/>
      <c r="T447" s="705"/>
      <c r="U447" s="705"/>
      <c r="V447" s="705"/>
      <c r="W447" s="705"/>
      <c r="X447" s="705"/>
      <c r="Y447" s="705"/>
      <c r="Z447" s="705"/>
    </row>
    <row r="448" ht="15.75" customHeight="1">
      <c r="A448" s="705"/>
      <c r="B448" s="705"/>
      <c r="C448" s="705"/>
      <c r="D448" s="705"/>
      <c r="E448" s="705"/>
      <c r="F448" s="705"/>
      <c r="G448" s="705"/>
      <c r="H448" s="705"/>
      <c r="I448" s="705"/>
      <c r="J448" s="705"/>
      <c r="K448" s="705"/>
      <c r="L448" s="705"/>
      <c r="M448" s="705"/>
      <c r="N448" s="705"/>
      <c r="O448" s="705"/>
      <c r="P448" s="705"/>
      <c r="Q448" s="705"/>
      <c r="R448" s="705"/>
      <c r="S448" s="705"/>
      <c r="T448" s="705"/>
      <c r="U448" s="705"/>
      <c r="V448" s="705"/>
      <c r="W448" s="705"/>
      <c r="X448" s="705"/>
      <c r="Y448" s="705"/>
      <c r="Z448" s="705"/>
    </row>
    <row r="449" ht="15.75" customHeight="1">
      <c r="A449" s="705"/>
      <c r="B449" s="705"/>
      <c r="C449" s="705"/>
      <c r="D449" s="705"/>
      <c r="E449" s="705"/>
      <c r="F449" s="705"/>
      <c r="G449" s="705"/>
      <c r="H449" s="705"/>
      <c r="I449" s="705"/>
      <c r="J449" s="705"/>
      <c r="K449" s="705"/>
      <c r="L449" s="705"/>
      <c r="M449" s="705"/>
      <c r="N449" s="705"/>
      <c r="O449" s="705"/>
      <c r="P449" s="705"/>
      <c r="Q449" s="705"/>
      <c r="R449" s="705"/>
      <c r="S449" s="705"/>
      <c r="T449" s="705"/>
      <c r="U449" s="705"/>
      <c r="V449" s="705"/>
      <c r="W449" s="705"/>
      <c r="X449" s="705"/>
      <c r="Y449" s="705"/>
      <c r="Z449" s="705"/>
    </row>
    <row r="450" ht="15.75" customHeight="1">
      <c r="A450" s="705"/>
      <c r="B450" s="705"/>
      <c r="C450" s="705"/>
      <c r="D450" s="705"/>
      <c r="E450" s="705"/>
      <c r="F450" s="705"/>
      <c r="G450" s="705"/>
      <c r="H450" s="705"/>
      <c r="I450" s="705"/>
      <c r="J450" s="705"/>
      <c r="K450" s="705"/>
      <c r="L450" s="705"/>
      <c r="M450" s="705"/>
      <c r="N450" s="705"/>
      <c r="O450" s="705"/>
      <c r="P450" s="705"/>
      <c r="Q450" s="705"/>
      <c r="R450" s="705"/>
      <c r="S450" s="705"/>
      <c r="T450" s="705"/>
      <c r="U450" s="705"/>
      <c r="V450" s="705"/>
      <c r="W450" s="705"/>
      <c r="X450" s="705"/>
      <c r="Y450" s="705"/>
      <c r="Z450" s="705"/>
    </row>
    <row r="451" ht="15.75" customHeight="1">
      <c r="A451" s="705"/>
      <c r="B451" s="705"/>
      <c r="C451" s="705"/>
      <c r="D451" s="705"/>
      <c r="E451" s="705"/>
      <c r="F451" s="705"/>
      <c r="G451" s="705"/>
      <c r="H451" s="705"/>
      <c r="I451" s="705"/>
      <c r="J451" s="705"/>
      <c r="K451" s="705"/>
      <c r="L451" s="705"/>
      <c r="M451" s="705"/>
      <c r="N451" s="705"/>
      <c r="O451" s="705"/>
      <c r="P451" s="705"/>
      <c r="Q451" s="705"/>
      <c r="R451" s="705"/>
      <c r="S451" s="705"/>
      <c r="T451" s="705"/>
      <c r="U451" s="705"/>
      <c r="V451" s="705"/>
      <c r="W451" s="705"/>
      <c r="X451" s="705"/>
      <c r="Y451" s="705"/>
      <c r="Z451" s="705"/>
    </row>
    <row r="452" ht="15.75" customHeight="1">
      <c r="A452" s="705"/>
      <c r="B452" s="705"/>
      <c r="C452" s="705"/>
      <c r="D452" s="705"/>
      <c r="E452" s="705"/>
      <c r="F452" s="705"/>
      <c r="G452" s="705"/>
      <c r="H452" s="705"/>
      <c r="I452" s="705"/>
      <c r="J452" s="705"/>
      <c r="K452" s="705"/>
      <c r="L452" s="705"/>
      <c r="M452" s="705"/>
      <c r="N452" s="705"/>
      <c r="O452" s="705"/>
      <c r="P452" s="705"/>
      <c r="Q452" s="705"/>
      <c r="R452" s="705"/>
      <c r="S452" s="705"/>
      <c r="T452" s="705"/>
      <c r="U452" s="705"/>
      <c r="V452" s="705"/>
      <c r="W452" s="705"/>
      <c r="X452" s="705"/>
      <c r="Y452" s="705"/>
      <c r="Z452" s="705"/>
    </row>
    <row r="453" ht="15.75" customHeight="1">
      <c r="A453" s="705"/>
      <c r="B453" s="705"/>
      <c r="C453" s="705"/>
      <c r="D453" s="705"/>
      <c r="E453" s="705"/>
      <c r="F453" s="705"/>
      <c r="G453" s="705"/>
      <c r="H453" s="705"/>
      <c r="I453" s="705"/>
      <c r="J453" s="705"/>
      <c r="K453" s="705"/>
      <c r="L453" s="705"/>
      <c r="M453" s="705"/>
      <c r="N453" s="705"/>
      <c r="O453" s="705"/>
      <c r="P453" s="705"/>
      <c r="Q453" s="705"/>
      <c r="R453" s="705"/>
      <c r="S453" s="705"/>
      <c r="T453" s="705"/>
      <c r="U453" s="705"/>
      <c r="V453" s="705"/>
      <c r="W453" s="705"/>
      <c r="X453" s="705"/>
      <c r="Y453" s="705"/>
      <c r="Z453" s="705"/>
    </row>
    <row r="454" ht="15.75" customHeight="1">
      <c r="A454" s="705"/>
      <c r="B454" s="705"/>
      <c r="C454" s="705"/>
      <c r="D454" s="705"/>
      <c r="E454" s="705"/>
      <c r="F454" s="705"/>
      <c r="G454" s="705"/>
      <c r="H454" s="705"/>
      <c r="I454" s="705"/>
      <c r="J454" s="705"/>
      <c r="K454" s="705"/>
      <c r="L454" s="705"/>
      <c r="M454" s="705"/>
      <c r="N454" s="705"/>
      <c r="O454" s="705"/>
      <c r="P454" s="705"/>
      <c r="Q454" s="705"/>
      <c r="R454" s="705"/>
      <c r="S454" s="705"/>
      <c r="T454" s="705"/>
      <c r="U454" s="705"/>
      <c r="V454" s="705"/>
      <c r="W454" s="705"/>
      <c r="X454" s="705"/>
      <c r="Y454" s="705"/>
      <c r="Z454" s="705"/>
    </row>
    <row r="455" ht="15.75" customHeight="1">
      <c r="A455" s="705"/>
      <c r="B455" s="705"/>
      <c r="C455" s="705"/>
      <c r="D455" s="705"/>
      <c r="E455" s="705"/>
      <c r="F455" s="705"/>
      <c r="G455" s="705"/>
      <c r="H455" s="705"/>
      <c r="I455" s="705"/>
      <c r="J455" s="705"/>
      <c r="K455" s="705"/>
      <c r="L455" s="705"/>
      <c r="M455" s="705"/>
      <c r="N455" s="705"/>
      <c r="O455" s="705"/>
      <c r="P455" s="705"/>
      <c r="Q455" s="705"/>
      <c r="R455" s="705"/>
      <c r="S455" s="705"/>
      <c r="T455" s="705"/>
      <c r="U455" s="705"/>
      <c r="V455" s="705"/>
      <c r="W455" s="705"/>
      <c r="X455" s="705"/>
      <c r="Y455" s="705"/>
      <c r="Z455" s="705"/>
    </row>
    <row r="456" ht="15.75" customHeight="1">
      <c r="A456" s="705"/>
      <c r="B456" s="705"/>
      <c r="C456" s="705"/>
      <c r="D456" s="705"/>
      <c r="E456" s="705"/>
      <c r="F456" s="705"/>
      <c r="G456" s="705"/>
      <c r="H456" s="705"/>
      <c r="I456" s="705"/>
      <c r="J456" s="705"/>
      <c r="K456" s="705"/>
      <c r="L456" s="705"/>
      <c r="M456" s="705"/>
      <c r="N456" s="705"/>
      <c r="O456" s="705"/>
      <c r="P456" s="705"/>
      <c r="Q456" s="705"/>
      <c r="R456" s="705"/>
      <c r="S456" s="705"/>
      <c r="T456" s="705"/>
      <c r="U456" s="705"/>
      <c r="V456" s="705"/>
      <c r="W456" s="705"/>
      <c r="X456" s="705"/>
      <c r="Y456" s="705"/>
      <c r="Z456" s="705"/>
    </row>
    <row r="457" ht="15.75" customHeight="1">
      <c r="A457" s="705"/>
      <c r="B457" s="705"/>
      <c r="C457" s="705"/>
      <c r="D457" s="705"/>
      <c r="E457" s="705"/>
      <c r="F457" s="705"/>
      <c r="G457" s="705"/>
      <c r="H457" s="705"/>
      <c r="I457" s="705"/>
      <c r="J457" s="705"/>
      <c r="K457" s="705"/>
      <c r="L457" s="705"/>
      <c r="M457" s="705"/>
      <c r="N457" s="705"/>
      <c r="O457" s="705"/>
      <c r="P457" s="705"/>
      <c r="Q457" s="705"/>
      <c r="R457" s="705"/>
      <c r="S457" s="705"/>
      <c r="T457" s="705"/>
      <c r="U457" s="705"/>
      <c r="V457" s="705"/>
      <c r="W457" s="705"/>
      <c r="X457" s="705"/>
      <c r="Y457" s="705"/>
      <c r="Z457" s="705"/>
    </row>
    <row r="458" ht="15.75" customHeight="1">
      <c r="A458" s="705"/>
      <c r="B458" s="705"/>
      <c r="C458" s="705"/>
      <c r="D458" s="705"/>
      <c r="E458" s="705"/>
      <c r="F458" s="705"/>
      <c r="G458" s="705"/>
      <c r="H458" s="705"/>
      <c r="I458" s="705"/>
      <c r="J458" s="705"/>
      <c r="K458" s="705"/>
      <c r="L458" s="705"/>
      <c r="M458" s="705"/>
      <c r="N458" s="705"/>
      <c r="O458" s="705"/>
      <c r="P458" s="705"/>
      <c r="Q458" s="705"/>
      <c r="R458" s="705"/>
      <c r="S458" s="705"/>
      <c r="T458" s="705"/>
      <c r="U458" s="705"/>
      <c r="V458" s="705"/>
      <c r="W458" s="705"/>
      <c r="X458" s="705"/>
      <c r="Y458" s="705"/>
      <c r="Z458" s="705"/>
    </row>
    <row r="459" ht="15.75" customHeight="1">
      <c r="A459" s="705"/>
      <c r="B459" s="705"/>
      <c r="C459" s="705"/>
      <c r="D459" s="705"/>
      <c r="E459" s="705"/>
      <c r="F459" s="705"/>
      <c r="G459" s="705"/>
      <c r="H459" s="705"/>
      <c r="I459" s="705"/>
      <c r="J459" s="705"/>
      <c r="K459" s="705"/>
      <c r="L459" s="705"/>
      <c r="M459" s="705"/>
      <c r="N459" s="705"/>
      <c r="O459" s="705"/>
      <c r="P459" s="705"/>
      <c r="Q459" s="705"/>
      <c r="R459" s="705"/>
      <c r="S459" s="705"/>
      <c r="T459" s="705"/>
      <c r="U459" s="705"/>
      <c r="V459" s="705"/>
      <c r="W459" s="705"/>
      <c r="X459" s="705"/>
      <c r="Y459" s="705"/>
      <c r="Z459" s="705"/>
    </row>
    <row r="460" ht="15.75" customHeight="1">
      <c r="A460" s="705"/>
      <c r="B460" s="705"/>
      <c r="C460" s="705"/>
      <c r="D460" s="705"/>
      <c r="E460" s="705"/>
      <c r="F460" s="705"/>
      <c r="G460" s="705"/>
      <c r="H460" s="705"/>
      <c r="I460" s="705"/>
      <c r="J460" s="705"/>
      <c r="K460" s="705"/>
      <c r="L460" s="705"/>
      <c r="M460" s="705"/>
      <c r="N460" s="705"/>
      <c r="O460" s="705"/>
      <c r="P460" s="705"/>
      <c r="Q460" s="705"/>
      <c r="R460" s="705"/>
      <c r="S460" s="705"/>
      <c r="T460" s="705"/>
      <c r="U460" s="705"/>
      <c r="V460" s="705"/>
      <c r="W460" s="705"/>
      <c r="X460" s="705"/>
      <c r="Y460" s="705"/>
      <c r="Z460" s="705"/>
    </row>
    <row r="461" ht="15.75" customHeight="1">
      <c r="A461" s="705"/>
      <c r="B461" s="705"/>
      <c r="C461" s="705"/>
      <c r="D461" s="705"/>
      <c r="E461" s="705"/>
      <c r="F461" s="705"/>
      <c r="G461" s="705"/>
      <c r="H461" s="705"/>
      <c r="I461" s="705"/>
      <c r="J461" s="705"/>
      <c r="K461" s="705"/>
      <c r="L461" s="705"/>
      <c r="M461" s="705"/>
      <c r="N461" s="705"/>
      <c r="O461" s="705"/>
      <c r="P461" s="705"/>
      <c r="Q461" s="705"/>
      <c r="R461" s="705"/>
      <c r="S461" s="705"/>
      <c r="T461" s="705"/>
      <c r="U461" s="705"/>
      <c r="V461" s="705"/>
      <c r="W461" s="705"/>
      <c r="X461" s="705"/>
      <c r="Y461" s="705"/>
      <c r="Z461" s="705"/>
    </row>
    <row r="462" ht="15.75" customHeight="1">
      <c r="A462" s="705"/>
      <c r="B462" s="705"/>
      <c r="C462" s="705"/>
      <c r="D462" s="705"/>
      <c r="E462" s="705"/>
      <c r="F462" s="705"/>
      <c r="G462" s="705"/>
      <c r="H462" s="705"/>
      <c r="I462" s="705"/>
      <c r="J462" s="705"/>
      <c r="K462" s="705"/>
      <c r="L462" s="705"/>
      <c r="M462" s="705"/>
      <c r="N462" s="705"/>
      <c r="O462" s="705"/>
      <c r="P462" s="705"/>
      <c r="Q462" s="705"/>
      <c r="R462" s="705"/>
      <c r="S462" s="705"/>
      <c r="T462" s="705"/>
      <c r="U462" s="705"/>
      <c r="V462" s="705"/>
      <c r="W462" s="705"/>
      <c r="X462" s="705"/>
      <c r="Y462" s="705"/>
      <c r="Z462" s="705"/>
    </row>
    <row r="463" ht="15.75" customHeight="1">
      <c r="A463" s="705"/>
      <c r="B463" s="705"/>
      <c r="C463" s="705"/>
      <c r="D463" s="705"/>
      <c r="E463" s="705"/>
      <c r="F463" s="705"/>
      <c r="G463" s="705"/>
      <c r="H463" s="705"/>
      <c r="I463" s="705"/>
      <c r="J463" s="705"/>
      <c r="K463" s="705"/>
      <c r="L463" s="705"/>
      <c r="M463" s="705"/>
      <c r="N463" s="705"/>
      <c r="O463" s="705"/>
      <c r="P463" s="705"/>
      <c r="Q463" s="705"/>
      <c r="R463" s="705"/>
      <c r="S463" s="705"/>
      <c r="T463" s="705"/>
      <c r="U463" s="705"/>
      <c r="V463" s="705"/>
      <c r="W463" s="705"/>
      <c r="X463" s="705"/>
      <c r="Y463" s="705"/>
      <c r="Z463" s="705"/>
    </row>
    <row r="464" ht="15.75" customHeight="1">
      <c r="A464" s="705"/>
      <c r="B464" s="705"/>
      <c r="C464" s="705"/>
      <c r="D464" s="705"/>
      <c r="E464" s="705"/>
      <c r="F464" s="705"/>
      <c r="G464" s="705"/>
      <c r="H464" s="705"/>
      <c r="I464" s="705"/>
      <c r="J464" s="705"/>
      <c r="K464" s="705"/>
      <c r="L464" s="705"/>
      <c r="M464" s="705"/>
      <c r="N464" s="705"/>
      <c r="O464" s="705"/>
      <c r="P464" s="705"/>
      <c r="Q464" s="705"/>
      <c r="R464" s="705"/>
      <c r="S464" s="705"/>
      <c r="T464" s="705"/>
      <c r="U464" s="705"/>
      <c r="V464" s="705"/>
      <c r="W464" s="705"/>
      <c r="X464" s="705"/>
      <c r="Y464" s="705"/>
      <c r="Z464" s="705"/>
    </row>
    <row r="465" ht="15.75" customHeight="1">
      <c r="A465" s="705"/>
      <c r="B465" s="705"/>
      <c r="C465" s="705"/>
      <c r="D465" s="705"/>
      <c r="E465" s="705"/>
      <c r="F465" s="705"/>
      <c r="G465" s="705"/>
      <c r="H465" s="705"/>
      <c r="I465" s="705"/>
      <c r="J465" s="705"/>
      <c r="K465" s="705"/>
      <c r="L465" s="705"/>
      <c r="M465" s="705"/>
      <c r="N465" s="705"/>
      <c r="O465" s="705"/>
      <c r="P465" s="705"/>
      <c r="Q465" s="705"/>
      <c r="R465" s="705"/>
      <c r="S465" s="705"/>
      <c r="T465" s="705"/>
      <c r="U465" s="705"/>
      <c r="V465" s="705"/>
      <c r="W465" s="705"/>
      <c r="X465" s="705"/>
      <c r="Y465" s="705"/>
      <c r="Z465" s="705"/>
    </row>
    <row r="466" ht="15.75" customHeight="1">
      <c r="A466" s="705"/>
      <c r="B466" s="705"/>
      <c r="C466" s="705"/>
      <c r="D466" s="705"/>
      <c r="E466" s="705"/>
      <c r="F466" s="705"/>
      <c r="G466" s="705"/>
      <c r="H466" s="705"/>
      <c r="I466" s="705"/>
      <c r="J466" s="705"/>
      <c r="K466" s="705"/>
      <c r="L466" s="705"/>
      <c r="M466" s="705"/>
      <c r="N466" s="705"/>
      <c r="O466" s="705"/>
      <c r="P466" s="705"/>
      <c r="Q466" s="705"/>
      <c r="R466" s="705"/>
      <c r="S466" s="705"/>
      <c r="T466" s="705"/>
      <c r="U466" s="705"/>
      <c r="V466" s="705"/>
      <c r="W466" s="705"/>
      <c r="X466" s="705"/>
      <c r="Y466" s="705"/>
      <c r="Z466" s="705"/>
    </row>
    <row r="467" ht="15.75" customHeight="1">
      <c r="A467" s="705"/>
      <c r="B467" s="705"/>
      <c r="C467" s="705"/>
      <c r="D467" s="705"/>
      <c r="E467" s="705"/>
      <c r="F467" s="705"/>
      <c r="G467" s="705"/>
      <c r="H467" s="705"/>
      <c r="I467" s="705"/>
      <c r="J467" s="705"/>
      <c r="K467" s="705"/>
      <c r="L467" s="705"/>
      <c r="M467" s="705"/>
      <c r="N467" s="705"/>
      <c r="O467" s="705"/>
      <c r="P467" s="705"/>
      <c r="Q467" s="705"/>
      <c r="R467" s="705"/>
      <c r="S467" s="705"/>
      <c r="T467" s="705"/>
      <c r="U467" s="705"/>
      <c r="V467" s="705"/>
      <c r="W467" s="705"/>
      <c r="X467" s="705"/>
      <c r="Y467" s="705"/>
      <c r="Z467" s="705"/>
    </row>
    <row r="468" ht="15.75" customHeight="1">
      <c r="A468" s="705"/>
      <c r="B468" s="705"/>
      <c r="C468" s="705"/>
      <c r="D468" s="705"/>
      <c r="E468" s="705"/>
      <c r="F468" s="705"/>
      <c r="G468" s="705"/>
      <c r="H468" s="705"/>
      <c r="I468" s="705"/>
      <c r="J468" s="705"/>
      <c r="K468" s="705"/>
      <c r="L468" s="705"/>
      <c r="M468" s="705"/>
      <c r="N468" s="705"/>
      <c r="O468" s="705"/>
      <c r="P468" s="705"/>
      <c r="Q468" s="705"/>
      <c r="R468" s="705"/>
      <c r="S468" s="705"/>
      <c r="T468" s="705"/>
      <c r="U468" s="705"/>
      <c r="V468" s="705"/>
      <c r="W468" s="705"/>
      <c r="X468" s="705"/>
      <c r="Y468" s="705"/>
      <c r="Z468" s="705"/>
    </row>
    <row r="469" ht="15.75" customHeight="1">
      <c r="A469" s="705"/>
      <c r="B469" s="705"/>
      <c r="C469" s="705"/>
      <c r="D469" s="705"/>
      <c r="E469" s="705"/>
      <c r="F469" s="705"/>
      <c r="G469" s="705"/>
      <c r="H469" s="705"/>
      <c r="I469" s="705"/>
      <c r="J469" s="705"/>
      <c r="K469" s="705"/>
      <c r="L469" s="705"/>
      <c r="M469" s="705"/>
      <c r="N469" s="705"/>
      <c r="O469" s="705"/>
      <c r="P469" s="705"/>
      <c r="Q469" s="705"/>
      <c r="R469" s="705"/>
      <c r="S469" s="705"/>
      <c r="T469" s="705"/>
      <c r="U469" s="705"/>
      <c r="V469" s="705"/>
      <c r="W469" s="705"/>
      <c r="X469" s="705"/>
      <c r="Y469" s="705"/>
      <c r="Z469" s="705"/>
    </row>
    <row r="470" ht="15.75" customHeight="1">
      <c r="A470" s="705"/>
      <c r="B470" s="705"/>
      <c r="C470" s="705"/>
      <c r="D470" s="705"/>
      <c r="E470" s="705"/>
      <c r="F470" s="705"/>
      <c r="G470" s="705"/>
      <c r="H470" s="705"/>
      <c r="I470" s="705"/>
      <c r="J470" s="705"/>
      <c r="K470" s="705"/>
      <c r="L470" s="705"/>
      <c r="M470" s="705"/>
      <c r="N470" s="705"/>
      <c r="O470" s="705"/>
      <c r="P470" s="705"/>
      <c r="Q470" s="705"/>
      <c r="R470" s="705"/>
      <c r="S470" s="705"/>
      <c r="T470" s="705"/>
      <c r="U470" s="705"/>
      <c r="V470" s="705"/>
      <c r="W470" s="705"/>
      <c r="X470" s="705"/>
      <c r="Y470" s="705"/>
      <c r="Z470" s="705"/>
    </row>
    <row r="471" ht="15.75" customHeight="1">
      <c r="A471" s="705"/>
      <c r="B471" s="705"/>
      <c r="C471" s="705"/>
      <c r="D471" s="705"/>
      <c r="E471" s="705"/>
      <c r="F471" s="705"/>
      <c r="G471" s="705"/>
      <c r="H471" s="705"/>
      <c r="I471" s="705"/>
      <c r="J471" s="705"/>
      <c r="K471" s="705"/>
      <c r="L471" s="705"/>
      <c r="M471" s="705"/>
      <c r="N471" s="705"/>
      <c r="O471" s="705"/>
      <c r="P471" s="705"/>
      <c r="Q471" s="705"/>
      <c r="R471" s="705"/>
      <c r="S471" s="705"/>
      <c r="T471" s="705"/>
      <c r="U471" s="705"/>
      <c r="V471" s="705"/>
      <c r="W471" s="705"/>
      <c r="X471" s="705"/>
      <c r="Y471" s="705"/>
      <c r="Z471" s="705"/>
    </row>
    <row r="472" ht="15.75" customHeight="1">
      <c r="A472" s="705"/>
      <c r="B472" s="705"/>
      <c r="C472" s="705"/>
      <c r="D472" s="705"/>
      <c r="E472" s="705"/>
      <c r="F472" s="705"/>
      <c r="G472" s="705"/>
      <c r="H472" s="705"/>
      <c r="I472" s="705"/>
      <c r="J472" s="705"/>
      <c r="K472" s="705"/>
      <c r="L472" s="705"/>
      <c r="M472" s="705"/>
      <c r="N472" s="705"/>
      <c r="O472" s="705"/>
      <c r="P472" s="705"/>
      <c r="Q472" s="705"/>
      <c r="R472" s="705"/>
      <c r="S472" s="705"/>
      <c r="T472" s="705"/>
      <c r="U472" s="705"/>
      <c r="V472" s="705"/>
      <c r="W472" s="705"/>
      <c r="X472" s="705"/>
      <c r="Y472" s="705"/>
      <c r="Z472" s="705"/>
    </row>
    <row r="473" ht="15.75" customHeight="1">
      <c r="A473" s="705"/>
      <c r="B473" s="705"/>
      <c r="C473" s="705"/>
      <c r="D473" s="705"/>
      <c r="E473" s="705"/>
      <c r="F473" s="705"/>
      <c r="G473" s="705"/>
      <c r="H473" s="705"/>
      <c r="I473" s="705"/>
      <c r="J473" s="705"/>
      <c r="K473" s="705"/>
      <c r="L473" s="705"/>
      <c r="M473" s="705"/>
      <c r="N473" s="705"/>
      <c r="O473" s="705"/>
      <c r="P473" s="705"/>
      <c r="Q473" s="705"/>
      <c r="R473" s="705"/>
      <c r="S473" s="705"/>
      <c r="T473" s="705"/>
      <c r="U473" s="705"/>
      <c r="V473" s="705"/>
      <c r="W473" s="705"/>
      <c r="X473" s="705"/>
      <c r="Y473" s="705"/>
      <c r="Z473" s="705"/>
    </row>
    <row r="474" ht="15.75" customHeight="1">
      <c r="A474" s="705"/>
      <c r="B474" s="705"/>
      <c r="C474" s="705"/>
      <c r="D474" s="705"/>
      <c r="E474" s="705"/>
      <c r="F474" s="705"/>
      <c r="G474" s="705"/>
      <c r="H474" s="705"/>
      <c r="I474" s="705"/>
      <c r="J474" s="705"/>
      <c r="K474" s="705"/>
      <c r="L474" s="705"/>
      <c r="M474" s="705"/>
      <c r="N474" s="705"/>
      <c r="O474" s="705"/>
      <c r="P474" s="705"/>
      <c r="Q474" s="705"/>
      <c r="R474" s="705"/>
      <c r="S474" s="705"/>
      <c r="T474" s="705"/>
      <c r="U474" s="705"/>
      <c r="V474" s="705"/>
      <c r="W474" s="705"/>
      <c r="X474" s="705"/>
      <c r="Y474" s="705"/>
      <c r="Z474" s="705"/>
    </row>
    <row r="475" ht="15.75" customHeight="1">
      <c r="A475" s="705"/>
      <c r="B475" s="705"/>
      <c r="C475" s="705"/>
      <c r="D475" s="705"/>
      <c r="E475" s="705"/>
      <c r="F475" s="705"/>
      <c r="G475" s="705"/>
      <c r="H475" s="705"/>
      <c r="I475" s="705"/>
      <c r="J475" s="705"/>
      <c r="K475" s="705"/>
      <c r="L475" s="705"/>
      <c r="M475" s="705"/>
      <c r="N475" s="705"/>
      <c r="O475" s="705"/>
      <c r="P475" s="705"/>
      <c r="Q475" s="705"/>
      <c r="R475" s="705"/>
      <c r="S475" s="705"/>
      <c r="T475" s="705"/>
      <c r="U475" s="705"/>
      <c r="V475" s="705"/>
      <c r="W475" s="705"/>
      <c r="X475" s="705"/>
      <c r="Y475" s="705"/>
      <c r="Z475" s="705"/>
    </row>
    <row r="476" ht="15.75" customHeight="1">
      <c r="A476" s="705"/>
      <c r="B476" s="705"/>
      <c r="C476" s="705"/>
      <c r="D476" s="705"/>
      <c r="E476" s="705"/>
      <c r="F476" s="705"/>
      <c r="G476" s="705"/>
      <c r="H476" s="705"/>
      <c r="I476" s="705"/>
      <c r="J476" s="705"/>
      <c r="K476" s="705"/>
      <c r="L476" s="705"/>
      <c r="M476" s="705"/>
      <c r="N476" s="705"/>
      <c r="O476" s="705"/>
      <c r="P476" s="705"/>
      <c r="Q476" s="705"/>
      <c r="R476" s="705"/>
      <c r="S476" s="705"/>
      <c r="T476" s="705"/>
      <c r="U476" s="705"/>
      <c r="V476" s="705"/>
      <c r="W476" s="705"/>
      <c r="X476" s="705"/>
      <c r="Y476" s="705"/>
      <c r="Z476" s="705"/>
    </row>
    <row r="477" ht="15.75" customHeight="1">
      <c r="A477" s="705"/>
      <c r="B477" s="705"/>
      <c r="C477" s="705"/>
      <c r="D477" s="705"/>
      <c r="E477" s="705"/>
      <c r="F477" s="705"/>
      <c r="G477" s="705"/>
      <c r="H477" s="705"/>
      <c r="I477" s="705"/>
      <c r="J477" s="705"/>
      <c r="K477" s="705"/>
      <c r="L477" s="705"/>
      <c r="M477" s="705"/>
      <c r="N477" s="705"/>
      <c r="O477" s="705"/>
      <c r="P477" s="705"/>
      <c r="Q477" s="705"/>
      <c r="R477" s="705"/>
      <c r="S477" s="705"/>
      <c r="T477" s="705"/>
      <c r="U477" s="705"/>
      <c r="V477" s="705"/>
      <c r="W477" s="705"/>
      <c r="X477" s="705"/>
      <c r="Y477" s="705"/>
      <c r="Z477" s="705"/>
    </row>
    <row r="478" ht="15.75" customHeight="1">
      <c r="A478" s="705"/>
      <c r="B478" s="705"/>
      <c r="C478" s="705"/>
      <c r="D478" s="705"/>
      <c r="E478" s="705"/>
      <c r="F478" s="705"/>
      <c r="G478" s="705"/>
      <c r="H478" s="705"/>
      <c r="I478" s="705"/>
      <c r="J478" s="705"/>
      <c r="K478" s="705"/>
      <c r="L478" s="705"/>
      <c r="M478" s="705"/>
      <c r="N478" s="705"/>
      <c r="O478" s="705"/>
      <c r="P478" s="705"/>
      <c r="Q478" s="705"/>
      <c r="R478" s="705"/>
      <c r="S478" s="705"/>
      <c r="T478" s="705"/>
      <c r="U478" s="705"/>
      <c r="V478" s="705"/>
      <c r="W478" s="705"/>
      <c r="X478" s="705"/>
      <c r="Y478" s="705"/>
      <c r="Z478" s="705"/>
    </row>
    <row r="479" ht="15.75" customHeight="1">
      <c r="A479" s="705"/>
      <c r="B479" s="705"/>
      <c r="C479" s="705"/>
      <c r="D479" s="705"/>
      <c r="E479" s="705"/>
      <c r="F479" s="705"/>
      <c r="G479" s="705"/>
      <c r="H479" s="705"/>
      <c r="I479" s="705"/>
      <c r="J479" s="705"/>
      <c r="K479" s="705"/>
      <c r="L479" s="705"/>
      <c r="M479" s="705"/>
      <c r="N479" s="705"/>
      <c r="O479" s="705"/>
      <c r="P479" s="705"/>
      <c r="Q479" s="705"/>
      <c r="R479" s="705"/>
      <c r="S479" s="705"/>
      <c r="T479" s="705"/>
      <c r="U479" s="705"/>
      <c r="V479" s="705"/>
      <c r="W479" s="705"/>
      <c r="X479" s="705"/>
      <c r="Y479" s="705"/>
      <c r="Z479" s="705"/>
    </row>
    <row r="480" ht="15.75" customHeight="1">
      <c r="A480" s="705"/>
      <c r="B480" s="705"/>
      <c r="C480" s="705"/>
      <c r="D480" s="705"/>
      <c r="E480" s="705"/>
      <c r="F480" s="705"/>
      <c r="G480" s="705"/>
      <c r="H480" s="705"/>
      <c r="I480" s="705"/>
      <c r="J480" s="705"/>
      <c r="K480" s="705"/>
      <c r="L480" s="705"/>
      <c r="M480" s="705"/>
      <c r="N480" s="705"/>
      <c r="O480" s="705"/>
      <c r="P480" s="705"/>
      <c r="Q480" s="705"/>
      <c r="R480" s="705"/>
      <c r="S480" s="705"/>
      <c r="T480" s="705"/>
      <c r="U480" s="705"/>
      <c r="V480" s="705"/>
      <c r="W480" s="705"/>
      <c r="X480" s="705"/>
      <c r="Y480" s="705"/>
      <c r="Z480" s="705"/>
    </row>
    <row r="481" ht="15.75" customHeight="1">
      <c r="A481" s="705"/>
      <c r="B481" s="705"/>
      <c r="C481" s="705"/>
      <c r="D481" s="705"/>
      <c r="E481" s="705"/>
      <c r="F481" s="705"/>
      <c r="G481" s="705"/>
      <c r="H481" s="705"/>
      <c r="I481" s="705"/>
      <c r="J481" s="705"/>
      <c r="K481" s="705"/>
      <c r="L481" s="705"/>
      <c r="M481" s="705"/>
      <c r="N481" s="705"/>
      <c r="O481" s="705"/>
      <c r="P481" s="705"/>
      <c r="Q481" s="705"/>
      <c r="R481" s="705"/>
      <c r="S481" s="705"/>
      <c r="T481" s="705"/>
      <c r="U481" s="705"/>
      <c r="V481" s="705"/>
      <c r="W481" s="705"/>
      <c r="X481" s="705"/>
      <c r="Y481" s="705"/>
      <c r="Z481" s="705"/>
    </row>
    <row r="482" ht="15.75" customHeight="1">
      <c r="A482" s="705"/>
      <c r="B482" s="705"/>
      <c r="C482" s="705"/>
      <c r="D482" s="705"/>
      <c r="E482" s="705"/>
      <c r="F482" s="705"/>
      <c r="G482" s="705"/>
      <c r="H482" s="705"/>
      <c r="I482" s="705"/>
      <c r="J482" s="705"/>
      <c r="K482" s="705"/>
      <c r="L482" s="705"/>
      <c r="M482" s="705"/>
      <c r="N482" s="705"/>
      <c r="O482" s="705"/>
      <c r="P482" s="705"/>
      <c r="Q482" s="705"/>
      <c r="R482" s="705"/>
      <c r="S482" s="705"/>
      <c r="T482" s="705"/>
      <c r="U482" s="705"/>
      <c r="V482" s="705"/>
      <c r="W482" s="705"/>
      <c r="X482" s="705"/>
      <c r="Y482" s="705"/>
      <c r="Z482" s="705"/>
    </row>
    <row r="483" ht="15.75" customHeight="1">
      <c r="A483" s="705"/>
      <c r="B483" s="705"/>
      <c r="C483" s="705"/>
      <c r="D483" s="705"/>
      <c r="E483" s="705"/>
      <c r="F483" s="705"/>
      <c r="G483" s="705"/>
      <c r="H483" s="705"/>
      <c r="I483" s="705"/>
      <c r="J483" s="705"/>
      <c r="K483" s="705"/>
      <c r="L483" s="705"/>
      <c r="M483" s="705"/>
      <c r="N483" s="705"/>
      <c r="O483" s="705"/>
      <c r="P483" s="705"/>
      <c r="Q483" s="705"/>
      <c r="R483" s="705"/>
      <c r="S483" s="705"/>
      <c r="T483" s="705"/>
      <c r="U483" s="705"/>
      <c r="V483" s="705"/>
      <c r="W483" s="705"/>
      <c r="X483" s="705"/>
      <c r="Y483" s="705"/>
      <c r="Z483" s="705"/>
    </row>
    <row r="484" ht="15.75" customHeight="1">
      <c r="A484" s="705"/>
      <c r="B484" s="705"/>
      <c r="C484" s="705"/>
      <c r="D484" s="705"/>
      <c r="E484" s="705"/>
      <c r="F484" s="705"/>
      <c r="G484" s="705"/>
      <c r="H484" s="705"/>
      <c r="I484" s="705"/>
      <c r="J484" s="705"/>
      <c r="K484" s="705"/>
      <c r="L484" s="705"/>
      <c r="M484" s="705"/>
      <c r="N484" s="705"/>
      <c r="O484" s="705"/>
      <c r="P484" s="705"/>
      <c r="Q484" s="705"/>
      <c r="R484" s="705"/>
      <c r="S484" s="705"/>
      <c r="T484" s="705"/>
      <c r="U484" s="705"/>
      <c r="V484" s="705"/>
      <c r="W484" s="705"/>
      <c r="X484" s="705"/>
      <c r="Y484" s="705"/>
      <c r="Z484" s="705"/>
    </row>
    <row r="485" ht="15.75" customHeight="1">
      <c r="A485" s="705"/>
      <c r="B485" s="705"/>
      <c r="C485" s="705"/>
      <c r="D485" s="705"/>
      <c r="E485" s="705"/>
      <c r="F485" s="705"/>
      <c r="G485" s="705"/>
      <c r="H485" s="705"/>
      <c r="I485" s="705"/>
      <c r="J485" s="705"/>
      <c r="K485" s="705"/>
      <c r="L485" s="705"/>
      <c r="M485" s="705"/>
      <c r="N485" s="705"/>
      <c r="O485" s="705"/>
      <c r="P485" s="705"/>
      <c r="Q485" s="705"/>
      <c r="R485" s="705"/>
      <c r="S485" s="705"/>
      <c r="T485" s="705"/>
      <c r="U485" s="705"/>
      <c r="V485" s="705"/>
      <c r="W485" s="705"/>
      <c r="X485" s="705"/>
      <c r="Y485" s="705"/>
      <c r="Z485" s="705"/>
    </row>
    <row r="486" ht="15.75" customHeight="1">
      <c r="A486" s="705"/>
      <c r="B486" s="705"/>
      <c r="C486" s="705"/>
      <c r="D486" s="705"/>
      <c r="E486" s="705"/>
      <c r="F486" s="705"/>
      <c r="G486" s="705"/>
      <c r="H486" s="705"/>
      <c r="I486" s="705"/>
      <c r="J486" s="705"/>
      <c r="K486" s="705"/>
      <c r="L486" s="705"/>
      <c r="M486" s="705"/>
      <c r="N486" s="705"/>
      <c r="O486" s="705"/>
      <c r="P486" s="705"/>
      <c r="Q486" s="705"/>
      <c r="R486" s="705"/>
      <c r="S486" s="705"/>
      <c r="T486" s="705"/>
      <c r="U486" s="705"/>
      <c r="V486" s="705"/>
      <c r="W486" s="705"/>
      <c r="X486" s="705"/>
      <c r="Y486" s="705"/>
      <c r="Z486" s="705"/>
    </row>
    <row r="487" ht="15.75" customHeight="1">
      <c r="A487" s="705"/>
      <c r="B487" s="705"/>
      <c r="C487" s="705"/>
      <c r="D487" s="705"/>
      <c r="E487" s="705"/>
      <c r="F487" s="705"/>
      <c r="G487" s="705"/>
      <c r="H487" s="705"/>
      <c r="I487" s="705"/>
      <c r="J487" s="705"/>
      <c r="K487" s="705"/>
      <c r="L487" s="705"/>
      <c r="M487" s="705"/>
      <c r="N487" s="705"/>
      <c r="O487" s="705"/>
      <c r="P487" s="705"/>
      <c r="Q487" s="705"/>
      <c r="R487" s="705"/>
      <c r="S487" s="705"/>
      <c r="T487" s="705"/>
      <c r="U487" s="705"/>
      <c r="V487" s="705"/>
      <c r="W487" s="705"/>
      <c r="X487" s="705"/>
      <c r="Y487" s="705"/>
      <c r="Z487" s="705"/>
    </row>
    <row r="488" ht="15.75" customHeight="1">
      <c r="A488" s="705"/>
      <c r="B488" s="705"/>
      <c r="C488" s="705"/>
      <c r="D488" s="705"/>
      <c r="E488" s="705"/>
      <c r="F488" s="705"/>
      <c r="G488" s="705"/>
      <c r="H488" s="705"/>
      <c r="I488" s="705"/>
      <c r="J488" s="705"/>
      <c r="K488" s="705"/>
      <c r="L488" s="705"/>
      <c r="M488" s="705"/>
      <c r="N488" s="705"/>
      <c r="O488" s="705"/>
      <c r="P488" s="705"/>
      <c r="Q488" s="705"/>
      <c r="R488" s="705"/>
      <c r="S488" s="705"/>
      <c r="T488" s="705"/>
      <c r="U488" s="705"/>
      <c r="V488" s="705"/>
      <c r="W488" s="705"/>
      <c r="X488" s="705"/>
      <c r="Y488" s="705"/>
      <c r="Z488" s="705"/>
    </row>
    <row r="489" ht="15.75" customHeight="1">
      <c r="A489" s="705"/>
      <c r="B489" s="705"/>
      <c r="C489" s="705"/>
      <c r="D489" s="705"/>
      <c r="E489" s="705"/>
      <c r="F489" s="705"/>
      <c r="G489" s="705"/>
      <c r="H489" s="705"/>
      <c r="I489" s="705"/>
      <c r="J489" s="705"/>
      <c r="K489" s="705"/>
      <c r="L489" s="705"/>
      <c r="M489" s="705"/>
      <c r="N489" s="705"/>
      <c r="O489" s="705"/>
      <c r="P489" s="705"/>
      <c r="Q489" s="705"/>
      <c r="R489" s="705"/>
      <c r="S489" s="705"/>
      <c r="T489" s="705"/>
      <c r="U489" s="705"/>
      <c r="V489" s="705"/>
      <c r="W489" s="705"/>
      <c r="X489" s="705"/>
      <c r="Y489" s="705"/>
      <c r="Z489" s="705"/>
    </row>
    <row r="490" ht="15.75" customHeight="1">
      <c r="A490" s="705"/>
      <c r="B490" s="705"/>
      <c r="C490" s="705"/>
      <c r="D490" s="705"/>
      <c r="E490" s="705"/>
      <c r="F490" s="705"/>
      <c r="G490" s="705"/>
      <c r="H490" s="705"/>
      <c r="I490" s="705"/>
      <c r="J490" s="705"/>
      <c r="K490" s="705"/>
      <c r="L490" s="705"/>
      <c r="M490" s="705"/>
      <c r="N490" s="705"/>
      <c r="O490" s="705"/>
      <c r="P490" s="705"/>
      <c r="Q490" s="705"/>
      <c r="R490" s="705"/>
      <c r="S490" s="705"/>
      <c r="T490" s="705"/>
      <c r="U490" s="705"/>
      <c r="V490" s="705"/>
      <c r="W490" s="705"/>
      <c r="X490" s="705"/>
      <c r="Y490" s="705"/>
      <c r="Z490" s="705"/>
    </row>
    <row r="491" ht="15.75" customHeight="1">
      <c r="A491" s="705"/>
      <c r="B491" s="705"/>
      <c r="C491" s="705"/>
      <c r="D491" s="705"/>
      <c r="E491" s="705"/>
      <c r="F491" s="705"/>
      <c r="G491" s="705"/>
      <c r="H491" s="705"/>
      <c r="I491" s="705"/>
      <c r="J491" s="705"/>
      <c r="K491" s="705"/>
      <c r="L491" s="705"/>
      <c r="M491" s="705"/>
      <c r="N491" s="705"/>
      <c r="O491" s="705"/>
      <c r="P491" s="705"/>
      <c r="Q491" s="705"/>
      <c r="R491" s="705"/>
      <c r="S491" s="705"/>
      <c r="T491" s="705"/>
      <c r="U491" s="705"/>
      <c r="V491" s="705"/>
      <c r="W491" s="705"/>
      <c r="X491" s="705"/>
      <c r="Y491" s="705"/>
      <c r="Z491" s="705"/>
    </row>
    <row r="492" ht="15.75" customHeight="1">
      <c r="A492" s="705"/>
      <c r="B492" s="705"/>
      <c r="C492" s="705"/>
      <c r="D492" s="705"/>
      <c r="E492" s="705"/>
      <c r="F492" s="705"/>
      <c r="G492" s="705"/>
      <c r="H492" s="705"/>
      <c r="I492" s="705"/>
      <c r="J492" s="705"/>
      <c r="K492" s="705"/>
      <c r="L492" s="705"/>
      <c r="M492" s="705"/>
      <c r="N492" s="705"/>
      <c r="O492" s="705"/>
      <c r="P492" s="705"/>
      <c r="Q492" s="705"/>
      <c r="R492" s="705"/>
      <c r="S492" s="705"/>
      <c r="T492" s="705"/>
      <c r="U492" s="705"/>
      <c r="V492" s="705"/>
      <c r="W492" s="705"/>
      <c r="X492" s="705"/>
      <c r="Y492" s="705"/>
      <c r="Z492" s="705"/>
    </row>
    <row r="493" ht="15.75" customHeight="1">
      <c r="A493" s="705"/>
      <c r="B493" s="705"/>
      <c r="C493" s="705"/>
      <c r="D493" s="705"/>
      <c r="E493" s="705"/>
      <c r="F493" s="705"/>
      <c r="G493" s="705"/>
      <c r="H493" s="705"/>
      <c r="I493" s="705"/>
      <c r="J493" s="705"/>
      <c r="K493" s="705"/>
      <c r="L493" s="705"/>
      <c r="M493" s="705"/>
      <c r="N493" s="705"/>
      <c r="O493" s="705"/>
      <c r="P493" s="705"/>
      <c r="Q493" s="705"/>
      <c r="R493" s="705"/>
      <c r="S493" s="705"/>
      <c r="T493" s="705"/>
      <c r="U493" s="705"/>
      <c r="V493" s="705"/>
      <c r="W493" s="705"/>
      <c r="X493" s="705"/>
      <c r="Y493" s="705"/>
      <c r="Z493" s="705"/>
    </row>
    <row r="494" ht="15.75" customHeight="1">
      <c r="A494" s="705"/>
      <c r="B494" s="705"/>
      <c r="C494" s="705"/>
      <c r="D494" s="705"/>
      <c r="E494" s="705"/>
      <c r="F494" s="705"/>
      <c r="G494" s="705"/>
      <c r="H494" s="705"/>
      <c r="I494" s="705"/>
      <c r="J494" s="705"/>
      <c r="K494" s="705"/>
      <c r="L494" s="705"/>
      <c r="M494" s="705"/>
      <c r="N494" s="705"/>
      <c r="O494" s="705"/>
      <c r="P494" s="705"/>
      <c r="Q494" s="705"/>
      <c r="R494" s="705"/>
      <c r="S494" s="705"/>
      <c r="T494" s="705"/>
      <c r="U494" s="705"/>
      <c r="V494" s="705"/>
      <c r="W494" s="705"/>
      <c r="X494" s="705"/>
      <c r="Y494" s="705"/>
      <c r="Z494" s="705"/>
    </row>
    <row r="495" ht="15.75" customHeight="1">
      <c r="A495" s="705"/>
      <c r="B495" s="705"/>
      <c r="C495" s="705"/>
      <c r="D495" s="705"/>
      <c r="E495" s="705"/>
      <c r="F495" s="705"/>
      <c r="G495" s="705"/>
      <c r="H495" s="705"/>
      <c r="I495" s="705"/>
      <c r="J495" s="705"/>
      <c r="K495" s="705"/>
      <c r="L495" s="705"/>
      <c r="M495" s="705"/>
      <c r="N495" s="705"/>
      <c r="O495" s="705"/>
      <c r="P495" s="705"/>
      <c r="Q495" s="705"/>
      <c r="R495" s="705"/>
      <c r="S495" s="705"/>
      <c r="T495" s="705"/>
      <c r="U495" s="705"/>
      <c r="V495" s="705"/>
      <c r="W495" s="705"/>
      <c r="X495" s="705"/>
      <c r="Y495" s="705"/>
      <c r="Z495" s="705"/>
    </row>
    <row r="496" ht="15.75" customHeight="1">
      <c r="A496" s="705"/>
      <c r="B496" s="705"/>
      <c r="C496" s="705"/>
      <c r="D496" s="705"/>
      <c r="E496" s="705"/>
      <c r="F496" s="705"/>
      <c r="G496" s="705"/>
      <c r="H496" s="705"/>
      <c r="I496" s="705"/>
      <c r="J496" s="705"/>
      <c r="K496" s="705"/>
      <c r="L496" s="705"/>
      <c r="M496" s="705"/>
      <c r="N496" s="705"/>
      <c r="O496" s="705"/>
      <c r="P496" s="705"/>
      <c r="Q496" s="705"/>
      <c r="R496" s="705"/>
      <c r="S496" s="705"/>
      <c r="T496" s="705"/>
      <c r="U496" s="705"/>
      <c r="V496" s="705"/>
      <c r="W496" s="705"/>
      <c r="X496" s="705"/>
      <c r="Y496" s="705"/>
      <c r="Z496" s="705"/>
    </row>
    <row r="497" ht="15.75" customHeight="1">
      <c r="A497" s="705"/>
      <c r="B497" s="705"/>
      <c r="C497" s="705"/>
      <c r="D497" s="705"/>
      <c r="E497" s="705"/>
      <c r="F497" s="705"/>
      <c r="G497" s="705"/>
      <c r="H497" s="705"/>
      <c r="I497" s="705"/>
      <c r="J497" s="705"/>
      <c r="K497" s="705"/>
      <c r="L497" s="705"/>
      <c r="M497" s="705"/>
      <c r="N497" s="705"/>
      <c r="O497" s="705"/>
      <c r="P497" s="705"/>
      <c r="Q497" s="705"/>
      <c r="R497" s="705"/>
      <c r="S497" s="705"/>
      <c r="T497" s="705"/>
      <c r="U497" s="705"/>
      <c r="V497" s="705"/>
      <c r="W497" s="705"/>
      <c r="X497" s="705"/>
      <c r="Y497" s="705"/>
      <c r="Z497" s="705"/>
    </row>
    <row r="498" ht="15.75" customHeight="1">
      <c r="A498" s="705"/>
      <c r="B498" s="705"/>
      <c r="C498" s="705"/>
      <c r="D498" s="705"/>
      <c r="E498" s="705"/>
      <c r="F498" s="705"/>
      <c r="G498" s="705"/>
      <c r="H498" s="705"/>
      <c r="I498" s="705"/>
      <c r="J498" s="705"/>
      <c r="K498" s="705"/>
      <c r="L498" s="705"/>
      <c r="M498" s="705"/>
      <c r="N498" s="705"/>
      <c r="O498" s="705"/>
      <c r="P498" s="705"/>
      <c r="Q498" s="705"/>
      <c r="R498" s="705"/>
      <c r="S498" s="705"/>
      <c r="T498" s="705"/>
      <c r="U498" s="705"/>
      <c r="V498" s="705"/>
      <c r="W498" s="705"/>
      <c r="X498" s="705"/>
      <c r="Y498" s="705"/>
      <c r="Z498" s="705"/>
    </row>
    <row r="499" ht="15.75" customHeight="1">
      <c r="A499" s="705"/>
      <c r="B499" s="705"/>
      <c r="C499" s="705"/>
      <c r="D499" s="705"/>
      <c r="E499" s="705"/>
      <c r="F499" s="705"/>
      <c r="G499" s="705"/>
      <c r="H499" s="705"/>
      <c r="I499" s="705"/>
      <c r="J499" s="705"/>
      <c r="K499" s="705"/>
      <c r="L499" s="705"/>
      <c r="M499" s="705"/>
      <c r="N499" s="705"/>
      <c r="O499" s="705"/>
      <c r="P499" s="705"/>
      <c r="Q499" s="705"/>
      <c r="R499" s="705"/>
      <c r="S499" s="705"/>
      <c r="T499" s="705"/>
      <c r="U499" s="705"/>
      <c r="V499" s="705"/>
      <c r="W499" s="705"/>
      <c r="X499" s="705"/>
      <c r="Y499" s="705"/>
      <c r="Z499" s="705"/>
    </row>
    <row r="500" ht="15.75" customHeight="1">
      <c r="A500" s="705"/>
      <c r="B500" s="705"/>
      <c r="C500" s="705"/>
      <c r="D500" s="705"/>
      <c r="E500" s="705"/>
      <c r="F500" s="705"/>
      <c r="G500" s="705"/>
      <c r="H500" s="705"/>
      <c r="I500" s="705"/>
      <c r="J500" s="705"/>
      <c r="K500" s="705"/>
      <c r="L500" s="705"/>
      <c r="M500" s="705"/>
      <c r="N500" s="705"/>
      <c r="O500" s="705"/>
      <c r="P500" s="705"/>
      <c r="Q500" s="705"/>
      <c r="R500" s="705"/>
      <c r="S500" s="705"/>
      <c r="T500" s="705"/>
      <c r="U500" s="705"/>
      <c r="V500" s="705"/>
      <c r="W500" s="705"/>
      <c r="X500" s="705"/>
      <c r="Y500" s="705"/>
      <c r="Z500" s="705"/>
    </row>
    <row r="501" ht="15.75" customHeight="1">
      <c r="A501" s="705"/>
      <c r="B501" s="705"/>
      <c r="C501" s="705"/>
      <c r="D501" s="705"/>
      <c r="E501" s="705"/>
      <c r="F501" s="705"/>
      <c r="G501" s="705"/>
      <c r="H501" s="705"/>
      <c r="I501" s="705"/>
      <c r="J501" s="705"/>
      <c r="K501" s="705"/>
      <c r="L501" s="705"/>
      <c r="M501" s="705"/>
      <c r="N501" s="705"/>
      <c r="O501" s="705"/>
      <c r="P501" s="705"/>
      <c r="Q501" s="705"/>
      <c r="R501" s="705"/>
      <c r="S501" s="705"/>
      <c r="T501" s="705"/>
      <c r="U501" s="705"/>
      <c r="V501" s="705"/>
      <c r="W501" s="705"/>
      <c r="X501" s="705"/>
      <c r="Y501" s="705"/>
      <c r="Z501" s="705"/>
    </row>
    <row r="502" ht="15.75" customHeight="1">
      <c r="A502" s="705"/>
      <c r="B502" s="705"/>
      <c r="C502" s="705"/>
      <c r="D502" s="705"/>
      <c r="E502" s="705"/>
      <c r="F502" s="705"/>
      <c r="G502" s="705"/>
      <c r="H502" s="705"/>
      <c r="I502" s="705"/>
      <c r="J502" s="705"/>
      <c r="K502" s="705"/>
      <c r="L502" s="705"/>
      <c r="M502" s="705"/>
      <c r="N502" s="705"/>
      <c r="O502" s="705"/>
      <c r="P502" s="705"/>
      <c r="Q502" s="705"/>
      <c r="R502" s="705"/>
      <c r="S502" s="705"/>
      <c r="T502" s="705"/>
      <c r="U502" s="705"/>
      <c r="V502" s="705"/>
      <c r="W502" s="705"/>
      <c r="X502" s="705"/>
      <c r="Y502" s="705"/>
      <c r="Z502" s="705"/>
    </row>
    <row r="503" ht="15.75" customHeight="1">
      <c r="A503" s="705"/>
      <c r="B503" s="705"/>
      <c r="C503" s="705"/>
      <c r="D503" s="705"/>
      <c r="E503" s="705"/>
      <c r="F503" s="705"/>
      <c r="G503" s="705"/>
      <c r="H503" s="705"/>
      <c r="I503" s="705"/>
      <c r="J503" s="705"/>
      <c r="K503" s="705"/>
      <c r="L503" s="705"/>
      <c r="M503" s="705"/>
      <c r="N503" s="705"/>
      <c r="O503" s="705"/>
      <c r="P503" s="705"/>
      <c r="Q503" s="705"/>
      <c r="R503" s="705"/>
      <c r="S503" s="705"/>
      <c r="T503" s="705"/>
      <c r="U503" s="705"/>
      <c r="V503" s="705"/>
      <c r="W503" s="705"/>
      <c r="X503" s="705"/>
      <c r="Y503" s="705"/>
      <c r="Z503" s="705"/>
    </row>
    <row r="504" ht="15.75" customHeight="1">
      <c r="A504" s="705"/>
      <c r="B504" s="705"/>
      <c r="C504" s="705"/>
      <c r="D504" s="705"/>
      <c r="E504" s="705"/>
      <c r="F504" s="705"/>
      <c r="G504" s="705"/>
      <c r="H504" s="705"/>
      <c r="I504" s="705"/>
      <c r="J504" s="705"/>
      <c r="K504" s="705"/>
      <c r="L504" s="705"/>
      <c r="M504" s="705"/>
      <c r="N504" s="705"/>
      <c r="O504" s="705"/>
      <c r="P504" s="705"/>
      <c r="Q504" s="705"/>
      <c r="R504" s="705"/>
      <c r="S504" s="705"/>
      <c r="T504" s="705"/>
      <c r="U504" s="705"/>
      <c r="V504" s="705"/>
      <c r="W504" s="705"/>
      <c r="X504" s="705"/>
      <c r="Y504" s="705"/>
      <c r="Z504" s="705"/>
    </row>
    <row r="505" ht="15.75" customHeight="1">
      <c r="A505" s="705"/>
      <c r="B505" s="705"/>
      <c r="C505" s="705"/>
      <c r="D505" s="705"/>
      <c r="E505" s="705"/>
      <c r="F505" s="705"/>
      <c r="G505" s="705"/>
      <c r="H505" s="705"/>
      <c r="I505" s="705"/>
      <c r="J505" s="705"/>
      <c r="K505" s="705"/>
      <c r="L505" s="705"/>
      <c r="M505" s="705"/>
      <c r="N505" s="705"/>
      <c r="O505" s="705"/>
      <c r="P505" s="705"/>
      <c r="Q505" s="705"/>
      <c r="R505" s="705"/>
      <c r="S505" s="705"/>
      <c r="T505" s="705"/>
      <c r="U505" s="705"/>
      <c r="V505" s="705"/>
      <c r="W505" s="705"/>
      <c r="X505" s="705"/>
      <c r="Y505" s="705"/>
      <c r="Z505" s="705"/>
    </row>
    <row r="506" ht="15.75" customHeight="1">
      <c r="A506" s="705"/>
      <c r="B506" s="705"/>
      <c r="C506" s="705"/>
      <c r="D506" s="705"/>
      <c r="E506" s="705"/>
      <c r="F506" s="705"/>
      <c r="G506" s="705"/>
      <c r="H506" s="705"/>
      <c r="I506" s="705"/>
      <c r="J506" s="705"/>
      <c r="K506" s="705"/>
      <c r="L506" s="705"/>
      <c r="M506" s="705"/>
      <c r="N506" s="705"/>
      <c r="O506" s="705"/>
      <c r="P506" s="705"/>
      <c r="Q506" s="705"/>
      <c r="R506" s="705"/>
      <c r="S506" s="705"/>
      <c r="T506" s="705"/>
      <c r="U506" s="705"/>
      <c r="V506" s="705"/>
      <c r="W506" s="705"/>
      <c r="X506" s="705"/>
      <c r="Y506" s="705"/>
      <c r="Z506" s="705"/>
    </row>
    <row r="507" ht="15.75" customHeight="1">
      <c r="A507" s="705"/>
      <c r="B507" s="705"/>
      <c r="C507" s="705"/>
      <c r="D507" s="705"/>
      <c r="E507" s="705"/>
      <c r="F507" s="705"/>
      <c r="G507" s="705"/>
      <c r="H507" s="705"/>
      <c r="I507" s="705"/>
      <c r="J507" s="705"/>
      <c r="K507" s="705"/>
      <c r="L507" s="705"/>
      <c r="M507" s="705"/>
      <c r="N507" s="705"/>
      <c r="O507" s="705"/>
      <c r="P507" s="705"/>
      <c r="Q507" s="705"/>
      <c r="R507" s="705"/>
      <c r="S507" s="705"/>
      <c r="T507" s="705"/>
      <c r="U507" s="705"/>
      <c r="V507" s="705"/>
      <c r="W507" s="705"/>
      <c r="X507" s="705"/>
      <c r="Y507" s="705"/>
      <c r="Z507" s="705"/>
    </row>
    <row r="508" ht="15.75" customHeight="1">
      <c r="A508" s="705"/>
      <c r="B508" s="705"/>
      <c r="C508" s="705"/>
      <c r="D508" s="705"/>
      <c r="E508" s="705"/>
      <c r="F508" s="705"/>
      <c r="G508" s="705"/>
      <c r="H508" s="705"/>
      <c r="I508" s="705"/>
      <c r="J508" s="705"/>
      <c r="K508" s="705"/>
      <c r="L508" s="705"/>
      <c r="M508" s="705"/>
      <c r="N508" s="705"/>
      <c r="O508" s="705"/>
      <c r="P508" s="705"/>
      <c r="Q508" s="705"/>
      <c r="R508" s="705"/>
      <c r="S508" s="705"/>
      <c r="T508" s="705"/>
      <c r="U508" s="705"/>
      <c r="V508" s="705"/>
      <c r="W508" s="705"/>
      <c r="X508" s="705"/>
      <c r="Y508" s="705"/>
      <c r="Z508" s="705"/>
    </row>
    <row r="509" ht="15.75" customHeight="1">
      <c r="A509" s="705"/>
      <c r="B509" s="705"/>
      <c r="C509" s="705"/>
      <c r="D509" s="705"/>
      <c r="E509" s="705"/>
      <c r="F509" s="705"/>
      <c r="G509" s="705"/>
      <c r="H509" s="705"/>
      <c r="I509" s="705"/>
      <c r="J509" s="705"/>
      <c r="K509" s="705"/>
      <c r="L509" s="705"/>
      <c r="M509" s="705"/>
      <c r="N509" s="705"/>
      <c r="O509" s="705"/>
      <c r="P509" s="705"/>
      <c r="Q509" s="705"/>
      <c r="R509" s="705"/>
      <c r="S509" s="705"/>
      <c r="T509" s="705"/>
      <c r="U509" s="705"/>
      <c r="V509" s="705"/>
      <c r="W509" s="705"/>
      <c r="X509" s="705"/>
      <c r="Y509" s="705"/>
      <c r="Z509" s="705"/>
    </row>
    <row r="510" ht="15.75" customHeight="1">
      <c r="A510" s="705"/>
      <c r="B510" s="705"/>
      <c r="C510" s="705"/>
      <c r="D510" s="705"/>
      <c r="E510" s="705"/>
      <c r="F510" s="705"/>
      <c r="G510" s="705"/>
      <c r="H510" s="705"/>
      <c r="I510" s="705"/>
      <c r="J510" s="705"/>
      <c r="K510" s="705"/>
      <c r="L510" s="705"/>
      <c r="M510" s="705"/>
      <c r="N510" s="705"/>
      <c r="O510" s="705"/>
      <c r="P510" s="705"/>
      <c r="Q510" s="705"/>
      <c r="R510" s="705"/>
      <c r="S510" s="705"/>
      <c r="T510" s="705"/>
      <c r="U510" s="705"/>
      <c r="V510" s="705"/>
      <c r="W510" s="705"/>
      <c r="X510" s="705"/>
      <c r="Y510" s="705"/>
      <c r="Z510" s="705"/>
    </row>
    <row r="511" ht="15.75" customHeight="1">
      <c r="A511" s="705"/>
      <c r="B511" s="705"/>
      <c r="C511" s="705"/>
      <c r="D511" s="705"/>
      <c r="E511" s="705"/>
      <c r="F511" s="705"/>
      <c r="G511" s="705"/>
      <c r="H511" s="705"/>
      <c r="I511" s="705"/>
      <c r="J511" s="705"/>
      <c r="K511" s="705"/>
      <c r="L511" s="705"/>
      <c r="M511" s="705"/>
      <c r="N511" s="705"/>
      <c r="O511" s="705"/>
      <c r="P511" s="705"/>
      <c r="Q511" s="705"/>
      <c r="R511" s="705"/>
      <c r="S511" s="705"/>
      <c r="T511" s="705"/>
      <c r="U511" s="705"/>
      <c r="V511" s="705"/>
      <c r="W511" s="705"/>
      <c r="X511" s="705"/>
      <c r="Y511" s="705"/>
      <c r="Z511" s="705"/>
    </row>
    <row r="512" ht="15.75" customHeight="1">
      <c r="A512" s="705"/>
      <c r="B512" s="705"/>
      <c r="C512" s="705"/>
      <c r="D512" s="705"/>
      <c r="E512" s="705"/>
      <c r="F512" s="705"/>
      <c r="G512" s="705"/>
      <c r="H512" s="705"/>
      <c r="I512" s="705"/>
      <c r="J512" s="705"/>
      <c r="K512" s="705"/>
      <c r="L512" s="705"/>
      <c r="M512" s="705"/>
      <c r="N512" s="705"/>
      <c r="O512" s="705"/>
      <c r="P512" s="705"/>
      <c r="Q512" s="705"/>
      <c r="R512" s="705"/>
      <c r="S512" s="705"/>
      <c r="T512" s="705"/>
      <c r="U512" s="705"/>
      <c r="V512" s="705"/>
      <c r="W512" s="705"/>
      <c r="X512" s="705"/>
      <c r="Y512" s="705"/>
      <c r="Z512" s="705"/>
    </row>
    <row r="513" ht="15.75" customHeight="1">
      <c r="A513" s="705"/>
      <c r="B513" s="705"/>
      <c r="C513" s="705"/>
      <c r="D513" s="705"/>
      <c r="E513" s="705"/>
      <c r="F513" s="705"/>
      <c r="G513" s="705"/>
      <c r="H513" s="705"/>
      <c r="I513" s="705"/>
      <c r="J513" s="705"/>
      <c r="K513" s="705"/>
      <c r="L513" s="705"/>
      <c r="M513" s="705"/>
      <c r="N513" s="705"/>
      <c r="O513" s="705"/>
      <c r="P513" s="705"/>
      <c r="Q513" s="705"/>
      <c r="R513" s="705"/>
      <c r="S513" s="705"/>
      <c r="T513" s="705"/>
      <c r="U513" s="705"/>
      <c r="V513" s="705"/>
      <c r="W513" s="705"/>
      <c r="X513" s="705"/>
      <c r="Y513" s="705"/>
      <c r="Z513" s="705"/>
    </row>
    <row r="514" ht="15.75" customHeight="1">
      <c r="A514" s="705"/>
      <c r="B514" s="705"/>
      <c r="C514" s="705"/>
      <c r="D514" s="705"/>
      <c r="E514" s="705"/>
      <c r="F514" s="705"/>
      <c r="G514" s="705"/>
      <c r="H514" s="705"/>
      <c r="I514" s="705"/>
      <c r="J514" s="705"/>
      <c r="K514" s="705"/>
      <c r="L514" s="705"/>
      <c r="M514" s="705"/>
      <c r="N514" s="705"/>
      <c r="O514" s="705"/>
      <c r="P514" s="705"/>
      <c r="Q514" s="705"/>
      <c r="R514" s="705"/>
      <c r="S514" s="705"/>
      <c r="T514" s="705"/>
      <c r="U514" s="705"/>
      <c r="V514" s="705"/>
      <c r="W514" s="705"/>
      <c r="X514" s="705"/>
      <c r="Y514" s="705"/>
      <c r="Z514" s="705"/>
    </row>
    <row r="515" ht="15.75" customHeight="1">
      <c r="A515" s="705"/>
      <c r="B515" s="705"/>
      <c r="C515" s="705"/>
      <c r="D515" s="705"/>
      <c r="E515" s="705"/>
      <c r="F515" s="705"/>
      <c r="G515" s="705"/>
      <c r="H515" s="705"/>
      <c r="I515" s="705"/>
      <c r="J515" s="705"/>
      <c r="K515" s="705"/>
      <c r="L515" s="705"/>
      <c r="M515" s="705"/>
      <c r="N515" s="705"/>
      <c r="O515" s="705"/>
      <c r="P515" s="705"/>
      <c r="Q515" s="705"/>
      <c r="R515" s="705"/>
      <c r="S515" s="705"/>
      <c r="T515" s="705"/>
      <c r="U515" s="705"/>
      <c r="V515" s="705"/>
      <c r="W515" s="705"/>
      <c r="X515" s="705"/>
      <c r="Y515" s="705"/>
      <c r="Z515" s="705"/>
    </row>
    <row r="516" ht="15.75" customHeight="1">
      <c r="A516" s="705"/>
      <c r="B516" s="705"/>
      <c r="C516" s="705"/>
      <c r="D516" s="705"/>
      <c r="E516" s="705"/>
      <c r="F516" s="705"/>
      <c r="G516" s="705"/>
      <c r="H516" s="705"/>
      <c r="I516" s="705"/>
      <c r="J516" s="705"/>
      <c r="K516" s="705"/>
      <c r="L516" s="705"/>
      <c r="M516" s="705"/>
      <c r="N516" s="705"/>
      <c r="O516" s="705"/>
      <c r="P516" s="705"/>
      <c r="Q516" s="705"/>
      <c r="R516" s="705"/>
      <c r="S516" s="705"/>
      <c r="T516" s="705"/>
      <c r="U516" s="705"/>
      <c r="V516" s="705"/>
      <c r="W516" s="705"/>
      <c r="X516" s="705"/>
      <c r="Y516" s="705"/>
      <c r="Z516" s="705"/>
    </row>
    <row r="517" ht="15.75" customHeight="1">
      <c r="A517" s="705"/>
      <c r="B517" s="705"/>
      <c r="C517" s="705"/>
      <c r="D517" s="705"/>
      <c r="E517" s="705"/>
      <c r="F517" s="705"/>
      <c r="G517" s="705"/>
      <c r="H517" s="705"/>
      <c r="I517" s="705"/>
      <c r="J517" s="705"/>
      <c r="K517" s="705"/>
      <c r="L517" s="705"/>
      <c r="M517" s="705"/>
      <c r="N517" s="705"/>
      <c r="O517" s="705"/>
      <c r="P517" s="705"/>
      <c r="Q517" s="705"/>
      <c r="R517" s="705"/>
      <c r="S517" s="705"/>
      <c r="T517" s="705"/>
      <c r="U517" s="705"/>
      <c r="V517" s="705"/>
      <c r="W517" s="705"/>
      <c r="X517" s="705"/>
      <c r="Y517" s="705"/>
      <c r="Z517" s="705"/>
    </row>
    <row r="518" ht="15.75" customHeight="1">
      <c r="A518" s="705"/>
      <c r="B518" s="705"/>
      <c r="C518" s="705"/>
      <c r="D518" s="705"/>
      <c r="E518" s="705"/>
      <c r="F518" s="705"/>
      <c r="G518" s="705"/>
      <c r="H518" s="705"/>
      <c r="I518" s="705"/>
      <c r="J518" s="705"/>
      <c r="K518" s="705"/>
      <c r="L518" s="705"/>
      <c r="M518" s="705"/>
      <c r="N518" s="705"/>
      <c r="O518" s="705"/>
      <c r="P518" s="705"/>
      <c r="Q518" s="705"/>
      <c r="R518" s="705"/>
      <c r="S518" s="705"/>
      <c r="T518" s="705"/>
      <c r="U518" s="705"/>
      <c r="V518" s="705"/>
      <c r="W518" s="705"/>
      <c r="X518" s="705"/>
      <c r="Y518" s="705"/>
      <c r="Z518" s="705"/>
    </row>
    <row r="519" ht="15.75" customHeight="1">
      <c r="A519" s="705"/>
      <c r="B519" s="705"/>
      <c r="C519" s="705"/>
      <c r="D519" s="705"/>
      <c r="E519" s="705"/>
      <c r="F519" s="705"/>
      <c r="G519" s="705"/>
      <c r="H519" s="705"/>
      <c r="I519" s="705"/>
      <c r="J519" s="705"/>
      <c r="K519" s="705"/>
      <c r="L519" s="705"/>
      <c r="M519" s="705"/>
      <c r="N519" s="705"/>
      <c r="O519" s="705"/>
      <c r="P519" s="705"/>
      <c r="Q519" s="705"/>
      <c r="R519" s="705"/>
      <c r="S519" s="705"/>
      <c r="T519" s="705"/>
      <c r="U519" s="705"/>
      <c r="V519" s="705"/>
      <c r="W519" s="705"/>
      <c r="X519" s="705"/>
      <c r="Y519" s="705"/>
      <c r="Z519" s="705"/>
    </row>
    <row r="520" ht="15.75" customHeight="1">
      <c r="A520" s="705"/>
      <c r="B520" s="705"/>
      <c r="C520" s="705"/>
      <c r="D520" s="705"/>
      <c r="E520" s="705"/>
      <c r="F520" s="705"/>
      <c r="G520" s="705"/>
      <c r="H520" s="705"/>
      <c r="I520" s="705"/>
      <c r="J520" s="705"/>
      <c r="K520" s="705"/>
      <c r="L520" s="705"/>
      <c r="M520" s="705"/>
      <c r="N520" s="705"/>
      <c r="O520" s="705"/>
      <c r="P520" s="705"/>
      <c r="Q520" s="705"/>
      <c r="R520" s="705"/>
      <c r="S520" s="705"/>
      <c r="T520" s="705"/>
      <c r="U520" s="705"/>
      <c r="V520" s="705"/>
      <c r="W520" s="705"/>
      <c r="X520" s="705"/>
      <c r="Y520" s="705"/>
      <c r="Z520" s="705"/>
    </row>
    <row r="521" ht="15.75" customHeight="1">
      <c r="A521" s="705"/>
      <c r="B521" s="705"/>
      <c r="C521" s="705"/>
      <c r="D521" s="705"/>
      <c r="E521" s="705"/>
      <c r="F521" s="705"/>
      <c r="G521" s="705"/>
      <c r="H521" s="705"/>
      <c r="I521" s="705"/>
      <c r="J521" s="705"/>
      <c r="K521" s="705"/>
      <c r="L521" s="705"/>
      <c r="M521" s="705"/>
      <c r="N521" s="705"/>
      <c r="O521" s="705"/>
      <c r="P521" s="705"/>
      <c r="Q521" s="705"/>
      <c r="R521" s="705"/>
      <c r="S521" s="705"/>
      <c r="T521" s="705"/>
      <c r="U521" s="705"/>
      <c r="V521" s="705"/>
      <c r="W521" s="705"/>
      <c r="X521" s="705"/>
      <c r="Y521" s="705"/>
      <c r="Z521" s="705"/>
    </row>
    <row r="522" ht="15.75" customHeight="1">
      <c r="A522" s="705"/>
      <c r="B522" s="705"/>
      <c r="C522" s="705"/>
      <c r="D522" s="705"/>
      <c r="E522" s="705"/>
      <c r="F522" s="705"/>
      <c r="G522" s="705"/>
      <c r="H522" s="705"/>
      <c r="I522" s="705"/>
      <c r="J522" s="705"/>
      <c r="K522" s="705"/>
      <c r="L522" s="705"/>
      <c r="M522" s="705"/>
      <c r="N522" s="705"/>
      <c r="O522" s="705"/>
      <c r="P522" s="705"/>
      <c r="Q522" s="705"/>
      <c r="R522" s="705"/>
      <c r="S522" s="705"/>
      <c r="T522" s="705"/>
      <c r="U522" s="705"/>
      <c r="V522" s="705"/>
      <c r="W522" s="705"/>
      <c r="X522" s="705"/>
      <c r="Y522" s="705"/>
      <c r="Z522" s="705"/>
    </row>
    <row r="523" ht="15.75" customHeight="1">
      <c r="A523" s="705"/>
      <c r="B523" s="705"/>
      <c r="C523" s="705"/>
      <c r="D523" s="705"/>
      <c r="E523" s="705"/>
      <c r="F523" s="705"/>
      <c r="G523" s="705"/>
      <c r="H523" s="705"/>
      <c r="I523" s="705"/>
      <c r="J523" s="705"/>
      <c r="K523" s="705"/>
      <c r="L523" s="705"/>
      <c r="M523" s="705"/>
      <c r="N523" s="705"/>
      <c r="O523" s="705"/>
      <c r="P523" s="705"/>
      <c r="Q523" s="705"/>
      <c r="R523" s="705"/>
      <c r="S523" s="705"/>
      <c r="T523" s="705"/>
      <c r="U523" s="705"/>
      <c r="V523" s="705"/>
      <c r="W523" s="705"/>
      <c r="X523" s="705"/>
      <c r="Y523" s="705"/>
      <c r="Z523" s="705"/>
    </row>
    <row r="524" ht="15.75" customHeight="1">
      <c r="A524" s="705"/>
      <c r="B524" s="705"/>
      <c r="C524" s="705"/>
      <c r="D524" s="705"/>
      <c r="E524" s="705"/>
      <c r="F524" s="705"/>
      <c r="G524" s="705"/>
      <c r="H524" s="705"/>
      <c r="I524" s="705"/>
      <c r="J524" s="705"/>
      <c r="K524" s="705"/>
      <c r="L524" s="705"/>
      <c r="M524" s="705"/>
      <c r="N524" s="705"/>
      <c r="O524" s="705"/>
      <c r="P524" s="705"/>
      <c r="Q524" s="705"/>
      <c r="R524" s="705"/>
      <c r="S524" s="705"/>
      <c r="T524" s="705"/>
      <c r="U524" s="705"/>
      <c r="V524" s="705"/>
      <c r="W524" s="705"/>
      <c r="X524" s="705"/>
      <c r="Y524" s="705"/>
      <c r="Z524" s="705"/>
    </row>
    <row r="525" ht="15.75" customHeight="1">
      <c r="A525" s="705"/>
      <c r="B525" s="705"/>
      <c r="C525" s="705"/>
      <c r="D525" s="705"/>
      <c r="E525" s="705"/>
      <c r="F525" s="705"/>
      <c r="G525" s="705"/>
      <c r="H525" s="705"/>
      <c r="I525" s="705"/>
      <c r="J525" s="705"/>
      <c r="K525" s="705"/>
      <c r="L525" s="705"/>
      <c r="M525" s="705"/>
      <c r="N525" s="705"/>
      <c r="O525" s="705"/>
      <c r="P525" s="705"/>
      <c r="Q525" s="705"/>
      <c r="R525" s="705"/>
      <c r="S525" s="705"/>
      <c r="T525" s="705"/>
      <c r="U525" s="705"/>
      <c r="V525" s="705"/>
      <c r="W525" s="705"/>
      <c r="X525" s="705"/>
      <c r="Y525" s="705"/>
      <c r="Z525" s="705"/>
    </row>
    <row r="526" ht="15.75" customHeight="1">
      <c r="A526" s="705"/>
      <c r="B526" s="705"/>
      <c r="C526" s="705"/>
      <c r="D526" s="705"/>
      <c r="E526" s="705"/>
      <c r="F526" s="705"/>
      <c r="G526" s="705"/>
      <c r="H526" s="705"/>
      <c r="I526" s="705"/>
      <c r="J526" s="705"/>
      <c r="K526" s="705"/>
      <c r="L526" s="705"/>
      <c r="M526" s="705"/>
      <c r="N526" s="705"/>
      <c r="O526" s="705"/>
      <c r="P526" s="705"/>
      <c r="Q526" s="705"/>
      <c r="R526" s="705"/>
      <c r="S526" s="705"/>
      <c r="T526" s="705"/>
      <c r="U526" s="705"/>
      <c r="V526" s="705"/>
      <c r="W526" s="705"/>
      <c r="X526" s="705"/>
      <c r="Y526" s="705"/>
      <c r="Z526" s="705"/>
    </row>
    <row r="527" ht="15.75" customHeight="1">
      <c r="A527" s="705"/>
      <c r="B527" s="705"/>
      <c r="C527" s="705"/>
      <c r="D527" s="705"/>
      <c r="E527" s="705"/>
      <c r="F527" s="705"/>
      <c r="G527" s="705"/>
      <c r="H527" s="705"/>
      <c r="I527" s="705"/>
      <c r="J527" s="705"/>
      <c r="K527" s="705"/>
      <c r="L527" s="705"/>
      <c r="M527" s="705"/>
      <c r="N527" s="705"/>
      <c r="O527" s="705"/>
      <c r="P527" s="705"/>
      <c r="Q527" s="705"/>
      <c r="R527" s="705"/>
      <c r="S527" s="705"/>
      <c r="T527" s="705"/>
      <c r="U527" s="705"/>
      <c r="V527" s="705"/>
      <c r="W527" s="705"/>
      <c r="X527" s="705"/>
      <c r="Y527" s="705"/>
      <c r="Z527" s="705"/>
    </row>
    <row r="528" ht="15.75" customHeight="1">
      <c r="A528" s="705"/>
      <c r="B528" s="705"/>
      <c r="C528" s="705"/>
      <c r="D528" s="705"/>
      <c r="E528" s="705"/>
      <c r="F528" s="705"/>
      <c r="G528" s="705"/>
      <c r="H528" s="705"/>
      <c r="I528" s="705"/>
      <c r="J528" s="705"/>
      <c r="K528" s="705"/>
      <c r="L528" s="705"/>
      <c r="M528" s="705"/>
      <c r="N528" s="705"/>
      <c r="O528" s="705"/>
      <c r="P528" s="705"/>
      <c r="Q528" s="705"/>
      <c r="R528" s="705"/>
      <c r="S528" s="705"/>
      <c r="T528" s="705"/>
      <c r="U528" s="705"/>
      <c r="V528" s="705"/>
      <c r="W528" s="705"/>
      <c r="X528" s="705"/>
      <c r="Y528" s="705"/>
      <c r="Z528" s="705"/>
    </row>
    <row r="529" ht="15.75" customHeight="1">
      <c r="A529" s="705"/>
      <c r="B529" s="705"/>
      <c r="C529" s="705"/>
      <c r="D529" s="705"/>
      <c r="E529" s="705"/>
      <c r="F529" s="705"/>
      <c r="G529" s="705"/>
      <c r="H529" s="705"/>
      <c r="I529" s="705"/>
      <c r="J529" s="705"/>
      <c r="K529" s="705"/>
      <c r="L529" s="705"/>
      <c r="M529" s="705"/>
      <c r="N529" s="705"/>
      <c r="O529" s="705"/>
      <c r="P529" s="705"/>
      <c r="Q529" s="705"/>
      <c r="R529" s="705"/>
      <c r="S529" s="705"/>
      <c r="T529" s="705"/>
      <c r="U529" s="705"/>
      <c r="V529" s="705"/>
      <c r="W529" s="705"/>
      <c r="X529" s="705"/>
      <c r="Y529" s="705"/>
      <c r="Z529" s="705"/>
    </row>
    <row r="530" ht="15.75" customHeight="1">
      <c r="A530" s="705"/>
      <c r="B530" s="705"/>
      <c r="C530" s="705"/>
      <c r="D530" s="705"/>
      <c r="E530" s="705"/>
      <c r="F530" s="705"/>
      <c r="G530" s="705"/>
      <c r="H530" s="705"/>
      <c r="I530" s="705"/>
      <c r="J530" s="705"/>
      <c r="K530" s="705"/>
      <c r="L530" s="705"/>
      <c r="M530" s="705"/>
      <c r="N530" s="705"/>
      <c r="O530" s="705"/>
      <c r="P530" s="705"/>
      <c r="Q530" s="705"/>
      <c r="R530" s="705"/>
      <c r="S530" s="705"/>
      <c r="T530" s="705"/>
      <c r="U530" s="705"/>
      <c r="V530" s="705"/>
      <c r="W530" s="705"/>
      <c r="X530" s="705"/>
      <c r="Y530" s="705"/>
      <c r="Z530" s="705"/>
    </row>
    <row r="531" ht="15.75" customHeight="1">
      <c r="A531" s="705"/>
      <c r="B531" s="705"/>
      <c r="C531" s="705"/>
      <c r="D531" s="705"/>
      <c r="E531" s="705"/>
      <c r="F531" s="705"/>
      <c r="G531" s="705"/>
      <c r="H531" s="705"/>
      <c r="I531" s="705"/>
      <c r="J531" s="705"/>
      <c r="K531" s="705"/>
      <c r="L531" s="705"/>
      <c r="M531" s="705"/>
      <c r="N531" s="705"/>
      <c r="O531" s="705"/>
      <c r="P531" s="705"/>
      <c r="Q531" s="705"/>
      <c r="R531" s="705"/>
      <c r="S531" s="705"/>
      <c r="T531" s="705"/>
      <c r="U531" s="705"/>
      <c r="V531" s="705"/>
      <c r="W531" s="705"/>
      <c r="X531" s="705"/>
      <c r="Y531" s="705"/>
      <c r="Z531" s="705"/>
    </row>
    <row r="532" ht="15.75" customHeight="1">
      <c r="A532" s="705"/>
      <c r="B532" s="705"/>
      <c r="C532" s="705"/>
      <c r="D532" s="705"/>
      <c r="E532" s="705"/>
      <c r="F532" s="705"/>
      <c r="G532" s="705"/>
      <c r="H532" s="705"/>
      <c r="I532" s="705"/>
      <c r="J532" s="705"/>
      <c r="K532" s="705"/>
      <c r="L532" s="705"/>
      <c r="M532" s="705"/>
      <c r="N532" s="705"/>
      <c r="O532" s="705"/>
      <c r="P532" s="705"/>
      <c r="Q532" s="705"/>
      <c r="R532" s="705"/>
      <c r="S532" s="705"/>
      <c r="T532" s="705"/>
      <c r="U532" s="705"/>
      <c r="V532" s="705"/>
      <c r="W532" s="705"/>
      <c r="X532" s="705"/>
      <c r="Y532" s="705"/>
      <c r="Z532" s="705"/>
    </row>
    <row r="533" ht="15.75" customHeight="1">
      <c r="A533" s="705"/>
      <c r="B533" s="705"/>
      <c r="C533" s="705"/>
      <c r="D533" s="705"/>
      <c r="E533" s="705"/>
      <c r="F533" s="705"/>
      <c r="G533" s="705"/>
      <c r="H533" s="705"/>
      <c r="I533" s="705"/>
      <c r="J533" s="705"/>
      <c r="K533" s="705"/>
      <c r="L533" s="705"/>
      <c r="M533" s="705"/>
      <c r="N533" s="705"/>
      <c r="O533" s="705"/>
      <c r="P533" s="705"/>
      <c r="Q533" s="705"/>
      <c r="R533" s="705"/>
      <c r="S533" s="705"/>
      <c r="T533" s="705"/>
      <c r="U533" s="705"/>
      <c r="V533" s="705"/>
      <c r="W533" s="705"/>
      <c r="X533" s="705"/>
      <c r="Y533" s="705"/>
      <c r="Z533" s="705"/>
    </row>
    <row r="534" ht="15.75" customHeight="1">
      <c r="A534" s="705"/>
      <c r="B534" s="705"/>
      <c r="C534" s="705"/>
      <c r="D534" s="705"/>
      <c r="E534" s="705"/>
      <c r="F534" s="705"/>
      <c r="G534" s="705"/>
      <c r="H534" s="705"/>
      <c r="I534" s="705"/>
      <c r="J534" s="705"/>
      <c r="K534" s="705"/>
      <c r="L534" s="705"/>
      <c r="M534" s="705"/>
      <c r="N534" s="705"/>
      <c r="O534" s="705"/>
      <c r="P534" s="705"/>
      <c r="Q534" s="705"/>
      <c r="R534" s="705"/>
      <c r="S534" s="705"/>
      <c r="T534" s="705"/>
      <c r="U534" s="705"/>
      <c r="V534" s="705"/>
      <c r="W534" s="705"/>
      <c r="X534" s="705"/>
      <c r="Y534" s="705"/>
      <c r="Z534" s="705"/>
    </row>
    <row r="535" ht="15.75" customHeight="1">
      <c r="A535" s="705"/>
      <c r="B535" s="705"/>
      <c r="C535" s="705"/>
      <c r="D535" s="705"/>
      <c r="E535" s="705"/>
      <c r="F535" s="705"/>
      <c r="G535" s="705"/>
      <c r="H535" s="705"/>
      <c r="I535" s="705"/>
      <c r="J535" s="705"/>
      <c r="K535" s="705"/>
      <c r="L535" s="705"/>
      <c r="M535" s="705"/>
      <c r="N535" s="705"/>
      <c r="O535" s="705"/>
      <c r="P535" s="705"/>
      <c r="Q535" s="705"/>
      <c r="R535" s="705"/>
      <c r="S535" s="705"/>
      <c r="T535" s="705"/>
      <c r="U535" s="705"/>
      <c r="V535" s="705"/>
      <c r="W535" s="705"/>
      <c r="X535" s="705"/>
      <c r="Y535" s="705"/>
      <c r="Z535" s="705"/>
    </row>
    <row r="536" ht="15.75" customHeight="1">
      <c r="A536" s="705"/>
      <c r="B536" s="705"/>
      <c r="C536" s="705"/>
      <c r="D536" s="705"/>
      <c r="E536" s="705"/>
      <c r="F536" s="705"/>
      <c r="G536" s="705"/>
      <c r="H536" s="705"/>
      <c r="I536" s="705"/>
      <c r="J536" s="705"/>
      <c r="K536" s="705"/>
      <c r="L536" s="705"/>
      <c r="M536" s="705"/>
      <c r="N536" s="705"/>
      <c r="O536" s="705"/>
      <c r="P536" s="705"/>
      <c r="Q536" s="705"/>
      <c r="R536" s="705"/>
      <c r="S536" s="705"/>
      <c r="T536" s="705"/>
      <c r="U536" s="705"/>
      <c r="V536" s="705"/>
      <c r="W536" s="705"/>
      <c r="X536" s="705"/>
      <c r="Y536" s="705"/>
      <c r="Z536" s="705"/>
    </row>
    <row r="537" ht="15.75" customHeight="1">
      <c r="A537" s="705"/>
      <c r="B537" s="705"/>
      <c r="C537" s="705"/>
      <c r="D537" s="705"/>
      <c r="E537" s="705"/>
      <c r="F537" s="705"/>
      <c r="G537" s="705"/>
      <c r="H537" s="705"/>
      <c r="I537" s="705"/>
      <c r="J537" s="705"/>
      <c r="K537" s="705"/>
      <c r="L537" s="705"/>
      <c r="M537" s="705"/>
      <c r="N537" s="705"/>
      <c r="O537" s="705"/>
      <c r="P537" s="705"/>
      <c r="Q537" s="705"/>
      <c r="R537" s="705"/>
      <c r="S537" s="705"/>
      <c r="T537" s="705"/>
      <c r="U537" s="705"/>
      <c r="V537" s="705"/>
      <c r="W537" s="705"/>
      <c r="X537" s="705"/>
      <c r="Y537" s="705"/>
      <c r="Z537" s="705"/>
    </row>
    <row r="538" ht="15.75" customHeight="1">
      <c r="A538" s="705"/>
      <c r="B538" s="705"/>
      <c r="C538" s="705"/>
      <c r="D538" s="705"/>
      <c r="E538" s="705"/>
      <c r="F538" s="705"/>
      <c r="G538" s="705"/>
      <c r="H538" s="705"/>
      <c r="I538" s="705"/>
      <c r="J538" s="705"/>
      <c r="K538" s="705"/>
      <c r="L538" s="705"/>
      <c r="M538" s="705"/>
      <c r="N538" s="705"/>
      <c r="O538" s="705"/>
      <c r="P538" s="705"/>
      <c r="Q538" s="705"/>
      <c r="R538" s="705"/>
      <c r="S538" s="705"/>
      <c r="T538" s="705"/>
      <c r="U538" s="705"/>
      <c r="V538" s="705"/>
      <c r="W538" s="705"/>
      <c r="X538" s="705"/>
      <c r="Y538" s="705"/>
      <c r="Z538" s="705"/>
    </row>
    <row r="539" ht="15.75" customHeight="1">
      <c r="A539" s="705"/>
      <c r="B539" s="705"/>
      <c r="C539" s="705"/>
      <c r="D539" s="705"/>
      <c r="E539" s="705"/>
      <c r="F539" s="705"/>
      <c r="G539" s="705"/>
      <c r="H539" s="705"/>
      <c r="I539" s="705"/>
      <c r="J539" s="705"/>
      <c r="K539" s="705"/>
      <c r="L539" s="705"/>
      <c r="M539" s="705"/>
      <c r="N539" s="705"/>
      <c r="O539" s="705"/>
      <c r="P539" s="705"/>
      <c r="Q539" s="705"/>
      <c r="R539" s="705"/>
      <c r="S539" s="705"/>
      <c r="T539" s="705"/>
      <c r="U539" s="705"/>
      <c r="V539" s="705"/>
      <c r="W539" s="705"/>
      <c r="X539" s="705"/>
      <c r="Y539" s="705"/>
      <c r="Z539" s="705"/>
    </row>
    <row r="540" ht="15.75" customHeight="1">
      <c r="A540" s="705"/>
      <c r="B540" s="705"/>
      <c r="C540" s="705"/>
      <c r="D540" s="705"/>
      <c r="E540" s="705"/>
      <c r="F540" s="705"/>
      <c r="G540" s="705"/>
      <c r="H540" s="705"/>
      <c r="I540" s="705"/>
      <c r="J540" s="705"/>
      <c r="K540" s="705"/>
      <c r="L540" s="705"/>
      <c r="M540" s="705"/>
      <c r="N540" s="705"/>
      <c r="O540" s="705"/>
      <c r="P540" s="705"/>
      <c r="Q540" s="705"/>
      <c r="R540" s="705"/>
      <c r="S540" s="705"/>
      <c r="T540" s="705"/>
      <c r="U540" s="705"/>
      <c r="V540" s="705"/>
      <c r="W540" s="705"/>
      <c r="X540" s="705"/>
      <c r="Y540" s="705"/>
      <c r="Z540" s="705"/>
    </row>
    <row r="541" ht="15.75" customHeight="1">
      <c r="A541" s="705"/>
      <c r="B541" s="705"/>
      <c r="C541" s="705"/>
      <c r="D541" s="705"/>
      <c r="E541" s="705"/>
      <c r="F541" s="705"/>
      <c r="G541" s="705"/>
      <c r="H541" s="705"/>
      <c r="I541" s="705"/>
      <c r="J541" s="705"/>
      <c r="K541" s="705"/>
      <c r="L541" s="705"/>
      <c r="M541" s="705"/>
      <c r="N541" s="705"/>
      <c r="O541" s="705"/>
      <c r="P541" s="705"/>
      <c r="Q541" s="705"/>
      <c r="R541" s="705"/>
      <c r="S541" s="705"/>
      <c r="T541" s="705"/>
      <c r="U541" s="705"/>
      <c r="V541" s="705"/>
      <c r="W541" s="705"/>
      <c r="X541" s="705"/>
      <c r="Y541" s="705"/>
      <c r="Z541" s="705"/>
    </row>
    <row r="542" ht="15.75" customHeight="1">
      <c r="A542" s="705"/>
      <c r="B542" s="705"/>
      <c r="C542" s="705"/>
      <c r="D542" s="705"/>
      <c r="E542" s="705"/>
      <c r="F542" s="705"/>
      <c r="G542" s="705"/>
      <c r="H542" s="705"/>
      <c r="I542" s="705"/>
      <c r="J542" s="705"/>
      <c r="K542" s="705"/>
      <c r="L542" s="705"/>
      <c r="M542" s="705"/>
      <c r="N542" s="705"/>
      <c r="O542" s="705"/>
      <c r="P542" s="705"/>
      <c r="Q542" s="705"/>
      <c r="R542" s="705"/>
      <c r="S542" s="705"/>
      <c r="T542" s="705"/>
      <c r="U542" s="705"/>
      <c r="V542" s="705"/>
      <c r="W542" s="705"/>
      <c r="X542" s="705"/>
      <c r="Y542" s="705"/>
      <c r="Z542" s="705"/>
    </row>
    <row r="543" ht="15.75" customHeight="1">
      <c r="A543" s="705"/>
      <c r="B543" s="705"/>
      <c r="C543" s="705"/>
      <c r="D543" s="705"/>
      <c r="E543" s="705"/>
      <c r="F543" s="705"/>
      <c r="G543" s="705"/>
      <c r="H543" s="705"/>
      <c r="I543" s="705"/>
      <c r="J543" s="705"/>
      <c r="K543" s="705"/>
      <c r="L543" s="705"/>
      <c r="M543" s="705"/>
      <c r="N543" s="705"/>
      <c r="O543" s="705"/>
      <c r="P543" s="705"/>
      <c r="Q543" s="705"/>
      <c r="R543" s="705"/>
      <c r="S543" s="705"/>
      <c r="T543" s="705"/>
      <c r="U543" s="705"/>
      <c r="V543" s="705"/>
      <c r="W543" s="705"/>
      <c r="X543" s="705"/>
      <c r="Y543" s="705"/>
      <c r="Z543" s="705"/>
    </row>
    <row r="544" ht="15.75" customHeight="1">
      <c r="A544" s="705"/>
      <c r="B544" s="705"/>
      <c r="C544" s="705"/>
      <c r="D544" s="705"/>
      <c r="E544" s="705"/>
      <c r="F544" s="705"/>
      <c r="G544" s="705"/>
      <c r="H544" s="705"/>
      <c r="I544" s="705"/>
      <c r="J544" s="705"/>
      <c r="K544" s="705"/>
      <c r="L544" s="705"/>
      <c r="M544" s="705"/>
      <c r="N544" s="705"/>
      <c r="O544" s="705"/>
      <c r="P544" s="705"/>
      <c r="Q544" s="705"/>
      <c r="R544" s="705"/>
      <c r="S544" s="705"/>
      <c r="T544" s="705"/>
      <c r="U544" s="705"/>
      <c r="V544" s="705"/>
      <c r="W544" s="705"/>
      <c r="X544" s="705"/>
      <c r="Y544" s="705"/>
      <c r="Z544" s="705"/>
    </row>
    <row r="545" ht="15.75" customHeight="1">
      <c r="A545" s="705"/>
      <c r="B545" s="705"/>
      <c r="C545" s="705"/>
      <c r="D545" s="705"/>
      <c r="E545" s="705"/>
      <c r="F545" s="705"/>
      <c r="G545" s="705"/>
      <c r="H545" s="705"/>
      <c r="I545" s="705"/>
      <c r="J545" s="705"/>
      <c r="K545" s="705"/>
      <c r="L545" s="705"/>
      <c r="M545" s="705"/>
      <c r="N545" s="705"/>
      <c r="O545" s="705"/>
      <c r="P545" s="705"/>
      <c r="Q545" s="705"/>
      <c r="R545" s="705"/>
      <c r="S545" s="705"/>
      <c r="T545" s="705"/>
      <c r="U545" s="705"/>
      <c r="V545" s="705"/>
      <c r="W545" s="705"/>
      <c r="X545" s="705"/>
      <c r="Y545" s="705"/>
      <c r="Z545" s="705"/>
    </row>
    <row r="546" ht="15.75" customHeight="1">
      <c r="A546" s="705"/>
      <c r="B546" s="705"/>
      <c r="C546" s="705"/>
      <c r="D546" s="705"/>
      <c r="E546" s="705"/>
      <c r="F546" s="705"/>
      <c r="G546" s="705"/>
      <c r="H546" s="705"/>
      <c r="I546" s="705"/>
      <c r="J546" s="705"/>
      <c r="K546" s="705"/>
      <c r="L546" s="705"/>
      <c r="M546" s="705"/>
      <c r="N546" s="705"/>
      <c r="O546" s="705"/>
      <c r="P546" s="705"/>
      <c r="Q546" s="705"/>
      <c r="R546" s="705"/>
      <c r="S546" s="705"/>
      <c r="T546" s="705"/>
      <c r="U546" s="705"/>
      <c r="V546" s="705"/>
      <c r="W546" s="705"/>
      <c r="X546" s="705"/>
      <c r="Y546" s="705"/>
      <c r="Z546" s="705"/>
    </row>
    <row r="547" ht="15.75" customHeight="1">
      <c r="A547" s="705"/>
      <c r="B547" s="705"/>
      <c r="C547" s="705"/>
      <c r="D547" s="705"/>
      <c r="E547" s="705"/>
      <c r="F547" s="705"/>
      <c r="G547" s="705"/>
      <c r="H547" s="705"/>
      <c r="I547" s="705"/>
      <c r="J547" s="705"/>
      <c r="K547" s="705"/>
      <c r="L547" s="705"/>
      <c r="M547" s="705"/>
      <c r="N547" s="705"/>
      <c r="O547" s="705"/>
      <c r="P547" s="705"/>
      <c r="Q547" s="705"/>
      <c r="R547" s="705"/>
      <c r="S547" s="705"/>
      <c r="T547" s="705"/>
      <c r="U547" s="705"/>
      <c r="V547" s="705"/>
      <c r="W547" s="705"/>
      <c r="X547" s="705"/>
      <c r="Y547" s="705"/>
      <c r="Z547" s="705"/>
    </row>
    <row r="548" ht="15.75" customHeight="1">
      <c r="A548" s="705"/>
      <c r="B548" s="705"/>
      <c r="C548" s="705"/>
      <c r="D548" s="705"/>
      <c r="E548" s="705"/>
      <c r="F548" s="705"/>
      <c r="G548" s="705"/>
      <c r="H548" s="705"/>
      <c r="I548" s="705"/>
      <c r="J548" s="705"/>
      <c r="K548" s="705"/>
      <c r="L548" s="705"/>
      <c r="M548" s="705"/>
      <c r="N548" s="705"/>
      <c r="O548" s="705"/>
      <c r="P548" s="705"/>
      <c r="Q548" s="705"/>
      <c r="R548" s="705"/>
      <c r="S548" s="705"/>
      <c r="T548" s="705"/>
      <c r="U548" s="705"/>
      <c r="V548" s="705"/>
      <c r="W548" s="705"/>
      <c r="X548" s="705"/>
      <c r="Y548" s="705"/>
      <c r="Z548" s="705"/>
    </row>
    <row r="549" ht="15.75" customHeight="1">
      <c r="A549" s="705"/>
      <c r="B549" s="705"/>
      <c r="C549" s="705"/>
      <c r="D549" s="705"/>
      <c r="E549" s="705"/>
      <c r="F549" s="705"/>
      <c r="G549" s="705"/>
      <c r="H549" s="705"/>
      <c r="I549" s="705"/>
      <c r="J549" s="705"/>
      <c r="K549" s="705"/>
      <c r="L549" s="705"/>
      <c r="M549" s="705"/>
      <c r="N549" s="705"/>
      <c r="O549" s="705"/>
      <c r="P549" s="705"/>
      <c r="Q549" s="705"/>
      <c r="R549" s="705"/>
      <c r="S549" s="705"/>
      <c r="T549" s="705"/>
      <c r="U549" s="705"/>
      <c r="V549" s="705"/>
      <c r="W549" s="705"/>
      <c r="X549" s="705"/>
      <c r="Y549" s="705"/>
      <c r="Z549" s="705"/>
    </row>
    <row r="550" ht="15.75" customHeight="1">
      <c r="A550" s="705"/>
      <c r="B550" s="705"/>
      <c r="C550" s="705"/>
      <c r="D550" s="705"/>
      <c r="E550" s="705"/>
      <c r="F550" s="705"/>
      <c r="G550" s="705"/>
      <c r="H550" s="705"/>
      <c r="I550" s="705"/>
      <c r="J550" s="705"/>
      <c r="K550" s="705"/>
      <c r="L550" s="705"/>
      <c r="M550" s="705"/>
      <c r="N550" s="705"/>
      <c r="O550" s="705"/>
      <c r="P550" s="705"/>
      <c r="Q550" s="705"/>
      <c r="R550" s="705"/>
      <c r="S550" s="705"/>
      <c r="T550" s="705"/>
      <c r="U550" s="705"/>
      <c r="V550" s="705"/>
      <c r="W550" s="705"/>
      <c r="X550" s="705"/>
      <c r="Y550" s="705"/>
      <c r="Z550" s="705"/>
    </row>
    <row r="551" ht="15.75" customHeight="1">
      <c r="A551" s="705"/>
      <c r="B551" s="705"/>
      <c r="C551" s="705"/>
      <c r="D551" s="705"/>
      <c r="E551" s="705"/>
      <c r="F551" s="705"/>
      <c r="G551" s="705"/>
      <c r="H551" s="705"/>
      <c r="I551" s="705"/>
      <c r="J551" s="705"/>
      <c r="K551" s="705"/>
      <c r="L551" s="705"/>
      <c r="M551" s="705"/>
      <c r="N551" s="705"/>
      <c r="O551" s="705"/>
      <c r="P551" s="705"/>
      <c r="Q551" s="705"/>
      <c r="R551" s="705"/>
      <c r="S551" s="705"/>
      <c r="T551" s="705"/>
      <c r="U551" s="705"/>
      <c r="V551" s="705"/>
      <c r="W551" s="705"/>
      <c r="X551" s="705"/>
      <c r="Y551" s="705"/>
      <c r="Z551" s="705"/>
    </row>
    <row r="552" ht="15.75" customHeight="1">
      <c r="A552" s="705"/>
      <c r="B552" s="705"/>
      <c r="C552" s="705"/>
      <c r="D552" s="705"/>
      <c r="E552" s="705"/>
      <c r="F552" s="705"/>
      <c r="G552" s="705"/>
      <c r="H552" s="705"/>
      <c r="I552" s="705"/>
      <c r="J552" s="705"/>
      <c r="K552" s="705"/>
      <c r="L552" s="705"/>
      <c r="M552" s="705"/>
      <c r="N552" s="705"/>
      <c r="O552" s="705"/>
      <c r="P552" s="705"/>
      <c r="Q552" s="705"/>
      <c r="R552" s="705"/>
      <c r="S552" s="705"/>
      <c r="T552" s="705"/>
      <c r="U552" s="705"/>
      <c r="V552" s="705"/>
      <c r="W552" s="705"/>
      <c r="X552" s="705"/>
      <c r="Y552" s="705"/>
      <c r="Z552" s="705"/>
    </row>
    <row r="553" ht="15.75" customHeight="1">
      <c r="A553" s="705"/>
      <c r="B553" s="705"/>
      <c r="C553" s="705"/>
      <c r="D553" s="705"/>
      <c r="E553" s="705"/>
      <c r="F553" s="705"/>
      <c r="G553" s="705"/>
      <c r="H553" s="705"/>
      <c r="I553" s="705"/>
      <c r="J553" s="705"/>
      <c r="K553" s="705"/>
      <c r="L553" s="705"/>
      <c r="M553" s="705"/>
      <c r="N553" s="705"/>
      <c r="O553" s="705"/>
      <c r="P553" s="705"/>
      <c r="Q553" s="705"/>
      <c r="R553" s="705"/>
      <c r="S553" s="705"/>
      <c r="T553" s="705"/>
      <c r="U553" s="705"/>
      <c r="V553" s="705"/>
      <c r="W553" s="705"/>
      <c r="X553" s="705"/>
      <c r="Y553" s="705"/>
      <c r="Z553" s="705"/>
    </row>
    <row r="554" ht="15.75" customHeight="1">
      <c r="A554" s="705"/>
      <c r="B554" s="705"/>
      <c r="C554" s="705"/>
      <c r="D554" s="705"/>
      <c r="E554" s="705"/>
      <c r="F554" s="705"/>
      <c r="G554" s="705"/>
      <c r="H554" s="705"/>
      <c r="I554" s="705"/>
      <c r="J554" s="705"/>
      <c r="K554" s="705"/>
      <c r="L554" s="705"/>
      <c r="M554" s="705"/>
      <c r="N554" s="705"/>
      <c r="O554" s="705"/>
      <c r="P554" s="705"/>
      <c r="Q554" s="705"/>
      <c r="R554" s="705"/>
      <c r="S554" s="705"/>
      <c r="T554" s="705"/>
      <c r="U554" s="705"/>
      <c r="V554" s="705"/>
      <c r="W554" s="705"/>
      <c r="X554" s="705"/>
      <c r="Y554" s="705"/>
      <c r="Z554" s="705"/>
    </row>
    <row r="555" ht="15.75" customHeight="1">
      <c r="A555" s="705"/>
      <c r="B555" s="705"/>
      <c r="C555" s="705"/>
      <c r="D555" s="705"/>
      <c r="E555" s="705"/>
      <c r="F555" s="705"/>
      <c r="G555" s="705"/>
      <c r="H555" s="705"/>
      <c r="I555" s="705"/>
      <c r="J555" s="705"/>
      <c r="K555" s="705"/>
      <c r="L555" s="705"/>
      <c r="M555" s="705"/>
      <c r="N555" s="705"/>
      <c r="O555" s="705"/>
      <c r="P555" s="705"/>
      <c r="Q555" s="705"/>
      <c r="R555" s="705"/>
      <c r="S555" s="705"/>
      <c r="T555" s="705"/>
      <c r="U555" s="705"/>
      <c r="V555" s="705"/>
      <c r="W555" s="705"/>
      <c r="X555" s="705"/>
      <c r="Y555" s="705"/>
      <c r="Z555" s="705"/>
    </row>
    <row r="556" ht="15.75" customHeight="1">
      <c r="A556" s="705"/>
      <c r="B556" s="705"/>
      <c r="C556" s="705"/>
      <c r="D556" s="705"/>
      <c r="E556" s="705"/>
      <c r="F556" s="705"/>
      <c r="G556" s="705"/>
      <c r="H556" s="705"/>
      <c r="I556" s="705"/>
      <c r="J556" s="705"/>
      <c r="K556" s="705"/>
      <c r="L556" s="705"/>
      <c r="M556" s="705"/>
      <c r="N556" s="705"/>
      <c r="O556" s="705"/>
      <c r="P556" s="705"/>
      <c r="Q556" s="705"/>
      <c r="R556" s="705"/>
      <c r="S556" s="705"/>
      <c r="T556" s="705"/>
      <c r="U556" s="705"/>
      <c r="V556" s="705"/>
      <c r="W556" s="705"/>
      <c r="X556" s="705"/>
      <c r="Y556" s="705"/>
      <c r="Z556" s="705"/>
    </row>
    <row r="557" ht="15.75" customHeight="1">
      <c r="A557" s="705"/>
      <c r="B557" s="705"/>
      <c r="C557" s="705"/>
      <c r="D557" s="705"/>
      <c r="E557" s="705"/>
      <c r="F557" s="705"/>
      <c r="G557" s="705"/>
      <c r="H557" s="705"/>
      <c r="I557" s="705"/>
      <c r="J557" s="705"/>
      <c r="K557" s="705"/>
      <c r="L557" s="705"/>
      <c r="M557" s="705"/>
      <c r="N557" s="705"/>
      <c r="O557" s="705"/>
      <c r="P557" s="705"/>
      <c r="Q557" s="705"/>
      <c r="R557" s="705"/>
      <c r="S557" s="705"/>
      <c r="T557" s="705"/>
      <c r="U557" s="705"/>
      <c r="V557" s="705"/>
      <c r="W557" s="705"/>
      <c r="X557" s="705"/>
      <c r="Y557" s="705"/>
      <c r="Z557" s="705"/>
    </row>
    <row r="558" ht="15.75" customHeight="1">
      <c r="A558" s="705"/>
      <c r="B558" s="705"/>
      <c r="C558" s="705"/>
      <c r="D558" s="705"/>
      <c r="E558" s="705"/>
      <c r="F558" s="705"/>
      <c r="G558" s="705"/>
      <c r="H558" s="705"/>
      <c r="I558" s="705"/>
      <c r="J558" s="705"/>
      <c r="K558" s="705"/>
      <c r="L558" s="705"/>
      <c r="M558" s="705"/>
      <c r="N558" s="705"/>
      <c r="O558" s="705"/>
      <c r="P558" s="705"/>
      <c r="Q558" s="705"/>
      <c r="R558" s="705"/>
      <c r="S558" s="705"/>
      <c r="T558" s="705"/>
      <c r="U558" s="705"/>
      <c r="V558" s="705"/>
      <c r="W558" s="705"/>
      <c r="X558" s="705"/>
      <c r="Y558" s="705"/>
      <c r="Z558" s="705"/>
    </row>
    <row r="559" ht="15.75" customHeight="1">
      <c r="A559" s="705"/>
      <c r="B559" s="705"/>
      <c r="C559" s="705"/>
      <c r="D559" s="705"/>
      <c r="E559" s="705"/>
      <c r="F559" s="705"/>
      <c r="G559" s="705"/>
      <c r="H559" s="705"/>
      <c r="I559" s="705"/>
      <c r="J559" s="705"/>
      <c r="K559" s="705"/>
      <c r="L559" s="705"/>
      <c r="M559" s="705"/>
      <c r="N559" s="705"/>
      <c r="O559" s="705"/>
      <c r="P559" s="705"/>
      <c r="Q559" s="705"/>
      <c r="R559" s="705"/>
      <c r="S559" s="705"/>
      <c r="T559" s="705"/>
      <c r="U559" s="705"/>
      <c r="V559" s="705"/>
      <c r="W559" s="705"/>
      <c r="X559" s="705"/>
      <c r="Y559" s="705"/>
      <c r="Z559" s="705"/>
    </row>
    <row r="560" ht="15.75" customHeight="1">
      <c r="A560" s="705"/>
      <c r="B560" s="705"/>
      <c r="C560" s="705"/>
      <c r="D560" s="705"/>
      <c r="E560" s="705"/>
      <c r="F560" s="705"/>
      <c r="G560" s="705"/>
      <c r="H560" s="705"/>
      <c r="I560" s="705"/>
      <c r="J560" s="705"/>
      <c r="K560" s="705"/>
      <c r="L560" s="705"/>
      <c r="M560" s="705"/>
      <c r="N560" s="705"/>
      <c r="O560" s="705"/>
      <c r="P560" s="705"/>
      <c r="Q560" s="705"/>
      <c r="R560" s="705"/>
      <c r="S560" s="705"/>
      <c r="T560" s="705"/>
      <c r="U560" s="705"/>
      <c r="V560" s="705"/>
      <c r="W560" s="705"/>
      <c r="X560" s="705"/>
      <c r="Y560" s="705"/>
      <c r="Z560" s="705"/>
    </row>
    <row r="561" ht="15.75" customHeight="1">
      <c r="A561" s="705"/>
      <c r="B561" s="705"/>
      <c r="C561" s="705"/>
      <c r="D561" s="705"/>
      <c r="E561" s="705"/>
      <c r="F561" s="705"/>
      <c r="G561" s="705"/>
      <c r="H561" s="705"/>
      <c r="I561" s="705"/>
      <c r="J561" s="705"/>
      <c r="K561" s="705"/>
      <c r="L561" s="705"/>
      <c r="M561" s="705"/>
      <c r="N561" s="705"/>
      <c r="O561" s="705"/>
      <c r="P561" s="705"/>
      <c r="Q561" s="705"/>
      <c r="R561" s="705"/>
      <c r="S561" s="705"/>
      <c r="T561" s="705"/>
      <c r="U561" s="705"/>
      <c r="V561" s="705"/>
      <c r="W561" s="705"/>
      <c r="X561" s="705"/>
      <c r="Y561" s="705"/>
      <c r="Z561" s="705"/>
    </row>
    <row r="562" ht="15.75" customHeight="1">
      <c r="A562" s="705"/>
      <c r="B562" s="705"/>
      <c r="C562" s="705"/>
      <c r="D562" s="705"/>
      <c r="E562" s="705"/>
      <c r="F562" s="705"/>
      <c r="G562" s="705"/>
      <c r="H562" s="705"/>
      <c r="I562" s="705"/>
      <c r="J562" s="705"/>
      <c r="K562" s="705"/>
      <c r="L562" s="705"/>
      <c r="M562" s="705"/>
      <c r="N562" s="705"/>
      <c r="O562" s="705"/>
      <c r="P562" s="705"/>
      <c r="Q562" s="705"/>
      <c r="R562" s="705"/>
      <c r="S562" s="705"/>
      <c r="T562" s="705"/>
      <c r="U562" s="705"/>
      <c r="V562" s="705"/>
      <c r="W562" s="705"/>
      <c r="X562" s="705"/>
      <c r="Y562" s="705"/>
      <c r="Z562" s="705"/>
    </row>
    <row r="563" ht="15.75" customHeight="1">
      <c r="A563" s="705"/>
      <c r="B563" s="705"/>
      <c r="C563" s="705"/>
      <c r="D563" s="705"/>
      <c r="E563" s="705"/>
      <c r="F563" s="705"/>
      <c r="G563" s="705"/>
      <c r="H563" s="705"/>
      <c r="I563" s="705"/>
      <c r="J563" s="705"/>
      <c r="K563" s="705"/>
      <c r="L563" s="705"/>
      <c r="M563" s="705"/>
      <c r="N563" s="705"/>
      <c r="O563" s="705"/>
      <c r="P563" s="705"/>
      <c r="Q563" s="705"/>
      <c r="R563" s="705"/>
      <c r="S563" s="705"/>
      <c r="T563" s="705"/>
      <c r="U563" s="705"/>
      <c r="V563" s="705"/>
      <c r="W563" s="705"/>
      <c r="X563" s="705"/>
      <c r="Y563" s="705"/>
      <c r="Z563" s="705"/>
    </row>
    <row r="564" ht="15.75" customHeight="1">
      <c r="A564" s="705"/>
      <c r="B564" s="705"/>
      <c r="C564" s="705"/>
      <c r="D564" s="705"/>
      <c r="E564" s="705"/>
      <c r="F564" s="705"/>
      <c r="G564" s="705"/>
      <c r="H564" s="705"/>
      <c r="I564" s="705"/>
      <c r="J564" s="705"/>
      <c r="K564" s="705"/>
      <c r="L564" s="705"/>
      <c r="M564" s="705"/>
      <c r="N564" s="705"/>
      <c r="O564" s="705"/>
      <c r="P564" s="705"/>
      <c r="Q564" s="705"/>
      <c r="R564" s="705"/>
      <c r="S564" s="705"/>
      <c r="T564" s="705"/>
      <c r="U564" s="705"/>
      <c r="V564" s="705"/>
      <c r="W564" s="705"/>
      <c r="X564" s="705"/>
      <c r="Y564" s="705"/>
      <c r="Z564" s="705"/>
    </row>
    <row r="565" ht="15.75" customHeight="1">
      <c r="A565" s="705"/>
      <c r="B565" s="705"/>
      <c r="C565" s="705"/>
      <c r="D565" s="705"/>
      <c r="E565" s="705"/>
      <c r="F565" s="705"/>
      <c r="G565" s="705"/>
      <c r="H565" s="705"/>
      <c r="I565" s="705"/>
      <c r="J565" s="705"/>
      <c r="K565" s="705"/>
      <c r="L565" s="705"/>
      <c r="M565" s="705"/>
      <c r="N565" s="705"/>
      <c r="O565" s="705"/>
      <c r="P565" s="705"/>
      <c r="Q565" s="705"/>
      <c r="R565" s="705"/>
      <c r="S565" s="705"/>
      <c r="T565" s="705"/>
      <c r="U565" s="705"/>
      <c r="V565" s="705"/>
      <c r="W565" s="705"/>
      <c r="X565" s="705"/>
      <c r="Y565" s="705"/>
      <c r="Z565" s="705"/>
    </row>
    <row r="566" ht="15.75" customHeight="1">
      <c r="A566" s="705"/>
      <c r="B566" s="705"/>
      <c r="C566" s="705"/>
      <c r="D566" s="705"/>
      <c r="E566" s="705"/>
      <c r="F566" s="705"/>
      <c r="G566" s="705"/>
      <c r="H566" s="705"/>
      <c r="I566" s="705"/>
      <c r="J566" s="705"/>
      <c r="K566" s="705"/>
      <c r="L566" s="705"/>
      <c r="M566" s="705"/>
      <c r="N566" s="705"/>
      <c r="O566" s="705"/>
      <c r="P566" s="705"/>
      <c r="Q566" s="705"/>
      <c r="R566" s="705"/>
      <c r="S566" s="705"/>
      <c r="T566" s="705"/>
      <c r="U566" s="705"/>
      <c r="V566" s="705"/>
      <c r="W566" s="705"/>
      <c r="X566" s="705"/>
      <c r="Y566" s="705"/>
      <c r="Z566" s="705"/>
    </row>
    <row r="567" ht="15.75" customHeight="1">
      <c r="A567" s="705"/>
      <c r="B567" s="705"/>
      <c r="C567" s="705"/>
      <c r="D567" s="705"/>
      <c r="E567" s="705"/>
      <c r="F567" s="705"/>
      <c r="G567" s="705"/>
      <c r="H567" s="705"/>
      <c r="I567" s="705"/>
      <c r="J567" s="705"/>
      <c r="K567" s="705"/>
      <c r="L567" s="705"/>
      <c r="M567" s="705"/>
      <c r="N567" s="705"/>
      <c r="O567" s="705"/>
      <c r="P567" s="705"/>
      <c r="Q567" s="705"/>
      <c r="R567" s="705"/>
      <c r="S567" s="705"/>
      <c r="T567" s="705"/>
      <c r="U567" s="705"/>
      <c r="V567" s="705"/>
      <c r="W567" s="705"/>
      <c r="X567" s="705"/>
      <c r="Y567" s="705"/>
      <c r="Z567" s="705"/>
    </row>
    <row r="568" ht="15.75" customHeight="1">
      <c r="A568" s="705"/>
      <c r="B568" s="705"/>
      <c r="C568" s="705"/>
      <c r="D568" s="705"/>
      <c r="E568" s="705"/>
      <c r="F568" s="705"/>
      <c r="G568" s="705"/>
      <c r="H568" s="705"/>
      <c r="I568" s="705"/>
      <c r="J568" s="705"/>
      <c r="K568" s="705"/>
      <c r="L568" s="705"/>
      <c r="M568" s="705"/>
      <c r="N568" s="705"/>
      <c r="O568" s="705"/>
      <c r="P568" s="705"/>
      <c r="Q568" s="705"/>
      <c r="R568" s="705"/>
      <c r="S568" s="705"/>
      <c r="T568" s="705"/>
      <c r="U568" s="705"/>
      <c r="V568" s="705"/>
      <c r="W568" s="705"/>
      <c r="X568" s="705"/>
      <c r="Y568" s="705"/>
      <c r="Z568" s="705"/>
    </row>
    <row r="569" ht="15.75" customHeight="1">
      <c r="A569" s="705"/>
      <c r="B569" s="705"/>
      <c r="C569" s="705"/>
      <c r="D569" s="705"/>
      <c r="E569" s="705"/>
      <c r="F569" s="705"/>
      <c r="G569" s="705"/>
      <c r="H569" s="705"/>
      <c r="I569" s="705"/>
      <c r="J569" s="705"/>
      <c r="K569" s="705"/>
      <c r="L569" s="705"/>
      <c r="M569" s="705"/>
      <c r="N569" s="705"/>
      <c r="O569" s="705"/>
      <c r="P569" s="705"/>
      <c r="Q569" s="705"/>
      <c r="R569" s="705"/>
      <c r="S569" s="705"/>
      <c r="T569" s="705"/>
      <c r="U569" s="705"/>
      <c r="V569" s="705"/>
      <c r="W569" s="705"/>
      <c r="X569" s="705"/>
      <c r="Y569" s="705"/>
      <c r="Z569" s="705"/>
    </row>
    <row r="570" ht="15.75" customHeight="1">
      <c r="A570" s="705"/>
      <c r="B570" s="705"/>
      <c r="C570" s="705"/>
      <c r="D570" s="705"/>
      <c r="E570" s="705"/>
      <c r="F570" s="705"/>
      <c r="G570" s="705"/>
      <c r="H570" s="705"/>
      <c r="I570" s="705"/>
      <c r="J570" s="705"/>
      <c r="K570" s="705"/>
      <c r="L570" s="705"/>
      <c r="M570" s="705"/>
      <c r="N570" s="705"/>
      <c r="O570" s="705"/>
      <c r="P570" s="705"/>
      <c r="Q570" s="705"/>
      <c r="R570" s="705"/>
      <c r="S570" s="705"/>
      <c r="T570" s="705"/>
      <c r="U570" s="705"/>
      <c r="V570" s="705"/>
      <c r="W570" s="705"/>
      <c r="X570" s="705"/>
      <c r="Y570" s="705"/>
      <c r="Z570" s="705"/>
    </row>
    <row r="571" ht="15.75" customHeight="1">
      <c r="A571" s="705"/>
      <c r="B571" s="705"/>
      <c r="C571" s="705"/>
      <c r="D571" s="705"/>
      <c r="E571" s="705"/>
      <c r="F571" s="705"/>
      <c r="G571" s="705"/>
      <c r="H571" s="705"/>
      <c r="I571" s="705"/>
      <c r="J571" s="705"/>
      <c r="K571" s="705"/>
      <c r="L571" s="705"/>
      <c r="M571" s="705"/>
      <c r="N571" s="705"/>
      <c r="O571" s="705"/>
      <c r="P571" s="705"/>
      <c r="Q571" s="705"/>
      <c r="R571" s="705"/>
      <c r="S571" s="705"/>
      <c r="T571" s="705"/>
      <c r="U571" s="705"/>
      <c r="V571" s="705"/>
      <c r="W571" s="705"/>
      <c r="X571" s="705"/>
      <c r="Y571" s="705"/>
      <c r="Z571" s="705"/>
    </row>
    <row r="572" ht="15.75" customHeight="1">
      <c r="A572" s="705"/>
      <c r="B572" s="705"/>
      <c r="C572" s="705"/>
      <c r="D572" s="705"/>
      <c r="E572" s="705"/>
      <c r="F572" s="705"/>
      <c r="G572" s="705"/>
      <c r="H572" s="705"/>
      <c r="I572" s="705"/>
      <c r="J572" s="705"/>
      <c r="K572" s="705"/>
      <c r="L572" s="705"/>
      <c r="M572" s="705"/>
      <c r="N572" s="705"/>
      <c r="O572" s="705"/>
      <c r="P572" s="705"/>
      <c r="Q572" s="705"/>
      <c r="R572" s="705"/>
      <c r="S572" s="705"/>
      <c r="T572" s="705"/>
      <c r="U572" s="705"/>
      <c r="V572" s="705"/>
      <c r="W572" s="705"/>
      <c r="X572" s="705"/>
      <c r="Y572" s="705"/>
      <c r="Z572" s="705"/>
    </row>
    <row r="573" ht="15.75" customHeight="1">
      <c r="A573" s="705"/>
      <c r="B573" s="705"/>
      <c r="C573" s="705"/>
      <c r="D573" s="705"/>
      <c r="E573" s="705"/>
      <c r="F573" s="705"/>
      <c r="G573" s="705"/>
      <c r="H573" s="705"/>
      <c r="I573" s="705"/>
      <c r="J573" s="705"/>
      <c r="K573" s="705"/>
      <c r="L573" s="705"/>
      <c r="M573" s="705"/>
      <c r="N573" s="705"/>
      <c r="O573" s="705"/>
      <c r="P573" s="705"/>
      <c r="Q573" s="705"/>
      <c r="R573" s="705"/>
      <c r="S573" s="705"/>
      <c r="T573" s="705"/>
      <c r="U573" s="705"/>
      <c r="V573" s="705"/>
      <c r="W573" s="705"/>
      <c r="X573" s="705"/>
      <c r="Y573" s="705"/>
      <c r="Z573" s="705"/>
    </row>
    <row r="574" ht="15.75" customHeight="1">
      <c r="A574" s="705"/>
      <c r="B574" s="705"/>
      <c r="C574" s="705"/>
      <c r="D574" s="705"/>
      <c r="E574" s="705"/>
      <c r="F574" s="705"/>
      <c r="G574" s="705"/>
      <c r="H574" s="705"/>
      <c r="I574" s="705"/>
      <c r="J574" s="705"/>
      <c r="K574" s="705"/>
      <c r="L574" s="705"/>
      <c r="M574" s="705"/>
      <c r="N574" s="705"/>
      <c r="O574" s="705"/>
      <c r="P574" s="705"/>
      <c r="Q574" s="705"/>
      <c r="R574" s="705"/>
      <c r="S574" s="705"/>
      <c r="T574" s="705"/>
      <c r="U574" s="705"/>
      <c r="V574" s="705"/>
      <c r="W574" s="705"/>
      <c r="X574" s="705"/>
      <c r="Y574" s="705"/>
      <c r="Z574" s="705"/>
    </row>
    <row r="575" ht="15.75" customHeight="1">
      <c r="A575" s="705"/>
      <c r="B575" s="705"/>
      <c r="C575" s="705"/>
      <c r="D575" s="705"/>
      <c r="E575" s="705"/>
      <c r="F575" s="705"/>
      <c r="G575" s="705"/>
      <c r="H575" s="705"/>
      <c r="I575" s="705"/>
      <c r="J575" s="705"/>
      <c r="K575" s="705"/>
      <c r="L575" s="705"/>
      <c r="M575" s="705"/>
      <c r="N575" s="705"/>
      <c r="O575" s="705"/>
      <c r="P575" s="705"/>
      <c r="Q575" s="705"/>
      <c r="R575" s="705"/>
      <c r="S575" s="705"/>
      <c r="T575" s="705"/>
      <c r="U575" s="705"/>
      <c r="V575" s="705"/>
      <c r="W575" s="705"/>
      <c r="X575" s="705"/>
      <c r="Y575" s="705"/>
      <c r="Z575" s="705"/>
    </row>
    <row r="576" ht="15.75" customHeight="1">
      <c r="A576" s="705"/>
      <c r="B576" s="705"/>
      <c r="C576" s="705"/>
      <c r="D576" s="705"/>
      <c r="E576" s="705"/>
      <c r="F576" s="705"/>
      <c r="G576" s="705"/>
      <c r="H576" s="705"/>
      <c r="I576" s="705"/>
      <c r="J576" s="705"/>
      <c r="K576" s="705"/>
      <c r="L576" s="705"/>
      <c r="M576" s="705"/>
      <c r="N576" s="705"/>
      <c r="O576" s="705"/>
      <c r="P576" s="705"/>
      <c r="Q576" s="705"/>
      <c r="R576" s="705"/>
      <c r="S576" s="705"/>
      <c r="T576" s="705"/>
      <c r="U576" s="705"/>
      <c r="V576" s="705"/>
      <c r="W576" s="705"/>
      <c r="X576" s="705"/>
      <c r="Y576" s="705"/>
      <c r="Z576" s="705"/>
    </row>
    <row r="577" ht="15.75" customHeight="1">
      <c r="A577" s="705"/>
      <c r="B577" s="705"/>
      <c r="C577" s="705"/>
      <c r="D577" s="705"/>
      <c r="E577" s="705"/>
      <c r="F577" s="705"/>
      <c r="G577" s="705"/>
      <c r="H577" s="705"/>
      <c r="I577" s="705"/>
      <c r="J577" s="705"/>
      <c r="K577" s="705"/>
      <c r="L577" s="705"/>
      <c r="M577" s="705"/>
      <c r="N577" s="705"/>
      <c r="O577" s="705"/>
      <c r="P577" s="705"/>
      <c r="Q577" s="705"/>
      <c r="R577" s="705"/>
      <c r="S577" s="705"/>
      <c r="T577" s="705"/>
      <c r="U577" s="705"/>
      <c r="V577" s="705"/>
      <c r="W577" s="705"/>
      <c r="X577" s="705"/>
      <c r="Y577" s="705"/>
      <c r="Z577" s="705"/>
    </row>
    <row r="578" ht="15.75" customHeight="1">
      <c r="A578" s="705"/>
      <c r="B578" s="705"/>
      <c r="C578" s="705"/>
      <c r="D578" s="705"/>
      <c r="E578" s="705"/>
      <c r="F578" s="705"/>
      <c r="G578" s="705"/>
      <c r="H578" s="705"/>
      <c r="I578" s="705"/>
      <c r="J578" s="705"/>
      <c r="K578" s="705"/>
      <c r="L578" s="705"/>
      <c r="M578" s="705"/>
      <c r="N578" s="705"/>
      <c r="O578" s="705"/>
      <c r="P578" s="705"/>
      <c r="Q578" s="705"/>
      <c r="R578" s="705"/>
      <c r="S578" s="705"/>
      <c r="T578" s="705"/>
      <c r="U578" s="705"/>
      <c r="V578" s="705"/>
      <c r="W578" s="705"/>
      <c r="X578" s="705"/>
      <c r="Y578" s="705"/>
      <c r="Z578" s="705"/>
    </row>
    <row r="579" ht="15.75" customHeight="1">
      <c r="A579" s="705"/>
      <c r="B579" s="705"/>
      <c r="C579" s="705"/>
      <c r="D579" s="705"/>
      <c r="E579" s="705"/>
      <c r="F579" s="705"/>
      <c r="G579" s="705"/>
      <c r="H579" s="705"/>
      <c r="I579" s="705"/>
      <c r="J579" s="705"/>
      <c r="K579" s="705"/>
      <c r="L579" s="705"/>
      <c r="M579" s="705"/>
      <c r="N579" s="705"/>
      <c r="O579" s="705"/>
      <c r="P579" s="705"/>
      <c r="Q579" s="705"/>
      <c r="R579" s="705"/>
      <c r="S579" s="705"/>
      <c r="T579" s="705"/>
      <c r="U579" s="705"/>
      <c r="V579" s="705"/>
      <c r="W579" s="705"/>
      <c r="X579" s="705"/>
      <c r="Y579" s="705"/>
      <c r="Z579" s="705"/>
    </row>
    <row r="580" ht="15.75" customHeight="1">
      <c r="A580" s="705"/>
      <c r="B580" s="705"/>
      <c r="C580" s="705"/>
      <c r="D580" s="705"/>
      <c r="E580" s="705"/>
      <c r="F580" s="705"/>
      <c r="G580" s="705"/>
      <c r="H580" s="705"/>
      <c r="I580" s="705"/>
      <c r="J580" s="705"/>
      <c r="K580" s="705"/>
      <c r="L580" s="705"/>
      <c r="M580" s="705"/>
      <c r="N580" s="705"/>
      <c r="O580" s="705"/>
      <c r="P580" s="705"/>
      <c r="Q580" s="705"/>
      <c r="R580" s="705"/>
      <c r="S580" s="705"/>
      <c r="T580" s="705"/>
      <c r="U580" s="705"/>
      <c r="V580" s="705"/>
      <c r="W580" s="705"/>
      <c r="X580" s="705"/>
      <c r="Y580" s="705"/>
      <c r="Z580" s="705"/>
    </row>
    <row r="581" ht="15.75" customHeight="1">
      <c r="A581" s="705"/>
      <c r="B581" s="705"/>
      <c r="C581" s="705"/>
      <c r="D581" s="705"/>
      <c r="E581" s="705"/>
      <c r="F581" s="705"/>
      <c r="G581" s="705"/>
      <c r="H581" s="705"/>
      <c r="I581" s="705"/>
      <c r="J581" s="705"/>
      <c r="K581" s="705"/>
      <c r="L581" s="705"/>
      <c r="M581" s="705"/>
      <c r="N581" s="705"/>
      <c r="O581" s="705"/>
      <c r="P581" s="705"/>
      <c r="Q581" s="705"/>
      <c r="R581" s="705"/>
      <c r="S581" s="705"/>
      <c r="T581" s="705"/>
      <c r="U581" s="705"/>
      <c r="V581" s="705"/>
      <c r="W581" s="705"/>
      <c r="X581" s="705"/>
      <c r="Y581" s="705"/>
      <c r="Z581" s="705"/>
    </row>
    <row r="582" ht="15.75" customHeight="1">
      <c r="A582" s="705"/>
      <c r="B582" s="705"/>
      <c r="C582" s="705"/>
      <c r="D582" s="705"/>
      <c r="E582" s="705"/>
      <c r="F582" s="705"/>
      <c r="G582" s="705"/>
      <c r="H582" s="705"/>
      <c r="I582" s="705"/>
      <c r="J582" s="705"/>
      <c r="K582" s="705"/>
      <c r="L582" s="705"/>
      <c r="M582" s="705"/>
      <c r="N582" s="705"/>
      <c r="O582" s="705"/>
      <c r="P582" s="705"/>
      <c r="Q582" s="705"/>
      <c r="R582" s="705"/>
      <c r="S582" s="705"/>
      <c r="T582" s="705"/>
      <c r="U582" s="705"/>
      <c r="V582" s="705"/>
      <c r="W582" s="705"/>
      <c r="X582" s="705"/>
      <c r="Y582" s="705"/>
      <c r="Z582" s="705"/>
    </row>
    <row r="583" ht="15.75" customHeight="1">
      <c r="A583" s="705"/>
      <c r="B583" s="705"/>
      <c r="C583" s="705"/>
      <c r="D583" s="705"/>
      <c r="E583" s="705"/>
      <c r="F583" s="705"/>
      <c r="G583" s="705"/>
      <c r="H583" s="705"/>
      <c r="I583" s="705"/>
      <c r="J583" s="705"/>
      <c r="K583" s="705"/>
      <c r="L583" s="705"/>
      <c r="M583" s="705"/>
      <c r="N583" s="705"/>
      <c r="O583" s="705"/>
      <c r="P583" s="705"/>
      <c r="Q583" s="705"/>
      <c r="R583" s="705"/>
      <c r="S583" s="705"/>
      <c r="T583" s="705"/>
      <c r="U583" s="705"/>
      <c r="V583" s="705"/>
      <c r="W583" s="705"/>
      <c r="X583" s="705"/>
      <c r="Y583" s="705"/>
      <c r="Z583" s="705"/>
    </row>
    <row r="584" ht="15.75" customHeight="1">
      <c r="A584" s="705"/>
      <c r="B584" s="705"/>
      <c r="C584" s="705"/>
      <c r="D584" s="705"/>
      <c r="E584" s="705"/>
      <c r="F584" s="705"/>
      <c r="G584" s="705"/>
      <c r="H584" s="705"/>
      <c r="I584" s="705"/>
      <c r="J584" s="705"/>
      <c r="K584" s="705"/>
      <c r="L584" s="705"/>
      <c r="M584" s="705"/>
      <c r="N584" s="705"/>
      <c r="O584" s="705"/>
      <c r="P584" s="705"/>
      <c r="Q584" s="705"/>
      <c r="R584" s="705"/>
      <c r="S584" s="705"/>
      <c r="T584" s="705"/>
      <c r="U584" s="705"/>
      <c r="V584" s="705"/>
      <c r="W584" s="705"/>
      <c r="X584" s="705"/>
      <c r="Y584" s="705"/>
      <c r="Z584" s="705"/>
    </row>
    <row r="585" ht="15.75" customHeight="1">
      <c r="A585" s="705"/>
      <c r="B585" s="705"/>
      <c r="C585" s="705"/>
      <c r="D585" s="705"/>
      <c r="E585" s="705"/>
      <c r="F585" s="705"/>
      <c r="G585" s="705"/>
      <c r="H585" s="705"/>
      <c r="I585" s="705"/>
      <c r="J585" s="705"/>
      <c r="K585" s="705"/>
      <c r="L585" s="705"/>
      <c r="M585" s="705"/>
      <c r="N585" s="705"/>
      <c r="O585" s="705"/>
      <c r="P585" s="705"/>
      <c r="Q585" s="705"/>
      <c r="R585" s="705"/>
      <c r="S585" s="705"/>
      <c r="T585" s="705"/>
      <c r="U585" s="705"/>
      <c r="V585" s="705"/>
      <c r="W585" s="705"/>
      <c r="X585" s="705"/>
      <c r="Y585" s="705"/>
      <c r="Z585" s="705"/>
    </row>
    <row r="586" ht="15.75" customHeight="1">
      <c r="A586" s="705"/>
      <c r="B586" s="705"/>
      <c r="C586" s="705"/>
      <c r="D586" s="705"/>
      <c r="E586" s="705"/>
      <c r="F586" s="705"/>
      <c r="G586" s="705"/>
      <c r="H586" s="705"/>
      <c r="I586" s="705"/>
      <c r="J586" s="705"/>
      <c r="K586" s="705"/>
      <c r="L586" s="705"/>
      <c r="M586" s="705"/>
      <c r="N586" s="705"/>
      <c r="O586" s="705"/>
      <c r="P586" s="705"/>
      <c r="Q586" s="705"/>
      <c r="R586" s="705"/>
      <c r="S586" s="705"/>
      <c r="T586" s="705"/>
      <c r="U586" s="705"/>
      <c r="V586" s="705"/>
      <c r="W586" s="705"/>
      <c r="X586" s="705"/>
      <c r="Y586" s="705"/>
      <c r="Z586" s="705"/>
    </row>
    <row r="587" ht="15.75" customHeight="1">
      <c r="A587" s="705"/>
      <c r="B587" s="705"/>
      <c r="C587" s="705"/>
      <c r="D587" s="705"/>
      <c r="E587" s="705"/>
      <c r="F587" s="705"/>
      <c r="G587" s="705"/>
      <c r="H587" s="705"/>
      <c r="I587" s="705"/>
      <c r="J587" s="705"/>
      <c r="K587" s="705"/>
      <c r="L587" s="705"/>
      <c r="M587" s="705"/>
      <c r="N587" s="705"/>
      <c r="O587" s="705"/>
      <c r="P587" s="705"/>
      <c r="Q587" s="705"/>
      <c r="R587" s="705"/>
      <c r="S587" s="705"/>
      <c r="T587" s="705"/>
      <c r="U587" s="705"/>
      <c r="V587" s="705"/>
      <c r="W587" s="705"/>
      <c r="X587" s="705"/>
      <c r="Y587" s="705"/>
      <c r="Z587" s="705"/>
    </row>
    <row r="588" ht="15.75" customHeight="1">
      <c r="A588" s="705"/>
      <c r="B588" s="705"/>
      <c r="C588" s="705"/>
      <c r="D588" s="705"/>
      <c r="E588" s="705"/>
      <c r="F588" s="705"/>
      <c r="G588" s="705"/>
      <c r="H588" s="705"/>
      <c r="I588" s="705"/>
      <c r="J588" s="705"/>
      <c r="K588" s="705"/>
      <c r="L588" s="705"/>
      <c r="M588" s="705"/>
      <c r="N588" s="705"/>
      <c r="O588" s="705"/>
      <c r="P588" s="705"/>
      <c r="Q588" s="705"/>
      <c r="R588" s="705"/>
      <c r="S588" s="705"/>
      <c r="T588" s="705"/>
      <c r="U588" s="705"/>
      <c r="V588" s="705"/>
      <c r="W588" s="705"/>
      <c r="X588" s="705"/>
      <c r="Y588" s="705"/>
      <c r="Z588" s="705"/>
    </row>
    <row r="589" ht="15.75" customHeight="1">
      <c r="A589" s="705"/>
      <c r="B589" s="705"/>
      <c r="C589" s="705"/>
      <c r="D589" s="705"/>
      <c r="E589" s="705"/>
      <c r="F589" s="705"/>
      <c r="G589" s="705"/>
      <c r="H589" s="705"/>
      <c r="I589" s="705"/>
      <c r="J589" s="705"/>
      <c r="K589" s="705"/>
      <c r="L589" s="705"/>
      <c r="M589" s="705"/>
      <c r="N589" s="705"/>
      <c r="O589" s="705"/>
      <c r="P589" s="705"/>
      <c r="Q589" s="705"/>
      <c r="R589" s="705"/>
      <c r="S589" s="705"/>
      <c r="T589" s="705"/>
      <c r="U589" s="705"/>
      <c r="V589" s="705"/>
      <c r="W589" s="705"/>
      <c r="X589" s="705"/>
      <c r="Y589" s="705"/>
      <c r="Z589" s="705"/>
    </row>
    <row r="590" ht="15.75" customHeight="1">
      <c r="A590" s="705"/>
      <c r="B590" s="705"/>
      <c r="C590" s="705"/>
      <c r="D590" s="705"/>
      <c r="E590" s="705"/>
      <c r="F590" s="705"/>
      <c r="G590" s="705"/>
      <c r="H590" s="705"/>
      <c r="I590" s="705"/>
      <c r="J590" s="705"/>
      <c r="K590" s="705"/>
      <c r="L590" s="705"/>
      <c r="M590" s="705"/>
      <c r="N590" s="705"/>
      <c r="O590" s="705"/>
      <c r="P590" s="705"/>
      <c r="Q590" s="705"/>
      <c r="R590" s="705"/>
      <c r="S590" s="705"/>
      <c r="T590" s="705"/>
      <c r="U590" s="705"/>
      <c r="V590" s="705"/>
      <c r="W590" s="705"/>
      <c r="X590" s="705"/>
      <c r="Y590" s="705"/>
      <c r="Z590" s="705"/>
    </row>
    <row r="591" ht="15.75" customHeight="1">
      <c r="A591" s="705"/>
      <c r="B591" s="705"/>
      <c r="C591" s="705"/>
      <c r="D591" s="705"/>
      <c r="E591" s="705"/>
      <c r="F591" s="705"/>
      <c r="G591" s="705"/>
      <c r="H591" s="705"/>
      <c r="I591" s="705"/>
      <c r="J591" s="705"/>
      <c r="K591" s="705"/>
      <c r="L591" s="705"/>
      <c r="M591" s="705"/>
      <c r="N591" s="705"/>
      <c r="O591" s="705"/>
      <c r="P591" s="705"/>
      <c r="Q591" s="705"/>
      <c r="R591" s="705"/>
      <c r="S591" s="705"/>
      <c r="T591" s="705"/>
      <c r="U591" s="705"/>
      <c r="V591" s="705"/>
      <c r="W591" s="705"/>
      <c r="X591" s="705"/>
      <c r="Y591" s="705"/>
      <c r="Z591" s="705"/>
    </row>
    <row r="592" ht="15.75" customHeight="1">
      <c r="A592" s="705"/>
      <c r="B592" s="705"/>
      <c r="C592" s="705"/>
      <c r="D592" s="705"/>
      <c r="E592" s="705"/>
      <c r="F592" s="705"/>
      <c r="G592" s="705"/>
      <c r="H592" s="705"/>
      <c r="I592" s="705"/>
      <c r="J592" s="705"/>
      <c r="K592" s="705"/>
      <c r="L592" s="705"/>
      <c r="M592" s="705"/>
      <c r="N592" s="705"/>
      <c r="O592" s="705"/>
      <c r="P592" s="705"/>
      <c r="Q592" s="705"/>
      <c r="R592" s="705"/>
      <c r="S592" s="705"/>
      <c r="T592" s="705"/>
      <c r="U592" s="705"/>
      <c r="V592" s="705"/>
      <c r="W592" s="705"/>
      <c r="X592" s="705"/>
      <c r="Y592" s="705"/>
      <c r="Z592" s="705"/>
    </row>
    <row r="593" ht="15.75" customHeight="1">
      <c r="A593" s="705"/>
      <c r="B593" s="705"/>
      <c r="C593" s="705"/>
      <c r="D593" s="705"/>
      <c r="E593" s="705"/>
      <c r="F593" s="705"/>
      <c r="G593" s="705"/>
      <c r="H593" s="705"/>
      <c r="I593" s="705"/>
      <c r="J593" s="705"/>
      <c r="K593" s="705"/>
      <c r="L593" s="705"/>
      <c r="M593" s="705"/>
      <c r="N593" s="705"/>
      <c r="O593" s="705"/>
      <c r="P593" s="705"/>
      <c r="Q593" s="705"/>
      <c r="R593" s="705"/>
      <c r="S593" s="705"/>
      <c r="T593" s="705"/>
      <c r="U593" s="705"/>
      <c r="V593" s="705"/>
      <c r="W593" s="705"/>
      <c r="X593" s="705"/>
      <c r="Y593" s="705"/>
      <c r="Z593" s="705"/>
    </row>
    <row r="594" ht="15.75" customHeight="1">
      <c r="A594" s="705"/>
      <c r="B594" s="705"/>
      <c r="C594" s="705"/>
      <c r="D594" s="705"/>
      <c r="E594" s="705"/>
      <c r="F594" s="705"/>
      <c r="G594" s="705"/>
      <c r="H594" s="705"/>
      <c r="I594" s="705"/>
      <c r="J594" s="705"/>
      <c r="K594" s="705"/>
      <c r="L594" s="705"/>
      <c r="M594" s="705"/>
      <c r="N594" s="705"/>
      <c r="O594" s="705"/>
      <c r="P594" s="705"/>
      <c r="Q594" s="705"/>
      <c r="R594" s="705"/>
      <c r="S594" s="705"/>
      <c r="T594" s="705"/>
      <c r="U594" s="705"/>
      <c r="V594" s="705"/>
      <c r="W594" s="705"/>
      <c r="X594" s="705"/>
      <c r="Y594" s="705"/>
      <c r="Z594" s="705"/>
    </row>
    <row r="595" ht="15.75" customHeight="1">
      <c r="A595" s="705"/>
      <c r="B595" s="705"/>
      <c r="C595" s="705"/>
      <c r="D595" s="705"/>
      <c r="E595" s="705"/>
      <c r="F595" s="705"/>
      <c r="G595" s="705"/>
      <c r="H595" s="705"/>
      <c r="I595" s="705"/>
      <c r="J595" s="705"/>
      <c r="K595" s="705"/>
      <c r="L595" s="705"/>
      <c r="M595" s="705"/>
      <c r="N595" s="705"/>
      <c r="O595" s="705"/>
      <c r="P595" s="705"/>
      <c r="Q595" s="705"/>
      <c r="R595" s="705"/>
      <c r="S595" s="705"/>
      <c r="T595" s="705"/>
      <c r="U595" s="705"/>
      <c r="V595" s="705"/>
      <c r="W595" s="705"/>
      <c r="X595" s="705"/>
      <c r="Y595" s="705"/>
      <c r="Z595" s="705"/>
    </row>
    <row r="596" ht="15.75" customHeight="1">
      <c r="A596" s="705"/>
      <c r="B596" s="705"/>
      <c r="C596" s="705"/>
      <c r="D596" s="705"/>
      <c r="E596" s="705"/>
      <c r="F596" s="705"/>
      <c r="G596" s="705"/>
      <c r="H596" s="705"/>
      <c r="I596" s="705"/>
      <c r="J596" s="705"/>
      <c r="K596" s="705"/>
      <c r="L596" s="705"/>
      <c r="M596" s="705"/>
      <c r="N596" s="705"/>
      <c r="O596" s="705"/>
      <c r="P596" s="705"/>
      <c r="Q596" s="705"/>
      <c r="R596" s="705"/>
      <c r="S596" s="705"/>
      <c r="T596" s="705"/>
      <c r="U596" s="705"/>
      <c r="V596" s="705"/>
      <c r="W596" s="705"/>
      <c r="X596" s="705"/>
      <c r="Y596" s="705"/>
      <c r="Z596" s="705"/>
    </row>
    <row r="597" ht="15.75" customHeight="1">
      <c r="A597" s="705"/>
      <c r="B597" s="705"/>
      <c r="C597" s="705"/>
      <c r="D597" s="705"/>
      <c r="E597" s="705"/>
      <c r="F597" s="705"/>
      <c r="G597" s="705"/>
      <c r="H597" s="705"/>
      <c r="I597" s="705"/>
      <c r="J597" s="705"/>
      <c r="K597" s="705"/>
      <c r="L597" s="705"/>
      <c r="M597" s="705"/>
      <c r="N597" s="705"/>
      <c r="O597" s="705"/>
      <c r="P597" s="705"/>
      <c r="Q597" s="705"/>
      <c r="R597" s="705"/>
      <c r="S597" s="705"/>
      <c r="T597" s="705"/>
      <c r="U597" s="705"/>
      <c r="V597" s="705"/>
      <c r="W597" s="705"/>
      <c r="X597" s="705"/>
      <c r="Y597" s="705"/>
      <c r="Z597" s="705"/>
    </row>
    <row r="598" ht="15.75" customHeight="1">
      <c r="A598" s="705"/>
      <c r="B598" s="705"/>
      <c r="C598" s="705"/>
      <c r="D598" s="705"/>
      <c r="E598" s="705"/>
      <c r="F598" s="705"/>
      <c r="G598" s="705"/>
      <c r="H598" s="705"/>
      <c r="I598" s="705"/>
      <c r="J598" s="705"/>
      <c r="K598" s="705"/>
      <c r="L598" s="705"/>
      <c r="M598" s="705"/>
      <c r="N598" s="705"/>
      <c r="O598" s="705"/>
      <c r="P598" s="705"/>
      <c r="Q598" s="705"/>
      <c r="R598" s="705"/>
      <c r="S598" s="705"/>
      <c r="T598" s="705"/>
      <c r="U598" s="705"/>
      <c r="V598" s="705"/>
      <c r="W598" s="705"/>
      <c r="X598" s="705"/>
      <c r="Y598" s="705"/>
      <c r="Z598" s="705"/>
    </row>
    <row r="599" ht="15.75" customHeight="1">
      <c r="A599" s="705"/>
      <c r="B599" s="705"/>
      <c r="C599" s="705"/>
      <c r="D599" s="705"/>
      <c r="E599" s="705"/>
      <c r="F599" s="705"/>
      <c r="G599" s="705"/>
      <c r="H599" s="705"/>
      <c r="I599" s="705"/>
      <c r="J599" s="705"/>
      <c r="K599" s="705"/>
      <c r="L599" s="705"/>
      <c r="M599" s="705"/>
      <c r="N599" s="705"/>
      <c r="O599" s="705"/>
      <c r="P599" s="705"/>
      <c r="Q599" s="705"/>
      <c r="R599" s="705"/>
      <c r="S599" s="705"/>
      <c r="T599" s="705"/>
      <c r="U599" s="705"/>
      <c r="V599" s="705"/>
      <c r="W599" s="705"/>
      <c r="X599" s="705"/>
      <c r="Y599" s="705"/>
      <c r="Z599" s="705"/>
    </row>
    <row r="600" ht="15.75" customHeight="1">
      <c r="A600" s="705"/>
      <c r="B600" s="705"/>
      <c r="C600" s="705"/>
      <c r="D600" s="705"/>
      <c r="E600" s="705"/>
      <c r="F600" s="705"/>
      <c r="G600" s="705"/>
      <c r="H600" s="705"/>
      <c r="I600" s="705"/>
      <c r="J600" s="705"/>
      <c r="K600" s="705"/>
      <c r="L600" s="705"/>
      <c r="M600" s="705"/>
      <c r="N600" s="705"/>
      <c r="O600" s="705"/>
      <c r="P600" s="705"/>
      <c r="Q600" s="705"/>
      <c r="R600" s="705"/>
      <c r="S600" s="705"/>
      <c r="T600" s="705"/>
      <c r="U600" s="705"/>
      <c r="V600" s="705"/>
      <c r="W600" s="705"/>
      <c r="X600" s="705"/>
      <c r="Y600" s="705"/>
      <c r="Z600" s="705"/>
    </row>
    <row r="601" ht="15.75" customHeight="1">
      <c r="A601" s="705"/>
      <c r="B601" s="705"/>
      <c r="C601" s="705"/>
      <c r="D601" s="705"/>
      <c r="E601" s="705"/>
      <c r="F601" s="705"/>
      <c r="G601" s="705"/>
      <c r="H601" s="705"/>
      <c r="I601" s="705"/>
      <c r="J601" s="705"/>
      <c r="K601" s="705"/>
      <c r="L601" s="705"/>
      <c r="M601" s="705"/>
      <c r="N601" s="705"/>
      <c r="O601" s="705"/>
      <c r="P601" s="705"/>
      <c r="Q601" s="705"/>
      <c r="R601" s="705"/>
      <c r="S601" s="705"/>
      <c r="T601" s="705"/>
      <c r="U601" s="705"/>
      <c r="V601" s="705"/>
      <c r="W601" s="705"/>
      <c r="X601" s="705"/>
      <c r="Y601" s="705"/>
      <c r="Z601" s="705"/>
    </row>
    <row r="602" ht="15.75" customHeight="1">
      <c r="A602" s="705"/>
      <c r="B602" s="705"/>
      <c r="C602" s="705"/>
      <c r="D602" s="705"/>
      <c r="E602" s="705"/>
      <c r="F602" s="705"/>
      <c r="G602" s="705"/>
      <c r="H602" s="705"/>
      <c r="I602" s="705"/>
      <c r="J602" s="705"/>
      <c r="K602" s="705"/>
      <c r="L602" s="705"/>
      <c r="M602" s="705"/>
      <c r="N602" s="705"/>
      <c r="O602" s="705"/>
      <c r="P602" s="705"/>
      <c r="Q602" s="705"/>
      <c r="R602" s="705"/>
      <c r="S602" s="705"/>
      <c r="T602" s="705"/>
      <c r="U602" s="705"/>
      <c r="V602" s="705"/>
      <c r="W602" s="705"/>
      <c r="X602" s="705"/>
      <c r="Y602" s="705"/>
      <c r="Z602" s="705"/>
    </row>
    <row r="603" ht="15.75" customHeight="1">
      <c r="A603" s="705"/>
      <c r="B603" s="705"/>
      <c r="C603" s="705"/>
      <c r="D603" s="705"/>
      <c r="E603" s="705"/>
      <c r="F603" s="705"/>
      <c r="G603" s="705"/>
      <c r="H603" s="705"/>
      <c r="I603" s="705"/>
      <c r="J603" s="705"/>
      <c r="K603" s="705"/>
      <c r="L603" s="705"/>
      <c r="M603" s="705"/>
      <c r="N603" s="705"/>
      <c r="O603" s="705"/>
      <c r="P603" s="705"/>
      <c r="Q603" s="705"/>
      <c r="R603" s="705"/>
      <c r="S603" s="705"/>
      <c r="T603" s="705"/>
      <c r="U603" s="705"/>
      <c r="V603" s="705"/>
      <c r="W603" s="705"/>
      <c r="X603" s="705"/>
      <c r="Y603" s="705"/>
      <c r="Z603" s="705"/>
    </row>
    <row r="604" ht="15.75" customHeight="1">
      <c r="A604" s="705"/>
      <c r="B604" s="705"/>
      <c r="C604" s="705"/>
      <c r="D604" s="705"/>
      <c r="E604" s="705"/>
      <c r="F604" s="705"/>
      <c r="G604" s="705"/>
      <c r="H604" s="705"/>
      <c r="I604" s="705"/>
      <c r="J604" s="705"/>
      <c r="K604" s="705"/>
      <c r="L604" s="705"/>
      <c r="M604" s="705"/>
      <c r="N604" s="705"/>
      <c r="O604" s="705"/>
      <c r="P604" s="705"/>
      <c r="Q604" s="705"/>
      <c r="R604" s="705"/>
      <c r="S604" s="705"/>
      <c r="T604" s="705"/>
      <c r="U604" s="705"/>
      <c r="V604" s="705"/>
      <c r="W604" s="705"/>
      <c r="X604" s="705"/>
      <c r="Y604" s="705"/>
      <c r="Z604" s="705"/>
    </row>
    <row r="605" ht="15.75" customHeight="1">
      <c r="A605" s="705"/>
      <c r="B605" s="705"/>
      <c r="C605" s="705"/>
      <c r="D605" s="705"/>
      <c r="E605" s="705"/>
      <c r="F605" s="705"/>
      <c r="G605" s="705"/>
      <c r="H605" s="705"/>
      <c r="I605" s="705"/>
      <c r="J605" s="705"/>
      <c r="K605" s="705"/>
      <c r="L605" s="705"/>
      <c r="M605" s="705"/>
      <c r="N605" s="705"/>
      <c r="O605" s="705"/>
      <c r="P605" s="705"/>
      <c r="Q605" s="705"/>
      <c r="R605" s="705"/>
      <c r="S605" s="705"/>
      <c r="T605" s="705"/>
      <c r="U605" s="705"/>
      <c r="V605" s="705"/>
      <c r="W605" s="705"/>
      <c r="X605" s="705"/>
      <c r="Y605" s="705"/>
      <c r="Z605" s="705"/>
    </row>
    <row r="606" ht="15.75" customHeight="1">
      <c r="A606" s="705"/>
      <c r="B606" s="705"/>
      <c r="C606" s="705"/>
      <c r="D606" s="705"/>
      <c r="E606" s="705"/>
      <c r="F606" s="705"/>
      <c r="G606" s="705"/>
      <c r="H606" s="705"/>
      <c r="I606" s="705"/>
      <c r="J606" s="705"/>
      <c r="K606" s="705"/>
      <c r="L606" s="705"/>
      <c r="M606" s="705"/>
      <c r="N606" s="705"/>
      <c r="O606" s="705"/>
      <c r="P606" s="705"/>
      <c r="Q606" s="705"/>
      <c r="R606" s="705"/>
      <c r="S606" s="705"/>
      <c r="T606" s="705"/>
      <c r="U606" s="705"/>
      <c r="V606" s="705"/>
      <c r="W606" s="705"/>
      <c r="X606" s="705"/>
      <c r="Y606" s="705"/>
      <c r="Z606" s="705"/>
    </row>
    <row r="607" ht="15.75" customHeight="1">
      <c r="A607" s="705"/>
      <c r="B607" s="705"/>
      <c r="C607" s="705"/>
      <c r="D607" s="705"/>
      <c r="E607" s="705"/>
      <c r="F607" s="705"/>
      <c r="G607" s="705"/>
      <c r="H607" s="705"/>
      <c r="I607" s="705"/>
      <c r="J607" s="705"/>
      <c r="K607" s="705"/>
      <c r="L607" s="705"/>
      <c r="M607" s="705"/>
      <c r="N607" s="705"/>
      <c r="O607" s="705"/>
      <c r="P607" s="705"/>
      <c r="Q607" s="705"/>
      <c r="R607" s="705"/>
      <c r="S607" s="705"/>
      <c r="T607" s="705"/>
      <c r="U607" s="705"/>
      <c r="V607" s="705"/>
      <c r="W607" s="705"/>
      <c r="X607" s="705"/>
      <c r="Y607" s="705"/>
      <c r="Z607" s="705"/>
    </row>
    <row r="608" ht="15.75" customHeight="1">
      <c r="A608" s="705"/>
      <c r="B608" s="705"/>
      <c r="C608" s="705"/>
      <c r="D608" s="705"/>
      <c r="E608" s="705"/>
      <c r="F608" s="705"/>
      <c r="G608" s="705"/>
      <c r="H608" s="705"/>
      <c r="I608" s="705"/>
      <c r="J608" s="705"/>
      <c r="K608" s="705"/>
      <c r="L608" s="705"/>
      <c r="M608" s="705"/>
      <c r="N608" s="705"/>
      <c r="O608" s="705"/>
      <c r="P608" s="705"/>
      <c r="Q608" s="705"/>
      <c r="R608" s="705"/>
      <c r="S608" s="705"/>
      <c r="T608" s="705"/>
      <c r="U608" s="705"/>
      <c r="V608" s="705"/>
      <c r="W608" s="705"/>
      <c r="X608" s="705"/>
      <c r="Y608" s="705"/>
      <c r="Z608" s="705"/>
    </row>
    <row r="609" ht="15.75" customHeight="1">
      <c r="A609" s="705"/>
      <c r="B609" s="705"/>
      <c r="C609" s="705"/>
      <c r="D609" s="705"/>
      <c r="E609" s="705"/>
      <c r="F609" s="705"/>
      <c r="G609" s="705"/>
      <c r="H609" s="705"/>
      <c r="I609" s="705"/>
      <c r="J609" s="705"/>
      <c r="K609" s="705"/>
      <c r="L609" s="705"/>
      <c r="M609" s="705"/>
      <c r="N609" s="705"/>
      <c r="O609" s="705"/>
      <c r="P609" s="705"/>
      <c r="Q609" s="705"/>
      <c r="R609" s="705"/>
      <c r="S609" s="705"/>
      <c r="T609" s="705"/>
      <c r="U609" s="705"/>
      <c r="V609" s="705"/>
      <c r="W609" s="705"/>
      <c r="X609" s="705"/>
      <c r="Y609" s="705"/>
      <c r="Z609" s="705"/>
    </row>
    <row r="610" ht="15.75" customHeight="1">
      <c r="A610" s="705"/>
      <c r="B610" s="705"/>
      <c r="C610" s="705"/>
      <c r="D610" s="705"/>
      <c r="E610" s="705"/>
      <c r="F610" s="705"/>
      <c r="G610" s="705"/>
      <c r="H610" s="705"/>
      <c r="I610" s="705"/>
      <c r="J610" s="705"/>
      <c r="K610" s="705"/>
      <c r="L610" s="705"/>
      <c r="M610" s="705"/>
      <c r="N610" s="705"/>
      <c r="O610" s="705"/>
      <c r="P610" s="705"/>
      <c r="Q610" s="705"/>
      <c r="R610" s="705"/>
      <c r="S610" s="705"/>
      <c r="T610" s="705"/>
      <c r="U610" s="705"/>
      <c r="V610" s="705"/>
      <c r="W610" s="705"/>
      <c r="X610" s="705"/>
      <c r="Y610" s="705"/>
      <c r="Z610" s="705"/>
    </row>
    <row r="611" ht="15.75" customHeight="1">
      <c r="A611" s="705"/>
      <c r="B611" s="705"/>
      <c r="C611" s="705"/>
      <c r="D611" s="705"/>
      <c r="E611" s="705"/>
      <c r="F611" s="705"/>
      <c r="G611" s="705"/>
      <c r="H611" s="705"/>
      <c r="I611" s="705"/>
      <c r="J611" s="705"/>
      <c r="K611" s="705"/>
      <c r="L611" s="705"/>
      <c r="M611" s="705"/>
      <c r="N611" s="705"/>
      <c r="O611" s="705"/>
      <c r="P611" s="705"/>
      <c r="Q611" s="705"/>
      <c r="R611" s="705"/>
      <c r="S611" s="705"/>
      <c r="T611" s="705"/>
      <c r="U611" s="705"/>
      <c r="V611" s="705"/>
      <c r="W611" s="705"/>
      <c r="X611" s="705"/>
      <c r="Y611" s="705"/>
      <c r="Z611" s="705"/>
    </row>
    <row r="612" ht="15.75" customHeight="1">
      <c r="A612" s="705"/>
      <c r="B612" s="705"/>
      <c r="C612" s="705"/>
      <c r="D612" s="705"/>
      <c r="E612" s="705"/>
      <c r="F612" s="705"/>
      <c r="G612" s="705"/>
      <c r="H612" s="705"/>
      <c r="I612" s="705"/>
      <c r="J612" s="705"/>
      <c r="K612" s="705"/>
      <c r="L612" s="705"/>
      <c r="M612" s="705"/>
      <c r="N612" s="705"/>
      <c r="O612" s="705"/>
      <c r="P612" s="705"/>
      <c r="Q612" s="705"/>
      <c r="R612" s="705"/>
      <c r="S612" s="705"/>
      <c r="T612" s="705"/>
      <c r="U612" s="705"/>
      <c r="V612" s="705"/>
      <c r="W612" s="705"/>
      <c r="X612" s="705"/>
      <c r="Y612" s="705"/>
      <c r="Z612" s="705"/>
    </row>
    <row r="613" ht="15.75" customHeight="1">
      <c r="A613" s="705"/>
      <c r="B613" s="705"/>
      <c r="C613" s="705"/>
      <c r="D613" s="705"/>
      <c r="E613" s="705"/>
      <c r="F613" s="705"/>
      <c r="G613" s="705"/>
      <c r="H613" s="705"/>
      <c r="I613" s="705"/>
      <c r="J613" s="705"/>
      <c r="K613" s="705"/>
      <c r="L613" s="705"/>
      <c r="M613" s="705"/>
      <c r="N613" s="705"/>
      <c r="O613" s="705"/>
      <c r="P613" s="705"/>
      <c r="Q613" s="705"/>
      <c r="R613" s="705"/>
      <c r="S613" s="705"/>
      <c r="T613" s="705"/>
      <c r="U613" s="705"/>
      <c r="V613" s="705"/>
      <c r="W613" s="705"/>
      <c r="X613" s="705"/>
      <c r="Y613" s="705"/>
      <c r="Z613" s="705"/>
    </row>
    <row r="614" ht="15.75" customHeight="1">
      <c r="A614" s="705"/>
      <c r="B614" s="705"/>
      <c r="C614" s="705"/>
      <c r="D614" s="705"/>
      <c r="E614" s="705"/>
      <c r="F614" s="705"/>
      <c r="G614" s="705"/>
      <c r="H614" s="705"/>
      <c r="I614" s="705"/>
      <c r="J614" s="705"/>
      <c r="K614" s="705"/>
      <c r="L614" s="705"/>
      <c r="M614" s="705"/>
      <c r="N614" s="705"/>
      <c r="O614" s="705"/>
      <c r="P614" s="705"/>
      <c r="Q614" s="705"/>
      <c r="R614" s="705"/>
      <c r="S614" s="705"/>
      <c r="T614" s="705"/>
      <c r="U614" s="705"/>
      <c r="V614" s="705"/>
      <c r="W614" s="705"/>
      <c r="X614" s="705"/>
      <c r="Y614" s="705"/>
      <c r="Z614" s="705"/>
    </row>
    <row r="615" ht="15.75" customHeight="1">
      <c r="A615" s="705"/>
      <c r="B615" s="705"/>
      <c r="C615" s="705"/>
      <c r="D615" s="705"/>
      <c r="E615" s="705"/>
      <c r="F615" s="705"/>
      <c r="G615" s="705"/>
      <c r="H615" s="705"/>
      <c r="I615" s="705"/>
      <c r="J615" s="705"/>
      <c r="K615" s="705"/>
      <c r="L615" s="705"/>
      <c r="M615" s="705"/>
      <c r="N615" s="705"/>
      <c r="O615" s="705"/>
      <c r="P615" s="705"/>
      <c r="Q615" s="705"/>
      <c r="R615" s="705"/>
      <c r="S615" s="705"/>
      <c r="T615" s="705"/>
      <c r="U615" s="705"/>
      <c r="V615" s="705"/>
      <c r="W615" s="705"/>
      <c r="X615" s="705"/>
      <c r="Y615" s="705"/>
      <c r="Z615" s="705"/>
    </row>
    <row r="616" ht="15.75" customHeight="1">
      <c r="A616" s="705"/>
      <c r="B616" s="705"/>
      <c r="C616" s="705"/>
      <c r="D616" s="705"/>
      <c r="E616" s="705"/>
      <c r="F616" s="705"/>
      <c r="G616" s="705"/>
      <c r="H616" s="705"/>
      <c r="I616" s="705"/>
      <c r="J616" s="705"/>
      <c r="K616" s="705"/>
      <c r="L616" s="705"/>
      <c r="M616" s="705"/>
      <c r="N616" s="705"/>
      <c r="O616" s="705"/>
      <c r="P616" s="705"/>
      <c r="Q616" s="705"/>
      <c r="R616" s="705"/>
      <c r="S616" s="705"/>
      <c r="T616" s="705"/>
      <c r="U616" s="705"/>
      <c r="V616" s="705"/>
      <c r="W616" s="705"/>
      <c r="X616" s="705"/>
      <c r="Y616" s="705"/>
      <c r="Z616" s="705"/>
    </row>
    <row r="617" ht="15.75" customHeight="1">
      <c r="A617" s="705"/>
      <c r="B617" s="705"/>
      <c r="C617" s="705"/>
      <c r="D617" s="705"/>
      <c r="E617" s="705"/>
      <c r="F617" s="705"/>
      <c r="G617" s="705"/>
      <c r="H617" s="705"/>
      <c r="I617" s="705"/>
      <c r="J617" s="705"/>
      <c r="K617" s="705"/>
      <c r="L617" s="705"/>
      <c r="M617" s="705"/>
      <c r="N617" s="705"/>
      <c r="O617" s="705"/>
      <c r="P617" s="705"/>
      <c r="Q617" s="705"/>
      <c r="R617" s="705"/>
      <c r="S617" s="705"/>
      <c r="T617" s="705"/>
      <c r="U617" s="705"/>
      <c r="V617" s="705"/>
      <c r="W617" s="705"/>
      <c r="X617" s="705"/>
      <c r="Y617" s="705"/>
      <c r="Z617" s="705"/>
    </row>
    <row r="618" ht="15.75" customHeight="1">
      <c r="A618" s="705"/>
      <c r="B618" s="705"/>
      <c r="C618" s="705"/>
      <c r="D618" s="705"/>
      <c r="E618" s="705"/>
      <c r="F618" s="705"/>
      <c r="G618" s="705"/>
      <c r="H618" s="705"/>
      <c r="I618" s="705"/>
      <c r="J618" s="705"/>
      <c r="K618" s="705"/>
      <c r="L618" s="705"/>
      <c r="M618" s="705"/>
      <c r="N618" s="705"/>
      <c r="O618" s="705"/>
      <c r="P618" s="705"/>
      <c r="Q618" s="705"/>
      <c r="R618" s="705"/>
      <c r="S618" s="705"/>
      <c r="T618" s="705"/>
      <c r="U618" s="705"/>
      <c r="V618" s="705"/>
      <c r="W618" s="705"/>
      <c r="X618" s="705"/>
      <c r="Y618" s="705"/>
      <c r="Z618" s="705"/>
    </row>
    <row r="619" ht="15.75" customHeight="1">
      <c r="A619" s="705"/>
      <c r="B619" s="705"/>
      <c r="C619" s="705"/>
      <c r="D619" s="705"/>
      <c r="E619" s="705"/>
      <c r="F619" s="705"/>
      <c r="G619" s="705"/>
      <c r="H619" s="705"/>
      <c r="I619" s="705"/>
      <c r="J619" s="705"/>
      <c r="K619" s="705"/>
      <c r="L619" s="705"/>
      <c r="M619" s="705"/>
      <c r="N619" s="705"/>
      <c r="O619" s="705"/>
      <c r="P619" s="705"/>
      <c r="Q619" s="705"/>
      <c r="R619" s="705"/>
      <c r="S619" s="705"/>
      <c r="T619" s="705"/>
      <c r="U619" s="705"/>
      <c r="V619" s="705"/>
      <c r="W619" s="705"/>
      <c r="X619" s="705"/>
      <c r="Y619" s="705"/>
      <c r="Z619" s="705"/>
    </row>
    <row r="620" ht="15.75" customHeight="1">
      <c r="A620" s="705"/>
      <c r="B620" s="705"/>
      <c r="C620" s="705"/>
      <c r="D620" s="705"/>
      <c r="E620" s="705"/>
      <c r="F620" s="705"/>
      <c r="G620" s="705"/>
      <c r="H620" s="705"/>
      <c r="I620" s="705"/>
      <c r="J620" s="705"/>
      <c r="K620" s="705"/>
      <c r="L620" s="705"/>
      <c r="M620" s="705"/>
      <c r="N620" s="705"/>
      <c r="O620" s="705"/>
      <c r="P620" s="705"/>
      <c r="Q620" s="705"/>
      <c r="R620" s="705"/>
      <c r="S620" s="705"/>
      <c r="T620" s="705"/>
      <c r="U620" s="705"/>
      <c r="V620" s="705"/>
      <c r="W620" s="705"/>
      <c r="X620" s="705"/>
      <c r="Y620" s="705"/>
      <c r="Z620" s="705"/>
    </row>
    <row r="621" ht="15.75" customHeight="1">
      <c r="A621" s="705"/>
      <c r="B621" s="705"/>
      <c r="C621" s="705"/>
      <c r="D621" s="705"/>
      <c r="E621" s="705"/>
      <c r="F621" s="705"/>
      <c r="G621" s="705"/>
      <c r="H621" s="705"/>
      <c r="I621" s="705"/>
      <c r="J621" s="705"/>
      <c r="K621" s="705"/>
      <c r="L621" s="705"/>
      <c r="M621" s="705"/>
      <c r="N621" s="705"/>
      <c r="O621" s="705"/>
      <c r="P621" s="705"/>
      <c r="Q621" s="705"/>
      <c r="R621" s="705"/>
      <c r="S621" s="705"/>
      <c r="T621" s="705"/>
      <c r="U621" s="705"/>
      <c r="V621" s="705"/>
      <c r="W621" s="705"/>
      <c r="X621" s="705"/>
      <c r="Y621" s="705"/>
      <c r="Z621" s="705"/>
    </row>
    <row r="622" ht="15.75" customHeight="1">
      <c r="A622" s="705"/>
      <c r="B622" s="705"/>
      <c r="C622" s="705"/>
      <c r="D622" s="705"/>
      <c r="E622" s="705"/>
      <c r="F622" s="705"/>
      <c r="G622" s="705"/>
      <c r="H622" s="705"/>
      <c r="I622" s="705"/>
      <c r="J622" s="705"/>
      <c r="K622" s="705"/>
      <c r="L622" s="705"/>
      <c r="M622" s="705"/>
      <c r="N622" s="705"/>
      <c r="O622" s="705"/>
      <c r="P622" s="705"/>
      <c r="Q622" s="705"/>
      <c r="R622" s="705"/>
      <c r="S622" s="705"/>
      <c r="T622" s="705"/>
      <c r="U622" s="705"/>
      <c r="V622" s="705"/>
      <c r="W622" s="705"/>
      <c r="X622" s="705"/>
      <c r="Y622" s="705"/>
      <c r="Z622" s="705"/>
    </row>
    <row r="623" ht="15.75" customHeight="1">
      <c r="A623" s="705"/>
      <c r="B623" s="705"/>
      <c r="C623" s="705"/>
      <c r="D623" s="705"/>
      <c r="E623" s="705"/>
      <c r="F623" s="705"/>
      <c r="G623" s="705"/>
      <c r="H623" s="705"/>
      <c r="I623" s="705"/>
      <c r="J623" s="705"/>
      <c r="K623" s="705"/>
      <c r="L623" s="705"/>
      <c r="M623" s="705"/>
      <c r="N623" s="705"/>
      <c r="O623" s="705"/>
      <c r="P623" s="705"/>
      <c r="Q623" s="705"/>
      <c r="R623" s="705"/>
      <c r="S623" s="705"/>
      <c r="T623" s="705"/>
      <c r="U623" s="705"/>
      <c r="V623" s="705"/>
      <c r="W623" s="705"/>
      <c r="X623" s="705"/>
      <c r="Y623" s="705"/>
      <c r="Z623" s="705"/>
    </row>
    <row r="624" ht="15.75" customHeight="1">
      <c r="A624" s="705"/>
      <c r="B624" s="705"/>
      <c r="C624" s="705"/>
      <c r="D624" s="705"/>
      <c r="E624" s="705"/>
      <c r="F624" s="705"/>
      <c r="G624" s="705"/>
      <c r="H624" s="705"/>
      <c r="I624" s="705"/>
      <c r="J624" s="705"/>
      <c r="K624" s="705"/>
      <c r="L624" s="705"/>
      <c r="M624" s="705"/>
      <c r="N624" s="705"/>
      <c r="O624" s="705"/>
      <c r="P624" s="705"/>
      <c r="Q624" s="705"/>
      <c r="R624" s="705"/>
      <c r="S624" s="705"/>
      <c r="T624" s="705"/>
      <c r="U624" s="705"/>
      <c r="V624" s="705"/>
      <c r="W624" s="705"/>
      <c r="X624" s="705"/>
      <c r="Y624" s="705"/>
      <c r="Z624" s="705"/>
    </row>
    <row r="625" ht="15.75" customHeight="1">
      <c r="A625" s="705"/>
      <c r="B625" s="705"/>
      <c r="C625" s="705"/>
      <c r="D625" s="705"/>
      <c r="E625" s="705"/>
      <c r="F625" s="705"/>
      <c r="G625" s="705"/>
      <c r="H625" s="705"/>
      <c r="I625" s="705"/>
      <c r="J625" s="705"/>
      <c r="K625" s="705"/>
      <c r="L625" s="705"/>
      <c r="M625" s="705"/>
      <c r="N625" s="705"/>
      <c r="O625" s="705"/>
      <c r="P625" s="705"/>
      <c r="Q625" s="705"/>
      <c r="R625" s="705"/>
      <c r="S625" s="705"/>
      <c r="T625" s="705"/>
      <c r="U625" s="705"/>
      <c r="V625" s="705"/>
      <c r="W625" s="705"/>
      <c r="X625" s="705"/>
      <c r="Y625" s="705"/>
      <c r="Z625" s="705"/>
    </row>
    <row r="626" ht="15.75" customHeight="1">
      <c r="A626" s="705"/>
      <c r="B626" s="705"/>
      <c r="C626" s="705"/>
      <c r="D626" s="705"/>
      <c r="E626" s="705"/>
      <c r="F626" s="705"/>
      <c r="G626" s="705"/>
      <c r="H626" s="705"/>
      <c r="I626" s="705"/>
      <c r="J626" s="705"/>
      <c r="K626" s="705"/>
      <c r="L626" s="705"/>
      <c r="M626" s="705"/>
      <c r="N626" s="705"/>
      <c r="O626" s="705"/>
      <c r="P626" s="705"/>
      <c r="Q626" s="705"/>
      <c r="R626" s="705"/>
      <c r="S626" s="705"/>
      <c r="T626" s="705"/>
      <c r="U626" s="705"/>
      <c r="V626" s="705"/>
      <c r="W626" s="705"/>
      <c r="X626" s="705"/>
      <c r="Y626" s="705"/>
      <c r="Z626" s="705"/>
    </row>
    <row r="627" ht="15.75" customHeight="1">
      <c r="A627" s="705"/>
      <c r="B627" s="705"/>
      <c r="C627" s="705"/>
      <c r="D627" s="705"/>
      <c r="E627" s="705"/>
      <c r="F627" s="705"/>
      <c r="G627" s="705"/>
      <c r="H627" s="705"/>
      <c r="I627" s="705"/>
      <c r="J627" s="705"/>
      <c r="K627" s="705"/>
      <c r="L627" s="705"/>
      <c r="M627" s="705"/>
      <c r="N627" s="705"/>
      <c r="O627" s="705"/>
      <c r="P627" s="705"/>
      <c r="Q627" s="705"/>
      <c r="R627" s="705"/>
      <c r="S627" s="705"/>
      <c r="T627" s="705"/>
      <c r="U627" s="705"/>
      <c r="V627" s="705"/>
      <c r="W627" s="705"/>
      <c r="X627" s="705"/>
      <c r="Y627" s="705"/>
      <c r="Z627" s="705"/>
    </row>
    <row r="628" ht="15.75" customHeight="1">
      <c r="A628" s="705"/>
      <c r="B628" s="705"/>
      <c r="C628" s="705"/>
      <c r="D628" s="705"/>
      <c r="E628" s="705"/>
      <c r="F628" s="705"/>
      <c r="G628" s="705"/>
      <c r="H628" s="705"/>
      <c r="I628" s="705"/>
      <c r="J628" s="705"/>
      <c r="K628" s="705"/>
      <c r="L628" s="705"/>
      <c r="M628" s="705"/>
      <c r="N628" s="705"/>
      <c r="O628" s="705"/>
      <c r="P628" s="705"/>
      <c r="Q628" s="705"/>
      <c r="R628" s="705"/>
      <c r="S628" s="705"/>
      <c r="T628" s="705"/>
      <c r="U628" s="705"/>
      <c r="V628" s="705"/>
      <c r="W628" s="705"/>
      <c r="X628" s="705"/>
      <c r="Y628" s="705"/>
      <c r="Z628" s="705"/>
    </row>
    <row r="629" ht="15.75" customHeight="1">
      <c r="A629" s="705"/>
      <c r="B629" s="705"/>
      <c r="C629" s="705"/>
      <c r="D629" s="705"/>
      <c r="E629" s="705"/>
      <c r="F629" s="705"/>
      <c r="G629" s="705"/>
      <c r="H629" s="705"/>
      <c r="I629" s="705"/>
      <c r="J629" s="705"/>
      <c r="K629" s="705"/>
      <c r="L629" s="705"/>
      <c r="M629" s="705"/>
      <c r="N629" s="705"/>
      <c r="O629" s="705"/>
      <c r="P629" s="705"/>
      <c r="Q629" s="705"/>
      <c r="R629" s="705"/>
      <c r="S629" s="705"/>
      <c r="T629" s="705"/>
      <c r="U629" s="705"/>
      <c r="V629" s="705"/>
      <c r="W629" s="705"/>
      <c r="X629" s="705"/>
      <c r="Y629" s="705"/>
      <c r="Z629" s="705"/>
    </row>
    <row r="630" ht="15.75" customHeight="1">
      <c r="A630" s="705"/>
      <c r="B630" s="705"/>
      <c r="C630" s="705"/>
      <c r="D630" s="705"/>
      <c r="E630" s="705"/>
      <c r="F630" s="705"/>
      <c r="G630" s="705"/>
      <c r="H630" s="705"/>
      <c r="I630" s="705"/>
      <c r="J630" s="705"/>
      <c r="K630" s="705"/>
      <c r="L630" s="705"/>
      <c r="M630" s="705"/>
      <c r="N630" s="705"/>
      <c r="O630" s="705"/>
      <c r="P630" s="705"/>
      <c r="Q630" s="705"/>
      <c r="R630" s="705"/>
      <c r="S630" s="705"/>
      <c r="T630" s="705"/>
      <c r="U630" s="705"/>
      <c r="V630" s="705"/>
      <c r="W630" s="705"/>
      <c r="X630" s="705"/>
      <c r="Y630" s="705"/>
      <c r="Z630" s="705"/>
    </row>
    <row r="631" ht="15.75" customHeight="1">
      <c r="A631" s="705"/>
      <c r="B631" s="705"/>
      <c r="C631" s="705"/>
      <c r="D631" s="705"/>
      <c r="E631" s="705"/>
      <c r="F631" s="705"/>
      <c r="G631" s="705"/>
      <c r="H631" s="705"/>
      <c r="I631" s="705"/>
      <c r="J631" s="705"/>
      <c r="K631" s="705"/>
      <c r="L631" s="705"/>
      <c r="M631" s="705"/>
      <c r="N631" s="705"/>
      <c r="O631" s="705"/>
      <c r="P631" s="705"/>
      <c r="Q631" s="705"/>
      <c r="R631" s="705"/>
      <c r="S631" s="705"/>
      <c r="T631" s="705"/>
      <c r="U631" s="705"/>
      <c r="V631" s="705"/>
      <c r="W631" s="705"/>
      <c r="X631" s="705"/>
      <c r="Y631" s="705"/>
      <c r="Z631" s="705"/>
    </row>
    <row r="632" ht="15.75" customHeight="1">
      <c r="A632" s="705"/>
      <c r="B632" s="705"/>
      <c r="C632" s="705"/>
      <c r="D632" s="705"/>
      <c r="E632" s="705"/>
      <c r="F632" s="705"/>
      <c r="G632" s="705"/>
      <c r="H632" s="705"/>
      <c r="I632" s="705"/>
      <c r="J632" s="705"/>
      <c r="K632" s="705"/>
      <c r="L632" s="705"/>
      <c r="M632" s="705"/>
      <c r="N632" s="705"/>
      <c r="O632" s="705"/>
      <c r="P632" s="705"/>
      <c r="Q632" s="705"/>
      <c r="R632" s="705"/>
      <c r="S632" s="705"/>
      <c r="T632" s="705"/>
      <c r="U632" s="705"/>
      <c r="V632" s="705"/>
      <c r="W632" s="705"/>
      <c r="X632" s="705"/>
      <c r="Y632" s="705"/>
      <c r="Z632" s="705"/>
    </row>
    <row r="633" ht="15.75" customHeight="1">
      <c r="A633" s="705"/>
      <c r="B633" s="705"/>
      <c r="C633" s="705"/>
      <c r="D633" s="705"/>
      <c r="E633" s="705"/>
      <c r="F633" s="705"/>
      <c r="G633" s="705"/>
      <c r="H633" s="705"/>
      <c r="I633" s="705"/>
      <c r="J633" s="705"/>
      <c r="K633" s="705"/>
      <c r="L633" s="705"/>
      <c r="M633" s="705"/>
      <c r="N633" s="705"/>
      <c r="O633" s="705"/>
      <c r="P633" s="705"/>
      <c r="Q633" s="705"/>
      <c r="R633" s="705"/>
      <c r="S633" s="705"/>
      <c r="T633" s="705"/>
      <c r="U633" s="705"/>
      <c r="V633" s="705"/>
      <c r="W633" s="705"/>
      <c r="X633" s="705"/>
      <c r="Y633" s="705"/>
      <c r="Z633" s="705"/>
    </row>
    <row r="634" ht="15.75" customHeight="1">
      <c r="A634" s="705"/>
      <c r="B634" s="705"/>
      <c r="C634" s="705"/>
      <c r="D634" s="705"/>
      <c r="E634" s="705"/>
      <c r="F634" s="705"/>
      <c r="G634" s="705"/>
      <c r="H634" s="705"/>
      <c r="I634" s="705"/>
      <c r="J634" s="705"/>
      <c r="K634" s="705"/>
      <c r="L634" s="705"/>
      <c r="M634" s="705"/>
      <c r="N634" s="705"/>
      <c r="O634" s="705"/>
      <c r="P634" s="705"/>
      <c r="Q634" s="705"/>
      <c r="R634" s="705"/>
      <c r="S634" s="705"/>
      <c r="T634" s="705"/>
      <c r="U634" s="705"/>
      <c r="V634" s="705"/>
      <c r="W634" s="705"/>
      <c r="X634" s="705"/>
      <c r="Y634" s="705"/>
      <c r="Z634" s="705"/>
    </row>
    <row r="635" ht="15.75" customHeight="1">
      <c r="A635" s="705"/>
      <c r="B635" s="705"/>
      <c r="C635" s="705"/>
      <c r="D635" s="705"/>
      <c r="E635" s="705"/>
      <c r="F635" s="705"/>
      <c r="G635" s="705"/>
      <c r="H635" s="705"/>
      <c r="I635" s="705"/>
      <c r="J635" s="705"/>
      <c r="K635" s="705"/>
      <c r="L635" s="705"/>
      <c r="M635" s="705"/>
      <c r="N635" s="705"/>
      <c r="O635" s="705"/>
      <c r="P635" s="705"/>
      <c r="Q635" s="705"/>
      <c r="R635" s="705"/>
      <c r="S635" s="705"/>
      <c r="T635" s="705"/>
      <c r="U635" s="705"/>
      <c r="V635" s="705"/>
      <c r="W635" s="705"/>
      <c r="X635" s="705"/>
      <c r="Y635" s="705"/>
      <c r="Z635" s="705"/>
    </row>
    <row r="636" ht="15.75" customHeight="1">
      <c r="A636" s="705"/>
      <c r="B636" s="705"/>
      <c r="C636" s="705"/>
      <c r="D636" s="705"/>
      <c r="E636" s="705"/>
      <c r="F636" s="705"/>
      <c r="G636" s="705"/>
      <c r="H636" s="705"/>
      <c r="I636" s="705"/>
      <c r="J636" s="705"/>
      <c r="K636" s="705"/>
      <c r="L636" s="705"/>
      <c r="M636" s="705"/>
      <c r="N636" s="705"/>
      <c r="O636" s="705"/>
      <c r="P636" s="705"/>
      <c r="Q636" s="705"/>
      <c r="R636" s="705"/>
      <c r="S636" s="705"/>
      <c r="T636" s="705"/>
      <c r="U636" s="705"/>
      <c r="V636" s="705"/>
      <c r="W636" s="705"/>
      <c r="X636" s="705"/>
      <c r="Y636" s="705"/>
      <c r="Z636" s="705"/>
    </row>
    <row r="637" ht="15.75" customHeight="1">
      <c r="A637" s="705"/>
      <c r="B637" s="705"/>
      <c r="C637" s="705"/>
      <c r="D637" s="705"/>
      <c r="E637" s="705"/>
      <c r="F637" s="705"/>
      <c r="G637" s="705"/>
      <c r="H637" s="705"/>
      <c r="I637" s="705"/>
      <c r="J637" s="705"/>
      <c r="K637" s="705"/>
      <c r="L637" s="705"/>
      <c r="M637" s="705"/>
      <c r="N637" s="705"/>
      <c r="O637" s="705"/>
      <c r="P637" s="705"/>
      <c r="Q637" s="705"/>
      <c r="R637" s="705"/>
      <c r="S637" s="705"/>
      <c r="T637" s="705"/>
      <c r="U637" s="705"/>
      <c r="V637" s="705"/>
      <c r="W637" s="705"/>
      <c r="X637" s="705"/>
      <c r="Y637" s="705"/>
      <c r="Z637" s="705"/>
    </row>
    <row r="638" ht="15.75" customHeight="1">
      <c r="A638" s="705"/>
      <c r="B638" s="705"/>
      <c r="C638" s="705"/>
      <c r="D638" s="705"/>
      <c r="E638" s="705"/>
      <c r="F638" s="705"/>
      <c r="G638" s="705"/>
      <c r="H638" s="705"/>
      <c r="I638" s="705"/>
      <c r="J638" s="705"/>
      <c r="K638" s="705"/>
      <c r="L638" s="705"/>
      <c r="M638" s="705"/>
      <c r="N638" s="705"/>
      <c r="O638" s="705"/>
      <c r="P638" s="705"/>
      <c r="Q638" s="705"/>
      <c r="R638" s="705"/>
      <c r="S638" s="705"/>
      <c r="T638" s="705"/>
      <c r="U638" s="705"/>
      <c r="V638" s="705"/>
      <c r="W638" s="705"/>
      <c r="X638" s="705"/>
      <c r="Y638" s="705"/>
      <c r="Z638" s="705"/>
    </row>
    <row r="639" ht="15.75" customHeight="1">
      <c r="A639" s="705"/>
      <c r="B639" s="705"/>
      <c r="C639" s="705"/>
      <c r="D639" s="705"/>
      <c r="E639" s="705"/>
      <c r="F639" s="705"/>
      <c r="G639" s="705"/>
      <c r="H639" s="705"/>
      <c r="I639" s="705"/>
      <c r="J639" s="705"/>
      <c r="K639" s="705"/>
      <c r="L639" s="705"/>
      <c r="M639" s="705"/>
      <c r="N639" s="705"/>
      <c r="O639" s="705"/>
      <c r="P639" s="705"/>
      <c r="Q639" s="705"/>
      <c r="R639" s="705"/>
      <c r="S639" s="705"/>
      <c r="T639" s="705"/>
      <c r="U639" s="705"/>
      <c r="V639" s="705"/>
      <c r="W639" s="705"/>
      <c r="X639" s="705"/>
      <c r="Y639" s="705"/>
      <c r="Z639" s="705"/>
    </row>
    <row r="640" ht="15.75" customHeight="1">
      <c r="A640" s="705"/>
      <c r="B640" s="705"/>
      <c r="C640" s="705"/>
      <c r="D640" s="705"/>
      <c r="E640" s="705"/>
      <c r="F640" s="705"/>
      <c r="G640" s="705"/>
      <c r="H640" s="705"/>
      <c r="I640" s="705"/>
      <c r="J640" s="705"/>
      <c r="K640" s="705"/>
      <c r="L640" s="705"/>
      <c r="M640" s="705"/>
      <c r="N640" s="705"/>
      <c r="O640" s="705"/>
      <c r="P640" s="705"/>
      <c r="Q640" s="705"/>
      <c r="R640" s="705"/>
      <c r="S640" s="705"/>
      <c r="T640" s="705"/>
      <c r="U640" s="705"/>
      <c r="V640" s="705"/>
      <c r="W640" s="705"/>
      <c r="X640" s="705"/>
      <c r="Y640" s="705"/>
      <c r="Z640" s="705"/>
    </row>
    <row r="641" ht="15.75" customHeight="1">
      <c r="A641" s="705"/>
      <c r="B641" s="705"/>
      <c r="C641" s="705"/>
      <c r="D641" s="705"/>
      <c r="E641" s="705"/>
      <c r="F641" s="705"/>
      <c r="G641" s="705"/>
      <c r="H641" s="705"/>
      <c r="I641" s="705"/>
      <c r="J641" s="705"/>
      <c r="K641" s="705"/>
      <c r="L641" s="705"/>
      <c r="M641" s="705"/>
      <c r="N641" s="705"/>
      <c r="O641" s="705"/>
      <c r="P641" s="705"/>
      <c r="Q641" s="705"/>
      <c r="R641" s="705"/>
      <c r="S641" s="705"/>
      <c r="T641" s="705"/>
      <c r="U641" s="705"/>
      <c r="V641" s="705"/>
      <c r="W641" s="705"/>
      <c r="X641" s="705"/>
      <c r="Y641" s="705"/>
      <c r="Z641" s="705"/>
    </row>
    <row r="642" ht="15.75" customHeight="1">
      <c r="A642" s="705"/>
      <c r="B642" s="705"/>
      <c r="C642" s="705"/>
      <c r="D642" s="705"/>
      <c r="E642" s="705"/>
      <c r="F642" s="705"/>
      <c r="G642" s="705"/>
      <c r="H642" s="705"/>
      <c r="I642" s="705"/>
      <c r="J642" s="705"/>
      <c r="K642" s="705"/>
      <c r="L642" s="705"/>
      <c r="M642" s="705"/>
      <c r="N642" s="705"/>
      <c r="O642" s="705"/>
      <c r="P642" s="705"/>
      <c r="Q642" s="705"/>
      <c r="R642" s="705"/>
      <c r="S642" s="705"/>
      <c r="T642" s="705"/>
      <c r="U642" s="705"/>
      <c r="V642" s="705"/>
      <c r="W642" s="705"/>
      <c r="X642" s="705"/>
      <c r="Y642" s="705"/>
      <c r="Z642" s="705"/>
    </row>
    <row r="643" ht="15.75" customHeight="1">
      <c r="A643" s="705"/>
      <c r="B643" s="705"/>
      <c r="C643" s="705"/>
      <c r="D643" s="705"/>
      <c r="E643" s="705"/>
      <c r="F643" s="705"/>
      <c r="G643" s="705"/>
      <c r="H643" s="705"/>
      <c r="I643" s="705"/>
      <c r="J643" s="705"/>
      <c r="K643" s="705"/>
      <c r="L643" s="705"/>
      <c r="M643" s="705"/>
      <c r="N643" s="705"/>
      <c r="O643" s="705"/>
      <c r="P643" s="705"/>
      <c r="Q643" s="705"/>
      <c r="R643" s="705"/>
      <c r="S643" s="705"/>
      <c r="T643" s="705"/>
      <c r="U643" s="705"/>
      <c r="V643" s="705"/>
      <c r="W643" s="705"/>
      <c r="X643" s="705"/>
      <c r="Y643" s="705"/>
      <c r="Z643" s="705"/>
    </row>
    <row r="644" ht="15.75" customHeight="1">
      <c r="A644" s="705"/>
      <c r="B644" s="705"/>
      <c r="C644" s="705"/>
      <c r="D644" s="705"/>
      <c r="E644" s="705"/>
      <c r="F644" s="705"/>
      <c r="G644" s="705"/>
      <c r="H644" s="705"/>
      <c r="I644" s="705"/>
      <c r="J644" s="705"/>
      <c r="K644" s="705"/>
      <c r="L644" s="705"/>
      <c r="M644" s="705"/>
      <c r="N644" s="705"/>
      <c r="O644" s="705"/>
      <c r="P644" s="705"/>
      <c r="Q644" s="705"/>
      <c r="R644" s="705"/>
      <c r="S644" s="705"/>
      <c r="T644" s="705"/>
      <c r="U644" s="705"/>
      <c r="V644" s="705"/>
      <c r="W644" s="705"/>
      <c r="X644" s="705"/>
      <c r="Y644" s="705"/>
      <c r="Z644" s="705"/>
    </row>
    <row r="645" ht="15.75" customHeight="1">
      <c r="A645" s="705"/>
      <c r="B645" s="705"/>
      <c r="C645" s="705"/>
      <c r="D645" s="705"/>
      <c r="E645" s="705"/>
      <c r="F645" s="705"/>
      <c r="G645" s="705"/>
      <c r="H645" s="705"/>
      <c r="I645" s="705"/>
      <c r="J645" s="705"/>
      <c r="K645" s="705"/>
      <c r="L645" s="705"/>
      <c r="M645" s="705"/>
      <c r="N645" s="705"/>
      <c r="O645" s="705"/>
      <c r="P645" s="705"/>
      <c r="Q645" s="705"/>
      <c r="R645" s="705"/>
      <c r="S645" s="705"/>
      <c r="T645" s="705"/>
      <c r="U645" s="705"/>
      <c r="V645" s="705"/>
      <c r="W645" s="705"/>
      <c r="X645" s="705"/>
      <c r="Y645" s="705"/>
      <c r="Z645" s="705"/>
    </row>
    <row r="646" ht="15.75" customHeight="1">
      <c r="A646" s="705"/>
      <c r="B646" s="705"/>
      <c r="C646" s="705"/>
      <c r="D646" s="705"/>
      <c r="E646" s="705"/>
      <c r="F646" s="705"/>
      <c r="G646" s="705"/>
      <c r="H646" s="705"/>
      <c r="I646" s="705"/>
      <c r="J646" s="705"/>
      <c r="K646" s="705"/>
      <c r="L646" s="705"/>
      <c r="M646" s="705"/>
      <c r="N646" s="705"/>
      <c r="O646" s="705"/>
      <c r="P646" s="705"/>
      <c r="Q646" s="705"/>
      <c r="R646" s="705"/>
      <c r="S646" s="705"/>
      <c r="T646" s="705"/>
      <c r="U646" s="705"/>
      <c r="V646" s="705"/>
      <c r="W646" s="705"/>
      <c r="X646" s="705"/>
      <c r="Y646" s="705"/>
      <c r="Z646" s="705"/>
    </row>
    <row r="647" ht="15.75" customHeight="1">
      <c r="A647" s="705"/>
      <c r="B647" s="705"/>
      <c r="C647" s="705"/>
      <c r="D647" s="705"/>
      <c r="E647" s="705"/>
      <c r="F647" s="705"/>
      <c r="G647" s="705"/>
      <c r="H647" s="705"/>
      <c r="I647" s="705"/>
      <c r="J647" s="705"/>
      <c r="K647" s="705"/>
      <c r="L647" s="705"/>
      <c r="M647" s="705"/>
      <c r="N647" s="705"/>
      <c r="O647" s="705"/>
      <c r="P647" s="705"/>
      <c r="Q647" s="705"/>
      <c r="R647" s="705"/>
      <c r="S647" s="705"/>
      <c r="T647" s="705"/>
      <c r="U647" s="705"/>
      <c r="V647" s="705"/>
      <c r="W647" s="705"/>
      <c r="X647" s="705"/>
      <c r="Y647" s="705"/>
      <c r="Z647" s="705"/>
    </row>
    <row r="648" ht="15.75" customHeight="1">
      <c r="A648" s="705"/>
      <c r="B648" s="705"/>
      <c r="C648" s="705"/>
      <c r="D648" s="705"/>
      <c r="E648" s="705"/>
      <c r="F648" s="705"/>
      <c r="G648" s="705"/>
      <c r="H648" s="705"/>
      <c r="I648" s="705"/>
      <c r="J648" s="705"/>
      <c r="K648" s="705"/>
      <c r="L648" s="705"/>
      <c r="M648" s="705"/>
      <c r="N648" s="705"/>
      <c r="O648" s="705"/>
      <c r="P648" s="705"/>
      <c r="Q648" s="705"/>
      <c r="R648" s="705"/>
      <c r="S648" s="705"/>
      <c r="T648" s="705"/>
      <c r="U648" s="705"/>
      <c r="V648" s="705"/>
      <c r="W648" s="705"/>
      <c r="X648" s="705"/>
      <c r="Y648" s="705"/>
      <c r="Z648" s="705"/>
    </row>
    <row r="649" ht="15.75" customHeight="1">
      <c r="A649" s="705"/>
      <c r="B649" s="705"/>
      <c r="C649" s="705"/>
      <c r="D649" s="705"/>
      <c r="E649" s="705"/>
      <c r="F649" s="705"/>
      <c r="G649" s="705"/>
      <c r="H649" s="705"/>
      <c r="I649" s="705"/>
      <c r="J649" s="705"/>
      <c r="K649" s="705"/>
      <c r="L649" s="705"/>
      <c r="M649" s="705"/>
      <c r="N649" s="705"/>
      <c r="O649" s="705"/>
      <c r="P649" s="705"/>
      <c r="Q649" s="705"/>
      <c r="R649" s="705"/>
      <c r="S649" s="705"/>
      <c r="T649" s="705"/>
      <c r="U649" s="705"/>
      <c r="V649" s="705"/>
      <c r="W649" s="705"/>
      <c r="X649" s="705"/>
      <c r="Y649" s="705"/>
      <c r="Z649" s="705"/>
    </row>
    <row r="650" ht="15.75" customHeight="1">
      <c r="A650" s="705"/>
      <c r="B650" s="705"/>
      <c r="C650" s="705"/>
      <c r="D650" s="705"/>
      <c r="E650" s="705"/>
      <c r="F650" s="705"/>
      <c r="G650" s="705"/>
      <c r="H650" s="705"/>
      <c r="I650" s="705"/>
      <c r="J650" s="705"/>
      <c r="K650" s="705"/>
      <c r="L650" s="705"/>
      <c r="M650" s="705"/>
      <c r="N650" s="705"/>
      <c r="O650" s="705"/>
      <c r="P650" s="705"/>
      <c r="Q650" s="705"/>
      <c r="R650" s="705"/>
      <c r="S650" s="705"/>
      <c r="T650" s="705"/>
      <c r="U650" s="705"/>
      <c r="V650" s="705"/>
      <c r="W650" s="705"/>
      <c r="X650" s="705"/>
      <c r="Y650" s="705"/>
      <c r="Z650" s="705"/>
    </row>
    <row r="651" ht="15.75" customHeight="1">
      <c r="A651" s="705"/>
      <c r="B651" s="705"/>
      <c r="C651" s="705"/>
      <c r="D651" s="705"/>
      <c r="E651" s="705"/>
      <c r="F651" s="705"/>
      <c r="G651" s="705"/>
      <c r="H651" s="705"/>
      <c r="I651" s="705"/>
      <c r="J651" s="705"/>
      <c r="K651" s="705"/>
      <c r="L651" s="705"/>
      <c r="M651" s="705"/>
      <c r="N651" s="705"/>
      <c r="O651" s="705"/>
      <c r="P651" s="705"/>
      <c r="Q651" s="705"/>
      <c r="R651" s="705"/>
      <c r="S651" s="705"/>
      <c r="T651" s="705"/>
      <c r="U651" s="705"/>
      <c r="V651" s="705"/>
      <c r="W651" s="705"/>
      <c r="X651" s="705"/>
      <c r="Y651" s="705"/>
      <c r="Z651" s="705"/>
    </row>
    <row r="652" ht="15.75" customHeight="1">
      <c r="A652" s="705"/>
      <c r="B652" s="705"/>
      <c r="C652" s="705"/>
      <c r="D652" s="705"/>
      <c r="E652" s="705"/>
      <c r="F652" s="705"/>
      <c r="G652" s="705"/>
      <c r="H652" s="705"/>
      <c r="I652" s="705"/>
      <c r="J652" s="705"/>
      <c r="K652" s="705"/>
      <c r="L652" s="705"/>
      <c r="M652" s="705"/>
      <c r="N652" s="705"/>
      <c r="O652" s="705"/>
      <c r="P652" s="705"/>
      <c r="Q652" s="705"/>
      <c r="R652" s="705"/>
      <c r="S652" s="705"/>
      <c r="T652" s="705"/>
      <c r="U652" s="705"/>
      <c r="V652" s="705"/>
      <c r="W652" s="705"/>
      <c r="X652" s="705"/>
      <c r="Y652" s="705"/>
      <c r="Z652" s="705"/>
    </row>
    <row r="653" ht="15.75" customHeight="1">
      <c r="A653" s="705"/>
      <c r="B653" s="705"/>
      <c r="C653" s="705"/>
      <c r="D653" s="705"/>
      <c r="E653" s="705"/>
      <c r="F653" s="705"/>
      <c r="G653" s="705"/>
      <c r="H653" s="705"/>
      <c r="I653" s="705"/>
      <c r="J653" s="705"/>
      <c r="K653" s="705"/>
      <c r="L653" s="705"/>
      <c r="M653" s="705"/>
      <c r="N653" s="705"/>
      <c r="O653" s="705"/>
      <c r="P653" s="705"/>
      <c r="Q653" s="705"/>
      <c r="R653" s="705"/>
      <c r="S653" s="705"/>
      <c r="T653" s="705"/>
      <c r="U653" s="705"/>
      <c r="V653" s="705"/>
      <c r="W653" s="705"/>
      <c r="X653" s="705"/>
      <c r="Y653" s="705"/>
      <c r="Z653" s="705"/>
    </row>
    <row r="654" ht="15.75" customHeight="1">
      <c r="A654" s="705"/>
      <c r="B654" s="705"/>
      <c r="C654" s="705"/>
      <c r="D654" s="705"/>
      <c r="E654" s="705"/>
      <c r="F654" s="705"/>
      <c r="G654" s="705"/>
      <c r="H654" s="705"/>
      <c r="I654" s="705"/>
      <c r="J654" s="705"/>
      <c r="K654" s="705"/>
      <c r="L654" s="705"/>
      <c r="M654" s="705"/>
      <c r="N654" s="705"/>
      <c r="O654" s="705"/>
      <c r="P654" s="705"/>
      <c r="Q654" s="705"/>
      <c r="R654" s="705"/>
      <c r="S654" s="705"/>
      <c r="T654" s="705"/>
      <c r="U654" s="705"/>
      <c r="V654" s="705"/>
      <c r="W654" s="705"/>
      <c r="X654" s="705"/>
      <c r="Y654" s="705"/>
      <c r="Z654" s="705"/>
    </row>
    <row r="655" ht="15.75" customHeight="1">
      <c r="A655" s="705"/>
      <c r="B655" s="705"/>
      <c r="C655" s="705"/>
      <c r="D655" s="705"/>
      <c r="E655" s="705"/>
      <c r="F655" s="705"/>
      <c r="G655" s="705"/>
      <c r="H655" s="705"/>
      <c r="I655" s="705"/>
      <c r="J655" s="705"/>
      <c r="K655" s="705"/>
      <c r="L655" s="705"/>
      <c r="M655" s="705"/>
      <c r="N655" s="705"/>
      <c r="O655" s="705"/>
      <c r="P655" s="705"/>
      <c r="Q655" s="705"/>
      <c r="R655" s="705"/>
      <c r="S655" s="705"/>
      <c r="T655" s="705"/>
      <c r="U655" s="705"/>
      <c r="V655" s="705"/>
      <c r="W655" s="705"/>
      <c r="X655" s="705"/>
      <c r="Y655" s="705"/>
      <c r="Z655" s="705"/>
    </row>
    <row r="656" ht="15.75" customHeight="1">
      <c r="A656" s="705"/>
      <c r="B656" s="705"/>
      <c r="C656" s="705"/>
      <c r="D656" s="705"/>
      <c r="E656" s="705"/>
      <c r="F656" s="705"/>
      <c r="G656" s="705"/>
      <c r="H656" s="705"/>
      <c r="I656" s="705"/>
      <c r="J656" s="705"/>
      <c r="K656" s="705"/>
      <c r="L656" s="705"/>
      <c r="M656" s="705"/>
      <c r="N656" s="705"/>
      <c r="O656" s="705"/>
      <c r="P656" s="705"/>
      <c r="Q656" s="705"/>
      <c r="R656" s="705"/>
      <c r="S656" s="705"/>
      <c r="T656" s="705"/>
      <c r="U656" s="705"/>
      <c r="V656" s="705"/>
      <c r="W656" s="705"/>
      <c r="X656" s="705"/>
      <c r="Y656" s="705"/>
      <c r="Z656" s="705"/>
    </row>
    <row r="657" ht="15.75" customHeight="1">
      <c r="A657" s="705"/>
      <c r="B657" s="705"/>
      <c r="C657" s="705"/>
      <c r="D657" s="705"/>
      <c r="E657" s="705"/>
      <c r="F657" s="705"/>
      <c r="G657" s="705"/>
      <c r="H657" s="705"/>
      <c r="I657" s="705"/>
      <c r="J657" s="705"/>
      <c r="K657" s="705"/>
      <c r="L657" s="705"/>
      <c r="M657" s="705"/>
      <c r="N657" s="705"/>
      <c r="O657" s="705"/>
      <c r="P657" s="705"/>
      <c r="Q657" s="705"/>
      <c r="R657" s="705"/>
      <c r="S657" s="705"/>
      <c r="T657" s="705"/>
      <c r="U657" s="705"/>
      <c r="V657" s="705"/>
      <c r="W657" s="705"/>
      <c r="X657" s="705"/>
      <c r="Y657" s="705"/>
      <c r="Z657" s="705"/>
    </row>
    <row r="658" ht="15.75" customHeight="1">
      <c r="A658" s="705"/>
      <c r="B658" s="705"/>
      <c r="C658" s="705"/>
      <c r="D658" s="705"/>
      <c r="E658" s="705"/>
      <c r="F658" s="705"/>
      <c r="G658" s="705"/>
      <c r="H658" s="705"/>
      <c r="I658" s="705"/>
      <c r="J658" s="705"/>
      <c r="K658" s="705"/>
      <c r="L658" s="705"/>
      <c r="M658" s="705"/>
      <c r="N658" s="705"/>
      <c r="O658" s="705"/>
      <c r="P658" s="705"/>
      <c r="Q658" s="705"/>
      <c r="R658" s="705"/>
      <c r="S658" s="705"/>
      <c r="T658" s="705"/>
      <c r="U658" s="705"/>
      <c r="V658" s="705"/>
      <c r="W658" s="705"/>
      <c r="X658" s="705"/>
      <c r="Y658" s="705"/>
      <c r="Z658" s="705"/>
    </row>
    <row r="659" ht="15.75" customHeight="1">
      <c r="A659" s="705"/>
      <c r="B659" s="705"/>
      <c r="C659" s="705"/>
      <c r="D659" s="705"/>
      <c r="E659" s="705"/>
      <c r="F659" s="705"/>
      <c r="G659" s="705"/>
      <c r="H659" s="705"/>
      <c r="I659" s="705"/>
      <c r="J659" s="705"/>
      <c r="K659" s="705"/>
      <c r="L659" s="705"/>
      <c r="M659" s="705"/>
      <c r="N659" s="705"/>
      <c r="O659" s="705"/>
      <c r="P659" s="705"/>
      <c r="Q659" s="705"/>
      <c r="R659" s="705"/>
      <c r="S659" s="705"/>
      <c r="T659" s="705"/>
      <c r="U659" s="705"/>
      <c r="V659" s="705"/>
      <c r="W659" s="705"/>
      <c r="X659" s="705"/>
      <c r="Y659" s="705"/>
      <c r="Z659" s="705"/>
    </row>
    <row r="660" ht="15.75" customHeight="1">
      <c r="A660" s="705"/>
      <c r="B660" s="705"/>
      <c r="C660" s="705"/>
      <c r="D660" s="705"/>
      <c r="E660" s="705"/>
      <c r="F660" s="705"/>
      <c r="G660" s="705"/>
      <c r="H660" s="705"/>
      <c r="I660" s="705"/>
      <c r="J660" s="705"/>
      <c r="K660" s="705"/>
      <c r="L660" s="705"/>
      <c r="M660" s="705"/>
      <c r="N660" s="705"/>
      <c r="O660" s="705"/>
      <c r="P660" s="705"/>
      <c r="Q660" s="705"/>
      <c r="R660" s="705"/>
      <c r="S660" s="705"/>
      <c r="T660" s="705"/>
      <c r="U660" s="705"/>
      <c r="V660" s="705"/>
      <c r="W660" s="705"/>
      <c r="X660" s="705"/>
      <c r="Y660" s="705"/>
      <c r="Z660" s="705"/>
    </row>
    <row r="661" ht="15.75" customHeight="1">
      <c r="A661" s="705"/>
      <c r="B661" s="705"/>
      <c r="C661" s="705"/>
      <c r="D661" s="705"/>
      <c r="E661" s="705"/>
      <c r="F661" s="705"/>
      <c r="G661" s="705"/>
      <c r="H661" s="705"/>
      <c r="I661" s="705"/>
      <c r="J661" s="705"/>
      <c r="K661" s="705"/>
      <c r="L661" s="705"/>
      <c r="M661" s="705"/>
      <c r="N661" s="705"/>
      <c r="O661" s="705"/>
      <c r="P661" s="705"/>
      <c r="Q661" s="705"/>
      <c r="R661" s="705"/>
      <c r="S661" s="705"/>
      <c r="T661" s="705"/>
      <c r="U661" s="705"/>
      <c r="V661" s="705"/>
      <c r="W661" s="705"/>
      <c r="X661" s="705"/>
      <c r="Y661" s="705"/>
      <c r="Z661" s="705"/>
    </row>
    <row r="662" ht="15.75" customHeight="1">
      <c r="A662" s="705"/>
      <c r="B662" s="705"/>
      <c r="C662" s="705"/>
      <c r="D662" s="705"/>
      <c r="E662" s="705"/>
      <c r="F662" s="705"/>
      <c r="G662" s="705"/>
      <c r="H662" s="705"/>
      <c r="I662" s="705"/>
      <c r="J662" s="705"/>
      <c r="K662" s="705"/>
      <c r="L662" s="705"/>
      <c r="M662" s="705"/>
      <c r="N662" s="705"/>
      <c r="O662" s="705"/>
      <c r="P662" s="705"/>
      <c r="Q662" s="705"/>
      <c r="R662" s="705"/>
      <c r="S662" s="705"/>
      <c r="T662" s="705"/>
      <c r="U662" s="705"/>
      <c r="V662" s="705"/>
      <c r="W662" s="705"/>
      <c r="X662" s="705"/>
      <c r="Y662" s="705"/>
      <c r="Z662" s="705"/>
    </row>
    <row r="663" ht="15.75" customHeight="1">
      <c r="A663" s="705"/>
      <c r="B663" s="705"/>
      <c r="C663" s="705"/>
      <c r="D663" s="705"/>
      <c r="E663" s="705"/>
      <c r="F663" s="705"/>
      <c r="G663" s="705"/>
      <c r="H663" s="705"/>
      <c r="I663" s="705"/>
      <c r="J663" s="705"/>
      <c r="K663" s="705"/>
      <c r="L663" s="705"/>
      <c r="M663" s="705"/>
      <c r="N663" s="705"/>
      <c r="O663" s="705"/>
      <c r="P663" s="705"/>
      <c r="Q663" s="705"/>
      <c r="R663" s="705"/>
      <c r="S663" s="705"/>
      <c r="T663" s="705"/>
      <c r="U663" s="705"/>
      <c r="V663" s="705"/>
      <c r="W663" s="705"/>
      <c r="X663" s="705"/>
      <c r="Y663" s="705"/>
      <c r="Z663" s="705"/>
    </row>
    <row r="664" ht="15.75" customHeight="1">
      <c r="A664" s="705"/>
      <c r="B664" s="705"/>
      <c r="C664" s="705"/>
      <c r="D664" s="705"/>
      <c r="E664" s="705"/>
      <c r="F664" s="705"/>
      <c r="G664" s="705"/>
      <c r="H664" s="705"/>
      <c r="I664" s="705"/>
      <c r="J664" s="705"/>
      <c r="K664" s="705"/>
      <c r="L664" s="705"/>
      <c r="M664" s="705"/>
      <c r="N664" s="705"/>
      <c r="O664" s="705"/>
      <c r="P664" s="705"/>
      <c r="Q664" s="705"/>
      <c r="R664" s="705"/>
      <c r="S664" s="705"/>
      <c r="T664" s="705"/>
      <c r="U664" s="705"/>
      <c r="V664" s="705"/>
      <c r="W664" s="705"/>
      <c r="X664" s="705"/>
      <c r="Y664" s="705"/>
      <c r="Z664" s="705"/>
    </row>
    <row r="665" ht="15.75" customHeight="1">
      <c r="A665" s="705"/>
      <c r="B665" s="705"/>
      <c r="C665" s="705"/>
      <c r="D665" s="705"/>
      <c r="E665" s="705"/>
      <c r="F665" s="705"/>
      <c r="G665" s="705"/>
      <c r="H665" s="705"/>
      <c r="I665" s="705"/>
      <c r="J665" s="705"/>
      <c r="K665" s="705"/>
      <c r="L665" s="705"/>
      <c r="M665" s="705"/>
      <c r="N665" s="705"/>
      <c r="O665" s="705"/>
      <c r="P665" s="705"/>
      <c r="Q665" s="705"/>
      <c r="R665" s="705"/>
      <c r="S665" s="705"/>
      <c r="T665" s="705"/>
      <c r="U665" s="705"/>
      <c r="V665" s="705"/>
      <c r="W665" s="705"/>
      <c r="X665" s="705"/>
      <c r="Y665" s="705"/>
      <c r="Z665" s="705"/>
    </row>
    <row r="666" ht="15.75" customHeight="1">
      <c r="A666" s="705"/>
      <c r="B666" s="705"/>
      <c r="C666" s="705"/>
      <c r="D666" s="705"/>
      <c r="E666" s="705"/>
      <c r="F666" s="705"/>
      <c r="G666" s="705"/>
      <c r="H666" s="705"/>
      <c r="I666" s="705"/>
      <c r="J666" s="705"/>
      <c r="K666" s="705"/>
      <c r="L666" s="705"/>
      <c r="M666" s="705"/>
      <c r="N666" s="705"/>
      <c r="O666" s="705"/>
      <c r="P666" s="705"/>
      <c r="Q666" s="705"/>
      <c r="R666" s="705"/>
      <c r="S666" s="705"/>
      <c r="T666" s="705"/>
      <c r="U666" s="705"/>
      <c r="V666" s="705"/>
      <c r="W666" s="705"/>
      <c r="X666" s="705"/>
      <c r="Y666" s="705"/>
      <c r="Z666" s="705"/>
    </row>
    <row r="667" ht="15.75" customHeight="1">
      <c r="A667" s="705"/>
      <c r="B667" s="705"/>
      <c r="C667" s="705"/>
      <c r="D667" s="705"/>
      <c r="E667" s="705"/>
      <c r="F667" s="705"/>
      <c r="G667" s="705"/>
      <c r="H667" s="705"/>
      <c r="I667" s="705"/>
      <c r="J667" s="705"/>
      <c r="K667" s="705"/>
      <c r="L667" s="705"/>
      <c r="M667" s="705"/>
      <c r="N667" s="705"/>
      <c r="O667" s="705"/>
      <c r="P667" s="705"/>
      <c r="Q667" s="705"/>
      <c r="R667" s="705"/>
      <c r="S667" s="705"/>
      <c r="T667" s="705"/>
      <c r="U667" s="705"/>
      <c r="V667" s="705"/>
      <c r="W667" s="705"/>
      <c r="X667" s="705"/>
      <c r="Y667" s="705"/>
      <c r="Z667" s="705"/>
    </row>
    <row r="668" ht="15.75" customHeight="1">
      <c r="A668" s="705"/>
      <c r="B668" s="705"/>
      <c r="C668" s="705"/>
      <c r="D668" s="705"/>
      <c r="E668" s="705"/>
      <c r="F668" s="705"/>
      <c r="G668" s="705"/>
      <c r="H668" s="705"/>
      <c r="I668" s="705"/>
      <c r="J668" s="705"/>
      <c r="K668" s="705"/>
      <c r="L668" s="705"/>
      <c r="M668" s="705"/>
      <c r="N668" s="705"/>
      <c r="O668" s="705"/>
      <c r="P668" s="705"/>
      <c r="Q668" s="705"/>
      <c r="R668" s="705"/>
      <c r="S668" s="705"/>
      <c r="T668" s="705"/>
      <c r="U668" s="705"/>
      <c r="V668" s="705"/>
      <c r="W668" s="705"/>
      <c r="X668" s="705"/>
      <c r="Y668" s="705"/>
      <c r="Z668" s="705"/>
    </row>
    <row r="669" ht="15.75" customHeight="1">
      <c r="A669" s="705"/>
      <c r="B669" s="705"/>
      <c r="C669" s="705"/>
      <c r="D669" s="705"/>
      <c r="E669" s="705"/>
      <c r="F669" s="705"/>
      <c r="G669" s="705"/>
      <c r="H669" s="705"/>
      <c r="I669" s="705"/>
      <c r="J669" s="705"/>
      <c r="K669" s="705"/>
      <c r="L669" s="705"/>
      <c r="M669" s="705"/>
      <c r="N669" s="705"/>
      <c r="O669" s="705"/>
      <c r="P669" s="705"/>
      <c r="Q669" s="705"/>
      <c r="R669" s="705"/>
      <c r="S669" s="705"/>
      <c r="T669" s="705"/>
      <c r="U669" s="705"/>
      <c r="V669" s="705"/>
      <c r="W669" s="705"/>
      <c r="X669" s="705"/>
      <c r="Y669" s="705"/>
      <c r="Z669" s="705"/>
    </row>
    <row r="670" ht="15.75" customHeight="1">
      <c r="A670" s="705"/>
      <c r="B670" s="705"/>
      <c r="C670" s="705"/>
      <c r="D670" s="705"/>
      <c r="E670" s="705"/>
      <c r="F670" s="705"/>
      <c r="G670" s="705"/>
      <c r="H670" s="705"/>
      <c r="I670" s="705"/>
      <c r="J670" s="705"/>
      <c r="K670" s="705"/>
      <c r="L670" s="705"/>
      <c r="M670" s="705"/>
      <c r="N670" s="705"/>
      <c r="O670" s="705"/>
      <c r="P670" s="705"/>
      <c r="Q670" s="705"/>
      <c r="R670" s="705"/>
      <c r="S670" s="705"/>
      <c r="T670" s="705"/>
      <c r="U670" s="705"/>
      <c r="V670" s="705"/>
      <c r="W670" s="705"/>
      <c r="X670" s="705"/>
      <c r="Y670" s="705"/>
      <c r="Z670" s="705"/>
    </row>
    <row r="671" ht="15.75" customHeight="1">
      <c r="A671" s="705"/>
      <c r="B671" s="705"/>
      <c r="C671" s="705"/>
      <c r="D671" s="705"/>
      <c r="E671" s="705"/>
      <c r="F671" s="705"/>
      <c r="G671" s="705"/>
      <c r="H671" s="705"/>
      <c r="I671" s="705"/>
      <c r="J671" s="705"/>
      <c r="K671" s="705"/>
      <c r="L671" s="705"/>
      <c r="M671" s="705"/>
      <c r="N671" s="705"/>
      <c r="O671" s="705"/>
      <c r="P671" s="705"/>
      <c r="Q671" s="705"/>
      <c r="R671" s="705"/>
      <c r="S671" s="705"/>
      <c r="T671" s="705"/>
      <c r="U671" s="705"/>
      <c r="V671" s="705"/>
      <c r="W671" s="705"/>
      <c r="X671" s="705"/>
      <c r="Y671" s="705"/>
      <c r="Z671" s="705"/>
    </row>
    <row r="672" ht="15.75" customHeight="1">
      <c r="A672" s="705"/>
      <c r="B672" s="705"/>
      <c r="C672" s="705"/>
      <c r="D672" s="705"/>
      <c r="E672" s="705"/>
      <c r="F672" s="705"/>
      <c r="G672" s="705"/>
      <c r="H672" s="705"/>
      <c r="I672" s="705"/>
      <c r="J672" s="705"/>
      <c r="K672" s="705"/>
      <c r="L672" s="705"/>
      <c r="M672" s="705"/>
      <c r="N672" s="705"/>
      <c r="O672" s="705"/>
      <c r="P672" s="705"/>
      <c r="Q672" s="705"/>
      <c r="R672" s="705"/>
      <c r="S672" s="705"/>
      <c r="T672" s="705"/>
      <c r="U672" s="705"/>
      <c r="V672" s="705"/>
      <c r="W672" s="705"/>
      <c r="X672" s="705"/>
      <c r="Y672" s="705"/>
      <c r="Z672" s="705"/>
    </row>
    <row r="673" ht="15.75" customHeight="1">
      <c r="A673" s="705"/>
      <c r="B673" s="705"/>
      <c r="C673" s="705"/>
      <c r="D673" s="705"/>
      <c r="E673" s="705"/>
      <c r="F673" s="705"/>
      <c r="G673" s="705"/>
      <c r="H673" s="705"/>
      <c r="I673" s="705"/>
      <c r="J673" s="705"/>
      <c r="K673" s="705"/>
      <c r="L673" s="705"/>
      <c r="M673" s="705"/>
      <c r="N673" s="705"/>
      <c r="O673" s="705"/>
      <c r="P673" s="705"/>
      <c r="Q673" s="705"/>
      <c r="R673" s="705"/>
      <c r="S673" s="705"/>
      <c r="T673" s="705"/>
      <c r="U673" s="705"/>
      <c r="V673" s="705"/>
      <c r="W673" s="705"/>
      <c r="X673" s="705"/>
      <c r="Y673" s="705"/>
      <c r="Z673" s="705"/>
    </row>
    <row r="674" ht="15.75" customHeight="1">
      <c r="A674" s="705"/>
      <c r="B674" s="705"/>
      <c r="C674" s="705"/>
      <c r="D674" s="705"/>
      <c r="E674" s="705"/>
      <c r="F674" s="705"/>
      <c r="G674" s="705"/>
      <c r="H674" s="705"/>
      <c r="I674" s="705"/>
      <c r="J674" s="705"/>
      <c r="K674" s="705"/>
      <c r="L674" s="705"/>
      <c r="M674" s="705"/>
      <c r="N674" s="705"/>
      <c r="O674" s="705"/>
      <c r="P674" s="705"/>
      <c r="Q674" s="705"/>
      <c r="R674" s="705"/>
      <c r="S674" s="705"/>
      <c r="T674" s="705"/>
      <c r="U674" s="705"/>
      <c r="V674" s="705"/>
      <c r="W674" s="705"/>
      <c r="X674" s="705"/>
      <c r="Y674" s="705"/>
      <c r="Z674" s="705"/>
    </row>
    <row r="675" ht="15.75" customHeight="1">
      <c r="A675" s="705"/>
      <c r="B675" s="705"/>
      <c r="C675" s="705"/>
      <c r="D675" s="705"/>
      <c r="E675" s="705"/>
      <c r="F675" s="705"/>
      <c r="G675" s="705"/>
      <c r="H675" s="705"/>
      <c r="I675" s="705"/>
      <c r="J675" s="705"/>
      <c r="K675" s="705"/>
      <c r="L675" s="705"/>
      <c r="M675" s="705"/>
      <c r="N675" s="705"/>
      <c r="O675" s="705"/>
      <c r="P675" s="705"/>
      <c r="Q675" s="705"/>
      <c r="R675" s="705"/>
      <c r="S675" s="705"/>
      <c r="T675" s="705"/>
      <c r="U675" s="705"/>
      <c r="V675" s="705"/>
      <c r="W675" s="705"/>
      <c r="X675" s="705"/>
      <c r="Y675" s="705"/>
      <c r="Z675" s="705"/>
    </row>
    <row r="676" ht="15.75" customHeight="1">
      <c r="A676" s="705"/>
      <c r="B676" s="705"/>
      <c r="C676" s="705"/>
      <c r="D676" s="705"/>
      <c r="E676" s="705"/>
      <c r="F676" s="705"/>
      <c r="G676" s="705"/>
      <c r="H676" s="705"/>
      <c r="I676" s="705"/>
      <c r="J676" s="705"/>
      <c r="K676" s="705"/>
      <c r="L676" s="705"/>
      <c r="M676" s="705"/>
      <c r="N676" s="705"/>
      <c r="O676" s="705"/>
      <c r="P676" s="705"/>
      <c r="Q676" s="705"/>
      <c r="R676" s="705"/>
      <c r="S676" s="705"/>
      <c r="T676" s="705"/>
      <c r="U676" s="705"/>
      <c r="V676" s="705"/>
      <c r="W676" s="705"/>
      <c r="X676" s="705"/>
      <c r="Y676" s="705"/>
      <c r="Z676" s="705"/>
    </row>
    <row r="677" ht="15.75" customHeight="1">
      <c r="A677" s="705"/>
      <c r="B677" s="705"/>
      <c r="C677" s="705"/>
      <c r="D677" s="705"/>
      <c r="E677" s="705"/>
      <c r="F677" s="705"/>
      <c r="G677" s="705"/>
      <c r="H677" s="705"/>
      <c r="I677" s="705"/>
      <c r="J677" s="705"/>
      <c r="K677" s="705"/>
      <c r="L677" s="705"/>
      <c r="M677" s="705"/>
      <c r="N677" s="705"/>
      <c r="O677" s="705"/>
      <c r="P677" s="705"/>
      <c r="Q677" s="705"/>
      <c r="R677" s="705"/>
      <c r="S677" s="705"/>
      <c r="T677" s="705"/>
      <c r="U677" s="705"/>
      <c r="V677" s="705"/>
      <c r="W677" s="705"/>
      <c r="X677" s="705"/>
      <c r="Y677" s="705"/>
      <c r="Z677" s="705"/>
    </row>
    <row r="678" ht="15.75" customHeight="1">
      <c r="A678" s="705"/>
      <c r="B678" s="705"/>
      <c r="C678" s="705"/>
      <c r="D678" s="705"/>
      <c r="E678" s="705"/>
      <c r="F678" s="705"/>
      <c r="G678" s="705"/>
      <c r="H678" s="705"/>
      <c r="I678" s="705"/>
      <c r="J678" s="705"/>
      <c r="K678" s="705"/>
      <c r="L678" s="705"/>
      <c r="M678" s="705"/>
      <c r="N678" s="705"/>
      <c r="O678" s="705"/>
      <c r="P678" s="705"/>
      <c r="Q678" s="705"/>
      <c r="R678" s="705"/>
      <c r="S678" s="705"/>
      <c r="T678" s="705"/>
      <c r="U678" s="705"/>
      <c r="V678" s="705"/>
      <c r="W678" s="705"/>
      <c r="X678" s="705"/>
      <c r="Y678" s="705"/>
      <c r="Z678" s="705"/>
    </row>
    <row r="679" ht="15.75" customHeight="1">
      <c r="A679" s="705"/>
      <c r="B679" s="705"/>
      <c r="C679" s="705"/>
      <c r="D679" s="705"/>
      <c r="E679" s="705"/>
      <c r="F679" s="705"/>
      <c r="G679" s="705"/>
      <c r="H679" s="705"/>
      <c r="I679" s="705"/>
      <c r="J679" s="705"/>
      <c r="K679" s="705"/>
      <c r="L679" s="705"/>
      <c r="M679" s="705"/>
      <c r="N679" s="705"/>
      <c r="O679" s="705"/>
      <c r="P679" s="705"/>
      <c r="Q679" s="705"/>
      <c r="R679" s="705"/>
      <c r="S679" s="705"/>
      <c r="T679" s="705"/>
      <c r="U679" s="705"/>
      <c r="V679" s="705"/>
      <c r="W679" s="705"/>
      <c r="X679" s="705"/>
      <c r="Y679" s="705"/>
      <c r="Z679" s="705"/>
    </row>
    <row r="680" ht="15.75" customHeight="1">
      <c r="A680" s="705"/>
      <c r="B680" s="705"/>
      <c r="C680" s="705"/>
      <c r="D680" s="705"/>
      <c r="E680" s="705"/>
      <c r="F680" s="705"/>
      <c r="G680" s="705"/>
      <c r="H680" s="705"/>
      <c r="I680" s="705"/>
      <c r="J680" s="705"/>
      <c r="K680" s="705"/>
      <c r="L680" s="705"/>
      <c r="M680" s="705"/>
      <c r="N680" s="705"/>
      <c r="O680" s="705"/>
      <c r="P680" s="705"/>
      <c r="Q680" s="705"/>
      <c r="R680" s="705"/>
      <c r="S680" s="705"/>
      <c r="T680" s="705"/>
      <c r="U680" s="705"/>
      <c r="V680" s="705"/>
      <c r="W680" s="705"/>
      <c r="X680" s="705"/>
      <c r="Y680" s="705"/>
      <c r="Z680" s="705"/>
    </row>
    <row r="681" ht="15.75" customHeight="1">
      <c r="A681" s="705"/>
      <c r="B681" s="705"/>
      <c r="C681" s="705"/>
      <c r="D681" s="705"/>
      <c r="E681" s="705"/>
      <c r="F681" s="705"/>
      <c r="G681" s="705"/>
      <c r="H681" s="705"/>
      <c r="I681" s="705"/>
      <c r="J681" s="705"/>
      <c r="K681" s="705"/>
      <c r="L681" s="705"/>
      <c r="M681" s="705"/>
      <c r="N681" s="705"/>
      <c r="O681" s="705"/>
      <c r="P681" s="705"/>
      <c r="Q681" s="705"/>
      <c r="R681" s="705"/>
      <c r="S681" s="705"/>
      <c r="T681" s="705"/>
      <c r="U681" s="705"/>
      <c r="V681" s="705"/>
      <c r="W681" s="705"/>
      <c r="X681" s="705"/>
      <c r="Y681" s="705"/>
      <c r="Z681" s="705"/>
    </row>
    <row r="682" ht="15.75" customHeight="1">
      <c r="A682" s="705"/>
      <c r="B682" s="705"/>
      <c r="C682" s="705"/>
      <c r="D682" s="705"/>
      <c r="E682" s="705"/>
      <c r="F682" s="705"/>
      <c r="G682" s="705"/>
      <c r="H682" s="705"/>
      <c r="I682" s="705"/>
      <c r="J682" s="705"/>
      <c r="K682" s="705"/>
      <c r="L682" s="705"/>
      <c r="M682" s="705"/>
      <c r="N682" s="705"/>
      <c r="O682" s="705"/>
      <c r="P682" s="705"/>
      <c r="Q682" s="705"/>
      <c r="R682" s="705"/>
      <c r="S682" s="705"/>
      <c r="T682" s="705"/>
      <c r="U682" s="705"/>
      <c r="V682" s="705"/>
      <c r="W682" s="705"/>
      <c r="X682" s="705"/>
      <c r="Y682" s="705"/>
      <c r="Z682" s="705"/>
    </row>
    <row r="683" ht="15.75" customHeight="1">
      <c r="A683" s="705"/>
      <c r="B683" s="705"/>
      <c r="C683" s="705"/>
      <c r="D683" s="705"/>
      <c r="E683" s="705"/>
      <c r="F683" s="705"/>
      <c r="G683" s="705"/>
      <c r="H683" s="705"/>
      <c r="I683" s="705"/>
      <c r="J683" s="705"/>
      <c r="K683" s="705"/>
      <c r="L683" s="705"/>
      <c r="M683" s="705"/>
      <c r="N683" s="705"/>
      <c r="O683" s="705"/>
      <c r="P683" s="705"/>
      <c r="Q683" s="705"/>
      <c r="R683" s="705"/>
      <c r="S683" s="705"/>
      <c r="T683" s="705"/>
      <c r="U683" s="705"/>
      <c r="V683" s="705"/>
      <c r="W683" s="705"/>
      <c r="X683" s="705"/>
      <c r="Y683" s="705"/>
      <c r="Z683" s="705"/>
    </row>
    <row r="684" ht="15.75" customHeight="1">
      <c r="A684" s="705"/>
      <c r="B684" s="705"/>
      <c r="C684" s="705"/>
      <c r="D684" s="705"/>
      <c r="E684" s="705"/>
      <c r="F684" s="705"/>
      <c r="G684" s="705"/>
      <c r="H684" s="705"/>
      <c r="I684" s="705"/>
      <c r="J684" s="705"/>
      <c r="K684" s="705"/>
      <c r="L684" s="705"/>
      <c r="M684" s="705"/>
      <c r="N684" s="705"/>
      <c r="O684" s="705"/>
      <c r="P684" s="705"/>
      <c r="Q684" s="705"/>
      <c r="R684" s="705"/>
      <c r="S684" s="705"/>
      <c r="T684" s="705"/>
      <c r="U684" s="705"/>
      <c r="V684" s="705"/>
      <c r="W684" s="705"/>
      <c r="X684" s="705"/>
      <c r="Y684" s="705"/>
      <c r="Z684" s="705"/>
    </row>
    <row r="685" ht="15.75" customHeight="1">
      <c r="A685" s="705"/>
      <c r="B685" s="705"/>
      <c r="C685" s="705"/>
      <c r="D685" s="705"/>
      <c r="E685" s="705"/>
      <c r="F685" s="705"/>
      <c r="G685" s="705"/>
      <c r="H685" s="705"/>
      <c r="I685" s="705"/>
      <c r="J685" s="705"/>
      <c r="K685" s="705"/>
      <c r="L685" s="705"/>
      <c r="M685" s="705"/>
      <c r="N685" s="705"/>
      <c r="O685" s="705"/>
      <c r="P685" s="705"/>
      <c r="Q685" s="705"/>
      <c r="R685" s="705"/>
      <c r="S685" s="705"/>
      <c r="T685" s="705"/>
      <c r="U685" s="705"/>
      <c r="V685" s="705"/>
      <c r="W685" s="705"/>
      <c r="X685" s="705"/>
      <c r="Y685" s="705"/>
      <c r="Z685" s="705"/>
    </row>
    <row r="686" ht="15.75" customHeight="1">
      <c r="A686" s="705"/>
      <c r="B686" s="705"/>
      <c r="C686" s="705"/>
      <c r="D686" s="705"/>
      <c r="E686" s="705"/>
      <c r="F686" s="705"/>
      <c r="G686" s="705"/>
      <c r="H686" s="705"/>
      <c r="I686" s="705"/>
      <c r="J686" s="705"/>
      <c r="K686" s="705"/>
      <c r="L686" s="705"/>
      <c r="M686" s="705"/>
      <c r="N686" s="705"/>
      <c r="O686" s="705"/>
      <c r="P686" s="705"/>
      <c r="Q686" s="705"/>
      <c r="R686" s="705"/>
      <c r="S686" s="705"/>
      <c r="T686" s="705"/>
      <c r="U686" s="705"/>
      <c r="V686" s="705"/>
      <c r="W686" s="705"/>
      <c r="X686" s="705"/>
      <c r="Y686" s="705"/>
      <c r="Z686" s="705"/>
    </row>
    <row r="687" ht="15.75" customHeight="1">
      <c r="A687" s="705"/>
      <c r="B687" s="705"/>
      <c r="C687" s="705"/>
      <c r="D687" s="705"/>
      <c r="E687" s="705"/>
      <c r="F687" s="705"/>
      <c r="G687" s="705"/>
      <c r="H687" s="705"/>
      <c r="I687" s="705"/>
      <c r="J687" s="705"/>
      <c r="K687" s="705"/>
      <c r="L687" s="705"/>
      <c r="M687" s="705"/>
      <c r="N687" s="705"/>
      <c r="O687" s="705"/>
      <c r="P687" s="705"/>
      <c r="Q687" s="705"/>
      <c r="R687" s="705"/>
      <c r="S687" s="705"/>
      <c r="T687" s="705"/>
      <c r="U687" s="705"/>
      <c r="V687" s="705"/>
      <c r="W687" s="705"/>
      <c r="X687" s="705"/>
      <c r="Y687" s="705"/>
      <c r="Z687" s="705"/>
    </row>
    <row r="688" ht="15.75" customHeight="1">
      <c r="A688" s="705"/>
      <c r="B688" s="705"/>
      <c r="C688" s="705"/>
      <c r="D688" s="705"/>
      <c r="E688" s="705"/>
      <c r="F688" s="705"/>
      <c r="G688" s="705"/>
      <c r="H688" s="705"/>
      <c r="I688" s="705"/>
      <c r="J688" s="705"/>
      <c r="K688" s="705"/>
      <c r="L688" s="705"/>
      <c r="M688" s="705"/>
      <c r="N688" s="705"/>
      <c r="O688" s="705"/>
      <c r="P688" s="705"/>
      <c r="Q688" s="705"/>
      <c r="R688" s="705"/>
      <c r="S688" s="705"/>
      <c r="T688" s="705"/>
      <c r="U688" s="705"/>
      <c r="V688" s="705"/>
      <c r="W688" s="705"/>
      <c r="X688" s="705"/>
      <c r="Y688" s="705"/>
      <c r="Z688" s="705"/>
    </row>
    <row r="689" ht="15.75" customHeight="1">
      <c r="A689" s="705"/>
      <c r="B689" s="705"/>
      <c r="C689" s="705"/>
      <c r="D689" s="705"/>
      <c r="E689" s="705"/>
      <c r="F689" s="705"/>
      <c r="G689" s="705"/>
      <c r="H689" s="705"/>
      <c r="I689" s="705"/>
      <c r="J689" s="705"/>
      <c r="K689" s="705"/>
      <c r="L689" s="705"/>
      <c r="M689" s="705"/>
      <c r="N689" s="705"/>
      <c r="O689" s="705"/>
      <c r="P689" s="705"/>
      <c r="Q689" s="705"/>
      <c r="R689" s="705"/>
      <c r="S689" s="705"/>
      <c r="T689" s="705"/>
      <c r="U689" s="705"/>
      <c r="V689" s="705"/>
      <c r="W689" s="705"/>
      <c r="X689" s="705"/>
      <c r="Y689" s="705"/>
      <c r="Z689" s="705"/>
    </row>
    <row r="690" ht="15.75" customHeight="1">
      <c r="A690" s="705"/>
      <c r="B690" s="705"/>
      <c r="C690" s="705"/>
      <c r="D690" s="705"/>
      <c r="E690" s="705"/>
      <c r="F690" s="705"/>
      <c r="G690" s="705"/>
      <c r="H690" s="705"/>
      <c r="I690" s="705"/>
      <c r="J690" s="705"/>
      <c r="K690" s="705"/>
      <c r="L690" s="705"/>
      <c r="M690" s="705"/>
      <c r="N690" s="705"/>
      <c r="O690" s="705"/>
      <c r="P690" s="705"/>
      <c r="Q690" s="705"/>
      <c r="R690" s="705"/>
      <c r="S690" s="705"/>
      <c r="T690" s="705"/>
      <c r="U690" s="705"/>
      <c r="V690" s="705"/>
      <c r="W690" s="705"/>
      <c r="X690" s="705"/>
      <c r="Y690" s="705"/>
      <c r="Z690" s="705"/>
    </row>
    <row r="691" ht="15.75" customHeight="1">
      <c r="A691" s="705"/>
      <c r="B691" s="705"/>
      <c r="C691" s="705"/>
      <c r="D691" s="705"/>
      <c r="E691" s="705"/>
      <c r="F691" s="705"/>
      <c r="G691" s="705"/>
      <c r="H691" s="705"/>
      <c r="I691" s="705"/>
      <c r="J691" s="705"/>
      <c r="K691" s="705"/>
      <c r="L691" s="705"/>
      <c r="M691" s="705"/>
      <c r="N691" s="705"/>
      <c r="O691" s="705"/>
      <c r="P691" s="705"/>
      <c r="Q691" s="705"/>
      <c r="R691" s="705"/>
      <c r="S691" s="705"/>
      <c r="T691" s="705"/>
      <c r="U691" s="705"/>
      <c r="V691" s="705"/>
      <c r="W691" s="705"/>
      <c r="X691" s="705"/>
      <c r="Y691" s="705"/>
      <c r="Z691" s="705"/>
    </row>
    <row r="692" ht="15.75" customHeight="1">
      <c r="A692" s="705"/>
      <c r="B692" s="705"/>
      <c r="C692" s="705"/>
      <c r="D692" s="705"/>
      <c r="E692" s="705"/>
      <c r="F692" s="705"/>
      <c r="G692" s="705"/>
      <c r="H692" s="705"/>
      <c r="I692" s="705"/>
      <c r="J692" s="705"/>
      <c r="K692" s="705"/>
      <c r="L692" s="705"/>
      <c r="M692" s="705"/>
      <c r="N692" s="705"/>
      <c r="O692" s="705"/>
      <c r="P692" s="705"/>
      <c r="Q692" s="705"/>
      <c r="R692" s="705"/>
      <c r="S692" s="705"/>
      <c r="T692" s="705"/>
      <c r="U692" s="705"/>
      <c r="V692" s="705"/>
      <c r="W692" s="705"/>
      <c r="X692" s="705"/>
      <c r="Y692" s="705"/>
      <c r="Z692" s="705"/>
    </row>
    <row r="693" ht="15.75" customHeight="1">
      <c r="A693" s="705"/>
      <c r="B693" s="705"/>
      <c r="C693" s="705"/>
      <c r="D693" s="705"/>
      <c r="E693" s="705"/>
      <c r="F693" s="705"/>
      <c r="G693" s="705"/>
      <c r="H693" s="705"/>
      <c r="I693" s="705"/>
      <c r="J693" s="705"/>
      <c r="K693" s="705"/>
      <c r="L693" s="705"/>
      <c r="M693" s="705"/>
      <c r="N693" s="705"/>
      <c r="O693" s="705"/>
      <c r="P693" s="705"/>
      <c r="Q693" s="705"/>
      <c r="R693" s="705"/>
      <c r="S693" s="705"/>
      <c r="T693" s="705"/>
      <c r="U693" s="705"/>
      <c r="V693" s="705"/>
      <c r="W693" s="705"/>
      <c r="X693" s="705"/>
      <c r="Y693" s="705"/>
      <c r="Z693" s="705"/>
    </row>
    <row r="694" ht="15.75" customHeight="1">
      <c r="A694" s="705"/>
      <c r="B694" s="705"/>
      <c r="C694" s="705"/>
      <c r="D694" s="705"/>
      <c r="E694" s="705"/>
      <c r="F694" s="705"/>
      <c r="G694" s="705"/>
      <c r="H694" s="705"/>
      <c r="I694" s="705"/>
      <c r="J694" s="705"/>
      <c r="K694" s="705"/>
      <c r="L694" s="705"/>
      <c r="M694" s="705"/>
      <c r="N694" s="705"/>
      <c r="O694" s="705"/>
      <c r="P694" s="705"/>
      <c r="Q694" s="705"/>
      <c r="R694" s="705"/>
      <c r="S694" s="705"/>
      <c r="T694" s="705"/>
      <c r="U694" s="705"/>
      <c r="V694" s="705"/>
      <c r="W694" s="705"/>
      <c r="X694" s="705"/>
      <c r="Y694" s="705"/>
      <c r="Z694" s="705"/>
    </row>
    <row r="695" ht="15.75" customHeight="1">
      <c r="A695" s="705"/>
      <c r="B695" s="705"/>
      <c r="C695" s="705"/>
      <c r="D695" s="705"/>
      <c r="E695" s="705"/>
      <c r="F695" s="705"/>
      <c r="G695" s="705"/>
      <c r="H695" s="705"/>
      <c r="I695" s="705"/>
      <c r="J695" s="705"/>
      <c r="K695" s="705"/>
      <c r="L695" s="705"/>
      <c r="M695" s="705"/>
      <c r="N695" s="705"/>
      <c r="O695" s="705"/>
      <c r="P695" s="705"/>
      <c r="Q695" s="705"/>
      <c r="R695" s="705"/>
      <c r="S695" s="705"/>
      <c r="T695" s="705"/>
      <c r="U695" s="705"/>
      <c r="V695" s="705"/>
      <c r="W695" s="705"/>
      <c r="X695" s="705"/>
      <c r="Y695" s="705"/>
      <c r="Z695" s="705"/>
    </row>
    <row r="696" ht="15.75" customHeight="1">
      <c r="A696" s="705"/>
      <c r="B696" s="705"/>
      <c r="C696" s="705"/>
      <c r="D696" s="705"/>
      <c r="E696" s="705"/>
      <c r="F696" s="705"/>
      <c r="G696" s="705"/>
      <c r="H696" s="705"/>
      <c r="I696" s="705"/>
      <c r="J696" s="705"/>
      <c r="K696" s="705"/>
      <c r="L696" s="705"/>
      <c r="M696" s="705"/>
      <c r="N696" s="705"/>
      <c r="O696" s="705"/>
      <c r="P696" s="705"/>
      <c r="Q696" s="705"/>
      <c r="R696" s="705"/>
      <c r="S696" s="705"/>
      <c r="T696" s="705"/>
      <c r="U696" s="705"/>
      <c r="V696" s="705"/>
      <c r="W696" s="705"/>
      <c r="X696" s="705"/>
      <c r="Y696" s="705"/>
      <c r="Z696" s="705"/>
    </row>
    <row r="697" ht="15.75" customHeight="1">
      <c r="A697" s="705"/>
      <c r="B697" s="705"/>
      <c r="C697" s="705"/>
      <c r="D697" s="705"/>
      <c r="E697" s="705"/>
      <c r="F697" s="705"/>
      <c r="G697" s="705"/>
      <c r="H697" s="705"/>
      <c r="I697" s="705"/>
      <c r="J697" s="705"/>
      <c r="K697" s="705"/>
      <c r="L697" s="705"/>
      <c r="M697" s="705"/>
      <c r="N697" s="705"/>
      <c r="O697" s="705"/>
      <c r="P697" s="705"/>
      <c r="Q697" s="705"/>
      <c r="R697" s="705"/>
      <c r="S697" s="705"/>
      <c r="T697" s="705"/>
      <c r="U697" s="705"/>
      <c r="V697" s="705"/>
      <c r="W697" s="705"/>
      <c r="X697" s="705"/>
      <c r="Y697" s="705"/>
      <c r="Z697" s="705"/>
    </row>
    <row r="698" ht="15.75" customHeight="1">
      <c r="A698" s="705"/>
      <c r="B698" s="705"/>
      <c r="C698" s="705"/>
      <c r="D698" s="705"/>
      <c r="E698" s="705"/>
      <c r="F698" s="705"/>
      <c r="G698" s="705"/>
      <c r="H698" s="705"/>
      <c r="I698" s="705"/>
      <c r="J698" s="705"/>
      <c r="K698" s="705"/>
      <c r="L698" s="705"/>
      <c r="M698" s="705"/>
      <c r="N698" s="705"/>
      <c r="O698" s="705"/>
      <c r="P698" s="705"/>
      <c r="Q698" s="705"/>
      <c r="R698" s="705"/>
      <c r="S698" s="705"/>
      <c r="T698" s="705"/>
      <c r="U698" s="705"/>
      <c r="V698" s="705"/>
      <c r="W698" s="705"/>
      <c r="X698" s="705"/>
      <c r="Y698" s="705"/>
      <c r="Z698" s="705"/>
    </row>
    <row r="699" ht="15.75" customHeight="1">
      <c r="A699" s="705"/>
      <c r="B699" s="705"/>
      <c r="C699" s="705"/>
      <c r="D699" s="705"/>
      <c r="E699" s="705"/>
      <c r="F699" s="705"/>
      <c r="G699" s="705"/>
      <c r="H699" s="705"/>
      <c r="I699" s="705"/>
      <c r="J699" s="705"/>
      <c r="K699" s="705"/>
      <c r="L699" s="705"/>
      <c r="M699" s="705"/>
      <c r="N699" s="705"/>
      <c r="O699" s="705"/>
      <c r="P699" s="705"/>
      <c r="Q699" s="705"/>
      <c r="R699" s="705"/>
      <c r="S699" s="705"/>
      <c r="T699" s="705"/>
      <c r="U699" s="705"/>
      <c r="V699" s="705"/>
      <c r="W699" s="705"/>
      <c r="X699" s="705"/>
      <c r="Y699" s="705"/>
      <c r="Z699" s="705"/>
    </row>
    <row r="700" ht="15.75" customHeight="1">
      <c r="A700" s="705"/>
      <c r="B700" s="705"/>
      <c r="C700" s="705"/>
      <c r="D700" s="705"/>
      <c r="E700" s="705"/>
      <c r="F700" s="705"/>
      <c r="G700" s="705"/>
      <c r="H700" s="705"/>
      <c r="I700" s="705"/>
      <c r="J700" s="705"/>
      <c r="K700" s="705"/>
      <c r="L700" s="705"/>
      <c r="M700" s="705"/>
      <c r="N700" s="705"/>
      <c r="O700" s="705"/>
      <c r="P700" s="705"/>
      <c r="Q700" s="705"/>
      <c r="R700" s="705"/>
      <c r="S700" s="705"/>
      <c r="T700" s="705"/>
      <c r="U700" s="705"/>
      <c r="V700" s="705"/>
      <c r="W700" s="705"/>
      <c r="X700" s="705"/>
      <c r="Y700" s="705"/>
      <c r="Z700" s="705"/>
    </row>
    <row r="701" ht="15.75" customHeight="1">
      <c r="A701" s="705"/>
      <c r="B701" s="705"/>
      <c r="C701" s="705"/>
      <c r="D701" s="705"/>
      <c r="E701" s="705"/>
      <c r="F701" s="705"/>
      <c r="G701" s="705"/>
      <c r="H701" s="705"/>
      <c r="I701" s="705"/>
      <c r="J701" s="705"/>
      <c r="K701" s="705"/>
      <c r="L701" s="705"/>
      <c r="M701" s="705"/>
      <c r="N701" s="705"/>
      <c r="O701" s="705"/>
      <c r="P701" s="705"/>
      <c r="Q701" s="705"/>
      <c r="R701" s="705"/>
      <c r="S701" s="705"/>
      <c r="T701" s="705"/>
      <c r="U701" s="705"/>
      <c r="V701" s="705"/>
      <c r="W701" s="705"/>
      <c r="X701" s="705"/>
      <c r="Y701" s="705"/>
      <c r="Z701" s="705"/>
    </row>
    <row r="702" ht="15.75" customHeight="1">
      <c r="A702" s="705"/>
      <c r="B702" s="705"/>
      <c r="C702" s="705"/>
      <c r="D702" s="705"/>
      <c r="E702" s="705"/>
      <c r="F702" s="705"/>
      <c r="G702" s="705"/>
      <c r="H702" s="705"/>
      <c r="I702" s="705"/>
      <c r="J702" s="705"/>
      <c r="K702" s="705"/>
      <c r="L702" s="705"/>
      <c r="M702" s="705"/>
      <c r="N702" s="705"/>
      <c r="O702" s="705"/>
      <c r="P702" s="705"/>
      <c r="Q702" s="705"/>
      <c r="R702" s="705"/>
      <c r="S702" s="705"/>
      <c r="T702" s="705"/>
      <c r="U702" s="705"/>
      <c r="V702" s="705"/>
      <c r="W702" s="705"/>
      <c r="X702" s="705"/>
      <c r="Y702" s="705"/>
      <c r="Z702" s="705"/>
    </row>
    <row r="703" ht="15.75" customHeight="1">
      <c r="A703" s="705"/>
      <c r="B703" s="705"/>
      <c r="C703" s="705"/>
      <c r="D703" s="705"/>
      <c r="E703" s="705"/>
      <c r="F703" s="705"/>
      <c r="G703" s="705"/>
      <c r="H703" s="705"/>
      <c r="I703" s="705"/>
      <c r="J703" s="705"/>
      <c r="K703" s="705"/>
      <c r="L703" s="705"/>
      <c r="M703" s="705"/>
      <c r="N703" s="705"/>
      <c r="O703" s="705"/>
      <c r="P703" s="705"/>
      <c r="Q703" s="705"/>
      <c r="R703" s="705"/>
      <c r="S703" s="705"/>
      <c r="T703" s="705"/>
      <c r="U703" s="705"/>
      <c r="V703" s="705"/>
      <c r="W703" s="705"/>
      <c r="X703" s="705"/>
      <c r="Y703" s="705"/>
      <c r="Z703" s="705"/>
    </row>
    <row r="704" ht="15.75" customHeight="1">
      <c r="A704" s="705"/>
      <c r="B704" s="705"/>
      <c r="C704" s="705"/>
      <c r="D704" s="705"/>
      <c r="E704" s="705"/>
      <c r="F704" s="705"/>
      <c r="G704" s="705"/>
      <c r="H704" s="705"/>
      <c r="I704" s="705"/>
      <c r="J704" s="705"/>
      <c r="K704" s="705"/>
      <c r="L704" s="705"/>
      <c r="M704" s="705"/>
      <c r="N704" s="705"/>
      <c r="O704" s="705"/>
      <c r="P704" s="705"/>
      <c r="Q704" s="705"/>
      <c r="R704" s="705"/>
      <c r="S704" s="705"/>
      <c r="T704" s="705"/>
      <c r="U704" s="705"/>
      <c r="V704" s="705"/>
      <c r="W704" s="705"/>
      <c r="X704" s="705"/>
      <c r="Y704" s="705"/>
      <c r="Z704" s="705"/>
    </row>
    <row r="705" ht="15.75" customHeight="1">
      <c r="A705" s="705"/>
      <c r="B705" s="705"/>
      <c r="C705" s="705"/>
      <c r="D705" s="705"/>
      <c r="E705" s="705"/>
      <c r="F705" s="705"/>
      <c r="G705" s="705"/>
      <c r="H705" s="705"/>
      <c r="I705" s="705"/>
      <c r="J705" s="705"/>
      <c r="K705" s="705"/>
      <c r="L705" s="705"/>
      <c r="M705" s="705"/>
      <c r="N705" s="705"/>
      <c r="O705" s="705"/>
      <c r="P705" s="705"/>
      <c r="Q705" s="705"/>
      <c r="R705" s="705"/>
      <c r="S705" s="705"/>
      <c r="T705" s="705"/>
      <c r="U705" s="705"/>
      <c r="V705" s="705"/>
      <c r="W705" s="705"/>
      <c r="X705" s="705"/>
      <c r="Y705" s="705"/>
      <c r="Z705" s="705"/>
    </row>
    <row r="706" ht="15.75" customHeight="1">
      <c r="A706" s="705"/>
      <c r="B706" s="705"/>
      <c r="C706" s="705"/>
      <c r="D706" s="705"/>
      <c r="E706" s="705"/>
      <c r="F706" s="705"/>
      <c r="G706" s="705"/>
      <c r="H706" s="705"/>
      <c r="I706" s="705"/>
      <c r="J706" s="705"/>
      <c r="K706" s="705"/>
      <c r="L706" s="705"/>
      <c r="M706" s="705"/>
      <c r="N706" s="705"/>
      <c r="O706" s="705"/>
      <c r="P706" s="705"/>
      <c r="Q706" s="705"/>
      <c r="R706" s="705"/>
      <c r="S706" s="705"/>
      <c r="T706" s="705"/>
      <c r="U706" s="705"/>
      <c r="V706" s="705"/>
      <c r="W706" s="705"/>
      <c r="X706" s="705"/>
      <c r="Y706" s="705"/>
      <c r="Z706" s="705"/>
    </row>
    <row r="707" ht="15.75" customHeight="1">
      <c r="A707" s="705"/>
      <c r="B707" s="705"/>
      <c r="C707" s="705"/>
      <c r="D707" s="705"/>
      <c r="E707" s="705"/>
      <c r="F707" s="705"/>
      <c r="G707" s="705"/>
      <c r="H707" s="705"/>
      <c r="I707" s="705"/>
      <c r="J707" s="705"/>
      <c r="K707" s="705"/>
      <c r="L707" s="705"/>
      <c r="M707" s="705"/>
      <c r="N707" s="705"/>
      <c r="O707" s="705"/>
      <c r="P707" s="705"/>
      <c r="Q707" s="705"/>
      <c r="R707" s="705"/>
      <c r="S707" s="705"/>
      <c r="T707" s="705"/>
      <c r="U707" s="705"/>
      <c r="V707" s="705"/>
      <c r="W707" s="705"/>
      <c r="X707" s="705"/>
      <c r="Y707" s="705"/>
      <c r="Z707" s="705"/>
    </row>
    <row r="708" ht="15.75" customHeight="1">
      <c r="A708" s="705"/>
      <c r="B708" s="705"/>
      <c r="C708" s="705"/>
      <c r="D708" s="705"/>
      <c r="E708" s="705"/>
      <c r="F708" s="705"/>
      <c r="G708" s="705"/>
      <c r="H708" s="705"/>
      <c r="I708" s="705"/>
      <c r="J708" s="705"/>
      <c r="K708" s="705"/>
      <c r="L708" s="705"/>
      <c r="M708" s="705"/>
      <c r="N708" s="705"/>
      <c r="O708" s="705"/>
      <c r="P708" s="705"/>
      <c r="Q708" s="705"/>
      <c r="R708" s="705"/>
      <c r="S708" s="705"/>
      <c r="T708" s="705"/>
      <c r="U708" s="705"/>
      <c r="V708" s="705"/>
      <c r="W708" s="705"/>
      <c r="X708" s="705"/>
      <c r="Y708" s="705"/>
      <c r="Z708" s="705"/>
    </row>
    <row r="709" ht="15.75" customHeight="1">
      <c r="A709" s="705"/>
      <c r="B709" s="705"/>
      <c r="C709" s="705"/>
      <c r="D709" s="705"/>
      <c r="E709" s="705"/>
      <c r="F709" s="705"/>
      <c r="G709" s="705"/>
      <c r="H709" s="705"/>
      <c r="I709" s="705"/>
      <c r="J709" s="705"/>
      <c r="K709" s="705"/>
      <c r="L709" s="705"/>
      <c r="M709" s="705"/>
      <c r="N709" s="705"/>
      <c r="O709" s="705"/>
      <c r="P709" s="705"/>
      <c r="Q709" s="705"/>
      <c r="R709" s="705"/>
      <c r="S709" s="705"/>
      <c r="T709" s="705"/>
      <c r="U709" s="705"/>
      <c r="V709" s="705"/>
      <c r="W709" s="705"/>
      <c r="X709" s="705"/>
      <c r="Y709" s="705"/>
      <c r="Z709" s="705"/>
    </row>
    <row r="710" ht="15.75" customHeight="1">
      <c r="A710" s="705"/>
      <c r="B710" s="705"/>
      <c r="C710" s="705"/>
      <c r="D710" s="705"/>
      <c r="E710" s="705"/>
      <c r="F710" s="705"/>
      <c r="G710" s="705"/>
      <c r="H710" s="705"/>
      <c r="I710" s="705"/>
      <c r="J710" s="705"/>
      <c r="K710" s="705"/>
      <c r="L710" s="705"/>
      <c r="M710" s="705"/>
      <c r="N710" s="705"/>
      <c r="O710" s="705"/>
      <c r="P710" s="705"/>
      <c r="Q710" s="705"/>
      <c r="R710" s="705"/>
      <c r="S710" s="705"/>
      <c r="T710" s="705"/>
      <c r="U710" s="705"/>
      <c r="V710" s="705"/>
      <c r="W710" s="705"/>
      <c r="X710" s="705"/>
      <c r="Y710" s="705"/>
      <c r="Z710" s="705"/>
    </row>
    <row r="711" ht="15.75" customHeight="1">
      <c r="A711" s="705"/>
      <c r="B711" s="705"/>
      <c r="C711" s="705"/>
      <c r="D711" s="705"/>
      <c r="E711" s="705"/>
      <c r="F711" s="705"/>
      <c r="G711" s="705"/>
      <c r="H711" s="705"/>
      <c r="I711" s="705"/>
      <c r="J711" s="705"/>
      <c r="K711" s="705"/>
      <c r="L711" s="705"/>
      <c r="M711" s="705"/>
      <c r="N711" s="705"/>
      <c r="O711" s="705"/>
      <c r="P711" s="705"/>
      <c r="Q711" s="705"/>
      <c r="R711" s="705"/>
      <c r="S711" s="705"/>
      <c r="T711" s="705"/>
      <c r="U711" s="705"/>
      <c r="V711" s="705"/>
      <c r="W711" s="705"/>
      <c r="X711" s="705"/>
      <c r="Y711" s="705"/>
      <c r="Z711" s="705"/>
    </row>
    <row r="712" ht="15.75" customHeight="1">
      <c r="A712" s="705"/>
      <c r="B712" s="705"/>
      <c r="C712" s="705"/>
      <c r="D712" s="705"/>
      <c r="E712" s="705"/>
      <c r="F712" s="705"/>
      <c r="G712" s="705"/>
      <c r="H712" s="705"/>
      <c r="I712" s="705"/>
      <c r="J712" s="705"/>
      <c r="K712" s="705"/>
      <c r="L712" s="705"/>
      <c r="M712" s="705"/>
      <c r="N712" s="705"/>
      <c r="O712" s="705"/>
      <c r="P712" s="705"/>
      <c r="Q712" s="705"/>
      <c r="R712" s="705"/>
      <c r="S712" s="705"/>
      <c r="T712" s="705"/>
      <c r="U712" s="705"/>
      <c r="V712" s="705"/>
      <c r="W712" s="705"/>
      <c r="X712" s="705"/>
      <c r="Y712" s="705"/>
      <c r="Z712" s="705"/>
    </row>
    <row r="713" ht="15.75" customHeight="1">
      <c r="A713" s="705"/>
      <c r="B713" s="705"/>
      <c r="C713" s="705"/>
      <c r="D713" s="705"/>
      <c r="E713" s="705"/>
      <c r="F713" s="705"/>
      <c r="G713" s="705"/>
      <c r="H713" s="705"/>
      <c r="I713" s="705"/>
      <c r="J713" s="705"/>
      <c r="K713" s="705"/>
      <c r="L713" s="705"/>
      <c r="M713" s="705"/>
      <c r="N713" s="705"/>
      <c r="O713" s="705"/>
      <c r="P713" s="705"/>
      <c r="Q713" s="705"/>
      <c r="R713" s="705"/>
      <c r="S713" s="705"/>
      <c r="T713" s="705"/>
      <c r="U713" s="705"/>
      <c r="V713" s="705"/>
      <c r="W713" s="705"/>
      <c r="X713" s="705"/>
      <c r="Y713" s="705"/>
      <c r="Z713" s="705"/>
    </row>
    <row r="714" ht="15.75" customHeight="1">
      <c r="A714" s="705"/>
      <c r="B714" s="705"/>
      <c r="C714" s="705"/>
      <c r="D714" s="705"/>
      <c r="E714" s="705"/>
      <c r="F714" s="705"/>
      <c r="G714" s="705"/>
      <c r="H714" s="705"/>
      <c r="I714" s="705"/>
      <c r="J714" s="705"/>
      <c r="K714" s="705"/>
      <c r="L714" s="705"/>
      <c r="M714" s="705"/>
      <c r="N714" s="705"/>
      <c r="O714" s="705"/>
      <c r="P714" s="705"/>
      <c r="Q714" s="705"/>
      <c r="R714" s="705"/>
      <c r="S714" s="705"/>
      <c r="T714" s="705"/>
      <c r="U714" s="705"/>
      <c r="V714" s="705"/>
      <c r="W714" s="705"/>
      <c r="X714" s="705"/>
      <c r="Y714" s="705"/>
      <c r="Z714" s="705"/>
    </row>
    <row r="715" ht="15.75" customHeight="1">
      <c r="A715" s="705"/>
      <c r="B715" s="705"/>
      <c r="C715" s="705"/>
      <c r="D715" s="705"/>
      <c r="E715" s="705"/>
      <c r="F715" s="705"/>
      <c r="G715" s="705"/>
      <c r="H715" s="705"/>
      <c r="I715" s="705"/>
      <c r="J715" s="705"/>
      <c r="K715" s="705"/>
      <c r="L715" s="705"/>
      <c r="M715" s="705"/>
      <c r="N715" s="705"/>
      <c r="O715" s="705"/>
      <c r="P715" s="705"/>
      <c r="Q715" s="705"/>
      <c r="R715" s="705"/>
      <c r="S715" s="705"/>
      <c r="T715" s="705"/>
      <c r="U715" s="705"/>
      <c r="V715" s="705"/>
      <c r="W715" s="705"/>
      <c r="X715" s="705"/>
      <c r="Y715" s="705"/>
      <c r="Z715" s="705"/>
    </row>
    <row r="716" ht="15.75" customHeight="1">
      <c r="A716" s="705"/>
      <c r="B716" s="705"/>
      <c r="C716" s="705"/>
      <c r="D716" s="705"/>
      <c r="E716" s="705"/>
      <c r="F716" s="705"/>
      <c r="G716" s="705"/>
      <c r="H716" s="705"/>
      <c r="I716" s="705"/>
      <c r="J716" s="705"/>
      <c r="K716" s="705"/>
      <c r="L716" s="705"/>
      <c r="M716" s="705"/>
      <c r="N716" s="705"/>
      <c r="O716" s="705"/>
      <c r="P716" s="705"/>
      <c r="Q716" s="705"/>
      <c r="R716" s="705"/>
      <c r="S716" s="705"/>
      <c r="T716" s="705"/>
      <c r="U716" s="705"/>
      <c r="V716" s="705"/>
      <c r="W716" s="705"/>
      <c r="X716" s="705"/>
      <c r="Y716" s="705"/>
      <c r="Z716" s="705"/>
    </row>
    <row r="717" ht="15.75" customHeight="1">
      <c r="A717" s="705"/>
      <c r="B717" s="705"/>
      <c r="C717" s="705"/>
      <c r="D717" s="705"/>
      <c r="E717" s="705"/>
      <c r="F717" s="705"/>
      <c r="G717" s="705"/>
      <c r="H717" s="705"/>
      <c r="I717" s="705"/>
      <c r="J717" s="705"/>
      <c r="K717" s="705"/>
      <c r="L717" s="705"/>
      <c r="M717" s="705"/>
      <c r="N717" s="705"/>
      <c r="O717" s="705"/>
      <c r="P717" s="705"/>
      <c r="Q717" s="705"/>
      <c r="R717" s="705"/>
      <c r="S717" s="705"/>
      <c r="T717" s="705"/>
      <c r="U717" s="705"/>
      <c r="V717" s="705"/>
      <c r="W717" s="705"/>
      <c r="X717" s="705"/>
      <c r="Y717" s="705"/>
      <c r="Z717" s="705"/>
    </row>
    <row r="718" ht="15.75" customHeight="1">
      <c r="A718" s="705"/>
      <c r="B718" s="705"/>
      <c r="C718" s="705"/>
      <c r="D718" s="705"/>
      <c r="E718" s="705"/>
      <c r="F718" s="705"/>
      <c r="G718" s="705"/>
      <c r="H718" s="705"/>
      <c r="I718" s="705"/>
      <c r="J718" s="705"/>
      <c r="K718" s="705"/>
      <c r="L718" s="705"/>
      <c r="M718" s="705"/>
      <c r="N718" s="705"/>
      <c r="O718" s="705"/>
      <c r="P718" s="705"/>
      <c r="Q718" s="705"/>
      <c r="R718" s="705"/>
      <c r="S718" s="705"/>
      <c r="T718" s="705"/>
      <c r="U718" s="705"/>
      <c r="V718" s="705"/>
      <c r="W718" s="705"/>
      <c r="X718" s="705"/>
      <c r="Y718" s="705"/>
      <c r="Z718" s="705"/>
    </row>
    <row r="719" ht="15.75" customHeight="1">
      <c r="A719" s="705"/>
      <c r="B719" s="705"/>
      <c r="C719" s="705"/>
      <c r="D719" s="705"/>
      <c r="E719" s="705"/>
      <c r="F719" s="705"/>
      <c r="G719" s="705"/>
      <c r="H719" s="705"/>
      <c r="I719" s="705"/>
      <c r="J719" s="705"/>
      <c r="K719" s="705"/>
      <c r="L719" s="705"/>
      <c r="M719" s="705"/>
      <c r="N719" s="705"/>
      <c r="O719" s="705"/>
      <c r="P719" s="705"/>
      <c r="Q719" s="705"/>
      <c r="R719" s="705"/>
      <c r="S719" s="705"/>
      <c r="T719" s="705"/>
      <c r="U719" s="705"/>
      <c r="V719" s="705"/>
      <c r="W719" s="705"/>
      <c r="X719" s="705"/>
      <c r="Y719" s="705"/>
      <c r="Z719" s="705"/>
    </row>
    <row r="720" ht="15.75" customHeight="1">
      <c r="A720" s="705"/>
      <c r="B720" s="705"/>
      <c r="C720" s="705"/>
      <c r="D720" s="705"/>
      <c r="E720" s="705"/>
      <c r="F720" s="705"/>
      <c r="G720" s="705"/>
      <c r="H720" s="705"/>
      <c r="I720" s="705"/>
      <c r="J720" s="705"/>
      <c r="K720" s="705"/>
      <c r="L720" s="705"/>
      <c r="M720" s="705"/>
      <c r="N720" s="705"/>
      <c r="O720" s="705"/>
      <c r="P720" s="705"/>
      <c r="Q720" s="705"/>
      <c r="R720" s="705"/>
      <c r="S720" s="705"/>
      <c r="T720" s="705"/>
      <c r="U720" s="705"/>
      <c r="V720" s="705"/>
      <c r="W720" s="705"/>
      <c r="X720" s="705"/>
      <c r="Y720" s="705"/>
      <c r="Z720" s="705"/>
    </row>
    <row r="721" ht="15.75" customHeight="1">
      <c r="A721" s="705"/>
      <c r="B721" s="705"/>
      <c r="C721" s="705"/>
      <c r="D721" s="705"/>
      <c r="E721" s="705"/>
      <c r="F721" s="705"/>
      <c r="G721" s="705"/>
      <c r="H721" s="705"/>
      <c r="I721" s="705"/>
      <c r="J721" s="705"/>
      <c r="K721" s="705"/>
      <c r="L721" s="705"/>
      <c r="M721" s="705"/>
      <c r="N721" s="705"/>
      <c r="O721" s="705"/>
      <c r="P721" s="705"/>
      <c r="Q721" s="705"/>
      <c r="R721" s="705"/>
      <c r="S721" s="705"/>
      <c r="T721" s="705"/>
      <c r="U721" s="705"/>
      <c r="V721" s="705"/>
      <c r="W721" s="705"/>
      <c r="X721" s="705"/>
      <c r="Y721" s="705"/>
      <c r="Z721" s="705"/>
    </row>
    <row r="722" ht="15.75" customHeight="1">
      <c r="A722" s="705"/>
      <c r="B722" s="705"/>
      <c r="C722" s="705"/>
      <c r="D722" s="705"/>
      <c r="E722" s="705"/>
      <c r="F722" s="705"/>
      <c r="G722" s="705"/>
      <c r="H722" s="705"/>
      <c r="I722" s="705"/>
      <c r="J722" s="705"/>
      <c r="K722" s="705"/>
      <c r="L722" s="705"/>
      <c r="M722" s="705"/>
      <c r="N722" s="705"/>
      <c r="O722" s="705"/>
      <c r="P722" s="705"/>
      <c r="Q722" s="705"/>
      <c r="R722" s="705"/>
      <c r="S722" s="705"/>
      <c r="T722" s="705"/>
      <c r="U722" s="705"/>
      <c r="V722" s="705"/>
      <c r="W722" s="705"/>
      <c r="X722" s="705"/>
      <c r="Y722" s="705"/>
      <c r="Z722" s="705"/>
    </row>
    <row r="723" ht="15.75" customHeight="1">
      <c r="A723" s="705"/>
      <c r="B723" s="705"/>
      <c r="C723" s="705"/>
      <c r="D723" s="705"/>
      <c r="E723" s="705"/>
      <c r="F723" s="705"/>
      <c r="G723" s="705"/>
      <c r="H723" s="705"/>
      <c r="I723" s="705"/>
      <c r="J723" s="705"/>
      <c r="K723" s="705"/>
      <c r="L723" s="705"/>
      <c r="M723" s="705"/>
      <c r="N723" s="705"/>
      <c r="O723" s="705"/>
      <c r="P723" s="705"/>
      <c r="Q723" s="705"/>
      <c r="R723" s="705"/>
      <c r="S723" s="705"/>
      <c r="T723" s="705"/>
      <c r="U723" s="705"/>
      <c r="V723" s="705"/>
      <c r="W723" s="705"/>
      <c r="X723" s="705"/>
      <c r="Y723" s="705"/>
      <c r="Z723" s="705"/>
    </row>
    <row r="724" ht="15.75" customHeight="1">
      <c r="A724" s="705"/>
      <c r="B724" s="705"/>
      <c r="C724" s="705"/>
      <c r="D724" s="705"/>
      <c r="E724" s="705"/>
      <c r="F724" s="705"/>
      <c r="G724" s="705"/>
      <c r="H724" s="705"/>
      <c r="I724" s="705"/>
      <c r="J724" s="705"/>
      <c r="K724" s="705"/>
      <c r="L724" s="705"/>
      <c r="M724" s="705"/>
      <c r="N724" s="705"/>
      <c r="O724" s="705"/>
      <c r="P724" s="705"/>
      <c r="Q724" s="705"/>
      <c r="R724" s="705"/>
      <c r="S724" s="705"/>
      <c r="T724" s="705"/>
      <c r="U724" s="705"/>
      <c r="V724" s="705"/>
      <c r="W724" s="705"/>
      <c r="X724" s="705"/>
      <c r="Y724" s="705"/>
      <c r="Z724" s="705"/>
    </row>
    <row r="725" ht="15.75" customHeight="1">
      <c r="A725" s="705"/>
      <c r="B725" s="705"/>
      <c r="C725" s="705"/>
      <c r="D725" s="705"/>
      <c r="E725" s="705"/>
      <c r="F725" s="705"/>
      <c r="G725" s="705"/>
      <c r="H725" s="705"/>
      <c r="I725" s="705"/>
      <c r="J725" s="705"/>
      <c r="K725" s="705"/>
      <c r="L725" s="705"/>
      <c r="M725" s="705"/>
      <c r="N725" s="705"/>
      <c r="O725" s="705"/>
      <c r="P725" s="705"/>
      <c r="Q725" s="705"/>
      <c r="R725" s="705"/>
      <c r="S725" s="705"/>
      <c r="T725" s="705"/>
      <c r="U725" s="705"/>
      <c r="V725" s="705"/>
      <c r="W725" s="705"/>
      <c r="X725" s="705"/>
      <c r="Y725" s="705"/>
      <c r="Z725" s="705"/>
    </row>
    <row r="726" ht="15.75" customHeight="1">
      <c r="A726" s="705"/>
      <c r="B726" s="705"/>
      <c r="C726" s="705"/>
      <c r="D726" s="705"/>
      <c r="E726" s="705"/>
      <c r="F726" s="705"/>
      <c r="G726" s="705"/>
      <c r="H726" s="705"/>
      <c r="I726" s="705"/>
      <c r="J726" s="705"/>
      <c r="K726" s="705"/>
      <c r="L726" s="705"/>
      <c r="M726" s="705"/>
      <c r="N726" s="705"/>
      <c r="O726" s="705"/>
      <c r="P726" s="705"/>
      <c r="Q726" s="705"/>
      <c r="R726" s="705"/>
      <c r="S726" s="705"/>
      <c r="T726" s="705"/>
      <c r="U726" s="705"/>
      <c r="V726" s="705"/>
      <c r="W726" s="705"/>
      <c r="X726" s="705"/>
      <c r="Y726" s="705"/>
      <c r="Z726" s="705"/>
    </row>
    <row r="727" ht="15.75" customHeight="1">
      <c r="A727" s="705"/>
      <c r="B727" s="705"/>
      <c r="C727" s="705"/>
      <c r="D727" s="705"/>
      <c r="E727" s="705"/>
      <c r="F727" s="705"/>
      <c r="G727" s="705"/>
      <c r="H727" s="705"/>
      <c r="I727" s="705"/>
      <c r="J727" s="705"/>
      <c r="K727" s="705"/>
      <c r="L727" s="705"/>
      <c r="M727" s="705"/>
      <c r="N727" s="705"/>
      <c r="O727" s="705"/>
      <c r="P727" s="705"/>
      <c r="Q727" s="705"/>
      <c r="R727" s="705"/>
      <c r="S727" s="705"/>
      <c r="T727" s="705"/>
      <c r="U727" s="705"/>
      <c r="V727" s="705"/>
      <c r="W727" s="705"/>
      <c r="X727" s="705"/>
      <c r="Y727" s="705"/>
      <c r="Z727" s="705"/>
    </row>
    <row r="728" ht="15.75" customHeight="1">
      <c r="A728" s="705"/>
      <c r="B728" s="705"/>
      <c r="C728" s="705"/>
      <c r="D728" s="705"/>
      <c r="E728" s="705"/>
      <c r="F728" s="705"/>
      <c r="G728" s="705"/>
      <c r="H728" s="705"/>
      <c r="I728" s="705"/>
      <c r="J728" s="705"/>
      <c r="K728" s="705"/>
      <c r="L728" s="705"/>
      <c r="M728" s="705"/>
      <c r="N728" s="705"/>
      <c r="O728" s="705"/>
      <c r="P728" s="705"/>
      <c r="Q728" s="705"/>
      <c r="R728" s="705"/>
      <c r="S728" s="705"/>
      <c r="T728" s="705"/>
      <c r="U728" s="705"/>
      <c r="V728" s="705"/>
      <c r="W728" s="705"/>
      <c r="X728" s="705"/>
      <c r="Y728" s="705"/>
      <c r="Z728" s="705"/>
    </row>
    <row r="729" ht="15.75" customHeight="1">
      <c r="A729" s="705"/>
      <c r="B729" s="705"/>
      <c r="C729" s="705"/>
      <c r="D729" s="705"/>
      <c r="E729" s="705"/>
      <c r="F729" s="705"/>
      <c r="G729" s="705"/>
      <c r="H729" s="705"/>
      <c r="I729" s="705"/>
      <c r="J729" s="705"/>
      <c r="K729" s="705"/>
      <c r="L729" s="705"/>
      <c r="M729" s="705"/>
      <c r="N729" s="705"/>
      <c r="O729" s="705"/>
      <c r="P729" s="705"/>
      <c r="Q729" s="705"/>
      <c r="R729" s="705"/>
      <c r="S729" s="705"/>
      <c r="T729" s="705"/>
      <c r="U729" s="705"/>
      <c r="V729" s="705"/>
      <c r="W729" s="705"/>
      <c r="X729" s="705"/>
      <c r="Y729" s="705"/>
      <c r="Z729" s="705"/>
    </row>
    <row r="730" ht="15.75" customHeight="1">
      <c r="A730" s="705"/>
      <c r="B730" s="705"/>
      <c r="C730" s="705"/>
      <c r="D730" s="705"/>
      <c r="E730" s="705"/>
      <c r="F730" s="705"/>
      <c r="G730" s="705"/>
      <c r="H730" s="705"/>
      <c r="I730" s="705"/>
      <c r="J730" s="705"/>
      <c r="K730" s="705"/>
      <c r="L730" s="705"/>
      <c r="M730" s="705"/>
      <c r="N730" s="705"/>
      <c r="O730" s="705"/>
      <c r="P730" s="705"/>
      <c r="Q730" s="705"/>
      <c r="R730" s="705"/>
      <c r="S730" s="705"/>
      <c r="T730" s="705"/>
      <c r="U730" s="705"/>
      <c r="V730" s="705"/>
      <c r="W730" s="705"/>
      <c r="X730" s="705"/>
      <c r="Y730" s="705"/>
      <c r="Z730" s="705"/>
    </row>
    <row r="731" ht="15.75" customHeight="1">
      <c r="A731" s="705"/>
      <c r="B731" s="705"/>
      <c r="C731" s="705"/>
      <c r="D731" s="705"/>
      <c r="E731" s="705"/>
      <c r="F731" s="705"/>
      <c r="G731" s="705"/>
      <c r="H731" s="705"/>
      <c r="I731" s="705"/>
      <c r="J731" s="705"/>
      <c r="K731" s="705"/>
      <c r="L731" s="705"/>
      <c r="M731" s="705"/>
      <c r="N731" s="705"/>
      <c r="O731" s="705"/>
      <c r="P731" s="705"/>
      <c r="Q731" s="705"/>
      <c r="R731" s="705"/>
      <c r="S731" s="705"/>
      <c r="T731" s="705"/>
      <c r="U731" s="705"/>
      <c r="V731" s="705"/>
      <c r="W731" s="705"/>
      <c r="X731" s="705"/>
      <c r="Y731" s="705"/>
      <c r="Z731" s="705"/>
    </row>
    <row r="732" ht="15.75" customHeight="1">
      <c r="A732" s="705"/>
      <c r="B732" s="705"/>
      <c r="C732" s="705"/>
      <c r="D732" s="705"/>
      <c r="E732" s="705"/>
      <c r="F732" s="705"/>
      <c r="G732" s="705"/>
      <c r="H732" s="705"/>
      <c r="I732" s="705"/>
      <c r="J732" s="705"/>
      <c r="K732" s="705"/>
      <c r="L732" s="705"/>
      <c r="M732" s="705"/>
      <c r="N732" s="705"/>
      <c r="O732" s="705"/>
      <c r="P732" s="705"/>
      <c r="Q732" s="705"/>
      <c r="R732" s="705"/>
      <c r="S732" s="705"/>
      <c r="T732" s="705"/>
      <c r="U732" s="705"/>
      <c r="V732" s="705"/>
      <c r="W732" s="705"/>
      <c r="X732" s="705"/>
      <c r="Y732" s="705"/>
      <c r="Z732" s="705"/>
    </row>
    <row r="733" ht="15.75" customHeight="1">
      <c r="A733" s="705"/>
      <c r="B733" s="705"/>
      <c r="C733" s="705"/>
      <c r="D733" s="705"/>
      <c r="E733" s="705"/>
      <c r="F733" s="705"/>
      <c r="G733" s="705"/>
      <c r="H733" s="705"/>
      <c r="I733" s="705"/>
      <c r="J733" s="705"/>
      <c r="K733" s="705"/>
      <c r="L733" s="705"/>
      <c r="M733" s="705"/>
      <c r="N733" s="705"/>
      <c r="O733" s="705"/>
      <c r="P733" s="705"/>
      <c r="Q733" s="705"/>
      <c r="R733" s="705"/>
      <c r="S733" s="705"/>
      <c r="T733" s="705"/>
      <c r="U733" s="705"/>
      <c r="V733" s="705"/>
      <c r="W733" s="705"/>
      <c r="X733" s="705"/>
      <c r="Y733" s="705"/>
      <c r="Z733" s="705"/>
    </row>
    <row r="734" ht="15.75" customHeight="1">
      <c r="A734" s="705"/>
      <c r="B734" s="705"/>
      <c r="C734" s="705"/>
      <c r="D734" s="705"/>
      <c r="E734" s="705"/>
      <c r="F734" s="705"/>
      <c r="G734" s="705"/>
      <c r="H734" s="705"/>
      <c r="I734" s="705"/>
      <c r="J734" s="705"/>
      <c r="K734" s="705"/>
      <c r="L734" s="705"/>
      <c r="M734" s="705"/>
      <c r="N734" s="705"/>
      <c r="O734" s="705"/>
      <c r="P734" s="705"/>
      <c r="Q734" s="705"/>
      <c r="R734" s="705"/>
      <c r="S734" s="705"/>
      <c r="T734" s="705"/>
      <c r="U734" s="705"/>
      <c r="V734" s="705"/>
      <c r="W734" s="705"/>
      <c r="X734" s="705"/>
      <c r="Y734" s="705"/>
      <c r="Z734" s="705"/>
    </row>
    <row r="735" ht="15.75" customHeight="1">
      <c r="A735" s="705"/>
      <c r="B735" s="705"/>
      <c r="C735" s="705"/>
      <c r="D735" s="705"/>
      <c r="E735" s="705"/>
      <c r="F735" s="705"/>
      <c r="G735" s="705"/>
      <c r="H735" s="705"/>
      <c r="I735" s="705"/>
      <c r="J735" s="705"/>
      <c r="K735" s="705"/>
      <c r="L735" s="705"/>
      <c r="M735" s="705"/>
      <c r="N735" s="705"/>
      <c r="O735" s="705"/>
      <c r="P735" s="705"/>
      <c r="Q735" s="705"/>
      <c r="R735" s="705"/>
      <c r="S735" s="705"/>
      <c r="T735" s="705"/>
      <c r="U735" s="705"/>
      <c r="V735" s="705"/>
      <c r="W735" s="705"/>
      <c r="X735" s="705"/>
      <c r="Y735" s="705"/>
      <c r="Z735" s="705"/>
    </row>
    <row r="736" ht="15.75" customHeight="1">
      <c r="A736" s="705"/>
      <c r="B736" s="705"/>
      <c r="C736" s="705"/>
      <c r="D736" s="705"/>
      <c r="E736" s="705"/>
      <c r="F736" s="705"/>
      <c r="G736" s="705"/>
      <c r="H736" s="705"/>
      <c r="I736" s="705"/>
      <c r="J736" s="705"/>
      <c r="K736" s="705"/>
      <c r="L736" s="705"/>
      <c r="M736" s="705"/>
      <c r="N736" s="705"/>
      <c r="O736" s="705"/>
      <c r="P736" s="705"/>
      <c r="Q736" s="705"/>
      <c r="R736" s="705"/>
      <c r="S736" s="705"/>
      <c r="T736" s="705"/>
      <c r="U736" s="705"/>
      <c r="V736" s="705"/>
      <c r="W736" s="705"/>
      <c r="X736" s="705"/>
      <c r="Y736" s="705"/>
      <c r="Z736" s="705"/>
    </row>
    <row r="737" ht="15.75" customHeight="1">
      <c r="A737" s="705"/>
      <c r="B737" s="705"/>
      <c r="C737" s="705"/>
      <c r="D737" s="705"/>
      <c r="E737" s="705"/>
      <c r="F737" s="705"/>
      <c r="G737" s="705"/>
      <c r="H737" s="705"/>
      <c r="I737" s="705"/>
      <c r="J737" s="705"/>
      <c r="K737" s="705"/>
      <c r="L737" s="705"/>
      <c r="M737" s="705"/>
      <c r="N737" s="705"/>
      <c r="O737" s="705"/>
      <c r="P737" s="705"/>
      <c r="Q737" s="705"/>
      <c r="R737" s="705"/>
      <c r="S737" s="705"/>
      <c r="T737" s="705"/>
      <c r="U737" s="705"/>
      <c r="V737" s="705"/>
      <c r="W737" s="705"/>
      <c r="X737" s="705"/>
      <c r="Y737" s="705"/>
      <c r="Z737" s="705"/>
    </row>
    <row r="738" ht="15.75" customHeight="1">
      <c r="A738" s="705"/>
      <c r="B738" s="705"/>
      <c r="C738" s="705"/>
      <c r="D738" s="705"/>
      <c r="E738" s="705"/>
      <c r="F738" s="705"/>
      <c r="G738" s="705"/>
      <c r="H738" s="705"/>
      <c r="I738" s="705"/>
      <c r="J738" s="705"/>
      <c r="K738" s="705"/>
      <c r="L738" s="705"/>
      <c r="M738" s="705"/>
      <c r="N738" s="705"/>
      <c r="O738" s="705"/>
      <c r="P738" s="705"/>
      <c r="Q738" s="705"/>
      <c r="R738" s="705"/>
      <c r="S738" s="705"/>
      <c r="T738" s="705"/>
      <c r="U738" s="705"/>
      <c r="V738" s="705"/>
      <c r="W738" s="705"/>
      <c r="X738" s="705"/>
      <c r="Y738" s="705"/>
      <c r="Z738" s="705"/>
    </row>
    <row r="739" ht="15.75" customHeight="1">
      <c r="A739" s="705"/>
      <c r="B739" s="705"/>
      <c r="C739" s="705"/>
      <c r="D739" s="705"/>
      <c r="E739" s="705"/>
      <c r="F739" s="705"/>
      <c r="G739" s="705"/>
      <c r="H739" s="705"/>
      <c r="I739" s="705"/>
      <c r="J739" s="705"/>
      <c r="K739" s="705"/>
      <c r="L739" s="705"/>
      <c r="M739" s="705"/>
      <c r="N739" s="705"/>
      <c r="O739" s="705"/>
      <c r="P739" s="705"/>
      <c r="Q739" s="705"/>
      <c r="R739" s="705"/>
      <c r="S739" s="705"/>
      <c r="T739" s="705"/>
      <c r="U739" s="705"/>
      <c r="V739" s="705"/>
      <c r="W739" s="705"/>
      <c r="X739" s="705"/>
      <c r="Y739" s="705"/>
      <c r="Z739" s="705"/>
    </row>
    <row r="740" ht="15.75" customHeight="1">
      <c r="A740" s="705"/>
      <c r="B740" s="705"/>
      <c r="C740" s="705"/>
      <c r="D740" s="705"/>
      <c r="E740" s="705"/>
      <c r="F740" s="705"/>
      <c r="G740" s="705"/>
      <c r="H740" s="705"/>
      <c r="I740" s="705"/>
      <c r="J740" s="705"/>
      <c r="K740" s="705"/>
      <c r="L740" s="705"/>
      <c r="M740" s="705"/>
      <c r="N740" s="705"/>
      <c r="O740" s="705"/>
      <c r="P740" s="705"/>
      <c r="Q740" s="705"/>
      <c r="R740" s="705"/>
      <c r="S740" s="705"/>
      <c r="T740" s="705"/>
      <c r="U740" s="705"/>
      <c r="V740" s="705"/>
      <c r="W740" s="705"/>
      <c r="X740" s="705"/>
      <c r="Y740" s="705"/>
      <c r="Z740" s="705"/>
    </row>
    <row r="741" ht="15.75" customHeight="1">
      <c r="A741" s="705"/>
      <c r="B741" s="705"/>
      <c r="C741" s="705"/>
      <c r="D741" s="705"/>
      <c r="E741" s="705"/>
      <c r="F741" s="705"/>
      <c r="G741" s="705"/>
      <c r="H741" s="705"/>
      <c r="I741" s="705"/>
      <c r="J741" s="705"/>
      <c r="K741" s="705"/>
      <c r="L741" s="705"/>
      <c r="M741" s="705"/>
      <c r="N741" s="705"/>
      <c r="O741" s="705"/>
      <c r="P741" s="705"/>
      <c r="Q741" s="705"/>
      <c r="R741" s="705"/>
      <c r="S741" s="705"/>
      <c r="T741" s="705"/>
      <c r="U741" s="705"/>
      <c r="V741" s="705"/>
      <c r="W741" s="705"/>
      <c r="X741" s="705"/>
      <c r="Y741" s="705"/>
      <c r="Z741" s="705"/>
    </row>
    <row r="742" ht="15.75" customHeight="1">
      <c r="A742" s="705"/>
      <c r="B742" s="705"/>
      <c r="C742" s="705"/>
      <c r="D742" s="705"/>
      <c r="E742" s="705"/>
      <c r="F742" s="705"/>
      <c r="G742" s="705"/>
      <c r="H742" s="705"/>
      <c r="I742" s="705"/>
      <c r="J742" s="705"/>
      <c r="K742" s="705"/>
      <c r="L742" s="705"/>
      <c r="M742" s="705"/>
      <c r="N742" s="705"/>
      <c r="O742" s="705"/>
      <c r="P742" s="705"/>
      <c r="Q742" s="705"/>
      <c r="R742" s="705"/>
      <c r="S742" s="705"/>
      <c r="T742" s="705"/>
      <c r="U742" s="705"/>
      <c r="V742" s="705"/>
      <c r="W742" s="705"/>
      <c r="X742" s="705"/>
      <c r="Y742" s="705"/>
      <c r="Z742" s="705"/>
    </row>
    <row r="743" ht="15.75" customHeight="1">
      <c r="A743" s="705"/>
      <c r="B743" s="705"/>
      <c r="C743" s="705"/>
      <c r="D743" s="705"/>
      <c r="E743" s="705"/>
      <c r="F743" s="705"/>
      <c r="G743" s="705"/>
      <c r="H743" s="705"/>
      <c r="I743" s="705"/>
      <c r="J743" s="705"/>
      <c r="K743" s="705"/>
      <c r="L743" s="705"/>
      <c r="M743" s="705"/>
      <c r="N743" s="705"/>
      <c r="O743" s="705"/>
      <c r="P743" s="705"/>
      <c r="Q743" s="705"/>
      <c r="R743" s="705"/>
      <c r="S743" s="705"/>
      <c r="T743" s="705"/>
      <c r="U743" s="705"/>
      <c r="V743" s="705"/>
      <c r="W743" s="705"/>
      <c r="X743" s="705"/>
      <c r="Y743" s="705"/>
      <c r="Z743" s="705"/>
    </row>
    <row r="744" ht="15.75" customHeight="1">
      <c r="A744" s="705"/>
      <c r="B744" s="705"/>
      <c r="C744" s="705"/>
      <c r="D744" s="705"/>
      <c r="E744" s="705"/>
      <c r="F744" s="705"/>
      <c r="G744" s="705"/>
      <c r="H744" s="705"/>
      <c r="I744" s="705"/>
      <c r="J744" s="705"/>
      <c r="K744" s="705"/>
      <c r="L744" s="705"/>
      <c r="M744" s="705"/>
      <c r="N744" s="705"/>
      <c r="O744" s="705"/>
      <c r="P744" s="705"/>
      <c r="Q744" s="705"/>
      <c r="R744" s="705"/>
      <c r="S744" s="705"/>
      <c r="T744" s="705"/>
      <c r="U744" s="705"/>
      <c r="V744" s="705"/>
      <c r="W744" s="705"/>
      <c r="X744" s="705"/>
      <c r="Y744" s="705"/>
      <c r="Z744" s="705"/>
    </row>
    <row r="745" ht="15.75" customHeight="1">
      <c r="A745" s="705"/>
      <c r="B745" s="705"/>
      <c r="C745" s="705"/>
      <c r="D745" s="705"/>
      <c r="E745" s="705"/>
      <c r="F745" s="705"/>
      <c r="G745" s="705"/>
      <c r="H745" s="705"/>
      <c r="I745" s="705"/>
      <c r="J745" s="705"/>
      <c r="K745" s="705"/>
      <c r="L745" s="705"/>
      <c r="M745" s="705"/>
      <c r="N745" s="705"/>
      <c r="O745" s="705"/>
      <c r="P745" s="705"/>
      <c r="Q745" s="705"/>
      <c r="R745" s="705"/>
      <c r="S745" s="705"/>
      <c r="T745" s="705"/>
      <c r="U745" s="705"/>
      <c r="V745" s="705"/>
      <c r="W745" s="705"/>
      <c r="X745" s="705"/>
      <c r="Y745" s="705"/>
      <c r="Z745" s="705"/>
    </row>
    <row r="746" ht="15.75" customHeight="1">
      <c r="A746" s="705"/>
      <c r="B746" s="705"/>
      <c r="C746" s="705"/>
      <c r="D746" s="705"/>
      <c r="E746" s="705"/>
      <c r="F746" s="705"/>
      <c r="G746" s="705"/>
      <c r="H746" s="705"/>
      <c r="I746" s="705"/>
      <c r="J746" s="705"/>
      <c r="K746" s="705"/>
      <c r="L746" s="705"/>
      <c r="M746" s="705"/>
      <c r="N746" s="705"/>
      <c r="O746" s="705"/>
      <c r="P746" s="705"/>
      <c r="Q746" s="705"/>
      <c r="R746" s="705"/>
      <c r="S746" s="705"/>
      <c r="T746" s="705"/>
      <c r="U746" s="705"/>
      <c r="V746" s="705"/>
      <c r="W746" s="705"/>
      <c r="X746" s="705"/>
      <c r="Y746" s="705"/>
      <c r="Z746" s="705"/>
    </row>
    <row r="747" ht="15.75" customHeight="1">
      <c r="A747" s="705"/>
      <c r="B747" s="705"/>
      <c r="C747" s="705"/>
      <c r="D747" s="705"/>
      <c r="E747" s="705"/>
      <c r="F747" s="705"/>
      <c r="G747" s="705"/>
      <c r="H747" s="705"/>
      <c r="I747" s="705"/>
      <c r="J747" s="705"/>
      <c r="K747" s="705"/>
      <c r="L747" s="705"/>
      <c r="M747" s="705"/>
      <c r="N747" s="705"/>
      <c r="O747" s="705"/>
      <c r="P747" s="705"/>
      <c r="Q747" s="705"/>
      <c r="R747" s="705"/>
      <c r="S747" s="705"/>
      <c r="T747" s="705"/>
      <c r="U747" s="705"/>
      <c r="V747" s="705"/>
      <c r="W747" s="705"/>
      <c r="X747" s="705"/>
      <c r="Y747" s="705"/>
      <c r="Z747" s="705"/>
    </row>
    <row r="748" ht="15.75" customHeight="1">
      <c r="A748" s="705"/>
      <c r="B748" s="705"/>
      <c r="C748" s="705"/>
      <c r="D748" s="705"/>
      <c r="E748" s="705"/>
      <c r="F748" s="705"/>
      <c r="G748" s="705"/>
      <c r="H748" s="705"/>
      <c r="I748" s="705"/>
      <c r="J748" s="705"/>
      <c r="K748" s="705"/>
      <c r="L748" s="705"/>
      <c r="M748" s="705"/>
      <c r="N748" s="705"/>
      <c r="O748" s="705"/>
      <c r="P748" s="705"/>
      <c r="Q748" s="705"/>
      <c r="R748" s="705"/>
      <c r="S748" s="705"/>
      <c r="T748" s="705"/>
      <c r="U748" s="705"/>
      <c r="V748" s="705"/>
      <c r="W748" s="705"/>
      <c r="X748" s="705"/>
      <c r="Y748" s="705"/>
      <c r="Z748" s="705"/>
    </row>
    <row r="749" ht="15.75" customHeight="1">
      <c r="A749" s="705"/>
      <c r="B749" s="705"/>
      <c r="C749" s="705"/>
      <c r="D749" s="705"/>
      <c r="E749" s="705"/>
      <c r="F749" s="705"/>
      <c r="G749" s="705"/>
      <c r="H749" s="705"/>
      <c r="I749" s="705"/>
      <c r="J749" s="705"/>
      <c r="K749" s="705"/>
      <c r="L749" s="705"/>
      <c r="M749" s="705"/>
      <c r="N749" s="705"/>
      <c r="O749" s="705"/>
      <c r="P749" s="705"/>
      <c r="Q749" s="705"/>
      <c r="R749" s="705"/>
      <c r="S749" s="705"/>
      <c r="T749" s="705"/>
      <c r="U749" s="705"/>
      <c r="V749" s="705"/>
      <c r="W749" s="705"/>
      <c r="X749" s="705"/>
      <c r="Y749" s="705"/>
      <c r="Z749" s="705"/>
    </row>
    <row r="750" ht="15.75" customHeight="1">
      <c r="A750" s="705"/>
      <c r="B750" s="705"/>
      <c r="C750" s="705"/>
      <c r="D750" s="705"/>
      <c r="E750" s="705"/>
      <c r="F750" s="705"/>
      <c r="G750" s="705"/>
      <c r="H750" s="705"/>
      <c r="I750" s="705"/>
      <c r="J750" s="705"/>
      <c r="K750" s="705"/>
      <c r="L750" s="705"/>
      <c r="M750" s="705"/>
      <c r="N750" s="705"/>
      <c r="O750" s="705"/>
      <c r="P750" s="705"/>
      <c r="Q750" s="705"/>
      <c r="R750" s="705"/>
      <c r="S750" s="705"/>
      <c r="T750" s="705"/>
      <c r="U750" s="705"/>
      <c r="V750" s="705"/>
      <c r="W750" s="705"/>
      <c r="X750" s="705"/>
      <c r="Y750" s="705"/>
      <c r="Z750" s="705"/>
    </row>
    <row r="751" ht="15.75" customHeight="1">
      <c r="A751" s="705"/>
      <c r="B751" s="705"/>
      <c r="C751" s="705"/>
      <c r="D751" s="705"/>
      <c r="E751" s="705"/>
      <c r="F751" s="705"/>
      <c r="G751" s="705"/>
      <c r="H751" s="705"/>
      <c r="I751" s="705"/>
      <c r="J751" s="705"/>
      <c r="K751" s="705"/>
      <c r="L751" s="705"/>
      <c r="M751" s="705"/>
      <c r="N751" s="705"/>
      <c r="O751" s="705"/>
      <c r="P751" s="705"/>
      <c r="Q751" s="705"/>
      <c r="R751" s="705"/>
      <c r="S751" s="705"/>
      <c r="T751" s="705"/>
      <c r="U751" s="705"/>
      <c r="V751" s="705"/>
      <c r="W751" s="705"/>
      <c r="X751" s="705"/>
      <c r="Y751" s="705"/>
      <c r="Z751" s="705"/>
    </row>
    <row r="752" ht="15.75" customHeight="1">
      <c r="A752" s="705"/>
      <c r="B752" s="705"/>
      <c r="C752" s="705"/>
      <c r="D752" s="705"/>
      <c r="E752" s="705"/>
      <c r="F752" s="705"/>
      <c r="G752" s="705"/>
      <c r="H752" s="705"/>
      <c r="I752" s="705"/>
      <c r="J752" s="705"/>
      <c r="K752" s="705"/>
      <c r="L752" s="705"/>
      <c r="M752" s="705"/>
      <c r="N752" s="705"/>
      <c r="O752" s="705"/>
      <c r="P752" s="705"/>
      <c r="Q752" s="705"/>
      <c r="R752" s="705"/>
      <c r="S752" s="705"/>
      <c r="T752" s="705"/>
      <c r="U752" s="705"/>
      <c r="V752" s="705"/>
      <c r="W752" s="705"/>
      <c r="X752" s="705"/>
      <c r="Y752" s="705"/>
      <c r="Z752" s="705"/>
    </row>
    <row r="753" ht="15.75" customHeight="1">
      <c r="A753" s="705"/>
      <c r="B753" s="705"/>
      <c r="C753" s="705"/>
      <c r="D753" s="705"/>
      <c r="E753" s="705"/>
      <c r="F753" s="705"/>
      <c r="G753" s="705"/>
      <c r="H753" s="705"/>
      <c r="I753" s="705"/>
      <c r="J753" s="705"/>
      <c r="K753" s="705"/>
      <c r="L753" s="705"/>
      <c r="M753" s="705"/>
      <c r="N753" s="705"/>
      <c r="O753" s="705"/>
      <c r="P753" s="705"/>
      <c r="Q753" s="705"/>
      <c r="R753" s="705"/>
      <c r="S753" s="705"/>
      <c r="T753" s="705"/>
      <c r="U753" s="705"/>
      <c r="V753" s="705"/>
      <c r="W753" s="705"/>
      <c r="X753" s="705"/>
      <c r="Y753" s="705"/>
      <c r="Z753" s="705"/>
    </row>
    <row r="754" ht="15.75" customHeight="1">
      <c r="A754" s="705"/>
      <c r="B754" s="705"/>
      <c r="C754" s="705"/>
      <c r="D754" s="705"/>
      <c r="E754" s="705"/>
      <c r="F754" s="705"/>
      <c r="G754" s="705"/>
      <c r="H754" s="705"/>
      <c r="I754" s="705"/>
      <c r="J754" s="705"/>
      <c r="K754" s="705"/>
      <c r="L754" s="705"/>
      <c r="M754" s="705"/>
      <c r="N754" s="705"/>
      <c r="O754" s="705"/>
      <c r="P754" s="705"/>
      <c r="Q754" s="705"/>
      <c r="R754" s="705"/>
      <c r="S754" s="705"/>
      <c r="T754" s="705"/>
      <c r="U754" s="705"/>
      <c r="V754" s="705"/>
      <c r="W754" s="705"/>
      <c r="X754" s="705"/>
      <c r="Y754" s="705"/>
      <c r="Z754" s="705"/>
    </row>
    <row r="755" ht="15.75" customHeight="1">
      <c r="A755" s="705"/>
      <c r="B755" s="705"/>
      <c r="C755" s="705"/>
      <c r="D755" s="705"/>
      <c r="E755" s="705"/>
      <c r="F755" s="705"/>
      <c r="G755" s="705"/>
      <c r="H755" s="705"/>
      <c r="I755" s="705"/>
      <c r="J755" s="705"/>
      <c r="K755" s="705"/>
      <c r="L755" s="705"/>
      <c r="M755" s="705"/>
      <c r="N755" s="705"/>
      <c r="O755" s="705"/>
      <c r="P755" s="705"/>
      <c r="Q755" s="705"/>
      <c r="R755" s="705"/>
      <c r="S755" s="705"/>
      <c r="T755" s="705"/>
      <c r="U755" s="705"/>
      <c r="V755" s="705"/>
      <c r="W755" s="705"/>
      <c r="X755" s="705"/>
      <c r="Y755" s="705"/>
      <c r="Z755" s="705"/>
    </row>
    <row r="756" ht="15.75" customHeight="1">
      <c r="A756" s="705"/>
      <c r="B756" s="705"/>
      <c r="C756" s="705"/>
      <c r="D756" s="705"/>
      <c r="E756" s="705"/>
      <c r="F756" s="705"/>
      <c r="G756" s="705"/>
      <c r="H756" s="705"/>
      <c r="I756" s="705"/>
      <c r="J756" s="705"/>
      <c r="K756" s="705"/>
      <c r="L756" s="705"/>
      <c r="M756" s="705"/>
      <c r="N756" s="705"/>
      <c r="O756" s="705"/>
      <c r="P756" s="705"/>
      <c r="Q756" s="705"/>
      <c r="R756" s="705"/>
      <c r="S756" s="705"/>
      <c r="T756" s="705"/>
      <c r="U756" s="705"/>
      <c r="V756" s="705"/>
      <c r="W756" s="705"/>
      <c r="X756" s="705"/>
      <c r="Y756" s="705"/>
      <c r="Z756" s="705"/>
    </row>
    <row r="757" ht="15.75" customHeight="1">
      <c r="A757" s="705"/>
      <c r="B757" s="705"/>
      <c r="C757" s="705"/>
      <c r="D757" s="705"/>
      <c r="E757" s="705"/>
      <c r="F757" s="705"/>
      <c r="G757" s="705"/>
      <c r="H757" s="705"/>
      <c r="I757" s="705"/>
      <c r="J757" s="705"/>
      <c r="K757" s="705"/>
      <c r="L757" s="705"/>
      <c r="M757" s="705"/>
      <c r="N757" s="705"/>
      <c r="O757" s="705"/>
      <c r="P757" s="705"/>
      <c r="Q757" s="705"/>
      <c r="R757" s="705"/>
      <c r="S757" s="705"/>
      <c r="T757" s="705"/>
      <c r="U757" s="705"/>
      <c r="V757" s="705"/>
      <c r="W757" s="705"/>
      <c r="X757" s="705"/>
      <c r="Y757" s="705"/>
      <c r="Z757" s="705"/>
    </row>
    <row r="758" ht="15.75" customHeight="1">
      <c r="A758" s="705"/>
      <c r="B758" s="705"/>
      <c r="C758" s="705"/>
      <c r="D758" s="705"/>
      <c r="E758" s="705"/>
      <c r="F758" s="705"/>
      <c r="G758" s="705"/>
      <c r="H758" s="705"/>
      <c r="I758" s="705"/>
      <c r="J758" s="705"/>
      <c r="K758" s="705"/>
      <c r="L758" s="705"/>
      <c r="M758" s="705"/>
      <c r="N758" s="705"/>
      <c r="O758" s="705"/>
      <c r="P758" s="705"/>
      <c r="Q758" s="705"/>
      <c r="R758" s="705"/>
      <c r="S758" s="705"/>
      <c r="T758" s="705"/>
      <c r="U758" s="705"/>
      <c r="V758" s="705"/>
      <c r="W758" s="705"/>
      <c r="X758" s="705"/>
      <c r="Y758" s="705"/>
      <c r="Z758" s="705"/>
    </row>
    <row r="759" ht="15.75" customHeight="1">
      <c r="A759" s="705"/>
      <c r="B759" s="705"/>
      <c r="C759" s="705"/>
      <c r="D759" s="705"/>
      <c r="E759" s="705"/>
      <c r="F759" s="705"/>
      <c r="G759" s="705"/>
      <c r="H759" s="705"/>
      <c r="I759" s="705"/>
      <c r="J759" s="705"/>
      <c r="K759" s="705"/>
      <c r="L759" s="705"/>
      <c r="M759" s="705"/>
      <c r="N759" s="705"/>
      <c r="O759" s="705"/>
      <c r="P759" s="705"/>
      <c r="Q759" s="705"/>
      <c r="R759" s="705"/>
      <c r="S759" s="705"/>
      <c r="T759" s="705"/>
      <c r="U759" s="705"/>
      <c r="V759" s="705"/>
      <c r="W759" s="705"/>
      <c r="X759" s="705"/>
      <c r="Y759" s="705"/>
      <c r="Z759" s="705"/>
    </row>
    <row r="760" ht="15.75" customHeight="1">
      <c r="A760" s="705"/>
      <c r="B760" s="705"/>
      <c r="C760" s="705"/>
      <c r="D760" s="705"/>
      <c r="E760" s="705"/>
      <c r="F760" s="705"/>
      <c r="G760" s="705"/>
      <c r="H760" s="705"/>
      <c r="I760" s="705"/>
      <c r="J760" s="705"/>
      <c r="K760" s="705"/>
      <c r="L760" s="705"/>
      <c r="M760" s="705"/>
      <c r="N760" s="705"/>
      <c r="O760" s="705"/>
      <c r="P760" s="705"/>
      <c r="Q760" s="705"/>
      <c r="R760" s="705"/>
      <c r="S760" s="705"/>
      <c r="T760" s="705"/>
      <c r="U760" s="705"/>
      <c r="V760" s="705"/>
      <c r="W760" s="705"/>
      <c r="X760" s="705"/>
      <c r="Y760" s="705"/>
      <c r="Z760" s="705"/>
    </row>
    <row r="761" ht="15.75" customHeight="1">
      <c r="A761" s="705"/>
      <c r="B761" s="705"/>
      <c r="C761" s="705"/>
      <c r="D761" s="705"/>
      <c r="E761" s="705"/>
      <c r="F761" s="705"/>
      <c r="G761" s="705"/>
      <c r="H761" s="705"/>
      <c r="I761" s="705"/>
      <c r="J761" s="705"/>
      <c r="K761" s="705"/>
      <c r="L761" s="705"/>
      <c r="M761" s="705"/>
      <c r="N761" s="705"/>
      <c r="O761" s="705"/>
      <c r="P761" s="705"/>
      <c r="Q761" s="705"/>
      <c r="R761" s="705"/>
      <c r="S761" s="705"/>
      <c r="T761" s="705"/>
      <c r="U761" s="705"/>
      <c r="V761" s="705"/>
      <c r="W761" s="705"/>
      <c r="X761" s="705"/>
      <c r="Y761" s="705"/>
      <c r="Z761" s="705"/>
    </row>
    <row r="762" ht="15.75" customHeight="1">
      <c r="A762" s="705"/>
      <c r="B762" s="705"/>
      <c r="C762" s="705"/>
      <c r="D762" s="705"/>
      <c r="E762" s="705"/>
      <c r="F762" s="705"/>
      <c r="G762" s="705"/>
      <c r="H762" s="705"/>
      <c r="I762" s="705"/>
      <c r="J762" s="705"/>
      <c r="K762" s="705"/>
      <c r="L762" s="705"/>
      <c r="M762" s="705"/>
      <c r="N762" s="705"/>
      <c r="O762" s="705"/>
      <c r="P762" s="705"/>
      <c r="Q762" s="705"/>
      <c r="R762" s="705"/>
      <c r="S762" s="705"/>
      <c r="T762" s="705"/>
      <c r="U762" s="705"/>
      <c r="V762" s="705"/>
      <c r="W762" s="705"/>
      <c r="X762" s="705"/>
      <c r="Y762" s="705"/>
      <c r="Z762" s="705"/>
    </row>
    <row r="763" ht="15.75" customHeight="1">
      <c r="A763" s="705"/>
      <c r="B763" s="705"/>
      <c r="C763" s="705"/>
      <c r="D763" s="705"/>
      <c r="E763" s="705"/>
      <c r="F763" s="705"/>
      <c r="G763" s="705"/>
      <c r="H763" s="705"/>
      <c r="I763" s="705"/>
      <c r="J763" s="705"/>
      <c r="K763" s="705"/>
      <c r="L763" s="705"/>
      <c r="M763" s="705"/>
      <c r="N763" s="705"/>
      <c r="O763" s="705"/>
      <c r="P763" s="705"/>
      <c r="Q763" s="705"/>
      <c r="R763" s="705"/>
      <c r="S763" s="705"/>
      <c r="T763" s="705"/>
      <c r="U763" s="705"/>
      <c r="V763" s="705"/>
      <c r="W763" s="705"/>
      <c r="X763" s="705"/>
      <c r="Y763" s="705"/>
      <c r="Z763" s="705"/>
    </row>
    <row r="764" ht="15.75" customHeight="1">
      <c r="A764" s="705"/>
      <c r="B764" s="705"/>
      <c r="C764" s="705"/>
      <c r="D764" s="705"/>
      <c r="E764" s="705"/>
      <c r="F764" s="705"/>
      <c r="G764" s="705"/>
      <c r="H764" s="705"/>
      <c r="I764" s="705"/>
      <c r="J764" s="705"/>
      <c r="K764" s="705"/>
      <c r="L764" s="705"/>
      <c r="M764" s="705"/>
      <c r="N764" s="705"/>
      <c r="O764" s="705"/>
      <c r="P764" s="705"/>
      <c r="Q764" s="705"/>
      <c r="R764" s="705"/>
      <c r="S764" s="705"/>
      <c r="T764" s="705"/>
      <c r="U764" s="705"/>
      <c r="V764" s="705"/>
      <c r="W764" s="705"/>
      <c r="X764" s="705"/>
      <c r="Y764" s="705"/>
      <c r="Z764" s="705"/>
    </row>
    <row r="765" ht="15.75" customHeight="1">
      <c r="A765" s="705"/>
      <c r="B765" s="705"/>
      <c r="C765" s="705"/>
      <c r="D765" s="705"/>
      <c r="E765" s="705"/>
      <c r="F765" s="705"/>
      <c r="G765" s="705"/>
      <c r="H765" s="705"/>
      <c r="I765" s="705"/>
      <c r="J765" s="705"/>
      <c r="K765" s="705"/>
      <c r="L765" s="705"/>
      <c r="M765" s="705"/>
      <c r="N765" s="705"/>
      <c r="O765" s="705"/>
      <c r="P765" s="705"/>
      <c r="Q765" s="705"/>
      <c r="R765" s="705"/>
      <c r="S765" s="705"/>
      <c r="T765" s="705"/>
      <c r="U765" s="705"/>
      <c r="V765" s="705"/>
      <c r="W765" s="705"/>
      <c r="X765" s="705"/>
      <c r="Y765" s="705"/>
      <c r="Z765" s="705"/>
    </row>
    <row r="766" ht="15.75" customHeight="1">
      <c r="A766" s="705"/>
      <c r="B766" s="705"/>
      <c r="C766" s="705"/>
      <c r="D766" s="705"/>
      <c r="E766" s="705"/>
      <c r="F766" s="705"/>
      <c r="G766" s="705"/>
      <c r="H766" s="705"/>
      <c r="I766" s="705"/>
      <c r="J766" s="705"/>
      <c r="K766" s="705"/>
      <c r="L766" s="705"/>
      <c r="M766" s="705"/>
      <c r="N766" s="705"/>
      <c r="O766" s="705"/>
      <c r="P766" s="705"/>
      <c r="Q766" s="705"/>
      <c r="R766" s="705"/>
      <c r="S766" s="705"/>
      <c r="T766" s="705"/>
      <c r="U766" s="705"/>
      <c r="V766" s="705"/>
      <c r="W766" s="705"/>
      <c r="X766" s="705"/>
      <c r="Y766" s="705"/>
      <c r="Z766" s="705"/>
    </row>
    <row r="767" ht="15.75" customHeight="1">
      <c r="A767" s="705"/>
      <c r="B767" s="705"/>
      <c r="C767" s="705"/>
      <c r="D767" s="705"/>
      <c r="E767" s="705"/>
      <c r="F767" s="705"/>
      <c r="G767" s="705"/>
      <c r="H767" s="705"/>
      <c r="I767" s="705"/>
      <c r="J767" s="705"/>
      <c r="K767" s="705"/>
      <c r="L767" s="705"/>
      <c r="M767" s="705"/>
      <c r="N767" s="705"/>
      <c r="O767" s="705"/>
      <c r="P767" s="705"/>
      <c r="Q767" s="705"/>
      <c r="R767" s="705"/>
      <c r="S767" s="705"/>
      <c r="T767" s="705"/>
      <c r="U767" s="705"/>
      <c r="V767" s="705"/>
      <c r="W767" s="705"/>
      <c r="X767" s="705"/>
      <c r="Y767" s="705"/>
      <c r="Z767" s="705"/>
    </row>
    <row r="768" ht="15.75" customHeight="1">
      <c r="A768" s="705"/>
      <c r="B768" s="705"/>
      <c r="C768" s="705"/>
      <c r="D768" s="705"/>
      <c r="E768" s="705"/>
      <c r="F768" s="705"/>
      <c r="G768" s="705"/>
      <c r="H768" s="705"/>
      <c r="I768" s="705"/>
      <c r="J768" s="705"/>
      <c r="K768" s="705"/>
      <c r="L768" s="705"/>
      <c r="M768" s="705"/>
      <c r="N768" s="705"/>
      <c r="O768" s="705"/>
      <c r="P768" s="705"/>
      <c r="Q768" s="705"/>
      <c r="R768" s="705"/>
      <c r="S768" s="705"/>
      <c r="T768" s="705"/>
      <c r="U768" s="705"/>
      <c r="V768" s="705"/>
      <c r="W768" s="705"/>
      <c r="X768" s="705"/>
      <c r="Y768" s="705"/>
      <c r="Z768" s="705"/>
    </row>
    <row r="769" ht="15.75" customHeight="1">
      <c r="A769" s="705"/>
      <c r="B769" s="705"/>
      <c r="C769" s="705"/>
      <c r="D769" s="705"/>
      <c r="E769" s="705"/>
      <c r="F769" s="705"/>
      <c r="G769" s="705"/>
      <c r="H769" s="705"/>
      <c r="I769" s="705"/>
      <c r="J769" s="705"/>
      <c r="K769" s="705"/>
      <c r="L769" s="705"/>
      <c r="M769" s="705"/>
      <c r="N769" s="705"/>
      <c r="O769" s="705"/>
      <c r="P769" s="705"/>
      <c r="Q769" s="705"/>
      <c r="R769" s="705"/>
      <c r="S769" s="705"/>
      <c r="T769" s="705"/>
      <c r="U769" s="705"/>
      <c r="V769" s="705"/>
      <c r="W769" s="705"/>
      <c r="X769" s="705"/>
      <c r="Y769" s="705"/>
      <c r="Z769" s="705"/>
    </row>
    <row r="770" ht="15.75" customHeight="1">
      <c r="A770" s="705"/>
      <c r="B770" s="705"/>
      <c r="C770" s="705"/>
      <c r="D770" s="705"/>
      <c r="E770" s="705"/>
      <c r="F770" s="705"/>
      <c r="G770" s="705"/>
      <c r="H770" s="705"/>
      <c r="I770" s="705"/>
      <c r="J770" s="705"/>
      <c r="K770" s="705"/>
      <c r="L770" s="705"/>
      <c r="M770" s="705"/>
      <c r="N770" s="705"/>
      <c r="O770" s="705"/>
      <c r="P770" s="705"/>
      <c r="Q770" s="705"/>
      <c r="R770" s="705"/>
      <c r="S770" s="705"/>
      <c r="T770" s="705"/>
      <c r="U770" s="705"/>
      <c r="V770" s="705"/>
      <c r="W770" s="705"/>
      <c r="X770" s="705"/>
      <c r="Y770" s="705"/>
      <c r="Z770" s="705"/>
    </row>
    <row r="771" ht="15.75" customHeight="1">
      <c r="A771" s="705"/>
      <c r="B771" s="705"/>
      <c r="C771" s="705"/>
      <c r="D771" s="705"/>
      <c r="E771" s="705"/>
      <c r="F771" s="705"/>
      <c r="G771" s="705"/>
      <c r="H771" s="705"/>
      <c r="I771" s="705"/>
      <c r="J771" s="705"/>
      <c r="K771" s="705"/>
      <c r="L771" s="705"/>
      <c r="M771" s="705"/>
      <c r="N771" s="705"/>
      <c r="O771" s="705"/>
      <c r="P771" s="705"/>
      <c r="Q771" s="705"/>
      <c r="R771" s="705"/>
      <c r="S771" s="705"/>
      <c r="T771" s="705"/>
      <c r="U771" s="705"/>
      <c r="V771" s="705"/>
      <c r="W771" s="705"/>
      <c r="X771" s="705"/>
      <c r="Y771" s="705"/>
      <c r="Z771" s="705"/>
    </row>
    <row r="772" ht="15.75" customHeight="1">
      <c r="A772" s="705"/>
      <c r="B772" s="705"/>
      <c r="C772" s="705"/>
      <c r="D772" s="705"/>
      <c r="E772" s="705"/>
      <c r="F772" s="705"/>
      <c r="G772" s="705"/>
      <c r="H772" s="705"/>
      <c r="I772" s="705"/>
      <c r="J772" s="705"/>
      <c r="K772" s="705"/>
      <c r="L772" s="705"/>
      <c r="M772" s="705"/>
      <c r="N772" s="705"/>
      <c r="O772" s="705"/>
      <c r="P772" s="705"/>
      <c r="Q772" s="705"/>
      <c r="R772" s="705"/>
      <c r="S772" s="705"/>
      <c r="T772" s="705"/>
      <c r="U772" s="705"/>
      <c r="V772" s="705"/>
      <c r="W772" s="705"/>
      <c r="X772" s="705"/>
      <c r="Y772" s="705"/>
      <c r="Z772" s="705"/>
    </row>
    <row r="773" ht="15.75" customHeight="1">
      <c r="A773" s="705"/>
      <c r="B773" s="705"/>
      <c r="C773" s="705"/>
      <c r="D773" s="705"/>
      <c r="E773" s="705"/>
      <c r="F773" s="705"/>
      <c r="G773" s="705"/>
      <c r="H773" s="705"/>
      <c r="I773" s="705"/>
      <c r="J773" s="705"/>
      <c r="K773" s="705"/>
      <c r="L773" s="705"/>
      <c r="M773" s="705"/>
      <c r="N773" s="705"/>
      <c r="O773" s="705"/>
      <c r="P773" s="705"/>
      <c r="Q773" s="705"/>
      <c r="R773" s="705"/>
      <c r="S773" s="705"/>
      <c r="T773" s="705"/>
      <c r="U773" s="705"/>
      <c r="V773" s="705"/>
      <c r="W773" s="705"/>
      <c r="X773" s="705"/>
      <c r="Y773" s="705"/>
      <c r="Z773" s="705"/>
    </row>
    <row r="774" ht="15.75" customHeight="1">
      <c r="A774" s="705"/>
      <c r="B774" s="705"/>
      <c r="C774" s="705"/>
      <c r="D774" s="705"/>
      <c r="E774" s="705"/>
      <c r="F774" s="705"/>
      <c r="G774" s="705"/>
      <c r="H774" s="705"/>
      <c r="I774" s="705"/>
      <c r="J774" s="705"/>
      <c r="K774" s="705"/>
      <c r="L774" s="705"/>
      <c r="M774" s="705"/>
      <c r="N774" s="705"/>
      <c r="O774" s="705"/>
      <c r="P774" s="705"/>
      <c r="Q774" s="705"/>
      <c r="R774" s="705"/>
      <c r="S774" s="705"/>
      <c r="T774" s="705"/>
      <c r="U774" s="705"/>
      <c r="V774" s="705"/>
      <c r="W774" s="705"/>
      <c r="X774" s="705"/>
      <c r="Y774" s="705"/>
      <c r="Z774" s="705"/>
    </row>
    <row r="775" ht="15.75" customHeight="1">
      <c r="A775" s="705"/>
      <c r="B775" s="705"/>
      <c r="C775" s="705"/>
      <c r="D775" s="705"/>
      <c r="E775" s="705"/>
      <c r="F775" s="705"/>
      <c r="G775" s="705"/>
      <c r="H775" s="705"/>
      <c r="I775" s="705"/>
      <c r="J775" s="705"/>
      <c r="K775" s="705"/>
      <c r="L775" s="705"/>
      <c r="M775" s="705"/>
      <c r="N775" s="705"/>
      <c r="O775" s="705"/>
      <c r="P775" s="705"/>
      <c r="Q775" s="705"/>
      <c r="R775" s="705"/>
      <c r="S775" s="705"/>
      <c r="T775" s="705"/>
      <c r="U775" s="705"/>
      <c r="V775" s="705"/>
      <c r="W775" s="705"/>
      <c r="X775" s="705"/>
      <c r="Y775" s="705"/>
      <c r="Z775" s="705"/>
    </row>
    <row r="776" ht="15.75" customHeight="1">
      <c r="A776" s="705"/>
      <c r="B776" s="705"/>
      <c r="C776" s="705"/>
      <c r="D776" s="705"/>
      <c r="E776" s="705"/>
      <c r="F776" s="705"/>
      <c r="G776" s="705"/>
      <c r="H776" s="705"/>
      <c r="I776" s="705"/>
      <c r="J776" s="705"/>
      <c r="K776" s="705"/>
      <c r="L776" s="705"/>
      <c r="M776" s="705"/>
      <c r="N776" s="705"/>
      <c r="O776" s="705"/>
      <c r="P776" s="705"/>
      <c r="Q776" s="705"/>
      <c r="R776" s="705"/>
      <c r="S776" s="705"/>
      <c r="T776" s="705"/>
      <c r="U776" s="705"/>
      <c r="V776" s="705"/>
      <c r="W776" s="705"/>
      <c r="X776" s="705"/>
      <c r="Y776" s="705"/>
      <c r="Z776" s="705"/>
    </row>
    <row r="777" ht="15.75" customHeight="1">
      <c r="A777" s="705"/>
      <c r="B777" s="705"/>
      <c r="C777" s="705"/>
      <c r="D777" s="705"/>
      <c r="E777" s="705"/>
      <c r="F777" s="705"/>
      <c r="G777" s="705"/>
      <c r="H777" s="705"/>
      <c r="I777" s="705"/>
      <c r="J777" s="705"/>
      <c r="K777" s="705"/>
      <c r="L777" s="705"/>
      <c r="M777" s="705"/>
      <c r="N777" s="705"/>
      <c r="O777" s="705"/>
      <c r="P777" s="705"/>
      <c r="Q777" s="705"/>
      <c r="R777" s="705"/>
      <c r="S777" s="705"/>
      <c r="T777" s="705"/>
      <c r="U777" s="705"/>
      <c r="V777" s="705"/>
      <c r="W777" s="705"/>
      <c r="X777" s="705"/>
      <c r="Y777" s="705"/>
      <c r="Z777" s="705"/>
    </row>
    <row r="778" ht="15.75" customHeight="1">
      <c r="A778" s="705"/>
      <c r="B778" s="705"/>
      <c r="C778" s="705"/>
      <c r="D778" s="705"/>
      <c r="E778" s="705"/>
      <c r="F778" s="705"/>
      <c r="G778" s="705"/>
      <c r="H778" s="705"/>
      <c r="I778" s="705"/>
      <c r="J778" s="705"/>
      <c r="K778" s="705"/>
      <c r="L778" s="705"/>
      <c r="M778" s="705"/>
      <c r="N778" s="705"/>
      <c r="O778" s="705"/>
      <c r="P778" s="705"/>
      <c r="Q778" s="705"/>
      <c r="R778" s="705"/>
      <c r="S778" s="705"/>
      <c r="T778" s="705"/>
      <c r="U778" s="705"/>
      <c r="V778" s="705"/>
      <c r="W778" s="705"/>
      <c r="X778" s="705"/>
      <c r="Y778" s="705"/>
      <c r="Z778" s="705"/>
    </row>
    <row r="779" ht="15.75" customHeight="1">
      <c r="A779" s="705"/>
      <c r="B779" s="705"/>
      <c r="C779" s="705"/>
      <c r="D779" s="705"/>
      <c r="E779" s="705"/>
      <c r="F779" s="705"/>
      <c r="G779" s="705"/>
      <c r="H779" s="705"/>
      <c r="I779" s="705"/>
      <c r="J779" s="705"/>
      <c r="K779" s="705"/>
      <c r="L779" s="705"/>
      <c r="M779" s="705"/>
      <c r="N779" s="705"/>
      <c r="O779" s="705"/>
      <c r="P779" s="705"/>
      <c r="Q779" s="705"/>
      <c r="R779" s="705"/>
      <c r="S779" s="705"/>
      <c r="T779" s="705"/>
      <c r="U779" s="705"/>
      <c r="V779" s="705"/>
      <c r="W779" s="705"/>
      <c r="X779" s="705"/>
      <c r="Y779" s="705"/>
      <c r="Z779" s="705"/>
    </row>
    <row r="780" ht="15.75" customHeight="1">
      <c r="A780" s="705"/>
      <c r="B780" s="705"/>
      <c r="C780" s="705"/>
      <c r="D780" s="705"/>
      <c r="E780" s="705"/>
      <c r="F780" s="705"/>
      <c r="G780" s="705"/>
      <c r="H780" s="705"/>
      <c r="I780" s="705"/>
      <c r="J780" s="705"/>
      <c r="K780" s="705"/>
      <c r="L780" s="705"/>
      <c r="M780" s="705"/>
      <c r="N780" s="705"/>
      <c r="O780" s="705"/>
      <c r="P780" s="705"/>
      <c r="Q780" s="705"/>
      <c r="R780" s="705"/>
      <c r="S780" s="705"/>
      <c r="T780" s="705"/>
      <c r="U780" s="705"/>
      <c r="V780" s="705"/>
      <c r="W780" s="705"/>
      <c r="X780" s="705"/>
      <c r="Y780" s="705"/>
      <c r="Z780" s="705"/>
    </row>
    <row r="781" ht="15.75" customHeight="1">
      <c r="A781" s="705"/>
      <c r="B781" s="705"/>
      <c r="C781" s="705"/>
      <c r="D781" s="705"/>
      <c r="E781" s="705"/>
      <c r="F781" s="705"/>
      <c r="G781" s="705"/>
      <c r="H781" s="705"/>
      <c r="I781" s="705"/>
      <c r="J781" s="705"/>
      <c r="K781" s="705"/>
      <c r="L781" s="705"/>
      <c r="M781" s="705"/>
      <c r="N781" s="705"/>
      <c r="O781" s="705"/>
      <c r="P781" s="705"/>
      <c r="Q781" s="705"/>
      <c r="R781" s="705"/>
      <c r="S781" s="705"/>
      <c r="T781" s="705"/>
      <c r="U781" s="705"/>
      <c r="V781" s="705"/>
      <c r="W781" s="705"/>
      <c r="X781" s="705"/>
      <c r="Y781" s="705"/>
      <c r="Z781" s="705"/>
    </row>
    <row r="782" ht="15.75" customHeight="1">
      <c r="A782" s="705"/>
      <c r="B782" s="705"/>
      <c r="C782" s="705"/>
      <c r="D782" s="705"/>
      <c r="E782" s="705"/>
      <c r="F782" s="705"/>
      <c r="G782" s="705"/>
      <c r="H782" s="705"/>
      <c r="I782" s="705"/>
      <c r="J782" s="705"/>
      <c r="K782" s="705"/>
      <c r="L782" s="705"/>
      <c r="M782" s="705"/>
      <c r="N782" s="705"/>
      <c r="O782" s="705"/>
      <c r="P782" s="705"/>
      <c r="Q782" s="705"/>
      <c r="R782" s="705"/>
      <c r="S782" s="705"/>
      <c r="T782" s="705"/>
      <c r="U782" s="705"/>
      <c r="V782" s="705"/>
      <c r="W782" s="705"/>
      <c r="X782" s="705"/>
      <c r="Y782" s="705"/>
      <c r="Z782" s="705"/>
    </row>
    <row r="783" ht="15.75" customHeight="1">
      <c r="A783" s="705"/>
      <c r="B783" s="705"/>
      <c r="C783" s="705"/>
      <c r="D783" s="705"/>
      <c r="E783" s="705"/>
      <c r="F783" s="705"/>
      <c r="G783" s="705"/>
      <c r="H783" s="705"/>
      <c r="I783" s="705"/>
      <c r="J783" s="705"/>
      <c r="K783" s="705"/>
      <c r="L783" s="705"/>
      <c r="M783" s="705"/>
      <c r="N783" s="705"/>
      <c r="O783" s="705"/>
      <c r="P783" s="705"/>
      <c r="Q783" s="705"/>
      <c r="R783" s="705"/>
      <c r="S783" s="705"/>
      <c r="T783" s="705"/>
      <c r="U783" s="705"/>
      <c r="V783" s="705"/>
      <c r="W783" s="705"/>
      <c r="X783" s="705"/>
      <c r="Y783" s="705"/>
      <c r="Z783" s="705"/>
    </row>
    <row r="784" ht="15.75" customHeight="1">
      <c r="A784" s="705"/>
      <c r="B784" s="705"/>
      <c r="C784" s="705"/>
      <c r="D784" s="705"/>
      <c r="E784" s="705"/>
      <c r="F784" s="705"/>
      <c r="G784" s="705"/>
      <c r="H784" s="705"/>
      <c r="I784" s="705"/>
      <c r="J784" s="705"/>
      <c r="K784" s="705"/>
      <c r="L784" s="705"/>
      <c r="M784" s="705"/>
      <c r="N784" s="705"/>
      <c r="O784" s="705"/>
      <c r="P784" s="705"/>
      <c r="Q784" s="705"/>
      <c r="R784" s="705"/>
      <c r="S784" s="705"/>
      <c r="T784" s="705"/>
      <c r="U784" s="705"/>
      <c r="V784" s="705"/>
      <c r="W784" s="705"/>
      <c r="X784" s="705"/>
      <c r="Y784" s="705"/>
      <c r="Z784" s="705"/>
    </row>
    <row r="785" ht="15.75" customHeight="1">
      <c r="A785" s="705"/>
      <c r="B785" s="705"/>
      <c r="C785" s="705"/>
      <c r="D785" s="705"/>
      <c r="E785" s="705"/>
      <c r="F785" s="705"/>
      <c r="G785" s="705"/>
      <c r="H785" s="705"/>
      <c r="I785" s="705"/>
      <c r="J785" s="705"/>
      <c r="K785" s="705"/>
      <c r="L785" s="705"/>
      <c r="M785" s="705"/>
      <c r="N785" s="705"/>
      <c r="O785" s="705"/>
      <c r="P785" s="705"/>
      <c r="Q785" s="705"/>
      <c r="R785" s="705"/>
      <c r="S785" s="705"/>
      <c r="T785" s="705"/>
      <c r="U785" s="705"/>
      <c r="V785" s="705"/>
      <c r="W785" s="705"/>
      <c r="X785" s="705"/>
      <c r="Y785" s="705"/>
      <c r="Z785" s="705"/>
    </row>
    <row r="786" ht="15.75" customHeight="1">
      <c r="A786" s="705"/>
      <c r="B786" s="705"/>
      <c r="C786" s="705"/>
      <c r="D786" s="705"/>
      <c r="E786" s="705"/>
      <c r="F786" s="705"/>
      <c r="G786" s="705"/>
      <c r="H786" s="705"/>
      <c r="I786" s="705"/>
      <c r="J786" s="705"/>
      <c r="K786" s="705"/>
      <c r="L786" s="705"/>
      <c r="M786" s="705"/>
      <c r="N786" s="705"/>
      <c r="O786" s="705"/>
      <c r="P786" s="705"/>
      <c r="Q786" s="705"/>
      <c r="R786" s="705"/>
      <c r="S786" s="705"/>
      <c r="T786" s="705"/>
      <c r="U786" s="705"/>
      <c r="V786" s="705"/>
      <c r="W786" s="705"/>
      <c r="X786" s="705"/>
      <c r="Y786" s="705"/>
      <c r="Z786" s="705"/>
    </row>
    <row r="787" ht="15.75" customHeight="1">
      <c r="A787" s="705"/>
      <c r="B787" s="705"/>
      <c r="C787" s="705"/>
      <c r="D787" s="705"/>
      <c r="E787" s="705"/>
      <c r="F787" s="705"/>
      <c r="G787" s="705"/>
      <c r="H787" s="705"/>
      <c r="I787" s="705"/>
      <c r="J787" s="705"/>
      <c r="K787" s="705"/>
      <c r="L787" s="705"/>
      <c r="M787" s="705"/>
      <c r="N787" s="705"/>
      <c r="O787" s="705"/>
      <c r="P787" s="705"/>
      <c r="Q787" s="705"/>
      <c r="R787" s="705"/>
      <c r="S787" s="705"/>
      <c r="T787" s="705"/>
      <c r="U787" s="705"/>
      <c r="V787" s="705"/>
      <c r="W787" s="705"/>
      <c r="X787" s="705"/>
      <c r="Y787" s="705"/>
      <c r="Z787" s="705"/>
    </row>
    <row r="788" ht="15.75" customHeight="1">
      <c r="A788" s="705"/>
      <c r="B788" s="705"/>
      <c r="C788" s="705"/>
      <c r="D788" s="705"/>
      <c r="E788" s="705"/>
      <c r="F788" s="705"/>
      <c r="G788" s="705"/>
      <c r="H788" s="705"/>
      <c r="I788" s="705"/>
      <c r="J788" s="705"/>
      <c r="K788" s="705"/>
      <c r="L788" s="705"/>
      <c r="M788" s="705"/>
      <c r="N788" s="705"/>
      <c r="O788" s="705"/>
      <c r="P788" s="705"/>
      <c r="Q788" s="705"/>
      <c r="R788" s="705"/>
      <c r="S788" s="705"/>
      <c r="T788" s="705"/>
      <c r="U788" s="705"/>
      <c r="V788" s="705"/>
      <c r="W788" s="705"/>
      <c r="X788" s="705"/>
      <c r="Y788" s="705"/>
      <c r="Z788" s="705"/>
    </row>
    <row r="789" ht="15.75" customHeight="1">
      <c r="A789" s="705"/>
      <c r="B789" s="705"/>
      <c r="C789" s="705"/>
      <c r="D789" s="705"/>
      <c r="E789" s="705"/>
      <c r="F789" s="705"/>
      <c r="G789" s="705"/>
      <c r="H789" s="705"/>
      <c r="I789" s="705"/>
      <c r="J789" s="705"/>
      <c r="K789" s="705"/>
      <c r="L789" s="705"/>
      <c r="M789" s="705"/>
      <c r="N789" s="705"/>
      <c r="O789" s="705"/>
      <c r="P789" s="705"/>
      <c r="Q789" s="705"/>
      <c r="R789" s="705"/>
      <c r="S789" s="705"/>
      <c r="T789" s="705"/>
      <c r="U789" s="705"/>
      <c r="V789" s="705"/>
      <c r="W789" s="705"/>
      <c r="X789" s="705"/>
      <c r="Y789" s="705"/>
      <c r="Z789" s="705"/>
    </row>
    <row r="790" ht="15.75" customHeight="1">
      <c r="A790" s="705"/>
      <c r="B790" s="705"/>
      <c r="C790" s="705"/>
      <c r="D790" s="705"/>
      <c r="E790" s="705"/>
      <c r="F790" s="705"/>
      <c r="G790" s="705"/>
      <c r="H790" s="705"/>
      <c r="I790" s="705"/>
      <c r="J790" s="705"/>
      <c r="K790" s="705"/>
      <c r="L790" s="705"/>
      <c r="M790" s="705"/>
      <c r="N790" s="705"/>
      <c r="O790" s="705"/>
      <c r="P790" s="705"/>
      <c r="Q790" s="705"/>
      <c r="R790" s="705"/>
      <c r="S790" s="705"/>
      <c r="T790" s="705"/>
      <c r="U790" s="705"/>
      <c r="V790" s="705"/>
      <c r="W790" s="705"/>
      <c r="X790" s="705"/>
      <c r="Y790" s="705"/>
      <c r="Z790" s="705"/>
    </row>
    <row r="791" ht="15.75" customHeight="1">
      <c r="A791" s="705"/>
      <c r="B791" s="705"/>
      <c r="C791" s="705"/>
      <c r="D791" s="705"/>
      <c r="E791" s="705"/>
      <c r="F791" s="705"/>
      <c r="G791" s="705"/>
      <c r="H791" s="705"/>
      <c r="I791" s="705"/>
      <c r="J791" s="705"/>
      <c r="K791" s="705"/>
      <c r="L791" s="705"/>
      <c r="M791" s="705"/>
      <c r="N791" s="705"/>
      <c r="O791" s="705"/>
      <c r="P791" s="705"/>
      <c r="Q791" s="705"/>
      <c r="R791" s="705"/>
      <c r="S791" s="705"/>
      <c r="T791" s="705"/>
      <c r="U791" s="705"/>
      <c r="V791" s="705"/>
      <c r="W791" s="705"/>
      <c r="X791" s="705"/>
      <c r="Y791" s="705"/>
      <c r="Z791" s="705"/>
    </row>
    <row r="792" ht="15.75" customHeight="1">
      <c r="A792" s="705"/>
      <c r="B792" s="705"/>
      <c r="C792" s="705"/>
      <c r="D792" s="705"/>
      <c r="E792" s="705"/>
      <c r="F792" s="705"/>
      <c r="G792" s="705"/>
      <c r="H792" s="705"/>
      <c r="I792" s="705"/>
      <c r="J792" s="705"/>
      <c r="K792" s="705"/>
      <c r="L792" s="705"/>
      <c r="M792" s="705"/>
      <c r="N792" s="705"/>
      <c r="O792" s="705"/>
      <c r="P792" s="705"/>
      <c r="Q792" s="705"/>
      <c r="R792" s="705"/>
      <c r="S792" s="705"/>
      <c r="T792" s="705"/>
      <c r="U792" s="705"/>
      <c r="V792" s="705"/>
      <c r="W792" s="705"/>
      <c r="X792" s="705"/>
      <c r="Y792" s="705"/>
      <c r="Z792" s="705"/>
    </row>
    <row r="793" ht="15.75" customHeight="1">
      <c r="A793" s="705"/>
      <c r="B793" s="705"/>
      <c r="C793" s="705"/>
      <c r="D793" s="705"/>
      <c r="E793" s="705"/>
      <c r="F793" s="705"/>
      <c r="G793" s="705"/>
      <c r="H793" s="705"/>
      <c r="I793" s="705"/>
      <c r="J793" s="705"/>
      <c r="K793" s="705"/>
      <c r="L793" s="705"/>
      <c r="M793" s="705"/>
      <c r="N793" s="705"/>
      <c r="O793" s="705"/>
      <c r="P793" s="705"/>
      <c r="Q793" s="705"/>
      <c r="R793" s="705"/>
      <c r="S793" s="705"/>
      <c r="T793" s="705"/>
      <c r="U793" s="705"/>
      <c r="V793" s="705"/>
      <c r="W793" s="705"/>
      <c r="X793" s="705"/>
      <c r="Y793" s="705"/>
      <c r="Z793" s="705"/>
    </row>
    <row r="794" ht="15.75" customHeight="1">
      <c r="A794" s="705"/>
      <c r="B794" s="705"/>
      <c r="C794" s="705"/>
      <c r="D794" s="705"/>
      <c r="E794" s="705"/>
      <c r="F794" s="705"/>
      <c r="G794" s="705"/>
      <c r="H794" s="705"/>
      <c r="I794" s="705"/>
      <c r="J794" s="705"/>
      <c r="K794" s="705"/>
      <c r="L794" s="705"/>
      <c r="M794" s="705"/>
      <c r="N794" s="705"/>
      <c r="O794" s="705"/>
      <c r="P794" s="705"/>
      <c r="Q794" s="705"/>
      <c r="R794" s="705"/>
      <c r="S794" s="705"/>
      <c r="T794" s="705"/>
      <c r="U794" s="705"/>
      <c r="V794" s="705"/>
      <c r="W794" s="705"/>
      <c r="X794" s="705"/>
      <c r="Y794" s="705"/>
      <c r="Z794" s="705"/>
    </row>
    <row r="795" ht="15.75" customHeight="1">
      <c r="A795" s="705"/>
      <c r="B795" s="705"/>
      <c r="C795" s="705"/>
      <c r="D795" s="705"/>
      <c r="E795" s="705"/>
      <c r="F795" s="705"/>
      <c r="G795" s="705"/>
      <c r="H795" s="705"/>
      <c r="I795" s="705"/>
      <c r="J795" s="705"/>
      <c r="K795" s="705"/>
      <c r="L795" s="705"/>
      <c r="M795" s="705"/>
      <c r="N795" s="705"/>
      <c r="O795" s="705"/>
      <c r="P795" s="705"/>
      <c r="Q795" s="705"/>
      <c r="R795" s="705"/>
      <c r="S795" s="705"/>
      <c r="T795" s="705"/>
      <c r="U795" s="705"/>
      <c r="V795" s="705"/>
      <c r="W795" s="705"/>
      <c r="X795" s="705"/>
      <c r="Y795" s="705"/>
      <c r="Z795" s="705"/>
    </row>
    <row r="796" ht="15.75" customHeight="1">
      <c r="A796" s="705"/>
      <c r="B796" s="705"/>
      <c r="C796" s="705"/>
      <c r="D796" s="705"/>
      <c r="E796" s="705"/>
      <c r="F796" s="705"/>
      <c r="G796" s="705"/>
      <c r="H796" s="705"/>
      <c r="I796" s="705"/>
      <c r="J796" s="705"/>
      <c r="K796" s="705"/>
      <c r="L796" s="705"/>
      <c r="M796" s="705"/>
      <c r="N796" s="705"/>
      <c r="O796" s="705"/>
      <c r="P796" s="705"/>
      <c r="Q796" s="705"/>
      <c r="R796" s="705"/>
      <c r="S796" s="705"/>
      <c r="T796" s="705"/>
      <c r="U796" s="705"/>
      <c r="V796" s="705"/>
      <c r="W796" s="705"/>
      <c r="X796" s="705"/>
      <c r="Y796" s="705"/>
      <c r="Z796" s="705"/>
    </row>
    <row r="797" ht="15.75" customHeight="1">
      <c r="A797" s="705"/>
      <c r="B797" s="705"/>
      <c r="C797" s="705"/>
      <c r="D797" s="705"/>
      <c r="E797" s="705"/>
      <c r="F797" s="705"/>
      <c r="G797" s="705"/>
      <c r="H797" s="705"/>
      <c r="I797" s="705"/>
      <c r="J797" s="705"/>
      <c r="K797" s="705"/>
      <c r="L797" s="705"/>
      <c r="M797" s="705"/>
      <c r="N797" s="705"/>
      <c r="O797" s="705"/>
      <c r="P797" s="705"/>
      <c r="Q797" s="705"/>
      <c r="R797" s="705"/>
      <c r="S797" s="705"/>
      <c r="T797" s="705"/>
      <c r="U797" s="705"/>
      <c r="V797" s="705"/>
      <c r="W797" s="705"/>
      <c r="X797" s="705"/>
      <c r="Y797" s="705"/>
      <c r="Z797" s="705"/>
    </row>
    <row r="798" ht="15.75" customHeight="1">
      <c r="A798" s="705"/>
      <c r="B798" s="705"/>
      <c r="C798" s="705"/>
      <c r="D798" s="705"/>
      <c r="E798" s="705"/>
      <c r="F798" s="705"/>
      <c r="G798" s="705"/>
      <c r="H798" s="705"/>
      <c r="I798" s="705"/>
      <c r="J798" s="705"/>
      <c r="K798" s="705"/>
      <c r="L798" s="705"/>
      <c r="M798" s="705"/>
      <c r="N798" s="705"/>
      <c r="O798" s="705"/>
      <c r="P798" s="705"/>
      <c r="Q798" s="705"/>
      <c r="R798" s="705"/>
      <c r="S798" s="705"/>
      <c r="T798" s="705"/>
      <c r="U798" s="705"/>
      <c r="V798" s="705"/>
      <c r="W798" s="705"/>
      <c r="X798" s="705"/>
      <c r="Y798" s="705"/>
      <c r="Z798" s="705"/>
    </row>
    <row r="799" ht="15.75" customHeight="1">
      <c r="A799" s="705"/>
      <c r="B799" s="705"/>
      <c r="C799" s="705"/>
      <c r="D799" s="705"/>
      <c r="E799" s="705"/>
      <c r="F799" s="705"/>
      <c r="G799" s="705"/>
      <c r="H799" s="705"/>
      <c r="I799" s="705"/>
      <c r="J799" s="705"/>
      <c r="K799" s="705"/>
      <c r="L799" s="705"/>
      <c r="M799" s="705"/>
      <c r="N799" s="705"/>
      <c r="O799" s="705"/>
      <c r="P799" s="705"/>
      <c r="Q799" s="705"/>
      <c r="R799" s="705"/>
      <c r="S799" s="705"/>
      <c r="T799" s="705"/>
      <c r="U799" s="705"/>
      <c r="V799" s="705"/>
      <c r="W799" s="705"/>
      <c r="X799" s="705"/>
      <c r="Y799" s="705"/>
      <c r="Z799" s="705"/>
    </row>
    <row r="800" ht="15.75" customHeight="1">
      <c r="A800" s="705"/>
      <c r="B800" s="705"/>
      <c r="C800" s="705"/>
      <c r="D800" s="705"/>
      <c r="E800" s="705"/>
      <c r="F800" s="705"/>
      <c r="G800" s="705"/>
      <c r="H800" s="705"/>
      <c r="I800" s="705"/>
      <c r="J800" s="705"/>
      <c r="K800" s="705"/>
      <c r="L800" s="705"/>
      <c r="M800" s="705"/>
      <c r="N800" s="705"/>
      <c r="O800" s="705"/>
      <c r="P800" s="705"/>
      <c r="Q800" s="705"/>
      <c r="R800" s="705"/>
      <c r="S800" s="705"/>
      <c r="T800" s="705"/>
      <c r="U800" s="705"/>
      <c r="V800" s="705"/>
      <c r="W800" s="705"/>
      <c r="X800" s="705"/>
      <c r="Y800" s="705"/>
      <c r="Z800" s="705"/>
    </row>
    <row r="801" ht="15.75" customHeight="1">
      <c r="A801" s="705"/>
      <c r="B801" s="705"/>
      <c r="C801" s="705"/>
      <c r="D801" s="705"/>
      <c r="E801" s="705"/>
      <c r="F801" s="705"/>
      <c r="G801" s="705"/>
      <c r="H801" s="705"/>
      <c r="I801" s="705"/>
      <c r="J801" s="705"/>
      <c r="K801" s="705"/>
      <c r="L801" s="705"/>
      <c r="M801" s="705"/>
      <c r="N801" s="705"/>
      <c r="O801" s="705"/>
      <c r="P801" s="705"/>
      <c r="Q801" s="705"/>
      <c r="R801" s="705"/>
      <c r="S801" s="705"/>
      <c r="T801" s="705"/>
      <c r="U801" s="705"/>
      <c r="V801" s="705"/>
      <c r="W801" s="705"/>
      <c r="X801" s="705"/>
      <c r="Y801" s="705"/>
      <c r="Z801" s="705"/>
    </row>
    <row r="802" ht="15.75" customHeight="1">
      <c r="A802" s="705"/>
      <c r="B802" s="705"/>
      <c r="C802" s="705"/>
      <c r="D802" s="705"/>
      <c r="E802" s="705"/>
      <c r="F802" s="705"/>
      <c r="G802" s="705"/>
      <c r="H802" s="705"/>
      <c r="I802" s="705"/>
      <c r="J802" s="705"/>
      <c r="K802" s="705"/>
      <c r="L802" s="705"/>
      <c r="M802" s="705"/>
      <c r="N802" s="705"/>
      <c r="O802" s="705"/>
      <c r="P802" s="705"/>
      <c r="Q802" s="705"/>
      <c r="R802" s="705"/>
      <c r="S802" s="705"/>
      <c r="T802" s="705"/>
      <c r="U802" s="705"/>
      <c r="V802" s="705"/>
      <c r="W802" s="705"/>
      <c r="X802" s="705"/>
      <c r="Y802" s="705"/>
      <c r="Z802" s="705"/>
    </row>
    <row r="803" ht="15.75" customHeight="1">
      <c r="A803" s="705"/>
      <c r="B803" s="705"/>
      <c r="C803" s="705"/>
      <c r="D803" s="705"/>
      <c r="E803" s="705"/>
      <c r="F803" s="705"/>
      <c r="G803" s="705"/>
      <c r="H803" s="705"/>
      <c r="I803" s="705"/>
      <c r="J803" s="705"/>
      <c r="K803" s="705"/>
      <c r="L803" s="705"/>
      <c r="M803" s="705"/>
      <c r="N803" s="705"/>
      <c r="O803" s="705"/>
      <c r="P803" s="705"/>
      <c r="Q803" s="705"/>
      <c r="R803" s="705"/>
      <c r="S803" s="705"/>
      <c r="T803" s="705"/>
      <c r="U803" s="705"/>
      <c r="V803" s="705"/>
      <c r="W803" s="705"/>
      <c r="X803" s="705"/>
      <c r="Y803" s="705"/>
      <c r="Z803" s="705"/>
    </row>
    <row r="804" ht="15.75" customHeight="1">
      <c r="A804" s="705"/>
      <c r="B804" s="705"/>
      <c r="C804" s="705"/>
      <c r="D804" s="705"/>
      <c r="E804" s="705"/>
      <c r="F804" s="705"/>
      <c r="G804" s="705"/>
      <c r="H804" s="705"/>
      <c r="I804" s="705"/>
      <c r="J804" s="705"/>
      <c r="K804" s="705"/>
      <c r="L804" s="705"/>
      <c r="M804" s="705"/>
      <c r="N804" s="705"/>
      <c r="O804" s="705"/>
      <c r="P804" s="705"/>
      <c r="Q804" s="705"/>
      <c r="R804" s="705"/>
      <c r="S804" s="705"/>
      <c r="T804" s="705"/>
      <c r="U804" s="705"/>
      <c r="V804" s="705"/>
      <c r="W804" s="705"/>
      <c r="X804" s="705"/>
      <c r="Y804" s="705"/>
      <c r="Z804" s="705"/>
    </row>
    <row r="805" ht="15.75" customHeight="1">
      <c r="A805" s="705"/>
      <c r="B805" s="705"/>
      <c r="C805" s="705"/>
      <c r="D805" s="705"/>
      <c r="E805" s="705"/>
      <c r="F805" s="705"/>
      <c r="G805" s="705"/>
      <c r="H805" s="705"/>
      <c r="I805" s="705"/>
      <c r="J805" s="705"/>
      <c r="K805" s="705"/>
      <c r="L805" s="705"/>
      <c r="M805" s="705"/>
      <c r="N805" s="705"/>
      <c r="O805" s="705"/>
      <c r="P805" s="705"/>
      <c r="Q805" s="705"/>
      <c r="R805" s="705"/>
      <c r="S805" s="705"/>
      <c r="T805" s="705"/>
      <c r="U805" s="705"/>
      <c r="V805" s="705"/>
      <c r="W805" s="705"/>
      <c r="X805" s="705"/>
      <c r="Y805" s="705"/>
      <c r="Z805" s="705"/>
    </row>
    <row r="806" ht="15.75" customHeight="1">
      <c r="A806" s="705"/>
      <c r="B806" s="705"/>
      <c r="C806" s="705"/>
      <c r="D806" s="705"/>
      <c r="E806" s="705"/>
      <c r="F806" s="705"/>
      <c r="G806" s="705"/>
      <c r="H806" s="705"/>
      <c r="I806" s="705"/>
      <c r="J806" s="705"/>
      <c r="K806" s="705"/>
      <c r="L806" s="705"/>
      <c r="M806" s="705"/>
      <c r="N806" s="705"/>
      <c r="O806" s="705"/>
      <c r="P806" s="705"/>
      <c r="Q806" s="705"/>
      <c r="R806" s="705"/>
      <c r="S806" s="705"/>
      <c r="T806" s="705"/>
      <c r="U806" s="705"/>
      <c r="V806" s="705"/>
      <c r="W806" s="705"/>
      <c r="X806" s="705"/>
      <c r="Y806" s="705"/>
      <c r="Z806" s="705"/>
    </row>
    <row r="807" ht="15.75" customHeight="1">
      <c r="A807" s="705"/>
      <c r="B807" s="705"/>
      <c r="C807" s="705"/>
      <c r="D807" s="705"/>
      <c r="E807" s="705"/>
      <c r="F807" s="705"/>
      <c r="G807" s="705"/>
      <c r="H807" s="705"/>
      <c r="I807" s="705"/>
      <c r="J807" s="705"/>
      <c r="K807" s="705"/>
      <c r="L807" s="705"/>
      <c r="M807" s="705"/>
      <c r="N807" s="705"/>
      <c r="O807" s="705"/>
      <c r="P807" s="705"/>
      <c r="Q807" s="705"/>
      <c r="R807" s="705"/>
      <c r="S807" s="705"/>
      <c r="T807" s="705"/>
      <c r="U807" s="705"/>
      <c r="V807" s="705"/>
      <c r="W807" s="705"/>
      <c r="X807" s="705"/>
      <c r="Y807" s="705"/>
      <c r="Z807" s="705"/>
    </row>
    <row r="808" ht="15.75" customHeight="1">
      <c r="A808" s="705"/>
      <c r="B808" s="705"/>
      <c r="C808" s="705"/>
      <c r="D808" s="705"/>
      <c r="E808" s="705"/>
      <c r="F808" s="705"/>
      <c r="G808" s="705"/>
      <c r="H808" s="705"/>
      <c r="I808" s="705"/>
      <c r="J808" s="705"/>
      <c r="K808" s="705"/>
      <c r="L808" s="705"/>
      <c r="M808" s="705"/>
      <c r="N808" s="705"/>
      <c r="O808" s="705"/>
      <c r="P808" s="705"/>
      <c r="Q808" s="705"/>
      <c r="R808" s="705"/>
      <c r="S808" s="705"/>
      <c r="T808" s="705"/>
      <c r="U808" s="705"/>
      <c r="V808" s="705"/>
      <c r="W808" s="705"/>
      <c r="X808" s="705"/>
      <c r="Y808" s="705"/>
      <c r="Z808" s="705"/>
    </row>
    <row r="809" ht="15.75" customHeight="1">
      <c r="A809" s="705"/>
      <c r="B809" s="705"/>
      <c r="C809" s="705"/>
      <c r="D809" s="705"/>
      <c r="E809" s="705"/>
      <c r="F809" s="705"/>
      <c r="G809" s="705"/>
      <c r="H809" s="705"/>
      <c r="I809" s="705"/>
      <c r="J809" s="705"/>
      <c r="K809" s="705"/>
      <c r="L809" s="705"/>
      <c r="M809" s="705"/>
      <c r="N809" s="705"/>
      <c r="O809" s="705"/>
      <c r="P809" s="705"/>
      <c r="Q809" s="705"/>
      <c r="R809" s="705"/>
      <c r="S809" s="705"/>
      <c r="T809" s="705"/>
      <c r="U809" s="705"/>
      <c r="V809" s="705"/>
      <c r="W809" s="705"/>
      <c r="X809" s="705"/>
      <c r="Y809" s="705"/>
      <c r="Z809" s="705"/>
    </row>
    <row r="810" ht="15.75" customHeight="1">
      <c r="A810" s="705"/>
      <c r="B810" s="705"/>
      <c r="C810" s="705"/>
      <c r="D810" s="705"/>
      <c r="E810" s="705"/>
      <c r="F810" s="705"/>
      <c r="G810" s="705"/>
      <c r="H810" s="705"/>
      <c r="I810" s="705"/>
      <c r="J810" s="705"/>
      <c r="K810" s="705"/>
      <c r="L810" s="705"/>
      <c r="M810" s="705"/>
      <c r="N810" s="705"/>
      <c r="O810" s="705"/>
      <c r="P810" s="705"/>
      <c r="Q810" s="705"/>
      <c r="R810" s="705"/>
      <c r="S810" s="705"/>
      <c r="T810" s="705"/>
      <c r="U810" s="705"/>
      <c r="V810" s="705"/>
      <c r="W810" s="705"/>
      <c r="X810" s="705"/>
      <c r="Y810" s="705"/>
      <c r="Z810" s="705"/>
    </row>
    <row r="811" ht="15.75" customHeight="1">
      <c r="A811" s="705"/>
      <c r="B811" s="705"/>
      <c r="C811" s="705"/>
      <c r="D811" s="705"/>
      <c r="E811" s="705"/>
      <c r="F811" s="705"/>
      <c r="G811" s="705"/>
      <c r="H811" s="705"/>
      <c r="I811" s="705"/>
      <c r="J811" s="705"/>
      <c r="K811" s="705"/>
      <c r="L811" s="705"/>
      <c r="M811" s="705"/>
      <c r="N811" s="705"/>
      <c r="O811" s="705"/>
      <c r="P811" s="705"/>
      <c r="Q811" s="705"/>
      <c r="R811" s="705"/>
      <c r="S811" s="705"/>
      <c r="T811" s="705"/>
      <c r="U811" s="705"/>
      <c r="V811" s="705"/>
      <c r="W811" s="705"/>
      <c r="X811" s="705"/>
      <c r="Y811" s="705"/>
      <c r="Z811" s="705"/>
    </row>
    <row r="812" ht="15.75" customHeight="1">
      <c r="A812" s="705"/>
      <c r="B812" s="705"/>
      <c r="C812" s="705"/>
      <c r="D812" s="705"/>
      <c r="E812" s="705"/>
      <c r="F812" s="705"/>
      <c r="G812" s="705"/>
      <c r="H812" s="705"/>
      <c r="I812" s="705"/>
      <c r="J812" s="705"/>
      <c r="K812" s="705"/>
      <c r="L812" s="705"/>
      <c r="M812" s="705"/>
      <c r="N812" s="705"/>
      <c r="O812" s="705"/>
      <c r="P812" s="705"/>
      <c r="Q812" s="705"/>
      <c r="R812" s="705"/>
      <c r="S812" s="705"/>
      <c r="T812" s="705"/>
      <c r="U812" s="705"/>
      <c r="V812" s="705"/>
      <c r="W812" s="705"/>
      <c r="X812" s="705"/>
      <c r="Y812" s="705"/>
      <c r="Z812" s="705"/>
    </row>
    <row r="813" ht="15.75" customHeight="1">
      <c r="A813" s="705"/>
      <c r="B813" s="705"/>
      <c r="C813" s="705"/>
      <c r="D813" s="705"/>
      <c r="E813" s="705"/>
      <c r="F813" s="705"/>
      <c r="G813" s="705"/>
      <c r="H813" s="705"/>
      <c r="I813" s="705"/>
      <c r="J813" s="705"/>
      <c r="K813" s="705"/>
      <c r="L813" s="705"/>
      <c r="M813" s="705"/>
      <c r="N813" s="705"/>
      <c r="O813" s="705"/>
      <c r="P813" s="705"/>
      <c r="Q813" s="705"/>
      <c r="R813" s="705"/>
      <c r="S813" s="705"/>
      <c r="T813" s="705"/>
      <c r="U813" s="705"/>
      <c r="V813" s="705"/>
      <c r="W813" s="705"/>
      <c r="X813" s="705"/>
      <c r="Y813" s="705"/>
      <c r="Z813" s="705"/>
    </row>
    <row r="814" ht="15.75" customHeight="1">
      <c r="A814" s="705"/>
      <c r="B814" s="705"/>
      <c r="C814" s="705"/>
      <c r="D814" s="705"/>
      <c r="E814" s="705"/>
      <c r="F814" s="705"/>
      <c r="G814" s="705"/>
      <c r="H814" s="705"/>
      <c r="I814" s="705"/>
      <c r="J814" s="705"/>
      <c r="K814" s="705"/>
      <c r="L814" s="705"/>
      <c r="M814" s="705"/>
      <c r="N814" s="705"/>
      <c r="O814" s="705"/>
      <c r="P814" s="705"/>
      <c r="Q814" s="705"/>
      <c r="R814" s="705"/>
      <c r="S814" s="705"/>
      <c r="T814" s="705"/>
      <c r="U814" s="705"/>
      <c r="V814" s="705"/>
      <c r="W814" s="705"/>
      <c r="X814" s="705"/>
      <c r="Y814" s="705"/>
      <c r="Z814" s="705"/>
    </row>
    <row r="815" ht="15.75" customHeight="1">
      <c r="A815" s="705"/>
      <c r="B815" s="705"/>
      <c r="C815" s="705"/>
      <c r="D815" s="705"/>
      <c r="E815" s="705"/>
      <c r="F815" s="705"/>
      <c r="G815" s="705"/>
      <c r="H815" s="705"/>
      <c r="I815" s="705"/>
      <c r="J815" s="705"/>
      <c r="K815" s="705"/>
      <c r="L815" s="705"/>
      <c r="M815" s="705"/>
      <c r="N815" s="705"/>
      <c r="O815" s="705"/>
      <c r="P815" s="705"/>
      <c r="Q815" s="705"/>
      <c r="R815" s="705"/>
      <c r="S815" s="705"/>
      <c r="T815" s="705"/>
      <c r="U815" s="705"/>
      <c r="V815" s="705"/>
      <c r="W815" s="705"/>
      <c r="X815" s="705"/>
      <c r="Y815" s="705"/>
      <c r="Z815" s="705"/>
    </row>
    <row r="816" ht="15.75" customHeight="1">
      <c r="A816" s="705"/>
      <c r="B816" s="705"/>
      <c r="C816" s="705"/>
      <c r="D816" s="705"/>
      <c r="E816" s="705"/>
      <c r="F816" s="705"/>
      <c r="G816" s="705"/>
      <c r="H816" s="705"/>
      <c r="I816" s="705"/>
      <c r="J816" s="705"/>
      <c r="K816" s="705"/>
      <c r="L816" s="705"/>
      <c r="M816" s="705"/>
      <c r="N816" s="705"/>
      <c r="O816" s="705"/>
      <c r="P816" s="705"/>
      <c r="Q816" s="705"/>
      <c r="R816" s="705"/>
      <c r="S816" s="705"/>
      <c r="T816" s="705"/>
      <c r="U816" s="705"/>
      <c r="V816" s="705"/>
      <c r="W816" s="705"/>
      <c r="X816" s="705"/>
      <c r="Y816" s="705"/>
      <c r="Z816" s="705"/>
    </row>
    <row r="817" ht="15.75" customHeight="1">
      <c r="A817" s="705"/>
      <c r="B817" s="705"/>
      <c r="C817" s="705"/>
      <c r="D817" s="705"/>
      <c r="E817" s="705"/>
      <c r="F817" s="705"/>
      <c r="G817" s="705"/>
      <c r="H817" s="705"/>
      <c r="I817" s="705"/>
      <c r="J817" s="705"/>
      <c r="K817" s="705"/>
      <c r="L817" s="705"/>
      <c r="M817" s="705"/>
      <c r="N817" s="705"/>
      <c r="O817" s="705"/>
      <c r="P817" s="705"/>
      <c r="Q817" s="705"/>
      <c r="R817" s="705"/>
      <c r="S817" s="705"/>
      <c r="T817" s="705"/>
      <c r="U817" s="705"/>
      <c r="V817" s="705"/>
      <c r="W817" s="705"/>
      <c r="X817" s="705"/>
      <c r="Y817" s="705"/>
      <c r="Z817" s="705"/>
    </row>
    <row r="818" ht="15.75" customHeight="1">
      <c r="A818" s="705"/>
      <c r="B818" s="705"/>
      <c r="C818" s="705"/>
      <c r="D818" s="705"/>
      <c r="E818" s="705"/>
      <c r="F818" s="705"/>
      <c r="G818" s="705"/>
      <c r="H818" s="705"/>
      <c r="I818" s="705"/>
      <c r="J818" s="705"/>
      <c r="K818" s="705"/>
      <c r="L818" s="705"/>
      <c r="M818" s="705"/>
      <c r="N818" s="705"/>
      <c r="O818" s="705"/>
      <c r="P818" s="705"/>
      <c r="Q818" s="705"/>
      <c r="R818" s="705"/>
      <c r="S818" s="705"/>
      <c r="T818" s="705"/>
      <c r="U818" s="705"/>
      <c r="V818" s="705"/>
      <c r="W818" s="705"/>
      <c r="X818" s="705"/>
      <c r="Y818" s="705"/>
      <c r="Z818" s="705"/>
    </row>
    <row r="819" ht="15.75" customHeight="1">
      <c r="A819" s="705"/>
      <c r="B819" s="705"/>
      <c r="C819" s="705"/>
      <c r="D819" s="705"/>
      <c r="E819" s="705"/>
      <c r="F819" s="705"/>
      <c r="G819" s="705"/>
      <c r="H819" s="705"/>
      <c r="I819" s="705"/>
      <c r="J819" s="705"/>
      <c r="K819" s="705"/>
      <c r="L819" s="705"/>
      <c r="M819" s="705"/>
      <c r="N819" s="705"/>
      <c r="O819" s="705"/>
      <c r="P819" s="705"/>
      <c r="Q819" s="705"/>
      <c r="R819" s="705"/>
      <c r="S819" s="705"/>
      <c r="T819" s="705"/>
      <c r="U819" s="705"/>
      <c r="V819" s="705"/>
      <c r="W819" s="705"/>
      <c r="X819" s="705"/>
      <c r="Y819" s="705"/>
      <c r="Z819" s="705"/>
    </row>
    <row r="820" ht="15.75" customHeight="1">
      <c r="A820" s="705"/>
      <c r="B820" s="705"/>
      <c r="C820" s="705"/>
      <c r="D820" s="705"/>
      <c r="E820" s="705"/>
      <c r="F820" s="705"/>
      <c r="G820" s="705"/>
      <c r="H820" s="705"/>
      <c r="I820" s="705"/>
      <c r="J820" s="705"/>
      <c r="K820" s="705"/>
      <c r="L820" s="705"/>
      <c r="M820" s="705"/>
      <c r="N820" s="705"/>
      <c r="O820" s="705"/>
      <c r="P820" s="705"/>
      <c r="Q820" s="705"/>
      <c r="R820" s="705"/>
      <c r="S820" s="705"/>
      <c r="T820" s="705"/>
      <c r="U820" s="705"/>
      <c r="V820" s="705"/>
      <c r="W820" s="705"/>
      <c r="X820" s="705"/>
      <c r="Y820" s="705"/>
      <c r="Z820" s="705"/>
    </row>
    <row r="821" ht="15.75" customHeight="1">
      <c r="A821" s="705"/>
      <c r="B821" s="705"/>
      <c r="C821" s="705"/>
      <c r="D821" s="705"/>
      <c r="E821" s="705"/>
      <c r="F821" s="705"/>
      <c r="G821" s="705"/>
      <c r="H821" s="705"/>
      <c r="I821" s="705"/>
      <c r="J821" s="705"/>
      <c r="K821" s="705"/>
      <c r="L821" s="705"/>
      <c r="M821" s="705"/>
      <c r="N821" s="705"/>
      <c r="O821" s="705"/>
      <c r="P821" s="705"/>
      <c r="Q821" s="705"/>
      <c r="R821" s="705"/>
      <c r="S821" s="705"/>
      <c r="T821" s="705"/>
      <c r="U821" s="705"/>
      <c r="V821" s="705"/>
      <c r="W821" s="705"/>
      <c r="X821" s="705"/>
      <c r="Y821" s="705"/>
      <c r="Z821" s="705"/>
    </row>
    <row r="822" ht="15.75" customHeight="1">
      <c r="A822" s="705"/>
      <c r="B822" s="705"/>
      <c r="C822" s="705"/>
      <c r="D822" s="705"/>
      <c r="E822" s="705"/>
      <c r="F822" s="705"/>
      <c r="G822" s="705"/>
      <c r="H822" s="705"/>
      <c r="I822" s="705"/>
      <c r="J822" s="705"/>
      <c r="K822" s="705"/>
      <c r="L822" s="705"/>
      <c r="M822" s="705"/>
      <c r="N822" s="705"/>
      <c r="O822" s="705"/>
      <c r="P822" s="705"/>
      <c r="Q822" s="705"/>
      <c r="R822" s="705"/>
      <c r="S822" s="705"/>
      <c r="T822" s="705"/>
      <c r="U822" s="705"/>
      <c r="V822" s="705"/>
      <c r="W822" s="705"/>
      <c r="X822" s="705"/>
      <c r="Y822" s="705"/>
      <c r="Z822" s="705"/>
    </row>
    <row r="823" ht="15.75" customHeight="1">
      <c r="A823" s="705"/>
      <c r="B823" s="705"/>
      <c r="C823" s="705"/>
      <c r="D823" s="705"/>
      <c r="E823" s="705"/>
      <c r="F823" s="705"/>
      <c r="G823" s="705"/>
      <c r="H823" s="705"/>
      <c r="I823" s="705"/>
      <c r="J823" s="705"/>
      <c r="K823" s="705"/>
      <c r="L823" s="705"/>
      <c r="M823" s="705"/>
      <c r="N823" s="705"/>
      <c r="O823" s="705"/>
      <c r="P823" s="705"/>
      <c r="Q823" s="705"/>
      <c r="R823" s="705"/>
      <c r="S823" s="705"/>
      <c r="T823" s="705"/>
      <c r="U823" s="705"/>
      <c r="V823" s="705"/>
      <c r="W823" s="705"/>
      <c r="X823" s="705"/>
      <c r="Y823" s="705"/>
      <c r="Z823" s="705"/>
    </row>
    <row r="824" ht="15.75" customHeight="1">
      <c r="A824" s="705"/>
      <c r="B824" s="705"/>
      <c r="C824" s="705"/>
      <c r="D824" s="705"/>
      <c r="E824" s="705"/>
      <c r="F824" s="705"/>
      <c r="G824" s="705"/>
      <c r="H824" s="705"/>
      <c r="I824" s="705"/>
      <c r="J824" s="705"/>
      <c r="K824" s="705"/>
      <c r="L824" s="705"/>
      <c r="M824" s="705"/>
      <c r="N824" s="705"/>
      <c r="O824" s="705"/>
      <c r="P824" s="705"/>
      <c r="Q824" s="705"/>
      <c r="R824" s="705"/>
      <c r="S824" s="705"/>
      <c r="T824" s="705"/>
      <c r="U824" s="705"/>
      <c r="V824" s="705"/>
      <c r="W824" s="705"/>
      <c r="X824" s="705"/>
      <c r="Y824" s="705"/>
      <c r="Z824" s="705"/>
    </row>
    <row r="825" ht="15.75" customHeight="1">
      <c r="A825" s="705"/>
      <c r="B825" s="705"/>
      <c r="C825" s="705"/>
      <c r="D825" s="705"/>
      <c r="E825" s="705"/>
      <c r="F825" s="705"/>
      <c r="G825" s="705"/>
      <c r="H825" s="705"/>
      <c r="I825" s="705"/>
      <c r="J825" s="705"/>
      <c r="K825" s="705"/>
      <c r="L825" s="705"/>
      <c r="M825" s="705"/>
      <c r="N825" s="705"/>
      <c r="O825" s="705"/>
      <c r="P825" s="705"/>
      <c r="Q825" s="705"/>
      <c r="R825" s="705"/>
      <c r="S825" s="705"/>
      <c r="T825" s="705"/>
      <c r="U825" s="705"/>
      <c r="V825" s="705"/>
      <c r="W825" s="705"/>
      <c r="X825" s="705"/>
      <c r="Y825" s="705"/>
      <c r="Z825" s="705"/>
    </row>
    <row r="826" ht="15.75" customHeight="1">
      <c r="A826" s="705"/>
      <c r="B826" s="705"/>
      <c r="C826" s="705"/>
      <c r="D826" s="705"/>
      <c r="E826" s="705"/>
      <c r="F826" s="705"/>
      <c r="G826" s="705"/>
      <c r="H826" s="705"/>
      <c r="I826" s="705"/>
      <c r="J826" s="705"/>
      <c r="K826" s="705"/>
      <c r="L826" s="705"/>
      <c r="M826" s="705"/>
      <c r="N826" s="705"/>
      <c r="O826" s="705"/>
      <c r="P826" s="705"/>
      <c r="Q826" s="705"/>
      <c r="R826" s="705"/>
      <c r="S826" s="705"/>
      <c r="T826" s="705"/>
      <c r="U826" s="705"/>
      <c r="V826" s="705"/>
      <c r="W826" s="705"/>
      <c r="X826" s="705"/>
      <c r="Y826" s="705"/>
      <c r="Z826" s="705"/>
    </row>
    <row r="827" ht="15.75" customHeight="1">
      <c r="A827" s="705"/>
      <c r="B827" s="705"/>
      <c r="C827" s="705"/>
      <c r="D827" s="705"/>
      <c r="E827" s="705"/>
      <c r="F827" s="705"/>
      <c r="G827" s="705"/>
      <c r="H827" s="705"/>
      <c r="I827" s="705"/>
      <c r="J827" s="705"/>
      <c r="K827" s="705"/>
      <c r="L827" s="705"/>
      <c r="M827" s="705"/>
      <c r="N827" s="705"/>
      <c r="O827" s="705"/>
      <c r="P827" s="705"/>
      <c r="Q827" s="705"/>
      <c r="R827" s="705"/>
      <c r="S827" s="705"/>
      <c r="T827" s="705"/>
      <c r="U827" s="705"/>
      <c r="V827" s="705"/>
      <c r="W827" s="705"/>
      <c r="X827" s="705"/>
      <c r="Y827" s="705"/>
      <c r="Z827" s="705"/>
    </row>
    <row r="828" ht="15.75" customHeight="1">
      <c r="A828" s="705"/>
      <c r="B828" s="705"/>
      <c r="C828" s="705"/>
      <c r="D828" s="705"/>
      <c r="E828" s="705"/>
      <c r="F828" s="705"/>
      <c r="G828" s="705"/>
      <c r="H828" s="705"/>
      <c r="I828" s="705"/>
      <c r="J828" s="705"/>
      <c r="K828" s="705"/>
      <c r="L828" s="705"/>
      <c r="M828" s="705"/>
      <c r="N828" s="705"/>
      <c r="O828" s="705"/>
      <c r="P828" s="705"/>
      <c r="Q828" s="705"/>
      <c r="R828" s="705"/>
      <c r="S828" s="705"/>
      <c r="T828" s="705"/>
      <c r="U828" s="705"/>
      <c r="V828" s="705"/>
      <c r="W828" s="705"/>
      <c r="X828" s="705"/>
      <c r="Y828" s="705"/>
      <c r="Z828" s="705"/>
    </row>
    <row r="829" ht="15.75" customHeight="1">
      <c r="A829" s="705"/>
      <c r="B829" s="705"/>
      <c r="C829" s="705"/>
      <c r="D829" s="705"/>
      <c r="E829" s="705"/>
      <c r="F829" s="705"/>
      <c r="G829" s="705"/>
      <c r="H829" s="705"/>
      <c r="I829" s="705"/>
      <c r="J829" s="705"/>
      <c r="K829" s="705"/>
      <c r="L829" s="705"/>
      <c r="M829" s="705"/>
      <c r="N829" s="705"/>
      <c r="O829" s="705"/>
      <c r="P829" s="705"/>
      <c r="Q829" s="705"/>
      <c r="R829" s="705"/>
      <c r="S829" s="705"/>
      <c r="T829" s="705"/>
      <c r="U829" s="705"/>
      <c r="V829" s="705"/>
      <c r="W829" s="705"/>
      <c r="X829" s="705"/>
      <c r="Y829" s="705"/>
      <c r="Z829" s="705"/>
    </row>
    <row r="830" ht="15.75" customHeight="1">
      <c r="A830" s="705"/>
      <c r="B830" s="705"/>
      <c r="C830" s="705"/>
      <c r="D830" s="705"/>
      <c r="E830" s="705"/>
      <c r="F830" s="705"/>
      <c r="G830" s="705"/>
      <c r="H830" s="705"/>
      <c r="I830" s="705"/>
      <c r="J830" s="705"/>
      <c r="K830" s="705"/>
      <c r="L830" s="705"/>
      <c r="M830" s="705"/>
      <c r="N830" s="705"/>
      <c r="O830" s="705"/>
      <c r="P830" s="705"/>
      <c r="Q830" s="705"/>
      <c r="R830" s="705"/>
      <c r="S830" s="705"/>
      <c r="T830" s="705"/>
      <c r="U830" s="705"/>
      <c r="V830" s="705"/>
      <c r="W830" s="705"/>
      <c r="X830" s="705"/>
      <c r="Y830" s="705"/>
      <c r="Z830" s="705"/>
    </row>
    <row r="831" ht="15.75" customHeight="1">
      <c r="A831" s="705"/>
      <c r="B831" s="705"/>
      <c r="C831" s="705"/>
      <c r="D831" s="705"/>
      <c r="E831" s="705"/>
      <c r="F831" s="705"/>
      <c r="G831" s="705"/>
      <c r="H831" s="705"/>
      <c r="I831" s="705"/>
      <c r="J831" s="705"/>
      <c r="K831" s="705"/>
      <c r="L831" s="705"/>
      <c r="M831" s="705"/>
      <c r="N831" s="705"/>
      <c r="O831" s="705"/>
      <c r="P831" s="705"/>
      <c r="Q831" s="705"/>
      <c r="R831" s="705"/>
      <c r="S831" s="705"/>
      <c r="T831" s="705"/>
      <c r="U831" s="705"/>
      <c r="V831" s="705"/>
      <c r="W831" s="705"/>
      <c r="X831" s="705"/>
      <c r="Y831" s="705"/>
      <c r="Z831" s="705"/>
    </row>
    <row r="832" ht="15.75" customHeight="1">
      <c r="A832" s="705"/>
      <c r="B832" s="705"/>
      <c r="C832" s="705"/>
      <c r="D832" s="705"/>
      <c r="E832" s="705"/>
      <c r="F832" s="705"/>
      <c r="G832" s="705"/>
      <c r="H832" s="705"/>
      <c r="I832" s="705"/>
      <c r="J832" s="705"/>
      <c r="K832" s="705"/>
      <c r="L832" s="705"/>
      <c r="M832" s="705"/>
      <c r="N832" s="705"/>
      <c r="O832" s="705"/>
      <c r="P832" s="705"/>
      <c r="Q832" s="705"/>
      <c r="R832" s="705"/>
      <c r="S832" s="705"/>
      <c r="T832" s="705"/>
      <c r="U832" s="705"/>
      <c r="V832" s="705"/>
      <c r="W832" s="705"/>
      <c r="X832" s="705"/>
      <c r="Y832" s="705"/>
      <c r="Z832" s="705"/>
    </row>
    <row r="833" ht="15.75" customHeight="1">
      <c r="A833" s="705"/>
      <c r="B833" s="705"/>
      <c r="C833" s="705"/>
      <c r="D833" s="705"/>
      <c r="E833" s="705"/>
      <c r="F833" s="705"/>
      <c r="G833" s="705"/>
      <c r="H833" s="705"/>
      <c r="I833" s="705"/>
      <c r="J833" s="705"/>
      <c r="K833" s="705"/>
      <c r="L833" s="705"/>
      <c r="M833" s="705"/>
      <c r="N833" s="705"/>
      <c r="O833" s="705"/>
      <c r="P833" s="705"/>
      <c r="Q833" s="705"/>
      <c r="R833" s="705"/>
      <c r="S833" s="705"/>
      <c r="T833" s="705"/>
      <c r="U833" s="705"/>
      <c r="V833" s="705"/>
      <c r="W833" s="705"/>
      <c r="X833" s="705"/>
      <c r="Y833" s="705"/>
      <c r="Z833" s="705"/>
    </row>
    <row r="834" ht="15.75" customHeight="1">
      <c r="A834" s="705"/>
      <c r="B834" s="705"/>
      <c r="C834" s="705"/>
      <c r="D834" s="705"/>
      <c r="E834" s="705"/>
      <c r="F834" s="705"/>
      <c r="G834" s="705"/>
      <c r="H834" s="705"/>
      <c r="I834" s="705"/>
      <c r="J834" s="705"/>
      <c r="K834" s="705"/>
      <c r="L834" s="705"/>
      <c r="M834" s="705"/>
      <c r="N834" s="705"/>
      <c r="O834" s="705"/>
      <c r="P834" s="705"/>
      <c r="Q834" s="705"/>
      <c r="R834" s="705"/>
      <c r="S834" s="705"/>
      <c r="T834" s="705"/>
      <c r="U834" s="705"/>
      <c r="V834" s="705"/>
      <c r="W834" s="705"/>
      <c r="X834" s="705"/>
      <c r="Y834" s="705"/>
      <c r="Z834" s="705"/>
    </row>
    <row r="835" ht="15.75" customHeight="1">
      <c r="A835" s="705"/>
      <c r="B835" s="705"/>
      <c r="C835" s="705"/>
      <c r="D835" s="705"/>
      <c r="E835" s="705"/>
      <c r="F835" s="705"/>
      <c r="G835" s="705"/>
      <c r="H835" s="705"/>
      <c r="I835" s="705"/>
      <c r="J835" s="705"/>
      <c r="K835" s="705"/>
      <c r="L835" s="705"/>
      <c r="M835" s="705"/>
      <c r="N835" s="705"/>
      <c r="O835" s="705"/>
      <c r="P835" s="705"/>
      <c r="Q835" s="705"/>
      <c r="R835" s="705"/>
      <c r="S835" s="705"/>
      <c r="T835" s="705"/>
      <c r="U835" s="705"/>
      <c r="V835" s="705"/>
      <c r="W835" s="705"/>
      <c r="X835" s="705"/>
      <c r="Y835" s="705"/>
      <c r="Z835" s="705"/>
    </row>
    <row r="836" ht="15.75" customHeight="1">
      <c r="A836" s="705"/>
      <c r="B836" s="705"/>
      <c r="C836" s="705"/>
      <c r="D836" s="705"/>
      <c r="E836" s="705"/>
      <c r="F836" s="705"/>
      <c r="G836" s="705"/>
      <c r="H836" s="705"/>
      <c r="I836" s="705"/>
      <c r="J836" s="705"/>
      <c r="K836" s="705"/>
      <c r="L836" s="705"/>
      <c r="M836" s="705"/>
      <c r="N836" s="705"/>
      <c r="O836" s="705"/>
      <c r="P836" s="705"/>
      <c r="Q836" s="705"/>
      <c r="R836" s="705"/>
      <c r="S836" s="705"/>
      <c r="T836" s="705"/>
      <c r="U836" s="705"/>
      <c r="V836" s="705"/>
      <c r="W836" s="705"/>
      <c r="X836" s="705"/>
      <c r="Y836" s="705"/>
      <c r="Z836" s="705"/>
    </row>
    <row r="837" ht="15.75" customHeight="1">
      <c r="A837" s="705"/>
      <c r="B837" s="705"/>
      <c r="C837" s="705"/>
      <c r="D837" s="705"/>
      <c r="E837" s="705"/>
      <c r="F837" s="705"/>
      <c r="G837" s="705"/>
      <c r="H837" s="705"/>
      <c r="I837" s="705"/>
      <c r="J837" s="705"/>
      <c r="K837" s="705"/>
      <c r="L837" s="705"/>
      <c r="M837" s="705"/>
      <c r="N837" s="705"/>
      <c r="O837" s="705"/>
      <c r="P837" s="705"/>
      <c r="Q837" s="705"/>
      <c r="R837" s="705"/>
      <c r="S837" s="705"/>
      <c r="T837" s="705"/>
      <c r="U837" s="705"/>
      <c r="V837" s="705"/>
      <c r="W837" s="705"/>
      <c r="X837" s="705"/>
      <c r="Y837" s="705"/>
      <c r="Z837" s="705"/>
    </row>
    <row r="838" ht="15.75" customHeight="1">
      <c r="A838" s="705"/>
      <c r="B838" s="705"/>
      <c r="C838" s="705"/>
      <c r="D838" s="705"/>
      <c r="E838" s="705"/>
      <c r="F838" s="705"/>
      <c r="G838" s="705"/>
      <c r="H838" s="705"/>
      <c r="I838" s="705"/>
      <c r="J838" s="705"/>
      <c r="K838" s="705"/>
      <c r="L838" s="705"/>
      <c r="M838" s="705"/>
      <c r="N838" s="705"/>
      <c r="O838" s="705"/>
      <c r="P838" s="705"/>
      <c r="Q838" s="705"/>
      <c r="R838" s="705"/>
      <c r="S838" s="705"/>
      <c r="T838" s="705"/>
      <c r="U838" s="705"/>
      <c r="V838" s="705"/>
      <c r="W838" s="705"/>
      <c r="X838" s="705"/>
      <c r="Y838" s="705"/>
      <c r="Z838" s="705"/>
    </row>
    <row r="839" ht="15.75" customHeight="1">
      <c r="A839" s="705"/>
      <c r="B839" s="705"/>
      <c r="C839" s="705"/>
      <c r="D839" s="705"/>
      <c r="E839" s="705"/>
      <c r="F839" s="705"/>
      <c r="G839" s="705"/>
      <c r="H839" s="705"/>
      <c r="I839" s="705"/>
      <c r="J839" s="705"/>
      <c r="K839" s="705"/>
      <c r="L839" s="705"/>
      <c r="M839" s="705"/>
      <c r="N839" s="705"/>
      <c r="O839" s="705"/>
      <c r="P839" s="705"/>
      <c r="Q839" s="705"/>
      <c r="R839" s="705"/>
      <c r="S839" s="705"/>
      <c r="T839" s="705"/>
      <c r="U839" s="705"/>
      <c r="V839" s="705"/>
      <c r="W839" s="705"/>
      <c r="X839" s="705"/>
      <c r="Y839" s="705"/>
      <c r="Z839" s="705"/>
    </row>
    <row r="840" ht="15.75" customHeight="1">
      <c r="A840" s="705"/>
      <c r="B840" s="705"/>
      <c r="C840" s="705"/>
      <c r="D840" s="705"/>
      <c r="E840" s="705"/>
      <c r="F840" s="705"/>
      <c r="G840" s="705"/>
      <c r="H840" s="705"/>
      <c r="I840" s="705"/>
      <c r="J840" s="705"/>
      <c r="K840" s="705"/>
      <c r="L840" s="705"/>
      <c r="M840" s="705"/>
      <c r="N840" s="705"/>
      <c r="O840" s="705"/>
      <c r="P840" s="705"/>
      <c r="Q840" s="705"/>
      <c r="R840" s="705"/>
      <c r="S840" s="705"/>
      <c r="T840" s="705"/>
      <c r="U840" s="705"/>
      <c r="V840" s="705"/>
      <c r="W840" s="705"/>
      <c r="X840" s="705"/>
      <c r="Y840" s="705"/>
      <c r="Z840" s="705"/>
    </row>
    <row r="841" ht="15.75" customHeight="1">
      <c r="A841" s="705"/>
      <c r="B841" s="705"/>
      <c r="C841" s="705"/>
      <c r="D841" s="705"/>
      <c r="E841" s="705"/>
      <c r="F841" s="705"/>
      <c r="G841" s="705"/>
      <c r="H841" s="705"/>
      <c r="I841" s="705"/>
      <c r="J841" s="705"/>
      <c r="K841" s="705"/>
      <c r="L841" s="705"/>
      <c r="M841" s="705"/>
      <c r="N841" s="705"/>
      <c r="O841" s="705"/>
      <c r="P841" s="705"/>
      <c r="Q841" s="705"/>
      <c r="R841" s="705"/>
      <c r="S841" s="705"/>
      <c r="T841" s="705"/>
      <c r="U841" s="705"/>
      <c r="V841" s="705"/>
      <c r="W841" s="705"/>
      <c r="X841" s="705"/>
      <c r="Y841" s="705"/>
      <c r="Z841" s="705"/>
    </row>
    <row r="842" ht="15.75" customHeight="1">
      <c r="A842" s="705"/>
      <c r="B842" s="705"/>
      <c r="C842" s="705"/>
      <c r="D842" s="705"/>
      <c r="E842" s="705"/>
      <c r="F842" s="705"/>
      <c r="G842" s="705"/>
      <c r="H842" s="705"/>
      <c r="I842" s="705"/>
      <c r="J842" s="705"/>
      <c r="K842" s="705"/>
      <c r="L842" s="705"/>
      <c r="M842" s="705"/>
      <c r="N842" s="705"/>
      <c r="O842" s="705"/>
      <c r="P842" s="705"/>
      <c r="Q842" s="705"/>
      <c r="R842" s="705"/>
      <c r="S842" s="705"/>
      <c r="T842" s="705"/>
      <c r="U842" s="705"/>
      <c r="V842" s="705"/>
      <c r="W842" s="705"/>
      <c r="X842" s="705"/>
      <c r="Y842" s="705"/>
      <c r="Z842" s="705"/>
    </row>
    <row r="843" ht="15.75" customHeight="1">
      <c r="A843" s="705"/>
      <c r="B843" s="705"/>
      <c r="C843" s="705"/>
      <c r="D843" s="705"/>
      <c r="E843" s="705"/>
      <c r="F843" s="705"/>
      <c r="G843" s="705"/>
      <c r="H843" s="705"/>
      <c r="I843" s="705"/>
      <c r="J843" s="705"/>
      <c r="K843" s="705"/>
      <c r="L843" s="705"/>
      <c r="M843" s="705"/>
      <c r="N843" s="705"/>
      <c r="O843" s="705"/>
      <c r="P843" s="705"/>
      <c r="Q843" s="705"/>
      <c r="R843" s="705"/>
      <c r="S843" s="705"/>
      <c r="T843" s="705"/>
      <c r="U843" s="705"/>
      <c r="V843" s="705"/>
      <c r="W843" s="705"/>
      <c r="X843" s="705"/>
      <c r="Y843" s="705"/>
      <c r="Z843" s="705"/>
    </row>
    <row r="844" ht="15.75" customHeight="1">
      <c r="A844" s="705"/>
      <c r="B844" s="705"/>
      <c r="C844" s="705"/>
      <c r="D844" s="705"/>
      <c r="E844" s="705"/>
      <c r="F844" s="705"/>
      <c r="G844" s="705"/>
      <c r="H844" s="705"/>
      <c r="I844" s="705"/>
      <c r="J844" s="705"/>
      <c r="K844" s="705"/>
      <c r="L844" s="705"/>
      <c r="M844" s="705"/>
      <c r="N844" s="705"/>
      <c r="O844" s="705"/>
      <c r="P844" s="705"/>
      <c r="Q844" s="705"/>
      <c r="R844" s="705"/>
      <c r="S844" s="705"/>
      <c r="T844" s="705"/>
      <c r="U844" s="705"/>
      <c r="V844" s="705"/>
      <c r="W844" s="705"/>
      <c r="X844" s="705"/>
      <c r="Y844" s="705"/>
      <c r="Z844" s="705"/>
    </row>
    <row r="845" ht="15.75" customHeight="1">
      <c r="A845" s="705"/>
      <c r="B845" s="705"/>
      <c r="C845" s="705"/>
      <c r="D845" s="705"/>
      <c r="E845" s="705"/>
      <c r="F845" s="705"/>
      <c r="G845" s="705"/>
      <c r="H845" s="705"/>
      <c r="I845" s="705"/>
      <c r="J845" s="705"/>
      <c r="K845" s="705"/>
      <c r="L845" s="705"/>
      <c r="M845" s="705"/>
      <c r="N845" s="705"/>
      <c r="O845" s="705"/>
      <c r="P845" s="705"/>
      <c r="Q845" s="705"/>
      <c r="R845" s="705"/>
      <c r="S845" s="705"/>
      <c r="T845" s="705"/>
      <c r="U845" s="705"/>
      <c r="V845" s="705"/>
      <c r="W845" s="705"/>
      <c r="X845" s="705"/>
      <c r="Y845" s="705"/>
      <c r="Z845" s="705"/>
    </row>
    <row r="846" ht="15.75" customHeight="1">
      <c r="A846" s="705"/>
      <c r="B846" s="705"/>
      <c r="C846" s="705"/>
      <c r="D846" s="705"/>
      <c r="E846" s="705"/>
      <c r="F846" s="705"/>
      <c r="G846" s="705"/>
      <c r="H846" s="705"/>
      <c r="I846" s="705"/>
      <c r="J846" s="705"/>
      <c r="K846" s="705"/>
      <c r="L846" s="705"/>
      <c r="M846" s="705"/>
      <c r="N846" s="705"/>
      <c r="O846" s="705"/>
      <c r="P846" s="705"/>
      <c r="Q846" s="705"/>
      <c r="R846" s="705"/>
      <c r="S846" s="705"/>
      <c r="T846" s="705"/>
      <c r="U846" s="705"/>
      <c r="V846" s="705"/>
      <c r="W846" s="705"/>
      <c r="X846" s="705"/>
      <c r="Y846" s="705"/>
      <c r="Z846" s="705"/>
    </row>
    <row r="847" ht="15.75" customHeight="1">
      <c r="A847" s="705"/>
      <c r="B847" s="705"/>
      <c r="C847" s="705"/>
      <c r="D847" s="705"/>
      <c r="E847" s="705"/>
      <c r="F847" s="705"/>
      <c r="G847" s="705"/>
      <c r="H847" s="705"/>
      <c r="I847" s="705"/>
      <c r="J847" s="705"/>
      <c r="K847" s="705"/>
      <c r="L847" s="705"/>
      <c r="M847" s="705"/>
      <c r="N847" s="705"/>
      <c r="O847" s="705"/>
      <c r="P847" s="705"/>
      <c r="Q847" s="705"/>
      <c r="R847" s="705"/>
      <c r="S847" s="705"/>
      <c r="T847" s="705"/>
      <c r="U847" s="705"/>
      <c r="V847" s="705"/>
      <c r="W847" s="705"/>
      <c r="X847" s="705"/>
      <c r="Y847" s="705"/>
      <c r="Z847" s="705"/>
    </row>
    <row r="848" ht="15.75" customHeight="1">
      <c r="A848" s="705"/>
      <c r="B848" s="705"/>
      <c r="C848" s="705"/>
      <c r="D848" s="705"/>
      <c r="E848" s="705"/>
      <c r="F848" s="705"/>
      <c r="G848" s="705"/>
      <c r="H848" s="705"/>
      <c r="I848" s="705"/>
      <c r="J848" s="705"/>
      <c r="K848" s="705"/>
      <c r="L848" s="705"/>
      <c r="M848" s="705"/>
      <c r="N848" s="705"/>
      <c r="O848" s="705"/>
      <c r="P848" s="705"/>
      <c r="Q848" s="705"/>
      <c r="R848" s="705"/>
      <c r="S848" s="705"/>
      <c r="T848" s="705"/>
      <c r="U848" s="705"/>
      <c r="V848" s="705"/>
      <c r="W848" s="705"/>
      <c r="X848" s="705"/>
      <c r="Y848" s="705"/>
      <c r="Z848" s="705"/>
    </row>
    <row r="849" ht="15.75" customHeight="1">
      <c r="A849" s="705"/>
      <c r="B849" s="705"/>
      <c r="C849" s="705"/>
      <c r="D849" s="705"/>
      <c r="E849" s="705"/>
      <c r="F849" s="705"/>
      <c r="G849" s="705"/>
      <c r="H849" s="705"/>
      <c r="I849" s="705"/>
      <c r="J849" s="705"/>
      <c r="K849" s="705"/>
      <c r="L849" s="705"/>
      <c r="M849" s="705"/>
      <c r="N849" s="705"/>
      <c r="O849" s="705"/>
      <c r="P849" s="705"/>
      <c r="Q849" s="705"/>
      <c r="R849" s="705"/>
      <c r="S849" s="705"/>
      <c r="T849" s="705"/>
      <c r="U849" s="705"/>
      <c r="V849" s="705"/>
      <c r="W849" s="705"/>
      <c r="X849" s="705"/>
      <c r="Y849" s="705"/>
      <c r="Z849" s="705"/>
    </row>
    <row r="850" ht="15.75" customHeight="1">
      <c r="A850" s="705"/>
      <c r="B850" s="705"/>
      <c r="C850" s="705"/>
      <c r="D850" s="705"/>
      <c r="E850" s="705"/>
      <c r="F850" s="705"/>
      <c r="G850" s="705"/>
      <c r="H850" s="705"/>
      <c r="I850" s="705"/>
      <c r="J850" s="705"/>
      <c r="K850" s="705"/>
      <c r="L850" s="705"/>
      <c r="M850" s="705"/>
      <c r="N850" s="705"/>
      <c r="O850" s="705"/>
      <c r="P850" s="705"/>
      <c r="Q850" s="705"/>
      <c r="R850" s="705"/>
      <c r="S850" s="705"/>
      <c r="T850" s="705"/>
      <c r="U850" s="705"/>
      <c r="V850" s="705"/>
      <c r="W850" s="705"/>
      <c r="X850" s="705"/>
      <c r="Y850" s="705"/>
      <c r="Z850" s="705"/>
    </row>
    <row r="851" ht="15.75" customHeight="1">
      <c r="A851" s="705"/>
      <c r="B851" s="705"/>
      <c r="C851" s="705"/>
      <c r="D851" s="705"/>
      <c r="E851" s="705"/>
      <c r="F851" s="705"/>
      <c r="G851" s="705"/>
      <c r="H851" s="705"/>
      <c r="I851" s="705"/>
      <c r="J851" s="705"/>
      <c r="K851" s="705"/>
      <c r="L851" s="705"/>
      <c r="M851" s="705"/>
      <c r="N851" s="705"/>
      <c r="O851" s="705"/>
      <c r="P851" s="705"/>
      <c r="Q851" s="705"/>
      <c r="R851" s="705"/>
      <c r="S851" s="705"/>
      <c r="T851" s="705"/>
      <c r="U851" s="705"/>
      <c r="V851" s="705"/>
      <c r="W851" s="705"/>
      <c r="X851" s="705"/>
      <c r="Y851" s="705"/>
      <c r="Z851" s="705"/>
    </row>
    <row r="852" ht="15.75" customHeight="1">
      <c r="A852" s="705"/>
      <c r="B852" s="705"/>
      <c r="C852" s="705"/>
      <c r="D852" s="705"/>
      <c r="E852" s="705"/>
      <c r="F852" s="705"/>
      <c r="G852" s="705"/>
      <c r="H852" s="705"/>
      <c r="I852" s="705"/>
      <c r="J852" s="705"/>
      <c r="K852" s="705"/>
      <c r="L852" s="705"/>
      <c r="M852" s="705"/>
      <c r="N852" s="705"/>
      <c r="O852" s="705"/>
      <c r="P852" s="705"/>
      <c r="Q852" s="705"/>
      <c r="R852" s="705"/>
      <c r="S852" s="705"/>
      <c r="T852" s="705"/>
      <c r="U852" s="705"/>
      <c r="V852" s="705"/>
      <c r="W852" s="705"/>
      <c r="X852" s="705"/>
      <c r="Y852" s="705"/>
      <c r="Z852" s="705"/>
    </row>
    <row r="853" ht="15.75" customHeight="1">
      <c r="A853" s="705"/>
      <c r="B853" s="705"/>
      <c r="C853" s="705"/>
      <c r="D853" s="705"/>
      <c r="E853" s="705"/>
      <c r="F853" s="705"/>
      <c r="G853" s="705"/>
      <c r="H853" s="705"/>
      <c r="I853" s="705"/>
      <c r="J853" s="705"/>
      <c r="K853" s="705"/>
      <c r="L853" s="705"/>
      <c r="M853" s="705"/>
      <c r="N853" s="705"/>
      <c r="O853" s="705"/>
      <c r="P853" s="705"/>
      <c r="Q853" s="705"/>
      <c r="R853" s="705"/>
      <c r="S853" s="705"/>
      <c r="T853" s="705"/>
      <c r="U853" s="705"/>
      <c r="V853" s="705"/>
      <c r="W853" s="705"/>
      <c r="X853" s="705"/>
      <c r="Y853" s="705"/>
      <c r="Z853" s="705"/>
    </row>
    <row r="854" ht="15.75" customHeight="1">
      <c r="A854" s="705"/>
      <c r="B854" s="705"/>
      <c r="C854" s="705"/>
      <c r="D854" s="705"/>
      <c r="E854" s="705"/>
      <c r="F854" s="705"/>
      <c r="G854" s="705"/>
      <c r="H854" s="705"/>
      <c r="I854" s="705"/>
      <c r="J854" s="705"/>
      <c r="K854" s="705"/>
      <c r="L854" s="705"/>
      <c r="M854" s="705"/>
      <c r="N854" s="705"/>
      <c r="O854" s="705"/>
      <c r="P854" s="705"/>
      <c r="Q854" s="705"/>
      <c r="R854" s="705"/>
      <c r="S854" s="705"/>
      <c r="T854" s="705"/>
      <c r="U854" s="705"/>
      <c r="V854" s="705"/>
      <c r="W854" s="705"/>
      <c r="X854" s="705"/>
      <c r="Y854" s="705"/>
      <c r="Z854" s="705"/>
    </row>
    <row r="855" ht="15.75" customHeight="1">
      <c r="A855" s="705"/>
      <c r="B855" s="705"/>
      <c r="C855" s="705"/>
      <c r="D855" s="705"/>
      <c r="E855" s="705"/>
      <c r="F855" s="705"/>
      <c r="G855" s="705"/>
      <c r="H855" s="705"/>
      <c r="I855" s="705"/>
      <c r="J855" s="705"/>
      <c r="K855" s="705"/>
      <c r="L855" s="705"/>
      <c r="M855" s="705"/>
      <c r="N855" s="705"/>
      <c r="O855" s="705"/>
      <c r="P855" s="705"/>
      <c r="Q855" s="705"/>
      <c r="R855" s="705"/>
      <c r="S855" s="705"/>
      <c r="T855" s="705"/>
      <c r="U855" s="705"/>
      <c r="V855" s="705"/>
      <c r="W855" s="705"/>
      <c r="X855" s="705"/>
      <c r="Y855" s="705"/>
      <c r="Z855" s="705"/>
    </row>
    <row r="856" ht="15.75" customHeight="1">
      <c r="A856" s="705"/>
      <c r="B856" s="705"/>
      <c r="C856" s="705"/>
      <c r="D856" s="705"/>
      <c r="E856" s="705"/>
      <c r="F856" s="705"/>
      <c r="G856" s="705"/>
      <c r="H856" s="705"/>
      <c r="I856" s="705"/>
      <c r="J856" s="705"/>
      <c r="K856" s="705"/>
      <c r="L856" s="705"/>
      <c r="M856" s="705"/>
      <c r="N856" s="705"/>
      <c r="O856" s="705"/>
      <c r="P856" s="705"/>
      <c r="Q856" s="705"/>
      <c r="R856" s="705"/>
      <c r="S856" s="705"/>
      <c r="T856" s="705"/>
      <c r="U856" s="705"/>
      <c r="V856" s="705"/>
      <c r="W856" s="705"/>
      <c r="X856" s="705"/>
      <c r="Y856" s="705"/>
      <c r="Z856" s="705"/>
    </row>
    <row r="857" ht="15.75" customHeight="1">
      <c r="A857" s="705"/>
      <c r="B857" s="705"/>
      <c r="C857" s="705"/>
      <c r="D857" s="705"/>
      <c r="E857" s="705"/>
      <c r="F857" s="705"/>
      <c r="G857" s="705"/>
      <c r="H857" s="705"/>
      <c r="I857" s="705"/>
      <c r="J857" s="705"/>
      <c r="K857" s="705"/>
      <c r="L857" s="705"/>
      <c r="M857" s="705"/>
      <c r="N857" s="705"/>
      <c r="O857" s="705"/>
      <c r="P857" s="705"/>
      <c r="Q857" s="705"/>
      <c r="R857" s="705"/>
      <c r="S857" s="705"/>
      <c r="T857" s="705"/>
      <c r="U857" s="705"/>
      <c r="V857" s="705"/>
      <c r="W857" s="705"/>
      <c r="X857" s="705"/>
      <c r="Y857" s="705"/>
      <c r="Z857" s="705"/>
    </row>
    <row r="858" ht="15.75" customHeight="1">
      <c r="A858" s="705"/>
      <c r="B858" s="705"/>
      <c r="C858" s="705"/>
      <c r="D858" s="705"/>
      <c r="E858" s="705"/>
      <c r="F858" s="705"/>
      <c r="G858" s="705"/>
      <c r="H858" s="705"/>
      <c r="I858" s="705"/>
      <c r="J858" s="705"/>
      <c r="K858" s="705"/>
      <c r="L858" s="705"/>
      <c r="M858" s="705"/>
      <c r="N858" s="705"/>
      <c r="O858" s="705"/>
      <c r="P858" s="705"/>
      <c r="Q858" s="705"/>
      <c r="R858" s="705"/>
      <c r="S858" s="705"/>
      <c r="T858" s="705"/>
      <c r="U858" s="705"/>
      <c r="V858" s="705"/>
      <c r="W858" s="705"/>
      <c r="X858" s="705"/>
      <c r="Y858" s="705"/>
      <c r="Z858" s="705"/>
    </row>
    <row r="859" ht="15.75" customHeight="1">
      <c r="A859" s="705"/>
      <c r="B859" s="705"/>
      <c r="C859" s="705"/>
      <c r="D859" s="705"/>
      <c r="E859" s="705"/>
      <c r="F859" s="705"/>
      <c r="G859" s="705"/>
      <c r="H859" s="705"/>
      <c r="I859" s="705"/>
      <c r="J859" s="705"/>
      <c r="K859" s="705"/>
      <c r="L859" s="705"/>
      <c r="M859" s="705"/>
      <c r="N859" s="705"/>
      <c r="O859" s="705"/>
      <c r="P859" s="705"/>
      <c r="Q859" s="705"/>
      <c r="R859" s="705"/>
      <c r="S859" s="705"/>
      <c r="T859" s="705"/>
      <c r="U859" s="705"/>
      <c r="V859" s="705"/>
      <c r="W859" s="705"/>
      <c r="X859" s="705"/>
      <c r="Y859" s="705"/>
      <c r="Z859" s="705"/>
    </row>
    <row r="860" ht="15.75" customHeight="1">
      <c r="A860" s="705"/>
      <c r="B860" s="705"/>
      <c r="C860" s="705"/>
      <c r="D860" s="705"/>
      <c r="E860" s="705"/>
      <c r="F860" s="705"/>
      <c r="G860" s="705"/>
      <c r="H860" s="705"/>
      <c r="I860" s="705"/>
      <c r="J860" s="705"/>
      <c r="K860" s="705"/>
      <c r="L860" s="705"/>
      <c r="M860" s="705"/>
      <c r="N860" s="705"/>
      <c r="O860" s="705"/>
      <c r="P860" s="705"/>
      <c r="Q860" s="705"/>
      <c r="R860" s="705"/>
      <c r="S860" s="705"/>
      <c r="T860" s="705"/>
      <c r="U860" s="705"/>
      <c r="V860" s="705"/>
      <c r="W860" s="705"/>
      <c r="X860" s="705"/>
      <c r="Y860" s="705"/>
      <c r="Z860" s="705"/>
    </row>
    <row r="861" ht="15.75" customHeight="1">
      <c r="A861" s="705"/>
      <c r="B861" s="705"/>
      <c r="C861" s="705"/>
      <c r="D861" s="705"/>
      <c r="E861" s="705"/>
      <c r="F861" s="705"/>
      <c r="G861" s="705"/>
      <c r="H861" s="705"/>
      <c r="I861" s="705"/>
      <c r="J861" s="705"/>
      <c r="K861" s="705"/>
      <c r="L861" s="705"/>
      <c r="M861" s="705"/>
      <c r="N861" s="705"/>
      <c r="O861" s="705"/>
      <c r="P861" s="705"/>
      <c r="Q861" s="705"/>
      <c r="R861" s="705"/>
      <c r="S861" s="705"/>
      <c r="T861" s="705"/>
      <c r="U861" s="705"/>
      <c r="V861" s="705"/>
      <c r="W861" s="705"/>
      <c r="X861" s="705"/>
      <c r="Y861" s="705"/>
      <c r="Z861" s="705"/>
    </row>
    <row r="862" ht="15.75" customHeight="1">
      <c r="A862" s="705"/>
      <c r="B862" s="705"/>
      <c r="C862" s="705"/>
      <c r="D862" s="705"/>
      <c r="E862" s="705"/>
      <c r="F862" s="705"/>
      <c r="G862" s="705"/>
      <c r="H862" s="705"/>
      <c r="I862" s="705"/>
      <c r="J862" s="705"/>
      <c r="K862" s="705"/>
      <c r="L862" s="705"/>
      <c r="M862" s="705"/>
      <c r="N862" s="705"/>
      <c r="O862" s="705"/>
      <c r="P862" s="705"/>
      <c r="Q862" s="705"/>
      <c r="R862" s="705"/>
      <c r="S862" s="705"/>
      <c r="T862" s="705"/>
      <c r="U862" s="705"/>
      <c r="V862" s="705"/>
      <c r="W862" s="705"/>
      <c r="X862" s="705"/>
      <c r="Y862" s="705"/>
      <c r="Z862" s="705"/>
    </row>
    <row r="863" ht="15.75" customHeight="1">
      <c r="A863" s="705"/>
      <c r="B863" s="705"/>
      <c r="C863" s="705"/>
      <c r="D863" s="705"/>
      <c r="E863" s="705"/>
      <c r="F863" s="705"/>
      <c r="G863" s="705"/>
      <c r="H863" s="705"/>
      <c r="I863" s="705"/>
      <c r="J863" s="705"/>
      <c r="K863" s="705"/>
      <c r="L863" s="705"/>
      <c r="M863" s="705"/>
      <c r="N863" s="705"/>
      <c r="O863" s="705"/>
      <c r="P863" s="705"/>
      <c r="Q863" s="705"/>
      <c r="R863" s="705"/>
      <c r="S863" s="705"/>
      <c r="T863" s="705"/>
      <c r="U863" s="705"/>
      <c r="V863" s="705"/>
      <c r="W863" s="705"/>
      <c r="X863" s="705"/>
      <c r="Y863" s="705"/>
      <c r="Z863" s="705"/>
    </row>
    <row r="864" ht="15.75" customHeight="1">
      <c r="A864" s="705"/>
      <c r="B864" s="705"/>
      <c r="C864" s="705"/>
      <c r="D864" s="705"/>
      <c r="E864" s="705"/>
      <c r="F864" s="705"/>
      <c r="G864" s="705"/>
      <c r="H864" s="705"/>
      <c r="I864" s="705"/>
      <c r="J864" s="705"/>
      <c r="K864" s="705"/>
      <c r="L864" s="705"/>
      <c r="M864" s="705"/>
      <c r="N864" s="705"/>
      <c r="O864" s="705"/>
      <c r="P864" s="705"/>
      <c r="Q864" s="705"/>
      <c r="R864" s="705"/>
      <c r="S864" s="705"/>
      <c r="T864" s="705"/>
      <c r="U864" s="705"/>
      <c r="V864" s="705"/>
      <c r="W864" s="705"/>
      <c r="X864" s="705"/>
      <c r="Y864" s="705"/>
      <c r="Z864" s="705"/>
    </row>
    <row r="865" ht="15.75" customHeight="1">
      <c r="A865" s="705"/>
      <c r="B865" s="705"/>
      <c r="C865" s="705"/>
      <c r="D865" s="705"/>
      <c r="E865" s="705"/>
      <c r="F865" s="705"/>
      <c r="G865" s="705"/>
      <c r="H865" s="705"/>
      <c r="I865" s="705"/>
      <c r="J865" s="705"/>
      <c r="K865" s="705"/>
      <c r="L865" s="705"/>
      <c r="M865" s="705"/>
      <c r="N865" s="705"/>
      <c r="O865" s="705"/>
      <c r="P865" s="705"/>
      <c r="Q865" s="705"/>
      <c r="R865" s="705"/>
      <c r="S865" s="705"/>
      <c r="T865" s="705"/>
      <c r="U865" s="705"/>
      <c r="V865" s="705"/>
      <c r="W865" s="705"/>
      <c r="X865" s="705"/>
      <c r="Y865" s="705"/>
      <c r="Z865" s="705"/>
    </row>
    <row r="866" ht="15.75" customHeight="1">
      <c r="A866" s="705"/>
      <c r="B866" s="705"/>
      <c r="C866" s="705"/>
      <c r="D866" s="705"/>
      <c r="E866" s="705"/>
      <c r="F866" s="705"/>
      <c r="G866" s="705"/>
      <c r="H866" s="705"/>
      <c r="I866" s="705"/>
      <c r="J866" s="705"/>
      <c r="K866" s="705"/>
      <c r="L866" s="705"/>
      <c r="M866" s="705"/>
      <c r="N866" s="705"/>
      <c r="O866" s="705"/>
      <c r="P866" s="705"/>
      <c r="Q866" s="705"/>
      <c r="R866" s="705"/>
      <c r="S866" s="705"/>
      <c r="T866" s="705"/>
      <c r="U866" s="705"/>
      <c r="V866" s="705"/>
      <c r="W866" s="705"/>
      <c r="X866" s="705"/>
      <c r="Y866" s="705"/>
      <c r="Z866" s="705"/>
    </row>
    <row r="867" ht="15.75" customHeight="1">
      <c r="A867" s="705"/>
      <c r="B867" s="705"/>
      <c r="C867" s="705"/>
      <c r="D867" s="705"/>
      <c r="E867" s="705"/>
      <c r="F867" s="705"/>
      <c r="G867" s="705"/>
      <c r="H867" s="705"/>
      <c r="I867" s="705"/>
      <c r="J867" s="705"/>
      <c r="K867" s="705"/>
      <c r="L867" s="705"/>
      <c r="M867" s="705"/>
      <c r="N867" s="705"/>
      <c r="O867" s="705"/>
      <c r="P867" s="705"/>
      <c r="Q867" s="705"/>
      <c r="R867" s="705"/>
      <c r="S867" s="705"/>
      <c r="T867" s="705"/>
      <c r="U867" s="705"/>
      <c r="V867" s="705"/>
      <c r="W867" s="705"/>
      <c r="X867" s="705"/>
      <c r="Y867" s="705"/>
      <c r="Z867" s="705"/>
    </row>
    <row r="868" ht="15.75" customHeight="1">
      <c r="A868" s="705"/>
      <c r="B868" s="705"/>
      <c r="C868" s="705"/>
      <c r="D868" s="705"/>
      <c r="E868" s="705"/>
      <c r="F868" s="705"/>
      <c r="G868" s="705"/>
      <c r="H868" s="705"/>
      <c r="I868" s="705"/>
      <c r="J868" s="705"/>
      <c r="K868" s="705"/>
      <c r="L868" s="705"/>
      <c r="M868" s="705"/>
      <c r="N868" s="705"/>
      <c r="O868" s="705"/>
      <c r="P868" s="705"/>
      <c r="Q868" s="705"/>
      <c r="R868" s="705"/>
      <c r="S868" s="705"/>
      <c r="T868" s="705"/>
      <c r="U868" s="705"/>
      <c r="V868" s="705"/>
      <c r="W868" s="705"/>
      <c r="X868" s="705"/>
      <c r="Y868" s="705"/>
      <c r="Z868" s="705"/>
    </row>
    <row r="869" ht="15.75" customHeight="1">
      <c r="A869" s="705"/>
      <c r="B869" s="705"/>
      <c r="C869" s="705"/>
      <c r="D869" s="705"/>
      <c r="E869" s="705"/>
      <c r="F869" s="705"/>
      <c r="G869" s="705"/>
      <c r="H869" s="705"/>
      <c r="I869" s="705"/>
      <c r="J869" s="705"/>
      <c r="K869" s="705"/>
      <c r="L869" s="705"/>
      <c r="M869" s="705"/>
      <c r="N869" s="705"/>
      <c r="O869" s="705"/>
      <c r="P869" s="705"/>
      <c r="Q869" s="705"/>
      <c r="R869" s="705"/>
      <c r="S869" s="705"/>
      <c r="T869" s="705"/>
      <c r="U869" s="705"/>
      <c r="V869" s="705"/>
      <c r="W869" s="705"/>
      <c r="X869" s="705"/>
      <c r="Y869" s="705"/>
      <c r="Z869" s="705"/>
    </row>
    <row r="870" ht="15.75" customHeight="1">
      <c r="A870" s="705"/>
      <c r="B870" s="705"/>
      <c r="C870" s="705"/>
      <c r="D870" s="705"/>
      <c r="E870" s="705"/>
      <c r="F870" s="705"/>
      <c r="G870" s="705"/>
      <c r="H870" s="705"/>
      <c r="I870" s="705"/>
      <c r="J870" s="705"/>
      <c r="K870" s="705"/>
      <c r="L870" s="705"/>
      <c r="M870" s="705"/>
      <c r="N870" s="705"/>
      <c r="O870" s="705"/>
      <c r="P870" s="705"/>
      <c r="Q870" s="705"/>
      <c r="R870" s="705"/>
      <c r="S870" s="705"/>
      <c r="T870" s="705"/>
      <c r="U870" s="705"/>
      <c r="V870" s="705"/>
      <c r="W870" s="705"/>
      <c r="X870" s="705"/>
      <c r="Y870" s="705"/>
      <c r="Z870" s="705"/>
    </row>
    <row r="871" ht="15.75" customHeight="1">
      <c r="A871" s="705"/>
      <c r="B871" s="705"/>
      <c r="C871" s="705"/>
      <c r="D871" s="705"/>
      <c r="E871" s="705"/>
      <c r="F871" s="705"/>
      <c r="G871" s="705"/>
      <c r="H871" s="705"/>
      <c r="I871" s="705"/>
      <c r="J871" s="705"/>
      <c r="K871" s="705"/>
      <c r="L871" s="705"/>
      <c r="M871" s="705"/>
      <c r="N871" s="705"/>
      <c r="O871" s="705"/>
      <c r="P871" s="705"/>
      <c r="Q871" s="705"/>
      <c r="R871" s="705"/>
      <c r="S871" s="705"/>
      <c r="T871" s="705"/>
      <c r="U871" s="705"/>
      <c r="V871" s="705"/>
      <c r="W871" s="705"/>
      <c r="X871" s="705"/>
      <c r="Y871" s="705"/>
      <c r="Z871" s="705"/>
    </row>
    <row r="872" ht="15.75" customHeight="1">
      <c r="A872" s="705"/>
      <c r="B872" s="705"/>
      <c r="C872" s="705"/>
      <c r="D872" s="705"/>
      <c r="E872" s="705"/>
      <c r="F872" s="705"/>
      <c r="G872" s="705"/>
      <c r="H872" s="705"/>
      <c r="I872" s="705"/>
      <c r="J872" s="705"/>
      <c r="K872" s="705"/>
      <c r="L872" s="705"/>
      <c r="M872" s="705"/>
      <c r="N872" s="705"/>
      <c r="O872" s="705"/>
      <c r="P872" s="705"/>
      <c r="Q872" s="705"/>
      <c r="R872" s="705"/>
      <c r="S872" s="705"/>
      <c r="T872" s="705"/>
      <c r="U872" s="705"/>
      <c r="V872" s="705"/>
      <c r="W872" s="705"/>
      <c r="X872" s="705"/>
      <c r="Y872" s="705"/>
      <c r="Z872" s="705"/>
    </row>
    <row r="873" ht="15.75" customHeight="1">
      <c r="A873" s="705"/>
      <c r="B873" s="705"/>
      <c r="C873" s="705"/>
      <c r="D873" s="705"/>
      <c r="E873" s="705"/>
      <c r="F873" s="705"/>
      <c r="G873" s="705"/>
      <c r="H873" s="705"/>
      <c r="I873" s="705"/>
      <c r="J873" s="705"/>
      <c r="K873" s="705"/>
      <c r="L873" s="705"/>
      <c r="M873" s="705"/>
      <c r="N873" s="705"/>
      <c r="O873" s="705"/>
      <c r="P873" s="705"/>
      <c r="Q873" s="705"/>
      <c r="R873" s="705"/>
      <c r="S873" s="705"/>
      <c r="T873" s="705"/>
      <c r="U873" s="705"/>
      <c r="V873" s="705"/>
      <c r="W873" s="705"/>
      <c r="X873" s="705"/>
      <c r="Y873" s="705"/>
      <c r="Z873" s="705"/>
    </row>
    <row r="874" ht="15.75" customHeight="1">
      <c r="A874" s="705"/>
      <c r="B874" s="705"/>
      <c r="C874" s="705"/>
      <c r="D874" s="705"/>
      <c r="E874" s="705"/>
      <c r="F874" s="705"/>
      <c r="G874" s="705"/>
      <c r="H874" s="705"/>
      <c r="I874" s="705"/>
      <c r="J874" s="705"/>
      <c r="K874" s="705"/>
      <c r="L874" s="705"/>
      <c r="M874" s="705"/>
      <c r="N874" s="705"/>
      <c r="O874" s="705"/>
      <c r="P874" s="705"/>
      <c r="Q874" s="705"/>
      <c r="R874" s="705"/>
      <c r="S874" s="705"/>
      <c r="T874" s="705"/>
      <c r="U874" s="705"/>
      <c r="V874" s="705"/>
      <c r="W874" s="705"/>
      <c r="X874" s="705"/>
      <c r="Y874" s="705"/>
      <c r="Z874" s="705"/>
    </row>
    <row r="875" ht="15.75" customHeight="1">
      <c r="A875" s="705"/>
      <c r="B875" s="705"/>
      <c r="C875" s="705"/>
      <c r="D875" s="705"/>
      <c r="E875" s="705"/>
      <c r="F875" s="705"/>
      <c r="G875" s="705"/>
      <c r="H875" s="705"/>
      <c r="I875" s="705"/>
      <c r="J875" s="705"/>
      <c r="K875" s="705"/>
      <c r="L875" s="705"/>
      <c r="M875" s="705"/>
      <c r="N875" s="705"/>
      <c r="O875" s="705"/>
      <c r="P875" s="705"/>
      <c r="Q875" s="705"/>
      <c r="R875" s="705"/>
      <c r="S875" s="705"/>
      <c r="T875" s="705"/>
      <c r="U875" s="705"/>
      <c r="V875" s="705"/>
      <c r="W875" s="705"/>
      <c r="X875" s="705"/>
      <c r="Y875" s="705"/>
      <c r="Z875" s="705"/>
    </row>
    <row r="876" ht="15.75" customHeight="1">
      <c r="A876" s="705"/>
      <c r="B876" s="705"/>
      <c r="C876" s="705"/>
      <c r="D876" s="705"/>
      <c r="E876" s="705"/>
      <c r="F876" s="705"/>
      <c r="G876" s="705"/>
      <c r="H876" s="705"/>
      <c r="I876" s="705"/>
      <c r="J876" s="705"/>
      <c r="K876" s="705"/>
      <c r="L876" s="705"/>
      <c r="M876" s="705"/>
      <c r="N876" s="705"/>
      <c r="O876" s="705"/>
      <c r="P876" s="705"/>
      <c r="Q876" s="705"/>
      <c r="R876" s="705"/>
      <c r="S876" s="705"/>
      <c r="T876" s="705"/>
      <c r="U876" s="705"/>
      <c r="V876" s="705"/>
      <c r="W876" s="705"/>
      <c r="X876" s="705"/>
      <c r="Y876" s="705"/>
      <c r="Z876" s="705"/>
    </row>
    <row r="877" ht="15.75" customHeight="1">
      <c r="A877" s="705"/>
      <c r="B877" s="705"/>
      <c r="C877" s="705"/>
      <c r="D877" s="705"/>
      <c r="E877" s="705"/>
      <c r="F877" s="705"/>
      <c r="G877" s="705"/>
      <c r="H877" s="705"/>
      <c r="I877" s="705"/>
      <c r="J877" s="705"/>
      <c r="K877" s="705"/>
      <c r="L877" s="705"/>
      <c r="M877" s="705"/>
      <c r="N877" s="705"/>
      <c r="O877" s="705"/>
      <c r="P877" s="705"/>
      <c r="Q877" s="705"/>
      <c r="R877" s="705"/>
      <c r="S877" s="705"/>
      <c r="T877" s="705"/>
      <c r="U877" s="705"/>
      <c r="V877" s="705"/>
      <c r="W877" s="705"/>
      <c r="X877" s="705"/>
      <c r="Y877" s="705"/>
      <c r="Z877" s="705"/>
    </row>
    <row r="878" ht="15.75" customHeight="1">
      <c r="A878" s="705"/>
      <c r="B878" s="705"/>
      <c r="C878" s="705"/>
      <c r="D878" s="705"/>
      <c r="E878" s="705"/>
      <c r="F878" s="705"/>
      <c r="G878" s="705"/>
      <c r="H878" s="705"/>
      <c r="I878" s="705"/>
      <c r="J878" s="705"/>
      <c r="K878" s="705"/>
      <c r="L878" s="705"/>
      <c r="M878" s="705"/>
      <c r="N878" s="705"/>
      <c r="O878" s="705"/>
      <c r="P878" s="705"/>
      <c r="Q878" s="705"/>
      <c r="R878" s="705"/>
      <c r="S878" s="705"/>
      <c r="T878" s="705"/>
      <c r="U878" s="705"/>
      <c r="V878" s="705"/>
      <c r="W878" s="705"/>
      <c r="X878" s="705"/>
      <c r="Y878" s="705"/>
      <c r="Z878" s="705"/>
    </row>
    <row r="879" ht="15.75" customHeight="1">
      <c r="A879" s="705"/>
      <c r="B879" s="705"/>
      <c r="C879" s="705"/>
      <c r="D879" s="705"/>
      <c r="E879" s="705"/>
      <c r="F879" s="705"/>
      <c r="G879" s="705"/>
      <c r="H879" s="705"/>
      <c r="I879" s="705"/>
      <c r="J879" s="705"/>
      <c r="K879" s="705"/>
      <c r="L879" s="705"/>
      <c r="M879" s="705"/>
      <c r="N879" s="705"/>
      <c r="O879" s="705"/>
      <c r="P879" s="705"/>
      <c r="Q879" s="705"/>
      <c r="R879" s="705"/>
      <c r="S879" s="705"/>
      <c r="T879" s="705"/>
      <c r="U879" s="705"/>
      <c r="V879" s="705"/>
      <c r="W879" s="705"/>
      <c r="X879" s="705"/>
      <c r="Y879" s="705"/>
      <c r="Z879" s="705"/>
    </row>
    <row r="880" ht="15.75" customHeight="1">
      <c r="A880" s="705"/>
      <c r="B880" s="705"/>
      <c r="C880" s="705"/>
      <c r="D880" s="705"/>
      <c r="E880" s="705"/>
      <c r="F880" s="705"/>
      <c r="G880" s="705"/>
      <c r="H880" s="705"/>
      <c r="I880" s="705"/>
      <c r="J880" s="705"/>
      <c r="K880" s="705"/>
      <c r="L880" s="705"/>
      <c r="M880" s="705"/>
      <c r="N880" s="705"/>
      <c r="O880" s="705"/>
      <c r="P880" s="705"/>
      <c r="Q880" s="705"/>
      <c r="R880" s="705"/>
      <c r="S880" s="705"/>
      <c r="T880" s="705"/>
      <c r="U880" s="705"/>
      <c r="V880" s="705"/>
      <c r="W880" s="705"/>
      <c r="X880" s="705"/>
      <c r="Y880" s="705"/>
      <c r="Z880" s="705"/>
    </row>
    <row r="881" ht="15.75" customHeight="1">
      <c r="A881" s="705"/>
      <c r="B881" s="705"/>
      <c r="C881" s="705"/>
      <c r="D881" s="705"/>
      <c r="E881" s="705"/>
      <c r="F881" s="705"/>
      <c r="G881" s="705"/>
      <c r="H881" s="705"/>
      <c r="I881" s="705"/>
      <c r="J881" s="705"/>
      <c r="K881" s="705"/>
      <c r="L881" s="705"/>
      <c r="M881" s="705"/>
      <c r="N881" s="705"/>
      <c r="O881" s="705"/>
      <c r="P881" s="705"/>
      <c r="Q881" s="705"/>
      <c r="R881" s="705"/>
      <c r="S881" s="705"/>
      <c r="T881" s="705"/>
      <c r="U881" s="705"/>
      <c r="V881" s="705"/>
      <c r="W881" s="705"/>
      <c r="X881" s="705"/>
      <c r="Y881" s="705"/>
      <c r="Z881" s="705"/>
    </row>
    <row r="882" ht="15.75" customHeight="1">
      <c r="A882" s="705"/>
      <c r="B882" s="705"/>
      <c r="C882" s="705"/>
      <c r="D882" s="705"/>
      <c r="E882" s="705"/>
      <c r="F882" s="705"/>
      <c r="G882" s="705"/>
      <c r="H882" s="705"/>
      <c r="I882" s="705"/>
      <c r="J882" s="705"/>
      <c r="K882" s="705"/>
      <c r="L882" s="705"/>
      <c r="M882" s="705"/>
      <c r="N882" s="705"/>
      <c r="O882" s="705"/>
      <c r="P882" s="705"/>
      <c r="Q882" s="705"/>
      <c r="R882" s="705"/>
      <c r="S882" s="705"/>
      <c r="T882" s="705"/>
      <c r="U882" s="705"/>
      <c r="V882" s="705"/>
      <c r="W882" s="705"/>
      <c r="X882" s="705"/>
      <c r="Y882" s="705"/>
      <c r="Z882" s="705"/>
    </row>
    <row r="883" ht="15.75" customHeight="1">
      <c r="A883" s="705"/>
      <c r="B883" s="705"/>
      <c r="C883" s="705"/>
      <c r="D883" s="705"/>
      <c r="E883" s="705"/>
      <c r="F883" s="705"/>
      <c r="G883" s="705"/>
      <c r="H883" s="705"/>
      <c r="I883" s="705"/>
      <c r="J883" s="705"/>
      <c r="K883" s="705"/>
      <c r="L883" s="705"/>
      <c r="M883" s="705"/>
      <c r="N883" s="705"/>
      <c r="O883" s="705"/>
      <c r="P883" s="705"/>
      <c r="Q883" s="705"/>
      <c r="R883" s="705"/>
      <c r="S883" s="705"/>
      <c r="T883" s="705"/>
      <c r="U883" s="705"/>
      <c r="V883" s="705"/>
      <c r="W883" s="705"/>
      <c r="X883" s="705"/>
      <c r="Y883" s="705"/>
      <c r="Z883" s="705"/>
    </row>
    <row r="884" ht="15.75" customHeight="1">
      <c r="A884" s="705"/>
      <c r="B884" s="705"/>
      <c r="C884" s="705"/>
      <c r="D884" s="705"/>
      <c r="E884" s="705"/>
      <c r="F884" s="705"/>
      <c r="G884" s="705"/>
      <c r="H884" s="705"/>
      <c r="I884" s="705"/>
      <c r="J884" s="705"/>
      <c r="K884" s="705"/>
      <c r="L884" s="705"/>
      <c r="M884" s="705"/>
      <c r="N884" s="705"/>
      <c r="O884" s="705"/>
      <c r="P884" s="705"/>
      <c r="Q884" s="705"/>
      <c r="R884" s="705"/>
      <c r="S884" s="705"/>
      <c r="T884" s="705"/>
      <c r="U884" s="705"/>
      <c r="V884" s="705"/>
      <c r="W884" s="705"/>
      <c r="X884" s="705"/>
      <c r="Y884" s="705"/>
      <c r="Z884" s="705"/>
    </row>
    <row r="885" ht="15.75" customHeight="1">
      <c r="A885" s="705"/>
      <c r="B885" s="705"/>
      <c r="C885" s="705"/>
      <c r="D885" s="705"/>
      <c r="E885" s="705"/>
      <c r="F885" s="705"/>
      <c r="G885" s="705"/>
      <c r="H885" s="705"/>
      <c r="I885" s="705"/>
      <c r="J885" s="705"/>
      <c r="K885" s="705"/>
      <c r="L885" s="705"/>
      <c r="M885" s="705"/>
      <c r="N885" s="705"/>
      <c r="O885" s="705"/>
      <c r="P885" s="705"/>
      <c r="Q885" s="705"/>
      <c r="R885" s="705"/>
      <c r="S885" s="705"/>
      <c r="T885" s="705"/>
      <c r="U885" s="705"/>
      <c r="V885" s="705"/>
      <c r="W885" s="705"/>
      <c r="X885" s="705"/>
      <c r="Y885" s="705"/>
      <c r="Z885" s="705"/>
    </row>
    <row r="886" ht="15.75" customHeight="1">
      <c r="A886" s="705"/>
      <c r="B886" s="705"/>
      <c r="C886" s="705"/>
      <c r="D886" s="705"/>
      <c r="E886" s="705"/>
      <c r="F886" s="705"/>
      <c r="G886" s="705"/>
      <c r="H886" s="705"/>
      <c r="I886" s="705"/>
      <c r="J886" s="705"/>
      <c r="K886" s="705"/>
      <c r="L886" s="705"/>
      <c r="M886" s="705"/>
      <c r="N886" s="705"/>
      <c r="O886" s="705"/>
      <c r="P886" s="705"/>
      <c r="Q886" s="705"/>
      <c r="R886" s="705"/>
      <c r="S886" s="705"/>
      <c r="T886" s="705"/>
      <c r="U886" s="705"/>
      <c r="V886" s="705"/>
      <c r="W886" s="705"/>
      <c r="X886" s="705"/>
      <c r="Y886" s="705"/>
      <c r="Z886" s="705"/>
    </row>
    <row r="887" ht="15.75" customHeight="1">
      <c r="A887" s="705"/>
      <c r="B887" s="705"/>
      <c r="C887" s="705"/>
      <c r="D887" s="705"/>
      <c r="E887" s="705"/>
      <c r="F887" s="705"/>
      <c r="G887" s="705"/>
      <c r="H887" s="705"/>
      <c r="I887" s="705"/>
      <c r="J887" s="705"/>
      <c r="K887" s="705"/>
      <c r="L887" s="705"/>
      <c r="M887" s="705"/>
      <c r="N887" s="705"/>
      <c r="O887" s="705"/>
      <c r="P887" s="705"/>
      <c r="Q887" s="705"/>
      <c r="R887" s="705"/>
      <c r="S887" s="705"/>
      <c r="T887" s="705"/>
      <c r="U887" s="705"/>
      <c r="V887" s="705"/>
      <c r="W887" s="705"/>
      <c r="X887" s="705"/>
      <c r="Y887" s="705"/>
      <c r="Z887" s="705"/>
    </row>
    <row r="888" ht="15.75" customHeight="1">
      <c r="A888" s="705"/>
      <c r="B888" s="705"/>
      <c r="C888" s="705"/>
      <c r="D888" s="705"/>
      <c r="E888" s="705"/>
      <c r="F888" s="705"/>
      <c r="G888" s="705"/>
      <c r="H888" s="705"/>
      <c r="I888" s="705"/>
      <c r="J888" s="705"/>
      <c r="K888" s="705"/>
      <c r="L888" s="705"/>
      <c r="M888" s="705"/>
      <c r="N888" s="705"/>
      <c r="O888" s="705"/>
      <c r="P888" s="705"/>
      <c r="Q888" s="705"/>
      <c r="R888" s="705"/>
      <c r="S888" s="705"/>
      <c r="T888" s="705"/>
      <c r="U888" s="705"/>
      <c r="V888" s="705"/>
      <c r="W888" s="705"/>
      <c r="X888" s="705"/>
      <c r="Y888" s="705"/>
      <c r="Z888" s="705"/>
    </row>
    <row r="889" ht="15.75" customHeight="1">
      <c r="A889" s="705"/>
      <c r="B889" s="705"/>
      <c r="C889" s="705"/>
      <c r="D889" s="705"/>
      <c r="E889" s="705"/>
      <c r="F889" s="705"/>
      <c r="G889" s="705"/>
      <c r="H889" s="705"/>
      <c r="I889" s="705"/>
      <c r="J889" s="705"/>
      <c r="K889" s="705"/>
      <c r="L889" s="705"/>
      <c r="M889" s="705"/>
      <c r="N889" s="705"/>
      <c r="O889" s="705"/>
      <c r="P889" s="705"/>
      <c r="Q889" s="705"/>
      <c r="R889" s="705"/>
      <c r="S889" s="705"/>
      <c r="T889" s="705"/>
      <c r="U889" s="705"/>
      <c r="V889" s="705"/>
      <c r="W889" s="705"/>
      <c r="X889" s="705"/>
      <c r="Y889" s="705"/>
      <c r="Z889" s="705"/>
    </row>
    <row r="890" ht="15.75" customHeight="1">
      <c r="A890" s="705"/>
      <c r="B890" s="705"/>
      <c r="C890" s="705"/>
      <c r="D890" s="705"/>
      <c r="E890" s="705"/>
      <c r="F890" s="705"/>
      <c r="G890" s="705"/>
      <c r="H890" s="705"/>
      <c r="I890" s="705"/>
      <c r="J890" s="705"/>
      <c r="K890" s="705"/>
      <c r="L890" s="705"/>
      <c r="M890" s="705"/>
      <c r="N890" s="705"/>
      <c r="O890" s="705"/>
      <c r="P890" s="705"/>
      <c r="Q890" s="705"/>
      <c r="R890" s="705"/>
      <c r="S890" s="705"/>
      <c r="T890" s="705"/>
      <c r="U890" s="705"/>
      <c r="V890" s="705"/>
      <c r="W890" s="705"/>
      <c r="X890" s="705"/>
      <c r="Y890" s="705"/>
      <c r="Z890" s="705"/>
    </row>
    <row r="891" ht="15.75" customHeight="1">
      <c r="A891" s="705"/>
      <c r="B891" s="705"/>
      <c r="C891" s="705"/>
      <c r="D891" s="705"/>
      <c r="E891" s="705"/>
      <c r="F891" s="705"/>
      <c r="G891" s="705"/>
      <c r="H891" s="705"/>
      <c r="I891" s="705"/>
      <c r="J891" s="705"/>
      <c r="K891" s="705"/>
      <c r="L891" s="705"/>
      <c r="M891" s="705"/>
      <c r="N891" s="705"/>
      <c r="O891" s="705"/>
      <c r="P891" s="705"/>
      <c r="Q891" s="705"/>
      <c r="R891" s="705"/>
      <c r="S891" s="705"/>
      <c r="T891" s="705"/>
      <c r="U891" s="705"/>
      <c r="V891" s="705"/>
      <c r="W891" s="705"/>
      <c r="X891" s="705"/>
      <c r="Y891" s="705"/>
      <c r="Z891" s="705"/>
    </row>
    <row r="892" ht="15.75" customHeight="1">
      <c r="A892" s="705"/>
      <c r="B892" s="705"/>
      <c r="C892" s="705"/>
      <c r="D892" s="705"/>
      <c r="E892" s="705"/>
      <c r="F892" s="705"/>
      <c r="G892" s="705"/>
      <c r="H892" s="705"/>
      <c r="I892" s="705"/>
      <c r="J892" s="705"/>
      <c r="K892" s="705"/>
      <c r="L892" s="705"/>
      <c r="M892" s="705"/>
      <c r="N892" s="705"/>
      <c r="O892" s="705"/>
      <c r="P892" s="705"/>
      <c r="Q892" s="705"/>
      <c r="R892" s="705"/>
      <c r="S892" s="705"/>
      <c r="T892" s="705"/>
      <c r="U892" s="705"/>
      <c r="V892" s="705"/>
      <c r="W892" s="705"/>
      <c r="X892" s="705"/>
      <c r="Y892" s="705"/>
      <c r="Z892" s="705"/>
    </row>
    <row r="893" ht="15.75" customHeight="1">
      <c r="A893" s="705"/>
      <c r="B893" s="705"/>
      <c r="C893" s="705"/>
      <c r="D893" s="705"/>
      <c r="E893" s="705"/>
      <c r="F893" s="705"/>
      <c r="G893" s="705"/>
      <c r="H893" s="705"/>
      <c r="I893" s="705"/>
      <c r="J893" s="705"/>
      <c r="K893" s="705"/>
      <c r="L893" s="705"/>
      <c r="M893" s="705"/>
      <c r="N893" s="705"/>
      <c r="O893" s="705"/>
      <c r="P893" s="705"/>
      <c r="Q893" s="705"/>
      <c r="R893" s="705"/>
      <c r="S893" s="705"/>
      <c r="T893" s="705"/>
      <c r="U893" s="705"/>
      <c r="V893" s="705"/>
      <c r="W893" s="705"/>
      <c r="X893" s="705"/>
      <c r="Y893" s="705"/>
      <c r="Z893" s="705"/>
    </row>
    <row r="894" ht="15.75" customHeight="1">
      <c r="A894" s="705"/>
      <c r="B894" s="705"/>
      <c r="C894" s="705"/>
      <c r="D894" s="705"/>
      <c r="E894" s="705"/>
      <c r="F894" s="705"/>
      <c r="G894" s="705"/>
      <c r="H894" s="705"/>
      <c r="I894" s="705"/>
      <c r="J894" s="705"/>
      <c r="K894" s="705"/>
      <c r="L894" s="705"/>
      <c r="M894" s="705"/>
      <c r="N894" s="705"/>
      <c r="O894" s="705"/>
      <c r="P894" s="705"/>
      <c r="Q894" s="705"/>
      <c r="R894" s="705"/>
      <c r="S894" s="705"/>
      <c r="T894" s="705"/>
      <c r="U894" s="705"/>
      <c r="V894" s="705"/>
      <c r="W894" s="705"/>
      <c r="X894" s="705"/>
      <c r="Y894" s="705"/>
      <c r="Z894" s="705"/>
    </row>
    <row r="895" ht="15.75" customHeight="1">
      <c r="A895" s="705"/>
      <c r="B895" s="705"/>
      <c r="C895" s="705"/>
      <c r="D895" s="705"/>
      <c r="E895" s="705"/>
      <c r="F895" s="705"/>
      <c r="G895" s="705"/>
      <c r="H895" s="705"/>
      <c r="I895" s="705"/>
      <c r="J895" s="705"/>
      <c r="K895" s="705"/>
      <c r="L895" s="705"/>
      <c r="M895" s="705"/>
      <c r="N895" s="705"/>
      <c r="O895" s="705"/>
      <c r="P895" s="705"/>
      <c r="Q895" s="705"/>
      <c r="R895" s="705"/>
      <c r="S895" s="705"/>
      <c r="T895" s="705"/>
      <c r="U895" s="705"/>
      <c r="V895" s="705"/>
      <c r="W895" s="705"/>
      <c r="X895" s="705"/>
      <c r="Y895" s="705"/>
      <c r="Z895" s="705"/>
    </row>
    <row r="896" ht="15.75" customHeight="1">
      <c r="A896" s="705"/>
      <c r="B896" s="705"/>
      <c r="C896" s="705"/>
      <c r="D896" s="705"/>
      <c r="E896" s="705"/>
      <c r="F896" s="705"/>
      <c r="G896" s="705"/>
      <c r="H896" s="705"/>
      <c r="I896" s="705"/>
      <c r="J896" s="705"/>
      <c r="K896" s="705"/>
      <c r="L896" s="705"/>
      <c r="M896" s="705"/>
      <c r="N896" s="705"/>
      <c r="O896" s="705"/>
      <c r="P896" s="705"/>
      <c r="Q896" s="705"/>
      <c r="R896" s="705"/>
      <c r="S896" s="705"/>
      <c r="T896" s="705"/>
      <c r="U896" s="705"/>
      <c r="V896" s="705"/>
      <c r="W896" s="705"/>
      <c r="X896" s="705"/>
      <c r="Y896" s="705"/>
      <c r="Z896" s="705"/>
    </row>
    <row r="897" ht="15.75" customHeight="1">
      <c r="A897" s="705"/>
      <c r="B897" s="705"/>
      <c r="C897" s="705"/>
      <c r="D897" s="705"/>
      <c r="E897" s="705"/>
      <c r="F897" s="705"/>
      <c r="G897" s="705"/>
      <c r="H897" s="705"/>
      <c r="I897" s="705"/>
      <c r="J897" s="705"/>
      <c r="K897" s="705"/>
      <c r="L897" s="705"/>
      <c r="M897" s="705"/>
      <c r="N897" s="705"/>
      <c r="O897" s="705"/>
      <c r="P897" s="705"/>
      <c r="Q897" s="705"/>
      <c r="R897" s="705"/>
      <c r="S897" s="705"/>
      <c r="T897" s="705"/>
      <c r="U897" s="705"/>
      <c r="V897" s="705"/>
      <c r="W897" s="705"/>
      <c r="X897" s="705"/>
      <c r="Y897" s="705"/>
      <c r="Z897" s="705"/>
    </row>
    <row r="898" ht="15.75" customHeight="1">
      <c r="A898" s="705"/>
      <c r="B898" s="705"/>
      <c r="C898" s="705"/>
      <c r="D898" s="705"/>
      <c r="E898" s="705"/>
      <c r="F898" s="705"/>
      <c r="G898" s="705"/>
      <c r="H898" s="705"/>
      <c r="I898" s="705"/>
      <c r="J898" s="705"/>
      <c r="K898" s="705"/>
      <c r="L898" s="705"/>
      <c r="M898" s="705"/>
      <c r="N898" s="705"/>
      <c r="O898" s="705"/>
      <c r="P898" s="705"/>
      <c r="Q898" s="705"/>
      <c r="R898" s="705"/>
      <c r="S898" s="705"/>
      <c r="T898" s="705"/>
      <c r="U898" s="705"/>
      <c r="V898" s="705"/>
      <c r="W898" s="705"/>
      <c r="X898" s="705"/>
      <c r="Y898" s="705"/>
      <c r="Z898" s="705"/>
    </row>
    <row r="899" ht="15.75" customHeight="1">
      <c r="A899" s="705"/>
      <c r="B899" s="705"/>
      <c r="C899" s="705"/>
      <c r="D899" s="705"/>
      <c r="E899" s="705"/>
      <c r="F899" s="705"/>
      <c r="G899" s="705"/>
      <c r="H899" s="705"/>
      <c r="I899" s="705"/>
      <c r="J899" s="705"/>
      <c r="K899" s="705"/>
      <c r="L899" s="705"/>
      <c r="M899" s="705"/>
      <c r="N899" s="705"/>
      <c r="O899" s="705"/>
      <c r="P899" s="705"/>
      <c r="Q899" s="705"/>
      <c r="R899" s="705"/>
      <c r="S899" s="705"/>
      <c r="T899" s="705"/>
      <c r="U899" s="705"/>
      <c r="V899" s="705"/>
      <c r="W899" s="705"/>
      <c r="X899" s="705"/>
      <c r="Y899" s="705"/>
      <c r="Z899" s="705"/>
    </row>
    <row r="900" ht="15.75" customHeight="1">
      <c r="A900" s="705"/>
      <c r="B900" s="705"/>
      <c r="C900" s="705"/>
      <c r="D900" s="705"/>
      <c r="E900" s="705"/>
      <c r="F900" s="705"/>
      <c r="G900" s="705"/>
      <c r="H900" s="705"/>
      <c r="I900" s="705"/>
      <c r="J900" s="705"/>
      <c r="K900" s="705"/>
      <c r="L900" s="705"/>
      <c r="M900" s="705"/>
      <c r="N900" s="705"/>
      <c r="O900" s="705"/>
      <c r="P900" s="705"/>
      <c r="Q900" s="705"/>
      <c r="R900" s="705"/>
      <c r="S900" s="705"/>
      <c r="T900" s="705"/>
      <c r="U900" s="705"/>
      <c r="V900" s="705"/>
      <c r="W900" s="705"/>
      <c r="X900" s="705"/>
      <c r="Y900" s="705"/>
      <c r="Z900" s="705"/>
    </row>
    <row r="901" ht="15.75" customHeight="1">
      <c r="A901" s="705"/>
      <c r="B901" s="705"/>
      <c r="C901" s="705"/>
      <c r="D901" s="705"/>
      <c r="E901" s="705"/>
      <c r="F901" s="705"/>
      <c r="G901" s="705"/>
      <c r="H901" s="705"/>
      <c r="I901" s="705"/>
      <c r="J901" s="705"/>
      <c r="K901" s="705"/>
      <c r="L901" s="705"/>
      <c r="M901" s="705"/>
      <c r="N901" s="705"/>
      <c r="O901" s="705"/>
      <c r="P901" s="705"/>
      <c r="Q901" s="705"/>
      <c r="R901" s="705"/>
      <c r="S901" s="705"/>
      <c r="T901" s="705"/>
      <c r="U901" s="705"/>
      <c r="V901" s="705"/>
      <c r="W901" s="705"/>
      <c r="X901" s="705"/>
      <c r="Y901" s="705"/>
      <c r="Z901" s="705"/>
    </row>
    <row r="902" ht="15.75" customHeight="1">
      <c r="A902" s="705"/>
      <c r="B902" s="705"/>
      <c r="C902" s="705"/>
      <c r="D902" s="705"/>
      <c r="E902" s="705"/>
      <c r="F902" s="705"/>
      <c r="G902" s="705"/>
      <c r="H902" s="705"/>
      <c r="I902" s="705"/>
      <c r="J902" s="705"/>
      <c r="K902" s="705"/>
      <c r="L902" s="705"/>
      <c r="M902" s="705"/>
      <c r="N902" s="705"/>
      <c r="O902" s="705"/>
      <c r="P902" s="705"/>
      <c r="Q902" s="705"/>
      <c r="R902" s="705"/>
      <c r="S902" s="705"/>
      <c r="T902" s="705"/>
      <c r="U902" s="705"/>
      <c r="V902" s="705"/>
      <c r="W902" s="705"/>
      <c r="X902" s="705"/>
      <c r="Y902" s="705"/>
      <c r="Z902" s="705"/>
    </row>
    <row r="903" ht="15.75" customHeight="1">
      <c r="A903" s="705"/>
      <c r="B903" s="705"/>
      <c r="C903" s="705"/>
      <c r="D903" s="705"/>
      <c r="E903" s="705"/>
      <c r="F903" s="705"/>
      <c r="G903" s="705"/>
      <c r="H903" s="705"/>
      <c r="I903" s="705"/>
      <c r="J903" s="705"/>
      <c r="K903" s="705"/>
      <c r="L903" s="705"/>
      <c r="M903" s="705"/>
      <c r="N903" s="705"/>
      <c r="O903" s="705"/>
      <c r="P903" s="705"/>
      <c r="Q903" s="705"/>
      <c r="R903" s="705"/>
      <c r="S903" s="705"/>
      <c r="T903" s="705"/>
      <c r="U903" s="705"/>
      <c r="V903" s="705"/>
      <c r="W903" s="705"/>
      <c r="X903" s="705"/>
      <c r="Y903" s="705"/>
      <c r="Z903" s="705"/>
    </row>
    <row r="904" ht="15.75" customHeight="1">
      <c r="A904" s="705"/>
      <c r="B904" s="705"/>
      <c r="C904" s="705"/>
      <c r="D904" s="705"/>
      <c r="E904" s="705"/>
      <c r="F904" s="705"/>
      <c r="G904" s="705"/>
      <c r="H904" s="705"/>
      <c r="I904" s="705"/>
      <c r="J904" s="705"/>
      <c r="K904" s="705"/>
      <c r="L904" s="705"/>
      <c r="M904" s="705"/>
      <c r="N904" s="705"/>
      <c r="O904" s="705"/>
      <c r="P904" s="705"/>
      <c r="Q904" s="705"/>
      <c r="R904" s="705"/>
      <c r="S904" s="705"/>
      <c r="T904" s="705"/>
      <c r="U904" s="705"/>
      <c r="V904" s="705"/>
      <c r="W904" s="705"/>
      <c r="X904" s="705"/>
      <c r="Y904" s="705"/>
      <c r="Z904" s="705"/>
    </row>
    <row r="905" ht="15.75" customHeight="1">
      <c r="A905" s="705"/>
      <c r="B905" s="705"/>
      <c r="C905" s="705"/>
      <c r="D905" s="705"/>
      <c r="E905" s="705"/>
      <c r="F905" s="705"/>
      <c r="G905" s="705"/>
      <c r="H905" s="705"/>
      <c r="I905" s="705"/>
      <c r="J905" s="705"/>
      <c r="K905" s="705"/>
      <c r="L905" s="705"/>
      <c r="M905" s="705"/>
      <c r="N905" s="705"/>
      <c r="O905" s="705"/>
      <c r="P905" s="705"/>
      <c r="Q905" s="705"/>
      <c r="R905" s="705"/>
      <c r="S905" s="705"/>
      <c r="T905" s="705"/>
      <c r="U905" s="705"/>
      <c r="V905" s="705"/>
      <c r="W905" s="705"/>
      <c r="X905" s="705"/>
      <c r="Y905" s="705"/>
      <c r="Z905" s="705"/>
    </row>
    <row r="906" ht="15.75" customHeight="1">
      <c r="A906" s="705"/>
      <c r="B906" s="705"/>
      <c r="C906" s="705"/>
      <c r="D906" s="705"/>
      <c r="E906" s="705"/>
      <c r="F906" s="705"/>
      <c r="G906" s="705"/>
      <c r="H906" s="705"/>
      <c r="I906" s="705"/>
      <c r="J906" s="705"/>
      <c r="K906" s="705"/>
      <c r="L906" s="705"/>
      <c r="M906" s="705"/>
      <c r="N906" s="705"/>
      <c r="O906" s="705"/>
      <c r="P906" s="705"/>
      <c r="Q906" s="705"/>
      <c r="R906" s="705"/>
      <c r="S906" s="705"/>
      <c r="T906" s="705"/>
      <c r="U906" s="705"/>
      <c r="V906" s="705"/>
      <c r="W906" s="705"/>
      <c r="X906" s="705"/>
      <c r="Y906" s="705"/>
      <c r="Z906" s="705"/>
    </row>
    <row r="907" ht="15.75" customHeight="1">
      <c r="A907" s="705"/>
      <c r="B907" s="705"/>
      <c r="C907" s="705"/>
      <c r="D907" s="705"/>
      <c r="E907" s="705"/>
      <c r="F907" s="705"/>
      <c r="G907" s="705"/>
      <c r="H907" s="705"/>
      <c r="I907" s="705"/>
      <c r="J907" s="705"/>
      <c r="K907" s="705"/>
      <c r="L907" s="705"/>
      <c r="M907" s="705"/>
      <c r="N907" s="705"/>
      <c r="O907" s="705"/>
      <c r="P907" s="705"/>
      <c r="Q907" s="705"/>
      <c r="R907" s="705"/>
      <c r="S907" s="705"/>
      <c r="T907" s="705"/>
      <c r="U907" s="705"/>
      <c r="V907" s="705"/>
      <c r="W907" s="705"/>
      <c r="X907" s="705"/>
      <c r="Y907" s="705"/>
      <c r="Z907" s="705"/>
    </row>
    <row r="908" ht="15.75" customHeight="1">
      <c r="A908" s="705"/>
      <c r="B908" s="705"/>
      <c r="C908" s="705"/>
      <c r="D908" s="705"/>
      <c r="E908" s="705"/>
      <c r="F908" s="705"/>
      <c r="G908" s="705"/>
      <c r="H908" s="705"/>
      <c r="I908" s="705"/>
      <c r="J908" s="705"/>
      <c r="K908" s="705"/>
      <c r="L908" s="705"/>
      <c r="M908" s="705"/>
      <c r="N908" s="705"/>
      <c r="O908" s="705"/>
      <c r="P908" s="705"/>
      <c r="Q908" s="705"/>
      <c r="R908" s="705"/>
      <c r="S908" s="705"/>
      <c r="T908" s="705"/>
      <c r="U908" s="705"/>
      <c r="V908" s="705"/>
      <c r="W908" s="705"/>
      <c r="X908" s="705"/>
      <c r="Y908" s="705"/>
      <c r="Z908" s="705"/>
    </row>
    <row r="909" ht="15.75" customHeight="1">
      <c r="A909" s="705"/>
      <c r="B909" s="705"/>
      <c r="C909" s="705"/>
      <c r="D909" s="705"/>
      <c r="E909" s="705"/>
      <c r="F909" s="705"/>
      <c r="G909" s="705"/>
      <c r="H909" s="705"/>
      <c r="I909" s="705"/>
      <c r="J909" s="705"/>
      <c r="K909" s="705"/>
      <c r="L909" s="705"/>
      <c r="M909" s="705"/>
      <c r="N909" s="705"/>
      <c r="O909" s="705"/>
      <c r="P909" s="705"/>
      <c r="Q909" s="705"/>
      <c r="R909" s="705"/>
      <c r="S909" s="705"/>
      <c r="T909" s="705"/>
      <c r="U909" s="705"/>
      <c r="V909" s="705"/>
      <c r="W909" s="705"/>
      <c r="X909" s="705"/>
      <c r="Y909" s="705"/>
      <c r="Z909" s="705"/>
    </row>
    <row r="910" ht="15.75" customHeight="1">
      <c r="A910" s="705"/>
      <c r="B910" s="705"/>
      <c r="C910" s="705"/>
      <c r="D910" s="705"/>
      <c r="E910" s="705"/>
      <c r="F910" s="705"/>
      <c r="G910" s="705"/>
      <c r="H910" s="705"/>
      <c r="I910" s="705"/>
      <c r="J910" s="705"/>
      <c r="K910" s="705"/>
      <c r="L910" s="705"/>
      <c r="M910" s="705"/>
      <c r="N910" s="705"/>
      <c r="O910" s="705"/>
      <c r="P910" s="705"/>
      <c r="Q910" s="705"/>
      <c r="R910" s="705"/>
      <c r="S910" s="705"/>
      <c r="T910" s="705"/>
      <c r="U910" s="705"/>
      <c r="V910" s="705"/>
      <c r="W910" s="705"/>
      <c r="X910" s="705"/>
      <c r="Y910" s="705"/>
      <c r="Z910" s="705"/>
    </row>
    <row r="911" ht="15.75" customHeight="1">
      <c r="A911" s="705"/>
      <c r="B911" s="705"/>
      <c r="C911" s="705"/>
      <c r="D911" s="705"/>
      <c r="E911" s="705"/>
      <c r="F911" s="705"/>
      <c r="G911" s="705"/>
      <c r="H911" s="705"/>
      <c r="I911" s="705"/>
      <c r="J911" s="705"/>
      <c r="K911" s="705"/>
      <c r="L911" s="705"/>
      <c r="M911" s="705"/>
      <c r="N911" s="705"/>
      <c r="O911" s="705"/>
      <c r="P911" s="705"/>
      <c r="Q911" s="705"/>
      <c r="R911" s="705"/>
      <c r="S911" s="705"/>
      <c r="T911" s="705"/>
      <c r="U911" s="705"/>
      <c r="V911" s="705"/>
      <c r="W911" s="705"/>
      <c r="X911" s="705"/>
      <c r="Y911" s="705"/>
      <c r="Z911" s="705"/>
    </row>
    <row r="912" ht="15.75" customHeight="1">
      <c r="A912" s="705"/>
      <c r="B912" s="705"/>
      <c r="C912" s="705"/>
      <c r="D912" s="705"/>
      <c r="E912" s="705"/>
      <c r="F912" s="705"/>
      <c r="G912" s="705"/>
      <c r="H912" s="705"/>
      <c r="I912" s="705"/>
      <c r="J912" s="705"/>
      <c r="K912" s="705"/>
      <c r="L912" s="705"/>
      <c r="M912" s="705"/>
      <c r="N912" s="705"/>
      <c r="O912" s="705"/>
      <c r="P912" s="705"/>
      <c r="Q912" s="705"/>
      <c r="R912" s="705"/>
      <c r="S912" s="705"/>
      <c r="T912" s="705"/>
      <c r="U912" s="705"/>
      <c r="V912" s="705"/>
      <c r="W912" s="705"/>
      <c r="X912" s="705"/>
      <c r="Y912" s="705"/>
      <c r="Z912" s="705"/>
    </row>
    <row r="913" ht="15.75" customHeight="1">
      <c r="A913" s="705"/>
      <c r="B913" s="705"/>
      <c r="C913" s="705"/>
      <c r="D913" s="705"/>
      <c r="E913" s="705"/>
      <c r="F913" s="705"/>
      <c r="G913" s="705"/>
      <c r="H913" s="705"/>
      <c r="I913" s="705"/>
      <c r="J913" s="705"/>
      <c r="K913" s="705"/>
      <c r="L913" s="705"/>
      <c r="M913" s="705"/>
      <c r="N913" s="705"/>
      <c r="O913" s="705"/>
      <c r="P913" s="705"/>
      <c r="Q913" s="705"/>
      <c r="R913" s="705"/>
      <c r="S913" s="705"/>
      <c r="T913" s="705"/>
      <c r="U913" s="705"/>
      <c r="V913" s="705"/>
      <c r="W913" s="705"/>
      <c r="X913" s="705"/>
      <c r="Y913" s="705"/>
      <c r="Z913" s="705"/>
    </row>
    <row r="914" ht="15.75" customHeight="1">
      <c r="A914" s="705"/>
      <c r="B914" s="705"/>
      <c r="C914" s="705"/>
      <c r="D914" s="705"/>
      <c r="E914" s="705"/>
      <c r="F914" s="705"/>
      <c r="G914" s="705"/>
      <c r="H914" s="705"/>
      <c r="I914" s="705"/>
      <c r="J914" s="705"/>
      <c r="K914" s="705"/>
      <c r="L914" s="705"/>
      <c r="M914" s="705"/>
      <c r="N914" s="705"/>
      <c r="O914" s="705"/>
      <c r="P914" s="705"/>
      <c r="Q914" s="705"/>
      <c r="R914" s="705"/>
      <c r="S914" s="705"/>
      <c r="T914" s="705"/>
      <c r="U914" s="705"/>
      <c r="V914" s="705"/>
      <c r="W914" s="705"/>
      <c r="X914" s="705"/>
      <c r="Y914" s="705"/>
      <c r="Z914" s="705"/>
    </row>
    <row r="915" ht="15.75" customHeight="1">
      <c r="A915" s="705"/>
      <c r="B915" s="705"/>
      <c r="C915" s="705"/>
      <c r="D915" s="705"/>
      <c r="E915" s="705"/>
      <c r="F915" s="705"/>
      <c r="G915" s="705"/>
      <c r="H915" s="705"/>
      <c r="I915" s="705"/>
      <c r="J915" s="705"/>
      <c r="K915" s="705"/>
      <c r="L915" s="705"/>
      <c r="M915" s="705"/>
      <c r="N915" s="705"/>
      <c r="O915" s="705"/>
      <c r="P915" s="705"/>
      <c r="Q915" s="705"/>
      <c r="R915" s="705"/>
      <c r="S915" s="705"/>
      <c r="T915" s="705"/>
      <c r="U915" s="705"/>
      <c r="V915" s="705"/>
      <c r="W915" s="705"/>
      <c r="X915" s="705"/>
      <c r="Y915" s="705"/>
      <c r="Z915" s="705"/>
    </row>
    <row r="916" ht="15.75" customHeight="1">
      <c r="A916" s="705"/>
      <c r="B916" s="705"/>
      <c r="C916" s="705"/>
      <c r="D916" s="705"/>
      <c r="E916" s="705"/>
      <c r="F916" s="705"/>
      <c r="G916" s="705"/>
      <c r="H916" s="705"/>
      <c r="I916" s="705"/>
      <c r="J916" s="705"/>
      <c r="K916" s="705"/>
      <c r="L916" s="705"/>
      <c r="M916" s="705"/>
      <c r="N916" s="705"/>
      <c r="O916" s="705"/>
      <c r="P916" s="705"/>
      <c r="Q916" s="705"/>
      <c r="R916" s="705"/>
      <c r="S916" s="705"/>
      <c r="T916" s="705"/>
      <c r="U916" s="705"/>
      <c r="V916" s="705"/>
      <c r="W916" s="705"/>
      <c r="X916" s="705"/>
      <c r="Y916" s="705"/>
      <c r="Z916" s="705"/>
    </row>
    <row r="917" ht="15.75" customHeight="1">
      <c r="A917" s="705"/>
      <c r="B917" s="705"/>
      <c r="C917" s="705"/>
      <c r="D917" s="705"/>
      <c r="E917" s="705"/>
      <c r="F917" s="705"/>
      <c r="G917" s="705"/>
      <c r="H917" s="705"/>
      <c r="I917" s="705"/>
      <c r="J917" s="705"/>
      <c r="K917" s="705"/>
      <c r="L917" s="705"/>
      <c r="M917" s="705"/>
      <c r="N917" s="705"/>
      <c r="O917" s="705"/>
      <c r="P917" s="705"/>
      <c r="Q917" s="705"/>
      <c r="R917" s="705"/>
      <c r="S917" s="705"/>
      <c r="T917" s="705"/>
      <c r="U917" s="705"/>
      <c r="V917" s="705"/>
      <c r="W917" s="705"/>
      <c r="X917" s="705"/>
      <c r="Y917" s="705"/>
      <c r="Z917" s="705"/>
    </row>
    <row r="918" ht="15.75" customHeight="1">
      <c r="A918" s="705"/>
      <c r="B918" s="705"/>
      <c r="C918" s="705"/>
      <c r="D918" s="705"/>
      <c r="E918" s="705"/>
      <c r="F918" s="705"/>
      <c r="G918" s="705"/>
      <c r="H918" s="705"/>
      <c r="I918" s="705"/>
      <c r="J918" s="705"/>
      <c r="K918" s="705"/>
      <c r="L918" s="705"/>
      <c r="M918" s="705"/>
      <c r="N918" s="705"/>
      <c r="O918" s="705"/>
      <c r="P918" s="705"/>
      <c r="Q918" s="705"/>
      <c r="R918" s="705"/>
      <c r="S918" s="705"/>
      <c r="T918" s="705"/>
      <c r="U918" s="705"/>
      <c r="V918" s="705"/>
      <c r="W918" s="705"/>
      <c r="X918" s="705"/>
      <c r="Y918" s="705"/>
      <c r="Z918" s="705"/>
    </row>
    <row r="919" ht="15.75" customHeight="1">
      <c r="A919" s="705"/>
      <c r="B919" s="705"/>
      <c r="C919" s="705"/>
      <c r="D919" s="705"/>
      <c r="E919" s="705"/>
      <c r="F919" s="705"/>
      <c r="G919" s="705"/>
      <c r="H919" s="705"/>
      <c r="I919" s="705"/>
      <c r="J919" s="705"/>
      <c r="K919" s="705"/>
      <c r="L919" s="705"/>
      <c r="M919" s="705"/>
      <c r="N919" s="705"/>
      <c r="O919" s="705"/>
      <c r="P919" s="705"/>
      <c r="Q919" s="705"/>
      <c r="R919" s="705"/>
      <c r="S919" s="705"/>
      <c r="T919" s="705"/>
      <c r="U919" s="705"/>
      <c r="V919" s="705"/>
      <c r="W919" s="705"/>
      <c r="X919" s="705"/>
      <c r="Y919" s="705"/>
      <c r="Z919" s="705"/>
    </row>
    <row r="920" ht="15.75" customHeight="1">
      <c r="A920" s="705"/>
      <c r="B920" s="705"/>
      <c r="C920" s="705"/>
      <c r="D920" s="705"/>
      <c r="E920" s="705"/>
      <c r="F920" s="705"/>
      <c r="G920" s="705"/>
      <c r="H920" s="705"/>
      <c r="I920" s="705"/>
      <c r="J920" s="705"/>
      <c r="K920" s="705"/>
      <c r="L920" s="705"/>
      <c r="M920" s="705"/>
      <c r="N920" s="705"/>
      <c r="O920" s="705"/>
      <c r="P920" s="705"/>
      <c r="Q920" s="705"/>
      <c r="R920" s="705"/>
      <c r="S920" s="705"/>
      <c r="T920" s="705"/>
      <c r="U920" s="705"/>
      <c r="V920" s="705"/>
      <c r="W920" s="705"/>
      <c r="X920" s="705"/>
      <c r="Y920" s="705"/>
      <c r="Z920" s="705"/>
    </row>
    <row r="921" ht="15.75" customHeight="1">
      <c r="A921" s="705"/>
      <c r="B921" s="705"/>
      <c r="C921" s="705"/>
      <c r="D921" s="705"/>
      <c r="E921" s="705"/>
      <c r="F921" s="705"/>
      <c r="G921" s="705"/>
      <c r="H921" s="705"/>
      <c r="I921" s="705"/>
      <c r="J921" s="705"/>
      <c r="K921" s="705"/>
      <c r="L921" s="705"/>
      <c r="M921" s="705"/>
      <c r="N921" s="705"/>
      <c r="O921" s="705"/>
      <c r="P921" s="705"/>
      <c r="Q921" s="705"/>
      <c r="R921" s="705"/>
      <c r="S921" s="705"/>
      <c r="T921" s="705"/>
      <c r="U921" s="705"/>
      <c r="V921" s="705"/>
      <c r="W921" s="705"/>
      <c r="X921" s="705"/>
      <c r="Y921" s="705"/>
      <c r="Z921" s="705"/>
    </row>
    <row r="922" ht="15.75" customHeight="1">
      <c r="A922" s="705"/>
      <c r="B922" s="705"/>
      <c r="C922" s="705"/>
      <c r="D922" s="705"/>
      <c r="E922" s="705"/>
      <c r="F922" s="705"/>
      <c r="G922" s="705"/>
      <c r="H922" s="705"/>
      <c r="I922" s="705"/>
      <c r="J922" s="705"/>
      <c r="K922" s="705"/>
      <c r="L922" s="705"/>
      <c r="M922" s="705"/>
      <c r="N922" s="705"/>
      <c r="O922" s="705"/>
      <c r="P922" s="705"/>
      <c r="Q922" s="705"/>
      <c r="R922" s="705"/>
      <c r="S922" s="705"/>
      <c r="T922" s="705"/>
      <c r="U922" s="705"/>
      <c r="V922" s="705"/>
      <c r="W922" s="705"/>
      <c r="X922" s="705"/>
      <c r="Y922" s="705"/>
      <c r="Z922" s="705"/>
    </row>
    <row r="923" ht="15.75" customHeight="1">
      <c r="A923" s="705"/>
      <c r="B923" s="705"/>
      <c r="C923" s="705"/>
      <c r="D923" s="705"/>
      <c r="E923" s="705"/>
      <c r="F923" s="705"/>
      <c r="G923" s="705"/>
      <c r="H923" s="705"/>
      <c r="I923" s="705"/>
      <c r="J923" s="705"/>
      <c r="K923" s="705"/>
      <c r="L923" s="705"/>
      <c r="M923" s="705"/>
      <c r="N923" s="705"/>
      <c r="O923" s="705"/>
      <c r="P923" s="705"/>
      <c r="Q923" s="705"/>
      <c r="R923" s="705"/>
      <c r="S923" s="705"/>
      <c r="T923" s="705"/>
      <c r="U923" s="705"/>
      <c r="V923" s="705"/>
      <c r="W923" s="705"/>
      <c r="X923" s="705"/>
      <c r="Y923" s="705"/>
      <c r="Z923" s="705"/>
    </row>
    <row r="924" ht="15.75" customHeight="1">
      <c r="A924" s="705"/>
      <c r="B924" s="705"/>
      <c r="C924" s="705"/>
      <c r="D924" s="705"/>
      <c r="E924" s="705"/>
      <c r="F924" s="705"/>
      <c r="G924" s="705"/>
      <c r="H924" s="705"/>
      <c r="I924" s="705"/>
      <c r="J924" s="705"/>
      <c r="K924" s="705"/>
      <c r="L924" s="705"/>
      <c r="M924" s="705"/>
      <c r="N924" s="705"/>
      <c r="O924" s="705"/>
      <c r="P924" s="705"/>
      <c r="Q924" s="705"/>
      <c r="R924" s="705"/>
      <c r="S924" s="705"/>
      <c r="T924" s="705"/>
      <c r="U924" s="705"/>
      <c r="V924" s="705"/>
      <c r="W924" s="705"/>
      <c r="X924" s="705"/>
      <c r="Y924" s="705"/>
      <c r="Z924" s="705"/>
    </row>
    <row r="925" ht="15.75" customHeight="1">
      <c r="A925" s="705"/>
      <c r="B925" s="705"/>
      <c r="C925" s="705"/>
      <c r="D925" s="705"/>
      <c r="E925" s="705"/>
      <c r="F925" s="705"/>
      <c r="G925" s="705"/>
      <c r="H925" s="705"/>
      <c r="I925" s="705"/>
      <c r="J925" s="705"/>
      <c r="K925" s="705"/>
      <c r="L925" s="705"/>
      <c r="M925" s="705"/>
      <c r="N925" s="705"/>
      <c r="O925" s="705"/>
      <c r="P925" s="705"/>
      <c r="Q925" s="705"/>
      <c r="R925" s="705"/>
      <c r="S925" s="705"/>
      <c r="T925" s="705"/>
      <c r="U925" s="705"/>
      <c r="V925" s="705"/>
      <c r="W925" s="705"/>
      <c r="X925" s="705"/>
      <c r="Y925" s="705"/>
      <c r="Z925" s="705"/>
    </row>
    <row r="926" ht="15.75" customHeight="1">
      <c r="A926" s="705"/>
      <c r="B926" s="705"/>
      <c r="C926" s="705"/>
      <c r="D926" s="705"/>
      <c r="E926" s="705"/>
      <c r="F926" s="705"/>
      <c r="G926" s="705"/>
      <c r="H926" s="705"/>
      <c r="I926" s="705"/>
      <c r="J926" s="705"/>
      <c r="K926" s="705"/>
      <c r="L926" s="705"/>
      <c r="M926" s="705"/>
      <c r="N926" s="705"/>
      <c r="O926" s="705"/>
      <c r="P926" s="705"/>
      <c r="Q926" s="705"/>
      <c r="R926" s="705"/>
      <c r="S926" s="705"/>
      <c r="T926" s="705"/>
      <c r="U926" s="705"/>
      <c r="V926" s="705"/>
      <c r="W926" s="705"/>
      <c r="X926" s="705"/>
      <c r="Y926" s="705"/>
      <c r="Z926" s="705"/>
    </row>
    <row r="927" ht="15.75" customHeight="1">
      <c r="A927" s="705"/>
      <c r="B927" s="705"/>
      <c r="C927" s="705"/>
      <c r="D927" s="705"/>
      <c r="E927" s="705"/>
      <c r="F927" s="705"/>
      <c r="G927" s="705"/>
      <c r="H927" s="705"/>
      <c r="I927" s="705"/>
      <c r="J927" s="705"/>
      <c r="K927" s="705"/>
      <c r="L927" s="705"/>
      <c r="M927" s="705"/>
      <c r="N927" s="705"/>
      <c r="O927" s="705"/>
      <c r="P927" s="705"/>
      <c r="Q927" s="705"/>
      <c r="R927" s="705"/>
      <c r="S927" s="705"/>
      <c r="T927" s="705"/>
      <c r="U927" s="705"/>
      <c r="V927" s="705"/>
      <c r="W927" s="705"/>
      <c r="X927" s="705"/>
      <c r="Y927" s="705"/>
      <c r="Z927" s="705"/>
    </row>
    <row r="928" ht="15.75" customHeight="1">
      <c r="A928" s="705"/>
      <c r="B928" s="705"/>
      <c r="C928" s="705"/>
      <c r="D928" s="705"/>
      <c r="E928" s="705"/>
      <c r="F928" s="705"/>
      <c r="G928" s="705"/>
      <c r="H928" s="705"/>
      <c r="I928" s="705"/>
      <c r="J928" s="705"/>
      <c r="K928" s="705"/>
      <c r="L928" s="705"/>
      <c r="M928" s="705"/>
      <c r="N928" s="705"/>
      <c r="O928" s="705"/>
      <c r="P928" s="705"/>
      <c r="Q928" s="705"/>
      <c r="R928" s="705"/>
      <c r="S928" s="705"/>
      <c r="T928" s="705"/>
      <c r="U928" s="705"/>
      <c r="V928" s="705"/>
      <c r="W928" s="705"/>
      <c r="X928" s="705"/>
      <c r="Y928" s="705"/>
      <c r="Z928" s="705"/>
    </row>
    <row r="929" ht="15.75" customHeight="1">
      <c r="A929" s="705"/>
      <c r="B929" s="705"/>
      <c r="C929" s="705"/>
      <c r="D929" s="705"/>
      <c r="E929" s="705"/>
      <c r="F929" s="705"/>
      <c r="G929" s="705"/>
      <c r="H929" s="705"/>
      <c r="I929" s="705"/>
      <c r="J929" s="705"/>
      <c r="K929" s="705"/>
      <c r="L929" s="705"/>
      <c r="M929" s="705"/>
      <c r="N929" s="705"/>
      <c r="O929" s="705"/>
      <c r="P929" s="705"/>
      <c r="Q929" s="705"/>
      <c r="R929" s="705"/>
      <c r="S929" s="705"/>
      <c r="T929" s="705"/>
      <c r="U929" s="705"/>
      <c r="V929" s="705"/>
      <c r="W929" s="705"/>
      <c r="X929" s="705"/>
      <c r="Y929" s="705"/>
      <c r="Z929" s="705"/>
    </row>
    <row r="930" ht="15.75" customHeight="1">
      <c r="A930" s="705"/>
      <c r="B930" s="705"/>
      <c r="C930" s="705"/>
      <c r="D930" s="705"/>
      <c r="E930" s="705"/>
      <c r="F930" s="705"/>
      <c r="G930" s="705"/>
      <c r="H930" s="705"/>
      <c r="I930" s="705"/>
      <c r="J930" s="705"/>
      <c r="K930" s="705"/>
      <c r="L930" s="705"/>
      <c r="M930" s="705"/>
      <c r="N930" s="705"/>
      <c r="O930" s="705"/>
      <c r="P930" s="705"/>
      <c r="Q930" s="705"/>
      <c r="R930" s="705"/>
      <c r="S930" s="705"/>
      <c r="T930" s="705"/>
      <c r="U930" s="705"/>
      <c r="V930" s="705"/>
      <c r="W930" s="705"/>
      <c r="X930" s="705"/>
      <c r="Y930" s="705"/>
      <c r="Z930" s="705"/>
    </row>
    <row r="931" ht="15.75" customHeight="1">
      <c r="A931" s="705"/>
      <c r="B931" s="705"/>
      <c r="C931" s="705"/>
      <c r="D931" s="705"/>
      <c r="E931" s="705"/>
      <c r="F931" s="705"/>
      <c r="G931" s="705"/>
      <c r="H931" s="705"/>
      <c r="I931" s="705"/>
      <c r="J931" s="705"/>
      <c r="K931" s="705"/>
      <c r="L931" s="705"/>
      <c r="M931" s="705"/>
      <c r="N931" s="705"/>
      <c r="O931" s="705"/>
      <c r="P931" s="705"/>
      <c r="Q931" s="705"/>
      <c r="R931" s="705"/>
      <c r="S931" s="705"/>
      <c r="T931" s="705"/>
      <c r="U931" s="705"/>
      <c r="V931" s="705"/>
      <c r="W931" s="705"/>
      <c r="X931" s="705"/>
      <c r="Y931" s="705"/>
      <c r="Z931" s="705"/>
    </row>
    <row r="932" ht="15.75" customHeight="1">
      <c r="A932" s="705"/>
      <c r="B932" s="705"/>
      <c r="C932" s="705"/>
      <c r="D932" s="705"/>
      <c r="E932" s="705"/>
      <c r="F932" s="705"/>
      <c r="G932" s="705"/>
      <c r="H932" s="705"/>
      <c r="I932" s="705"/>
      <c r="J932" s="705"/>
      <c r="K932" s="705"/>
      <c r="L932" s="705"/>
      <c r="M932" s="705"/>
      <c r="N932" s="705"/>
      <c r="O932" s="705"/>
      <c r="P932" s="705"/>
      <c r="Q932" s="705"/>
      <c r="R932" s="705"/>
      <c r="S932" s="705"/>
      <c r="T932" s="705"/>
      <c r="U932" s="705"/>
      <c r="V932" s="705"/>
      <c r="W932" s="705"/>
      <c r="X932" s="705"/>
      <c r="Y932" s="705"/>
      <c r="Z932" s="705"/>
    </row>
    <row r="933" ht="15.75" customHeight="1">
      <c r="A933" s="705"/>
      <c r="B933" s="705"/>
      <c r="C933" s="705"/>
      <c r="D933" s="705"/>
      <c r="E933" s="705"/>
      <c r="F933" s="705"/>
      <c r="G933" s="705"/>
      <c r="H933" s="705"/>
      <c r="I933" s="705"/>
      <c r="J933" s="705"/>
      <c r="K933" s="705"/>
      <c r="L933" s="705"/>
      <c r="M933" s="705"/>
      <c r="N933" s="705"/>
      <c r="O933" s="705"/>
      <c r="P933" s="705"/>
      <c r="Q933" s="705"/>
      <c r="R933" s="705"/>
      <c r="S933" s="705"/>
      <c r="T933" s="705"/>
      <c r="U933" s="705"/>
      <c r="V933" s="705"/>
      <c r="W933" s="705"/>
      <c r="X933" s="705"/>
      <c r="Y933" s="705"/>
      <c r="Z933" s="705"/>
    </row>
    <row r="934" ht="15.75" customHeight="1">
      <c r="A934" s="705"/>
      <c r="B934" s="705"/>
      <c r="C934" s="705"/>
      <c r="D934" s="705"/>
      <c r="E934" s="705"/>
      <c r="F934" s="705"/>
      <c r="G934" s="705"/>
      <c r="H934" s="705"/>
      <c r="I934" s="705"/>
      <c r="J934" s="705"/>
      <c r="K934" s="705"/>
      <c r="L934" s="705"/>
      <c r="M934" s="705"/>
      <c r="N934" s="705"/>
      <c r="O934" s="705"/>
      <c r="P934" s="705"/>
      <c r="Q934" s="705"/>
      <c r="R934" s="705"/>
      <c r="S934" s="705"/>
      <c r="T934" s="705"/>
      <c r="U934" s="705"/>
      <c r="V934" s="705"/>
      <c r="W934" s="705"/>
      <c r="X934" s="705"/>
      <c r="Y934" s="705"/>
      <c r="Z934" s="705"/>
    </row>
    <row r="935" ht="15.75" customHeight="1">
      <c r="A935" s="705"/>
      <c r="B935" s="705"/>
      <c r="C935" s="705"/>
      <c r="D935" s="705"/>
      <c r="E935" s="705"/>
      <c r="F935" s="705"/>
      <c r="G935" s="705"/>
      <c r="H935" s="705"/>
      <c r="I935" s="705"/>
      <c r="J935" s="705"/>
      <c r="K935" s="705"/>
      <c r="L935" s="705"/>
      <c r="M935" s="705"/>
      <c r="N935" s="705"/>
      <c r="O935" s="705"/>
      <c r="P935" s="705"/>
      <c r="Q935" s="705"/>
      <c r="R935" s="705"/>
      <c r="S935" s="705"/>
      <c r="T935" s="705"/>
      <c r="U935" s="705"/>
      <c r="V935" s="705"/>
      <c r="W935" s="705"/>
      <c r="X935" s="705"/>
      <c r="Y935" s="705"/>
      <c r="Z935" s="705"/>
    </row>
    <row r="936" ht="15.75" customHeight="1">
      <c r="A936" s="705"/>
      <c r="B936" s="705"/>
      <c r="C936" s="705"/>
      <c r="D936" s="705"/>
      <c r="E936" s="705"/>
      <c r="F936" s="705"/>
      <c r="G936" s="705"/>
      <c r="H936" s="705"/>
      <c r="I936" s="705"/>
      <c r="J936" s="705"/>
      <c r="K936" s="705"/>
      <c r="L936" s="705"/>
      <c r="M936" s="705"/>
      <c r="N936" s="705"/>
      <c r="O936" s="705"/>
      <c r="P936" s="705"/>
      <c r="Q936" s="705"/>
      <c r="R936" s="705"/>
      <c r="S936" s="705"/>
      <c r="T936" s="705"/>
      <c r="U936" s="705"/>
      <c r="V936" s="705"/>
      <c r="W936" s="705"/>
      <c r="X936" s="705"/>
      <c r="Y936" s="705"/>
      <c r="Z936" s="705"/>
    </row>
    <row r="937" ht="15.75" customHeight="1">
      <c r="A937" s="705"/>
      <c r="B937" s="705"/>
      <c r="C937" s="705"/>
      <c r="D937" s="705"/>
      <c r="E937" s="705"/>
      <c r="F937" s="705"/>
      <c r="G937" s="705"/>
      <c r="H937" s="705"/>
      <c r="I937" s="705"/>
      <c r="J937" s="705"/>
      <c r="K937" s="705"/>
      <c r="L937" s="705"/>
      <c r="M937" s="705"/>
      <c r="N937" s="705"/>
      <c r="O937" s="705"/>
      <c r="P937" s="705"/>
      <c r="Q937" s="705"/>
      <c r="R937" s="705"/>
      <c r="S937" s="705"/>
      <c r="T937" s="705"/>
      <c r="U937" s="705"/>
      <c r="V937" s="705"/>
      <c r="W937" s="705"/>
      <c r="X937" s="705"/>
      <c r="Y937" s="705"/>
      <c r="Z937" s="705"/>
    </row>
    <row r="938" ht="15.75" customHeight="1">
      <c r="A938" s="705"/>
      <c r="B938" s="705"/>
      <c r="C938" s="705"/>
      <c r="D938" s="705"/>
      <c r="E938" s="705"/>
      <c r="F938" s="705"/>
      <c r="G938" s="705"/>
      <c r="H938" s="705"/>
      <c r="I938" s="705"/>
      <c r="J938" s="705"/>
      <c r="K938" s="705"/>
      <c r="L938" s="705"/>
      <c r="M938" s="705"/>
      <c r="N938" s="705"/>
      <c r="O938" s="705"/>
      <c r="P938" s="705"/>
      <c r="Q938" s="705"/>
      <c r="R938" s="705"/>
      <c r="S938" s="705"/>
      <c r="T938" s="705"/>
      <c r="U938" s="705"/>
      <c r="V938" s="705"/>
      <c r="W938" s="705"/>
      <c r="X938" s="705"/>
      <c r="Y938" s="705"/>
      <c r="Z938" s="705"/>
    </row>
    <row r="939" ht="15.75" customHeight="1">
      <c r="A939" s="705"/>
      <c r="B939" s="705"/>
      <c r="C939" s="705"/>
      <c r="D939" s="705"/>
      <c r="E939" s="705"/>
      <c r="F939" s="705"/>
      <c r="G939" s="705"/>
      <c r="H939" s="705"/>
      <c r="I939" s="705"/>
      <c r="J939" s="705"/>
      <c r="K939" s="705"/>
      <c r="L939" s="705"/>
      <c r="M939" s="705"/>
      <c r="N939" s="705"/>
      <c r="O939" s="705"/>
      <c r="P939" s="705"/>
      <c r="Q939" s="705"/>
      <c r="R939" s="705"/>
      <c r="S939" s="705"/>
      <c r="T939" s="705"/>
      <c r="U939" s="705"/>
      <c r="V939" s="705"/>
      <c r="W939" s="705"/>
      <c r="X939" s="705"/>
      <c r="Y939" s="705"/>
      <c r="Z939" s="705"/>
    </row>
    <row r="940" ht="15.75" customHeight="1">
      <c r="A940" s="705"/>
      <c r="B940" s="705"/>
      <c r="C940" s="705"/>
      <c r="D940" s="705"/>
      <c r="E940" s="705"/>
      <c r="F940" s="705"/>
      <c r="G940" s="705"/>
      <c r="H940" s="705"/>
      <c r="I940" s="705"/>
      <c r="J940" s="705"/>
      <c r="K940" s="705"/>
      <c r="L940" s="705"/>
      <c r="M940" s="705"/>
      <c r="N940" s="705"/>
      <c r="O940" s="705"/>
      <c r="P940" s="705"/>
      <c r="Q940" s="705"/>
      <c r="R940" s="705"/>
      <c r="S940" s="705"/>
      <c r="T940" s="705"/>
      <c r="U940" s="705"/>
      <c r="V940" s="705"/>
      <c r="W940" s="705"/>
      <c r="X940" s="705"/>
      <c r="Y940" s="705"/>
      <c r="Z940" s="705"/>
    </row>
    <row r="941" ht="15.75" customHeight="1">
      <c r="A941" s="705"/>
      <c r="B941" s="705"/>
      <c r="C941" s="705"/>
      <c r="D941" s="705"/>
      <c r="E941" s="705"/>
      <c r="F941" s="705"/>
      <c r="G941" s="705"/>
      <c r="H941" s="705"/>
      <c r="I941" s="705"/>
      <c r="J941" s="705"/>
      <c r="K941" s="705"/>
      <c r="L941" s="705"/>
      <c r="M941" s="705"/>
      <c r="N941" s="705"/>
      <c r="O941" s="705"/>
      <c r="P941" s="705"/>
      <c r="Q941" s="705"/>
      <c r="R941" s="705"/>
      <c r="S941" s="705"/>
      <c r="T941" s="705"/>
      <c r="U941" s="705"/>
      <c r="V941" s="705"/>
      <c r="W941" s="705"/>
      <c r="X941" s="705"/>
      <c r="Y941" s="705"/>
      <c r="Z941" s="705"/>
    </row>
    <row r="942" ht="15.75" customHeight="1">
      <c r="A942" s="705"/>
      <c r="B942" s="705"/>
      <c r="C942" s="705"/>
      <c r="D942" s="705"/>
      <c r="E942" s="705"/>
      <c r="F942" s="705"/>
      <c r="G942" s="705"/>
      <c r="H942" s="705"/>
      <c r="I942" s="705"/>
      <c r="J942" s="705"/>
      <c r="K942" s="705"/>
      <c r="L942" s="705"/>
      <c r="M942" s="705"/>
      <c r="N942" s="705"/>
      <c r="O942" s="705"/>
      <c r="P942" s="705"/>
      <c r="Q942" s="705"/>
      <c r="R942" s="705"/>
      <c r="S942" s="705"/>
      <c r="T942" s="705"/>
      <c r="U942" s="705"/>
      <c r="V942" s="705"/>
      <c r="W942" s="705"/>
      <c r="X942" s="705"/>
      <c r="Y942" s="705"/>
      <c r="Z942" s="705"/>
    </row>
    <row r="943" ht="15.75" customHeight="1">
      <c r="A943" s="705"/>
      <c r="B943" s="705"/>
      <c r="C943" s="705"/>
      <c r="D943" s="705"/>
      <c r="E943" s="705"/>
      <c r="F943" s="705"/>
      <c r="G943" s="705"/>
      <c r="H943" s="705"/>
      <c r="I943" s="705"/>
      <c r="J943" s="705"/>
      <c r="K943" s="705"/>
      <c r="L943" s="705"/>
      <c r="M943" s="705"/>
      <c r="N943" s="705"/>
      <c r="O943" s="705"/>
      <c r="P943" s="705"/>
      <c r="Q943" s="705"/>
      <c r="R943" s="705"/>
      <c r="S943" s="705"/>
      <c r="T943" s="705"/>
      <c r="U943" s="705"/>
      <c r="V943" s="705"/>
      <c r="W943" s="705"/>
      <c r="X943" s="705"/>
      <c r="Y943" s="705"/>
      <c r="Z943" s="705"/>
    </row>
    <row r="944" ht="15.75" customHeight="1">
      <c r="A944" s="705"/>
      <c r="B944" s="705"/>
      <c r="C944" s="705"/>
      <c r="D944" s="705"/>
      <c r="E944" s="705"/>
      <c r="F944" s="705"/>
      <c r="G944" s="705"/>
      <c r="H944" s="705"/>
      <c r="I944" s="705"/>
      <c r="J944" s="705"/>
      <c r="K944" s="705"/>
      <c r="L944" s="705"/>
      <c r="M944" s="705"/>
      <c r="N944" s="705"/>
      <c r="O944" s="705"/>
      <c r="P944" s="705"/>
      <c r="Q944" s="705"/>
      <c r="R944" s="705"/>
      <c r="S944" s="705"/>
      <c r="T944" s="705"/>
      <c r="U944" s="705"/>
      <c r="V944" s="705"/>
      <c r="W944" s="705"/>
      <c r="X944" s="705"/>
      <c r="Y944" s="705"/>
      <c r="Z944" s="705"/>
    </row>
    <row r="945" ht="15.75" customHeight="1">
      <c r="A945" s="705"/>
      <c r="B945" s="705"/>
      <c r="C945" s="705"/>
      <c r="D945" s="705"/>
      <c r="E945" s="705"/>
      <c r="F945" s="705"/>
      <c r="G945" s="705"/>
      <c r="H945" s="705"/>
      <c r="I945" s="705"/>
      <c r="J945" s="705"/>
      <c r="K945" s="705"/>
      <c r="L945" s="705"/>
      <c r="M945" s="705"/>
      <c r="N945" s="705"/>
      <c r="O945" s="705"/>
      <c r="P945" s="705"/>
      <c r="Q945" s="705"/>
      <c r="R945" s="705"/>
      <c r="S945" s="705"/>
      <c r="T945" s="705"/>
      <c r="U945" s="705"/>
      <c r="V945" s="705"/>
      <c r="W945" s="705"/>
      <c r="X945" s="705"/>
      <c r="Y945" s="705"/>
      <c r="Z945" s="705"/>
    </row>
    <row r="946" ht="15.75" customHeight="1">
      <c r="A946" s="705"/>
      <c r="B946" s="705"/>
      <c r="C946" s="705"/>
      <c r="D946" s="705"/>
      <c r="E946" s="705"/>
      <c r="F946" s="705"/>
      <c r="G946" s="705"/>
      <c r="H946" s="705"/>
      <c r="I946" s="705"/>
      <c r="J946" s="705"/>
      <c r="K946" s="705"/>
      <c r="L946" s="705"/>
      <c r="M946" s="705"/>
      <c r="N946" s="705"/>
      <c r="O946" s="705"/>
      <c r="P946" s="705"/>
      <c r="Q946" s="705"/>
      <c r="R946" s="705"/>
      <c r="S946" s="705"/>
      <c r="T946" s="705"/>
      <c r="U946" s="705"/>
      <c r="V946" s="705"/>
      <c r="W946" s="705"/>
      <c r="X946" s="705"/>
      <c r="Y946" s="705"/>
      <c r="Z946" s="705"/>
    </row>
    <row r="947" ht="15.75" customHeight="1">
      <c r="A947" s="705"/>
      <c r="B947" s="705"/>
      <c r="C947" s="705"/>
      <c r="D947" s="705"/>
      <c r="E947" s="705"/>
      <c r="F947" s="705"/>
      <c r="G947" s="705"/>
      <c r="H947" s="705"/>
      <c r="I947" s="705"/>
      <c r="J947" s="705"/>
      <c r="K947" s="705"/>
      <c r="L947" s="705"/>
      <c r="M947" s="705"/>
      <c r="N947" s="705"/>
      <c r="O947" s="705"/>
      <c r="P947" s="705"/>
      <c r="Q947" s="705"/>
      <c r="R947" s="705"/>
      <c r="S947" s="705"/>
      <c r="T947" s="705"/>
      <c r="U947" s="705"/>
      <c r="V947" s="705"/>
      <c r="W947" s="705"/>
      <c r="X947" s="705"/>
      <c r="Y947" s="705"/>
      <c r="Z947" s="705"/>
    </row>
    <row r="948" ht="15.75" customHeight="1">
      <c r="A948" s="705"/>
      <c r="B948" s="705"/>
      <c r="C948" s="705"/>
      <c r="D948" s="705"/>
      <c r="E948" s="705"/>
      <c r="F948" s="705"/>
      <c r="G948" s="705"/>
      <c r="H948" s="705"/>
      <c r="I948" s="705"/>
      <c r="J948" s="705"/>
      <c r="K948" s="705"/>
      <c r="L948" s="705"/>
      <c r="M948" s="705"/>
      <c r="N948" s="705"/>
      <c r="O948" s="705"/>
      <c r="P948" s="705"/>
      <c r="Q948" s="705"/>
      <c r="R948" s="705"/>
      <c r="S948" s="705"/>
      <c r="T948" s="705"/>
      <c r="U948" s="705"/>
      <c r="V948" s="705"/>
      <c r="W948" s="705"/>
      <c r="X948" s="705"/>
      <c r="Y948" s="705"/>
      <c r="Z948" s="705"/>
    </row>
    <row r="949" ht="15.75" customHeight="1">
      <c r="A949" s="705"/>
      <c r="B949" s="705"/>
      <c r="C949" s="705"/>
      <c r="D949" s="705"/>
      <c r="E949" s="705"/>
      <c r="F949" s="705"/>
      <c r="G949" s="705"/>
      <c r="H949" s="705"/>
      <c r="I949" s="705"/>
      <c r="J949" s="705"/>
      <c r="K949" s="705"/>
      <c r="L949" s="705"/>
      <c r="M949" s="705"/>
      <c r="N949" s="705"/>
      <c r="O949" s="705"/>
      <c r="P949" s="705"/>
      <c r="Q949" s="705"/>
      <c r="R949" s="705"/>
      <c r="S949" s="705"/>
      <c r="T949" s="705"/>
      <c r="U949" s="705"/>
      <c r="V949" s="705"/>
      <c r="W949" s="705"/>
      <c r="X949" s="705"/>
      <c r="Y949" s="705"/>
      <c r="Z949" s="705"/>
    </row>
    <row r="950" ht="15.75" customHeight="1">
      <c r="A950" s="705"/>
      <c r="B950" s="705"/>
      <c r="C950" s="705"/>
      <c r="D950" s="705"/>
      <c r="E950" s="705"/>
      <c r="F950" s="705"/>
      <c r="G950" s="705"/>
      <c r="H950" s="705"/>
      <c r="I950" s="705"/>
      <c r="J950" s="705"/>
      <c r="K950" s="705"/>
      <c r="L950" s="705"/>
      <c r="M950" s="705"/>
      <c r="N950" s="705"/>
      <c r="O950" s="705"/>
      <c r="P950" s="705"/>
      <c r="Q950" s="705"/>
      <c r="R950" s="705"/>
      <c r="S950" s="705"/>
      <c r="T950" s="705"/>
      <c r="U950" s="705"/>
      <c r="V950" s="705"/>
      <c r="W950" s="705"/>
      <c r="X950" s="705"/>
      <c r="Y950" s="705"/>
      <c r="Z950" s="705"/>
    </row>
    <row r="951" ht="15.75" customHeight="1">
      <c r="A951" s="705"/>
      <c r="B951" s="705"/>
      <c r="C951" s="705"/>
      <c r="D951" s="705"/>
      <c r="E951" s="705"/>
      <c r="F951" s="705"/>
      <c r="G951" s="705"/>
      <c r="H951" s="705"/>
      <c r="I951" s="705"/>
      <c r="J951" s="705"/>
      <c r="K951" s="705"/>
      <c r="L951" s="705"/>
      <c r="M951" s="705"/>
      <c r="N951" s="705"/>
      <c r="O951" s="705"/>
      <c r="P951" s="705"/>
      <c r="Q951" s="705"/>
      <c r="R951" s="705"/>
      <c r="S951" s="705"/>
      <c r="T951" s="705"/>
      <c r="U951" s="705"/>
      <c r="V951" s="705"/>
      <c r="W951" s="705"/>
      <c r="X951" s="705"/>
      <c r="Y951" s="705"/>
      <c r="Z951" s="705"/>
    </row>
    <row r="952" ht="15.75" customHeight="1">
      <c r="A952" s="705"/>
      <c r="B952" s="705"/>
      <c r="C952" s="705"/>
      <c r="D952" s="705"/>
      <c r="E952" s="705"/>
      <c r="F952" s="705"/>
      <c r="G952" s="705"/>
      <c r="H952" s="705"/>
      <c r="I952" s="705"/>
      <c r="J952" s="705"/>
      <c r="K952" s="705"/>
      <c r="L952" s="705"/>
      <c r="M952" s="705"/>
      <c r="N952" s="705"/>
      <c r="O952" s="705"/>
      <c r="P952" s="705"/>
      <c r="Q952" s="705"/>
      <c r="R952" s="705"/>
      <c r="S952" s="705"/>
      <c r="T952" s="705"/>
      <c r="U952" s="705"/>
      <c r="V952" s="705"/>
      <c r="W952" s="705"/>
      <c r="X952" s="705"/>
      <c r="Y952" s="705"/>
      <c r="Z952" s="705"/>
    </row>
    <row r="953" ht="15.75" customHeight="1">
      <c r="A953" s="705"/>
      <c r="B953" s="705"/>
      <c r="C953" s="705"/>
      <c r="D953" s="705"/>
      <c r="E953" s="705"/>
      <c r="F953" s="705"/>
      <c r="G953" s="705"/>
      <c r="H953" s="705"/>
      <c r="I953" s="705"/>
      <c r="J953" s="705"/>
      <c r="K953" s="705"/>
      <c r="L953" s="705"/>
      <c r="M953" s="705"/>
      <c r="N953" s="705"/>
      <c r="O953" s="705"/>
      <c r="P953" s="705"/>
      <c r="Q953" s="705"/>
      <c r="R953" s="705"/>
      <c r="S953" s="705"/>
      <c r="T953" s="705"/>
      <c r="U953" s="705"/>
      <c r="V953" s="705"/>
      <c r="W953" s="705"/>
      <c r="X953" s="705"/>
      <c r="Y953" s="705"/>
      <c r="Z953" s="705"/>
    </row>
    <row r="954" ht="15.75" customHeight="1">
      <c r="A954" s="705"/>
      <c r="B954" s="705"/>
      <c r="C954" s="705"/>
      <c r="D954" s="705"/>
      <c r="E954" s="705"/>
      <c r="F954" s="705"/>
      <c r="G954" s="705"/>
      <c r="H954" s="705"/>
      <c r="I954" s="705"/>
      <c r="J954" s="705"/>
      <c r="K954" s="705"/>
      <c r="L954" s="705"/>
      <c r="M954" s="705"/>
      <c r="N954" s="705"/>
      <c r="O954" s="705"/>
      <c r="P954" s="705"/>
      <c r="Q954" s="705"/>
      <c r="R954" s="705"/>
      <c r="S954" s="705"/>
      <c r="T954" s="705"/>
      <c r="U954" s="705"/>
      <c r="V954" s="705"/>
      <c r="W954" s="705"/>
      <c r="X954" s="705"/>
      <c r="Y954" s="705"/>
      <c r="Z954" s="705"/>
    </row>
    <row r="955" ht="15.75" customHeight="1">
      <c r="A955" s="705"/>
      <c r="B955" s="705"/>
      <c r="C955" s="705"/>
      <c r="D955" s="705"/>
      <c r="E955" s="705"/>
      <c r="F955" s="705"/>
      <c r="G955" s="705"/>
      <c r="H955" s="705"/>
      <c r="I955" s="705"/>
      <c r="J955" s="705"/>
      <c r="K955" s="705"/>
      <c r="L955" s="705"/>
      <c r="M955" s="705"/>
      <c r="N955" s="705"/>
      <c r="O955" s="705"/>
      <c r="P955" s="705"/>
      <c r="Q955" s="705"/>
      <c r="R955" s="705"/>
      <c r="S955" s="705"/>
      <c r="T955" s="705"/>
      <c r="U955" s="705"/>
      <c r="V955" s="705"/>
      <c r="W955" s="705"/>
      <c r="X955" s="705"/>
      <c r="Y955" s="705"/>
      <c r="Z955" s="705"/>
    </row>
    <row r="956" ht="15.75" customHeight="1">
      <c r="A956" s="705"/>
      <c r="B956" s="705"/>
      <c r="C956" s="705"/>
      <c r="D956" s="705"/>
      <c r="E956" s="705"/>
      <c r="F956" s="705"/>
      <c r="G956" s="705"/>
      <c r="H956" s="705"/>
      <c r="I956" s="705"/>
      <c r="J956" s="705"/>
      <c r="K956" s="705"/>
      <c r="L956" s="705"/>
      <c r="M956" s="705"/>
      <c r="N956" s="705"/>
      <c r="O956" s="705"/>
      <c r="P956" s="705"/>
      <c r="Q956" s="705"/>
      <c r="R956" s="705"/>
      <c r="S956" s="705"/>
      <c r="T956" s="705"/>
      <c r="U956" s="705"/>
      <c r="V956" s="705"/>
      <c r="W956" s="705"/>
      <c r="X956" s="705"/>
      <c r="Y956" s="705"/>
      <c r="Z956" s="705"/>
    </row>
    <row r="957" ht="15.75" customHeight="1">
      <c r="A957" s="705"/>
      <c r="B957" s="705"/>
      <c r="C957" s="705"/>
      <c r="D957" s="705"/>
      <c r="E957" s="705"/>
      <c r="F957" s="705"/>
      <c r="G957" s="705"/>
      <c r="H957" s="705"/>
      <c r="I957" s="705"/>
      <c r="J957" s="705"/>
      <c r="K957" s="705"/>
      <c r="L957" s="705"/>
      <c r="M957" s="705"/>
      <c r="N957" s="705"/>
      <c r="O957" s="705"/>
      <c r="P957" s="705"/>
      <c r="Q957" s="705"/>
      <c r="R957" s="705"/>
      <c r="S957" s="705"/>
      <c r="T957" s="705"/>
      <c r="U957" s="705"/>
      <c r="V957" s="705"/>
      <c r="W957" s="705"/>
      <c r="X957" s="705"/>
      <c r="Y957" s="705"/>
      <c r="Z957" s="705"/>
    </row>
    <row r="958" ht="15.75" customHeight="1">
      <c r="A958" s="705"/>
      <c r="B958" s="705"/>
      <c r="C958" s="705"/>
      <c r="D958" s="705"/>
      <c r="E958" s="705"/>
      <c r="F958" s="705"/>
      <c r="G958" s="705"/>
      <c r="H958" s="705"/>
      <c r="I958" s="705"/>
      <c r="J958" s="705"/>
      <c r="K958" s="705"/>
      <c r="L958" s="705"/>
      <c r="M958" s="705"/>
      <c r="N958" s="705"/>
      <c r="O958" s="705"/>
      <c r="P958" s="705"/>
      <c r="Q958" s="705"/>
      <c r="R958" s="705"/>
      <c r="S958" s="705"/>
      <c r="T958" s="705"/>
      <c r="U958" s="705"/>
      <c r="V958" s="705"/>
      <c r="W958" s="705"/>
      <c r="X958" s="705"/>
      <c r="Y958" s="705"/>
      <c r="Z958" s="705"/>
    </row>
    <row r="959" ht="15.75" customHeight="1">
      <c r="A959" s="705"/>
      <c r="B959" s="705"/>
      <c r="C959" s="705"/>
      <c r="D959" s="705"/>
      <c r="E959" s="705"/>
      <c r="F959" s="705"/>
      <c r="G959" s="705"/>
      <c r="H959" s="705"/>
      <c r="I959" s="705"/>
      <c r="J959" s="705"/>
      <c r="K959" s="705"/>
      <c r="L959" s="705"/>
      <c r="M959" s="705"/>
      <c r="N959" s="705"/>
      <c r="O959" s="705"/>
      <c r="P959" s="705"/>
      <c r="Q959" s="705"/>
      <c r="R959" s="705"/>
      <c r="S959" s="705"/>
      <c r="T959" s="705"/>
      <c r="U959" s="705"/>
      <c r="V959" s="705"/>
      <c r="W959" s="705"/>
      <c r="X959" s="705"/>
      <c r="Y959" s="705"/>
      <c r="Z959" s="705"/>
    </row>
    <row r="960" ht="15.75" customHeight="1">
      <c r="A960" s="705"/>
      <c r="B960" s="705"/>
      <c r="C960" s="705"/>
      <c r="D960" s="705"/>
      <c r="E960" s="705"/>
      <c r="F960" s="705"/>
      <c r="G960" s="705"/>
      <c r="H960" s="705"/>
      <c r="I960" s="705"/>
      <c r="J960" s="705"/>
      <c r="K960" s="705"/>
      <c r="L960" s="705"/>
      <c r="M960" s="705"/>
      <c r="N960" s="705"/>
      <c r="O960" s="705"/>
      <c r="P960" s="705"/>
      <c r="Q960" s="705"/>
      <c r="R960" s="705"/>
      <c r="S960" s="705"/>
      <c r="T960" s="705"/>
      <c r="U960" s="705"/>
      <c r="V960" s="705"/>
      <c r="W960" s="705"/>
      <c r="X960" s="705"/>
      <c r="Y960" s="705"/>
      <c r="Z960" s="705"/>
    </row>
    <row r="961" ht="15.75" customHeight="1">
      <c r="A961" s="705"/>
      <c r="B961" s="705"/>
      <c r="C961" s="705"/>
      <c r="D961" s="705"/>
      <c r="E961" s="705"/>
      <c r="F961" s="705"/>
      <c r="G961" s="705"/>
      <c r="H961" s="705"/>
      <c r="I961" s="705"/>
      <c r="J961" s="705"/>
      <c r="K961" s="705"/>
      <c r="L961" s="705"/>
      <c r="M961" s="705"/>
      <c r="N961" s="705"/>
      <c r="O961" s="705"/>
      <c r="P961" s="705"/>
      <c r="Q961" s="705"/>
      <c r="R961" s="705"/>
      <c r="S961" s="705"/>
      <c r="T961" s="705"/>
      <c r="U961" s="705"/>
      <c r="V961" s="705"/>
      <c r="W961" s="705"/>
      <c r="X961" s="705"/>
      <c r="Y961" s="705"/>
      <c r="Z961" s="705"/>
    </row>
    <row r="962" ht="15.75" customHeight="1">
      <c r="A962" s="705"/>
      <c r="B962" s="705"/>
      <c r="C962" s="705"/>
      <c r="D962" s="705"/>
      <c r="E962" s="705"/>
      <c r="F962" s="705"/>
      <c r="G962" s="705"/>
      <c r="H962" s="705"/>
      <c r="I962" s="705"/>
      <c r="J962" s="705"/>
      <c r="K962" s="705"/>
      <c r="L962" s="705"/>
      <c r="M962" s="705"/>
      <c r="N962" s="705"/>
      <c r="O962" s="705"/>
      <c r="P962" s="705"/>
      <c r="Q962" s="705"/>
      <c r="R962" s="705"/>
      <c r="S962" s="705"/>
      <c r="T962" s="705"/>
      <c r="U962" s="705"/>
      <c r="V962" s="705"/>
      <c r="W962" s="705"/>
      <c r="X962" s="705"/>
      <c r="Y962" s="705"/>
      <c r="Z962" s="705"/>
    </row>
    <row r="963" ht="15.75" customHeight="1">
      <c r="A963" s="705"/>
      <c r="B963" s="705"/>
      <c r="C963" s="705"/>
      <c r="D963" s="705"/>
      <c r="E963" s="705"/>
      <c r="F963" s="705"/>
      <c r="G963" s="705"/>
      <c r="H963" s="705"/>
      <c r="I963" s="705"/>
      <c r="J963" s="705"/>
      <c r="K963" s="705"/>
      <c r="L963" s="705"/>
      <c r="M963" s="705"/>
      <c r="N963" s="705"/>
      <c r="O963" s="705"/>
      <c r="P963" s="705"/>
      <c r="Q963" s="705"/>
      <c r="R963" s="705"/>
      <c r="S963" s="705"/>
      <c r="T963" s="705"/>
      <c r="U963" s="705"/>
      <c r="V963" s="705"/>
      <c r="W963" s="705"/>
      <c r="X963" s="705"/>
      <c r="Y963" s="705"/>
      <c r="Z963" s="705"/>
    </row>
    <row r="964" ht="15.75" customHeight="1">
      <c r="A964" s="705"/>
      <c r="B964" s="705"/>
      <c r="C964" s="705"/>
      <c r="D964" s="705"/>
      <c r="E964" s="705"/>
      <c r="F964" s="705"/>
      <c r="G964" s="705"/>
      <c r="H964" s="705"/>
      <c r="I964" s="705"/>
      <c r="J964" s="705"/>
      <c r="K964" s="705"/>
      <c r="L964" s="705"/>
      <c r="M964" s="705"/>
      <c r="N964" s="705"/>
      <c r="O964" s="705"/>
      <c r="P964" s="705"/>
      <c r="Q964" s="705"/>
      <c r="R964" s="705"/>
      <c r="S964" s="705"/>
      <c r="T964" s="705"/>
      <c r="U964" s="705"/>
      <c r="V964" s="705"/>
      <c r="W964" s="705"/>
      <c r="X964" s="705"/>
      <c r="Y964" s="705"/>
      <c r="Z964" s="705"/>
    </row>
    <row r="965" ht="15.75" customHeight="1">
      <c r="A965" s="705"/>
      <c r="B965" s="705"/>
      <c r="C965" s="705"/>
      <c r="D965" s="705"/>
      <c r="E965" s="705"/>
      <c r="F965" s="705"/>
      <c r="G965" s="705"/>
      <c r="H965" s="705"/>
      <c r="I965" s="705"/>
      <c r="J965" s="705"/>
      <c r="K965" s="705"/>
      <c r="L965" s="705"/>
      <c r="M965" s="705"/>
      <c r="N965" s="705"/>
      <c r="O965" s="705"/>
      <c r="P965" s="705"/>
      <c r="Q965" s="705"/>
      <c r="R965" s="705"/>
      <c r="S965" s="705"/>
      <c r="T965" s="705"/>
      <c r="U965" s="705"/>
      <c r="V965" s="705"/>
      <c r="W965" s="705"/>
      <c r="X965" s="705"/>
      <c r="Y965" s="705"/>
      <c r="Z965" s="705"/>
    </row>
    <row r="966" ht="15.75" customHeight="1">
      <c r="A966" s="705"/>
      <c r="B966" s="705"/>
      <c r="C966" s="705"/>
      <c r="D966" s="705"/>
      <c r="E966" s="705"/>
      <c r="F966" s="705"/>
      <c r="G966" s="705"/>
      <c r="H966" s="705"/>
      <c r="I966" s="705"/>
      <c r="J966" s="705"/>
      <c r="K966" s="705"/>
      <c r="L966" s="705"/>
      <c r="M966" s="705"/>
      <c r="N966" s="705"/>
      <c r="O966" s="705"/>
      <c r="P966" s="705"/>
      <c r="Q966" s="705"/>
      <c r="R966" s="705"/>
      <c r="S966" s="705"/>
      <c r="T966" s="705"/>
      <c r="U966" s="705"/>
      <c r="V966" s="705"/>
      <c r="W966" s="705"/>
      <c r="X966" s="705"/>
      <c r="Y966" s="705"/>
      <c r="Z966" s="705"/>
    </row>
    <row r="967" ht="15.75" customHeight="1">
      <c r="A967" s="705"/>
      <c r="B967" s="705"/>
      <c r="C967" s="705"/>
      <c r="D967" s="705"/>
      <c r="E967" s="705"/>
      <c r="F967" s="705"/>
      <c r="G967" s="705"/>
      <c r="H967" s="705"/>
      <c r="I967" s="705"/>
      <c r="J967" s="705"/>
      <c r="K967" s="705"/>
      <c r="L967" s="705"/>
      <c r="M967" s="705"/>
      <c r="N967" s="705"/>
      <c r="O967" s="705"/>
      <c r="P967" s="705"/>
      <c r="Q967" s="705"/>
      <c r="R967" s="705"/>
      <c r="S967" s="705"/>
      <c r="T967" s="705"/>
      <c r="U967" s="705"/>
      <c r="V967" s="705"/>
      <c r="W967" s="705"/>
      <c r="X967" s="705"/>
      <c r="Y967" s="705"/>
      <c r="Z967" s="705"/>
    </row>
    <row r="968" ht="15.75" customHeight="1">
      <c r="A968" s="705"/>
      <c r="B968" s="705"/>
      <c r="C968" s="705"/>
      <c r="D968" s="705"/>
      <c r="E968" s="705"/>
      <c r="F968" s="705"/>
      <c r="G968" s="705"/>
      <c r="H968" s="705"/>
      <c r="I968" s="705"/>
      <c r="J968" s="705"/>
      <c r="K968" s="705"/>
      <c r="L968" s="705"/>
      <c r="M968" s="705"/>
      <c r="N968" s="705"/>
      <c r="O968" s="705"/>
      <c r="P968" s="705"/>
      <c r="Q968" s="705"/>
      <c r="R968" s="705"/>
      <c r="S968" s="705"/>
      <c r="T968" s="705"/>
      <c r="U968" s="705"/>
      <c r="V968" s="705"/>
      <c r="W968" s="705"/>
      <c r="X968" s="705"/>
      <c r="Y968" s="705"/>
      <c r="Z968" s="705"/>
    </row>
    <row r="969" ht="15.75" customHeight="1">
      <c r="A969" s="705"/>
      <c r="B969" s="705"/>
      <c r="C969" s="705"/>
      <c r="D969" s="705"/>
      <c r="E969" s="705"/>
      <c r="F969" s="705"/>
      <c r="G969" s="705"/>
      <c r="H969" s="705"/>
      <c r="I969" s="705"/>
      <c r="J969" s="705"/>
      <c r="K969" s="705"/>
      <c r="L969" s="705"/>
      <c r="M969" s="705"/>
      <c r="N969" s="705"/>
      <c r="O969" s="705"/>
      <c r="P969" s="705"/>
      <c r="Q969" s="705"/>
      <c r="R969" s="705"/>
      <c r="S969" s="705"/>
      <c r="T969" s="705"/>
      <c r="U969" s="705"/>
      <c r="V969" s="705"/>
      <c r="W969" s="705"/>
      <c r="X969" s="705"/>
      <c r="Y969" s="705"/>
      <c r="Z969" s="705"/>
    </row>
    <row r="970" ht="15.75" customHeight="1">
      <c r="A970" s="705"/>
      <c r="B970" s="705"/>
      <c r="C970" s="705"/>
      <c r="D970" s="705"/>
      <c r="E970" s="705"/>
      <c r="F970" s="705"/>
      <c r="G970" s="705"/>
      <c r="H970" s="705"/>
      <c r="I970" s="705"/>
      <c r="J970" s="705"/>
      <c r="K970" s="705"/>
      <c r="L970" s="705"/>
      <c r="M970" s="705"/>
      <c r="N970" s="705"/>
      <c r="O970" s="705"/>
      <c r="P970" s="705"/>
      <c r="Q970" s="705"/>
      <c r="R970" s="705"/>
      <c r="S970" s="705"/>
      <c r="T970" s="705"/>
      <c r="U970" s="705"/>
      <c r="V970" s="705"/>
      <c r="W970" s="705"/>
      <c r="X970" s="705"/>
      <c r="Y970" s="705"/>
      <c r="Z970" s="705"/>
    </row>
    <row r="971" ht="15.75" customHeight="1">
      <c r="A971" s="705"/>
      <c r="B971" s="705"/>
      <c r="C971" s="705"/>
      <c r="D971" s="705"/>
      <c r="E971" s="705"/>
      <c r="F971" s="705"/>
      <c r="G971" s="705"/>
      <c r="H971" s="705"/>
      <c r="I971" s="705"/>
      <c r="J971" s="705"/>
      <c r="K971" s="705"/>
      <c r="L971" s="705"/>
      <c r="M971" s="705"/>
      <c r="N971" s="705"/>
      <c r="O971" s="705"/>
      <c r="P971" s="705"/>
      <c r="Q971" s="705"/>
      <c r="R971" s="705"/>
      <c r="S971" s="705"/>
      <c r="T971" s="705"/>
      <c r="U971" s="705"/>
      <c r="V971" s="705"/>
      <c r="W971" s="705"/>
      <c r="X971" s="705"/>
      <c r="Y971" s="705"/>
      <c r="Z971" s="705"/>
    </row>
    <row r="972" ht="15.75" customHeight="1">
      <c r="A972" s="705"/>
      <c r="B972" s="705"/>
      <c r="C972" s="705"/>
      <c r="D972" s="705"/>
      <c r="E972" s="705"/>
      <c r="F972" s="705"/>
      <c r="G972" s="705"/>
      <c r="H972" s="705"/>
      <c r="I972" s="705"/>
      <c r="J972" s="705"/>
      <c r="K972" s="705"/>
      <c r="L972" s="705"/>
      <c r="M972" s="705"/>
      <c r="N972" s="705"/>
      <c r="O972" s="705"/>
      <c r="P972" s="705"/>
      <c r="Q972" s="705"/>
      <c r="R972" s="705"/>
      <c r="S972" s="705"/>
      <c r="T972" s="705"/>
      <c r="U972" s="705"/>
      <c r="V972" s="705"/>
      <c r="W972" s="705"/>
      <c r="X972" s="705"/>
      <c r="Y972" s="705"/>
      <c r="Z972" s="705"/>
    </row>
    <row r="973" ht="15.75" customHeight="1">
      <c r="A973" s="705"/>
      <c r="B973" s="705"/>
      <c r="C973" s="705"/>
      <c r="D973" s="705"/>
      <c r="E973" s="705"/>
      <c r="F973" s="705"/>
      <c r="G973" s="705"/>
      <c r="H973" s="705"/>
      <c r="I973" s="705"/>
      <c r="J973" s="705"/>
      <c r="K973" s="705"/>
      <c r="L973" s="705"/>
      <c r="M973" s="705"/>
      <c r="N973" s="705"/>
      <c r="O973" s="705"/>
      <c r="P973" s="705"/>
      <c r="Q973" s="705"/>
      <c r="R973" s="705"/>
      <c r="S973" s="705"/>
      <c r="T973" s="705"/>
      <c r="U973" s="705"/>
      <c r="V973" s="705"/>
      <c r="W973" s="705"/>
      <c r="X973" s="705"/>
      <c r="Y973" s="705"/>
      <c r="Z973" s="705"/>
    </row>
    <row r="974" ht="15.75" customHeight="1">
      <c r="A974" s="705"/>
      <c r="B974" s="705"/>
      <c r="C974" s="705"/>
      <c r="D974" s="705"/>
      <c r="E974" s="705"/>
      <c r="F974" s="705"/>
      <c r="G974" s="705"/>
      <c r="H974" s="705"/>
      <c r="I974" s="705"/>
      <c r="J974" s="705"/>
      <c r="K974" s="705"/>
      <c r="L974" s="705"/>
      <c r="M974" s="705"/>
      <c r="N974" s="705"/>
      <c r="O974" s="705"/>
      <c r="P974" s="705"/>
      <c r="Q974" s="705"/>
      <c r="R974" s="705"/>
      <c r="S974" s="705"/>
      <c r="T974" s="705"/>
      <c r="U974" s="705"/>
      <c r="V974" s="705"/>
      <c r="W974" s="705"/>
      <c r="X974" s="705"/>
      <c r="Y974" s="705"/>
      <c r="Z974" s="705"/>
    </row>
    <row r="975" ht="15.75" customHeight="1">
      <c r="A975" s="705"/>
      <c r="B975" s="705"/>
      <c r="C975" s="705"/>
      <c r="D975" s="705"/>
      <c r="E975" s="705"/>
      <c r="F975" s="705"/>
      <c r="G975" s="705"/>
      <c r="H975" s="705"/>
      <c r="I975" s="705"/>
      <c r="J975" s="705"/>
      <c r="K975" s="705"/>
      <c r="L975" s="705"/>
      <c r="M975" s="705"/>
      <c r="N975" s="705"/>
      <c r="O975" s="705"/>
      <c r="P975" s="705"/>
      <c r="Q975" s="705"/>
      <c r="R975" s="705"/>
      <c r="S975" s="705"/>
      <c r="T975" s="705"/>
      <c r="U975" s="705"/>
      <c r="V975" s="705"/>
      <c r="W975" s="705"/>
      <c r="X975" s="705"/>
      <c r="Y975" s="705"/>
      <c r="Z975" s="705"/>
    </row>
    <row r="976" ht="15.75" customHeight="1">
      <c r="A976" s="705"/>
      <c r="B976" s="705"/>
      <c r="C976" s="705"/>
      <c r="D976" s="705"/>
      <c r="E976" s="705"/>
      <c r="F976" s="705"/>
      <c r="G976" s="705"/>
      <c r="H976" s="705"/>
      <c r="I976" s="705"/>
      <c r="J976" s="705"/>
      <c r="K976" s="705"/>
      <c r="L976" s="705"/>
      <c r="M976" s="705"/>
      <c r="N976" s="705"/>
      <c r="O976" s="705"/>
      <c r="P976" s="705"/>
      <c r="Q976" s="705"/>
      <c r="R976" s="705"/>
      <c r="S976" s="705"/>
      <c r="T976" s="705"/>
      <c r="U976" s="705"/>
      <c r="V976" s="705"/>
      <c r="W976" s="705"/>
      <c r="X976" s="705"/>
      <c r="Y976" s="705"/>
      <c r="Z976" s="705"/>
    </row>
    <row r="977" ht="15.75" customHeight="1">
      <c r="A977" s="705"/>
      <c r="B977" s="705"/>
      <c r="C977" s="705"/>
      <c r="D977" s="705"/>
      <c r="E977" s="705"/>
      <c r="F977" s="705"/>
      <c r="G977" s="705"/>
      <c r="H977" s="705"/>
      <c r="I977" s="705"/>
      <c r="J977" s="705"/>
      <c r="K977" s="705"/>
      <c r="L977" s="705"/>
      <c r="M977" s="705"/>
      <c r="N977" s="705"/>
      <c r="O977" s="705"/>
      <c r="P977" s="705"/>
      <c r="Q977" s="705"/>
      <c r="R977" s="705"/>
      <c r="S977" s="705"/>
      <c r="T977" s="705"/>
      <c r="U977" s="705"/>
      <c r="V977" s="705"/>
      <c r="W977" s="705"/>
      <c r="X977" s="705"/>
      <c r="Y977" s="705"/>
      <c r="Z977" s="705"/>
    </row>
    <row r="978" ht="15.75" customHeight="1">
      <c r="A978" s="705"/>
      <c r="B978" s="705"/>
      <c r="C978" s="705"/>
      <c r="D978" s="705"/>
      <c r="E978" s="705"/>
      <c r="F978" s="705"/>
      <c r="G978" s="705"/>
      <c r="H978" s="705"/>
      <c r="I978" s="705"/>
      <c r="J978" s="705"/>
      <c r="K978" s="705"/>
      <c r="L978" s="705"/>
      <c r="M978" s="705"/>
      <c r="N978" s="705"/>
      <c r="O978" s="705"/>
      <c r="P978" s="705"/>
      <c r="Q978" s="705"/>
      <c r="R978" s="705"/>
      <c r="S978" s="705"/>
      <c r="T978" s="705"/>
      <c r="U978" s="705"/>
      <c r="V978" s="705"/>
      <c r="W978" s="705"/>
      <c r="X978" s="705"/>
      <c r="Y978" s="705"/>
      <c r="Z978" s="705"/>
    </row>
    <row r="979" ht="15.75" customHeight="1">
      <c r="A979" s="705"/>
      <c r="B979" s="705"/>
      <c r="C979" s="705"/>
      <c r="D979" s="705"/>
      <c r="E979" s="705"/>
      <c r="F979" s="705"/>
      <c r="G979" s="705"/>
      <c r="H979" s="705"/>
      <c r="I979" s="705"/>
      <c r="J979" s="705"/>
      <c r="K979" s="705"/>
      <c r="L979" s="705"/>
      <c r="M979" s="705"/>
      <c r="N979" s="705"/>
      <c r="O979" s="705"/>
      <c r="P979" s="705"/>
      <c r="Q979" s="705"/>
      <c r="R979" s="705"/>
      <c r="S979" s="705"/>
      <c r="T979" s="705"/>
      <c r="U979" s="705"/>
      <c r="V979" s="705"/>
      <c r="W979" s="705"/>
      <c r="X979" s="705"/>
      <c r="Y979" s="705"/>
      <c r="Z979" s="705"/>
    </row>
    <row r="980" ht="15.75" customHeight="1">
      <c r="A980" s="705"/>
      <c r="B980" s="705"/>
      <c r="C980" s="705"/>
      <c r="D980" s="705"/>
      <c r="E980" s="705"/>
      <c r="F980" s="705"/>
      <c r="G980" s="705"/>
      <c r="H980" s="705"/>
      <c r="I980" s="705"/>
      <c r="J980" s="705"/>
      <c r="K980" s="705"/>
      <c r="L980" s="705"/>
      <c r="M980" s="705"/>
      <c r="N980" s="705"/>
      <c r="O980" s="705"/>
      <c r="P980" s="705"/>
      <c r="Q980" s="705"/>
      <c r="R980" s="705"/>
      <c r="S980" s="705"/>
      <c r="T980" s="705"/>
      <c r="U980" s="705"/>
      <c r="V980" s="705"/>
      <c r="W980" s="705"/>
      <c r="X980" s="705"/>
      <c r="Y980" s="705"/>
      <c r="Z980" s="705"/>
    </row>
    <row r="981" ht="15.75" customHeight="1">
      <c r="A981" s="705"/>
      <c r="B981" s="705"/>
      <c r="C981" s="705"/>
      <c r="D981" s="705"/>
      <c r="E981" s="705"/>
      <c r="F981" s="705"/>
      <c r="G981" s="705"/>
      <c r="H981" s="705"/>
      <c r="I981" s="705"/>
      <c r="J981" s="705"/>
      <c r="K981" s="705"/>
      <c r="L981" s="705"/>
      <c r="M981" s="705"/>
      <c r="N981" s="705"/>
      <c r="O981" s="705"/>
      <c r="P981" s="705"/>
      <c r="Q981" s="705"/>
      <c r="R981" s="705"/>
      <c r="S981" s="705"/>
      <c r="T981" s="705"/>
      <c r="U981" s="705"/>
      <c r="V981" s="705"/>
      <c r="W981" s="705"/>
      <c r="X981" s="705"/>
      <c r="Y981" s="705"/>
      <c r="Z981" s="705"/>
    </row>
    <row r="982" ht="15.75" customHeight="1">
      <c r="A982" s="705"/>
      <c r="B982" s="705"/>
      <c r="C982" s="705"/>
      <c r="D982" s="705"/>
      <c r="E982" s="705"/>
      <c r="F982" s="705"/>
      <c r="G982" s="705"/>
      <c r="H982" s="705"/>
      <c r="I982" s="705"/>
      <c r="J982" s="705"/>
      <c r="K982" s="705"/>
      <c r="L982" s="705"/>
      <c r="M982" s="705"/>
      <c r="N982" s="705"/>
      <c r="O982" s="705"/>
      <c r="P982" s="705"/>
      <c r="Q982" s="705"/>
      <c r="R982" s="705"/>
      <c r="S982" s="705"/>
      <c r="T982" s="705"/>
      <c r="U982" s="705"/>
      <c r="V982" s="705"/>
      <c r="W982" s="705"/>
      <c r="X982" s="705"/>
      <c r="Y982" s="705"/>
      <c r="Z982" s="705"/>
    </row>
    <row r="983" ht="15.75" customHeight="1">
      <c r="A983" s="705"/>
      <c r="B983" s="705"/>
      <c r="C983" s="705"/>
      <c r="D983" s="705"/>
      <c r="E983" s="705"/>
      <c r="F983" s="705"/>
      <c r="G983" s="705"/>
      <c r="H983" s="705"/>
      <c r="I983" s="705"/>
      <c r="J983" s="705"/>
      <c r="K983" s="705"/>
      <c r="L983" s="705"/>
      <c r="M983" s="705"/>
      <c r="N983" s="705"/>
      <c r="O983" s="705"/>
      <c r="P983" s="705"/>
      <c r="Q983" s="705"/>
      <c r="R983" s="705"/>
      <c r="S983" s="705"/>
      <c r="T983" s="705"/>
      <c r="U983" s="705"/>
      <c r="V983" s="705"/>
      <c r="W983" s="705"/>
      <c r="X983" s="705"/>
      <c r="Y983" s="705"/>
      <c r="Z983" s="705"/>
    </row>
    <row r="984" ht="15.75" customHeight="1">
      <c r="A984" s="705"/>
      <c r="B984" s="705"/>
      <c r="C984" s="705"/>
      <c r="D984" s="705"/>
      <c r="E984" s="705"/>
      <c r="F984" s="705"/>
      <c r="G984" s="705"/>
      <c r="H984" s="705"/>
      <c r="I984" s="705"/>
      <c r="J984" s="705"/>
      <c r="K984" s="705"/>
      <c r="L984" s="705"/>
      <c r="M984" s="705"/>
      <c r="N984" s="705"/>
      <c r="O984" s="705"/>
      <c r="P984" s="705"/>
      <c r="Q984" s="705"/>
      <c r="R984" s="705"/>
      <c r="S984" s="705"/>
      <c r="T984" s="705"/>
      <c r="U984" s="705"/>
      <c r="V984" s="705"/>
      <c r="W984" s="705"/>
      <c r="X984" s="705"/>
      <c r="Y984" s="705"/>
      <c r="Z984" s="705"/>
    </row>
    <row r="985" ht="15.75" customHeight="1">
      <c r="A985" s="705"/>
      <c r="B985" s="705"/>
      <c r="C985" s="705"/>
      <c r="D985" s="705"/>
      <c r="E985" s="705"/>
      <c r="F985" s="705"/>
      <c r="G985" s="705"/>
      <c r="H985" s="705"/>
      <c r="I985" s="705"/>
      <c r="J985" s="705"/>
      <c r="K985" s="705"/>
      <c r="L985" s="705"/>
      <c r="M985" s="705"/>
      <c r="N985" s="705"/>
      <c r="O985" s="705"/>
      <c r="P985" s="705"/>
      <c r="Q985" s="705"/>
      <c r="R985" s="705"/>
      <c r="S985" s="705"/>
      <c r="T985" s="705"/>
      <c r="U985" s="705"/>
      <c r="V985" s="705"/>
      <c r="W985" s="705"/>
      <c r="X985" s="705"/>
      <c r="Y985" s="705"/>
      <c r="Z985" s="705"/>
    </row>
    <row r="986" ht="15.75" customHeight="1">
      <c r="A986" s="705"/>
      <c r="B986" s="705"/>
      <c r="C986" s="705"/>
      <c r="D986" s="705"/>
      <c r="E986" s="705"/>
      <c r="F986" s="705"/>
      <c r="G986" s="705"/>
      <c r="H986" s="705"/>
      <c r="I986" s="705"/>
      <c r="J986" s="705"/>
      <c r="K986" s="705"/>
      <c r="L986" s="705"/>
      <c r="M986" s="705"/>
      <c r="N986" s="705"/>
      <c r="O986" s="705"/>
      <c r="P986" s="705"/>
      <c r="Q986" s="705"/>
      <c r="R986" s="705"/>
      <c r="S986" s="705"/>
      <c r="T986" s="705"/>
      <c r="U986" s="705"/>
      <c r="V986" s="705"/>
      <c r="W986" s="705"/>
      <c r="X986" s="705"/>
      <c r="Y986" s="705"/>
      <c r="Z986" s="705"/>
    </row>
    <row r="987" ht="15.75" customHeight="1">
      <c r="A987" s="705"/>
      <c r="B987" s="705"/>
      <c r="C987" s="705"/>
      <c r="D987" s="705"/>
      <c r="E987" s="705"/>
      <c r="F987" s="705"/>
      <c r="G987" s="705"/>
      <c r="H987" s="705"/>
      <c r="I987" s="705"/>
      <c r="J987" s="705"/>
      <c r="K987" s="705"/>
      <c r="L987" s="705"/>
      <c r="M987" s="705"/>
      <c r="N987" s="705"/>
      <c r="O987" s="705"/>
      <c r="P987" s="705"/>
      <c r="Q987" s="705"/>
      <c r="R987" s="705"/>
      <c r="S987" s="705"/>
      <c r="T987" s="705"/>
      <c r="U987" s="705"/>
      <c r="V987" s="705"/>
      <c r="W987" s="705"/>
      <c r="X987" s="705"/>
      <c r="Y987" s="705"/>
      <c r="Z987" s="705"/>
    </row>
    <row r="988" ht="15.75" customHeight="1">
      <c r="A988" s="705"/>
      <c r="B988" s="705"/>
      <c r="C988" s="705"/>
      <c r="D988" s="705"/>
      <c r="E988" s="705"/>
      <c r="F988" s="705"/>
      <c r="G988" s="705"/>
      <c r="H988" s="705"/>
      <c r="I988" s="705"/>
      <c r="J988" s="705"/>
      <c r="K988" s="705"/>
      <c r="L988" s="705"/>
      <c r="M988" s="705"/>
      <c r="N988" s="705"/>
      <c r="O988" s="705"/>
      <c r="P988" s="705"/>
      <c r="Q988" s="705"/>
      <c r="R988" s="705"/>
      <c r="S988" s="705"/>
      <c r="T988" s="705"/>
      <c r="U988" s="705"/>
      <c r="V988" s="705"/>
      <c r="W988" s="705"/>
      <c r="X988" s="705"/>
      <c r="Y988" s="705"/>
      <c r="Z988" s="705"/>
    </row>
    <row r="989" ht="15.75" customHeight="1">
      <c r="A989" s="705"/>
      <c r="B989" s="705"/>
      <c r="C989" s="705"/>
      <c r="D989" s="705"/>
      <c r="E989" s="705"/>
      <c r="F989" s="705"/>
      <c r="G989" s="705"/>
      <c r="H989" s="705"/>
      <c r="I989" s="705"/>
      <c r="J989" s="705"/>
      <c r="K989" s="705"/>
      <c r="L989" s="705"/>
      <c r="M989" s="705"/>
      <c r="N989" s="705"/>
      <c r="O989" s="705"/>
      <c r="P989" s="705"/>
      <c r="Q989" s="705"/>
      <c r="R989" s="705"/>
      <c r="S989" s="705"/>
      <c r="T989" s="705"/>
      <c r="U989" s="705"/>
      <c r="V989" s="705"/>
      <c r="W989" s="705"/>
      <c r="X989" s="705"/>
      <c r="Y989" s="705"/>
      <c r="Z989" s="705"/>
    </row>
    <row r="990" ht="15.75" customHeight="1">
      <c r="A990" s="705"/>
      <c r="B990" s="705"/>
      <c r="C990" s="705"/>
      <c r="D990" s="705"/>
      <c r="E990" s="705"/>
      <c r="F990" s="705"/>
      <c r="G990" s="705"/>
      <c r="H990" s="705"/>
      <c r="I990" s="705"/>
      <c r="J990" s="705"/>
      <c r="K990" s="705"/>
      <c r="L990" s="705"/>
      <c r="M990" s="705"/>
      <c r="N990" s="705"/>
      <c r="O990" s="705"/>
      <c r="P990" s="705"/>
      <c r="Q990" s="705"/>
      <c r="R990" s="705"/>
      <c r="S990" s="705"/>
      <c r="T990" s="705"/>
      <c r="U990" s="705"/>
      <c r="V990" s="705"/>
      <c r="W990" s="705"/>
      <c r="X990" s="705"/>
      <c r="Y990" s="705"/>
      <c r="Z990" s="705"/>
    </row>
    <row r="991" ht="15.75" customHeight="1">
      <c r="A991" s="705"/>
      <c r="B991" s="705"/>
      <c r="C991" s="705"/>
      <c r="D991" s="705"/>
      <c r="E991" s="705"/>
      <c r="F991" s="705"/>
      <c r="G991" s="705"/>
      <c r="H991" s="705"/>
      <c r="I991" s="705"/>
      <c r="J991" s="705"/>
      <c r="K991" s="705"/>
      <c r="L991" s="705"/>
      <c r="M991" s="705"/>
      <c r="N991" s="705"/>
      <c r="O991" s="705"/>
      <c r="P991" s="705"/>
      <c r="Q991" s="705"/>
      <c r="R991" s="705"/>
      <c r="S991" s="705"/>
      <c r="T991" s="705"/>
      <c r="U991" s="705"/>
      <c r="V991" s="705"/>
      <c r="W991" s="705"/>
      <c r="X991" s="705"/>
      <c r="Y991" s="705"/>
      <c r="Z991" s="705"/>
    </row>
    <row r="992" ht="15.75" customHeight="1">
      <c r="A992" s="705"/>
      <c r="B992" s="705"/>
      <c r="C992" s="705"/>
      <c r="D992" s="705"/>
      <c r="E992" s="705"/>
      <c r="F992" s="705"/>
      <c r="G992" s="705"/>
      <c r="H992" s="705"/>
      <c r="I992" s="705"/>
      <c r="J992" s="705"/>
      <c r="K992" s="705"/>
      <c r="L992" s="705"/>
      <c r="M992" s="705"/>
      <c r="N992" s="705"/>
      <c r="O992" s="705"/>
      <c r="P992" s="705"/>
      <c r="Q992" s="705"/>
      <c r="R992" s="705"/>
      <c r="S992" s="705"/>
      <c r="T992" s="705"/>
      <c r="U992" s="705"/>
      <c r="V992" s="705"/>
      <c r="W992" s="705"/>
      <c r="X992" s="705"/>
      <c r="Y992" s="705"/>
      <c r="Z992" s="705"/>
    </row>
    <row r="993" ht="15.75" customHeight="1">
      <c r="A993" s="705"/>
      <c r="B993" s="705"/>
      <c r="C993" s="705"/>
      <c r="D993" s="705"/>
      <c r="E993" s="705"/>
      <c r="F993" s="705"/>
      <c r="G993" s="705"/>
      <c r="H993" s="705"/>
      <c r="I993" s="705"/>
      <c r="J993" s="705"/>
      <c r="K993" s="705"/>
      <c r="L993" s="705"/>
      <c r="M993" s="705"/>
      <c r="N993" s="705"/>
      <c r="O993" s="705"/>
      <c r="P993" s="705"/>
      <c r="Q993" s="705"/>
      <c r="R993" s="705"/>
      <c r="S993" s="705"/>
      <c r="T993" s="705"/>
      <c r="U993" s="705"/>
      <c r="V993" s="705"/>
      <c r="W993" s="705"/>
      <c r="X993" s="705"/>
      <c r="Y993" s="705"/>
      <c r="Z993" s="705"/>
    </row>
    <row r="994" ht="15.75" customHeight="1">
      <c r="A994" s="705"/>
      <c r="B994" s="705"/>
      <c r="C994" s="705"/>
      <c r="D994" s="705"/>
      <c r="E994" s="705"/>
      <c r="F994" s="705"/>
      <c r="G994" s="705"/>
      <c r="H994" s="705"/>
      <c r="I994" s="705"/>
      <c r="J994" s="705"/>
      <c r="K994" s="705"/>
      <c r="L994" s="705"/>
      <c r="M994" s="705"/>
      <c r="N994" s="705"/>
      <c r="O994" s="705"/>
      <c r="P994" s="705"/>
      <c r="Q994" s="705"/>
      <c r="R994" s="705"/>
      <c r="S994" s="705"/>
      <c r="T994" s="705"/>
      <c r="U994" s="705"/>
      <c r="V994" s="705"/>
      <c r="W994" s="705"/>
      <c r="X994" s="705"/>
      <c r="Y994" s="705"/>
      <c r="Z994" s="705"/>
    </row>
    <row r="995" ht="15.75" customHeight="1">
      <c r="A995" s="705"/>
      <c r="B995" s="705"/>
      <c r="C995" s="705"/>
      <c r="D995" s="705"/>
      <c r="E995" s="705"/>
      <c r="F995" s="705"/>
      <c r="G995" s="705"/>
      <c r="H995" s="705"/>
      <c r="I995" s="705"/>
      <c r="J995" s="705"/>
      <c r="K995" s="705"/>
      <c r="L995" s="705"/>
      <c r="M995" s="705"/>
      <c r="N995" s="705"/>
      <c r="O995" s="705"/>
      <c r="P995" s="705"/>
      <c r="Q995" s="705"/>
      <c r="R995" s="705"/>
      <c r="S995" s="705"/>
      <c r="T995" s="705"/>
      <c r="U995" s="705"/>
      <c r="V995" s="705"/>
      <c r="W995" s="705"/>
      <c r="X995" s="705"/>
      <c r="Y995" s="705"/>
      <c r="Z995" s="705"/>
    </row>
    <row r="996" ht="15.75" customHeight="1">
      <c r="A996" s="705"/>
      <c r="B996" s="705"/>
      <c r="C996" s="705"/>
      <c r="D996" s="705"/>
      <c r="E996" s="705"/>
      <c r="F996" s="705"/>
      <c r="G996" s="705"/>
      <c r="H996" s="705"/>
      <c r="I996" s="705"/>
      <c r="J996" s="705"/>
      <c r="K996" s="705"/>
      <c r="L996" s="705"/>
      <c r="M996" s="705"/>
      <c r="N996" s="705"/>
      <c r="O996" s="705"/>
      <c r="P996" s="705"/>
      <c r="Q996" s="705"/>
      <c r="R996" s="705"/>
      <c r="S996" s="705"/>
      <c r="T996" s="705"/>
      <c r="U996" s="705"/>
      <c r="V996" s="705"/>
      <c r="W996" s="705"/>
      <c r="X996" s="705"/>
      <c r="Y996" s="705"/>
      <c r="Z996" s="705"/>
    </row>
    <row r="997" ht="15.75" customHeight="1">
      <c r="A997" s="705"/>
      <c r="B997" s="705"/>
      <c r="C997" s="705"/>
      <c r="D997" s="705"/>
      <c r="E997" s="705"/>
      <c r="F997" s="705"/>
      <c r="G997" s="705"/>
      <c r="H997" s="705"/>
      <c r="I997" s="705"/>
      <c r="J997" s="705"/>
      <c r="K997" s="705"/>
      <c r="L997" s="705"/>
      <c r="M997" s="705"/>
      <c r="N997" s="705"/>
      <c r="O997" s="705"/>
      <c r="P997" s="705"/>
      <c r="Q997" s="705"/>
      <c r="R997" s="705"/>
      <c r="S997" s="705"/>
      <c r="T997" s="705"/>
      <c r="U997" s="705"/>
      <c r="V997" s="705"/>
      <c r="W997" s="705"/>
      <c r="X997" s="705"/>
      <c r="Y997" s="705"/>
      <c r="Z997" s="705"/>
    </row>
    <row r="998" ht="15.75" customHeight="1">
      <c r="A998" s="705"/>
      <c r="B998" s="705"/>
      <c r="C998" s="705"/>
      <c r="D998" s="705"/>
      <c r="E998" s="705"/>
      <c r="F998" s="705"/>
      <c r="G998" s="705"/>
      <c r="H998" s="705"/>
      <c r="I998" s="705"/>
      <c r="J998" s="705"/>
      <c r="K998" s="705"/>
      <c r="L998" s="705"/>
      <c r="M998" s="705"/>
      <c r="N998" s="705"/>
      <c r="O998" s="705"/>
      <c r="P998" s="705"/>
      <c r="Q998" s="705"/>
      <c r="R998" s="705"/>
      <c r="S998" s="705"/>
      <c r="T998" s="705"/>
      <c r="U998" s="705"/>
      <c r="V998" s="705"/>
      <c r="W998" s="705"/>
      <c r="X998" s="705"/>
      <c r="Y998" s="705"/>
      <c r="Z998" s="705"/>
    </row>
    <row r="999" ht="15.75" customHeight="1">
      <c r="A999" s="705"/>
      <c r="B999" s="705"/>
      <c r="C999" s="705"/>
      <c r="D999" s="705"/>
      <c r="E999" s="705"/>
      <c r="F999" s="705"/>
      <c r="G999" s="705"/>
      <c r="H999" s="705"/>
      <c r="I999" s="705"/>
      <c r="J999" s="705"/>
      <c r="K999" s="705"/>
      <c r="L999" s="705"/>
      <c r="M999" s="705"/>
      <c r="N999" s="705"/>
      <c r="O999" s="705"/>
      <c r="P999" s="705"/>
      <c r="Q999" s="705"/>
      <c r="R999" s="705"/>
      <c r="S999" s="705"/>
      <c r="T999" s="705"/>
      <c r="U999" s="705"/>
      <c r="V999" s="705"/>
      <c r="W999" s="705"/>
      <c r="X999" s="705"/>
      <c r="Y999" s="705"/>
      <c r="Z999" s="705"/>
    </row>
    <row r="1000" ht="15.75" customHeight="1">
      <c r="A1000" s="705"/>
      <c r="B1000" s="705"/>
      <c r="C1000" s="705"/>
      <c r="D1000" s="705"/>
      <c r="E1000" s="705"/>
      <c r="F1000" s="705"/>
      <c r="G1000" s="705"/>
      <c r="H1000" s="705"/>
      <c r="I1000" s="705"/>
      <c r="J1000" s="705"/>
      <c r="K1000" s="705"/>
      <c r="L1000" s="705"/>
      <c r="M1000" s="705"/>
      <c r="N1000" s="705"/>
      <c r="O1000" s="705"/>
      <c r="P1000" s="705"/>
      <c r="Q1000" s="705"/>
      <c r="R1000" s="705"/>
      <c r="S1000" s="705"/>
      <c r="T1000" s="705"/>
      <c r="U1000" s="705"/>
      <c r="V1000" s="705"/>
      <c r="W1000" s="705"/>
      <c r="X1000" s="705"/>
      <c r="Y1000" s="705"/>
      <c r="Z1000" s="705"/>
    </row>
  </sheetData>
  <mergeCells count="25">
    <mergeCell ref="O2:Q4"/>
    <mergeCell ref="R2:R4"/>
    <mergeCell ref="S2:S4"/>
    <mergeCell ref="B5:G5"/>
    <mergeCell ref="H5:M5"/>
    <mergeCell ref="N5:S5"/>
    <mergeCell ref="B2:B4"/>
    <mergeCell ref="C2:G4"/>
    <mergeCell ref="H2:H4"/>
    <mergeCell ref="I2:J4"/>
    <mergeCell ref="K2:K4"/>
    <mergeCell ref="L2:M4"/>
    <mergeCell ref="N2:N4"/>
    <mergeCell ref="B34:G34"/>
    <mergeCell ref="H34:S34"/>
    <mergeCell ref="H35:S46"/>
    <mergeCell ref="H47:M48"/>
    <mergeCell ref="N47:S48"/>
    <mergeCell ref="B19:G19"/>
    <mergeCell ref="H19:M19"/>
    <mergeCell ref="N19:S19"/>
    <mergeCell ref="H30:H33"/>
    <mergeCell ref="B31:C31"/>
    <mergeCell ref="M31:M33"/>
    <mergeCell ref="O32:S32"/>
  </mergeCells>
  <printOptions/>
  <pageMargins bottom="0.75" footer="0.0" header="0.0" left="0.7" right="0.7" top="0.75"/>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6" width="8.86"/>
  </cols>
  <sheetData>
    <row r="1">
      <c r="A1" s="3"/>
      <c r="B1" s="3"/>
      <c r="C1" s="3"/>
      <c r="D1" s="3"/>
      <c r="E1" s="3"/>
      <c r="F1" s="3"/>
      <c r="G1" s="3"/>
      <c r="H1" s="3"/>
      <c r="I1" s="3"/>
      <c r="J1" s="3"/>
      <c r="K1" s="3"/>
      <c r="L1" s="3"/>
      <c r="M1" s="3"/>
      <c r="N1" s="3"/>
      <c r="O1" s="3"/>
      <c r="P1" s="3"/>
      <c r="Q1" s="3"/>
      <c r="R1" s="3"/>
      <c r="S1" s="3"/>
      <c r="T1" s="3"/>
      <c r="U1" s="3"/>
      <c r="V1" s="3"/>
      <c r="W1" s="3"/>
      <c r="X1" s="3"/>
      <c r="Y1" s="3"/>
      <c r="Z1" s="3"/>
    </row>
    <row r="2" ht="39.75" customHeight="1">
      <c r="A2" s="784" t="s">
        <v>607</v>
      </c>
      <c r="B2" s="784"/>
      <c r="C2" s="784"/>
      <c r="D2" s="784"/>
      <c r="E2" s="784"/>
      <c r="F2" s="784"/>
      <c r="G2" s="784"/>
      <c r="H2" s="784"/>
      <c r="I2" s="784"/>
      <c r="J2" s="784"/>
      <c r="K2" s="784"/>
      <c r="L2" s="784"/>
      <c r="M2" s="784"/>
      <c r="N2" s="784"/>
      <c r="O2" s="784"/>
      <c r="P2" s="784"/>
      <c r="Q2" s="784"/>
      <c r="R2" s="784"/>
      <c r="S2" s="784"/>
      <c r="T2" s="784"/>
      <c r="U2" s="784"/>
      <c r="V2" s="784"/>
      <c r="W2" s="784"/>
      <c r="X2" s="784"/>
      <c r="Y2" s="784"/>
      <c r="Z2" s="784"/>
    </row>
    <row r="3">
      <c r="A3" s="3"/>
      <c r="B3" s="3"/>
      <c r="C3" s="3"/>
      <c r="D3" s="3"/>
      <c r="E3" s="3"/>
      <c r="F3" s="3"/>
      <c r="G3" s="3"/>
      <c r="H3" s="3"/>
      <c r="I3" s="3"/>
      <c r="J3" s="3"/>
      <c r="K3" s="3"/>
      <c r="L3" s="3"/>
      <c r="M3" s="3"/>
      <c r="N3" s="3"/>
      <c r="O3" s="3"/>
      <c r="P3" s="3"/>
      <c r="Q3" s="3"/>
      <c r="R3" s="3"/>
      <c r="S3" s="3"/>
      <c r="T3" s="3"/>
      <c r="U3" s="3"/>
      <c r="V3" s="3"/>
      <c r="W3" s="3"/>
      <c r="X3" s="3"/>
      <c r="Y3" s="3"/>
      <c r="Z3" s="3"/>
    </row>
    <row r="4" ht="37.5" customHeight="1">
      <c r="A4" s="785" t="s">
        <v>578</v>
      </c>
      <c r="B4" s="85"/>
      <c r="C4" s="786" t="s">
        <v>608</v>
      </c>
      <c r="D4" s="85"/>
      <c r="E4" s="785" t="s">
        <v>576</v>
      </c>
      <c r="F4" s="85"/>
      <c r="G4" s="786" t="s">
        <v>609</v>
      </c>
      <c r="H4" s="86"/>
      <c r="I4" s="86"/>
      <c r="J4" s="86"/>
      <c r="K4" s="86"/>
      <c r="L4" s="86"/>
      <c r="M4" s="85"/>
      <c r="N4" s="787" t="s">
        <v>610</v>
      </c>
      <c r="O4" s="85"/>
      <c r="P4" s="3"/>
      <c r="Q4" s="3"/>
      <c r="R4" s="3"/>
      <c r="S4" s="3"/>
      <c r="T4" s="3"/>
      <c r="U4" s="3"/>
      <c r="V4" s="3"/>
      <c r="W4" s="3"/>
      <c r="X4" s="3"/>
      <c r="Y4" s="3"/>
      <c r="Z4" s="3"/>
    </row>
    <row r="5" ht="19.5" customHeight="1">
      <c r="A5" s="788" t="s">
        <v>611</v>
      </c>
      <c r="B5" s="157"/>
      <c r="C5" s="612"/>
      <c r="D5" s="612"/>
      <c r="E5" s="612"/>
      <c r="F5" s="789"/>
      <c r="G5" s="157"/>
      <c r="H5" s="612"/>
      <c r="I5" s="612"/>
      <c r="J5" s="612"/>
      <c r="K5" s="612"/>
      <c r="L5" s="612"/>
      <c r="M5" s="789"/>
      <c r="N5" s="87">
        <v>1.0</v>
      </c>
      <c r="O5" s="790">
        <v>701.1709636598825</v>
      </c>
      <c r="P5" s="3"/>
      <c r="Q5" s="3"/>
      <c r="R5" s="3"/>
      <c r="S5" s="3"/>
      <c r="T5" s="3"/>
      <c r="U5" s="3"/>
      <c r="V5" s="3"/>
      <c r="W5" s="3"/>
      <c r="X5" s="3"/>
      <c r="Y5" s="3"/>
      <c r="Z5" s="3"/>
    </row>
    <row r="6" ht="19.5" customHeight="1">
      <c r="A6" s="701"/>
      <c r="B6" s="791"/>
      <c r="F6" s="792"/>
      <c r="G6" s="791"/>
      <c r="M6" s="792"/>
      <c r="N6" s="87">
        <v>2.0</v>
      </c>
      <c r="O6" s="793"/>
      <c r="P6" s="3"/>
      <c r="Q6" s="3"/>
      <c r="R6" s="3"/>
      <c r="S6" s="3"/>
      <c r="T6" s="3"/>
      <c r="U6" s="3"/>
      <c r="V6" s="3"/>
      <c r="W6" s="3"/>
      <c r="X6" s="3"/>
      <c r="Y6" s="3"/>
      <c r="Z6" s="3"/>
    </row>
    <row r="7" ht="19.5" customHeight="1">
      <c r="A7" s="701"/>
      <c r="B7" s="791"/>
      <c r="F7" s="792"/>
      <c r="G7" s="791"/>
      <c r="M7" s="792"/>
      <c r="N7" s="87">
        <v>4.0</v>
      </c>
      <c r="O7" s="793"/>
      <c r="P7" s="3"/>
      <c r="Q7" s="3"/>
      <c r="R7" s="3"/>
      <c r="S7" s="3"/>
      <c r="T7" s="3"/>
      <c r="U7" s="3"/>
      <c r="V7" s="3"/>
      <c r="W7" s="3"/>
      <c r="X7" s="3"/>
      <c r="Y7" s="3"/>
      <c r="Z7" s="3"/>
    </row>
    <row r="8" ht="19.5" customHeight="1">
      <c r="A8" s="701"/>
      <c r="B8" s="791"/>
      <c r="F8" s="792"/>
      <c r="G8" s="791"/>
      <c r="M8" s="792"/>
      <c r="N8" s="87">
        <v>5.0</v>
      </c>
      <c r="O8" s="793"/>
      <c r="P8" s="3"/>
      <c r="Q8" s="3"/>
      <c r="R8" s="3"/>
      <c r="S8" s="3"/>
      <c r="T8" s="3"/>
      <c r="U8" s="3"/>
      <c r="V8" s="3"/>
      <c r="W8" s="3"/>
      <c r="X8" s="3"/>
      <c r="Y8" s="3"/>
      <c r="Z8" s="3"/>
    </row>
    <row r="9" ht="19.5" customHeight="1">
      <c r="A9" s="701"/>
      <c r="B9" s="791"/>
      <c r="F9" s="792"/>
      <c r="G9" s="791"/>
      <c r="M9" s="792"/>
      <c r="N9" s="87">
        <v>8.0</v>
      </c>
      <c r="O9" s="793"/>
      <c r="P9" s="3"/>
      <c r="Q9" s="3"/>
      <c r="R9" s="3"/>
      <c r="S9" s="3"/>
      <c r="T9" s="3"/>
      <c r="U9" s="3"/>
      <c r="V9" s="3"/>
      <c r="W9" s="3"/>
      <c r="X9" s="3"/>
      <c r="Y9" s="3"/>
      <c r="Z9" s="3"/>
    </row>
    <row r="10" ht="19.5" customHeight="1">
      <c r="A10" s="701"/>
      <c r="B10" s="791"/>
      <c r="F10" s="792"/>
      <c r="G10" s="791"/>
      <c r="M10" s="792"/>
      <c r="N10" s="87">
        <v>15.0</v>
      </c>
      <c r="O10" s="793"/>
      <c r="P10" s="3"/>
      <c r="Q10" s="3"/>
      <c r="R10" s="3"/>
      <c r="S10" s="3"/>
      <c r="T10" s="3"/>
      <c r="U10" s="3"/>
      <c r="V10" s="3"/>
      <c r="W10" s="3"/>
      <c r="X10" s="3"/>
      <c r="Y10" s="3"/>
      <c r="Z10" s="3"/>
    </row>
    <row r="11" ht="19.5" customHeight="1">
      <c r="A11" s="701"/>
      <c r="B11" s="791"/>
      <c r="F11" s="792"/>
      <c r="G11" s="791"/>
      <c r="M11" s="792"/>
      <c r="N11" s="87">
        <v>15.0</v>
      </c>
      <c r="O11" s="793"/>
      <c r="P11" s="3"/>
      <c r="Q11" s="3"/>
      <c r="R11" s="3"/>
      <c r="S11" s="3"/>
      <c r="T11" s="3"/>
      <c r="U11" s="3"/>
      <c r="V11" s="3"/>
      <c r="W11" s="3"/>
      <c r="X11" s="3"/>
      <c r="Y11" s="3"/>
      <c r="Z11" s="3"/>
    </row>
    <row r="12" ht="19.5" customHeight="1">
      <c r="A12" s="701"/>
      <c r="B12" s="791"/>
      <c r="F12" s="792"/>
      <c r="G12" s="791"/>
      <c r="M12" s="792"/>
      <c r="N12" s="87">
        <v>23.0</v>
      </c>
      <c r="O12" s="793"/>
      <c r="P12" s="3"/>
      <c r="Q12" s="3"/>
      <c r="R12" s="3"/>
      <c r="S12" s="3"/>
      <c r="T12" s="3"/>
      <c r="U12" s="3"/>
      <c r="V12" s="3"/>
      <c r="W12" s="3"/>
      <c r="X12" s="3"/>
      <c r="Y12" s="3"/>
      <c r="Z12" s="3"/>
    </row>
    <row r="13" ht="19.5" customHeight="1">
      <c r="A13" s="701"/>
      <c r="B13" s="791"/>
      <c r="F13" s="792"/>
      <c r="G13" s="791"/>
      <c r="M13" s="792"/>
      <c r="N13" s="87">
        <v>23.0</v>
      </c>
      <c r="O13" s="793"/>
      <c r="P13" s="3"/>
      <c r="Q13" s="3"/>
      <c r="R13" s="3"/>
      <c r="S13" s="3"/>
      <c r="T13" s="3"/>
      <c r="U13" s="3"/>
      <c r="V13" s="3"/>
      <c r="W13" s="3"/>
      <c r="X13" s="3"/>
      <c r="Y13" s="3"/>
      <c r="Z13" s="3"/>
    </row>
    <row r="14" ht="19.5" customHeight="1">
      <c r="A14" s="701"/>
      <c r="B14" s="791"/>
      <c r="F14" s="792"/>
      <c r="G14" s="791"/>
      <c r="M14" s="792"/>
      <c r="N14" s="87">
        <v>21.0</v>
      </c>
      <c r="O14" s="793"/>
      <c r="P14" s="3"/>
      <c r="Q14" s="3"/>
      <c r="R14" s="3"/>
      <c r="S14" s="3"/>
      <c r="T14" s="3"/>
      <c r="U14" s="3"/>
      <c r="V14" s="3"/>
      <c r="W14" s="3"/>
      <c r="X14" s="3"/>
      <c r="Y14" s="3"/>
      <c r="Z14" s="3"/>
    </row>
    <row r="15" ht="19.5" customHeight="1">
      <c r="A15" s="701"/>
      <c r="B15" s="791"/>
      <c r="F15" s="792"/>
      <c r="G15" s="791"/>
      <c r="M15" s="792"/>
      <c r="N15" s="87">
        <v>24.0</v>
      </c>
      <c r="O15" s="793"/>
      <c r="P15" s="3"/>
      <c r="Q15" s="3"/>
      <c r="R15" s="3"/>
      <c r="S15" s="3"/>
      <c r="T15" s="3"/>
      <c r="U15" s="3"/>
      <c r="V15" s="3"/>
      <c r="W15" s="3"/>
      <c r="X15" s="3"/>
      <c r="Y15" s="3"/>
      <c r="Z15" s="3"/>
    </row>
    <row r="16" ht="19.5" customHeight="1">
      <c r="A16" s="206"/>
      <c r="B16" s="794"/>
      <c r="C16" s="617"/>
      <c r="D16" s="617"/>
      <c r="E16" s="617"/>
      <c r="F16" s="795"/>
      <c r="G16" s="794"/>
      <c r="H16" s="617"/>
      <c r="I16" s="617"/>
      <c r="J16" s="617"/>
      <c r="K16" s="617"/>
      <c r="L16" s="617"/>
      <c r="M16" s="795"/>
      <c r="N16" s="166">
        <v>16.0</v>
      </c>
      <c r="O16" s="796"/>
      <c r="P16" s="3"/>
      <c r="Q16" s="3"/>
      <c r="R16" s="3"/>
      <c r="S16" s="3"/>
      <c r="T16" s="3"/>
      <c r="U16" s="3"/>
      <c r="V16" s="3"/>
      <c r="W16" s="3"/>
      <c r="X16" s="3"/>
      <c r="Y16" s="3"/>
      <c r="Z16" s="3"/>
    </row>
    <row r="17" ht="19.5" customHeight="1">
      <c r="A17" s="785" t="s">
        <v>612</v>
      </c>
      <c r="B17" s="86"/>
      <c r="C17" s="86"/>
      <c r="D17" s="86"/>
      <c r="E17" s="86"/>
      <c r="F17" s="86"/>
      <c r="G17" s="86"/>
      <c r="H17" s="86"/>
      <c r="I17" s="86"/>
      <c r="J17" s="86"/>
      <c r="K17" s="86"/>
      <c r="L17" s="86"/>
      <c r="M17" s="797"/>
      <c r="N17" s="798">
        <f>SUM(O5:O16)</f>
        <v>701.1709637</v>
      </c>
      <c r="O17" s="799"/>
      <c r="P17" s="9"/>
      <c r="Q17" s="9"/>
      <c r="R17" s="9"/>
      <c r="S17" s="9"/>
      <c r="T17" s="9"/>
      <c r="U17" s="9"/>
      <c r="V17" s="9"/>
      <c r="W17" s="9"/>
      <c r="X17" s="9"/>
      <c r="Y17" s="9"/>
      <c r="Z17" s="9"/>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0">
    <mergeCell ref="G5:M16"/>
    <mergeCell ref="A17:M17"/>
    <mergeCell ref="A4:B4"/>
    <mergeCell ref="C4:D4"/>
    <mergeCell ref="E4:F4"/>
    <mergeCell ref="G4:M4"/>
    <mergeCell ref="N4:O4"/>
    <mergeCell ref="A5:A16"/>
    <mergeCell ref="B5:F16"/>
    <mergeCell ref="N17:O17"/>
  </mergeCells>
  <printOptions horizontalCentered="1" verticalCentered="1"/>
  <pageMargins bottom="0.7480314960629921" footer="0.0" header="0.0" left="0.7086614173228347" right="0.7086614173228347" top="0.7480314960629921"/>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14"/>
    <col customWidth="1" min="2" max="2" width="7.0"/>
    <col customWidth="1" min="3" max="4" width="8.29"/>
    <col customWidth="1" min="5" max="5" width="9.57"/>
    <col customWidth="1" min="6" max="6" width="5.14"/>
    <col customWidth="1" min="7" max="8" width="8.86"/>
    <col customWidth="1" min="9" max="10" width="6.86"/>
    <col customWidth="1" min="11" max="11" width="3.71"/>
    <col customWidth="1" min="12" max="12" width="12.86"/>
    <col customWidth="1" min="13" max="13" width="6.14"/>
    <col customWidth="1" min="14" max="26" width="7.86"/>
  </cols>
  <sheetData>
    <row r="1" ht="23.25" customHeight="1">
      <c r="A1" s="800" t="s">
        <v>613</v>
      </c>
      <c r="B1" s="801"/>
      <c r="C1" s="801"/>
      <c r="D1" s="801"/>
      <c r="E1" s="801"/>
      <c r="F1" s="801"/>
      <c r="G1" s="801"/>
      <c r="H1" s="801"/>
      <c r="I1" s="801"/>
      <c r="J1" s="801"/>
      <c r="K1" s="801"/>
      <c r="L1" s="801"/>
      <c r="M1" s="801"/>
      <c r="N1" s="801"/>
      <c r="O1" s="801"/>
      <c r="P1" s="801"/>
      <c r="Q1" s="801"/>
      <c r="R1" s="801"/>
      <c r="S1" s="801"/>
      <c r="T1" s="801"/>
      <c r="U1" s="801"/>
      <c r="V1" s="801"/>
      <c r="W1" s="801"/>
      <c r="X1" s="801"/>
      <c r="Y1" s="801"/>
      <c r="Z1" s="801"/>
    </row>
    <row r="2" ht="4.5" customHeight="1">
      <c r="A2" s="802"/>
      <c r="B2" s="801"/>
      <c r="C2" s="801"/>
      <c r="D2" s="801"/>
      <c r="E2" s="801"/>
      <c r="F2" s="801"/>
      <c r="G2" s="801"/>
      <c r="H2" s="801"/>
      <c r="I2" s="801"/>
      <c r="J2" s="801"/>
      <c r="K2" s="801"/>
      <c r="L2" s="801"/>
      <c r="M2" s="801"/>
      <c r="N2" s="801"/>
      <c r="O2" s="801"/>
      <c r="P2" s="801"/>
      <c r="Q2" s="801"/>
      <c r="R2" s="801"/>
      <c r="S2" s="801"/>
      <c r="T2" s="801"/>
      <c r="U2" s="801"/>
      <c r="V2" s="801"/>
      <c r="W2" s="801"/>
      <c r="X2" s="801"/>
      <c r="Y2" s="801"/>
      <c r="Z2" s="801"/>
    </row>
    <row r="3" ht="26.25" customHeight="1">
      <c r="A3" s="803" t="s">
        <v>614</v>
      </c>
      <c r="B3" s="804"/>
      <c r="C3" s="805" t="s">
        <v>615</v>
      </c>
      <c r="D3" s="85"/>
      <c r="E3" s="806" t="s">
        <v>616</v>
      </c>
      <c r="F3" s="807" t="s">
        <v>25</v>
      </c>
      <c r="G3" s="86"/>
      <c r="H3" s="85"/>
      <c r="I3" s="801"/>
      <c r="J3" s="808"/>
      <c r="K3" s="808"/>
      <c r="L3" s="801"/>
      <c r="M3" s="801"/>
      <c r="N3" s="801"/>
      <c r="O3" s="801"/>
      <c r="P3" s="801"/>
      <c r="Q3" s="801"/>
      <c r="R3" s="801"/>
      <c r="S3" s="801"/>
      <c r="T3" s="801"/>
      <c r="U3" s="801"/>
      <c r="V3" s="801"/>
      <c r="W3" s="801"/>
      <c r="X3" s="801"/>
      <c r="Y3" s="801"/>
      <c r="Z3" s="801"/>
    </row>
    <row r="4" ht="26.25" customHeight="1">
      <c r="A4" s="803" t="s">
        <v>617</v>
      </c>
      <c r="B4" s="804"/>
      <c r="C4" s="805" t="s">
        <v>615</v>
      </c>
      <c r="D4" s="85"/>
      <c r="E4" s="809" t="s">
        <v>618</v>
      </c>
      <c r="F4" s="807" t="s">
        <v>157</v>
      </c>
      <c r="G4" s="86"/>
      <c r="H4" s="85"/>
      <c r="I4" s="801"/>
      <c r="J4" s="808"/>
      <c r="K4" s="808"/>
      <c r="L4" s="801"/>
      <c r="M4" s="801"/>
      <c r="N4" s="801"/>
      <c r="O4" s="801"/>
      <c r="P4" s="801"/>
      <c r="Q4" s="801"/>
      <c r="R4" s="801"/>
      <c r="S4" s="801"/>
      <c r="T4" s="801"/>
      <c r="U4" s="801"/>
      <c r="V4" s="801"/>
      <c r="W4" s="801"/>
      <c r="X4" s="801"/>
      <c r="Y4" s="801"/>
      <c r="Z4" s="801"/>
    </row>
    <row r="5" ht="21.0" customHeight="1">
      <c r="A5" s="810" t="s">
        <v>619</v>
      </c>
      <c r="B5" s="811"/>
      <c r="C5" s="811"/>
      <c r="D5" s="811"/>
      <c r="E5" s="811"/>
      <c r="F5" s="811"/>
      <c r="G5" s="811"/>
      <c r="H5" s="811"/>
      <c r="I5" s="811"/>
      <c r="J5" s="811"/>
      <c r="K5" s="811"/>
      <c r="L5" s="812"/>
      <c r="M5" s="801"/>
      <c r="N5" s="801"/>
      <c r="O5" s="801"/>
      <c r="P5" s="801"/>
      <c r="Q5" s="801"/>
      <c r="R5" s="801"/>
      <c r="S5" s="801"/>
      <c r="T5" s="801"/>
      <c r="U5" s="801"/>
      <c r="V5" s="801"/>
      <c r="W5" s="801"/>
      <c r="X5" s="801"/>
      <c r="Y5" s="801"/>
      <c r="Z5" s="801"/>
    </row>
    <row r="6" ht="37.5" customHeight="1">
      <c r="A6" s="813" t="s">
        <v>620</v>
      </c>
      <c r="B6" s="797"/>
      <c r="C6" s="813" t="s">
        <v>621</v>
      </c>
      <c r="D6" s="85"/>
      <c r="E6" s="813" t="s">
        <v>622</v>
      </c>
      <c r="F6" s="85"/>
      <c r="G6" s="813" t="s">
        <v>623</v>
      </c>
      <c r="H6" s="85"/>
      <c r="I6" s="813" t="s">
        <v>624</v>
      </c>
      <c r="J6" s="86"/>
      <c r="K6" s="85"/>
      <c r="L6" s="814" t="s">
        <v>13</v>
      </c>
      <c r="M6" s="815"/>
      <c r="N6" s="815"/>
      <c r="O6" s="815"/>
      <c r="P6" s="815"/>
      <c r="Q6" s="815"/>
      <c r="R6" s="815"/>
      <c r="S6" s="815"/>
      <c r="T6" s="815"/>
      <c r="U6" s="815"/>
      <c r="V6" s="815"/>
      <c r="W6" s="815"/>
      <c r="X6" s="815"/>
      <c r="Y6" s="815"/>
      <c r="Z6" s="815"/>
    </row>
    <row r="7" ht="24.0" customHeight="1">
      <c r="A7" s="816">
        <v>112.0</v>
      </c>
      <c r="B7" s="85"/>
      <c r="C7" s="817">
        <v>4.0</v>
      </c>
      <c r="D7" s="85"/>
      <c r="E7" s="818">
        <v>329.0</v>
      </c>
      <c r="F7" s="85"/>
      <c r="G7" s="819">
        <v>2254.0</v>
      </c>
      <c r="H7" s="85"/>
      <c r="I7" s="820">
        <f>(G7*A7)+1078000</f>
        <v>1330448</v>
      </c>
      <c r="J7" s="86"/>
      <c r="K7" s="85"/>
      <c r="L7" s="812" t="s">
        <v>625</v>
      </c>
      <c r="M7" s="815"/>
      <c r="N7" s="815"/>
      <c r="O7" s="815"/>
      <c r="P7" s="815"/>
      <c r="Q7" s="815"/>
      <c r="R7" s="815"/>
      <c r="S7" s="815"/>
      <c r="T7" s="815"/>
      <c r="U7" s="815"/>
      <c r="V7" s="815"/>
      <c r="W7" s="815"/>
      <c r="X7" s="815"/>
      <c r="Y7" s="815"/>
      <c r="Z7" s="815"/>
    </row>
    <row r="8" ht="24.0" customHeight="1">
      <c r="A8" s="816" t="s">
        <v>355</v>
      </c>
      <c r="B8" s="86"/>
      <c r="C8" s="86"/>
      <c r="D8" s="86"/>
      <c r="E8" s="86"/>
      <c r="F8" s="86"/>
      <c r="G8" s="86"/>
      <c r="H8" s="85"/>
      <c r="I8" s="820">
        <f>SUM(I7:K7)</f>
        <v>1330448</v>
      </c>
      <c r="J8" s="86"/>
      <c r="K8" s="85"/>
      <c r="L8" s="812"/>
      <c r="M8" s="815"/>
      <c r="N8" s="815"/>
      <c r="O8" s="815"/>
      <c r="P8" s="815"/>
      <c r="Q8" s="815"/>
      <c r="R8" s="815"/>
      <c r="S8" s="815"/>
      <c r="T8" s="815"/>
      <c r="U8" s="815"/>
      <c r="V8" s="815"/>
      <c r="W8" s="815"/>
      <c r="X8" s="815"/>
      <c r="Y8" s="815"/>
      <c r="Z8" s="815"/>
    </row>
    <row r="9" ht="19.5" customHeight="1">
      <c r="A9" s="821"/>
      <c r="B9" s="801"/>
      <c r="C9" s="801"/>
      <c r="D9" s="801"/>
      <c r="E9" s="801"/>
      <c r="F9" s="801"/>
      <c r="G9" s="801"/>
      <c r="H9" s="801"/>
      <c r="I9" s="801"/>
      <c r="J9" s="801"/>
      <c r="K9" s="801"/>
      <c r="L9" s="822"/>
      <c r="M9" s="801"/>
      <c r="N9" s="801"/>
      <c r="O9" s="801"/>
      <c r="P9" s="801"/>
      <c r="Q9" s="801"/>
      <c r="R9" s="801"/>
      <c r="S9" s="801"/>
      <c r="T9" s="801"/>
      <c r="U9" s="801"/>
      <c r="V9" s="801"/>
      <c r="W9" s="801"/>
      <c r="X9" s="801"/>
      <c r="Y9" s="801"/>
      <c r="Z9" s="801"/>
    </row>
    <row r="10">
      <c r="A10" s="821"/>
      <c r="B10" s="801"/>
      <c r="C10" s="801"/>
      <c r="D10" s="801"/>
      <c r="E10" s="801"/>
      <c r="F10" s="801"/>
      <c r="G10" s="801"/>
      <c r="H10" s="801"/>
      <c r="I10" s="801"/>
      <c r="J10" s="801"/>
      <c r="K10" s="801"/>
      <c r="L10" s="822"/>
      <c r="M10" s="801"/>
      <c r="N10" s="801"/>
      <c r="O10" s="801"/>
      <c r="P10" s="801"/>
      <c r="Q10" s="801"/>
      <c r="R10" s="801"/>
      <c r="S10" s="801"/>
      <c r="T10" s="801"/>
      <c r="U10" s="801"/>
      <c r="V10" s="801"/>
      <c r="W10" s="801"/>
      <c r="X10" s="801"/>
      <c r="Y10" s="801"/>
      <c r="Z10" s="801"/>
    </row>
    <row r="11">
      <c r="A11" s="821"/>
      <c r="B11" s="801"/>
      <c r="C11" s="801"/>
      <c r="D11" s="801"/>
      <c r="E11" s="801"/>
      <c r="F11" s="801"/>
      <c r="G11" s="801"/>
      <c r="H11" s="801"/>
      <c r="I11" s="801"/>
      <c r="J11" s="801"/>
      <c r="K11" s="801"/>
      <c r="L11" s="822"/>
      <c r="M11" s="801"/>
      <c r="N11" s="801"/>
      <c r="O11" s="801"/>
      <c r="P11" s="801"/>
      <c r="Q11" s="801"/>
      <c r="R11" s="801"/>
      <c r="S11" s="801"/>
      <c r="T11" s="801"/>
      <c r="U11" s="801"/>
      <c r="V11" s="801"/>
      <c r="W11" s="801"/>
      <c r="X11" s="801"/>
      <c r="Y11" s="801"/>
      <c r="Z11" s="801"/>
    </row>
    <row r="12">
      <c r="A12" s="821"/>
      <c r="B12" s="801"/>
      <c r="C12" s="801"/>
      <c r="D12" s="801"/>
      <c r="E12" s="801"/>
      <c r="F12" s="801"/>
      <c r="G12" s="801"/>
      <c r="H12" s="801"/>
      <c r="I12" s="801"/>
      <c r="J12" s="801"/>
      <c r="K12" s="801"/>
      <c r="L12" s="822"/>
      <c r="M12" s="801"/>
      <c r="N12" s="801"/>
      <c r="O12" s="801"/>
      <c r="P12" s="801"/>
      <c r="Q12" s="801"/>
      <c r="R12" s="801"/>
      <c r="S12" s="801"/>
      <c r="T12" s="801"/>
      <c r="U12" s="801"/>
      <c r="V12" s="801"/>
      <c r="W12" s="801"/>
      <c r="X12" s="801"/>
      <c r="Y12" s="801"/>
      <c r="Z12" s="801"/>
    </row>
    <row r="13">
      <c r="A13" s="821"/>
      <c r="B13" s="801"/>
      <c r="C13" s="801"/>
      <c r="D13" s="801"/>
      <c r="E13" s="801"/>
      <c r="F13" s="801"/>
      <c r="G13" s="801"/>
      <c r="H13" s="801"/>
      <c r="I13" s="801"/>
      <c r="J13" s="801"/>
      <c r="K13" s="801"/>
      <c r="L13" s="822"/>
      <c r="M13" s="801"/>
      <c r="N13" s="801"/>
      <c r="O13" s="801"/>
      <c r="P13" s="801"/>
      <c r="Q13" s="801"/>
      <c r="R13" s="801"/>
      <c r="S13" s="801"/>
      <c r="T13" s="801"/>
      <c r="U13" s="801"/>
      <c r="V13" s="801"/>
      <c r="W13" s="801"/>
      <c r="X13" s="801"/>
      <c r="Y13" s="801"/>
      <c r="Z13" s="801"/>
    </row>
    <row r="14">
      <c r="A14" s="821"/>
      <c r="B14" s="801"/>
      <c r="C14" s="801"/>
      <c r="D14" s="801"/>
      <c r="E14" s="801"/>
      <c r="F14" s="801"/>
      <c r="G14" s="801"/>
      <c r="H14" s="801"/>
      <c r="I14" s="801"/>
      <c r="J14" s="801"/>
      <c r="K14" s="801"/>
      <c r="L14" s="822"/>
      <c r="M14" s="801"/>
      <c r="N14" s="801"/>
      <c r="O14" s="801"/>
      <c r="P14" s="801"/>
      <c r="Q14" s="801"/>
      <c r="R14" s="801"/>
      <c r="S14" s="801"/>
      <c r="T14" s="801"/>
      <c r="U14" s="801"/>
      <c r="V14" s="801"/>
      <c r="W14" s="801"/>
      <c r="X14" s="801"/>
      <c r="Y14" s="801"/>
      <c r="Z14" s="801"/>
    </row>
    <row r="15">
      <c r="A15" s="821"/>
      <c r="B15" s="801"/>
      <c r="C15" s="801"/>
      <c r="D15" s="801"/>
      <c r="E15" s="801"/>
      <c r="F15" s="801"/>
      <c r="G15" s="801"/>
      <c r="H15" s="801"/>
      <c r="I15" s="801"/>
      <c r="J15" s="801"/>
      <c r="K15" s="801"/>
      <c r="L15" s="822"/>
      <c r="M15" s="801"/>
      <c r="N15" s="801"/>
      <c r="O15" s="801"/>
      <c r="P15" s="801"/>
      <c r="Q15" s="808"/>
      <c r="R15" s="801"/>
      <c r="S15" s="801"/>
      <c r="T15" s="801"/>
      <c r="U15" s="801"/>
      <c r="V15" s="801"/>
      <c r="W15" s="801"/>
      <c r="X15" s="801"/>
      <c r="Y15" s="801"/>
      <c r="Z15" s="801"/>
    </row>
    <row r="16">
      <c r="A16" s="821"/>
      <c r="B16" s="801"/>
      <c r="C16" s="801"/>
      <c r="D16" s="801"/>
      <c r="E16" s="801"/>
      <c r="F16" s="801"/>
      <c r="G16" s="801"/>
      <c r="H16" s="801"/>
      <c r="I16" s="801"/>
      <c r="J16" s="801"/>
      <c r="K16" s="801"/>
      <c r="L16" s="822"/>
      <c r="M16" s="801"/>
      <c r="N16" s="801"/>
      <c r="O16" s="801"/>
      <c r="P16" s="801"/>
      <c r="Q16" s="801"/>
      <c r="R16" s="801"/>
      <c r="S16" s="801"/>
      <c r="T16" s="801"/>
      <c r="U16" s="801"/>
      <c r="V16" s="801"/>
      <c r="W16" s="801"/>
      <c r="X16" s="801"/>
      <c r="Y16" s="801"/>
      <c r="Z16" s="801"/>
    </row>
    <row r="17">
      <c r="A17" s="821"/>
      <c r="B17" s="801"/>
      <c r="C17" s="801"/>
      <c r="D17" s="801"/>
      <c r="E17" s="801"/>
      <c r="F17" s="801"/>
      <c r="G17" s="801"/>
      <c r="H17" s="801"/>
      <c r="I17" s="801"/>
      <c r="J17" s="801"/>
      <c r="K17" s="801"/>
      <c r="L17" s="822"/>
      <c r="M17" s="801"/>
      <c r="N17" s="801"/>
      <c r="O17" s="801"/>
      <c r="P17" s="801"/>
      <c r="Q17" s="801"/>
      <c r="R17" s="801"/>
      <c r="S17" s="801"/>
      <c r="T17" s="801"/>
      <c r="U17" s="801"/>
      <c r="V17" s="801"/>
      <c r="W17" s="801"/>
      <c r="X17" s="801"/>
      <c r="Y17" s="801"/>
      <c r="Z17" s="801"/>
    </row>
    <row r="18">
      <c r="A18" s="821"/>
      <c r="B18" s="801"/>
      <c r="C18" s="801"/>
      <c r="D18" s="801"/>
      <c r="E18" s="801"/>
      <c r="F18" s="801"/>
      <c r="G18" s="801"/>
      <c r="H18" s="801"/>
      <c r="I18" s="801"/>
      <c r="J18" s="801"/>
      <c r="K18" s="801" t="s">
        <v>626</v>
      </c>
      <c r="L18" s="822"/>
      <c r="M18" s="801"/>
      <c r="N18" s="801"/>
      <c r="O18" s="801"/>
      <c r="P18" s="801"/>
      <c r="Q18" s="801"/>
      <c r="R18" s="801"/>
      <c r="S18" s="801"/>
      <c r="T18" s="801"/>
      <c r="U18" s="801"/>
      <c r="V18" s="801"/>
      <c r="W18" s="801"/>
      <c r="X18" s="801"/>
      <c r="Y18" s="801"/>
      <c r="Z18" s="801"/>
    </row>
    <row r="19" ht="18.75" customHeight="1">
      <c r="A19" s="821"/>
      <c r="B19" s="801"/>
      <c r="C19" s="801"/>
      <c r="D19" s="801"/>
      <c r="E19" s="801"/>
      <c r="F19" s="801"/>
      <c r="G19" s="801"/>
      <c r="H19" s="801"/>
      <c r="I19" s="801"/>
      <c r="J19" s="801"/>
      <c r="K19" s="801"/>
      <c r="L19" s="822"/>
      <c r="M19" s="801"/>
      <c r="N19" s="801"/>
      <c r="O19" s="801"/>
      <c r="P19" s="801"/>
      <c r="Q19" s="801"/>
      <c r="R19" s="801"/>
      <c r="S19" s="801"/>
      <c r="T19" s="801"/>
      <c r="U19" s="801"/>
      <c r="V19" s="801"/>
      <c r="W19" s="801"/>
      <c r="X19" s="801"/>
      <c r="Y19" s="801"/>
      <c r="Z19" s="801"/>
    </row>
    <row r="20">
      <c r="A20" s="821"/>
      <c r="B20" s="801"/>
      <c r="C20" s="801"/>
      <c r="D20" s="801"/>
      <c r="E20" s="801"/>
      <c r="F20" s="801"/>
      <c r="G20" s="801"/>
      <c r="H20" s="801"/>
      <c r="I20" s="801"/>
      <c r="J20" s="801"/>
      <c r="K20" s="801"/>
      <c r="L20" s="822"/>
      <c r="M20" s="801"/>
      <c r="N20" s="801"/>
      <c r="O20" s="801"/>
      <c r="P20" s="801"/>
      <c r="Q20" s="801"/>
      <c r="R20" s="801"/>
      <c r="S20" s="801"/>
      <c r="T20" s="801"/>
      <c r="U20" s="801"/>
      <c r="V20" s="801"/>
      <c r="W20" s="801"/>
      <c r="X20" s="801"/>
      <c r="Y20" s="801"/>
      <c r="Z20" s="801"/>
    </row>
    <row r="21" ht="15.75" customHeight="1">
      <c r="A21" s="821"/>
      <c r="B21" s="801"/>
      <c r="C21" s="801"/>
      <c r="D21" s="801"/>
      <c r="E21" s="801"/>
      <c r="F21" s="801"/>
      <c r="G21" s="801"/>
      <c r="H21" s="801"/>
      <c r="I21" s="801"/>
      <c r="J21" s="801"/>
      <c r="K21" s="801"/>
      <c r="L21" s="822"/>
      <c r="M21" s="801"/>
      <c r="N21" s="801"/>
      <c r="O21" s="801"/>
      <c r="P21" s="801"/>
      <c r="Q21" s="801"/>
      <c r="R21" s="801"/>
      <c r="S21" s="801"/>
      <c r="T21" s="801"/>
      <c r="U21" s="801"/>
      <c r="V21" s="801"/>
      <c r="W21" s="801"/>
      <c r="X21" s="801"/>
      <c r="Y21" s="801"/>
      <c r="Z21" s="801"/>
    </row>
    <row r="22" ht="15.75" customHeight="1">
      <c r="A22" s="821"/>
      <c r="B22" s="801"/>
      <c r="C22" s="801"/>
      <c r="D22" s="801"/>
      <c r="E22" s="801"/>
      <c r="F22" s="801"/>
      <c r="G22" s="801"/>
      <c r="H22" s="801"/>
      <c r="I22" s="801"/>
      <c r="J22" s="801"/>
      <c r="K22" s="801"/>
      <c r="L22" s="822"/>
      <c r="M22" s="801"/>
      <c r="N22" s="801"/>
      <c r="O22" s="801"/>
      <c r="P22" s="801"/>
      <c r="Q22" s="801"/>
      <c r="R22" s="801"/>
      <c r="S22" s="801"/>
      <c r="T22" s="801"/>
      <c r="U22" s="801"/>
      <c r="V22" s="801"/>
      <c r="W22" s="801"/>
      <c r="X22" s="801"/>
      <c r="Y22" s="801"/>
      <c r="Z22" s="801"/>
    </row>
    <row r="23" ht="15.75" customHeight="1">
      <c r="A23" s="821"/>
      <c r="B23" s="801"/>
      <c r="C23" s="801"/>
      <c r="D23" s="801"/>
      <c r="E23" s="801"/>
      <c r="F23" s="801"/>
      <c r="G23" s="801"/>
      <c r="H23" s="801"/>
      <c r="I23" s="801"/>
      <c r="J23" s="801"/>
      <c r="K23" s="801"/>
      <c r="L23" s="822"/>
      <c r="M23" s="801"/>
      <c r="N23" s="801"/>
      <c r="O23" s="801"/>
      <c r="P23" s="801"/>
      <c r="Q23" s="801"/>
      <c r="R23" s="801"/>
      <c r="S23" s="801"/>
      <c r="T23" s="801"/>
      <c r="U23" s="801"/>
      <c r="V23" s="801"/>
      <c r="W23" s="801"/>
      <c r="X23" s="801"/>
      <c r="Y23" s="801"/>
      <c r="Z23" s="801"/>
    </row>
    <row r="24" ht="15.75" customHeight="1">
      <c r="A24" s="821"/>
      <c r="B24" s="801"/>
      <c r="C24" s="801"/>
      <c r="D24" s="801"/>
      <c r="E24" s="801"/>
      <c r="F24" s="801"/>
      <c r="G24" s="801"/>
      <c r="H24" s="801"/>
      <c r="I24" s="801"/>
      <c r="J24" s="801"/>
      <c r="K24" s="801"/>
      <c r="L24" s="822"/>
      <c r="M24" s="801"/>
      <c r="N24" s="801"/>
      <c r="O24" s="801"/>
      <c r="P24" s="801"/>
      <c r="Q24" s="801"/>
      <c r="R24" s="801"/>
      <c r="S24" s="801"/>
      <c r="T24" s="801"/>
      <c r="U24" s="801"/>
      <c r="V24" s="801"/>
      <c r="W24" s="801"/>
      <c r="X24" s="801"/>
      <c r="Y24" s="801"/>
      <c r="Z24" s="801"/>
    </row>
    <row r="25" ht="15.75" customHeight="1">
      <c r="A25" s="821"/>
      <c r="B25" s="801"/>
      <c r="C25" s="801"/>
      <c r="D25" s="801"/>
      <c r="E25" s="801"/>
      <c r="F25" s="801"/>
      <c r="G25" s="801"/>
      <c r="H25" s="801"/>
      <c r="I25" s="801"/>
      <c r="J25" s="801"/>
      <c r="K25" s="801"/>
      <c r="L25" s="822"/>
      <c r="M25" s="801"/>
      <c r="N25" s="801"/>
      <c r="O25" s="801"/>
      <c r="P25" s="801"/>
      <c r="Q25" s="801"/>
      <c r="R25" s="801"/>
      <c r="S25" s="801"/>
      <c r="T25" s="801"/>
      <c r="U25" s="801"/>
      <c r="V25" s="801"/>
      <c r="W25" s="801"/>
      <c r="X25" s="801"/>
      <c r="Y25" s="801"/>
      <c r="Z25" s="801"/>
    </row>
    <row r="26" ht="15.75" customHeight="1">
      <c r="A26" s="821"/>
      <c r="B26" s="801"/>
      <c r="C26" s="801"/>
      <c r="D26" s="801"/>
      <c r="E26" s="801"/>
      <c r="F26" s="801"/>
      <c r="G26" s="801"/>
      <c r="H26" s="801"/>
      <c r="I26" s="801"/>
      <c r="J26" s="801"/>
      <c r="K26" s="801"/>
      <c r="L26" s="822"/>
      <c r="M26" s="801"/>
      <c r="N26" s="801"/>
      <c r="O26" s="801"/>
      <c r="P26" s="801"/>
      <c r="Q26" s="801"/>
      <c r="R26" s="801"/>
      <c r="S26" s="801"/>
      <c r="T26" s="801"/>
      <c r="U26" s="801"/>
      <c r="V26" s="801"/>
      <c r="W26" s="801"/>
      <c r="X26" s="801"/>
      <c r="Y26" s="801"/>
      <c r="Z26" s="801"/>
    </row>
    <row r="27" ht="15.75" customHeight="1">
      <c r="A27" s="821"/>
      <c r="B27" s="801"/>
      <c r="C27" s="801"/>
      <c r="D27" s="801"/>
      <c r="E27" s="801"/>
      <c r="F27" s="801"/>
      <c r="G27" s="801"/>
      <c r="H27" s="801"/>
      <c r="I27" s="801"/>
      <c r="J27" s="801"/>
      <c r="K27" s="801"/>
      <c r="L27" s="822"/>
      <c r="M27" s="801"/>
      <c r="N27" s="801"/>
      <c r="O27" s="801"/>
      <c r="P27" s="801"/>
      <c r="Q27" s="801"/>
      <c r="R27" s="801"/>
      <c r="S27" s="801"/>
      <c r="T27" s="801"/>
      <c r="U27" s="801"/>
      <c r="V27" s="801"/>
      <c r="W27" s="801"/>
      <c r="X27" s="801"/>
      <c r="Y27" s="801"/>
      <c r="Z27" s="801"/>
    </row>
    <row r="28" ht="19.5" customHeight="1">
      <c r="A28" s="823" t="s">
        <v>627</v>
      </c>
      <c r="B28" s="797"/>
      <c r="C28" s="824" t="s">
        <v>628</v>
      </c>
      <c r="D28" s="825"/>
      <c r="E28" s="825"/>
      <c r="F28" s="825"/>
      <c r="G28" s="825"/>
      <c r="H28" s="826"/>
      <c r="I28" s="826"/>
      <c r="J28" s="826"/>
      <c r="K28" s="826"/>
      <c r="L28" s="827"/>
      <c r="M28" s="801"/>
      <c r="N28" s="801"/>
      <c r="O28" s="801"/>
      <c r="P28" s="801"/>
      <c r="Q28" s="801"/>
      <c r="R28" s="801"/>
      <c r="S28" s="801"/>
      <c r="T28" s="801"/>
      <c r="U28" s="801"/>
      <c r="V28" s="801"/>
      <c r="W28" s="801"/>
      <c r="X28" s="801"/>
      <c r="Y28" s="801"/>
      <c r="Z28" s="801"/>
    </row>
    <row r="29" ht="15.75" customHeight="1">
      <c r="A29" s="821"/>
      <c r="B29" s="801"/>
      <c r="C29" s="801"/>
      <c r="D29" s="801"/>
      <c r="E29" s="801"/>
      <c r="F29" s="801"/>
      <c r="G29" s="801"/>
      <c r="H29" s="801"/>
      <c r="I29" s="801"/>
      <c r="J29" s="801"/>
      <c r="K29" s="801"/>
      <c r="L29" s="822"/>
      <c r="M29" s="801"/>
      <c r="N29" s="801"/>
      <c r="O29" s="801"/>
      <c r="P29" s="801"/>
      <c r="Q29" s="801"/>
      <c r="R29" s="801"/>
      <c r="S29" s="801"/>
      <c r="T29" s="801"/>
      <c r="U29" s="801"/>
      <c r="V29" s="801"/>
      <c r="W29" s="801"/>
      <c r="X29" s="801"/>
      <c r="Y29" s="801"/>
      <c r="Z29" s="801"/>
    </row>
    <row r="30" ht="15.75" customHeight="1">
      <c r="A30" s="821"/>
      <c r="B30" s="801"/>
      <c r="C30" s="801"/>
      <c r="D30" s="801"/>
      <c r="E30" s="801"/>
      <c r="F30" s="801"/>
      <c r="G30" s="801"/>
      <c r="H30" s="801"/>
      <c r="I30" s="801"/>
      <c r="J30" s="801"/>
      <c r="K30" s="801"/>
      <c r="L30" s="822"/>
      <c r="M30" s="801"/>
      <c r="N30" s="801"/>
      <c r="O30" s="801"/>
      <c r="P30" s="801"/>
      <c r="Q30" s="801"/>
      <c r="R30" s="801"/>
      <c r="S30" s="801"/>
      <c r="T30" s="801"/>
      <c r="U30" s="801"/>
      <c r="V30" s="801"/>
      <c r="W30" s="801"/>
      <c r="X30" s="801"/>
      <c r="Y30" s="801"/>
      <c r="Z30" s="801"/>
    </row>
    <row r="31" ht="15.75" customHeight="1">
      <c r="A31" s="821"/>
      <c r="B31" s="801"/>
      <c r="C31" s="801"/>
      <c r="D31" s="801"/>
      <c r="E31" s="801"/>
      <c r="F31" s="801"/>
      <c r="G31" s="801"/>
      <c r="H31" s="801"/>
      <c r="I31" s="801"/>
      <c r="J31" s="801"/>
      <c r="K31" s="801"/>
      <c r="L31" s="822"/>
      <c r="M31" s="801"/>
      <c r="N31" s="801"/>
      <c r="O31" s="801"/>
      <c r="P31" s="801"/>
      <c r="Q31" s="801"/>
      <c r="R31" s="801"/>
      <c r="S31" s="801"/>
      <c r="T31" s="801"/>
      <c r="U31" s="801"/>
      <c r="V31" s="801"/>
      <c r="W31" s="801"/>
      <c r="X31" s="801"/>
      <c r="Y31" s="801"/>
      <c r="Z31" s="801"/>
    </row>
    <row r="32" ht="15.75" customHeight="1">
      <c r="A32" s="821"/>
      <c r="B32" s="801"/>
      <c r="C32" s="801"/>
      <c r="D32" s="801"/>
      <c r="E32" s="801"/>
      <c r="F32" s="801"/>
      <c r="G32" s="801"/>
      <c r="H32" s="801"/>
      <c r="I32" s="801"/>
      <c r="J32" s="801"/>
      <c r="K32" s="801"/>
      <c r="L32" s="822"/>
      <c r="M32" s="801"/>
      <c r="N32" s="801"/>
      <c r="O32" s="801"/>
      <c r="P32" s="801"/>
      <c r="Q32" s="801"/>
      <c r="R32" s="801"/>
      <c r="S32" s="801"/>
      <c r="T32" s="801"/>
      <c r="U32" s="801"/>
      <c r="V32" s="801"/>
      <c r="W32" s="801"/>
      <c r="X32" s="801"/>
      <c r="Y32" s="801"/>
      <c r="Z32" s="801"/>
    </row>
    <row r="33" ht="15.75" customHeight="1">
      <c r="A33" s="821"/>
      <c r="B33" s="801"/>
      <c r="C33" s="801"/>
      <c r="D33" s="801"/>
      <c r="E33" s="801"/>
      <c r="F33" s="801"/>
      <c r="G33" s="801"/>
      <c r="H33" s="801"/>
      <c r="I33" s="801"/>
      <c r="J33" s="801"/>
      <c r="K33" s="801"/>
      <c r="L33" s="822"/>
      <c r="M33" s="801"/>
      <c r="N33" s="801"/>
      <c r="O33" s="801"/>
      <c r="P33" s="801"/>
      <c r="Q33" s="801"/>
      <c r="R33" s="801"/>
      <c r="S33" s="801"/>
      <c r="T33" s="801"/>
      <c r="U33" s="801"/>
      <c r="V33" s="801"/>
      <c r="W33" s="801"/>
      <c r="X33" s="801"/>
      <c r="Y33" s="801"/>
      <c r="Z33" s="801"/>
    </row>
    <row r="34" ht="15.75" customHeight="1">
      <c r="A34" s="821"/>
      <c r="B34" s="801"/>
      <c r="C34" s="801"/>
      <c r="D34" s="801"/>
      <c r="E34" s="801"/>
      <c r="F34" s="801"/>
      <c r="G34" s="801"/>
      <c r="H34" s="801"/>
      <c r="I34" s="801"/>
      <c r="J34" s="801"/>
      <c r="K34" s="801"/>
      <c r="L34" s="822"/>
      <c r="M34" s="801"/>
      <c r="N34" s="801"/>
      <c r="O34" s="801"/>
      <c r="P34" s="801"/>
      <c r="Q34" s="801"/>
      <c r="R34" s="801"/>
      <c r="S34" s="801"/>
      <c r="T34" s="801"/>
      <c r="U34" s="801"/>
      <c r="V34" s="801"/>
      <c r="W34" s="801"/>
      <c r="X34" s="801"/>
      <c r="Y34" s="801"/>
      <c r="Z34" s="801"/>
    </row>
    <row r="35" ht="15.75" customHeight="1">
      <c r="A35" s="821"/>
      <c r="B35" s="801"/>
      <c r="C35" s="801"/>
      <c r="D35" s="801"/>
      <c r="E35" s="801"/>
      <c r="F35" s="801"/>
      <c r="G35" s="801"/>
      <c r="H35" s="801"/>
      <c r="I35" s="801"/>
      <c r="J35" s="801"/>
      <c r="K35" s="801"/>
      <c r="L35" s="822"/>
      <c r="M35" s="801"/>
      <c r="N35" s="801"/>
      <c r="O35" s="801"/>
      <c r="P35" s="801"/>
      <c r="Q35" s="801"/>
      <c r="R35" s="801"/>
      <c r="S35" s="801"/>
      <c r="T35" s="801"/>
      <c r="U35" s="801"/>
      <c r="V35" s="801"/>
      <c r="W35" s="801"/>
      <c r="X35" s="801"/>
      <c r="Y35" s="801"/>
      <c r="Z35" s="801"/>
    </row>
    <row r="36" ht="15.75" customHeight="1">
      <c r="A36" s="821"/>
      <c r="B36" s="801"/>
      <c r="C36" s="801"/>
      <c r="D36" s="801"/>
      <c r="E36" s="801"/>
      <c r="F36" s="801"/>
      <c r="G36" s="801"/>
      <c r="H36" s="801"/>
      <c r="I36" s="801"/>
      <c r="J36" s="801"/>
      <c r="K36" s="801"/>
      <c r="L36" s="822"/>
      <c r="M36" s="801"/>
      <c r="N36" s="801"/>
      <c r="O36" s="801"/>
      <c r="P36" s="801"/>
      <c r="Q36" s="801"/>
      <c r="R36" s="801"/>
      <c r="S36" s="801"/>
      <c r="T36" s="801"/>
      <c r="U36" s="801"/>
      <c r="V36" s="801"/>
      <c r="W36" s="801"/>
      <c r="X36" s="801"/>
      <c r="Y36" s="801"/>
      <c r="Z36" s="801"/>
    </row>
    <row r="37" ht="15.75" customHeight="1">
      <c r="A37" s="821"/>
      <c r="B37" s="801"/>
      <c r="C37" s="801"/>
      <c r="D37" s="801"/>
      <c r="E37" s="801"/>
      <c r="F37" s="801"/>
      <c r="G37" s="801"/>
      <c r="H37" s="801"/>
      <c r="I37" s="801"/>
      <c r="J37" s="801"/>
      <c r="K37" s="801"/>
      <c r="L37" s="822"/>
      <c r="M37" s="801"/>
      <c r="N37" s="801"/>
      <c r="O37" s="801"/>
      <c r="P37" s="801"/>
      <c r="Q37" s="801"/>
      <c r="R37" s="801"/>
      <c r="S37" s="801"/>
      <c r="T37" s="801"/>
      <c r="U37" s="801"/>
      <c r="V37" s="801"/>
      <c r="W37" s="801"/>
      <c r="X37" s="801"/>
      <c r="Y37" s="801"/>
      <c r="Z37" s="801"/>
    </row>
    <row r="38" ht="15.75" customHeight="1">
      <c r="A38" s="821"/>
      <c r="B38" s="801"/>
      <c r="C38" s="801"/>
      <c r="D38" s="801"/>
      <c r="E38" s="801"/>
      <c r="F38" s="801"/>
      <c r="G38" s="801"/>
      <c r="H38" s="801"/>
      <c r="I38" s="801"/>
      <c r="J38" s="801"/>
      <c r="K38" s="801"/>
      <c r="L38" s="822"/>
      <c r="M38" s="801"/>
      <c r="N38" s="801"/>
      <c r="O38" s="801"/>
      <c r="P38" s="801"/>
      <c r="Q38" s="801"/>
      <c r="R38" s="801"/>
      <c r="S38" s="801"/>
      <c r="T38" s="801"/>
      <c r="U38" s="801"/>
      <c r="V38" s="801"/>
      <c r="W38" s="801"/>
      <c r="X38" s="801"/>
      <c r="Y38" s="801"/>
      <c r="Z38" s="801"/>
    </row>
    <row r="39" ht="15.75" customHeight="1">
      <c r="A39" s="821"/>
      <c r="B39" s="801"/>
      <c r="C39" s="801"/>
      <c r="D39" s="801"/>
      <c r="E39" s="801"/>
      <c r="F39" s="801"/>
      <c r="G39" s="801"/>
      <c r="H39" s="801"/>
      <c r="I39" s="801"/>
      <c r="J39" s="801"/>
      <c r="K39" s="801"/>
      <c r="L39" s="822"/>
      <c r="M39" s="801"/>
      <c r="N39" s="801"/>
      <c r="O39" s="801"/>
      <c r="P39" s="801"/>
      <c r="Q39" s="801"/>
      <c r="R39" s="801"/>
      <c r="S39" s="801"/>
      <c r="T39" s="801"/>
      <c r="U39" s="801"/>
      <c r="V39" s="801"/>
      <c r="W39" s="801"/>
      <c r="X39" s="801"/>
      <c r="Y39" s="801"/>
      <c r="Z39" s="801"/>
    </row>
    <row r="40" ht="15.75" customHeight="1">
      <c r="A40" s="821"/>
      <c r="B40" s="801"/>
      <c r="C40" s="801"/>
      <c r="D40" s="801"/>
      <c r="E40" s="801"/>
      <c r="F40" s="801"/>
      <c r="G40" s="801"/>
      <c r="H40" s="828"/>
      <c r="I40" s="801"/>
      <c r="J40" s="801"/>
      <c r="K40" s="801"/>
      <c r="L40" s="822"/>
      <c r="M40" s="801"/>
      <c r="N40" s="801"/>
      <c r="O40" s="801"/>
      <c r="P40" s="801"/>
      <c r="Q40" s="801"/>
      <c r="R40" s="801"/>
      <c r="S40" s="801"/>
      <c r="T40" s="801"/>
      <c r="U40" s="801"/>
      <c r="V40" s="801"/>
      <c r="W40" s="801"/>
      <c r="X40" s="801"/>
      <c r="Y40" s="801"/>
      <c r="Z40" s="801"/>
    </row>
    <row r="41" ht="15.75" customHeight="1">
      <c r="A41" s="821"/>
      <c r="B41" s="801"/>
      <c r="C41" s="801"/>
      <c r="D41" s="801"/>
      <c r="E41" s="801"/>
      <c r="F41" s="801"/>
      <c r="G41" s="801"/>
      <c r="H41" s="801"/>
      <c r="I41" s="801"/>
      <c r="J41" s="801"/>
      <c r="K41" s="801"/>
      <c r="L41" s="822"/>
      <c r="M41" s="801"/>
      <c r="N41" s="801"/>
      <c r="O41" s="801"/>
      <c r="P41" s="801"/>
      <c r="Q41" s="801"/>
      <c r="R41" s="801"/>
      <c r="S41" s="801"/>
      <c r="T41" s="801"/>
      <c r="U41" s="801"/>
      <c r="V41" s="801"/>
      <c r="W41" s="801"/>
      <c r="X41" s="801"/>
      <c r="Y41" s="801"/>
      <c r="Z41" s="801"/>
    </row>
    <row r="42" ht="15.75" customHeight="1">
      <c r="A42" s="821"/>
      <c r="B42" s="801"/>
      <c r="C42" s="801"/>
      <c r="D42" s="801"/>
      <c r="E42" s="801"/>
      <c r="F42" s="801"/>
      <c r="G42" s="801"/>
      <c r="H42" s="801"/>
      <c r="I42" s="801"/>
      <c r="J42" s="801"/>
      <c r="K42" s="801"/>
      <c r="L42" s="822"/>
      <c r="M42" s="801"/>
      <c r="N42" s="801"/>
      <c r="O42" s="801"/>
      <c r="P42" s="801"/>
      <c r="Q42" s="801"/>
      <c r="R42" s="801"/>
      <c r="S42" s="801"/>
      <c r="T42" s="801"/>
      <c r="U42" s="801"/>
      <c r="V42" s="801"/>
      <c r="W42" s="801"/>
      <c r="X42" s="801"/>
      <c r="Y42" s="801"/>
      <c r="Z42" s="801"/>
    </row>
    <row r="43" ht="15.75" customHeight="1">
      <c r="A43" s="821"/>
      <c r="B43" s="801"/>
      <c r="C43" s="801"/>
      <c r="D43" s="829"/>
      <c r="E43" s="829"/>
      <c r="F43" s="829"/>
      <c r="G43" s="801"/>
      <c r="H43" s="801"/>
      <c r="I43" s="801"/>
      <c r="J43" s="801"/>
      <c r="K43" s="801"/>
      <c r="L43" s="822"/>
      <c r="M43" s="801"/>
      <c r="N43" s="801"/>
      <c r="O43" s="801"/>
      <c r="P43" s="801"/>
      <c r="Q43" s="801"/>
      <c r="R43" s="801"/>
      <c r="S43" s="801"/>
      <c r="T43" s="801"/>
      <c r="U43" s="801"/>
      <c r="V43" s="801"/>
      <c r="W43" s="801"/>
      <c r="X43" s="801"/>
      <c r="Y43" s="801"/>
      <c r="Z43" s="801"/>
    </row>
    <row r="44" ht="15.75" customHeight="1">
      <c r="A44" s="821"/>
      <c r="B44" s="801"/>
      <c r="C44" s="801"/>
      <c r="D44" s="801"/>
      <c r="E44" s="801"/>
      <c r="F44" s="801"/>
      <c r="G44" s="801"/>
      <c r="H44" s="801"/>
      <c r="I44" s="801"/>
      <c r="J44" s="801"/>
      <c r="K44" s="801"/>
      <c r="L44" s="822"/>
      <c r="M44" s="801"/>
      <c r="N44" s="801"/>
      <c r="O44" s="801"/>
      <c r="P44" s="801"/>
      <c r="Q44" s="801"/>
      <c r="R44" s="801"/>
      <c r="S44" s="801"/>
      <c r="T44" s="801"/>
      <c r="U44" s="801"/>
      <c r="V44" s="801"/>
      <c r="W44" s="801"/>
      <c r="X44" s="801"/>
      <c r="Y44" s="801"/>
      <c r="Z44" s="801"/>
    </row>
    <row r="45" ht="15.75" customHeight="1">
      <c r="A45" s="821"/>
      <c r="B45" s="801"/>
      <c r="C45" s="801"/>
      <c r="D45" s="801"/>
      <c r="E45" s="801"/>
      <c r="F45" s="801"/>
      <c r="G45" s="801"/>
      <c r="H45" s="801"/>
      <c r="I45" s="801"/>
      <c r="J45" s="801"/>
      <c r="K45" s="801"/>
      <c r="L45" s="822"/>
      <c r="M45" s="801"/>
      <c r="N45" s="801"/>
      <c r="O45" s="801"/>
      <c r="P45" s="801"/>
      <c r="Q45" s="801"/>
      <c r="R45" s="801"/>
      <c r="S45" s="801"/>
      <c r="T45" s="801"/>
      <c r="U45" s="801"/>
      <c r="V45" s="801"/>
      <c r="W45" s="801"/>
      <c r="X45" s="801"/>
      <c r="Y45" s="801"/>
      <c r="Z45" s="801"/>
    </row>
    <row r="46" ht="15.75" customHeight="1">
      <c r="A46" s="821"/>
      <c r="B46" s="801"/>
      <c r="C46" s="801"/>
      <c r="D46" s="801"/>
      <c r="E46" s="801"/>
      <c r="F46" s="801"/>
      <c r="G46" s="801"/>
      <c r="H46" s="801"/>
      <c r="I46" s="801"/>
      <c r="J46" s="801"/>
      <c r="K46" s="801"/>
      <c r="L46" s="822"/>
      <c r="M46" s="801"/>
      <c r="N46" s="801"/>
      <c r="O46" s="801"/>
      <c r="P46" s="801"/>
      <c r="Q46" s="801"/>
      <c r="R46" s="801"/>
      <c r="S46" s="801"/>
      <c r="T46" s="801"/>
      <c r="U46" s="801"/>
      <c r="V46" s="801"/>
      <c r="W46" s="801"/>
      <c r="X46" s="801"/>
      <c r="Y46" s="801"/>
      <c r="Z46" s="801"/>
    </row>
    <row r="47" ht="15.75" customHeight="1">
      <c r="A47" s="830"/>
      <c r="B47" s="831"/>
      <c r="C47" s="831"/>
      <c r="D47" s="831"/>
      <c r="E47" s="831"/>
      <c r="F47" s="831"/>
      <c r="G47" s="831"/>
      <c r="H47" s="831"/>
      <c r="I47" s="831"/>
      <c r="J47" s="831"/>
      <c r="K47" s="831"/>
      <c r="L47" s="832"/>
      <c r="M47" s="801"/>
      <c r="N47" s="801"/>
      <c r="O47" s="801"/>
      <c r="P47" s="801"/>
      <c r="Q47" s="801"/>
      <c r="R47" s="801"/>
      <c r="S47" s="801"/>
      <c r="T47" s="801"/>
      <c r="U47" s="801"/>
      <c r="V47" s="801"/>
      <c r="W47" s="801"/>
      <c r="X47" s="801"/>
      <c r="Y47" s="801"/>
      <c r="Z47" s="801"/>
    </row>
    <row r="48" ht="15.75" customHeight="1">
      <c r="A48" s="801"/>
      <c r="B48" s="801"/>
      <c r="C48" s="801"/>
      <c r="D48" s="801"/>
      <c r="E48" s="801"/>
      <c r="F48" s="801"/>
      <c r="G48" s="801"/>
      <c r="H48" s="801"/>
      <c r="I48" s="801"/>
      <c r="J48" s="801"/>
      <c r="K48" s="801"/>
      <c r="L48" s="801"/>
      <c r="M48" s="801"/>
      <c r="N48" s="801"/>
      <c r="O48" s="801"/>
      <c r="P48" s="801"/>
      <c r="Q48" s="801"/>
      <c r="R48" s="801"/>
      <c r="S48" s="801"/>
      <c r="T48" s="801"/>
      <c r="U48" s="801"/>
      <c r="V48" s="801"/>
      <c r="W48" s="801"/>
      <c r="X48" s="801"/>
      <c r="Y48" s="801"/>
      <c r="Z48" s="801"/>
    </row>
    <row r="49" ht="15.75" customHeight="1">
      <c r="A49" s="801"/>
      <c r="B49" s="801"/>
      <c r="C49" s="801"/>
      <c r="D49" s="801"/>
      <c r="E49" s="801"/>
      <c r="F49" s="801"/>
      <c r="G49" s="801"/>
      <c r="H49" s="801"/>
      <c r="I49" s="801"/>
      <c r="J49" s="801"/>
      <c r="K49" s="801"/>
      <c r="L49" s="801"/>
      <c r="M49" s="801"/>
      <c r="N49" s="801"/>
      <c r="O49" s="801"/>
      <c r="P49" s="801"/>
      <c r="Q49" s="801"/>
      <c r="R49" s="801"/>
      <c r="S49" s="801"/>
      <c r="T49" s="801"/>
      <c r="U49" s="801"/>
      <c r="V49" s="801"/>
      <c r="W49" s="801"/>
      <c r="X49" s="801"/>
      <c r="Y49" s="801"/>
      <c r="Z49" s="801"/>
    </row>
    <row r="50" ht="15.75" customHeight="1">
      <c r="A50" s="801"/>
      <c r="B50" s="801"/>
      <c r="C50" s="801"/>
      <c r="D50" s="829"/>
      <c r="E50" s="829"/>
      <c r="F50" s="829"/>
      <c r="G50" s="801"/>
      <c r="H50" s="801"/>
      <c r="I50" s="801"/>
      <c r="J50" s="801"/>
      <c r="K50" s="801"/>
      <c r="L50" s="801"/>
      <c r="M50" s="801"/>
      <c r="N50" s="801"/>
      <c r="O50" s="801"/>
      <c r="P50" s="801"/>
      <c r="Q50" s="801"/>
      <c r="R50" s="801"/>
      <c r="S50" s="801"/>
      <c r="T50" s="801"/>
      <c r="U50" s="801"/>
      <c r="V50" s="801"/>
      <c r="W50" s="801"/>
      <c r="X50" s="801"/>
      <c r="Y50" s="801"/>
      <c r="Z50" s="801"/>
    </row>
    <row r="51" ht="15.75" customHeight="1">
      <c r="A51" s="801"/>
      <c r="B51" s="801"/>
      <c r="C51" s="829"/>
      <c r="D51" s="829"/>
      <c r="E51" s="829"/>
      <c r="F51" s="801"/>
      <c r="G51" s="801"/>
      <c r="H51" s="801"/>
      <c r="I51" s="801"/>
      <c r="J51" s="801"/>
      <c r="K51" s="801"/>
      <c r="L51" s="801"/>
      <c r="M51" s="801"/>
      <c r="N51" s="801"/>
      <c r="O51" s="801"/>
      <c r="P51" s="801"/>
      <c r="Q51" s="801"/>
      <c r="R51" s="801"/>
      <c r="S51" s="801"/>
      <c r="T51" s="801"/>
      <c r="U51" s="801"/>
      <c r="V51" s="801"/>
      <c r="W51" s="801"/>
      <c r="X51" s="801"/>
      <c r="Y51" s="801"/>
      <c r="Z51" s="801"/>
    </row>
    <row r="52" ht="15.75" customHeight="1">
      <c r="A52" s="801"/>
      <c r="B52" s="801"/>
      <c r="C52" s="801"/>
      <c r="D52" s="801"/>
      <c r="E52" s="801"/>
      <c r="F52" s="801"/>
      <c r="G52" s="801"/>
      <c r="H52" s="801"/>
      <c r="I52" s="801"/>
      <c r="J52" s="801"/>
      <c r="K52" s="801"/>
      <c r="L52" s="801"/>
      <c r="M52" s="801"/>
      <c r="N52" s="801"/>
      <c r="O52" s="801"/>
      <c r="P52" s="801"/>
      <c r="Q52" s="801"/>
      <c r="R52" s="801"/>
      <c r="S52" s="801"/>
      <c r="T52" s="801"/>
      <c r="U52" s="801"/>
      <c r="V52" s="801"/>
      <c r="W52" s="801"/>
      <c r="X52" s="801"/>
      <c r="Y52" s="801"/>
      <c r="Z52" s="801"/>
    </row>
    <row r="53" ht="15.75" customHeight="1">
      <c r="A53" s="801"/>
      <c r="B53" s="801"/>
      <c r="C53" s="801"/>
      <c r="D53" s="801"/>
      <c r="E53" s="801"/>
      <c r="F53" s="801"/>
      <c r="G53" s="801"/>
      <c r="H53" s="801"/>
      <c r="I53" s="801"/>
      <c r="J53" s="801"/>
      <c r="K53" s="801"/>
      <c r="L53" s="801"/>
      <c r="M53" s="801"/>
      <c r="N53" s="801"/>
      <c r="O53" s="801"/>
      <c r="P53" s="801"/>
      <c r="Q53" s="801"/>
      <c r="R53" s="801"/>
      <c r="S53" s="801"/>
      <c r="T53" s="801"/>
      <c r="U53" s="801"/>
      <c r="V53" s="801"/>
      <c r="W53" s="801"/>
      <c r="X53" s="801"/>
      <c r="Y53" s="801"/>
      <c r="Z53" s="801"/>
    </row>
    <row r="54" ht="15.75" customHeight="1">
      <c r="A54" s="801"/>
      <c r="B54" s="801"/>
      <c r="C54" s="801"/>
      <c r="D54" s="801"/>
      <c r="E54" s="801"/>
      <c r="F54" s="801"/>
      <c r="G54" s="801"/>
      <c r="H54" s="801"/>
      <c r="I54" s="801"/>
      <c r="J54" s="801"/>
      <c r="K54" s="801"/>
      <c r="L54" s="801"/>
      <c r="M54" s="801"/>
      <c r="N54" s="801"/>
      <c r="O54" s="801"/>
      <c r="P54" s="801"/>
      <c r="Q54" s="801"/>
      <c r="R54" s="801"/>
      <c r="S54" s="801"/>
      <c r="T54" s="801"/>
      <c r="U54" s="801"/>
      <c r="V54" s="801"/>
      <c r="W54" s="801"/>
      <c r="X54" s="801"/>
      <c r="Y54" s="801"/>
      <c r="Z54" s="801"/>
    </row>
    <row r="55" ht="15.75" customHeight="1">
      <c r="A55" s="801"/>
      <c r="B55" s="801"/>
      <c r="C55" s="801"/>
      <c r="D55" s="801"/>
      <c r="E55" s="801"/>
      <c r="F55" s="801"/>
      <c r="G55" s="801"/>
      <c r="H55" s="801"/>
      <c r="I55" s="801"/>
      <c r="J55" s="801"/>
      <c r="K55" s="801"/>
      <c r="L55" s="801"/>
      <c r="M55" s="801"/>
      <c r="N55" s="801"/>
      <c r="O55" s="801"/>
      <c r="P55" s="801"/>
      <c r="Q55" s="801"/>
      <c r="R55" s="801"/>
      <c r="S55" s="801"/>
      <c r="T55" s="801"/>
      <c r="U55" s="801"/>
      <c r="V55" s="801"/>
      <c r="W55" s="801"/>
      <c r="X55" s="801"/>
      <c r="Y55" s="801"/>
      <c r="Z55" s="801"/>
    </row>
    <row r="56" ht="15.75" customHeight="1">
      <c r="A56" s="801"/>
      <c r="B56" s="801"/>
      <c r="C56" s="801"/>
      <c r="D56" s="801"/>
      <c r="E56" s="801"/>
      <c r="F56" s="801"/>
      <c r="G56" s="801"/>
      <c r="H56" s="801"/>
      <c r="I56" s="801"/>
      <c r="J56" s="801"/>
      <c r="K56" s="801"/>
      <c r="L56" s="801"/>
      <c r="M56" s="801"/>
      <c r="N56" s="801"/>
      <c r="O56" s="801"/>
      <c r="P56" s="801"/>
      <c r="Q56" s="801"/>
      <c r="R56" s="801"/>
      <c r="S56" s="801"/>
      <c r="T56" s="801"/>
      <c r="U56" s="801"/>
      <c r="V56" s="801"/>
      <c r="W56" s="801"/>
      <c r="X56" s="801"/>
      <c r="Y56" s="801"/>
      <c r="Z56" s="801"/>
    </row>
    <row r="57" ht="15.75" customHeight="1">
      <c r="A57" s="801"/>
      <c r="B57" s="801"/>
      <c r="C57" s="801"/>
      <c r="D57" s="801"/>
      <c r="E57" s="801"/>
      <c r="F57" s="801"/>
      <c r="G57" s="801"/>
      <c r="H57" s="801"/>
      <c r="I57" s="801"/>
      <c r="J57" s="801"/>
      <c r="K57" s="801"/>
      <c r="L57" s="801"/>
      <c r="M57" s="801"/>
      <c r="N57" s="801"/>
      <c r="O57" s="801"/>
      <c r="P57" s="801"/>
      <c r="Q57" s="801"/>
      <c r="R57" s="801"/>
      <c r="S57" s="801"/>
      <c r="T57" s="801"/>
      <c r="U57" s="801"/>
      <c r="V57" s="801"/>
      <c r="W57" s="801"/>
      <c r="X57" s="801"/>
      <c r="Y57" s="801"/>
      <c r="Z57" s="801"/>
    </row>
    <row r="58" ht="15.75" customHeight="1">
      <c r="A58" s="801"/>
      <c r="B58" s="801"/>
      <c r="C58" s="801"/>
      <c r="D58" s="801"/>
      <c r="E58" s="801"/>
      <c r="F58" s="801"/>
      <c r="G58" s="801"/>
      <c r="H58" s="801"/>
      <c r="I58" s="801"/>
      <c r="J58" s="801"/>
      <c r="K58" s="801"/>
      <c r="L58" s="801"/>
      <c r="M58" s="801"/>
      <c r="N58" s="801"/>
      <c r="O58" s="801"/>
      <c r="P58" s="801"/>
      <c r="Q58" s="801"/>
      <c r="R58" s="801"/>
      <c r="S58" s="801"/>
      <c r="T58" s="801"/>
      <c r="U58" s="801"/>
      <c r="V58" s="801"/>
      <c r="W58" s="801"/>
      <c r="X58" s="801"/>
      <c r="Y58" s="801"/>
      <c r="Z58" s="801"/>
    </row>
    <row r="59" ht="15.75" customHeight="1">
      <c r="A59" s="801"/>
      <c r="B59" s="801"/>
      <c r="C59" s="801"/>
      <c r="D59" s="801"/>
      <c r="E59" s="801"/>
      <c r="F59" s="801"/>
      <c r="G59" s="801"/>
      <c r="H59" s="801"/>
      <c r="I59" s="801"/>
      <c r="J59" s="801"/>
      <c r="K59" s="801"/>
      <c r="L59" s="801"/>
      <c r="M59" s="801"/>
      <c r="N59" s="801"/>
      <c r="O59" s="801"/>
      <c r="P59" s="801"/>
      <c r="Q59" s="801"/>
      <c r="R59" s="801"/>
      <c r="S59" s="801"/>
      <c r="T59" s="801"/>
      <c r="U59" s="801"/>
      <c r="V59" s="801"/>
      <c r="W59" s="801"/>
      <c r="X59" s="801"/>
      <c r="Y59" s="801"/>
      <c r="Z59" s="801"/>
    </row>
    <row r="60" ht="15.75" customHeight="1">
      <c r="A60" s="801"/>
      <c r="B60" s="801"/>
      <c r="C60" s="801"/>
      <c r="D60" s="801"/>
      <c r="E60" s="801"/>
      <c r="F60" s="801"/>
      <c r="G60" s="801"/>
      <c r="H60" s="801"/>
      <c r="I60" s="801"/>
      <c r="J60" s="801"/>
      <c r="K60" s="801"/>
      <c r="L60" s="801"/>
      <c r="M60" s="801"/>
      <c r="N60" s="801"/>
      <c r="O60" s="801"/>
      <c r="P60" s="801"/>
      <c r="Q60" s="801"/>
      <c r="R60" s="801"/>
      <c r="S60" s="801"/>
      <c r="T60" s="801"/>
      <c r="U60" s="801"/>
      <c r="V60" s="801"/>
      <c r="W60" s="801"/>
      <c r="X60" s="801"/>
      <c r="Y60" s="801"/>
      <c r="Z60" s="801"/>
    </row>
    <row r="61" ht="15.75" customHeight="1">
      <c r="A61" s="801"/>
      <c r="B61" s="801"/>
      <c r="C61" s="801"/>
      <c r="D61" s="801"/>
      <c r="E61" s="801"/>
      <c r="F61" s="801"/>
      <c r="G61" s="801"/>
      <c r="H61" s="801"/>
      <c r="I61" s="801"/>
      <c r="J61" s="801"/>
      <c r="K61" s="801"/>
      <c r="L61" s="801"/>
      <c r="M61" s="801"/>
      <c r="N61" s="801"/>
      <c r="O61" s="801"/>
      <c r="P61" s="801"/>
      <c r="Q61" s="801"/>
      <c r="R61" s="801"/>
      <c r="S61" s="801"/>
      <c r="T61" s="801"/>
      <c r="U61" s="801"/>
      <c r="V61" s="801"/>
      <c r="W61" s="801"/>
      <c r="X61" s="801"/>
      <c r="Y61" s="801"/>
      <c r="Z61" s="801"/>
    </row>
    <row r="62" ht="15.75" customHeight="1">
      <c r="A62" s="801"/>
      <c r="B62" s="801"/>
      <c r="C62" s="801"/>
      <c r="D62" s="801"/>
      <c r="E62" s="801"/>
      <c r="F62" s="801"/>
      <c r="G62" s="801"/>
      <c r="H62" s="801"/>
      <c r="I62" s="801"/>
      <c r="J62" s="801"/>
      <c r="K62" s="801"/>
      <c r="L62" s="801"/>
      <c r="M62" s="801"/>
      <c r="N62" s="801"/>
      <c r="O62" s="801"/>
      <c r="P62" s="801"/>
      <c r="Q62" s="801"/>
      <c r="R62" s="801"/>
      <c r="S62" s="801"/>
      <c r="T62" s="801"/>
      <c r="U62" s="801"/>
      <c r="V62" s="801"/>
      <c r="W62" s="801"/>
      <c r="X62" s="801"/>
      <c r="Y62" s="801"/>
      <c r="Z62" s="801"/>
    </row>
    <row r="63" ht="15.75" customHeight="1">
      <c r="A63" s="801"/>
      <c r="B63" s="801"/>
      <c r="C63" s="801"/>
      <c r="D63" s="801"/>
      <c r="E63" s="801"/>
      <c r="F63" s="801"/>
      <c r="G63" s="801"/>
      <c r="H63" s="801"/>
      <c r="I63" s="801"/>
      <c r="J63" s="801"/>
      <c r="K63" s="801"/>
      <c r="L63" s="801"/>
      <c r="M63" s="801"/>
      <c r="N63" s="801"/>
      <c r="O63" s="801"/>
      <c r="P63" s="801"/>
      <c r="Q63" s="801"/>
      <c r="R63" s="801"/>
      <c r="S63" s="801"/>
      <c r="T63" s="801"/>
      <c r="U63" s="801"/>
      <c r="V63" s="801"/>
      <c r="W63" s="801"/>
      <c r="X63" s="801"/>
      <c r="Y63" s="801"/>
      <c r="Z63" s="801"/>
    </row>
    <row r="64" ht="15.75" customHeight="1">
      <c r="A64" s="801"/>
      <c r="B64" s="801"/>
      <c r="C64" s="801"/>
      <c r="D64" s="801"/>
      <c r="E64" s="801"/>
      <c r="F64" s="801"/>
      <c r="G64" s="801"/>
      <c r="H64" s="801"/>
      <c r="I64" s="801"/>
      <c r="J64" s="801"/>
      <c r="K64" s="801"/>
      <c r="L64" s="801"/>
      <c r="M64" s="801"/>
      <c r="N64" s="801"/>
      <c r="O64" s="801"/>
      <c r="P64" s="801"/>
      <c r="Q64" s="801"/>
      <c r="R64" s="801"/>
      <c r="S64" s="801"/>
      <c r="T64" s="801"/>
      <c r="U64" s="801"/>
      <c r="V64" s="801"/>
      <c r="W64" s="801"/>
      <c r="X64" s="801"/>
      <c r="Y64" s="801"/>
      <c r="Z64" s="801"/>
    </row>
    <row r="65" ht="15.75" customHeight="1">
      <c r="A65" s="801"/>
      <c r="B65" s="801"/>
      <c r="C65" s="801"/>
      <c r="D65" s="801"/>
      <c r="E65" s="801"/>
      <c r="F65" s="801"/>
      <c r="G65" s="801"/>
      <c r="H65" s="801"/>
      <c r="I65" s="801"/>
      <c r="J65" s="801"/>
      <c r="K65" s="801"/>
      <c r="L65" s="801"/>
      <c r="M65" s="801"/>
      <c r="N65" s="801"/>
      <c r="O65" s="801"/>
      <c r="P65" s="801"/>
      <c r="Q65" s="801"/>
      <c r="R65" s="801"/>
      <c r="S65" s="801"/>
      <c r="T65" s="801"/>
      <c r="U65" s="801"/>
      <c r="V65" s="801"/>
      <c r="W65" s="801"/>
      <c r="X65" s="801"/>
      <c r="Y65" s="801"/>
      <c r="Z65" s="801"/>
    </row>
    <row r="66" ht="15.75" customHeight="1">
      <c r="A66" s="801"/>
      <c r="B66" s="801"/>
      <c r="C66" s="801"/>
      <c r="D66" s="801"/>
      <c r="E66" s="801"/>
      <c r="F66" s="801"/>
      <c r="G66" s="801"/>
      <c r="H66" s="801"/>
      <c r="I66" s="801"/>
      <c r="J66" s="801"/>
      <c r="K66" s="801"/>
      <c r="L66" s="801"/>
      <c r="M66" s="801"/>
      <c r="N66" s="801"/>
      <c r="O66" s="801"/>
      <c r="P66" s="801"/>
      <c r="Q66" s="801"/>
      <c r="R66" s="801"/>
      <c r="S66" s="801"/>
      <c r="T66" s="801"/>
      <c r="U66" s="801"/>
      <c r="V66" s="801"/>
      <c r="W66" s="801"/>
      <c r="X66" s="801"/>
      <c r="Y66" s="801"/>
      <c r="Z66" s="801"/>
    </row>
    <row r="67" ht="15.75" customHeight="1">
      <c r="A67" s="801"/>
      <c r="B67" s="801"/>
      <c r="C67" s="801"/>
      <c r="D67" s="801"/>
      <c r="E67" s="801"/>
      <c r="F67" s="801"/>
      <c r="G67" s="801"/>
      <c r="H67" s="801"/>
      <c r="I67" s="801"/>
      <c r="J67" s="801"/>
      <c r="K67" s="801"/>
      <c r="L67" s="801"/>
      <c r="M67" s="801"/>
      <c r="N67" s="801"/>
      <c r="O67" s="801"/>
      <c r="P67" s="801"/>
      <c r="Q67" s="801"/>
      <c r="R67" s="801"/>
      <c r="S67" s="801"/>
      <c r="T67" s="801"/>
      <c r="U67" s="801"/>
      <c r="V67" s="801"/>
      <c r="W67" s="801"/>
      <c r="X67" s="801"/>
      <c r="Y67" s="801"/>
      <c r="Z67" s="801"/>
    </row>
    <row r="68" ht="15.75" customHeight="1">
      <c r="A68" s="801"/>
      <c r="B68" s="801"/>
      <c r="C68" s="801"/>
      <c r="D68" s="801"/>
      <c r="E68" s="801"/>
      <c r="F68" s="801"/>
      <c r="G68" s="801"/>
      <c r="H68" s="801"/>
      <c r="I68" s="801"/>
      <c r="J68" s="801"/>
      <c r="K68" s="801"/>
      <c r="L68" s="801"/>
      <c r="M68" s="801"/>
      <c r="N68" s="801"/>
      <c r="O68" s="801"/>
      <c r="P68" s="801"/>
      <c r="Q68" s="801"/>
      <c r="R68" s="801"/>
      <c r="S68" s="801"/>
      <c r="T68" s="801"/>
      <c r="U68" s="801"/>
      <c r="V68" s="801"/>
      <c r="W68" s="801"/>
      <c r="X68" s="801"/>
      <c r="Y68" s="801"/>
      <c r="Z68" s="801"/>
    </row>
    <row r="69" ht="15.75" customHeight="1">
      <c r="A69" s="801"/>
      <c r="B69" s="801"/>
      <c r="C69" s="801"/>
      <c r="D69" s="801"/>
      <c r="E69" s="801"/>
      <c r="F69" s="801"/>
      <c r="G69" s="801"/>
      <c r="H69" s="801"/>
      <c r="I69" s="801"/>
      <c r="J69" s="801"/>
      <c r="K69" s="801"/>
      <c r="L69" s="801"/>
      <c r="M69" s="801"/>
      <c r="N69" s="801"/>
      <c r="O69" s="801"/>
      <c r="P69" s="801"/>
      <c r="Q69" s="801"/>
      <c r="R69" s="801"/>
      <c r="S69" s="801"/>
      <c r="T69" s="801"/>
      <c r="U69" s="801"/>
      <c r="V69" s="801"/>
      <c r="W69" s="801"/>
      <c r="X69" s="801"/>
      <c r="Y69" s="801"/>
      <c r="Z69" s="801"/>
    </row>
    <row r="70" ht="15.75" customHeight="1">
      <c r="A70" s="801"/>
      <c r="B70" s="801"/>
      <c r="C70" s="801"/>
      <c r="D70" s="801"/>
      <c r="E70" s="801"/>
      <c r="F70" s="801"/>
      <c r="G70" s="801"/>
      <c r="H70" s="801"/>
      <c r="I70" s="801"/>
      <c r="J70" s="801"/>
      <c r="K70" s="801"/>
      <c r="L70" s="801"/>
      <c r="M70" s="801"/>
      <c r="N70" s="801"/>
      <c r="O70" s="801"/>
      <c r="P70" s="801"/>
      <c r="Q70" s="801"/>
      <c r="R70" s="801"/>
      <c r="S70" s="801"/>
      <c r="T70" s="801"/>
      <c r="U70" s="801"/>
      <c r="V70" s="801"/>
      <c r="W70" s="801"/>
      <c r="X70" s="801"/>
      <c r="Y70" s="801"/>
      <c r="Z70" s="801"/>
    </row>
    <row r="71" ht="15.75" customHeight="1">
      <c r="A71" s="801"/>
      <c r="B71" s="801"/>
      <c r="C71" s="801"/>
      <c r="D71" s="801"/>
      <c r="E71" s="801"/>
      <c r="F71" s="801"/>
      <c r="G71" s="801"/>
      <c r="H71" s="801"/>
      <c r="I71" s="801"/>
      <c r="J71" s="801"/>
      <c r="K71" s="801"/>
      <c r="L71" s="801"/>
      <c r="M71" s="801"/>
      <c r="N71" s="801"/>
      <c r="O71" s="801"/>
      <c r="P71" s="801"/>
      <c r="Q71" s="801"/>
      <c r="R71" s="801"/>
      <c r="S71" s="801"/>
      <c r="T71" s="801"/>
      <c r="U71" s="801"/>
      <c r="V71" s="801"/>
      <c r="W71" s="801"/>
      <c r="X71" s="801"/>
      <c r="Y71" s="801"/>
      <c r="Z71" s="801"/>
    </row>
    <row r="72" ht="15.75" customHeight="1">
      <c r="A72" s="801"/>
      <c r="B72" s="801"/>
      <c r="C72" s="801"/>
      <c r="D72" s="801"/>
      <c r="E72" s="801"/>
      <c r="F72" s="801"/>
      <c r="G72" s="801"/>
      <c r="H72" s="801"/>
      <c r="I72" s="801"/>
      <c r="J72" s="801"/>
      <c r="K72" s="801"/>
      <c r="L72" s="801"/>
      <c r="M72" s="801"/>
      <c r="N72" s="801"/>
      <c r="O72" s="801"/>
      <c r="P72" s="801"/>
      <c r="Q72" s="801"/>
      <c r="R72" s="801"/>
      <c r="S72" s="801"/>
      <c r="T72" s="801"/>
      <c r="U72" s="801"/>
      <c r="V72" s="801"/>
      <c r="W72" s="801"/>
      <c r="X72" s="801"/>
      <c r="Y72" s="801"/>
      <c r="Z72" s="801"/>
    </row>
    <row r="73" ht="15.75" customHeight="1">
      <c r="A73" s="801"/>
      <c r="B73" s="801"/>
      <c r="C73" s="801"/>
      <c r="D73" s="801"/>
      <c r="E73" s="801"/>
      <c r="F73" s="801"/>
      <c r="G73" s="801"/>
      <c r="H73" s="801"/>
      <c r="I73" s="801"/>
      <c r="J73" s="801"/>
      <c r="K73" s="801"/>
      <c r="L73" s="801"/>
      <c r="M73" s="801"/>
      <c r="N73" s="801"/>
      <c r="O73" s="801"/>
      <c r="P73" s="801"/>
      <c r="Q73" s="801"/>
      <c r="R73" s="801"/>
      <c r="S73" s="801"/>
      <c r="T73" s="801"/>
      <c r="U73" s="801"/>
      <c r="V73" s="801"/>
      <c r="W73" s="801"/>
      <c r="X73" s="801"/>
      <c r="Y73" s="801"/>
      <c r="Z73" s="801"/>
    </row>
    <row r="74" ht="15.75" customHeight="1">
      <c r="A74" s="801"/>
      <c r="B74" s="801"/>
      <c r="C74" s="801"/>
      <c r="D74" s="801"/>
      <c r="E74" s="801"/>
      <c r="F74" s="801"/>
      <c r="G74" s="801"/>
      <c r="H74" s="801"/>
      <c r="I74" s="801"/>
      <c r="J74" s="801"/>
      <c r="K74" s="801"/>
      <c r="L74" s="801"/>
      <c r="M74" s="801"/>
      <c r="N74" s="801"/>
      <c r="O74" s="801"/>
      <c r="P74" s="801"/>
      <c r="Q74" s="801"/>
      <c r="R74" s="801"/>
      <c r="S74" s="801"/>
      <c r="T74" s="801"/>
      <c r="U74" s="801"/>
      <c r="V74" s="801"/>
      <c r="W74" s="801"/>
      <c r="X74" s="801"/>
      <c r="Y74" s="801"/>
      <c r="Z74" s="801"/>
    </row>
    <row r="75" ht="15.75" customHeight="1">
      <c r="A75" s="801"/>
      <c r="B75" s="801"/>
      <c r="C75" s="801"/>
      <c r="D75" s="801"/>
      <c r="E75" s="801"/>
      <c r="F75" s="801"/>
      <c r="G75" s="801"/>
      <c r="H75" s="801"/>
      <c r="I75" s="801"/>
      <c r="J75" s="801"/>
      <c r="K75" s="801"/>
      <c r="L75" s="801"/>
      <c r="M75" s="801"/>
      <c r="N75" s="801"/>
      <c r="O75" s="801"/>
      <c r="P75" s="801"/>
      <c r="Q75" s="801"/>
      <c r="R75" s="801"/>
      <c r="S75" s="801"/>
      <c r="T75" s="801"/>
      <c r="U75" s="801"/>
      <c r="V75" s="801"/>
      <c r="W75" s="801"/>
      <c r="X75" s="801"/>
      <c r="Y75" s="801"/>
      <c r="Z75" s="801"/>
    </row>
    <row r="76" ht="15.75" customHeight="1">
      <c r="A76" s="801"/>
      <c r="B76" s="801"/>
      <c r="C76" s="801"/>
      <c r="D76" s="801"/>
      <c r="E76" s="801"/>
      <c r="F76" s="801"/>
      <c r="G76" s="801"/>
      <c r="H76" s="801"/>
      <c r="I76" s="801"/>
      <c r="J76" s="801"/>
      <c r="K76" s="801"/>
      <c r="L76" s="801"/>
      <c r="M76" s="801"/>
      <c r="N76" s="801"/>
      <c r="O76" s="801"/>
      <c r="P76" s="801"/>
      <c r="Q76" s="801"/>
      <c r="R76" s="801"/>
      <c r="S76" s="801"/>
      <c r="T76" s="801"/>
      <c r="U76" s="801"/>
      <c r="V76" s="801"/>
      <c r="W76" s="801"/>
      <c r="X76" s="801"/>
      <c r="Y76" s="801"/>
      <c r="Z76" s="801"/>
    </row>
    <row r="77" ht="15.75" customHeight="1">
      <c r="A77" s="801"/>
      <c r="B77" s="801"/>
      <c r="C77" s="801"/>
      <c r="D77" s="801"/>
      <c r="E77" s="801"/>
      <c r="F77" s="801"/>
      <c r="G77" s="801"/>
      <c r="H77" s="801"/>
      <c r="I77" s="801"/>
      <c r="J77" s="801"/>
      <c r="K77" s="801"/>
      <c r="L77" s="801"/>
      <c r="M77" s="801"/>
      <c r="N77" s="801"/>
      <c r="O77" s="801"/>
      <c r="P77" s="801"/>
      <c r="Q77" s="801"/>
      <c r="R77" s="801"/>
      <c r="S77" s="801"/>
      <c r="T77" s="801"/>
      <c r="U77" s="801"/>
      <c r="V77" s="801"/>
      <c r="W77" s="801"/>
      <c r="X77" s="801"/>
      <c r="Y77" s="801"/>
      <c r="Z77" s="801"/>
    </row>
    <row r="78" ht="15.75" customHeight="1">
      <c r="A78" s="801"/>
      <c r="B78" s="801"/>
      <c r="C78" s="801"/>
      <c r="D78" s="801"/>
      <c r="E78" s="801"/>
      <c r="F78" s="801"/>
      <c r="G78" s="801"/>
      <c r="H78" s="801"/>
      <c r="I78" s="801"/>
      <c r="J78" s="801"/>
      <c r="K78" s="801"/>
      <c r="L78" s="801"/>
      <c r="M78" s="801"/>
      <c r="N78" s="801"/>
      <c r="O78" s="801"/>
      <c r="P78" s="801"/>
      <c r="Q78" s="801"/>
      <c r="R78" s="801"/>
      <c r="S78" s="801"/>
      <c r="T78" s="801"/>
      <c r="U78" s="801"/>
      <c r="V78" s="801"/>
      <c r="W78" s="801"/>
      <c r="X78" s="801"/>
      <c r="Y78" s="801"/>
      <c r="Z78" s="801"/>
    </row>
    <row r="79" ht="15.75" customHeight="1">
      <c r="A79" s="801"/>
      <c r="B79" s="801"/>
      <c r="C79" s="801"/>
      <c r="D79" s="801"/>
      <c r="E79" s="801"/>
      <c r="F79" s="801"/>
      <c r="G79" s="801"/>
      <c r="H79" s="801"/>
      <c r="I79" s="801"/>
      <c r="J79" s="801"/>
      <c r="K79" s="801"/>
      <c r="L79" s="801"/>
      <c r="M79" s="801"/>
      <c r="N79" s="801"/>
      <c r="O79" s="801"/>
      <c r="P79" s="801"/>
      <c r="Q79" s="801"/>
      <c r="R79" s="801"/>
      <c r="S79" s="801"/>
      <c r="T79" s="801"/>
      <c r="U79" s="801"/>
      <c r="V79" s="801"/>
      <c r="W79" s="801"/>
      <c r="X79" s="801"/>
      <c r="Y79" s="801"/>
      <c r="Z79" s="801"/>
    </row>
    <row r="80" ht="15.75" customHeight="1">
      <c r="A80" s="801"/>
      <c r="B80" s="801"/>
      <c r="C80" s="801"/>
      <c r="D80" s="801"/>
      <c r="E80" s="801"/>
      <c r="F80" s="801"/>
      <c r="G80" s="801"/>
      <c r="H80" s="801"/>
      <c r="I80" s="801"/>
      <c r="J80" s="801"/>
      <c r="K80" s="801"/>
      <c r="L80" s="801"/>
      <c r="M80" s="801"/>
      <c r="N80" s="801"/>
      <c r="O80" s="801"/>
      <c r="P80" s="801"/>
      <c r="Q80" s="801"/>
      <c r="R80" s="801"/>
      <c r="S80" s="801"/>
      <c r="T80" s="801"/>
      <c r="U80" s="801"/>
      <c r="V80" s="801"/>
      <c r="W80" s="801"/>
      <c r="X80" s="801"/>
      <c r="Y80" s="801"/>
      <c r="Z80" s="801"/>
    </row>
    <row r="81" ht="15.75" customHeight="1">
      <c r="A81" s="801"/>
      <c r="B81" s="801"/>
      <c r="C81" s="801"/>
      <c r="D81" s="801"/>
      <c r="E81" s="801"/>
      <c r="F81" s="801"/>
      <c r="G81" s="801"/>
      <c r="H81" s="801"/>
      <c r="I81" s="801"/>
      <c r="J81" s="801"/>
      <c r="K81" s="801"/>
      <c r="L81" s="801"/>
      <c r="M81" s="801"/>
      <c r="N81" s="801"/>
      <c r="O81" s="801"/>
      <c r="P81" s="801"/>
      <c r="Q81" s="801"/>
      <c r="R81" s="801"/>
      <c r="S81" s="801"/>
      <c r="T81" s="801"/>
      <c r="U81" s="801"/>
      <c r="V81" s="801"/>
      <c r="W81" s="801"/>
      <c r="X81" s="801"/>
      <c r="Y81" s="801"/>
      <c r="Z81" s="801"/>
    </row>
    <row r="82" ht="15.75" customHeight="1">
      <c r="A82" s="801"/>
      <c r="B82" s="801"/>
      <c r="C82" s="801"/>
      <c r="D82" s="801"/>
      <c r="E82" s="801"/>
      <c r="F82" s="801"/>
      <c r="G82" s="801"/>
      <c r="H82" s="801"/>
      <c r="I82" s="801"/>
      <c r="J82" s="801"/>
      <c r="K82" s="801"/>
      <c r="L82" s="801"/>
      <c r="M82" s="801"/>
      <c r="N82" s="801"/>
      <c r="O82" s="801"/>
      <c r="P82" s="801"/>
      <c r="Q82" s="801"/>
      <c r="R82" s="801"/>
      <c r="S82" s="801"/>
      <c r="T82" s="801"/>
      <c r="U82" s="801"/>
      <c r="V82" s="801"/>
      <c r="W82" s="801"/>
      <c r="X82" s="801"/>
      <c r="Y82" s="801"/>
      <c r="Z82" s="801"/>
    </row>
    <row r="83" ht="15.75" customHeight="1">
      <c r="A83" s="801"/>
      <c r="B83" s="801"/>
      <c r="C83" s="801"/>
      <c r="D83" s="801"/>
      <c r="E83" s="801"/>
      <c r="F83" s="801"/>
      <c r="G83" s="801"/>
      <c r="H83" s="801"/>
      <c r="I83" s="801"/>
      <c r="J83" s="801"/>
      <c r="K83" s="801"/>
      <c r="L83" s="801"/>
      <c r="M83" s="801"/>
      <c r="N83" s="801"/>
      <c r="O83" s="801"/>
      <c r="P83" s="801"/>
      <c r="Q83" s="801"/>
      <c r="R83" s="801"/>
      <c r="S83" s="801"/>
      <c r="T83" s="801"/>
      <c r="U83" s="801"/>
      <c r="V83" s="801"/>
      <c r="W83" s="801"/>
      <c r="X83" s="801"/>
      <c r="Y83" s="801"/>
      <c r="Z83" s="801"/>
    </row>
    <row r="84" ht="15.75" customHeight="1">
      <c r="A84" s="801"/>
      <c r="B84" s="801"/>
      <c r="C84" s="801"/>
      <c r="D84" s="801"/>
      <c r="E84" s="801"/>
      <c r="F84" s="801"/>
      <c r="G84" s="801"/>
      <c r="H84" s="801"/>
      <c r="I84" s="801"/>
      <c r="J84" s="801"/>
      <c r="K84" s="801"/>
      <c r="L84" s="801"/>
      <c r="M84" s="801"/>
      <c r="N84" s="801"/>
      <c r="O84" s="801"/>
      <c r="P84" s="801"/>
      <c r="Q84" s="801"/>
      <c r="R84" s="801"/>
      <c r="S84" s="801"/>
      <c r="T84" s="801"/>
      <c r="U84" s="801"/>
      <c r="V84" s="801"/>
      <c r="W84" s="801"/>
      <c r="X84" s="801"/>
      <c r="Y84" s="801"/>
      <c r="Z84" s="801"/>
    </row>
    <row r="85" ht="15.75" customHeight="1">
      <c r="A85" s="801"/>
      <c r="B85" s="801"/>
      <c r="C85" s="801"/>
      <c r="D85" s="801"/>
      <c r="E85" s="801"/>
      <c r="F85" s="801"/>
      <c r="G85" s="801"/>
      <c r="H85" s="801"/>
      <c r="I85" s="801"/>
      <c r="J85" s="801"/>
      <c r="K85" s="801"/>
      <c r="L85" s="801"/>
      <c r="M85" s="801"/>
      <c r="N85" s="801"/>
      <c r="O85" s="801"/>
      <c r="P85" s="801"/>
      <c r="Q85" s="801"/>
      <c r="R85" s="801"/>
      <c r="S85" s="801"/>
      <c r="T85" s="801"/>
      <c r="U85" s="801"/>
      <c r="V85" s="801"/>
      <c r="W85" s="801"/>
      <c r="X85" s="801"/>
      <c r="Y85" s="801"/>
      <c r="Z85" s="801"/>
    </row>
    <row r="86" ht="15.75" customHeight="1">
      <c r="A86" s="801"/>
      <c r="B86" s="801"/>
      <c r="C86" s="801"/>
      <c r="D86" s="801"/>
      <c r="E86" s="801"/>
      <c r="F86" s="801"/>
      <c r="G86" s="801"/>
      <c r="H86" s="801"/>
      <c r="I86" s="801"/>
      <c r="J86" s="801"/>
      <c r="K86" s="801"/>
      <c r="L86" s="801"/>
      <c r="M86" s="801"/>
      <c r="N86" s="801"/>
      <c r="O86" s="801"/>
      <c r="P86" s="801"/>
      <c r="Q86" s="801"/>
      <c r="R86" s="801"/>
      <c r="S86" s="801"/>
      <c r="T86" s="801"/>
      <c r="U86" s="801"/>
      <c r="V86" s="801"/>
      <c r="W86" s="801"/>
      <c r="X86" s="801"/>
      <c r="Y86" s="801"/>
      <c r="Z86" s="801"/>
    </row>
    <row r="87" ht="15.75" customHeight="1">
      <c r="A87" s="801"/>
      <c r="B87" s="801"/>
      <c r="C87" s="801"/>
      <c r="D87" s="801"/>
      <c r="E87" s="801"/>
      <c r="F87" s="801"/>
      <c r="G87" s="801"/>
      <c r="H87" s="801"/>
      <c r="I87" s="801"/>
      <c r="J87" s="801"/>
      <c r="K87" s="801"/>
      <c r="L87" s="801"/>
      <c r="M87" s="801"/>
      <c r="N87" s="801"/>
      <c r="O87" s="801"/>
      <c r="P87" s="801"/>
      <c r="Q87" s="801"/>
      <c r="R87" s="801"/>
      <c r="S87" s="801"/>
      <c r="T87" s="801"/>
      <c r="U87" s="801"/>
      <c r="V87" s="801"/>
      <c r="W87" s="801"/>
      <c r="X87" s="801"/>
      <c r="Y87" s="801"/>
      <c r="Z87" s="801"/>
    </row>
    <row r="88" ht="15.75" customHeight="1">
      <c r="A88" s="801"/>
      <c r="B88" s="801"/>
      <c r="C88" s="801"/>
      <c r="D88" s="801"/>
      <c r="E88" s="801"/>
      <c r="F88" s="801"/>
      <c r="G88" s="801"/>
      <c r="H88" s="801"/>
      <c r="I88" s="801"/>
      <c r="J88" s="801"/>
      <c r="K88" s="801"/>
      <c r="L88" s="801"/>
      <c r="M88" s="801"/>
      <c r="N88" s="801"/>
      <c r="O88" s="801"/>
      <c r="P88" s="801"/>
      <c r="Q88" s="801"/>
      <c r="R88" s="801"/>
      <c r="S88" s="801"/>
      <c r="T88" s="801"/>
      <c r="U88" s="801"/>
      <c r="V88" s="801"/>
      <c r="W88" s="801"/>
      <c r="X88" s="801"/>
      <c r="Y88" s="801"/>
      <c r="Z88" s="801"/>
    </row>
    <row r="89" ht="15.75" customHeight="1">
      <c r="A89" s="801"/>
      <c r="B89" s="801"/>
      <c r="C89" s="801"/>
      <c r="D89" s="801"/>
      <c r="E89" s="801"/>
      <c r="F89" s="801"/>
      <c r="G89" s="801"/>
      <c r="H89" s="801"/>
      <c r="I89" s="801"/>
      <c r="J89" s="801"/>
      <c r="K89" s="801"/>
      <c r="L89" s="801"/>
      <c r="M89" s="801"/>
      <c r="N89" s="801"/>
      <c r="O89" s="801"/>
      <c r="P89" s="801"/>
      <c r="Q89" s="801"/>
      <c r="R89" s="801"/>
      <c r="S89" s="801"/>
      <c r="T89" s="801"/>
      <c r="U89" s="801"/>
      <c r="V89" s="801"/>
      <c r="W89" s="801"/>
      <c r="X89" s="801"/>
      <c r="Y89" s="801"/>
      <c r="Z89" s="801"/>
    </row>
    <row r="90" ht="15.75" customHeight="1">
      <c r="A90" s="801"/>
      <c r="B90" s="801"/>
      <c r="C90" s="801"/>
      <c r="D90" s="801"/>
      <c r="E90" s="801"/>
      <c r="F90" s="801"/>
      <c r="G90" s="801"/>
      <c r="H90" s="801"/>
      <c r="I90" s="801"/>
      <c r="J90" s="801"/>
      <c r="K90" s="801"/>
      <c r="L90" s="801"/>
      <c r="M90" s="801"/>
      <c r="N90" s="801"/>
      <c r="O90" s="801"/>
      <c r="P90" s="801"/>
      <c r="Q90" s="801"/>
      <c r="R90" s="801"/>
      <c r="S90" s="801"/>
      <c r="T90" s="801"/>
      <c r="U90" s="801"/>
      <c r="V90" s="801"/>
      <c r="W90" s="801"/>
      <c r="X90" s="801"/>
      <c r="Y90" s="801"/>
      <c r="Z90" s="801"/>
    </row>
    <row r="91" ht="15.75" customHeight="1">
      <c r="A91" s="801"/>
      <c r="B91" s="801"/>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row>
    <row r="92" ht="15.75" customHeight="1">
      <c r="A92" s="801"/>
      <c r="B92" s="801"/>
      <c r="C92" s="801"/>
      <c r="D92" s="801"/>
      <c r="E92" s="801"/>
      <c r="F92" s="801"/>
      <c r="G92" s="801"/>
      <c r="H92" s="801"/>
      <c r="I92" s="801"/>
      <c r="J92" s="801"/>
      <c r="K92" s="801"/>
      <c r="L92" s="801"/>
      <c r="M92" s="801"/>
      <c r="N92" s="801"/>
      <c r="O92" s="801"/>
      <c r="P92" s="801"/>
      <c r="Q92" s="801"/>
      <c r="R92" s="801"/>
      <c r="S92" s="801"/>
      <c r="T92" s="801"/>
      <c r="U92" s="801"/>
      <c r="V92" s="801"/>
      <c r="W92" s="801"/>
      <c r="X92" s="801"/>
      <c r="Y92" s="801"/>
      <c r="Z92" s="801"/>
    </row>
    <row r="93" ht="15.75" customHeight="1">
      <c r="A93" s="801"/>
      <c r="B93" s="801"/>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row>
    <row r="94" ht="15.75" customHeight="1">
      <c r="A94" s="801"/>
      <c r="B94" s="801"/>
      <c r="C94" s="801"/>
      <c r="D94" s="801"/>
      <c r="E94" s="801"/>
      <c r="F94" s="801"/>
      <c r="G94" s="801"/>
      <c r="H94" s="801"/>
      <c r="I94" s="801"/>
      <c r="J94" s="801"/>
      <c r="K94" s="801"/>
      <c r="L94" s="801"/>
      <c r="M94" s="801"/>
      <c r="N94" s="801"/>
      <c r="O94" s="801"/>
      <c r="P94" s="801"/>
      <c r="Q94" s="801"/>
      <c r="R94" s="801"/>
      <c r="S94" s="801"/>
      <c r="T94" s="801"/>
      <c r="U94" s="801"/>
      <c r="V94" s="801"/>
      <c r="W94" s="801"/>
      <c r="X94" s="801"/>
      <c r="Y94" s="801"/>
      <c r="Z94" s="801"/>
    </row>
    <row r="95" ht="15.75" customHeight="1">
      <c r="A95" s="801"/>
      <c r="B95" s="801"/>
      <c r="C95" s="801"/>
      <c r="D95" s="801"/>
      <c r="E95" s="801"/>
      <c r="F95" s="801"/>
      <c r="G95" s="801"/>
      <c r="H95" s="801"/>
      <c r="I95" s="801"/>
      <c r="J95" s="801"/>
      <c r="K95" s="801"/>
      <c r="L95" s="801"/>
      <c r="M95" s="801"/>
      <c r="N95" s="801"/>
      <c r="O95" s="801"/>
      <c r="P95" s="801"/>
      <c r="Q95" s="801"/>
      <c r="R95" s="801"/>
      <c r="S95" s="801"/>
      <c r="T95" s="801"/>
      <c r="U95" s="801"/>
      <c r="V95" s="801"/>
      <c r="W95" s="801"/>
      <c r="X95" s="801"/>
      <c r="Y95" s="801"/>
      <c r="Z95" s="801"/>
    </row>
    <row r="96" ht="15.75" customHeight="1">
      <c r="A96" s="801"/>
      <c r="B96" s="801"/>
      <c r="C96" s="801"/>
      <c r="D96" s="801"/>
      <c r="E96" s="801"/>
      <c r="F96" s="801"/>
      <c r="G96" s="801"/>
      <c r="H96" s="801"/>
      <c r="I96" s="801"/>
      <c r="J96" s="801"/>
      <c r="K96" s="801"/>
      <c r="L96" s="801"/>
      <c r="M96" s="801"/>
      <c r="N96" s="801"/>
      <c r="O96" s="801"/>
      <c r="P96" s="801"/>
      <c r="Q96" s="801"/>
      <c r="R96" s="801"/>
      <c r="S96" s="801"/>
      <c r="T96" s="801"/>
      <c r="U96" s="801"/>
      <c r="V96" s="801"/>
      <c r="W96" s="801"/>
      <c r="X96" s="801"/>
      <c r="Y96" s="801"/>
      <c r="Z96" s="801"/>
    </row>
    <row r="97" ht="15.75" customHeight="1">
      <c r="A97" s="801"/>
      <c r="B97" s="801"/>
      <c r="C97" s="801"/>
      <c r="D97" s="801"/>
      <c r="E97" s="801"/>
      <c r="F97" s="801"/>
      <c r="G97" s="801"/>
      <c r="H97" s="801"/>
      <c r="I97" s="801"/>
      <c r="J97" s="801"/>
      <c r="K97" s="801"/>
      <c r="L97" s="801"/>
      <c r="M97" s="801"/>
      <c r="N97" s="801"/>
      <c r="O97" s="801"/>
      <c r="P97" s="801"/>
      <c r="Q97" s="801"/>
      <c r="R97" s="801"/>
      <c r="S97" s="801"/>
      <c r="T97" s="801"/>
      <c r="U97" s="801"/>
      <c r="V97" s="801"/>
      <c r="W97" s="801"/>
      <c r="X97" s="801"/>
      <c r="Y97" s="801"/>
      <c r="Z97" s="801"/>
    </row>
    <row r="98" ht="15.75" customHeight="1">
      <c r="A98" s="801"/>
      <c r="B98" s="801"/>
      <c r="C98" s="801"/>
      <c r="D98" s="801"/>
      <c r="E98" s="801"/>
      <c r="F98" s="801"/>
      <c r="G98" s="801"/>
      <c r="H98" s="801"/>
      <c r="I98" s="801"/>
      <c r="J98" s="801"/>
      <c r="K98" s="801"/>
      <c r="L98" s="801"/>
      <c r="M98" s="801"/>
      <c r="N98" s="801"/>
      <c r="O98" s="801"/>
      <c r="P98" s="801"/>
      <c r="Q98" s="801"/>
      <c r="R98" s="801"/>
      <c r="S98" s="801"/>
      <c r="T98" s="801"/>
      <c r="U98" s="801"/>
      <c r="V98" s="801"/>
      <c r="W98" s="801"/>
      <c r="X98" s="801"/>
      <c r="Y98" s="801"/>
      <c r="Z98" s="801"/>
    </row>
    <row r="99" ht="15.75" customHeight="1">
      <c r="A99" s="801"/>
      <c r="B99" s="801"/>
      <c r="C99" s="801"/>
      <c r="D99" s="801"/>
      <c r="E99" s="801"/>
      <c r="F99" s="801"/>
      <c r="G99" s="801"/>
      <c r="H99" s="801"/>
      <c r="I99" s="801"/>
      <c r="J99" s="801"/>
      <c r="K99" s="801"/>
      <c r="L99" s="801"/>
      <c r="M99" s="801"/>
      <c r="N99" s="801"/>
      <c r="O99" s="801"/>
      <c r="P99" s="801"/>
      <c r="Q99" s="801"/>
      <c r="R99" s="801"/>
      <c r="S99" s="801"/>
      <c r="T99" s="801"/>
      <c r="U99" s="801"/>
      <c r="V99" s="801"/>
      <c r="W99" s="801"/>
      <c r="X99" s="801"/>
      <c r="Y99" s="801"/>
      <c r="Z99" s="801"/>
    </row>
    <row r="100" ht="15.75" customHeight="1">
      <c r="A100" s="801"/>
      <c r="B100" s="801"/>
      <c r="C100" s="801"/>
      <c r="D100" s="801"/>
      <c r="E100" s="801"/>
      <c r="F100" s="801"/>
      <c r="G100" s="801"/>
      <c r="H100" s="801"/>
      <c r="I100" s="801"/>
      <c r="J100" s="801"/>
      <c r="K100" s="801"/>
      <c r="L100" s="801"/>
      <c r="M100" s="801"/>
      <c r="N100" s="801"/>
      <c r="O100" s="801"/>
      <c r="P100" s="801"/>
      <c r="Q100" s="801"/>
      <c r="R100" s="801"/>
      <c r="S100" s="801"/>
      <c r="T100" s="801"/>
      <c r="U100" s="801"/>
      <c r="V100" s="801"/>
      <c r="W100" s="801"/>
      <c r="X100" s="801"/>
      <c r="Y100" s="801"/>
      <c r="Z100" s="801"/>
    </row>
    <row r="101" ht="15.75" customHeight="1">
      <c r="A101" s="801"/>
      <c r="B101" s="801"/>
      <c r="C101" s="801"/>
      <c r="D101" s="801"/>
      <c r="E101" s="801"/>
      <c r="F101" s="801"/>
      <c r="G101" s="801"/>
      <c r="H101" s="801"/>
      <c r="I101" s="801"/>
      <c r="J101" s="801"/>
      <c r="K101" s="801"/>
      <c r="L101" s="801"/>
      <c r="M101" s="801"/>
      <c r="N101" s="801"/>
      <c r="O101" s="801"/>
      <c r="P101" s="801"/>
      <c r="Q101" s="801"/>
      <c r="R101" s="801"/>
      <c r="S101" s="801"/>
      <c r="T101" s="801"/>
      <c r="U101" s="801"/>
      <c r="V101" s="801"/>
      <c r="W101" s="801"/>
      <c r="X101" s="801"/>
      <c r="Y101" s="801"/>
      <c r="Z101" s="801"/>
    </row>
    <row r="102" ht="15.75" customHeight="1">
      <c r="A102" s="801"/>
      <c r="B102" s="801"/>
      <c r="C102" s="801"/>
      <c r="D102" s="801"/>
      <c r="E102" s="801"/>
      <c r="F102" s="801"/>
      <c r="G102" s="801"/>
      <c r="H102" s="801"/>
      <c r="I102" s="801"/>
      <c r="J102" s="801"/>
      <c r="K102" s="801"/>
      <c r="L102" s="801"/>
      <c r="M102" s="801"/>
      <c r="N102" s="801"/>
      <c r="O102" s="801"/>
      <c r="P102" s="801"/>
      <c r="Q102" s="801"/>
      <c r="R102" s="801"/>
      <c r="S102" s="801"/>
      <c r="T102" s="801"/>
      <c r="U102" s="801"/>
      <c r="V102" s="801"/>
      <c r="W102" s="801"/>
      <c r="X102" s="801"/>
      <c r="Y102" s="801"/>
      <c r="Z102" s="801"/>
    </row>
    <row r="103" ht="15.75" customHeight="1">
      <c r="A103" s="801"/>
      <c r="B103" s="801"/>
      <c r="C103" s="801"/>
      <c r="D103" s="801"/>
      <c r="E103" s="801"/>
      <c r="F103" s="801"/>
      <c r="G103" s="801"/>
      <c r="H103" s="801"/>
      <c r="I103" s="801"/>
      <c r="J103" s="801"/>
      <c r="K103" s="801"/>
      <c r="L103" s="801"/>
      <c r="M103" s="801"/>
      <c r="N103" s="801"/>
      <c r="O103" s="801"/>
      <c r="P103" s="801"/>
      <c r="Q103" s="801"/>
      <c r="R103" s="801"/>
      <c r="S103" s="801"/>
      <c r="T103" s="801"/>
      <c r="U103" s="801"/>
      <c r="V103" s="801"/>
      <c r="W103" s="801"/>
      <c r="X103" s="801"/>
      <c r="Y103" s="801"/>
      <c r="Z103" s="801"/>
    </row>
    <row r="104" ht="15.75" customHeight="1">
      <c r="A104" s="801"/>
      <c r="B104" s="801"/>
      <c r="C104" s="801"/>
      <c r="D104" s="801"/>
      <c r="E104" s="801"/>
      <c r="F104" s="801"/>
      <c r="G104" s="801"/>
      <c r="H104" s="801"/>
      <c r="I104" s="801"/>
      <c r="J104" s="801"/>
      <c r="K104" s="801"/>
      <c r="L104" s="801"/>
      <c r="M104" s="801"/>
      <c r="N104" s="801"/>
      <c r="O104" s="801"/>
      <c r="P104" s="801"/>
      <c r="Q104" s="801"/>
      <c r="R104" s="801"/>
      <c r="S104" s="801"/>
      <c r="T104" s="801"/>
      <c r="U104" s="801"/>
      <c r="V104" s="801"/>
      <c r="W104" s="801"/>
      <c r="X104" s="801"/>
      <c r="Y104" s="801"/>
      <c r="Z104" s="801"/>
    </row>
    <row r="105" ht="15.75" customHeight="1">
      <c r="A105" s="801"/>
      <c r="B105" s="801"/>
      <c r="C105" s="801"/>
      <c r="D105" s="801"/>
      <c r="E105" s="801"/>
      <c r="F105" s="801"/>
      <c r="G105" s="801"/>
      <c r="H105" s="801"/>
      <c r="I105" s="801"/>
      <c r="J105" s="801"/>
      <c r="K105" s="801"/>
      <c r="L105" s="801"/>
      <c r="M105" s="801"/>
      <c r="N105" s="801"/>
      <c r="O105" s="801"/>
      <c r="P105" s="801"/>
      <c r="Q105" s="801"/>
      <c r="R105" s="801"/>
      <c r="S105" s="801"/>
      <c r="T105" s="801"/>
      <c r="U105" s="801"/>
      <c r="V105" s="801"/>
      <c r="W105" s="801"/>
      <c r="X105" s="801"/>
      <c r="Y105" s="801"/>
      <c r="Z105" s="801"/>
    </row>
    <row r="106" ht="15.75" customHeight="1">
      <c r="A106" s="801"/>
      <c r="B106" s="801"/>
      <c r="C106" s="801"/>
      <c r="D106" s="801"/>
      <c r="E106" s="801"/>
      <c r="F106" s="801"/>
      <c r="G106" s="801"/>
      <c r="H106" s="801"/>
      <c r="I106" s="801"/>
      <c r="J106" s="801"/>
      <c r="K106" s="801"/>
      <c r="L106" s="801"/>
      <c r="M106" s="801"/>
      <c r="N106" s="801"/>
      <c r="O106" s="801"/>
      <c r="P106" s="801"/>
      <c r="Q106" s="801"/>
      <c r="R106" s="801"/>
      <c r="S106" s="801"/>
      <c r="T106" s="801"/>
      <c r="U106" s="801"/>
      <c r="V106" s="801"/>
      <c r="W106" s="801"/>
      <c r="X106" s="801"/>
      <c r="Y106" s="801"/>
      <c r="Z106" s="801"/>
    </row>
    <row r="107" ht="15.75" customHeight="1">
      <c r="A107" s="801"/>
      <c r="B107" s="801"/>
      <c r="C107" s="801"/>
      <c r="D107" s="801"/>
      <c r="E107" s="801"/>
      <c r="F107" s="801"/>
      <c r="G107" s="801"/>
      <c r="H107" s="801"/>
      <c r="I107" s="801"/>
      <c r="J107" s="801"/>
      <c r="K107" s="801"/>
      <c r="L107" s="801"/>
      <c r="M107" s="801"/>
      <c r="N107" s="801"/>
      <c r="O107" s="801"/>
      <c r="P107" s="801"/>
      <c r="Q107" s="801"/>
      <c r="R107" s="801"/>
      <c r="S107" s="801"/>
      <c r="T107" s="801"/>
      <c r="U107" s="801"/>
      <c r="V107" s="801"/>
      <c r="W107" s="801"/>
      <c r="X107" s="801"/>
      <c r="Y107" s="801"/>
      <c r="Z107" s="801"/>
    </row>
    <row r="108" ht="15.75" customHeight="1">
      <c r="A108" s="801"/>
      <c r="B108" s="801"/>
      <c r="C108" s="801"/>
      <c r="D108" s="801"/>
      <c r="E108" s="801"/>
      <c r="F108" s="801"/>
      <c r="G108" s="801"/>
      <c r="H108" s="801"/>
      <c r="I108" s="801"/>
      <c r="J108" s="801"/>
      <c r="K108" s="801"/>
      <c r="L108" s="801"/>
      <c r="M108" s="801"/>
      <c r="N108" s="801"/>
      <c r="O108" s="801"/>
      <c r="P108" s="801"/>
      <c r="Q108" s="801"/>
      <c r="R108" s="801"/>
      <c r="S108" s="801"/>
      <c r="T108" s="801"/>
      <c r="U108" s="801"/>
      <c r="V108" s="801"/>
      <c r="W108" s="801"/>
      <c r="X108" s="801"/>
      <c r="Y108" s="801"/>
      <c r="Z108" s="801"/>
    </row>
    <row r="109" ht="15.75" customHeight="1">
      <c r="A109" s="801"/>
      <c r="B109" s="801"/>
      <c r="C109" s="801"/>
      <c r="D109" s="801"/>
      <c r="E109" s="801"/>
      <c r="F109" s="801"/>
      <c r="G109" s="801"/>
      <c r="H109" s="801"/>
      <c r="I109" s="801"/>
      <c r="J109" s="801"/>
      <c r="K109" s="801"/>
      <c r="L109" s="801"/>
      <c r="M109" s="801"/>
      <c r="N109" s="801"/>
      <c r="O109" s="801"/>
      <c r="P109" s="801"/>
      <c r="Q109" s="801"/>
      <c r="R109" s="801"/>
      <c r="S109" s="801"/>
      <c r="T109" s="801"/>
      <c r="U109" s="801"/>
      <c r="V109" s="801"/>
      <c r="W109" s="801"/>
      <c r="X109" s="801"/>
      <c r="Y109" s="801"/>
      <c r="Z109" s="801"/>
    </row>
    <row r="110" ht="15.75" customHeight="1">
      <c r="A110" s="801"/>
      <c r="B110" s="801"/>
      <c r="C110" s="801"/>
      <c r="D110" s="801"/>
      <c r="E110" s="801"/>
      <c r="F110" s="801"/>
      <c r="G110" s="801"/>
      <c r="H110" s="801"/>
      <c r="I110" s="801"/>
      <c r="J110" s="801"/>
      <c r="K110" s="801"/>
      <c r="L110" s="801"/>
      <c r="M110" s="801"/>
      <c r="N110" s="801"/>
      <c r="O110" s="801"/>
      <c r="P110" s="801"/>
      <c r="Q110" s="801"/>
      <c r="R110" s="801"/>
      <c r="S110" s="801"/>
      <c r="T110" s="801"/>
      <c r="U110" s="801"/>
      <c r="V110" s="801"/>
      <c r="W110" s="801"/>
      <c r="X110" s="801"/>
      <c r="Y110" s="801"/>
      <c r="Z110" s="801"/>
    </row>
    <row r="111" ht="15.75" customHeight="1">
      <c r="A111" s="801"/>
      <c r="B111" s="801"/>
      <c r="C111" s="801"/>
      <c r="D111" s="801"/>
      <c r="E111" s="801"/>
      <c r="F111" s="801"/>
      <c r="G111" s="801"/>
      <c r="H111" s="801"/>
      <c r="I111" s="801"/>
      <c r="J111" s="801"/>
      <c r="K111" s="801"/>
      <c r="L111" s="801"/>
      <c r="M111" s="801"/>
      <c r="N111" s="801"/>
      <c r="O111" s="801"/>
      <c r="P111" s="801"/>
      <c r="Q111" s="801"/>
      <c r="R111" s="801"/>
      <c r="S111" s="801"/>
      <c r="T111" s="801"/>
      <c r="U111" s="801"/>
      <c r="V111" s="801"/>
      <c r="W111" s="801"/>
      <c r="X111" s="801"/>
      <c r="Y111" s="801"/>
      <c r="Z111" s="801"/>
    </row>
    <row r="112" ht="15.75" customHeight="1">
      <c r="A112" s="801"/>
      <c r="B112" s="801"/>
      <c r="C112" s="801"/>
      <c r="D112" s="801"/>
      <c r="E112" s="801"/>
      <c r="F112" s="801"/>
      <c r="G112" s="801"/>
      <c r="H112" s="801"/>
      <c r="I112" s="801"/>
      <c r="J112" s="801"/>
      <c r="K112" s="801"/>
      <c r="L112" s="801"/>
      <c r="M112" s="801"/>
      <c r="N112" s="801"/>
      <c r="O112" s="801"/>
      <c r="P112" s="801"/>
      <c r="Q112" s="801"/>
      <c r="R112" s="801"/>
      <c r="S112" s="801"/>
      <c r="T112" s="801"/>
      <c r="U112" s="801"/>
      <c r="V112" s="801"/>
      <c r="W112" s="801"/>
      <c r="X112" s="801"/>
      <c r="Y112" s="801"/>
      <c r="Z112" s="801"/>
    </row>
    <row r="113" ht="15.75" customHeight="1">
      <c r="A113" s="801"/>
      <c r="B113" s="801"/>
      <c r="C113" s="801"/>
      <c r="D113" s="801"/>
      <c r="E113" s="801"/>
      <c r="F113" s="801"/>
      <c r="G113" s="801"/>
      <c r="H113" s="801"/>
      <c r="I113" s="801"/>
      <c r="J113" s="801"/>
      <c r="K113" s="801"/>
      <c r="L113" s="801"/>
      <c r="M113" s="801"/>
      <c r="N113" s="801"/>
      <c r="O113" s="801"/>
      <c r="P113" s="801"/>
      <c r="Q113" s="801"/>
      <c r="R113" s="801"/>
      <c r="S113" s="801"/>
      <c r="T113" s="801"/>
      <c r="U113" s="801"/>
      <c r="V113" s="801"/>
      <c r="W113" s="801"/>
      <c r="X113" s="801"/>
      <c r="Y113" s="801"/>
      <c r="Z113" s="801"/>
    </row>
    <row r="114" ht="15.75" customHeight="1">
      <c r="A114" s="801"/>
      <c r="B114" s="801"/>
      <c r="C114" s="801"/>
      <c r="D114" s="801"/>
      <c r="E114" s="801"/>
      <c r="F114" s="801"/>
      <c r="G114" s="801"/>
      <c r="H114" s="801"/>
      <c r="I114" s="801"/>
      <c r="J114" s="801"/>
      <c r="K114" s="801"/>
      <c r="L114" s="801"/>
      <c r="M114" s="801"/>
      <c r="N114" s="801"/>
      <c r="O114" s="801"/>
      <c r="P114" s="801"/>
      <c r="Q114" s="801"/>
      <c r="R114" s="801"/>
      <c r="S114" s="801"/>
      <c r="T114" s="801"/>
      <c r="U114" s="801"/>
      <c r="V114" s="801"/>
      <c r="W114" s="801"/>
      <c r="X114" s="801"/>
      <c r="Y114" s="801"/>
      <c r="Z114" s="801"/>
    </row>
    <row r="115" ht="15.75" customHeight="1">
      <c r="A115" s="801"/>
      <c r="B115" s="801"/>
      <c r="C115" s="801"/>
      <c r="D115" s="801"/>
      <c r="E115" s="801"/>
      <c r="F115" s="801"/>
      <c r="G115" s="801"/>
      <c r="H115" s="801"/>
      <c r="I115" s="801"/>
      <c r="J115" s="801"/>
      <c r="K115" s="801"/>
      <c r="L115" s="801"/>
      <c r="M115" s="801"/>
      <c r="N115" s="801"/>
      <c r="O115" s="801"/>
      <c r="P115" s="801"/>
      <c r="Q115" s="801"/>
      <c r="R115" s="801"/>
      <c r="S115" s="801"/>
      <c r="T115" s="801"/>
      <c r="U115" s="801"/>
      <c r="V115" s="801"/>
      <c r="W115" s="801"/>
      <c r="X115" s="801"/>
      <c r="Y115" s="801"/>
      <c r="Z115" s="801"/>
    </row>
    <row r="116" ht="15.75" customHeight="1">
      <c r="A116" s="801"/>
      <c r="B116" s="801"/>
      <c r="C116" s="801"/>
      <c r="D116" s="801"/>
      <c r="E116" s="801"/>
      <c r="F116" s="801"/>
      <c r="G116" s="801"/>
      <c r="H116" s="801"/>
      <c r="I116" s="801"/>
      <c r="J116" s="801"/>
      <c r="K116" s="801"/>
      <c r="L116" s="801"/>
      <c r="M116" s="801"/>
      <c r="N116" s="801"/>
      <c r="O116" s="801"/>
      <c r="P116" s="801"/>
      <c r="Q116" s="801"/>
      <c r="R116" s="801"/>
      <c r="S116" s="801"/>
      <c r="T116" s="801"/>
      <c r="U116" s="801"/>
      <c r="V116" s="801"/>
      <c r="W116" s="801"/>
      <c r="X116" s="801"/>
      <c r="Y116" s="801"/>
      <c r="Z116" s="801"/>
    </row>
    <row r="117" ht="15.75" customHeight="1">
      <c r="A117" s="801"/>
      <c r="B117" s="801"/>
      <c r="C117" s="801"/>
      <c r="D117" s="801"/>
      <c r="E117" s="801"/>
      <c r="F117" s="801"/>
      <c r="G117" s="801"/>
      <c r="H117" s="801"/>
      <c r="I117" s="801"/>
      <c r="J117" s="801"/>
      <c r="K117" s="801"/>
      <c r="L117" s="801"/>
      <c r="M117" s="801"/>
      <c r="N117" s="801"/>
      <c r="O117" s="801"/>
      <c r="P117" s="801"/>
      <c r="Q117" s="801"/>
      <c r="R117" s="801"/>
      <c r="S117" s="801"/>
      <c r="T117" s="801"/>
      <c r="U117" s="801"/>
      <c r="V117" s="801"/>
      <c r="W117" s="801"/>
      <c r="X117" s="801"/>
      <c r="Y117" s="801"/>
      <c r="Z117" s="801"/>
    </row>
    <row r="118" ht="15.75" customHeight="1">
      <c r="A118" s="801"/>
      <c r="B118" s="801"/>
      <c r="C118" s="801"/>
      <c r="D118" s="801"/>
      <c r="E118" s="801"/>
      <c r="F118" s="801"/>
      <c r="G118" s="801"/>
      <c r="H118" s="801"/>
      <c r="I118" s="801"/>
      <c r="J118" s="801"/>
      <c r="K118" s="801"/>
      <c r="L118" s="801"/>
      <c r="M118" s="801"/>
      <c r="N118" s="801"/>
      <c r="O118" s="801"/>
      <c r="P118" s="801"/>
      <c r="Q118" s="801"/>
      <c r="R118" s="801"/>
      <c r="S118" s="801"/>
      <c r="T118" s="801"/>
      <c r="U118" s="801"/>
      <c r="V118" s="801"/>
      <c r="W118" s="801"/>
      <c r="X118" s="801"/>
      <c r="Y118" s="801"/>
      <c r="Z118" s="801"/>
    </row>
    <row r="119" ht="15.75" customHeight="1">
      <c r="A119" s="801"/>
      <c r="B119" s="801"/>
      <c r="C119" s="801"/>
      <c r="D119" s="801"/>
      <c r="E119" s="801"/>
      <c r="F119" s="801"/>
      <c r="G119" s="801"/>
      <c r="H119" s="801"/>
      <c r="I119" s="801"/>
      <c r="J119" s="801"/>
      <c r="K119" s="801"/>
      <c r="L119" s="801"/>
      <c r="M119" s="801"/>
      <c r="N119" s="801"/>
      <c r="O119" s="801"/>
      <c r="P119" s="801"/>
      <c r="Q119" s="801"/>
      <c r="R119" s="801"/>
      <c r="S119" s="801"/>
      <c r="T119" s="801"/>
      <c r="U119" s="801"/>
      <c r="V119" s="801"/>
      <c r="W119" s="801"/>
      <c r="X119" s="801"/>
      <c r="Y119" s="801"/>
      <c r="Z119" s="801"/>
    </row>
    <row r="120" ht="15.75" customHeight="1">
      <c r="A120" s="801"/>
      <c r="B120" s="801"/>
      <c r="C120" s="801"/>
      <c r="D120" s="801"/>
      <c r="E120" s="801"/>
      <c r="F120" s="801"/>
      <c r="G120" s="801"/>
      <c r="H120" s="801"/>
      <c r="I120" s="801"/>
      <c r="J120" s="801"/>
      <c r="K120" s="801"/>
      <c r="L120" s="801"/>
      <c r="M120" s="801"/>
      <c r="N120" s="801"/>
      <c r="O120" s="801"/>
      <c r="P120" s="801"/>
      <c r="Q120" s="801"/>
      <c r="R120" s="801"/>
      <c r="S120" s="801"/>
      <c r="T120" s="801"/>
      <c r="U120" s="801"/>
      <c r="V120" s="801"/>
      <c r="W120" s="801"/>
      <c r="X120" s="801"/>
      <c r="Y120" s="801"/>
      <c r="Z120" s="801"/>
    </row>
    <row r="121" ht="15.75" customHeight="1">
      <c r="A121" s="801"/>
      <c r="B121" s="801"/>
      <c r="C121" s="801"/>
      <c r="D121" s="801"/>
      <c r="E121" s="801"/>
      <c r="F121" s="801"/>
      <c r="G121" s="801"/>
      <c r="H121" s="801"/>
      <c r="I121" s="801"/>
      <c r="J121" s="801"/>
      <c r="K121" s="801"/>
      <c r="L121" s="801"/>
      <c r="M121" s="801"/>
      <c r="N121" s="801"/>
      <c r="O121" s="801"/>
      <c r="P121" s="801"/>
      <c r="Q121" s="801"/>
      <c r="R121" s="801"/>
      <c r="S121" s="801"/>
      <c r="T121" s="801"/>
      <c r="U121" s="801"/>
      <c r="V121" s="801"/>
      <c r="W121" s="801"/>
      <c r="X121" s="801"/>
      <c r="Y121" s="801"/>
      <c r="Z121" s="801"/>
    </row>
    <row r="122" ht="15.75" customHeight="1">
      <c r="A122" s="801"/>
      <c r="B122" s="801"/>
      <c r="C122" s="801"/>
      <c r="D122" s="801"/>
      <c r="E122" s="801"/>
      <c r="F122" s="801"/>
      <c r="G122" s="801"/>
      <c r="H122" s="801"/>
      <c r="I122" s="801"/>
      <c r="J122" s="801"/>
      <c r="K122" s="801"/>
      <c r="L122" s="801"/>
      <c r="M122" s="801"/>
      <c r="N122" s="801"/>
      <c r="O122" s="801"/>
      <c r="P122" s="801"/>
      <c r="Q122" s="801"/>
      <c r="R122" s="801"/>
      <c r="S122" s="801"/>
      <c r="T122" s="801"/>
      <c r="U122" s="801"/>
      <c r="V122" s="801"/>
      <c r="W122" s="801"/>
      <c r="X122" s="801"/>
      <c r="Y122" s="801"/>
      <c r="Z122" s="801"/>
    </row>
    <row r="123" ht="15.75" customHeight="1">
      <c r="A123" s="801"/>
      <c r="B123" s="801"/>
      <c r="C123" s="801"/>
      <c r="D123" s="801"/>
      <c r="E123" s="801"/>
      <c r="F123" s="801"/>
      <c r="G123" s="801"/>
      <c r="H123" s="801"/>
      <c r="I123" s="801"/>
      <c r="J123" s="801"/>
      <c r="K123" s="801"/>
      <c r="L123" s="801"/>
      <c r="M123" s="801"/>
      <c r="N123" s="801"/>
      <c r="O123" s="801"/>
      <c r="P123" s="801"/>
      <c r="Q123" s="801"/>
      <c r="R123" s="801"/>
      <c r="S123" s="801"/>
      <c r="T123" s="801"/>
      <c r="U123" s="801"/>
      <c r="V123" s="801"/>
      <c r="W123" s="801"/>
      <c r="X123" s="801"/>
      <c r="Y123" s="801"/>
      <c r="Z123" s="801"/>
    </row>
    <row r="124" ht="15.75" customHeight="1">
      <c r="A124" s="801"/>
      <c r="B124" s="801"/>
      <c r="C124" s="801"/>
      <c r="D124" s="801"/>
      <c r="E124" s="801"/>
      <c r="F124" s="801"/>
      <c r="G124" s="801"/>
      <c r="H124" s="801"/>
      <c r="I124" s="801"/>
      <c r="J124" s="801"/>
      <c r="K124" s="801"/>
      <c r="L124" s="801"/>
      <c r="M124" s="801"/>
      <c r="N124" s="801"/>
      <c r="O124" s="801"/>
      <c r="P124" s="801"/>
      <c r="Q124" s="801"/>
      <c r="R124" s="801"/>
      <c r="S124" s="801"/>
      <c r="T124" s="801"/>
      <c r="U124" s="801"/>
      <c r="V124" s="801"/>
      <c r="W124" s="801"/>
      <c r="X124" s="801"/>
      <c r="Y124" s="801"/>
      <c r="Z124" s="801"/>
    </row>
    <row r="125" ht="15.75" customHeight="1">
      <c r="A125" s="801"/>
      <c r="B125" s="801"/>
      <c r="C125" s="801"/>
      <c r="D125" s="801"/>
      <c r="E125" s="801"/>
      <c r="F125" s="801"/>
      <c r="G125" s="801"/>
      <c r="H125" s="801"/>
      <c r="I125" s="801"/>
      <c r="J125" s="801"/>
      <c r="K125" s="801"/>
      <c r="L125" s="801"/>
      <c r="M125" s="801"/>
      <c r="N125" s="801"/>
      <c r="O125" s="801"/>
      <c r="P125" s="801"/>
      <c r="Q125" s="801"/>
      <c r="R125" s="801"/>
      <c r="S125" s="801"/>
      <c r="T125" s="801"/>
      <c r="U125" s="801"/>
      <c r="V125" s="801"/>
      <c r="W125" s="801"/>
      <c r="X125" s="801"/>
      <c r="Y125" s="801"/>
      <c r="Z125" s="801"/>
    </row>
    <row r="126" ht="15.75" customHeight="1">
      <c r="A126" s="801"/>
      <c r="B126" s="801"/>
      <c r="C126" s="801"/>
      <c r="D126" s="801"/>
      <c r="E126" s="801"/>
      <c r="F126" s="801"/>
      <c r="G126" s="801"/>
      <c r="H126" s="801"/>
      <c r="I126" s="801"/>
      <c r="J126" s="801"/>
      <c r="K126" s="801"/>
      <c r="L126" s="801"/>
      <c r="M126" s="801"/>
      <c r="N126" s="801"/>
      <c r="O126" s="801"/>
      <c r="P126" s="801"/>
      <c r="Q126" s="801"/>
      <c r="R126" s="801"/>
      <c r="S126" s="801"/>
      <c r="T126" s="801"/>
      <c r="U126" s="801"/>
      <c r="V126" s="801"/>
      <c r="W126" s="801"/>
      <c r="X126" s="801"/>
      <c r="Y126" s="801"/>
      <c r="Z126" s="801"/>
    </row>
    <row r="127" ht="15.75" customHeight="1">
      <c r="A127" s="801"/>
      <c r="B127" s="801"/>
      <c r="C127" s="801"/>
      <c r="D127" s="801"/>
      <c r="E127" s="801"/>
      <c r="F127" s="801"/>
      <c r="G127" s="801"/>
      <c r="H127" s="801"/>
      <c r="I127" s="801"/>
      <c r="J127" s="801"/>
      <c r="K127" s="801"/>
      <c r="L127" s="801"/>
      <c r="M127" s="801"/>
      <c r="N127" s="801"/>
      <c r="O127" s="801"/>
      <c r="P127" s="801"/>
      <c r="Q127" s="801"/>
      <c r="R127" s="801"/>
      <c r="S127" s="801"/>
      <c r="T127" s="801"/>
      <c r="U127" s="801"/>
      <c r="V127" s="801"/>
      <c r="W127" s="801"/>
      <c r="X127" s="801"/>
      <c r="Y127" s="801"/>
      <c r="Z127" s="801"/>
    </row>
    <row r="128" ht="15.75" customHeight="1">
      <c r="A128" s="801"/>
      <c r="B128" s="801"/>
      <c r="C128" s="801"/>
      <c r="D128" s="801"/>
      <c r="E128" s="801"/>
      <c r="F128" s="801"/>
      <c r="G128" s="801"/>
      <c r="H128" s="801"/>
      <c r="I128" s="801"/>
      <c r="J128" s="801"/>
      <c r="K128" s="801"/>
      <c r="L128" s="801"/>
      <c r="M128" s="801"/>
      <c r="N128" s="801"/>
      <c r="O128" s="801"/>
      <c r="P128" s="801"/>
      <c r="Q128" s="801"/>
      <c r="R128" s="801"/>
      <c r="S128" s="801"/>
      <c r="T128" s="801"/>
      <c r="U128" s="801"/>
      <c r="V128" s="801"/>
      <c r="W128" s="801"/>
      <c r="X128" s="801"/>
      <c r="Y128" s="801"/>
      <c r="Z128" s="801"/>
    </row>
    <row r="129" ht="15.75" customHeight="1">
      <c r="A129" s="801"/>
      <c r="B129" s="801"/>
      <c r="C129" s="801"/>
      <c r="D129" s="801"/>
      <c r="E129" s="801"/>
      <c r="F129" s="801"/>
      <c r="G129" s="801"/>
      <c r="H129" s="801"/>
      <c r="I129" s="801"/>
      <c r="J129" s="801"/>
      <c r="K129" s="801"/>
      <c r="L129" s="801"/>
      <c r="M129" s="801"/>
      <c r="N129" s="801"/>
      <c r="O129" s="801"/>
      <c r="P129" s="801"/>
      <c r="Q129" s="801"/>
      <c r="R129" s="801"/>
      <c r="S129" s="801"/>
      <c r="T129" s="801"/>
      <c r="U129" s="801"/>
      <c r="V129" s="801"/>
      <c r="W129" s="801"/>
      <c r="X129" s="801"/>
      <c r="Y129" s="801"/>
      <c r="Z129" s="801"/>
    </row>
    <row r="130" ht="15.75" customHeight="1">
      <c r="A130" s="801"/>
      <c r="B130" s="801"/>
      <c r="C130" s="801"/>
      <c r="D130" s="801"/>
      <c r="E130" s="801"/>
      <c r="F130" s="801"/>
      <c r="G130" s="801"/>
      <c r="H130" s="801"/>
      <c r="I130" s="801"/>
      <c r="J130" s="801"/>
      <c r="K130" s="801"/>
      <c r="L130" s="801"/>
      <c r="M130" s="801"/>
      <c r="N130" s="801"/>
      <c r="O130" s="801"/>
      <c r="P130" s="801"/>
      <c r="Q130" s="801"/>
      <c r="R130" s="801"/>
      <c r="S130" s="801"/>
      <c r="T130" s="801"/>
      <c r="U130" s="801"/>
      <c r="V130" s="801"/>
      <c r="W130" s="801"/>
      <c r="X130" s="801"/>
      <c r="Y130" s="801"/>
      <c r="Z130" s="801"/>
    </row>
    <row r="131" ht="15.75" customHeight="1">
      <c r="A131" s="801"/>
      <c r="B131" s="801"/>
      <c r="C131" s="801"/>
      <c r="D131" s="801"/>
      <c r="E131" s="801"/>
      <c r="F131" s="801"/>
      <c r="G131" s="801"/>
      <c r="H131" s="801"/>
      <c r="I131" s="801"/>
      <c r="J131" s="801"/>
      <c r="K131" s="801"/>
      <c r="L131" s="801"/>
      <c r="M131" s="801"/>
      <c r="N131" s="801"/>
      <c r="O131" s="801"/>
      <c r="P131" s="801"/>
      <c r="Q131" s="801"/>
      <c r="R131" s="801"/>
      <c r="S131" s="801"/>
      <c r="T131" s="801"/>
      <c r="U131" s="801"/>
      <c r="V131" s="801"/>
      <c r="W131" s="801"/>
      <c r="X131" s="801"/>
      <c r="Y131" s="801"/>
      <c r="Z131" s="801"/>
    </row>
    <row r="132" ht="15.75" customHeight="1">
      <c r="A132" s="801"/>
      <c r="B132" s="801"/>
      <c r="C132" s="801"/>
      <c r="D132" s="801"/>
      <c r="E132" s="801"/>
      <c r="F132" s="801"/>
      <c r="G132" s="801"/>
      <c r="H132" s="801"/>
      <c r="I132" s="801"/>
      <c r="J132" s="801"/>
      <c r="K132" s="801"/>
      <c r="L132" s="801"/>
      <c r="M132" s="801"/>
      <c r="N132" s="801"/>
      <c r="O132" s="801"/>
      <c r="P132" s="801"/>
      <c r="Q132" s="801"/>
      <c r="R132" s="801"/>
      <c r="S132" s="801"/>
      <c r="T132" s="801"/>
      <c r="U132" s="801"/>
      <c r="V132" s="801"/>
      <c r="W132" s="801"/>
      <c r="X132" s="801"/>
      <c r="Y132" s="801"/>
      <c r="Z132" s="801"/>
    </row>
    <row r="133" ht="15.75" customHeight="1">
      <c r="A133" s="801"/>
      <c r="B133" s="801"/>
      <c r="C133" s="801"/>
      <c r="D133" s="801"/>
      <c r="E133" s="801"/>
      <c r="F133" s="801"/>
      <c r="G133" s="801"/>
      <c r="H133" s="801"/>
      <c r="I133" s="801"/>
      <c r="J133" s="801"/>
      <c r="K133" s="801"/>
      <c r="L133" s="801"/>
      <c r="M133" s="801"/>
      <c r="N133" s="801"/>
      <c r="O133" s="801"/>
      <c r="P133" s="801"/>
      <c r="Q133" s="801"/>
      <c r="R133" s="801"/>
      <c r="S133" s="801"/>
      <c r="T133" s="801"/>
      <c r="U133" s="801"/>
      <c r="V133" s="801"/>
      <c r="W133" s="801"/>
      <c r="X133" s="801"/>
      <c r="Y133" s="801"/>
      <c r="Z133" s="801"/>
    </row>
    <row r="134" ht="15.75" customHeight="1">
      <c r="A134" s="801"/>
      <c r="B134" s="801"/>
      <c r="C134" s="801"/>
      <c r="D134" s="801"/>
      <c r="E134" s="801"/>
      <c r="F134" s="801"/>
      <c r="G134" s="801"/>
      <c r="H134" s="801"/>
      <c r="I134" s="801"/>
      <c r="J134" s="801"/>
      <c r="K134" s="801"/>
      <c r="L134" s="801"/>
      <c r="M134" s="801"/>
      <c r="N134" s="801"/>
      <c r="O134" s="801"/>
      <c r="P134" s="801"/>
      <c r="Q134" s="801"/>
      <c r="R134" s="801"/>
      <c r="S134" s="801"/>
      <c r="T134" s="801"/>
      <c r="U134" s="801"/>
      <c r="V134" s="801"/>
      <c r="W134" s="801"/>
      <c r="X134" s="801"/>
      <c r="Y134" s="801"/>
      <c r="Z134" s="801"/>
    </row>
    <row r="135" ht="15.75" customHeight="1">
      <c r="A135" s="801"/>
      <c r="B135" s="801"/>
      <c r="C135" s="801"/>
      <c r="D135" s="801"/>
      <c r="E135" s="801"/>
      <c r="F135" s="801"/>
      <c r="G135" s="801"/>
      <c r="H135" s="801"/>
      <c r="I135" s="801"/>
      <c r="J135" s="801"/>
      <c r="K135" s="801"/>
      <c r="L135" s="801"/>
      <c r="M135" s="801"/>
      <c r="N135" s="801"/>
      <c r="O135" s="801"/>
      <c r="P135" s="801"/>
      <c r="Q135" s="801"/>
      <c r="R135" s="801"/>
      <c r="S135" s="801"/>
      <c r="T135" s="801"/>
      <c r="U135" s="801"/>
      <c r="V135" s="801"/>
      <c r="W135" s="801"/>
      <c r="X135" s="801"/>
      <c r="Y135" s="801"/>
      <c r="Z135" s="801"/>
    </row>
    <row r="136" ht="15.75" customHeight="1">
      <c r="A136" s="801"/>
      <c r="B136" s="801"/>
      <c r="C136" s="801"/>
      <c r="D136" s="801"/>
      <c r="E136" s="801"/>
      <c r="F136" s="801"/>
      <c r="G136" s="801"/>
      <c r="H136" s="801"/>
      <c r="I136" s="801"/>
      <c r="J136" s="801"/>
      <c r="K136" s="801"/>
      <c r="L136" s="801"/>
      <c r="M136" s="801"/>
      <c r="N136" s="801"/>
      <c r="O136" s="801"/>
      <c r="P136" s="801"/>
      <c r="Q136" s="801"/>
      <c r="R136" s="801"/>
      <c r="S136" s="801"/>
      <c r="T136" s="801"/>
      <c r="U136" s="801"/>
      <c r="V136" s="801"/>
      <c r="W136" s="801"/>
      <c r="X136" s="801"/>
      <c r="Y136" s="801"/>
      <c r="Z136" s="801"/>
    </row>
    <row r="137" ht="15.75" customHeight="1">
      <c r="A137" s="801"/>
      <c r="B137" s="801"/>
      <c r="C137" s="801"/>
      <c r="D137" s="801"/>
      <c r="E137" s="801"/>
      <c r="F137" s="801"/>
      <c r="G137" s="801"/>
      <c r="H137" s="801"/>
      <c r="I137" s="801"/>
      <c r="J137" s="801"/>
      <c r="K137" s="801"/>
      <c r="L137" s="801"/>
      <c r="M137" s="801"/>
      <c r="N137" s="801"/>
      <c r="O137" s="801"/>
      <c r="P137" s="801"/>
      <c r="Q137" s="801"/>
      <c r="R137" s="801"/>
      <c r="S137" s="801"/>
      <c r="T137" s="801"/>
      <c r="U137" s="801"/>
      <c r="V137" s="801"/>
      <c r="W137" s="801"/>
      <c r="X137" s="801"/>
      <c r="Y137" s="801"/>
      <c r="Z137" s="801"/>
    </row>
    <row r="138" ht="15.75" customHeight="1">
      <c r="A138" s="801"/>
      <c r="B138" s="801"/>
      <c r="C138" s="801"/>
      <c r="D138" s="801"/>
      <c r="E138" s="801"/>
      <c r="F138" s="801"/>
      <c r="G138" s="801"/>
      <c r="H138" s="801"/>
      <c r="I138" s="801"/>
      <c r="J138" s="801"/>
      <c r="K138" s="801"/>
      <c r="L138" s="801"/>
      <c r="M138" s="801"/>
      <c r="N138" s="801"/>
      <c r="O138" s="801"/>
      <c r="P138" s="801"/>
      <c r="Q138" s="801"/>
      <c r="R138" s="801"/>
      <c r="S138" s="801"/>
      <c r="T138" s="801"/>
      <c r="U138" s="801"/>
      <c r="V138" s="801"/>
      <c r="W138" s="801"/>
      <c r="X138" s="801"/>
      <c r="Y138" s="801"/>
      <c r="Z138" s="801"/>
    </row>
    <row r="139" ht="15.75" customHeight="1">
      <c r="A139" s="801"/>
      <c r="B139" s="801"/>
      <c r="C139" s="801"/>
      <c r="D139" s="801"/>
      <c r="E139" s="801"/>
      <c r="F139" s="801"/>
      <c r="G139" s="801"/>
      <c r="H139" s="801"/>
      <c r="I139" s="801"/>
      <c r="J139" s="801"/>
      <c r="K139" s="801"/>
      <c r="L139" s="801"/>
      <c r="M139" s="801"/>
      <c r="N139" s="801"/>
      <c r="O139" s="801"/>
      <c r="P139" s="801"/>
      <c r="Q139" s="801"/>
      <c r="R139" s="801"/>
      <c r="S139" s="801"/>
      <c r="T139" s="801"/>
      <c r="U139" s="801"/>
      <c r="V139" s="801"/>
      <c r="W139" s="801"/>
      <c r="X139" s="801"/>
      <c r="Y139" s="801"/>
      <c r="Z139" s="801"/>
    </row>
    <row r="140" ht="15.75" customHeight="1">
      <c r="A140" s="801"/>
      <c r="B140" s="801"/>
      <c r="C140" s="801"/>
      <c r="D140" s="801"/>
      <c r="E140" s="801"/>
      <c r="F140" s="801"/>
      <c r="G140" s="801"/>
      <c r="H140" s="801"/>
      <c r="I140" s="801"/>
      <c r="J140" s="801"/>
      <c r="K140" s="801"/>
      <c r="L140" s="801"/>
      <c r="M140" s="801"/>
      <c r="N140" s="801"/>
      <c r="O140" s="801"/>
      <c r="P140" s="801"/>
      <c r="Q140" s="801"/>
      <c r="R140" s="801"/>
      <c r="S140" s="801"/>
      <c r="T140" s="801"/>
      <c r="U140" s="801"/>
      <c r="V140" s="801"/>
      <c r="W140" s="801"/>
      <c r="X140" s="801"/>
      <c r="Y140" s="801"/>
      <c r="Z140" s="801"/>
    </row>
    <row r="141" ht="15.75" customHeight="1">
      <c r="A141" s="801"/>
      <c r="B141" s="801"/>
      <c r="C141" s="801"/>
      <c r="D141" s="801"/>
      <c r="E141" s="801"/>
      <c r="F141" s="801"/>
      <c r="G141" s="801"/>
      <c r="H141" s="801"/>
      <c r="I141" s="801"/>
      <c r="J141" s="801"/>
      <c r="K141" s="801"/>
      <c r="L141" s="801"/>
      <c r="M141" s="801"/>
      <c r="N141" s="801"/>
      <c r="O141" s="801"/>
      <c r="P141" s="801"/>
      <c r="Q141" s="801"/>
      <c r="R141" s="801"/>
      <c r="S141" s="801"/>
      <c r="T141" s="801"/>
      <c r="U141" s="801"/>
      <c r="V141" s="801"/>
      <c r="W141" s="801"/>
      <c r="X141" s="801"/>
      <c r="Y141" s="801"/>
      <c r="Z141" s="801"/>
    </row>
    <row r="142" ht="15.75" customHeight="1">
      <c r="A142" s="801"/>
      <c r="B142" s="801"/>
      <c r="C142" s="801"/>
      <c r="D142" s="801"/>
      <c r="E142" s="801"/>
      <c r="F142" s="801"/>
      <c r="G142" s="801"/>
      <c r="H142" s="801"/>
      <c r="I142" s="801"/>
      <c r="J142" s="801"/>
      <c r="K142" s="801"/>
      <c r="L142" s="801"/>
      <c r="M142" s="801"/>
      <c r="N142" s="801"/>
      <c r="O142" s="801"/>
      <c r="P142" s="801"/>
      <c r="Q142" s="801"/>
      <c r="R142" s="801"/>
      <c r="S142" s="801"/>
      <c r="T142" s="801"/>
      <c r="U142" s="801"/>
      <c r="V142" s="801"/>
      <c r="W142" s="801"/>
      <c r="X142" s="801"/>
      <c r="Y142" s="801"/>
      <c r="Z142" s="801"/>
    </row>
    <row r="143" ht="15.75" customHeight="1">
      <c r="A143" s="801"/>
      <c r="B143" s="801"/>
      <c r="C143" s="801"/>
      <c r="D143" s="801"/>
      <c r="E143" s="801"/>
      <c r="F143" s="801"/>
      <c r="G143" s="801"/>
      <c r="H143" s="801"/>
      <c r="I143" s="801"/>
      <c r="J143" s="801"/>
      <c r="K143" s="801"/>
      <c r="L143" s="801"/>
      <c r="M143" s="801"/>
      <c r="N143" s="801"/>
      <c r="O143" s="801"/>
      <c r="P143" s="801"/>
      <c r="Q143" s="801"/>
      <c r="R143" s="801"/>
      <c r="S143" s="801"/>
      <c r="T143" s="801"/>
      <c r="U143" s="801"/>
      <c r="V143" s="801"/>
      <c r="W143" s="801"/>
      <c r="X143" s="801"/>
      <c r="Y143" s="801"/>
      <c r="Z143" s="801"/>
    </row>
    <row r="144" ht="15.75" customHeight="1">
      <c r="A144" s="801"/>
      <c r="B144" s="801"/>
      <c r="C144" s="801"/>
      <c r="D144" s="801"/>
      <c r="E144" s="801"/>
      <c r="F144" s="801"/>
      <c r="G144" s="801"/>
      <c r="H144" s="801"/>
      <c r="I144" s="801"/>
      <c r="J144" s="801"/>
      <c r="K144" s="801"/>
      <c r="L144" s="801"/>
      <c r="M144" s="801"/>
      <c r="N144" s="801"/>
      <c r="O144" s="801"/>
      <c r="P144" s="801"/>
      <c r="Q144" s="801"/>
      <c r="R144" s="801"/>
      <c r="S144" s="801"/>
      <c r="T144" s="801"/>
      <c r="U144" s="801"/>
      <c r="V144" s="801"/>
      <c r="W144" s="801"/>
      <c r="X144" s="801"/>
      <c r="Y144" s="801"/>
      <c r="Z144" s="801"/>
    </row>
    <row r="145" ht="15.75" customHeight="1">
      <c r="A145" s="801"/>
      <c r="B145" s="801"/>
      <c r="C145" s="801"/>
      <c r="D145" s="801"/>
      <c r="E145" s="801"/>
      <c r="F145" s="801"/>
      <c r="G145" s="801"/>
      <c r="H145" s="801"/>
      <c r="I145" s="801"/>
      <c r="J145" s="801"/>
      <c r="K145" s="801"/>
      <c r="L145" s="801"/>
      <c r="M145" s="801"/>
      <c r="N145" s="801"/>
      <c r="O145" s="801"/>
      <c r="P145" s="801"/>
      <c r="Q145" s="801"/>
      <c r="R145" s="801"/>
      <c r="S145" s="801"/>
      <c r="T145" s="801"/>
      <c r="U145" s="801"/>
      <c r="V145" s="801"/>
      <c r="W145" s="801"/>
      <c r="X145" s="801"/>
      <c r="Y145" s="801"/>
      <c r="Z145" s="801"/>
    </row>
    <row r="146" ht="15.75" customHeight="1">
      <c r="A146" s="801"/>
      <c r="B146" s="801"/>
      <c r="C146" s="801"/>
      <c r="D146" s="801"/>
      <c r="E146" s="801"/>
      <c r="F146" s="801"/>
      <c r="G146" s="801"/>
      <c r="H146" s="801"/>
      <c r="I146" s="801"/>
      <c r="J146" s="801"/>
      <c r="K146" s="801"/>
      <c r="L146" s="801"/>
      <c r="M146" s="801"/>
      <c r="N146" s="801"/>
      <c r="O146" s="801"/>
      <c r="P146" s="801"/>
      <c r="Q146" s="801"/>
      <c r="R146" s="801"/>
      <c r="S146" s="801"/>
      <c r="T146" s="801"/>
      <c r="U146" s="801"/>
      <c r="V146" s="801"/>
      <c r="W146" s="801"/>
      <c r="X146" s="801"/>
      <c r="Y146" s="801"/>
      <c r="Z146" s="801"/>
    </row>
    <row r="147" ht="15.75" customHeight="1">
      <c r="A147" s="801"/>
      <c r="B147" s="801"/>
      <c r="C147" s="801"/>
      <c r="D147" s="801"/>
      <c r="E147" s="801"/>
      <c r="F147" s="801"/>
      <c r="G147" s="801"/>
      <c r="H147" s="801"/>
      <c r="I147" s="801"/>
      <c r="J147" s="801"/>
      <c r="K147" s="801"/>
      <c r="L147" s="801"/>
      <c r="M147" s="801"/>
      <c r="N147" s="801"/>
      <c r="O147" s="801"/>
      <c r="P147" s="801"/>
      <c r="Q147" s="801"/>
      <c r="R147" s="801"/>
      <c r="S147" s="801"/>
      <c r="T147" s="801"/>
      <c r="U147" s="801"/>
      <c r="V147" s="801"/>
      <c r="W147" s="801"/>
      <c r="X147" s="801"/>
      <c r="Y147" s="801"/>
      <c r="Z147" s="801"/>
    </row>
    <row r="148" ht="15.75" customHeight="1">
      <c r="A148" s="801"/>
      <c r="B148" s="801"/>
      <c r="C148" s="801"/>
      <c r="D148" s="801"/>
      <c r="E148" s="801"/>
      <c r="F148" s="801"/>
      <c r="G148" s="801"/>
      <c r="H148" s="801"/>
      <c r="I148" s="801"/>
      <c r="J148" s="801"/>
      <c r="K148" s="801"/>
      <c r="L148" s="801"/>
      <c r="M148" s="801"/>
      <c r="N148" s="801"/>
      <c r="O148" s="801"/>
      <c r="P148" s="801"/>
      <c r="Q148" s="801"/>
      <c r="R148" s="801"/>
      <c r="S148" s="801"/>
      <c r="T148" s="801"/>
      <c r="U148" s="801"/>
      <c r="V148" s="801"/>
      <c r="W148" s="801"/>
      <c r="X148" s="801"/>
      <c r="Y148" s="801"/>
      <c r="Z148" s="801"/>
    </row>
    <row r="149" ht="15.75" customHeight="1">
      <c r="A149" s="801"/>
      <c r="B149" s="801"/>
      <c r="C149" s="801"/>
      <c r="D149" s="801"/>
      <c r="E149" s="801"/>
      <c r="F149" s="801"/>
      <c r="G149" s="801"/>
      <c r="H149" s="801"/>
      <c r="I149" s="801"/>
      <c r="J149" s="801"/>
      <c r="K149" s="801"/>
      <c r="L149" s="801"/>
      <c r="M149" s="801"/>
      <c r="N149" s="801"/>
      <c r="O149" s="801"/>
      <c r="P149" s="801"/>
      <c r="Q149" s="801"/>
      <c r="R149" s="801"/>
      <c r="S149" s="801"/>
      <c r="T149" s="801"/>
      <c r="U149" s="801"/>
      <c r="V149" s="801"/>
      <c r="W149" s="801"/>
      <c r="X149" s="801"/>
      <c r="Y149" s="801"/>
      <c r="Z149" s="801"/>
    </row>
    <row r="150" ht="15.75" customHeight="1">
      <c r="A150" s="801"/>
      <c r="B150" s="801"/>
      <c r="C150" s="801"/>
      <c r="D150" s="801"/>
      <c r="E150" s="801"/>
      <c r="F150" s="801"/>
      <c r="G150" s="801"/>
      <c r="H150" s="801"/>
      <c r="I150" s="801"/>
      <c r="J150" s="801"/>
      <c r="K150" s="801"/>
      <c r="L150" s="801"/>
      <c r="M150" s="801"/>
      <c r="N150" s="801"/>
      <c r="O150" s="801"/>
      <c r="P150" s="801"/>
      <c r="Q150" s="801"/>
      <c r="R150" s="801"/>
      <c r="S150" s="801"/>
      <c r="T150" s="801"/>
      <c r="U150" s="801"/>
      <c r="V150" s="801"/>
      <c r="W150" s="801"/>
      <c r="X150" s="801"/>
      <c r="Y150" s="801"/>
      <c r="Z150" s="801"/>
    </row>
    <row r="151" ht="15.75" customHeight="1">
      <c r="A151" s="801"/>
      <c r="B151" s="801"/>
      <c r="C151" s="801"/>
      <c r="D151" s="801"/>
      <c r="E151" s="801"/>
      <c r="F151" s="801"/>
      <c r="G151" s="801"/>
      <c r="H151" s="801"/>
      <c r="I151" s="801"/>
      <c r="J151" s="801"/>
      <c r="K151" s="801"/>
      <c r="L151" s="801"/>
      <c r="M151" s="801"/>
      <c r="N151" s="801"/>
      <c r="O151" s="801"/>
      <c r="P151" s="801"/>
      <c r="Q151" s="801"/>
      <c r="R151" s="801"/>
      <c r="S151" s="801"/>
      <c r="T151" s="801"/>
      <c r="U151" s="801"/>
      <c r="V151" s="801"/>
      <c r="W151" s="801"/>
      <c r="X151" s="801"/>
      <c r="Y151" s="801"/>
      <c r="Z151" s="801"/>
    </row>
    <row r="152" ht="15.75" customHeight="1">
      <c r="A152" s="801"/>
      <c r="B152" s="801"/>
      <c r="C152" s="801"/>
      <c r="D152" s="801"/>
      <c r="E152" s="801"/>
      <c r="F152" s="801"/>
      <c r="G152" s="801"/>
      <c r="H152" s="801"/>
      <c r="I152" s="801"/>
      <c r="J152" s="801"/>
      <c r="K152" s="801"/>
      <c r="L152" s="801"/>
      <c r="M152" s="801"/>
      <c r="N152" s="801"/>
      <c r="O152" s="801"/>
      <c r="P152" s="801"/>
      <c r="Q152" s="801"/>
      <c r="R152" s="801"/>
      <c r="S152" s="801"/>
      <c r="T152" s="801"/>
      <c r="U152" s="801"/>
      <c r="V152" s="801"/>
      <c r="W152" s="801"/>
      <c r="X152" s="801"/>
      <c r="Y152" s="801"/>
      <c r="Z152" s="801"/>
    </row>
    <row r="153" ht="15.75" customHeight="1">
      <c r="A153" s="801"/>
      <c r="B153" s="801"/>
      <c r="C153" s="801"/>
      <c r="D153" s="801"/>
      <c r="E153" s="801"/>
      <c r="F153" s="801"/>
      <c r="G153" s="801"/>
      <c r="H153" s="801"/>
      <c r="I153" s="801"/>
      <c r="J153" s="801"/>
      <c r="K153" s="801"/>
      <c r="L153" s="801"/>
      <c r="M153" s="801"/>
      <c r="N153" s="801"/>
      <c r="O153" s="801"/>
      <c r="P153" s="801"/>
      <c r="Q153" s="801"/>
      <c r="R153" s="801"/>
      <c r="S153" s="801"/>
      <c r="T153" s="801"/>
      <c r="U153" s="801"/>
      <c r="V153" s="801"/>
      <c r="W153" s="801"/>
      <c r="X153" s="801"/>
      <c r="Y153" s="801"/>
      <c r="Z153" s="801"/>
    </row>
    <row r="154" ht="15.75" customHeight="1">
      <c r="A154" s="801"/>
      <c r="B154" s="801"/>
      <c r="C154" s="801"/>
      <c r="D154" s="801"/>
      <c r="E154" s="801"/>
      <c r="F154" s="801"/>
      <c r="G154" s="801"/>
      <c r="H154" s="801"/>
      <c r="I154" s="801"/>
      <c r="J154" s="801"/>
      <c r="K154" s="801"/>
      <c r="L154" s="801"/>
      <c r="M154" s="801"/>
      <c r="N154" s="801"/>
      <c r="O154" s="801"/>
      <c r="P154" s="801"/>
      <c r="Q154" s="801"/>
      <c r="R154" s="801"/>
      <c r="S154" s="801"/>
      <c r="T154" s="801"/>
      <c r="U154" s="801"/>
      <c r="V154" s="801"/>
      <c r="W154" s="801"/>
      <c r="X154" s="801"/>
      <c r="Y154" s="801"/>
      <c r="Z154" s="801"/>
    </row>
    <row r="155" ht="15.75" customHeight="1">
      <c r="A155" s="801"/>
      <c r="B155" s="801"/>
      <c r="C155" s="801"/>
      <c r="D155" s="801"/>
      <c r="E155" s="801"/>
      <c r="F155" s="801"/>
      <c r="G155" s="801"/>
      <c r="H155" s="801"/>
      <c r="I155" s="801"/>
      <c r="J155" s="801"/>
      <c r="K155" s="801"/>
      <c r="L155" s="801"/>
      <c r="M155" s="801"/>
      <c r="N155" s="801"/>
      <c r="O155" s="801"/>
      <c r="P155" s="801"/>
      <c r="Q155" s="801"/>
      <c r="R155" s="801"/>
      <c r="S155" s="801"/>
      <c r="T155" s="801"/>
      <c r="U155" s="801"/>
      <c r="V155" s="801"/>
      <c r="W155" s="801"/>
      <c r="X155" s="801"/>
      <c r="Y155" s="801"/>
      <c r="Z155" s="801"/>
    </row>
    <row r="156" ht="15.75" customHeight="1">
      <c r="A156" s="801"/>
      <c r="B156" s="801"/>
      <c r="C156" s="801"/>
      <c r="D156" s="801"/>
      <c r="E156" s="801"/>
      <c r="F156" s="801"/>
      <c r="G156" s="801"/>
      <c r="H156" s="801"/>
      <c r="I156" s="801"/>
      <c r="J156" s="801"/>
      <c r="K156" s="801"/>
      <c r="L156" s="801"/>
      <c r="M156" s="801"/>
      <c r="N156" s="801"/>
      <c r="O156" s="801"/>
      <c r="P156" s="801"/>
      <c r="Q156" s="801"/>
      <c r="R156" s="801"/>
      <c r="S156" s="801"/>
      <c r="T156" s="801"/>
      <c r="U156" s="801"/>
      <c r="V156" s="801"/>
      <c r="W156" s="801"/>
      <c r="X156" s="801"/>
      <c r="Y156" s="801"/>
      <c r="Z156" s="801"/>
    </row>
    <row r="157" ht="15.75" customHeight="1">
      <c r="A157" s="801"/>
      <c r="B157" s="801"/>
      <c r="C157" s="801"/>
      <c r="D157" s="801"/>
      <c r="E157" s="801"/>
      <c r="F157" s="801"/>
      <c r="G157" s="801"/>
      <c r="H157" s="801"/>
      <c r="I157" s="801"/>
      <c r="J157" s="801"/>
      <c r="K157" s="801"/>
      <c r="L157" s="801"/>
      <c r="M157" s="801"/>
      <c r="N157" s="801"/>
      <c r="O157" s="801"/>
      <c r="P157" s="801"/>
      <c r="Q157" s="801"/>
      <c r="R157" s="801"/>
      <c r="S157" s="801"/>
      <c r="T157" s="801"/>
      <c r="U157" s="801"/>
      <c r="V157" s="801"/>
      <c r="W157" s="801"/>
      <c r="X157" s="801"/>
      <c r="Y157" s="801"/>
      <c r="Z157" s="801"/>
    </row>
    <row r="158" ht="15.75" customHeight="1">
      <c r="A158" s="801"/>
      <c r="B158" s="801"/>
      <c r="C158" s="801"/>
      <c r="D158" s="801"/>
      <c r="E158" s="801"/>
      <c r="F158" s="801"/>
      <c r="G158" s="801"/>
      <c r="H158" s="801"/>
      <c r="I158" s="801"/>
      <c r="J158" s="801"/>
      <c r="K158" s="801"/>
      <c r="L158" s="801"/>
      <c r="M158" s="801"/>
      <c r="N158" s="801"/>
      <c r="O158" s="801"/>
      <c r="P158" s="801"/>
      <c r="Q158" s="801"/>
      <c r="R158" s="801"/>
      <c r="S158" s="801"/>
      <c r="T158" s="801"/>
      <c r="U158" s="801"/>
      <c r="V158" s="801"/>
      <c r="W158" s="801"/>
      <c r="X158" s="801"/>
      <c r="Y158" s="801"/>
      <c r="Z158" s="801"/>
    </row>
    <row r="159" ht="15.75" customHeight="1">
      <c r="A159" s="801"/>
      <c r="B159" s="801"/>
      <c r="C159" s="801"/>
      <c r="D159" s="801"/>
      <c r="E159" s="801"/>
      <c r="F159" s="801"/>
      <c r="G159" s="801"/>
      <c r="H159" s="801"/>
      <c r="I159" s="801"/>
      <c r="J159" s="801"/>
      <c r="K159" s="801"/>
      <c r="L159" s="801"/>
      <c r="M159" s="801"/>
      <c r="N159" s="801"/>
      <c r="O159" s="801"/>
      <c r="P159" s="801"/>
      <c r="Q159" s="801"/>
      <c r="R159" s="801"/>
      <c r="S159" s="801"/>
      <c r="T159" s="801"/>
      <c r="U159" s="801"/>
      <c r="V159" s="801"/>
      <c r="W159" s="801"/>
      <c r="X159" s="801"/>
      <c r="Y159" s="801"/>
      <c r="Z159" s="801"/>
    </row>
    <row r="160" ht="15.75" customHeight="1">
      <c r="A160" s="801"/>
      <c r="B160" s="801"/>
      <c r="C160" s="801"/>
      <c r="D160" s="801"/>
      <c r="E160" s="801"/>
      <c r="F160" s="801"/>
      <c r="G160" s="801"/>
      <c r="H160" s="801"/>
      <c r="I160" s="801"/>
      <c r="J160" s="801"/>
      <c r="K160" s="801"/>
      <c r="L160" s="801"/>
      <c r="M160" s="801"/>
      <c r="N160" s="801"/>
      <c r="O160" s="801"/>
      <c r="P160" s="801"/>
      <c r="Q160" s="801"/>
      <c r="R160" s="801"/>
      <c r="S160" s="801"/>
      <c r="T160" s="801"/>
      <c r="U160" s="801"/>
      <c r="V160" s="801"/>
      <c r="W160" s="801"/>
      <c r="X160" s="801"/>
      <c r="Y160" s="801"/>
      <c r="Z160" s="801"/>
    </row>
    <row r="161" ht="15.75" customHeight="1">
      <c r="A161" s="801"/>
      <c r="B161" s="801"/>
      <c r="C161" s="801"/>
      <c r="D161" s="801"/>
      <c r="E161" s="801"/>
      <c r="F161" s="801"/>
      <c r="G161" s="801"/>
      <c r="H161" s="801"/>
      <c r="I161" s="801"/>
      <c r="J161" s="801"/>
      <c r="K161" s="801"/>
      <c r="L161" s="801"/>
      <c r="M161" s="801"/>
      <c r="N161" s="801"/>
      <c r="O161" s="801"/>
      <c r="P161" s="801"/>
      <c r="Q161" s="801"/>
      <c r="R161" s="801"/>
      <c r="S161" s="801"/>
      <c r="T161" s="801"/>
      <c r="U161" s="801"/>
      <c r="V161" s="801"/>
      <c r="W161" s="801"/>
      <c r="X161" s="801"/>
      <c r="Y161" s="801"/>
      <c r="Z161" s="801"/>
    </row>
    <row r="162" ht="15.75" customHeight="1">
      <c r="A162" s="801"/>
      <c r="B162" s="801"/>
      <c r="C162" s="801"/>
      <c r="D162" s="801"/>
      <c r="E162" s="801"/>
      <c r="F162" s="801"/>
      <c r="G162" s="801"/>
      <c r="H162" s="801"/>
      <c r="I162" s="801"/>
      <c r="J162" s="801"/>
      <c r="K162" s="801"/>
      <c r="L162" s="801"/>
      <c r="M162" s="801"/>
      <c r="N162" s="801"/>
      <c r="O162" s="801"/>
      <c r="P162" s="801"/>
      <c r="Q162" s="801"/>
      <c r="R162" s="801"/>
      <c r="S162" s="801"/>
      <c r="T162" s="801"/>
      <c r="U162" s="801"/>
      <c r="V162" s="801"/>
      <c r="W162" s="801"/>
      <c r="X162" s="801"/>
      <c r="Y162" s="801"/>
      <c r="Z162" s="801"/>
    </row>
    <row r="163" ht="15.75" customHeight="1">
      <c r="A163" s="801"/>
      <c r="B163" s="801"/>
      <c r="C163" s="801"/>
      <c r="D163" s="801"/>
      <c r="E163" s="801"/>
      <c r="F163" s="801"/>
      <c r="G163" s="801"/>
      <c r="H163" s="801"/>
      <c r="I163" s="801"/>
      <c r="J163" s="801"/>
      <c r="K163" s="801"/>
      <c r="L163" s="801"/>
      <c r="M163" s="801"/>
      <c r="N163" s="801"/>
      <c r="O163" s="801"/>
      <c r="P163" s="801"/>
      <c r="Q163" s="801"/>
      <c r="R163" s="801"/>
      <c r="S163" s="801"/>
      <c r="T163" s="801"/>
      <c r="U163" s="801"/>
      <c r="V163" s="801"/>
      <c r="W163" s="801"/>
      <c r="X163" s="801"/>
      <c r="Y163" s="801"/>
      <c r="Z163" s="801"/>
    </row>
    <row r="164" ht="15.75" customHeight="1">
      <c r="A164" s="801"/>
      <c r="B164" s="801"/>
      <c r="C164" s="801"/>
      <c r="D164" s="801"/>
      <c r="E164" s="801"/>
      <c r="F164" s="801"/>
      <c r="G164" s="801"/>
      <c r="H164" s="801"/>
      <c r="I164" s="801"/>
      <c r="J164" s="801"/>
      <c r="K164" s="801"/>
      <c r="L164" s="801"/>
      <c r="M164" s="801"/>
      <c r="N164" s="801"/>
      <c r="O164" s="801"/>
      <c r="P164" s="801"/>
      <c r="Q164" s="801"/>
      <c r="R164" s="801"/>
      <c r="S164" s="801"/>
      <c r="T164" s="801"/>
      <c r="U164" s="801"/>
      <c r="V164" s="801"/>
      <c r="W164" s="801"/>
      <c r="X164" s="801"/>
      <c r="Y164" s="801"/>
      <c r="Z164" s="801"/>
    </row>
    <row r="165" ht="15.75" customHeight="1">
      <c r="A165" s="801"/>
      <c r="B165" s="801"/>
      <c r="C165" s="801"/>
      <c r="D165" s="801"/>
      <c r="E165" s="801"/>
      <c r="F165" s="801"/>
      <c r="G165" s="801"/>
      <c r="H165" s="801"/>
      <c r="I165" s="801"/>
      <c r="J165" s="801"/>
      <c r="K165" s="801"/>
      <c r="L165" s="801"/>
      <c r="M165" s="801"/>
      <c r="N165" s="801"/>
      <c r="O165" s="801"/>
      <c r="P165" s="801"/>
      <c r="Q165" s="801"/>
      <c r="R165" s="801"/>
      <c r="S165" s="801"/>
      <c r="T165" s="801"/>
      <c r="U165" s="801"/>
      <c r="V165" s="801"/>
      <c r="W165" s="801"/>
      <c r="X165" s="801"/>
      <c r="Y165" s="801"/>
      <c r="Z165" s="801"/>
    </row>
    <row r="166" ht="15.75" customHeight="1">
      <c r="A166" s="801"/>
      <c r="B166" s="801"/>
      <c r="C166" s="801"/>
      <c r="D166" s="801"/>
      <c r="E166" s="801"/>
      <c r="F166" s="801"/>
      <c r="G166" s="801"/>
      <c r="H166" s="801"/>
      <c r="I166" s="801"/>
      <c r="J166" s="801"/>
      <c r="K166" s="801"/>
      <c r="L166" s="801"/>
      <c r="M166" s="801"/>
      <c r="N166" s="801"/>
      <c r="O166" s="801"/>
      <c r="P166" s="801"/>
      <c r="Q166" s="801"/>
      <c r="R166" s="801"/>
      <c r="S166" s="801"/>
      <c r="T166" s="801"/>
      <c r="U166" s="801"/>
      <c r="V166" s="801"/>
      <c r="W166" s="801"/>
      <c r="X166" s="801"/>
      <c r="Y166" s="801"/>
      <c r="Z166" s="801"/>
    </row>
    <row r="167" ht="15.75" customHeight="1">
      <c r="A167" s="801"/>
      <c r="B167" s="801"/>
      <c r="C167" s="801"/>
      <c r="D167" s="801"/>
      <c r="E167" s="801"/>
      <c r="F167" s="801"/>
      <c r="G167" s="801"/>
      <c r="H167" s="801"/>
      <c r="I167" s="801"/>
      <c r="J167" s="801"/>
      <c r="K167" s="801"/>
      <c r="L167" s="801"/>
      <c r="M167" s="801"/>
      <c r="N167" s="801"/>
      <c r="O167" s="801"/>
      <c r="P167" s="801"/>
      <c r="Q167" s="801"/>
      <c r="R167" s="801"/>
      <c r="S167" s="801"/>
      <c r="T167" s="801"/>
      <c r="U167" s="801"/>
      <c r="V167" s="801"/>
      <c r="W167" s="801"/>
      <c r="X167" s="801"/>
      <c r="Y167" s="801"/>
      <c r="Z167" s="801"/>
    </row>
    <row r="168" ht="15.75" customHeight="1">
      <c r="A168" s="801"/>
      <c r="B168" s="801"/>
      <c r="C168" s="801"/>
      <c r="D168" s="801"/>
      <c r="E168" s="801"/>
      <c r="F168" s="801"/>
      <c r="G168" s="801"/>
      <c r="H168" s="801"/>
      <c r="I168" s="801"/>
      <c r="J168" s="801"/>
      <c r="K168" s="801"/>
      <c r="L168" s="801"/>
      <c r="M168" s="801"/>
      <c r="N168" s="801"/>
      <c r="O168" s="801"/>
      <c r="P168" s="801"/>
      <c r="Q168" s="801"/>
      <c r="R168" s="801"/>
      <c r="S168" s="801"/>
      <c r="T168" s="801"/>
      <c r="U168" s="801"/>
      <c r="V168" s="801"/>
      <c r="W168" s="801"/>
      <c r="X168" s="801"/>
      <c r="Y168" s="801"/>
      <c r="Z168" s="801"/>
    </row>
    <row r="169" ht="15.75" customHeight="1">
      <c r="A169" s="801"/>
      <c r="B169" s="801"/>
      <c r="C169" s="801"/>
      <c r="D169" s="801"/>
      <c r="E169" s="801"/>
      <c r="F169" s="801"/>
      <c r="G169" s="801"/>
      <c r="H169" s="801"/>
      <c r="I169" s="801"/>
      <c r="J169" s="801"/>
      <c r="K169" s="801"/>
      <c r="L169" s="801"/>
      <c r="M169" s="801"/>
      <c r="N169" s="801"/>
      <c r="O169" s="801"/>
      <c r="P169" s="801"/>
      <c r="Q169" s="801"/>
      <c r="R169" s="801"/>
      <c r="S169" s="801"/>
      <c r="T169" s="801"/>
      <c r="U169" s="801"/>
      <c r="V169" s="801"/>
      <c r="W169" s="801"/>
      <c r="X169" s="801"/>
      <c r="Y169" s="801"/>
      <c r="Z169" s="801"/>
    </row>
    <row r="170" ht="15.75" customHeight="1">
      <c r="A170" s="801"/>
      <c r="B170" s="801"/>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row>
    <row r="171" ht="15.75" customHeight="1">
      <c r="A171" s="801"/>
      <c r="B171" s="801"/>
      <c r="C171" s="801"/>
      <c r="D171" s="801"/>
      <c r="E171" s="801"/>
      <c r="F171" s="801"/>
      <c r="G171" s="801"/>
      <c r="H171" s="801"/>
      <c r="I171" s="801"/>
      <c r="J171" s="801"/>
      <c r="K171" s="801"/>
      <c r="L171" s="801"/>
      <c r="M171" s="801"/>
      <c r="N171" s="801"/>
      <c r="O171" s="801"/>
      <c r="P171" s="801"/>
      <c r="Q171" s="801"/>
      <c r="R171" s="801"/>
      <c r="S171" s="801"/>
      <c r="T171" s="801"/>
      <c r="U171" s="801"/>
      <c r="V171" s="801"/>
      <c r="W171" s="801"/>
      <c r="X171" s="801"/>
      <c r="Y171" s="801"/>
      <c r="Z171" s="801"/>
    </row>
    <row r="172" ht="15.75" customHeight="1">
      <c r="A172" s="801"/>
      <c r="B172" s="801"/>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row>
    <row r="173" ht="15.75" customHeight="1">
      <c r="A173" s="801"/>
      <c r="B173" s="801"/>
      <c r="C173" s="801"/>
      <c r="D173" s="801"/>
      <c r="E173" s="801"/>
      <c r="F173" s="801"/>
      <c r="G173" s="801"/>
      <c r="H173" s="801"/>
      <c r="I173" s="801"/>
      <c r="J173" s="801"/>
      <c r="K173" s="801"/>
      <c r="L173" s="801"/>
      <c r="M173" s="801"/>
      <c r="N173" s="801"/>
      <c r="O173" s="801"/>
      <c r="P173" s="801"/>
      <c r="Q173" s="801"/>
      <c r="R173" s="801"/>
      <c r="S173" s="801"/>
      <c r="T173" s="801"/>
      <c r="U173" s="801"/>
      <c r="V173" s="801"/>
      <c r="W173" s="801"/>
      <c r="X173" s="801"/>
      <c r="Y173" s="801"/>
      <c r="Z173" s="801"/>
    </row>
    <row r="174" ht="15.75" customHeight="1">
      <c r="A174" s="801"/>
      <c r="B174" s="801"/>
      <c r="C174" s="801"/>
      <c r="D174" s="801"/>
      <c r="E174" s="801"/>
      <c r="F174" s="801"/>
      <c r="G174" s="801"/>
      <c r="H174" s="801"/>
      <c r="I174" s="801"/>
      <c r="J174" s="801"/>
      <c r="K174" s="801"/>
      <c r="L174" s="801"/>
      <c r="M174" s="801"/>
      <c r="N174" s="801"/>
      <c r="O174" s="801"/>
      <c r="P174" s="801"/>
      <c r="Q174" s="801"/>
      <c r="R174" s="801"/>
      <c r="S174" s="801"/>
      <c r="T174" s="801"/>
      <c r="U174" s="801"/>
      <c r="V174" s="801"/>
      <c r="W174" s="801"/>
      <c r="X174" s="801"/>
      <c r="Y174" s="801"/>
      <c r="Z174" s="801"/>
    </row>
    <row r="175" ht="15.75" customHeight="1">
      <c r="A175" s="801"/>
      <c r="B175" s="801"/>
      <c r="C175" s="801"/>
      <c r="D175" s="801"/>
      <c r="E175" s="801"/>
      <c r="F175" s="801"/>
      <c r="G175" s="801"/>
      <c r="H175" s="801"/>
      <c r="I175" s="801"/>
      <c r="J175" s="801"/>
      <c r="K175" s="801"/>
      <c r="L175" s="801"/>
      <c r="M175" s="801"/>
      <c r="N175" s="801"/>
      <c r="O175" s="801"/>
      <c r="P175" s="801"/>
      <c r="Q175" s="801"/>
      <c r="R175" s="801"/>
      <c r="S175" s="801"/>
      <c r="T175" s="801"/>
      <c r="U175" s="801"/>
      <c r="V175" s="801"/>
      <c r="W175" s="801"/>
      <c r="X175" s="801"/>
      <c r="Y175" s="801"/>
      <c r="Z175" s="801"/>
    </row>
    <row r="176" ht="15.75" customHeight="1">
      <c r="A176" s="801"/>
      <c r="B176" s="801"/>
      <c r="C176" s="801"/>
      <c r="D176" s="801"/>
      <c r="E176" s="801"/>
      <c r="F176" s="801"/>
      <c r="G176" s="801"/>
      <c r="H176" s="801"/>
      <c r="I176" s="801"/>
      <c r="J176" s="801"/>
      <c r="K176" s="801"/>
      <c r="L176" s="801"/>
      <c r="M176" s="801"/>
      <c r="N176" s="801"/>
      <c r="O176" s="801"/>
      <c r="P176" s="801"/>
      <c r="Q176" s="801"/>
      <c r="R176" s="801"/>
      <c r="S176" s="801"/>
      <c r="T176" s="801"/>
      <c r="U176" s="801"/>
      <c r="V176" s="801"/>
      <c r="W176" s="801"/>
      <c r="X176" s="801"/>
      <c r="Y176" s="801"/>
      <c r="Z176" s="801"/>
    </row>
    <row r="177" ht="15.75" customHeight="1">
      <c r="A177" s="801"/>
      <c r="B177" s="801"/>
      <c r="C177" s="801"/>
      <c r="D177" s="801"/>
      <c r="E177" s="801"/>
      <c r="F177" s="801"/>
      <c r="G177" s="801"/>
      <c r="H177" s="801"/>
      <c r="I177" s="801"/>
      <c r="J177" s="801"/>
      <c r="K177" s="801"/>
      <c r="L177" s="801"/>
      <c r="M177" s="801"/>
      <c r="N177" s="801"/>
      <c r="O177" s="801"/>
      <c r="P177" s="801"/>
      <c r="Q177" s="801"/>
      <c r="R177" s="801"/>
      <c r="S177" s="801"/>
      <c r="T177" s="801"/>
      <c r="U177" s="801"/>
      <c r="V177" s="801"/>
      <c r="W177" s="801"/>
      <c r="X177" s="801"/>
      <c r="Y177" s="801"/>
      <c r="Z177" s="801"/>
    </row>
    <row r="178" ht="15.75" customHeight="1">
      <c r="A178" s="801"/>
      <c r="B178" s="801"/>
      <c r="C178" s="801"/>
      <c r="D178" s="801"/>
      <c r="E178" s="801"/>
      <c r="F178" s="801"/>
      <c r="G178" s="801"/>
      <c r="H178" s="801"/>
      <c r="I178" s="801"/>
      <c r="J178" s="801"/>
      <c r="K178" s="801"/>
      <c r="L178" s="801"/>
      <c r="M178" s="801"/>
      <c r="N178" s="801"/>
      <c r="O178" s="801"/>
      <c r="P178" s="801"/>
      <c r="Q178" s="801"/>
      <c r="R178" s="801"/>
      <c r="S178" s="801"/>
      <c r="T178" s="801"/>
      <c r="U178" s="801"/>
      <c r="V178" s="801"/>
      <c r="W178" s="801"/>
      <c r="X178" s="801"/>
      <c r="Y178" s="801"/>
      <c r="Z178" s="801"/>
    </row>
    <row r="179" ht="15.75" customHeight="1">
      <c r="A179" s="801"/>
      <c r="B179" s="801"/>
      <c r="C179" s="801"/>
      <c r="D179" s="801"/>
      <c r="E179" s="801"/>
      <c r="F179" s="801"/>
      <c r="G179" s="801"/>
      <c r="H179" s="801"/>
      <c r="I179" s="801"/>
      <c r="J179" s="801"/>
      <c r="K179" s="801"/>
      <c r="L179" s="801"/>
      <c r="M179" s="801"/>
      <c r="N179" s="801"/>
      <c r="O179" s="801"/>
      <c r="P179" s="801"/>
      <c r="Q179" s="801"/>
      <c r="R179" s="801"/>
      <c r="S179" s="801"/>
      <c r="T179" s="801"/>
      <c r="U179" s="801"/>
      <c r="V179" s="801"/>
      <c r="W179" s="801"/>
      <c r="X179" s="801"/>
      <c r="Y179" s="801"/>
      <c r="Z179" s="801"/>
    </row>
    <row r="180" ht="15.75" customHeight="1">
      <c r="A180" s="801"/>
      <c r="B180" s="801"/>
      <c r="C180" s="801"/>
      <c r="D180" s="801"/>
      <c r="E180" s="801"/>
      <c r="F180" s="801"/>
      <c r="G180" s="801"/>
      <c r="H180" s="801"/>
      <c r="I180" s="801"/>
      <c r="J180" s="801"/>
      <c r="K180" s="801"/>
      <c r="L180" s="801"/>
      <c r="M180" s="801"/>
      <c r="N180" s="801"/>
      <c r="O180" s="801"/>
      <c r="P180" s="801"/>
      <c r="Q180" s="801"/>
      <c r="R180" s="801"/>
      <c r="S180" s="801"/>
      <c r="T180" s="801"/>
      <c r="U180" s="801"/>
      <c r="V180" s="801"/>
      <c r="W180" s="801"/>
      <c r="X180" s="801"/>
      <c r="Y180" s="801"/>
      <c r="Z180" s="801"/>
    </row>
    <row r="181" ht="15.75" customHeight="1">
      <c r="A181" s="801"/>
      <c r="B181" s="801"/>
      <c r="C181" s="801"/>
      <c r="D181" s="801"/>
      <c r="E181" s="801"/>
      <c r="F181" s="801"/>
      <c r="G181" s="801"/>
      <c r="H181" s="801"/>
      <c r="I181" s="801"/>
      <c r="J181" s="801"/>
      <c r="K181" s="801"/>
      <c r="L181" s="801"/>
      <c r="M181" s="801"/>
      <c r="N181" s="801"/>
      <c r="O181" s="801"/>
      <c r="P181" s="801"/>
      <c r="Q181" s="801"/>
      <c r="R181" s="801"/>
      <c r="S181" s="801"/>
      <c r="T181" s="801"/>
      <c r="U181" s="801"/>
      <c r="V181" s="801"/>
      <c r="W181" s="801"/>
      <c r="X181" s="801"/>
      <c r="Y181" s="801"/>
      <c r="Z181" s="801"/>
    </row>
    <row r="182" ht="15.75" customHeight="1">
      <c r="A182" s="801"/>
      <c r="B182" s="801"/>
      <c r="C182" s="801"/>
      <c r="D182" s="801"/>
      <c r="E182" s="801"/>
      <c r="F182" s="801"/>
      <c r="G182" s="801"/>
      <c r="H182" s="801"/>
      <c r="I182" s="801"/>
      <c r="J182" s="801"/>
      <c r="K182" s="801"/>
      <c r="L182" s="801"/>
      <c r="M182" s="801"/>
      <c r="N182" s="801"/>
      <c r="O182" s="801"/>
      <c r="P182" s="801"/>
      <c r="Q182" s="801"/>
      <c r="R182" s="801"/>
      <c r="S182" s="801"/>
      <c r="T182" s="801"/>
      <c r="U182" s="801"/>
      <c r="V182" s="801"/>
      <c r="W182" s="801"/>
      <c r="X182" s="801"/>
      <c r="Y182" s="801"/>
      <c r="Z182" s="801"/>
    </row>
    <row r="183" ht="15.75" customHeight="1">
      <c r="A183" s="801"/>
      <c r="B183" s="801"/>
      <c r="C183" s="801"/>
      <c r="D183" s="801"/>
      <c r="E183" s="801"/>
      <c r="F183" s="801"/>
      <c r="G183" s="801"/>
      <c r="H183" s="801"/>
      <c r="I183" s="801"/>
      <c r="J183" s="801"/>
      <c r="K183" s="801"/>
      <c r="L183" s="801"/>
      <c r="M183" s="801"/>
      <c r="N183" s="801"/>
      <c r="O183" s="801"/>
      <c r="P183" s="801"/>
      <c r="Q183" s="801"/>
      <c r="R183" s="801"/>
      <c r="S183" s="801"/>
      <c r="T183" s="801"/>
      <c r="U183" s="801"/>
      <c r="V183" s="801"/>
      <c r="W183" s="801"/>
      <c r="X183" s="801"/>
      <c r="Y183" s="801"/>
      <c r="Z183" s="801"/>
    </row>
    <row r="184" ht="15.75" customHeight="1">
      <c r="A184" s="801"/>
      <c r="B184" s="801"/>
      <c r="C184" s="801"/>
      <c r="D184" s="801"/>
      <c r="E184" s="801"/>
      <c r="F184" s="801"/>
      <c r="G184" s="801"/>
      <c r="H184" s="801"/>
      <c r="I184" s="801"/>
      <c r="J184" s="801"/>
      <c r="K184" s="801"/>
      <c r="L184" s="801"/>
      <c r="M184" s="801"/>
      <c r="N184" s="801"/>
      <c r="O184" s="801"/>
      <c r="P184" s="801"/>
      <c r="Q184" s="801"/>
      <c r="R184" s="801"/>
      <c r="S184" s="801"/>
      <c r="T184" s="801"/>
      <c r="U184" s="801"/>
      <c r="V184" s="801"/>
      <c r="W184" s="801"/>
      <c r="X184" s="801"/>
      <c r="Y184" s="801"/>
      <c r="Z184" s="801"/>
    </row>
    <row r="185" ht="15.75" customHeight="1">
      <c r="A185" s="801"/>
      <c r="B185" s="801"/>
      <c r="C185" s="801"/>
      <c r="D185" s="801"/>
      <c r="E185" s="801"/>
      <c r="F185" s="801"/>
      <c r="G185" s="801"/>
      <c r="H185" s="801"/>
      <c r="I185" s="801"/>
      <c r="J185" s="801"/>
      <c r="K185" s="801"/>
      <c r="L185" s="801"/>
      <c r="M185" s="801"/>
      <c r="N185" s="801"/>
      <c r="O185" s="801"/>
      <c r="P185" s="801"/>
      <c r="Q185" s="801"/>
      <c r="R185" s="801"/>
      <c r="S185" s="801"/>
      <c r="T185" s="801"/>
      <c r="U185" s="801"/>
      <c r="V185" s="801"/>
      <c r="W185" s="801"/>
      <c r="X185" s="801"/>
      <c r="Y185" s="801"/>
      <c r="Z185" s="801"/>
    </row>
    <row r="186" ht="15.75" customHeight="1">
      <c r="A186" s="801"/>
      <c r="B186" s="801"/>
      <c r="C186" s="801"/>
      <c r="D186" s="801"/>
      <c r="E186" s="801"/>
      <c r="F186" s="801"/>
      <c r="G186" s="801"/>
      <c r="H186" s="801"/>
      <c r="I186" s="801"/>
      <c r="J186" s="801"/>
      <c r="K186" s="801"/>
      <c r="L186" s="801"/>
      <c r="M186" s="801"/>
      <c r="N186" s="801"/>
      <c r="O186" s="801"/>
      <c r="P186" s="801"/>
      <c r="Q186" s="801"/>
      <c r="R186" s="801"/>
      <c r="S186" s="801"/>
      <c r="T186" s="801"/>
      <c r="U186" s="801"/>
      <c r="V186" s="801"/>
      <c r="W186" s="801"/>
      <c r="X186" s="801"/>
      <c r="Y186" s="801"/>
      <c r="Z186" s="801"/>
    </row>
    <row r="187" ht="15.75" customHeight="1">
      <c r="A187" s="801"/>
      <c r="B187" s="801"/>
      <c r="C187" s="801"/>
      <c r="D187" s="801"/>
      <c r="E187" s="801"/>
      <c r="F187" s="801"/>
      <c r="G187" s="801"/>
      <c r="H187" s="801"/>
      <c r="I187" s="801"/>
      <c r="J187" s="801"/>
      <c r="K187" s="801"/>
      <c r="L187" s="801"/>
      <c r="M187" s="801"/>
      <c r="N187" s="801"/>
      <c r="O187" s="801"/>
      <c r="P187" s="801"/>
      <c r="Q187" s="801"/>
      <c r="R187" s="801"/>
      <c r="S187" s="801"/>
      <c r="T187" s="801"/>
      <c r="U187" s="801"/>
      <c r="V187" s="801"/>
      <c r="W187" s="801"/>
      <c r="X187" s="801"/>
      <c r="Y187" s="801"/>
      <c r="Z187" s="801"/>
    </row>
    <row r="188" ht="15.75" customHeight="1">
      <c r="A188" s="801"/>
      <c r="B188" s="801"/>
      <c r="C188" s="801"/>
      <c r="D188" s="801"/>
      <c r="E188" s="801"/>
      <c r="F188" s="801"/>
      <c r="G188" s="801"/>
      <c r="H188" s="801"/>
      <c r="I188" s="801"/>
      <c r="J188" s="801"/>
      <c r="K188" s="801"/>
      <c r="L188" s="801"/>
      <c r="M188" s="801"/>
      <c r="N188" s="801"/>
      <c r="O188" s="801"/>
      <c r="P188" s="801"/>
      <c r="Q188" s="801"/>
      <c r="R188" s="801"/>
      <c r="S188" s="801"/>
      <c r="T188" s="801"/>
      <c r="U188" s="801"/>
      <c r="V188" s="801"/>
      <c r="W188" s="801"/>
      <c r="X188" s="801"/>
      <c r="Y188" s="801"/>
      <c r="Z188" s="801"/>
    </row>
    <row r="189" ht="15.75" customHeight="1">
      <c r="A189" s="801"/>
      <c r="B189" s="801"/>
      <c r="C189" s="801"/>
      <c r="D189" s="801"/>
      <c r="E189" s="801"/>
      <c r="F189" s="801"/>
      <c r="G189" s="801"/>
      <c r="H189" s="801"/>
      <c r="I189" s="801"/>
      <c r="J189" s="801"/>
      <c r="K189" s="801"/>
      <c r="L189" s="801"/>
      <c r="M189" s="801"/>
      <c r="N189" s="801"/>
      <c r="O189" s="801"/>
      <c r="P189" s="801"/>
      <c r="Q189" s="801"/>
      <c r="R189" s="801"/>
      <c r="S189" s="801"/>
      <c r="T189" s="801"/>
      <c r="U189" s="801"/>
      <c r="V189" s="801"/>
      <c r="W189" s="801"/>
      <c r="X189" s="801"/>
      <c r="Y189" s="801"/>
      <c r="Z189" s="801"/>
    </row>
    <row r="190" ht="15.75" customHeight="1">
      <c r="A190" s="801"/>
      <c r="B190" s="801"/>
      <c r="C190" s="801"/>
      <c r="D190" s="801"/>
      <c r="E190" s="801"/>
      <c r="F190" s="801"/>
      <c r="G190" s="801"/>
      <c r="H190" s="801"/>
      <c r="I190" s="801"/>
      <c r="J190" s="801"/>
      <c r="K190" s="801"/>
      <c r="L190" s="801"/>
      <c r="M190" s="801"/>
      <c r="N190" s="801"/>
      <c r="O190" s="801"/>
      <c r="P190" s="801"/>
      <c r="Q190" s="801"/>
      <c r="R190" s="801"/>
      <c r="S190" s="801"/>
      <c r="T190" s="801"/>
      <c r="U190" s="801"/>
      <c r="V190" s="801"/>
      <c r="W190" s="801"/>
      <c r="X190" s="801"/>
      <c r="Y190" s="801"/>
      <c r="Z190" s="801"/>
    </row>
    <row r="191" ht="15.75" customHeight="1">
      <c r="A191" s="801"/>
      <c r="B191" s="801"/>
      <c r="C191" s="801"/>
      <c r="D191" s="801"/>
      <c r="E191" s="801"/>
      <c r="F191" s="801"/>
      <c r="G191" s="801"/>
      <c r="H191" s="801"/>
      <c r="I191" s="801"/>
      <c r="J191" s="801"/>
      <c r="K191" s="801"/>
      <c r="L191" s="801"/>
      <c r="M191" s="801"/>
      <c r="N191" s="801"/>
      <c r="O191" s="801"/>
      <c r="P191" s="801"/>
      <c r="Q191" s="801"/>
      <c r="R191" s="801"/>
      <c r="S191" s="801"/>
      <c r="T191" s="801"/>
      <c r="U191" s="801"/>
      <c r="V191" s="801"/>
      <c r="W191" s="801"/>
      <c r="X191" s="801"/>
      <c r="Y191" s="801"/>
      <c r="Z191" s="801"/>
    </row>
    <row r="192" ht="15.75" customHeight="1">
      <c r="A192" s="801"/>
      <c r="B192" s="801"/>
      <c r="C192" s="801"/>
      <c r="D192" s="801"/>
      <c r="E192" s="801"/>
      <c r="F192" s="801"/>
      <c r="G192" s="801"/>
      <c r="H192" s="801"/>
      <c r="I192" s="801"/>
      <c r="J192" s="801"/>
      <c r="K192" s="801"/>
      <c r="L192" s="801"/>
      <c r="M192" s="801"/>
      <c r="N192" s="801"/>
      <c r="O192" s="801"/>
      <c r="P192" s="801"/>
      <c r="Q192" s="801"/>
      <c r="R192" s="801"/>
      <c r="S192" s="801"/>
      <c r="T192" s="801"/>
      <c r="U192" s="801"/>
      <c r="V192" s="801"/>
      <c r="W192" s="801"/>
      <c r="X192" s="801"/>
      <c r="Y192" s="801"/>
      <c r="Z192" s="801"/>
    </row>
    <row r="193" ht="15.75" customHeight="1">
      <c r="A193" s="801"/>
      <c r="B193" s="801"/>
      <c r="C193" s="801"/>
      <c r="D193" s="801"/>
      <c r="E193" s="801"/>
      <c r="F193" s="801"/>
      <c r="G193" s="801"/>
      <c r="H193" s="801"/>
      <c r="I193" s="801"/>
      <c r="J193" s="801"/>
      <c r="K193" s="801"/>
      <c r="L193" s="801"/>
      <c r="M193" s="801"/>
      <c r="N193" s="801"/>
      <c r="O193" s="801"/>
      <c r="P193" s="801"/>
      <c r="Q193" s="801"/>
      <c r="R193" s="801"/>
      <c r="S193" s="801"/>
      <c r="T193" s="801"/>
      <c r="U193" s="801"/>
      <c r="V193" s="801"/>
      <c r="W193" s="801"/>
      <c r="X193" s="801"/>
      <c r="Y193" s="801"/>
      <c r="Z193" s="801"/>
    </row>
    <row r="194" ht="15.75" customHeight="1">
      <c r="A194" s="801"/>
      <c r="B194" s="801"/>
      <c r="C194" s="801"/>
      <c r="D194" s="801"/>
      <c r="E194" s="801"/>
      <c r="F194" s="801"/>
      <c r="G194" s="801"/>
      <c r="H194" s="801"/>
      <c r="I194" s="801"/>
      <c r="J194" s="801"/>
      <c r="K194" s="801"/>
      <c r="L194" s="801"/>
      <c r="M194" s="801"/>
      <c r="N194" s="801"/>
      <c r="O194" s="801"/>
      <c r="P194" s="801"/>
      <c r="Q194" s="801"/>
      <c r="R194" s="801"/>
      <c r="S194" s="801"/>
      <c r="T194" s="801"/>
      <c r="U194" s="801"/>
      <c r="V194" s="801"/>
      <c r="W194" s="801"/>
      <c r="X194" s="801"/>
      <c r="Y194" s="801"/>
      <c r="Z194" s="801"/>
    </row>
    <row r="195" ht="15.75" customHeight="1">
      <c r="A195" s="801"/>
      <c r="B195" s="801"/>
      <c r="C195" s="801"/>
      <c r="D195" s="801"/>
      <c r="E195" s="801"/>
      <c r="F195" s="801"/>
      <c r="G195" s="801"/>
      <c r="H195" s="801"/>
      <c r="I195" s="801"/>
      <c r="J195" s="801"/>
      <c r="K195" s="801"/>
      <c r="L195" s="801"/>
      <c r="M195" s="801"/>
      <c r="N195" s="801"/>
      <c r="O195" s="801"/>
      <c r="P195" s="801"/>
      <c r="Q195" s="801"/>
      <c r="R195" s="801"/>
      <c r="S195" s="801"/>
      <c r="T195" s="801"/>
      <c r="U195" s="801"/>
      <c r="V195" s="801"/>
      <c r="W195" s="801"/>
      <c r="X195" s="801"/>
      <c r="Y195" s="801"/>
      <c r="Z195" s="801"/>
    </row>
    <row r="196" ht="15.75" customHeight="1">
      <c r="A196" s="801"/>
      <c r="B196" s="801"/>
      <c r="C196" s="801"/>
      <c r="D196" s="801"/>
      <c r="E196" s="801"/>
      <c r="F196" s="801"/>
      <c r="G196" s="801"/>
      <c r="H196" s="801"/>
      <c r="I196" s="801"/>
      <c r="J196" s="801"/>
      <c r="K196" s="801"/>
      <c r="L196" s="801"/>
      <c r="M196" s="801"/>
      <c r="N196" s="801"/>
      <c r="O196" s="801"/>
      <c r="P196" s="801"/>
      <c r="Q196" s="801"/>
      <c r="R196" s="801"/>
      <c r="S196" s="801"/>
      <c r="T196" s="801"/>
      <c r="U196" s="801"/>
      <c r="V196" s="801"/>
      <c r="W196" s="801"/>
      <c r="X196" s="801"/>
      <c r="Y196" s="801"/>
      <c r="Z196" s="801"/>
    </row>
    <row r="197" ht="15.75" customHeight="1">
      <c r="A197" s="801"/>
      <c r="B197" s="801"/>
      <c r="C197" s="801"/>
      <c r="D197" s="801"/>
      <c r="E197" s="801"/>
      <c r="F197" s="801"/>
      <c r="G197" s="801"/>
      <c r="H197" s="801"/>
      <c r="I197" s="801"/>
      <c r="J197" s="801"/>
      <c r="K197" s="801"/>
      <c r="L197" s="801"/>
      <c r="M197" s="801"/>
      <c r="N197" s="801"/>
      <c r="O197" s="801"/>
      <c r="P197" s="801"/>
      <c r="Q197" s="801"/>
      <c r="R197" s="801"/>
      <c r="S197" s="801"/>
      <c r="T197" s="801"/>
      <c r="U197" s="801"/>
      <c r="V197" s="801"/>
      <c r="W197" s="801"/>
      <c r="X197" s="801"/>
      <c r="Y197" s="801"/>
      <c r="Z197" s="801"/>
    </row>
    <row r="198" ht="15.75" customHeight="1">
      <c r="A198" s="801"/>
      <c r="B198" s="801"/>
      <c r="C198" s="801"/>
      <c r="D198" s="801"/>
      <c r="E198" s="801"/>
      <c r="F198" s="801"/>
      <c r="G198" s="801"/>
      <c r="H198" s="801"/>
      <c r="I198" s="801"/>
      <c r="J198" s="801"/>
      <c r="K198" s="801"/>
      <c r="L198" s="801"/>
      <c r="M198" s="801"/>
      <c r="N198" s="801"/>
      <c r="O198" s="801"/>
      <c r="P198" s="801"/>
      <c r="Q198" s="801"/>
      <c r="R198" s="801"/>
      <c r="S198" s="801"/>
      <c r="T198" s="801"/>
      <c r="U198" s="801"/>
      <c r="V198" s="801"/>
      <c r="W198" s="801"/>
      <c r="X198" s="801"/>
      <c r="Y198" s="801"/>
      <c r="Z198" s="801"/>
    </row>
    <row r="199" ht="15.75" customHeight="1">
      <c r="A199" s="801"/>
      <c r="B199" s="801"/>
      <c r="C199" s="801"/>
      <c r="D199" s="801"/>
      <c r="E199" s="801"/>
      <c r="F199" s="801"/>
      <c r="G199" s="801"/>
      <c r="H199" s="801"/>
      <c r="I199" s="801"/>
      <c r="J199" s="801"/>
      <c r="K199" s="801"/>
      <c r="L199" s="801"/>
      <c r="M199" s="801"/>
      <c r="N199" s="801"/>
      <c r="O199" s="801"/>
      <c r="P199" s="801"/>
      <c r="Q199" s="801"/>
      <c r="R199" s="801"/>
      <c r="S199" s="801"/>
      <c r="T199" s="801"/>
      <c r="U199" s="801"/>
      <c r="V199" s="801"/>
      <c r="W199" s="801"/>
      <c r="X199" s="801"/>
      <c r="Y199" s="801"/>
      <c r="Z199" s="801"/>
    </row>
    <row r="200" ht="15.75" customHeight="1">
      <c r="A200" s="801"/>
      <c r="B200" s="801"/>
      <c r="C200" s="801"/>
      <c r="D200" s="801"/>
      <c r="E200" s="801"/>
      <c r="F200" s="801"/>
      <c r="G200" s="801"/>
      <c r="H200" s="801"/>
      <c r="I200" s="801"/>
      <c r="J200" s="801"/>
      <c r="K200" s="801"/>
      <c r="L200" s="801"/>
      <c r="M200" s="801"/>
      <c r="N200" s="801"/>
      <c r="O200" s="801"/>
      <c r="P200" s="801"/>
      <c r="Q200" s="801"/>
      <c r="R200" s="801"/>
      <c r="S200" s="801"/>
      <c r="T200" s="801"/>
      <c r="U200" s="801"/>
      <c r="V200" s="801"/>
      <c r="W200" s="801"/>
      <c r="X200" s="801"/>
      <c r="Y200" s="801"/>
      <c r="Z200" s="801"/>
    </row>
    <row r="201" ht="15.75" customHeight="1">
      <c r="A201" s="801"/>
      <c r="B201" s="801"/>
      <c r="C201" s="801"/>
      <c r="D201" s="801"/>
      <c r="E201" s="801"/>
      <c r="F201" s="801"/>
      <c r="G201" s="801"/>
      <c r="H201" s="801"/>
      <c r="I201" s="801"/>
      <c r="J201" s="801"/>
      <c r="K201" s="801"/>
      <c r="L201" s="801"/>
      <c r="M201" s="801"/>
      <c r="N201" s="801"/>
      <c r="O201" s="801"/>
      <c r="P201" s="801"/>
      <c r="Q201" s="801"/>
      <c r="R201" s="801"/>
      <c r="S201" s="801"/>
      <c r="T201" s="801"/>
      <c r="U201" s="801"/>
      <c r="V201" s="801"/>
      <c r="W201" s="801"/>
      <c r="X201" s="801"/>
      <c r="Y201" s="801"/>
      <c r="Z201" s="801"/>
    </row>
    <row r="202" ht="15.75" customHeight="1">
      <c r="A202" s="801"/>
      <c r="B202" s="801"/>
      <c r="C202" s="801"/>
      <c r="D202" s="801"/>
      <c r="E202" s="801"/>
      <c r="F202" s="801"/>
      <c r="G202" s="801"/>
      <c r="H202" s="801"/>
      <c r="I202" s="801"/>
      <c r="J202" s="801"/>
      <c r="K202" s="801"/>
      <c r="L202" s="801"/>
      <c r="M202" s="801"/>
      <c r="N202" s="801"/>
      <c r="O202" s="801"/>
      <c r="P202" s="801"/>
      <c r="Q202" s="801"/>
      <c r="R202" s="801"/>
      <c r="S202" s="801"/>
      <c r="T202" s="801"/>
      <c r="U202" s="801"/>
      <c r="V202" s="801"/>
      <c r="W202" s="801"/>
      <c r="X202" s="801"/>
      <c r="Y202" s="801"/>
      <c r="Z202" s="801"/>
    </row>
    <row r="203" ht="15.75" customHeight="1">
      <c r="A203" s="801"/>
      <c r="B203" s="801"/>
      <c r="C203" s="801"/>
      <c r="D203" s="801"/>
      <c r="E203" s="801"/>
      <c r="F203" s="801"/>
      <c r="G203" s="801"/>
      <c r="H203" s="801"/>
      <c r="I203" s="801"/>
      <c r="J203" s="801"/>
      <c r="K203" s="801"/>
      <c r="L203" s="801"/>
      <c r="M203" s="801"/>
      <c r="N203" s="801"/>
      <c r="O203" s="801"/>
      <c r="P203" s="801"/>
      <c r="Q203" s="801"/>
      <c r="R203" s="801"/>
      <c r="S203" s="801"/>
      <c r="T203" s="801"/>
      <c r="U203" s="801"/>
      <c r="V203" s="801"/>
      <c r="W203" s="801"/>
      <c r="X203" s="801"/>
      <c r="Y203" s="801"/>
      <c r="Z203" s="801"/>
    </row>
    <row r="204" ht="15.75" customHeight="1">
      <c r="A204" s="801"/>
      <c r="B204" s="801"/>
      <c r="C204" s="801"/>
      <c r="D204" s="801"/>
      <c r="E204" s="801"/>
      <c r="F204" s="801"/>
      <c r="G204" s="801"/>
      <c r="H204" s="801"/>
      <c r="I204" s="801"/>
      <c r="J204" s="801"/>
      <c r="K204" s="801"/>
      <c r="L204" s="801"/>
      <c r="M204" s="801"/>
      <c r="N204" s="801"/>
      <c r="O204" s="801"/>
      <c r="P204" s="801"/>
      <c r="Q204" s="801"/>
      <c r="R204" s="801"/>
      <c r="S204" s="801"/>
      <c r="T204" s="801"/>
      <c r="U204" s="801"/>
      <c r="V204" s="801"/>
      <c r="W204" s="801"/>
      <c r="X204" s="801"/>
      <c r="Y204" s="801"/>
      <c r="Z204" s="801"/>
    </row>
    <row r="205" ht="15.75" customHeight="1">
      <c r="A205" s="801"/>
      <c r="B205" s="801"/>
      <c r="C205" s="801"/>
      <c r="D205" s="801"/>
      <c r="E205" s="801"/>
      <c r="F205" s="801"/>
      <c r="G205" s="801"/>
      <c r="H205" s="801"/>
      <c r="I205" s="801"/>
      <c r="J205" s="801"/>
      <c r="K205" s="801"/>
      <c r="L205" s="801"/>
      <c r="M205" s="801"/>
      <c r="N205" s="801"/>
      <c r="O205" s="801"/>
      <c r="P205" s="801"/>
      <c r="Q205" s="801"/>
      <c r="R205" s="801"/>
      <c r="S205" s="801"/>
      <c r="T205" s="801"/>
      <c r="U205" s="801"/>
      <c r="V205" s="801"/>
      <c r="W205" s="801"/>
      <c r="X205" s="801"/>
      <c r="Y205" s="801"/>
      <c r="Z205" s="801"/>
    </row>
    <row r="206" ht="15.75" customHeight="1">
      <c r="A206" s="801"/>
      <c r="B206" s="801"/>
      <c r="C206" s="801"/>
      <c r="D206" s="801"/>
      <c r="E206" s="801"/>
      <c r="F206" s="801"/>
      <c r="G206" s="801"/>
      <c r="H206" s="801"/>
      <c r="I206" s="801"/>
      <c r="J206" s="801"/>
      <c r="K206" s="801"/>
      <c r="L206" s="801"/>
      <c r="M206" s="801"/>
      <c r="N206" s="801"/>
      <c r="O206" s="801"/>
      <c r="P206" s="801"/>
      <c r="Q206" s="801"/>
      <c r="R206" s="801"/>
      <c r="S206" s="801"/>
      <c r="T206" s="801"/>
      <c r="U206" s="801"/>
      <c r="V206" s="801"/>
      <c r="W206" s="801"/>
      <c r="X206" s="801"/>
      <c r="Y206" s="801"/>
      <c r="Z206" s="801"/>
    </row>
    <row r="207" ht="15.75" customHeight="1">
      <c r="A207" s="801"/>
      <c r="B207" s="801"/>
      <c r="C207" s="801"/>
      <c r="D207" s="801"/>
      <c r="E207" s="801"/>
      <c r="F207" s="801"/>
      <c r="G207" s="801"/>
      <c r="H207" s="801"/>
      <c r="I207" s="801"/>
      <c r="J207" s="801"/>
      <c r="K207" s="801"/>
      <c r="L207" s="801"/>
      <c r="M207" s="801"/>
      <c r="N207" s="801"/>
      <c r="O207" s="801"/>
      <c r="P207" s="801"/>
      <c r="Q207" s="801"/>
      <c r="R207" s="801"/>
      <c r="S207" s="801"/>
      <c r="T207" s="801"/>
      <c r="U207" s="801"/>
      <c r="V207" s="801"/>
      <c r="W207" s="801"/>
      <c r="X207" s="801"/>
      <c r="Y207" s="801"/>
      <c r="Z207" s="801"/>
    </row>
    <row r="208" ht="15.75" customHeight="1">
      <c r="A208" s="801"/>
      <c r="B208" s="801"/>
      <c r="C208" s="801"/>
      <c r="D208" s="801"/>
      <c r="E208" s="801"/>
      <c r="F208" s="801"/>
      <c r="G208" s="801"/>
      <c r="H208" s="801"/>
      <c r="I208" s="801"/>
      <c r="J208" s="801"/>
      <c r="K208" s="801"/>
      <c r="L208" s="801"/>
      <c r="M208" s="801"/>
      <c r="N208" s="801"/>
      <c r="O208" s="801"/>
      <c r="P208" s="801"/>
      <c r="Q208" s="801"/>
      <c r="R208" s="801"/>
      <c r="S208" s="801"/>
      <c r="T208" s="801"/>
      <c r="U208" s="801"/>
      <c r="V208" s="801"/>
      <c r="W208" s="801"/>
      <c r="X208" s="801"/>
      <c r="Y208" s="801"/>
      <c r="Z208" s="801"/>
    </row>
    <row r="209" ht="15.75" customHeight="1">
      <c r="A209" s="801"/>
      <c r="B209" s="801"/>
      <c r="C209" s="801"/>
      <c r="D209" s="801"/>
      <c r="E209" s="801"/>
      <c r="F209" s="801"/>
      <c r="G209" s="801"/>
      <c r="H209" s="801"/>
      <c r="I209" s="801"/>
      <c r="J209" s="801"/>
      <c r="K209" s="801"/>
      <c r="L209" s="801"/>
      <c r="M209" s="801"/>
      <c r="N209" s="801"/>
      <c r="O209" s="801"/>
      <c r="P209" s="801"/>
      <c r="Q209" s="801"/>
      <c r="R209" s="801"/>
      <c r="S209" s="801"/>
      <c r="T209" s="801"/>
      <c r="U209" s="801"/>
      <c r="V209" s="801"/>
      <c r="W209" s="801"/>
      <c r="X209" s="801"/>
      <c r="Y209" s="801"/>
      <c r="Z209" s="801"/>
    </row>
    <row r="210" ht="15.75" customHeight="1">
      <c r="A210" s="801"/>
      <c r="B210" s="801"/>
      <c r="C210" s="801"/>
      <c r="D210" s="801"/>
      <c r="E210" s="801"/>
      <c r="F210" s="801"/>
      <c r="G210" s="801"/>
      <c r="H210" s="801"/>
      <c r="I210" s="801"/>
      <c r="J210" s="801"/>
      <c r="K210" s="801"/>
      <c r="L210" s="801"/>
      <c r="M210" s="801"/>
      <c r="N210" s="801"/>
      <c r="O210" s="801"/>
      <c r="P210" s="801"/>
      <c r="Q210" s="801"/>
      <c r="R210" s="801"/>
      <c r="S210" s="801"/>
      <c r="T210" s="801"/>
      <c r="U210" s="801"/>
      <c r="V210" s="801"/>
      <c r="W210" s="801"/>
      <c r="X210" s="801"/>
      <c r="Y210" s="801"/>
      <c r="Z210" s="801"/>
    </row>
    <row r="211" ht="15.75" customHeight="1">
      <c r="A211" s="801"/>
      <c r="B211" s="801"/>
      <c r="C211" s="801"/>
      <c r="D211" s="801"/>
      <c r="E211" s="801"/>
      <c r="F211" s="801"/>
      <c r="G211" s="801"/>
      <c r="H211" s="801"/>
      <c r="I211" s="801"/>
      <c r="J211" s="801"/>
      <c r="K211" s="801"/>
      <c r="L211" s="801"/>
      <c r="M211" s="801"/>
      <c r="N211" s="801"/>
      <c r="O211" s="801"/>
      <c r="P211" s="801"/>
      <c r="Q211" s="801"/>
      <c r="R211" s="801"/>
      <c r="S211" s="801"/>
      <c r="T211" s="801"/>
      <c r="U211" s="801"/>
      <c r="V211" s="801"/>
      <c r="W211" s="801"/>
      <c r="X211" s="801"/>
      <c r="Y211" s="801"/>
      <c r="Z211" s="801"/>
    </row>
    <row r="212" ht="15.75" customHeight="1">
      <c r="A212" s="801"/>
      <c r="B212" s="801"/>
      <c r="C212" s="801"/>
      <c r="D212" s="801"/>
      <c r="E212" s="801"/>
      <c r="F212" s="801"/>
      <c r="G212" s="801"/>
      <c r="H212" s="801"/>
      <c r="I212" s="801"/>
      <c r="J212" s="801"/>
      <c r="K212" s="801"/>
      <c r="L212" s="801"/>
      <c r="M212" s="801"/>
      <c r="N212" s="801"/>
      <c r="O212" s="801"/>
      <c r="P212" s="801"/>
      <c r="Q212" s="801"/>
      <c r="R212" s="801"/>
      <c r="S212" s="801"/>
      <c r="T212" s="801"/>
      <c r="U212" s="801"/>
      <c r="V212" s="801"/>
      <c r="W212" s="801"/>
      <c r="X212" s="801"/>
      <c r="Y212" s="801"/>
      <c r="Z212" s="801"/>
    </row>
    <row r="213" ht="15.75" customHeight="1">
      <c r="A213" s="801"/>
      <c r="B213" s="801"/>
      <c r="C213" s="801"/>
      <c r="D213" s="801"/>
      <c r="E213" s="801"/>
      <c r="F213" s="801"/>
      <c r="G213" s="801"/>
      <c r="H213" s="801"/>
      <c r="I213" s="801"/>
      <c r="J213" s="801"/>
      <c r="K213" s="801"/>
      <c r="L213" s="801"/>
      <c r="M213" s="801"/>
      <c r="N213" s="801"/>
      <c r="O213" s="801"/>
      <c r="P213" s="801"/>
      <c r="Q213" s="801"/>
      <c r="R213" s="801"/>
      <c r="S213" s="801"/>
      <c r="T213" s="801"/>
      <c r="U213" s="801"/>
      <c r="V213" s="801"/>
      <c r="W213" s="801"/>
      <c r="X213" s="801"/>
      <c r="Y213" s="801"/>
      <c r="Z213" s="801"/>
    </row>
    <row r="214" ht="15.75" customHeight="1">
      <c r="A214" s="801"/>
      <c r="B214" s="801"/>
      <c r="C214" s="801"/>
      <c r="D214" s="801"/>
      <c r="E214" s="801"/>
      <c r="F214" s="801"/>
      <c r="G214" s="801"/>
      <c r="H214" s="801"/>
      <c r="I214" s="801"/>
      <c r="J214" s="801"/>
      <c r="K214" s="801"/>
      <c r="L214" s="801"/>
      <c r="M214" s="801"/>
      <c r="N214" s="801"/>
      <c r="O214" s="801"/>
      <c r="P214" s="801"/>
      <c r="Q214" s="801"/>
      <c r="R214" s="801"/>
      <c r="S214" s="801"/>
      <c r="T214" s="801"/>
      <c r="U214" s="801"/>
      <c r="V214" s="801"/>
      <c r="W214" s="801"/>
      <c r="X214" s="801"/>
      <c r="Y214" s="801"/>
      <c r="Z214" s="801"/>
    </row>
    <row r="215" ht="15.75" customHeight="1">
      <c r="A215" s="801"/>
      <c r="B215" s="801"/>
      <c r="C215" s="801"/>
      <c r="D215" s="801"/>
      <c r="E215" s="801"/>
      <c r="F215" s="801"/>
      <c r="G215" s="801"/>
      <c r="H215" s="801"/>
      <c r="I215" s="801"/>
      <c r="J215" s="801"/>
      <c r="K215" s="801"/>
      <c r="L215" s="801"/>
      <c r="M215" s="801"/>
      <c r="N215" s="801"/>
      <c r="O215" s="801"/>
      <c r="P215" s="801"/>
      <c r="Q215" s="801"/>
      <c r="R215" s="801"/>
      <c r="S215" s="801"/>
      <c r="T215" s="801"/>
      <c r="U215" s="801"/>
      <c r="V215" s="801"/>
      <c r="W215" s="801"/>
      <c r="X215" s="801"/>
      <c r="Y215" s="801"/>
      <c r="Z215" s="801"/>
    </row>
    <row r="216" ht="15.75" customHeight="1">
      <c r="A216" s="801"/>
      <c r="B216" s="801"/>
      <c r="C216" s="801"/>
      <c r="D216" s="801"/>
      <c r="E216" s="801"/>
      <c r="F216" s="801"/>
      <c r="G216" s="801"/>
      <c r="H216" s="801"/>
      <c r="I216" s="801"/>
      <c r="J216" s="801"/>
      <c r="K216" s="801"/>
      <c r="L216" s="801"/>
      <c r="M216" s="801"/>
      <c r="N216" s="801"/>
      <c r="O216" s="801"/>
      <c r="P216" s="801"/>
      <c r="Q216" s="801"/>
      <c r="R216" s="801"/>
      <c r="S216" s="801"/>
      <c r="T216" s="801"/>
      <c r="U216" s="801"/>
      <c r="V216" s="801"/>
      <c r="W216" s="801"/>
      <c r="X216" s="801"/>
      <c r="Y216" s="801"/>
      <c r="Z216" s="801"/>
    </row>
    <row r="217" ht="15.75" customHeight="1">
      <c r="A217" s="801"/>
      <c r="B217" s="801"/>
      <c r="C217" s="801"/>
      <c r="D217" s="801"/>
      <c r="E217" s="801"/>
      <c r="F217" s="801"/>
      <c r="G217" s="801"/>
      <c r="H217" s="801"/>
      <c r="I217" s="801"/>
      <c r="J217" s="801"/>
      <c r="K217" s="801"/>
      <c r="L217" s="801"/>
      <c r="M217" s="801"/>
      <c r="N217" s="801"/>
      <c r="O217" s="801"/>
      <c r="P217" s="801"/>
      <c r="Q217" s="801"/>
      <c r="R217" s="801"/>
      <c r="S217" s="801"/>
      <c r="T217" s="801"/>
      <c r="U217" s="801"/>
      <c r="V217" s="801"/>
      <c r="W217" s="801"/>
      <c r="X217" s="801"/>
      <c r="Y217" s="801"/>
      <c r="Z217" s="801"/>
    </row>
    <row r="218" ht="15.75" customHeight="1">
      <c r="A218" s="801"/>
      <c r="B218" s="801"/>
      <c r="C218" s="801"/>
      <c r="D218" s="801"/>
      <c r="E218" s="801"/>
      <c r="F218" s="801"/>
      <c r="G218" s="801"/>
      <c r="H218" s="801"/>
      <c r="I218" s="801"/>
      <c r="J218" s="801"/>
      <c r="K218" s="801"/>
      <c r="L218" s="801"/>
      <c r="M218" s="801"/>
      <c r="N218" s="801"/>
      <c r="O218" s="801"/>
      <c r="P218" s="801"/>
      <c r="Q218" s="801"/>
      <c r="R218" s="801"/>
      <c r="S218" s="801"/>
      <c r="T218" s="801"/>
      <c r="U218" s="801"/>
      <c r="V218" s="801"/>
      <c r="W218" s="801"/>
      <c r="X218" s="801"/>
      <c r="Y218" s="801"/>
      <c r="Z218" s="801"/>
    </row>
    <row r="219" ht="15.75" customHeight="1">
      <c r="A219" s="801"/>
      <c r="B219" s="801"/>
      <c r="C219" s="801"/>
      <c r="D219" s="801"/>
      <c r="E219" s="801"/>
      <c r="F219" s="801"/>
      <c r="G219" s="801"/>
      <c r="H219" s="801"/>
      <c r="I219" s="801"/>
      <c r="J219" s="801"/>
      <c r="K219" s="801"/>
      <c r="L219" s="801"/>
      <c r="M219" s="801"/>
      <c r="N219" s="801"/>
      <c r="O219" s="801"/>
      <c r="P219" s="801"/>
      <c r="Q219" s="801"/>
      <c r="R219" s="801"/>
      <c r="S219" s="801"/>
      <c r="T219" s="801"/>
      <c r="U219" s="801"/>
      <c r="V219" s="801"/>
      <c r="W219" s="801"/>
      <c r="X219" s="801"/>
      <c r="Y219" s="801"/>
      <c r="Z219" s="801"/>
    </row>
    <row r="220" ht="15.75" customHeight="1">
      <c r="A220" s="801"/>
      <c r="B220" s="801"/>
      <c r="C220" s="801"/>
      <c r="D220" s="801"/>
      <c r="E220" s="801"/>
      <c r="F220" s="801"/>
      <c r="G220" s="801"/>
      <c r="H220" s="801"/>
      <c r="I220" s="801"/>
      <c r="J220" s="801"/>
      <c r="K220" s="801"/>
      <c r="L220" s="801"/>
      <c r="M220" s="801"/>
      <c r="N220" s="801"/>
      <c r="O220" s="801"/>
      <c r="P220" s="801"/>
      <c r="Q220" s="801"/>
      <c r="R220" s="801"/>
      <c r="S220" s="801"/>
      <c r="T220" s="801"/>
      <c r="U220" s="801"/>
      <c r="V220" s="801"/>
      <c r="W220" s="801"/>
      <c r="X220" s="801"/>
      <c r="Y220" s="801"/>
      <c r="Z220" s="801"/>
    </row>
    <row r="221" ht="15.75" customHeight="1">
      <c r="A221" s="801"/>
      <c r="B221" s="801"/>
      <c r="C221" s="801"/>
      <c r="D221" s="801"/>
      <c r="E221" s="801"/>
      <c r="F221" s="801"/>
      <c r="G221" s="801"/>
      <c r="H221" s="801"/>
      <c r="I221" s="801"/>
      <c r="J221" s="801"/>
      <c r="K221" s="801"/>
      <c r="L221" s="801"/>
      <c r="M221" s="801"/>
      <c r="N221" s="801"/>
      <c r="O221" s="801"/>
      <c r="P221" s="801"/>
      <c r="Q221" s="801"/>
      <c r="R221" s="801"/>
      <c r="S221" s="801"/>
      <c r="T221" s="801"/>
      <c r="U221" s="801"/>
      <c r="V221" s="801"/>
      <c r="W221" s="801"/>
      <c r="X221" s="801"/>
      <c r="Y221" s="801"/>
      <c r="Z221" s="801"/>
    </row>
    <row r="222" ht="15.75" customHeight="1">
      <c r="A222" s="801"/>
      <c r="B222" s="801"/>
      <c r="C222" s="801"/>
      <c r="D222" s="801"/>
      <c r="E222" s="801"/>
      <c r="F222" s="801"/>
      <c r="G222" s="801"/>
      <c r="H222" s="801"/>
      <c r="I222" s="801"/>
      <c r="J222" s="801"/>
      <c r="K222" s="801"/>
      <c r="L222" s="801"/>
      <c r="M222" s="801"/>
      <c r="N222" s="801"/>
      <c r="O222" s="801"/>
      <c r="P222" s="801"/>
      <c r="Q222" s="801"/>
      <c r="R222" s="801"/>
      <c r="S222" s="801"/>
      <c r="T222" s="801"/>
      <c r="U222" s="801"/>
      <c r="V222" s="801"/>
      <c r="W222" s="801"/>
      <c r="X222" s="801"/>
      <c r="Y222" s="801"/>
      <c r="Z222" s="801"/>
    </row>
    <row r="223" ht="15.75" customHeight="1">
      <c r="A223" s="801"/>
      <c r="B223" s="801"/>
      <c r="C223" s="801"/>
      <c r="D223" s="801"/>
      <c r="E223" s="801"/>
      <c r="F223" s="801"/>
      <c r="G223" s="801"/>
      <c r="H223" s="801"/>
      <c r="I223" s="801"/>
      <c r="J223" s="801"/>
      <c r="K223" s="801"/>
      <c r="L223" s="801"/>
      <c r="M223" s="801"/>
      <c r="N223" s="801"/>
      <c r="O223" s="801"/>
      <c r="P223" s="801"/>
      <c r="Q223" s="801"/>
      <c r="R223" s="801"/>
      <c r="S223" s="801"/>
      <c r="T223" s="801"/>
      <c r="U223" s="801"/>
      <c r="V223" s="801"/>
      <c r="W223" s="801"/>
      <c r="X223" s="801"/>
      <c r="Y223" s="801"/>
      <c r="Z223" s="801"/>
    </row>
    <row r="224" ht="15.75" customHeight="1">
      <c r="A224" s="801"/>
      <c r="B224" s="801"/>
      <c r="C224" s="801"/>
      <c r="D224" s="801"/>
      <c r="E224" s="801"/>
      <c r="F224" s="801"/>
      <c r="G224" s="801"/>
      <c r="H224" s="801"/>
      <c r="I224" s="801"/>
      <c r="J224" s="801"/>
      <c r="K224" s="801"/>
      <c r="L224" s="801"/>
      <c r="M224" s="801"/>
      <c r="N224" s="801"/>
      <c r="O224" s="801"/>
      <c r="P224" s="801"/>
      <c r="Q224" s="801"/>
      <c r="R224" s="801"/>
      <c r="S224" s="801"/>
      <c r="T224" s="801"/>
      <c r="U224" s="801"/>
      <c r="V224" s="801"/>
      <c r="W224" s="801"/>
      <c r="X224" s="801"/>
      <c r="Y224" s="801"/>
      <c r="Z224" s="801"/>
    </row>
    <row r="225" ht="15.75" customHeight="1">
      <c r="A225" s="801"/>
      <c r="B225" s="801"/>
      <c r="C225" s="801"/>
      <c r="D225" s="801"/>
      <c r="E225" s="801"/>
      <c r="F225" s="801"/>
      <c r="G225" s="801"/>
      <c r="H225" s="801"/>
      <c r="I225" s="801"/>
      <c r="J225" s="801"/>
      <c r="K225" s="801"/>
      <c r="L225" s="801"/>
      <c r="M225" s="801"/>
      <c r="N225" s="801"/>
      <c r="O225" s="801"/>
      <c r="P225" s="801"/>
      <c r="Q225" s="801"/>
      <c r="R225" s="801"/>
      <c r="S225" s="801"/>
      <c r="T225" s="801"/>
      <c r="U225" s="801"/>
      <c r="V225" s="801"/>
      <c r="W225" s="801"/>
      <c r="X225" s="801"/>
      <c r="Y225" s="801"/>
      <c r="Z225" s="801"/>
    </row>
    <row r="226" ht="15.75" customHeight="1">
      <c r="A226" s="801"/>
      <c r="B226" s="801"/>
      <c r="C226" s="801"/>
      <c r="D226" s="801"/>
      <c r="E226" s="801"/>
      <c r="F226" s="801"/>
      <c r="G226" s="801"/>
      <c r="H226" s="801"/>
      <c r="I226" s="801"/>
      <c r="J226" s="801"/>
      <c r="K226" s="801"/>
      <c r="L226" s="801"/>
      <c r="M226" s="801"/>
      <c r="N226" s="801"/>
      <c r="O226" s="801"/>
      <c r="P226" s="801"/>
      <c r="Q226" s="801"/>
      <c r="R226" s="801"/>
      <c r="S226" s="801"/>
      <c r="T226" s="801"/>
      <c r="U226" s="801"/>
      <c r="V226" s="801"/>
      <c r="W226" s="801"/>
      <c r="X226" s="801"/>
      <c r="Y226" s="801"/>
      <c r="Z226" s="801"/>
    </row>
    <row r="227" ht="15.75" customHeight="1">
      <c r="A227" s="801"/>
      <c r="B227" s="801"/>
      <c r="C227" s="801"/>
      <c r="D227" s="801"/>
      <c r="E227" s="801"/>
      <c r="F227" s="801"/>
      <c r="G227" s="801"/>
      <c r="H227" s="801"/>
      <c r="I227" s="801"/>
      <c r="J227" s="801"/>
      <c r="K227" s="801"/>
      <c r="L227" s="801"/>
      <c r="M227" s="801"/>
      <c r="N227" s="801"/>
      <c r="O227" s="801"/>
      <c r="P227" s="801"/>
      <c r="Q227" s="801"/>
      <c r="R227" s="801"/>
      <c r="S227" s="801"/>
      <c r="T227" s="801"/>
      <c r="U227" s="801"/>
      <c r="V227" s="801"/>
      <c r="W227" s="801"/>
      <c r="X227" s="801"/>
      <c r="Y227" s="801"/>
      <c r="Z227" s="801"/>
    </row>
    <row r="228" ht="15.75" customHeight="1">
      <c r="A228" s="801"/>
      <c r="B228" s="801"/>
      <c r="C228" s="801"/>
      <c r="D228" s="801"/>
      <c r="E228" s="801"/>
      <c r="F228" s="801"/>
      <c r="G228" s="801"/>
      <c r="H228" s="801"/>
      <c r="I228" s="801"/>
      <c r="J228" s="801"/>
      <c r="K228" s="801"/>
      <c r="L228" s="801"/>
      <c r="M228" s="801"/>
      <c r="N228" s="801"/>
      <c r="O228" s="801"/>
      <c r="P228" s="801"/>
      <c r="Q228" s="801"/>
      <c r="R228" s="801"/>
      <c r="S228" s="801"/>
      <c r="T228" s="801"/>
      <c r="U228" s="801"/>
      <c r="V228" s="801"/>
      <c r="W228" s="801"/>
      <c r="X228" s="801"/>
      <c r="Y228" s="801"/>
      <c r="Z228" s="801"/>
    </row>
    <row r="229" ht="15.75" customHeight="1">
      <c r="A229" s="801"/>
      <c r="B229" s="801"/>
      <c r="C229" s="801"/>
      <c r="D229" s="801"/>
      <c r="E229" s="801"/>
      <c r="F229" s="801"/>
      <c r="G229" s="801"/>
      <c r="H229" s="801"/>
      <c r="I229" s="801"/>
      <c r="J229" s="801"/>
      <c r="K229" s="801"/>
      <c r="L229" s="801"/>
      <c r="M229" s="801"/>
      <c r="N229" s="801"/>
      <c r="O229" s="801"/>
      <c r="P229" s="801"/>
      <c r="Q229" s="801"/>
      <c r="R229" s="801"/>
      <c r="S229" s="801"/>
      <c r="T229" s="801"/>
      <c r="U229" s="801"/>
      <c r="V229" s="801"/>
      <c r="W229" s="801"/>
      <c r="X229" s="801"/>
      <c r="Y229" s="801"/>
      <c r="Z229" s="801"/>
    </row>
    <row r="230" ht="15.75" customHeight="1">
      <c r="A230" s="801"/>
      <c r="B230" s="801"/>
      <c r="C230" s="801"/>
      <c r="D230" s="801"/>
      <c r="E230" s="801"/>
      <c r="F230" s="801"/>
      <c r="G230" s="801"/>
      <c r="H230" s="801"/>
      <c r="I230" s="801"/>
      <c r="J230" s="801"/>
      <c r="K230" s="801"/>
      <c r="L230" s="801"/>
      <c r="M230" s="801"/>
      <c r="N230" s="801"/>
      <c r="O230" s="801"/>
      <c r="P230" s="801"/>
      <c r="Q230" s="801"/>
      <c r="R230" s="801"/>
      <c r="S230" s="801"/>
      <c r="T230" s="801"/>
      <c r="U230" s="801"/>
      <c r="V230" s="801"/>
      <c r="W230" s="801"/>
      <c r="X230" s="801"/>
      <c r="Y230" s="801"/>
      <c r="Z230" s="801"/>
    </row>
    <row r="231" ht="15.75" customHeight="1">
      <c r="A231" s="801"/>
      <c r="B231" s="801"/>
      <c r="C231" s="801"/>
      <c r="D231" s="801"/>
      <c r="E231" s="801"/>
      <c r="F231" s="801"/>
      <c r="G231" s="801"/>
      <c r="H231" s="801"/>
      <c r="I231" s="801"/>
      <c r="J231" s="801"/>
      <c r="K231" s="801"/>
      <c r="L231" s="801"/>
      <c r="M231" s="801"/>
      <c r="N231" s="801"/>
      <c r="O231" s="801"/>
      <c r="P231" s="801"/>
      <c r="Q231" s="801"/>
      <c r="R231" s="801"/>
      <c r="S231" s="801"/>
      <c r="T231" s="801"/>
      <c r="U231" s="801"/>
      <c r="V231" s="801"/>
      <c r="W231" s="801"/>
      <c r="X231" s="801"/>
      <c r="Y231" s="801"/>
      <c r="Z231" s="801"/>
    </row>
    <row r="232" ht="15.75" customHeight="1">
      <c r="A232" s="801"/>
      <c r="B232" s="801"/>
      <c r="C232" s="801"/>
      <c r="D232" s="801"/>
      <c r="E232" s="801"/>
      <c r="F232" s="801"/>
      <c r="G232" s="801"/>
      <c r="H232" s="801"/>
      <c r="I232" s="801"/>
      <c r="J232" s="801"/>
      <c r="K232" s="801"/>
      <c r="L232" s="801"/>
      <c r="M232" s="801"/>
      <c r="N232" s="801"/>
      <c r="O232" s="801"/>
      <c r="P232" s="801"/>
      <c r="Q232" s="801"/>
      <c r="R232" s="801"/>
      <c r="S232" s="801"/>
      <c r="T232" s="801"/>
      <c r="U232" s="801"/>
      <c r="V232" s="801"/>
      <c r="W232" s="801"/>
      <c r="X232" s="801"/>
      <c r="Y232" s="801"/>
      <c r="Z232" s="801"/>
    </row>
    <row r="233" ht="15.75" customHeight="1">
      <c r="A233" s="801"/>
      <c r="B233" s="801"/>
      <c r="C233" s="801"/>
      <c r="D233" s="801"/>
      <c r="E233" s="801"/>
      <c r="F233" s="801"/>
      <c r="G233" s="801"/>
      <c r="H233" s="801"/>
      <c r="I233" s="801"/>
      <c r="J233" s="801"/>
      <c r="K233" s="801"/>
      <c r="L233" s="801"/>
      <c r="M233" s="801"/>
      <c r="N233" s="801"/>
      <c r="O233" s="801"/>
      <c r="P233" s="801"/>
      <c r="Q233" s="801"/>
      <c r="R233" s="801"/>
      <c r="S233" s="801"/>
      <c r="T233" s="801"/>
      <c r="U233" s="801"/>
      <c r="V233" s="801"/>
      <c r="W233" s="801"/>
      <c r="X233" s="801"/>
      <c r="Y233" s="801"/>
      <c r="Z233" s="801"/>
    </row>
    <row r="234" ht="15.75" customHeight="1">
      <c r="A234" s="801"/>
      <c r="B234" s="801"/>
      <c r="C234" s="801"/>
      <c r="D234" s="801"/>
      <c r="E234" s="801"/>
      <c r="F234" s="801"/>
      <c r="G234" s="801"/>
      <c r="H234" s="801"/>
      <c r="I234" s="801"/>
      <c r="J234" s="801"/>
      <c r="K234" s="801"/>
      <c r="L234" s="801"/>
      <c r="M234" s="801"/>
      <c r="N234" s="801"/>
      <c r="O234" s="801"/>
      <c r="P234" s="801"/>
      <c r="Q234" s="801"/>
      <c r="R234" s="801"/>
      <c r="S234" s="801"/>
      <c r="T234" s="801"/>
      <c r="U234" s="801"/>
      <c r="V234" s="801"/>
      <c r="W234" s="801"/>
      <c r="X234" s="801"/>
      <c r="Y234" s="801"/>
      <c r="Z234" s="801"/>
    </row>
    <row r="235" ht="15.75" customHeight="1">
      <c r="A235" s="801"/>
      <c r="B235" s="801"/>
      <c r="C235" s="801"/>
      <c r="D235" s="801"/>
      <c r="E235" s="801"/>
      <c r="F235" s="801"/>
      <c r="G235" s="801"/>
      <c r="H235" s="801"/>
      <c r="I235" s="801"/>
      <c r="J235" s="801"/>
      <c r="K235" s="801"/>
      <c r="L235" s="801"/>
      <c r="M235" s="801"/>
      <c r="N235" s="801"/>
      <c r="O235" s="801"/>
      <c r="P235" s="801"/>
      <c r="Q235" s="801"/>
      <c r="R235" s="801"/>
      <c r="S235" s="801"/>
      <c r="T235" s="801"/>
      <c r="U235" s="801"/>
      <c r="V235" s="801"/>
      <c r="W235" s="801"/>
      <c r="X235" s="801"/>
      <c r="Y235" s="801"/>
      <c r="Z235" s="801"/>
    </row>
    <row r="236" ht="15.75" customHeight="1">
      <c r="A236" s="801"/>
      <c r="B236" s="801"/>
      <c r="C236" s="801"/>
      <c r="D236" s="801"/>
      <c r="E236" s="801"/>
      <c r="F236" s="801"/>
      <c r="G236" s="801"/>
      <c r="H236" s="801"/>
      <c r="I236" s="801"/>
      <c r="J236" s="801"/>
      <c r="K236" s="801"/>
      <c r="L236" s="801"/>
      <c r="M236" s="801"/>
      <c r="N236" s="801"/>
      <c r="O236" s="801"/>
      <c r="P236" s="801"/>
      <c r="Q236" s="801"/>
      <c r="R236" s="801"/>
      <c r="S236" s="801"/>
      <c r="T236" s="801"/>
      <c r="U236" s="801"/>
      <c r="V236" s="801"/>
      <c r="W236" s="801"/>
      <c r="X236" s="801"/>
      <c r="Y236" s="801"/>
      <c r="Z236" s="801"/>
    </row>
    <row r="237" ht="15.75" customHeight="1">
      <c r="A237" s="801"/>
      <c r="B237" s="801"/>
      <c r="C237" s="801"/>
      <c r="D237" s="801"/>
      <c r="E237" s="801"/>
      <c r="F237" s="801"/>
      <c r="G237" s="801"/>
      <c r="H237" s="801"/>
      <c r="I237" s="801"/>
      <c r="J237" s="801"/>
      <c r="K237" s="801"/>
      <c r="L237" s="801"/>
      <c r="M237" s="801"/>
      <c r="N237" s="801"/>
      <c r="O237" s="801"/>
      <c r="P237" s="801"/>
      <c r="Q237" s="801"/>
      <c r="R237" s="801"/>
      <c r="S237" s="801"/>
      <c r="T237" s="801"/>
      <c r="U237" s="801"/>
      <c r="V237" s="801"/>
      <c r="W237" s="801"/>
      <c r="X237" s="801"/>
      <c r="Y237" s="801"/>
      <c r="Z237" s="801"/>
    </row>
    <row r="238" ht="15.75" customHeight="1">
      <c r="A238" s="801"/>
      <c r="B238" s="801"/>
      <c r="C238" s="801"/>
      <c r="D238" s="801"/>
      <c r="E238" s="801"/>
      <c r="F238" s="801"/>
      <c r="G238" s="801"/>
      <c r="H238" s="801"/>
      <c r="I238" s="801"/>
      <c r="J238" s="801"/>
      <c r="K238" s="801"/>
      <c r="L238" s="801"/>
      <c r="M238" s="801"/>
      <c r="N238" s="801"/>
      <c r="O238" s="801"/>
      <c r="P238" s="801"/>
      <c r="Q238" s="801"/>
      <c r="R238" s="801"/>
      <c r="S238" s="801"/>
      <c r="T238" s="801"/>
      <c r="U238" s="801"/>
      <c r="V238" s="801"/>
      <c r="W238" s="801"/>
      <c r="X238" s="801"/>
      <c r="Y238" s="801"/>
      <c r="Z238" s="801"/>
    </row>
    <row r="239" ht="15.75" customHeight="1">
      <c r="A239" s="801"/>
      <c r="B239" s="801"/>
      <c r="C239" s="801"/>
      <c r="D239" s="801"/>
      <c r="E239" s="801"/>
      <c r="F239" s="801"/>
      <c r="G239" s="801"/>
      <c r="H239" s="801"/>
      <c r="I239" s="801"/>
      <c r="J239" s="801"/>
      <c r="K239" s="801"/>
      <c r="L239" s="801"/>
      <c r="M239" s="801"/>
      <c r="N239" s="801"/>
      <c r="O239" s="801"/>
      <c r="P239" s="801"/>
      <c r="Q239" s="801"/>
      <c r="R239" s="801"/>
      <c r="S239" s="801"/>
      <c r="T239" s="801"/>
      <c r="U239" s="801"/>
      <c r="V239" s="801"/>
      <c r="W239" s="801"/>
      <c r="X239" s="801"/>
      <c r="Y239" s="801"/>
      <c r="Z239" s="801"/>
    </row>
    <row r="240" ht="15.75" customHeight="1">
      <c r="A240" s="801"/>
      <c r="B240" s="801"/>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row>
    <row r="241" ht="15.75" customHeight="1">
      <c r="A241" s="801"/>
      <c r="B241" s="801"/>
      <c r="C241" s="801"/>
      <c r="D241" s="801"/>
      <c r="E241" s="801"/>
      <c r="F241" s="801"/>
      <c r="G241" s="801"/>
      <c r="H241" s="801"/>
      <c r="I241" s="801"/>
      <c r="J241" s="801"/>
      <c r="K241" s="801"/>
      <c r="L241" s="801"/>
      <c r="M241" s="801"/>
      <c r="N241" s="801"/>
      <c r="O241" s="801"/>
      <c r="P241" s="801"/>
      <c r="Q241" s="801"/>
      <c r="R241" s="801"/>
      <c r="S241" s="801"/>
      <c r="T241" s="801"/>
      <c r="U241" s="801"/>
      <c r="V241" s="801"/>
      <c r="W241" s="801"/>
      <c r="X241" s="801"/>
      <c r="Y241" s="801"/>
      <c r="Z241" s="801"/>
    </row>
    <row r="242" ht="15.75" customHeight="1">
      <c r="A242" s="801"/>
      <c r="B242" s="801"/>
      <c r="C242" s="801"/>
      <c r="D242" s="801"/>
      <c r="E242" s="801"/>
      <c r="F242" s="801"/>
      <c r="G242" s="801"/>
      <c r="H242" s="801"/>
      <c r="I242" s="801"/>
      <c r="J242" s="801"/>
      <c r="K242" s="801"/>
      <c r="L242" s="801"/>
      <c r="M242" s="801"/>
      <c r="N242" s="801"/>
      <c r="O242" s="801"/>
      <c r="P242" s="801"/>
      <c r="Q242" s="801"/>
      <c r="R242" s="801"/>
      <c r="S242" s="801"/>
      <c r="T242" s="801"/>
      <c r="U242" s="801"/>
      <c r="V242" s="801"/>
      <c r="W242" s="801"/>
      <c r="X242" s="801"/>
      <c r="Y242" s="801"/>
      <c r="Z242" s="801"/>
    </row>
    <row r="243" ht="15.75" customHeight="1">
      <c r="A243" s="801"/>
      <c r="B243" s="801"/>
      <c r="C243" s="801"/>
      <c r="D243" s="801"/>
      <c r="E243" s="801"/>
      <c r="F243" s="801"/>
      <c r="G243" s="801"/>
      <c r="H243" s="801"/>
      <c r="I243" s="801"/>
      <c r="J243" s="801"/>
      <c r="K243" s="801"/>
      <c r="L243" s="801"/>
      <c r="M243" s="801"/>
      <c r="N243" s="801"/>
      <c r="O243" s="801"/>
      <c r="P243" s="801"/>
      <c r="Q243" s="801"/>
      <c r="R243" s="801"/>
      <c r="S243" s="801"/>
      <c r="T243" s="801"/>
      <c r="U243" s="801"/>
      <c r="V243" s="801"/>
      <c r="W243" s="801"/>
      <c r="X243" s="801"/>
      <c r="Y243" s="801"/>
      <c r="Z243" s="801"/>
    </row>
    <row r="244" ht="15.75" customHeight="1">
      <c r="A244" s="801"/>
      <c r="B244" s="801"/>
      <c r="C244" s="801"/>
      <c r="D244" s="801"/>
      <c r="E244" s="801"/>
      <c r="F244" s="801"/>
      <c r="G244" s="801"/>
      <c r="H244" s="801"/>
      <c r="I244" s="801"/>
      <c r="J244" s="801"/>
      <c r="K244" s="801"/>
      <c r="L244" s="801"/>
      <c r="M244" s="801"/>
      <c r="N244" s="801"/>
      <c r="O244" s="801"/>
      <c r="P244" s="801"/>
      <c r="Q244" s="801"/>
      <c r="R244" s="801"/>
      <c r="S244" s="801"/>
      <c r="T244" s="801"/>
      <c r="U244" s="801"/>
      <c r="V244" s="801"/>
      <c r="W244" s="801"/>
      <c r="X244" s="801"/>
      <c r="Y244" s="801"/>
      <c r="Z244" s="801"/>
    </row>
    <row r="245" ht="15.75" customHeight="1">
      <c r="A245" s="801"/>
      <c r="B245" s="801"/>
      <c r="C245" s="801"/>
      <c r="D245" s="801"/>
      <c r="E245" s="801"/>
      <c r="F245" s="801"/>
      <c r="G245" s="801"/>
      <c r="H245" s="801"/>
      <c r="I245" s="801"/>
      <c r="J245" s="801"/>
      <c r="K245" s="801"/>
      <c r="L245" s="801"/>
      <c r="M245" s="801"/>
      <c r="N245" s="801"/>
      <c r="O245" s="801"/>
      <c r="P245" s="801"/>
      <c r="Q245" s="801"/>
      <c r="R245" s="801"/>
      <c r="S245" s="801"/>
      <c r="T245" s="801"/>
      <c r="U245" s="801"/>
      <c r="V245" s="801"/>
      <c r="W245" s="801"/>
      <c r="X245" s="801"/>
      <c r="Y245" s="801"/>
      <c r="Z245" s="801"/>
    </row>
    <row r="246" ht="15.75" customHeight="1">
      <c r="A246" s="801"/>
      <c r="B246" s="801"/>
      <c r="C246" s="801"/>
      <c r="D246" s="801"/>
      <c r="E246" s="801"/>
      <c r="F246" s="801"/>
      <c r="G246" s="801"/>
      <c r="H246" s="801"/>
      <c r="I246" s="801"/>
      <c r="J246" s="801"/>
      <c r="K246" s="801"/>
      <c r="L246" s="801"/>
      <c r="M246" s="801"/>
      <c r="N246" s="801"/>
      <c r="O246" s="801"/>
      <c r="P246" s="801"/>
      <c r="Q246" s="801"/>
      <c r="R246" s="801"/>
      <c r="S246" s="801"/>
      <c r="T246" s="801"/>
      <c r="U246" s="801"/>
      <c r="V246" s="801"/>
      <c r="W246" s="801"/>
      <c r="X246" s="801"/>
      <c r="Y246" s="801"/>
      <c r="Z246" s="801"/>
    </row>
    <row r="247" ht="15.75" customHeight="1">
      <c r="A247" s="801"/>
      <c r="B247" s="801"/>
      <c r="C247" s="801"/>
      <c r="D247" s="801"/>
      <c r="E247" s="801"/>
      <c r="F247" s="801"/>
      <c r="G247" s="801"/>
      <c r="H247" s="801"/>
      <c r="I247" s="801"/>
      <c r="J247" s="801"/>
      <c r="K247" s="801"/>
      <c r="L247" s="801"/>
      <c r="M247" s="801"/>
      <c r="N247" s="801"/>
      <c r="O247" s="801"/>
      <c r="P247" s="801"/>
      <c r="Q247" s="801"/>
      <c r="R247" s="801"/>
      <c r="S247" s="801"/>
      <c r="T247" s="801"/>
      <c r="U247" s="801"/>
      <c r="V247" s="801"/>
      <c r="W247" s="801"/>
      <c r="X247" s="801"/>
      <c r="Y247" s="801"/>
      <c r="Z247" s="801"/>
    </row>
    <row r="248" ht="15.75" customHeight="1">
      <c r="A248" s="801"/>
      <c r="B248" s="801"/>
      <c r="C248" s="801"/>
      <c r="D248" s="801"/>
      <c r="E248" s="801"/>
      <c r="F248" s="801"/>
      <c r="G248" s="801"/>
      <c r="H248" s="801"/>
      <c r="I248" s="801"/>
      <c r="J248" s="801"/>
      <c r="K248" s="801"/>
      <c r="L248" s="801"/>
      <c r="M248" s="801"/>
      <c r="N248" s="801"/>
      <c r="O248" s="801"/>
      <c r="P248" s="801"/>
      <c r="Q248" s="801"/>
      <c r="R248" s="801"/>
      <c r="S248" s="801"/>
      <c r="T248" s="801"/>
      <c r="U248" s="801"/>
      <c r="V248" s="801"/>
      <c r="W248" s="801"/>
      <c r="X248" s="801"/>
      <c r="Y248" s="801"/>
      <c r="Z248" s="801"/>
    </row>
    <row r="249" ht="15.75" customHeight="1">
      <c r="A249" s="801"/>
      <c r="B249" s="801"/>
      <c r="C249" s="801"/>
      <c r="D249" s="801"/>
      <c r="E249" s="801"/>
      <c r="F249" s="801"/>
      <c r="G249" s="801"/>
      <c r="H249" s="801"/>
      <c r="I249" s="801"/>
      <c r="J249" s="801"/>
      <c r="K249" s="801"/>
      <c r="L249" s="801"/>
      <c r="M249" s="801"/>
      <c r="N249" s="801"/>
      <c r="O249" s="801"/>
      <c r="P249" s="801"/>
      <c r="Q249" s="801"/>
      <c r="R249" s="801"/>
      <c r="S249" s="801"/>
      <c r="T249" s="801"/>
      <c r="U249" s="801"/>
      <c r="V249" s="801"/>
      <c r="W249" s="801"/>
      <c r="X249" s="801"/>
      <c r="Y249" s="801"/>
      <c r="Z249" s="801"/>
    </row>
    <row r="250" ht="15.75" customHeight="1">
      <c r="A250" s="801"/>
      <c r="B250" s="801"/>
      <c r="C250" s="801"/>
      <c r="D250" s="801"/>
      <c r="E250" s="801"/>
      <c r="F250" s="801"/>
      <c r="G250" s="801"/>
      <c r="H250" s="801"/>
      <c r="I250" s="801"/>
      <c r="J250" s="801"/>
      <c r="K250" s="801"/>
      <c r="L250" s="801"/>
      <c r="M250" s="801"/>
      <c r="N250" s="801"/>
      <c r="O250" s="801"/>
      <c r="P250" s="801"/>
      <c r="Q250" s="801"/>
      <c r="R250" s="801"/>
      <c r="S250" s="801"/>
      <c r="T250" s="801"/>
      <c r="U250" s="801"/>
      <c r="V250" s="801"/>
      <c r="W250" s="801"/>
      <c r="X250" s="801"/>
      <c r="Y250" s="801"/>
      <c r="Z250" s="801"/>
    </row>
    <row r="251" ht="15.75" customHeight="1">
      <c r="A251" s="801"/>
      <c r="B251" s="801"/>
      <c r="C251" s="801"/>
      <c r="D251" s="801"/>
      <c r="E251" s="801"/>
      <c r="F251" s="801"/>
      <c r="G251" s="801"/>
      <c r="H251" s="801"/>
      <c r="I251" s="801"/>
      <c r="J251" s="801"/>
      <c r="K251" s="801"/>
      <c r="L251" s="801"/>
      <c r="M251" s="801"/>
      <c r="N251" s="801"/>
      <c r="O251" s="801"/>
      <c r="P251" s="801"/>
      <c r="Q251" s="801"/>
      <c r="R251" s="801"/>
      <c r="S251" s="801"/>
      <c r="T251" s="801"/>
      <c r="U251" s="801"/>
      <c r="V251" s="801"/>
      <c r="W251" s="801"/>
      <c r="X251" s="801"/>
      <c r="Y251" s="801"/>
      <c r="Z251" s="801"/>
    </row>
    <row r="252" ht="15.75" customHeight="1">
      <c r="A252" s="801"/>
      <c r="B252" s="801"/>
      <c r="C252" s="801"/>
      <c r="D252" s="801"/>
      <c r="E252" s="801"/>
      <c r="F252" s="801"/>
      <c r="G252" s="801"/>
      <c r="H252" s="801"/>
      <c r="I252" s="801"/>
      <c r="J252" s="801"/>
      <c r="K252" s="801"/>
      <c r="L252" s="801"/>
      <c r="M252" s="801"/>
      <c r="N252" s="801"/>
      <c r="O252" s="801"/>
      <c r="P252" s="801"/>
      <c r="Q252" s="801"/>
      <c r="R252" s="801"/>
      <c r="S252" s="801"/>
      <c r="T252" s="801"/>
      <c r="U252" s="801"/>
      <c r="V252" s="801"/>
      <c r="W252" s="801"/>
      <c r="X252" s="801"/>
      <c r="Y252" s="801"/>
      <c r="Z252" s="801"/>
    </row>
    <row r="253" ht="15.75" customHeight="1">
      <c r="A253" s="801"/>
      <c r="B253" s="801"/>
      <c r="C253" s="801"/>
      <c r="D253" s="801"/>
      <c r="E253" s="801"/>
      <c r="F253" s="801"/>
      <c r="G253" s="801"/>
      <c r="H253" s="801"/>
      <c r="I253" s="801"/>
      <c r="J253" s="801"/>
      <c r="K253" s="801"/>
      <c r="L253" s="801"/>
      <c r="M253" s="801"/>
      <c r="N253" s="801"/>
      <c r="O253" s="801"/>
      <c r="P253" s="801"/>
      <c r="Q253" s="801"/>
      <c r="R253" s="801"/>
      <c r="S253" s="801"/>
      <c r="T253" s="801"/>
      <c r="U253" s="801"/>
      <c r="V253" s="801"/>
      <c r="W253" s="801"/>
      <c r="X253" s="801"/>
      <c r="Y253" s="801"/>
      <c r="Z253" s="801"/>
    </row>
    <row r="254" ht="15.75" customHeight="1">
      <c r="A254" s="801"/>
      <c r="B254" s="801"/>
      <c r="C254" s="801"/>
      <c r="D254" s="801"/>
      <c r="E254" s="801"/>
      <c r="F254" s="801"/>
      <c r="G254" s="801"/>
      <c r="H254" s="801"/>
      <c r="I254" s="801"/>
      <c r="J254" s="801"/>
      <c r="K254" s="801"/>
      <c r="L254" s="801"/>
      <c r="M254" s="801"/>
      <c r="N254" s="801"/>
      <c r="O254" s="801"/>
      <c r="P254" s="801"/>
      <c r="Q254" s="801"/>
      <c r="R254" s="801"/>
      <c r="S254" s="801"/>
      <c r="T254" s="801"/>
      <c r="U254" s="801"/>
      <c r="V254" s="801"/>
      <c r="W254" s="801"/>
      <c r="X254" s="801"/>
      <c r="Y254" s="801"/>
      <c r="Z254" s="801"/>
    </row>
    <row r="255" ht="15.75" customHeight="1">
      <c r="A255" s="801"/>
      <c r="B255" s="801"/>
      <c r="C255" s="801"/>
      <c r="D255" s="801"/>
      <c r="E255" s="801"/>
      <c r="F255" s="801"/>
      <c r="G255" s="801"/>
      <c r="H255" s="801"/>
      <c r="I255" s="801"/>
      <c r="J255" s="801"/>
      <c r="K255" s="801"/>
      <c r="L255" s="801"/>
      <c r="M255" s="801"/>
      <c r="N255" s="801"/>
      <c r="O255" s="801"/>
      <c r="P255" s="801"/>
      <c r="Q255" s="801"/>
      <c r="R255" s="801"/>
      <c r="S255" s="801"/>
      <c r="T255" s="801"/>
      <c r="U255" s="801"/>
      <c r="V255" s="801"/>
      <c r="W255" s="801"/>
      <c r="X255" s="801"/>
      <c r="Y255" s="801"/>
      <c r="Z255" s="801"/>
    </row>
    <row r="256" ht="15.75" customHeight="1">
      <c r="A256" s="801"/>
      <c r="B256" s="801"/>
      <c r="C256" s="801"/>
      <c r="D256" s="801"/>
      <c r="E256" s="801"/>
      <c r="F256" s="801"/>
      <c r="G256" s="801"/>
      <c r="H256" s="801"/>
      <c r="I256" s="801"/>
      <c r="J256" s="801"/>
      <c r="K256" s="801"/>
      <c r="L256" s="801"/>
      <c r="M256" s="801"/>
      <c r="N256" s="801"/>
      <c r="O256" s="801"/>
      <c r="P256" s="801"/>
      <c r="Q256" s="801"/>
      <c r="R256" s="801"/>
      <c r="S256" s="801"/>
      <c r="T256" s="801"/>
      <c r="U256" s="801"/>
      <c r="V256" s="801"/>
      <c r="W256" s="801"/>
      <c r="X256" s="801"/>
      <c r="Y256" s="801"/>
      <c r="Z256" s="801"/>
    </row>
    <row r="257" ht="15.75" customHeight="1">
      <c r="A257" s="801"/>
      <c r="B257" s="801"/>
      <c r="C257" s="801"/>
      <c r="D257" s="801"/>
      <c r="E257" s="801"/>
      <c r="F257" s="801"/>
      <c r="G257" s="801"/>
      <c r="H257" s="801"/>
      <c r="I257" s="801"/>
      <c r="J257" s="801"/>
      <c r="K257" s="801"/>
      <c r="L257" s="801"/>
      <c r="M257" s="801"/>
      <c r="N257" s="801"/>
      <c r="O257" s="801"/>
      <c r="P257" s="801"/>
      <c r="Q257" s="801"/>
      <c r="R257" s="801"/>
      <c r="S257" s="801"/>
      <c r="T257" s="801"/>
      <c r="U257" s="801"/>
      <c r="V257" s="801"/>
      <c r="W257" s="801"/>
      <c r="X257" s="801"/>
      <c r="Y257" s="801"/>
      <c r="Z257" s="801"/>
    </row>
    <row r="258" ht="15.75" customHeight="1">
      <c r="A258" s="801"/>
      <c r="B258" s="801"/>
      <c r="C258" s="801"/>
      <c r="D258" s="801"/>
      <c r="E258" s="801"/>
      <c r="F258" s="801"/>
      <c r="G258" s="801"/>
      <c r="H258" s="801"/>
      <c r="I258" s="801"/>
      <c r="J258" s="801"/>
      <c r="K258" s="801"/>
      <c r="L258" s="801"/>
      <c r="M258" s="801"/>
      <c r="N258" s="801"/>
      <c r="O258" s="801"/>
      <c r="P258" s="801"/>
      <c r="Q258" s="801"/>
      <c r="R258" s="801"/>
      <c r="S258" s="801"/>
      <c r="T258" s="801"/>
      <c r="U258" s="801"/>
      <c r="V258" s="801"/>
      <c r="W258" s="801"/>
      <c r="X258" s="801"/>
      <c r="Y258" s="801"/>
      <c r="Z258" s="801"/>
    </row>
    <row r="259" ht="15.75" customHeight="1">
      <c r="A259" s="801"/>
      <c r="B259" s="801"/>
      <c r="C259" s="801"/>
      <c r="D259" s="801"/>
      <c r="E259" s="801"/>
      <c r="F259" s="801"/>
      <c r="G259" s="801"/>
      <c r="H259" s="801"/>
      <c r="I259" s="801"/>
      <c r="J259" s="801"/>
      <c r="K259" s="801"/>
      <c r="L259" s="801"/>
      <c r="M259" s="801"/>
      <c r="N259" s="801"/>
      <c r="O259" s="801"/>
      <c r="P259" s="801"/>
      <c r="Q259" s="801"/>
      <c r="R259" s="801"/>
      <c r="S259" s="801"/>
      <c r="T259" s="801"/>
      <c r="U259" s="801"/>
      <c r="V259" s="801"/>
      <c r="W259" s="801"/>
      <c r="X259" s="801"/>
      <c r="Y259" s="801"/>
      <c r="Z259" s="801"/>
    </row>
    <row r="260" ht="15.75" customHeight="1">
      <c r="A260" s="801"/>
      <c r="B260" s="801"/>
      <c r="C260" s="801"/>
      <c r="D260" s="801"/>
      <c r="E260" s="801"/>
      <c r="F260" s="801"/>
      <c r="G260" s="801"/>
      <c r="H260" s="801"/>
      <c r="I260" s="801"/>
      <c r="J260" s="801"/>
      <c r="K260" s="801"/>
      <c r="L260" s="801"/>
      <c r="M260" s="801"/>
      <c r="N260" s="801"/>
      <c r="O260" s="801"/>
      <c r="P260" s="801"/>
      <c r="Q260" s="801"/>
      <c r="R260" s="801"/>
      <c r="S260" s="801"/>
      <c r="T260" s="801"/>
      <c r="U260" s="801"/>
      <c r="V260" s="801"/>
      <c r="W260" s="801"/>
      <c r="X260" s="801"/>
      <c r="Y260" s="801"/>
      <c r="Z260" s="801"/>
    </row>
    <row r="261" ht="15.75" customHeight="1">
      <c r="A261" s="801"/>
      <c r="B261" s="801"/>
      <c r="C261" s="801"/>
      <c r="D261" s="801"/>
      <c r="E261" s="801"/>
      <c r="F261" s="801"/>
      <c r="G261" s="801"/>
      <c r="H261" s="801"/>
      <c r="I261" s="801"/>
      <c r="J261" s="801"/>
      <c r="K261" s="801"/>
      <c r="L261" s="801"/>
      <c r="M261" s="801"/>
      <c r="N261" s="801"/>
      <c r="O261" s="801"/>
      <c r="P261" s="801"/>
      <c r="Q261" s="801"/>
      <c r="R261" s="801"/>
      <c r="S261" s="801"/>
      <c r="T261" s="801"/>
      <c r="U261" s="801"/>
      <c r="V261" s="801"/>
      <c r="W261" s="801"/>
      <c r="X261" s="801"/>
      <c r="Y261" s="801"/>
      <c r="Z261" s="801"/>
    </row>
    <row r="262" ht="15.75" customHeight="1">
      <c r="A262" s="801"/>
      <c r="B262" s="801"/>
      <c r="C262" s="801"/>
      <c r="D262" s="801"/>
      <c r="E262" s="801"/>
      <c r="F262" s="801"/>
      <c r="G262" s="801"/>
      <c r="H262" s="801"/>
      <c r="I262" s="801"/>
      <c r="J262" s="801"/>
      <c r="K262" s="801"/>
      <c r="L262" s="801"/>
      <c r="M262" s="801"/>
      <c r="N262" s="801"/>
      <c r="O262" s="801"/>
      <c r="P262" s="801"/>
      <c r="Q262" s="801"/>
      <c r="R262" s="801"/>
      <c r="S262" s="801"/>
      <c r="T262" s="801"/>
      <c r="U262" s="801"/>
      <c r="V262" s="801"/>
      <c r="W262" s="801"/>
      <c r="X262" s="801"/>
      <c r="Y262" s="801"/>
      <c r="Z262" s="801"/>
    </row>
    <row r="263" ht="15.75" customHeight="1">
      <c r="A263" s="801"/>
      <c r="B263" s="801"/>
      <c r="C263" s="801"/>
      <c r="D263" s="801"/>
      <c r="E263" s="801"/>
      <c r="F263" s="801"/>
      <c r="G263" s="801"/>
      <c r="H263" s="801"/>
      <c r="I263" s="801"/>
      <c r="J263" s="801"/>
      <c r="K263" s="801"/>
      <c r="L263" s="801"/>
      <c r="M263" s="801"/>
      <c r="N263" s="801"/>
      <c r="O263" s="801"/>
      <c r="P263" s="801"/>
      <c r="Q263" s="801"/>
      <c r="R263" s="801"/>
      <c r="S263" s="801"/>
      <c r="T263" s="801"/>
      <c r="U263" s="801"/>
      <c r="V263" s="801"/>
      <c r="W263" s="801"/>
      <c r="X263" s="801"/>
      <c r="Y263" s="801"/>
      <c r="Z263" s="801"/>
    </row>
    <row r="264" ht="15.75" customHeight="1">
      <c r="A264" s="801"/>
      <c r="B264" s="801"/>
      <c r="C264" s="801"/>
      <c r="D264" s="801"/>
      <c r="E264" s="801"/>
      <c r="F264" s="801"/>
      <c r="G264" s="801"/>
      <c r="H264" s="801"/>
      <c r="I264" s="801"/>
      <c r="J264" s="801"/>
      <c r="K264" s="801"/>
      <c r="L264" s="801"/>
      <c r="M264" s="801"/>
      <c r="N264" s="801"/>
      <c r="O264" s="801"/>
      <c r="P264" s="801"/>
      <c r="Q264" s="801"/>
      <c r="R264" s="801"/>
      <c r="S264" s="801"/>
      <c r="T264" s="801"/>
      <c r="U264" s="801"/>
      <c r="V264" s="801"/>
      <c r="W264" s="801"/>
      <c r="X264" s="801"/>
      <c r="Y264" s="801"/>
      <c r="Z264" s="801"/>
    </row>
    <row r="265" ht="15.75" customHeight="1">
      <c r="A265" s="801"/>
      <c r="B265" s="801"/>
      <c r="C265" s="801"/>
      <c r="D265" s="801"/>
      <c r="E265" s="801"/>
      <c r="F265" s="801"/>
      <c r="G265" s="801"/>
      <c r="H265" s="801"/>
      <c r="I265" s="801"/>
      <c r="J265" s="801"/>
      <c r="K265" s="801"/>
      <c r="L265" s="801"/>
      <c r="M265" s="801"/>
      <c r="N265" s="801"/>
      <c r="O265" s="801"/>
      <c r="P265" s="801"/>
      <c r="Q265" s="801"/>
      <c r="R265" s="801"/>
      <c r="S265" s="801"/>
      <c r="T265" s="801"/>
      <c r="U265" s="801"/>
      <c r="V265" s="801"/>
      <c r="W265" s="801"/>
      <c r="X265" s="801"/>
      <c r="Y265" s="801"/>
      <c r="Z265" s="801"/>
    </row>
    <row r="266" ht="15.75" customHeight="1">
      <c r="A266" s="801"/>
      <c r="B266" s="801"/>
      <c r="C266" s="801"/>
      <c r="D266" s="801"/>
      <c r="E266" s="801"/>
      <c r="F266" s="801"/>
      <c r="G266" s="801"/>
      <c r="H266" s="801"/>
      <c r="I266" s="801"/>
      <c r="J266" s="801"/>
      <c r="K266" s="801"/>
      <c r="L266" s="801"/>
      <c r="M266" s="801"/>
      <c r="N266" s="801"/>
      <c r="O266" s="801"/>
      <c r="P266" s="801"/>
      <c r="Q266" s="801"/>
      <c r="R266" s="801"/>
      <c r="S266" s="801"/>
      <c r="T266" s="801"/>
      <c r="U266" s="801"/>
      <c r="V266" s="801"/>
      <c r="W266" s="801"/>
      <c r="X266" s="801"/>
      <c r="Y266" s="801"/>
      <c r="Z266" s="801"/>
    </row>
    <row r="267" ht="15.75" customHeight="1">
      <c r="A267" s="801"/>
      <c r="B267" s="801"/>
      <c r="C267" s="801"/>
      <c r="D267" s="801"/>
      <c r="E267" s="801"/>
      <c r="F267" s="801"/>
      <c r="G267" s="801"/>
      <c r="H267" s="801"/>
      <c r="I267" s="801"/>
      <c r="J267" s="801"/>
      <c r="K267" s="801"/>
      <c r="L267" s="801"/>
      <c r="M267" s="801"/>
      <c r="N267" s="801"/>
      <c r="O267" s="801"/>
      <c r="P267" s="801"/>
      <c r="Q267" s="801"/>
      <c r="R267" s="801"/>
      <c r="S267" s="801"/>
      <c r="T267" s="801"/>
      <c r="U267" s="801"/>
      <c r="V267" s="801"/>
      <c r="W267" s="801"/>
      <c r="X267" s="801"/>
      <c r="Y267" s="801"/>
      <c r="Z267" s="801"/>
    </row>
    <row r="268" ht="15.75" customHeight="1">
      <c r="A268" s="801"/>
      <c r="B268" s="801"/>
      <c r="C268" s="801"/>
      <c r="D268" s="801"/>
      <c r="E268" s="801"/>
      <c r="F268" s="801"/>
      <c r="G268" s="801"/>
      <c r="H268" s="801"/>
      <c r="I268" s="801"/>
      <c r="J268" s="801"/>
      <c r="K268" s="801"/>
      <c r="L268" s="801"/>
      <c r="M268" s="801"/>
      <c r="N268" s="801"/>
      <c r="O268" s="801"/>
      <c r="P268" s="801"/>
      <c r="Q268" s="801"/>
      <c r="R268" s="801"/>
      <c r="S268" s="801"/>
      <c r="T268" s="801"/>
      <c r="U268" s="801"/>
      <c r="V268" s="801"/>
      <c r="W268" s="801"/>
      <c r="X268" s="801"/>
      <c r="Y268" s="801"/>
      <c r="Z268" s="801"/>
    </row>
    <row r="269" ht="15.75" customHeight="1">
      <c r="A269" s="801"/>
      <c r="B269" s="801"/>
      <c r="C269" s="801"/>
      <c r="D269" s="801"/>
      <c r="E269" s="801"/>
      <c r="F269" s="801"/>
      <c r="G269" s="801"/>
      <c r="H269" s="801"/>
      <c r="I269" s="801"/>
      <c r="J269" s="801"/>
      <c r="K269" s="801"/>
      <c r="L269" s="801"/>
      <c r="M269" s="801"/>
      <c r="N269" s="801"/>
      <c r="O269" s="801"/>
      <c r="P269" s="801"/>
      <c r="Q269" s="801"/>
      <c r="R269" s="801"/>
      <c r="S269" s="801"/>
      <c r="T269" s="801"/>
      <c r="U269" s="801"/>
      <c r="V269" s="801"/>
      <c r="W269" s="801"/>
      <c r="X269" s="801"/>
      <c r="Y269" s="801"/>
      <c r="Z269" s="801"/>
    </row>
    <row r="270" ht="15.75" customHeight="1">
      <c r="A270" s="801"/>
      <c r="B270" s="801"/>
      <c r="C270" s="801"/>
      <c r="D270" s="801"/>
      <c r="E270" s="801"/>
      <c r="F270" s="801"/>
      <c r="G270" s="801"/>
      <c r="H270" s="801"/>
      <c r="I270" s="801"/>
      <c r="J270" s="801"/>
      <c r="K270" s="801"/>
      <c r="L270" s="801"/>
      <c r="M270" s="801"/>
      <c r="N270" s="801"/>
      <c r="O270" s="801"/>
      <c r="P270" s="801"/>
      <c r="Q270" s="801"/>
      <c r="R270" s="801"/>
      <c r="S270" s="801"/>
      <c r="T270" s="801"/>
      <c r="U270" s="801"/>
      <c r="V270" s="801"/>
      <c r="W270" s="801"/>
      <c r="X270" s="801"/>
      <c r="Y270" s="801"/>
      <c r="Z270" s="801"/>
    </row>
    <row r="271" ht="15.75" customHeight="1">
      <c r="A271" s="801"/>
      <c r="B271" s="801"/>
      <c r="C271" s="801"/>
      <c r="D271" s="801"/>
      <c r="E271" s="801"/>
      <c r="F271" s="801"/>
      <c r="G271" s="801"/>
      <c r="H271" s="801"/>
      <c r="I271" s="801"/>
      <c r="J271" s="801"/>
      <c r="K271" s="801"/>
      <c r="L271" s="801"/>
      <c r="M271" s="801"/>
      <c r="N271" s="801"/>
      <c r="O271" s="801"/>
      <c r="P271" s="801"/>
      <c r="Q271" s="801"/>
      <c r="R271" s="801"/>
      <c r="S271" s="801"/>
      <c r="T271" s="801"/>
      <c r="U271" s="801"/>
      <c r="V271" s="801"/>
      <c r="W271" s="801"/>
      <c r="X271" s="801"/>
      <c r="Y271" s="801"/>
      <c r="Z271" s="801"/>
    </row>
    <row r="272" ht="15.75" customHeight="1">
      <c r="A272" s="801"/>
      <c r="B272" s="801"/>
      <c r="C272" s="801"/>
      <c r="D272" s="801"/>
      <c r="E272" s="801"/>
      <c r="F272" s="801"/>
      <c r="G272" s="801"/>
      <c r="H272" s="801"/>
      <c r="I272" s="801"/>
      <c r="J272" s="801"/>
      <c r="K272" s="801"/>
      <c r="L272" s="801"/>
      <c r="M272" s="801"/>
      <c r="N272" s="801"/>
      <c r="O272" s="801"/>
      <c r="P272" s="801"/>
      <c r="Q272" s="801"/>
      <c r="R272" s="801"/>
      <c r="S272" s="801"/>
      <c r="T272" s="801"/>
      <c r="U272" s="801"/>
      <c r="V272" s="801"/>
      <c r="W272" s="801"/>
      <c r="X272" s="801"/>
      <c r="Y272" s="801"/>
      <c r="Z272" s="801"/>
    </row>
    <row r="273" ht="15.75" customHeight="1">
      <c r="A273" s="801"/>
      <c r="B273" s="801"/>
      <c r="C273" s="801"/>
      <c r="D273" s="801"/>
      <c r="E273" s="801"/>
      <c r="F273" s="801"/>
      <c r="G273" s="801"/>
      <c r="H273" s="801"/>
      <c r="I273" s="801"/>
      <c r="J273" s="801"/>
      <c r="K273" s="801"/>
      <c r="L273" s="801"/>
      <c r="M273" s="801"/>
      <c r="N273" s="801"/>
      <c r="O273" s="801"/>
      <c r="P273" s="801"/>
      <c r="Q273" s="801"/>
      <c r="R273" s="801"/>
      <c r="S273" s="801"/>
      <c r="T273" s="801"/>
      <c r="U273" s="801"/>
      <c r="V273" s="801"/>
      <c r="W273" s="801"/>
      <c r="X273" s="801"/>
      <c r="Y273" s="801"/>
      <c r="Z273" s="801"/>
    </row>
    <row r="274" ht="15.75" customHeight="1">
      <c r="A274" s="801"/>
      <c r="B274" s="801"/>
      <c r="C274" s="801"/>
      <c r="D274" s="801"/>
      <c r="E274" s="801"/>
      <c r="F274" s="801"/>
      <c r="G274" s="801"/>
      <c r="H274" s="801"/>
      <c r="I274" s="801"/>
      <c r="J274" s="801"/>
      <c r="K274" s="801"/>
      <c r="L274" s="801"/>
      <c r="M274" s="801"/>
      <c r="N274" s="801"/>
      <c r="O274" s="801"/>
      <c r="P274" s="801"/>
      <c r="Q274" s="801"/>
      <c r="R274" s="801"/>
      <c r="S274" s="801"/>
      <c r="T274" s="801"/>
      <c r="U274" s="801"/>
      <c r="V274" s="801"/>
      <c r="W274" s="801"/>
      <c r="X274" s="801"/>
      <c r="Y274" s="801"/>
      <c r="Z274" s="801"/>
    </row>
    <row r="275" ht="15.75" customHeight="1">
      <c r="A275" s="801"/>
      <c r="B275" s="801"/>
      <c r="C275" s="801"/>
      <c r="D275" s="801"/>
      <c r="E275" s="801"/>
      <c r="F275" s="801"/>
      <c r="G275" s="801"/>
      <c r="H275" s="801"/>
      <c r="I275" s="801"/>
      <c r="J275" s="801"/>
      <c r="K275" s="801"/>
      <c r="L275" s="801"/>
      <c r="M275" s="801"/>
      <c r="N275" s="801"/>
      <c r="O275" s="801"/>
      <c r="P275" s="801"/>
      <c r="Q275" s="801"/>
      <c r="R275" s="801"/>
      <c r="S275" s="801"/>
      <c r="T275" s="801"/>
      <c r="U275" s="801"/>
      <c r="V275" s="801"/>
      <c r="W275" s="801"/>
      <c r="X275" s="801"/>
      <c r="Y275" s="801"/>
      <c r="Z275" s="801"/>
    </row>
    <row r="276" ht="15.75" customHeight="1">
      <c r="A276" s="801"/>
      <c r="B276" s="801"/>
      <c r="C276" s="801"/>
      <c r="D276" s="801"/>
      <c r="E276" s="801"/>
      <c r="F276" s="801"/>
      <c r="G276" s="801"/>
      <c r="H276" s="801"/>
      <c r="I276" s="801"/>
      <c r="J276" s="801"/>
      <c r="K276" s="801"/>
      <c r="L276" s="801"/>
      <c r="M276" s="801"/>
      <c r="N276" s="801"/>
      <c r="O276" s="801"/>
      <c r="P276" s="801"/>
      <c r="Q276" s="801"/>
      <c r="R276" s="801"/>
      <c r="S276" s="801"/>
      <c r="T276" s="801"/>
      <c r="U276" s="801"/>
      <c r="V276" s="801"/>
      <c r="W276" s="801"/>
      <c r="X276" s="801"/>
      <c r="Y276" s="801"/>
      <c r="Z276" s="801"/>
    </row>
    <row r="277" ht="15.75" customHeight="1">
      <c r="A277" s="801"/>
      <c r="B277" s="801"/>
      <c r="C277" s="801"/>
      <c r="D277" s="801"/>
      <c r="E277" s="801"/>
      <c r="F277" s="801"/>
      <c r="G277" s="801"/>
      <c r="H277" s="801"/>
      <c r="I277" s="801"/>
      <c r="J277" s="801"/>
      <c r="K277" s="801"/>
      <c r="L277" s="801"/>
      <c r="M277" s="801"/>
      <c r="N277" s="801"/>
      <c r="O277" s="801"/>
      <c r="P277" s="801"/>
      <c r="Q277" s="801"/>
      <c r="R277" s="801"/>
      <c r="S277" s="801"/>
      <c r="T277" s="801"/>
      <c r="U277" s="801"/>
      <c r="V277" s="801"/>
      <c r="W277" s="801"/>
      <c r="X277" s="801"/>
      <c r="Y277" s="801"/>
      <c r="Z277" s="801"/>
    </row>
    <row r="278" ht="15.75" customHeight="1">
      <c r="A278" s="801"/>
      <c r="B278" s="801"/>
      <c r="C278" s="801"/>
      <c r="D278" s="801"/>
      <c r="E278" s="801"/>
      <c r="F278" s="801"/>
      <c r="G278" s="801"/>
      <c r="H278" s="801"/>
      <c r="I278" s="801"/>
      <c r="J278" s="801"/>
      <c r="K278" s="801"/>
      <c r="L278" s="801"/>
      <c r="M278" s="801"/>
      <c r="N278" s="801"/>
      <c r="O278" s="801"/>
      <c r="P278" s="801"/>
      <c r="Q278" s="801"/>
      <c r="R278" s="801"/>
      <c r="S278" s="801"/>
      <c r="T278" s="801"/>
      <c r="U278" s="801"/>
      <c r="V278" s="801"/>
      <c r="W278" s="801"/>
      <c r="X278" s="801"/>
      <c r="Y278" s="801"/>
      <c r="Z278" s="801"/>
    </row>
    <row r="279" ht="15.75" customHeight="1">
      <c r="A279" s="801"/>
      <c r="B279" s="801"/>
      <c r="C279" s="801"/>
      <c r="D279" s="801"/>
      <c r="E279" s="801"/>
      <c r="F279" s="801"/>
      <c r="G279" s="801"/>
      <c r="H279" s="801"/>
      <c r="I279" s="801"/>
      <c r="J279" s="801"/>
      <c r="K279" s="801"/>
      <c r="L279" s="801"/>
      <c r="M279" s="801"/>
      <c r="N279" s="801"/>
      <c r="O279" s="801"/>
      <c r="P279" s="801"/>
      <c r="Q279" s="801"/>
      <c r="R279" s="801"/>
      <c r="S279" s="801"/>
      <c r="T279" s="801"/>
      <c r="U279" s="801"/>
      <c r="V279" s="801"/>
      <c r="W279" s="801"/>
      <c r="X279" s="801"/>
      <c r="Y279" s="801"/>
      <c r="Z279" s="801"/>
    </row>
    <row r="280" ht="15.75" customHeight="1">
      <c r="A280" s="801"/>
      <c r="B280" s="801"/>
      <c r="C280" s="801"/>
      <c r="D280" s="801"/>
      <c r="E280" s="801"/>
      <c r="F280" s="801"/>
      <c r="G280" s="801"/>
      <c r="H280" s="801"/>
      <c r="I280" s="801"/>
      <c r="J280" s="801"/>
      <c r="K280" s="801"/>
      <c r="L280" s="801"/>
      <c r="M280" s="801"/>
      <c r="N280" s="801"/>
      <c r="O280" s="801"/>
      <c r="P280" s="801"/>
      <c r="Q280" s="801"/>
      <c r="R280" s="801"/>
      <c r="S280" s="801"/>
      <c r="T280" s="801"/>
      <c r="U280" s="801"/>
      <c r="V280" s="801"/>
      <c r="W280" s="801"/>
      <c r="X280" s="801"/>
      <c r="Y280" s="801"/>
      <c r="Z280" s="801"/>
    </row>
    <row r="281" ht="15.75" customHeight="1">
      <c r="A281" s="801"/>
      <c r="B281" s="801"/>
      <c r="C281" s="801"/>
      <c r="D281" s="801"/>
      <c r="E281" s="801"/>
      <c r="F281" s="801"/>
      <c r="G281" s="801"/>
      <c r="H281" s="801"/>
      <c r="I281" s="801"/>
      <c r="J281" s="801"/>
      <c r="K281" s="801"/>
      <c r="L281" s="801"/>
      <c r="M281" s="801"/>
      <c r="N281" s="801"/>
      <c r="O281" s="801"/>
      <c r="P281" s="801"/>
      <c r="Q281" s="801"/>
      <c r="R281" s="801"/>
      <c r="S281" s="801"/>
      <c r="T281" s="801"/>
      <c r="U281" s="801"/>
      <c r="V281" s="801"/>
      <c r="W281" s="801"/>
      <c r="X281" s="801"/>
      <c r="Y281" s="801"/>
      <c r="Z281" s="801"/>
    </row>
    <row r="282" ht="15.75" customHeight="1">
      <c r="A282" s="801"/>
      <c r="B282" s="801"/>
      <c r="C282" s="801"/>
      <c r="D282" s="801"/>
      <c r="E282" s="801"/>
      <c r="F282" s="801"/>
      <c r="G282" s="801"/>
      <c r="H282" s="801"/>
      <c r="I282" s="801"/>
      <c r="J282" s="801"/>
      <c r="K282" s="801"/>
      <c r="L282" s="801"/>
      <c r="M282" s="801"/>
      <c r="N282" s="801"/>
      <c r="O282" s="801"/>
      <c r="P282" s="801"/>
      <c r="Q282" s="801"/>
      <c r="R282" s="801"/>
      <c r="S282" s="801"/>
      <c r="T282" s="801"/>
      <c r="U282" s="801"/>
      <c r="V282" s="801"/>
      <c r="W282" s="801"/>
      <c r="X282" s="801"/>
      <c r="Y282" s="801"/>
      <c r="Z282" s="801"/>
    </row>
    <row r="283" ht="15.75" customHeight="1">
      <c r="A283" s="801"/>
      <c r="B283" s="801"/>
      <c r="C283" s="801"/>
      <c r="D283" s="801"/>
      <c r="E283" s="801"/>
      <c r="F283" s="801"/>
      <c r="G283" s="801"/>
      <c r="H283" s="801"/>
      <c r="I283" s="801"/>
      <c r="J283" s="801"/>
      <c r="K283" s="801"/>
      <c r="L283" s="801"/>
      <c r="M283" s="801"/>
      <c r="N283" s="801"/>
      <c r="O283" s="801"/>
      <c r="P283" s="801"/>
      <c r="Q283" s="801"/>
      <c r="R283" s="801"/>
      <c r="S283" s="801"/>
      <c r="T283" s="801"/>
      <c r="U283" s="801"/>
      <c r="V283" s="801"/>
      <c r="W283" s="801"/>
      <c r="X283" s="801"/>
      <c r="Y283" s="801"/>
      <c r="Z283" s="801"/>
    </row>
    <row r="284" ht="15.75" customHeight="1">
      <c r="A284" s="801"/>
      <c r="B284" s="801"/>
      <c r="C284" s="801"/>
      <c r="D284" s="801"/>
      <c r="E284" s="801"/>
      <c r="F284" s="801"/>
      <c r="G284" s="801"/>
      <c r="H284" s="801"/>
      <c r="I284" s="801"/>
      <c r="J284" s="801"/>
      <c r="K284" s="801"/>
      <c r="L284" s="801"/>
      <c r="M284" s="801"/>
      <c r="N284" s="801"/>
      <c r="O284" s="801"/>
      <c r="P284" s="801"/>
      <c r="Q284" s="801"/>
      <c r="R284" s="801"/>
      <c r="S284" s="801"/>
      <c r="T284" s="801"/>
      <c r="U284" s="801"/>
      <c r="V284" s="801"/>
      <c r="W284" s="801"/>
      <c r="X284" s="801"/>
      <c r="Y284" s="801"/>
      <c r="Z284" s="801"/>
    </row>
    <row r="285" ht="15.75" customHeight="1">
      <c r="A285" s="801"/>
      <c r="B285" s="801"/>
      <c r="C285" s="801"/>
      <c r="D285" s="801"/>
      <c r="E285" s="801"/>
      <c r="F285" s="801"/>
      <c r="G285" s="801"/>
      <c r="H285" s="801"/>
      <c r="I285" s="801"/>
      <c r="J285" s="801"/>
      <c r="K285" s="801"/>
      <c r="L285" s="801"/>
      <c r="M285" s="801"/>
      <c r="N285" s="801"/>
      <c r="O285" s="801"/>
      <c r="P285" s="801"/>
      <c r="Q285" s="801"/>
      <c r="R285" s="801"/>
      <c r="S285" s="801"/>
      <c r="T285" s="801"/>
      <c r="U285" s="801"/>
      <c r="V285" s="801"/>
      <c r="W285" s="801"/>
      <c r="X285" s="801"/>
      <c r="Y285" s="801"/>
      <c r="Z285" s="801"/>
    </row>
    <row r="286" ht="15.75" customHeight="1">
      <c r="A286" s="801"/>
      <c r="B286" s="801"/>
      <c r="C286" s="801"/>
      <c r="D286" s="801"/>
      <c r="E286" s="801"/>
      <c r="F286" s="801"/>
      <c r="G286" s="801"/>
      <c r="H286" s="801"/>
      <c r="I286" s="801"/>
      <c r="J286" s="801"/>
      <c r="K286" s="801"/>
      <c r="L286" s="801"/>
      <c r="M286" s="801"/>
      <c r="N286" s="801"/>
      <c r="O286" s="801"/>
      <c r="P286" s="801"/>
      <c r="Q286" s="801"/>
      <c r="R286" s="801"/>
      <c r="S286" s="801"/>
      <c r="T286" s="801"/>
      <c r="U286" s="801"/>
      <c r="V286" s="801"/>
      <c r="W286" s="801"/>
      <c r="X286" s="801"/>
      <c r="Y286" s="801"/>
      <c r="Z286" s="801"/>
    </row>
    <row r="287" ht="15.75" customHeight="1">
      <c r="A287" s="801"/>
      <c r="B287" s="801"/>
      <c r="C287" s="801"/>
      <c r="D287" s="801"/>
      <c r="E287" s="801"/>
      <c r="F287" s="801"/>
      <c r="G287" s="801"/>
      <c r="H287" s="801"/>
      <c r="I287" s="801"/>
      <c r="J287" s="801"/>
      <c r="K287" s="801"/>
      <c r="L287" s="801"/>
      <c r="M287" s="801"/>
      <c r="N287" s="801"/>
      <c r="O287" s="801"/>
      <c r="P287" s="801"/>
      <c r="Q287" s="801"/>
      <c r="R287" s="801"/>
      <c r="S287" s="801"/>
      <c r="T287" s="801"/>
      <c r="U287" s="801"/>
      <c r="V287" s="801"/>
      <c r="W287" s="801"/>
      <c r="X287" s="801"/>
      <c r="Y287" s="801"/>
      <c r="Z287" s="801"/>
    </row>
    <row r="288" ht="15.75" customHeight="1">
      <c r="A288" s="801"/>
      <c r="B288" s="801"/>
      <c r="C288" s="801"/>
      <c r="D288" s="801"/>
      <c r="E288" s="801"/>
      <c r="F288" s="801"/>
      <c r="G288" s="801"/>
      <c r="H288" s="801"/>
      <c r="I288" s="801"/>
      <c r="J288" s="801"/>
      <c r="K288" s="801"/>
      <c r="L288" s="801"/>
      <c r="M288" s="801"/>
      <c r="N288" s="801"/>
      <c r="O288" s="801"/>
      <c r="P288" s="801"/>
      <c r="Q288" s="801"/>
      <c r="R288" s="801"/>
      <c r="S288" s="801"/>
      <c r="T288" s="801"/>
      <c r="U288" s="801"/>
      <c r="V288" s="801"/>
      <c r="W288" s="801"/>
      <c r="X288" s="801"/>
      <c r="Y288" s="801"/>
      <c r="Z288" s="801"/>
    </row>
    <row r="289" ht="15.75" customHeight="1">
      <c r="A289" s="801"/>
      <c r="B289" s="801"/>
      <c r="C289" s="801"/>
      <c r="D289" s="801"/>
      <c r="E289" s="801"/>
      <c r="F289" s="801"/>
      <c r="G289" s="801"/>
      <c r="H289" s="801"/>
      <c r="I289" s="801"/>
      <c r="J289" s="801"/>
      <c r="K289" s="801"/>
      <c r="L289" s="801"/>
      <c r="M289" s="801"/>
      <c r="N289" s="801"/>
      <c r="O289" s="801"/>
      <c r="P289" s="801"/>
      <c r="Q289" s="801"/>
      <c r="R289" s="801"/>
      <c r="S289" s="801"/>
      <c r="T289" s="801"/>
      <c r="U289" s="801"/>
      <c r="V289" s="801"/>
      <c r="W289" s="801"/>
      <c r="X289" s="801"/>
      <c r="Y289" s="801"/>
      <c r="Z289" s="801"/>
    </row>
    <row r="290" ht="15.75" customHeight="1">
      <c r="A290" s="801"/>
      <c r="B290" s="801"/>
      <c r="C290" s="801"/>
      <c r="D290" s="801"/>
      <c r="E290" s="801"/>
      <c r="F290" s="801"/>
      <c r="G290" s="801"/>
      <c r="H290" s="801"/>
      <c r="I290" s="801"/>
      <c r="J290" s="801"/>
      <c r="K290" s="801"/>
      <c r="L290" s="801"/>
      <c r="M290" s="801"/>
      <c r="N290" s="801"/>
      <c r="O290" s="801"/>
      <c r="P290" s="801"/>
      <c r="Q290" s="801"/>
      <c r="R290" s="801"/>
      <c r="S290" s="801"/>
      <c r="T290" s="801"/>
      <c r="U290" s="801"/>
      <c r="V290" s="801"/>
      <c r="W290" s="801"/>
      <c r="X290" s="801"/>
      <c r="Y290" s="801"/>
      <c r="Z290" s="801"/>
    </row>
    <row r="291" ht="15.75" customHeight="1">
      <c r="A291" s="801"/>
      <c r="B291" s="801"/>
      <c r="C291" s="801"/>
      <c r="D291" s="801"/>
      <c r="E291" s="801"/>
      <c r="F291" s="801"/>
      <c r="G291" s="801"/>
      <c r="H291" s="801"/>
      <c r="I291" s="801"/>
      <c r="J291" s="801"/>
      <c r="K291" s="801"/>
      <c r="L291" s="801"/>
      <c r="M291" s="801"/>
      <c r="N291" s="801"/>
      <c r="O291" s="801"/>
      <c r="P291" s="801"/>
      <c r="Q291" s="801"/>
      <c r="R291" s="801"/>
      <c r="S291" s="801"/>
      <c r="T291" s="801"/>
      <c r="U291" s="801"/>
      <c r="V291" s="801"/>
      <c r="W291" s="801"/>
      <c r="X291" s="801"/>
      <c r="Y291" s="801"/>
      <c r="Z291" s="801"/>
    </row>
    <row r="292" ht="15.75" customHeight="1">
      <c r="A292" s="801"/>
      <c r="B292" s="801"/>
      <c r="C292" s="801"/>
      <c r="D292" s="801"/>
      <c r="E292" s="801"/>
      <c r="F292" s="801"/>
      <c r="G292" s="801"/>
      <c r="H292" s="801"/>
      <c r="I292" s="801"/>
      <c r="J292" s="801"/>
      <c r="K292" s="801"/>
      <c r="L292" s="801"/>
      <c r="M292" s="801"/>
      <c r="N292" s="801"/>
      <c r="O292" s="801"/>
      <c r="P292" s="801"/>
      <c r="Q292" s="801"/>
      <c r="R292" s="801"/>
      <c r="S292" s="801"/>
      <c r="T292" s="801"/>
      <c r="U292" s="801"/>
      <c r="V292" s="801"/>
      <c r="W292" s="801"/>
      <c r="X292" s="801"/>
      <c r="Y292" s="801"/>
      <c r="Z292" s="801"/>
    </row>
    <row r="293" ht="15.75" customHeight="1">
      <c r="A293" s="801"/>
      <c r="B293" s="801"/>
      <c r="C293" s="801"/>
      <c r="D293" s="801"/>
      <c r="E293" s="801"/>
      <c r="F293" s="801"/>
      <c r="G293" s="801"/>
      <c r="H293" s="801"/>
      <c r="I293" s="801"/>
      <c r="J293" s="801"/>
      <c r="K293" s="801"/>
      <c r="L293" s="801"/>
      <c r="M293" s="801"/>
      <c r="N293" s="801"/>
      <c r="O293" s="801"/>
      <c r="P293" s="801"/>
      <c r="Q293" s="801"/>
      <c r="R293" s="801"/>
      <c r="S293" s="801"/>
      <c r="T293" s="801"/>
      <c r="U293" s="801"/>
      <c r="V293" s="801"/>
      <c r="W293" s="801"/>
      <c r="X293" s="801"/>
      <c r="Y293" s="801"/>
      <c r="Z293" s="801"/>
    </row>
    <row r="294" ht="15.75" customHeight="1">
      <c r="A294" s="801"/>
      <c r="B294" s="801"/>
      <c r="C294" s="801"/>
      <c r="D294" s="801"/>
      <c r="E294" s="801"/>
      <c r="F294" s="801"/>
      <c r="G294" s="801"/>
      <c r="H294" s="801"/>
      <c r="I294" s="801"/>
      <c r="J294" s="801"/>
      <c r="K294" s="801"/>
      <c r="L294" s="801"/>
      <c r="M294" s="801"/>
      <c r="N294" s="801"/>
      <c r="O294" s="801"/>
      <c r="P294" s="801"/>
      <c r="Q294" s="801"/>
      <c r="R294" s="801"/>
      <c r="S294" s="801"/>
      <c r="T294" s="801"/>
      <c r="U294" s="801"/>
      <c r="V294" s="801"/>
      <c r="W294" s="801"/>
      <c r="X294" s="801"/>
      <c r="Y294" s="801"/>
      <c r="Z294" s="801"/>
    </row>
    <row r="295" ht="15.75" customHeight="1">
      <c r="A295" s="801"/>
      <c r="B295" s="801"/>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row>
    <row r="296" ht="15.75" customHeight="1">
      <c r="A296" s="801"/>
      <c r="B296" s="801"/>
      <c r="C296" s="801"/>
      <c r="D296" s="801"/>
      <c r="E296" s="801"/>
      <c r="F296" s="801"/>
      <c r="G296" s="801"/>
      <c r="H296" s="801"/>
      <c r="I296" s="801"/>
      <c r="J296" s="801"/>
      <c r="K296" s="801"/>
      <c r="L296" s="801"/>
      <c r="M296" s="801"/>
      <c r="N296" s="801"/>
      <c r="O296" s="801"/>
      <c r="P296" s="801"/>
      <c r="Q296" s="801"/>
      <c r="R296" s="801"/>
      <c r="S296" s="801"/>
      <c r="T296" s="801"/>
      <c r="U296" s="801"/>
      <c r="V296" s="801"/>
      <c r="W296" s="801"/>
      <c r="X296" s="801"/>
      <c r="Y296" s="801"/>
      <c r="Z296" s="801"/>
    </row>
    <row r="297" ht="15.75" customHeight="1">
      <c r="A297" s="801"/>
      <c r="B297" s="801"/>
      <c r="C297" s="801"/>
      <c r="D297" s="801"/>
      <c r="E297" s="801"/>
      <c r="F297" s="801"/>
      <c r="G297" s="801"/>
      <c r="H297" s="801"/>
      <c r="I297" s="801"/>
      <c r="J297" s="801"/>
      <c r="K297" s="801"/>
      <c r="L297" s="801"/>
      <c r="M297" s="801"/>
      <c r="N297" s="801"/>
      <c r="O297" s="801"/>
      <c r="P297" s="801"/>
      <c r="Q297" s="801"/>
      <c r="R297" s="801"/>
      <c r="S297" s="801"/>
      <c r="T297" s="801"/>
      <c r="U297" s="801"/>
      <c r="V297" s="801"/>
      <c r="W297" s="801"/>
      <c r="X297" s="801"/>
      <c r="Y297" s="801"/>
      <c r="Z297" s="801"/>
    </row>
    <row r="298" ht="15.75" customHeight="1">
      <c r="A298" s="801"/>
      <c r="B298" s="801"/>
      <c r="C298" s="801"/>
      <c r="D298" s="801"/>
      <c r="E298" s="801"/>
      <c r="F298" s="801"/>
      <c r="G298" s="801"/>
      <c r="H298" s="801"/>
      <c r="I298" s="801"/>
      <c r="J298" s="801"/>
      <c r="K298" s="801"/>
      <c r="L298" s="801"/>
      <c r="M298" s="801"/>
      <c r="N298" s="801"/>
      <c r="O298" s="801"/>
      <c r="P298" s="801"/>
      <c r="Q298" s="801"/>
      <c r="R298" s="801"/>
      <c r="S298" s="801"/>
      <c r="T298" s="801"/>
      <c r="U298" s="801"/>
      <c r="V298" s="801"/>
      <c r="W298" s="801"/>
      <c r="X298" s="801"/>
      <c r="Y298" s="801"/>
      <c r="Z298" s="801"/>
    </row>
    <row r="299" ht="15.75" customHeight="1">
      <c r="A299" s="801"/>
      <c r="B299" s="801"/>
      <c r="C299" s="801"/>
      <c r="D299" s="801"/>
      <c r="E299" s="801"/>
      <c r="F299" s="801"/>
      <c r="G299" s="801"/>
      <c r="H299" s="801"/>
      <c r="I299" s="801"/>
      <c r="J299" s="801"/>
      <c r="K299" s="801"/>
      <c r="L299" s="801"/>
      <c r="M299" s="801"/>
      <c r="N299" s="801"/>
      <c r="O299" s="801"/>
      <c r="P299" s="801"/>
      <c r="Q299" s="801"/>
      <c r="R299" s="801"/>
      <c r="S299" s="801"/>
      <c r="T299" s="801"/>
      <c r="U299" s="801"/>
      <c r="V299" s="801"/>
      <c r="W299" s="801"/>
      <c r="X299" s="801"/>
      <c r="Y299" s="801"/>
      <c r="Z299" s="801"/>
    </row>
    <row r="300" ht="15.75" customHeight="1">
      <c r="A300" s="801"/>
      <c r="B300" s="801"/>
      <c r="C300" s="801"/>
      <c r="D300" s="801"/>
      <c r="E300" s="801"/>
      <c r="F300" s="801"/>
      <c r="G300" s="801"/>
      <c r="H300" s="801"/>
      <c r="I300" s="801"/>
      <c r="J300" s="801"/>
      <c r="K300" s="801"/>
      <c r="L300" s="801"/>
      <c r="M300" s="801"/>
      <c r="N300" s="801"/>
      <c r="O300" s="801"/>
      <c r="P300" s="801"/>
      <c r="Q300" s="801"/>
      <c r="R300" s="801"/>
      <c r="S300" s="801"/>
      <c r="T300" s="801"/>
      <c r="U300" s="801"/>
      <c r="V300" s="801"/>
      <c r="W300" s="801"/>
      <c r="X300" s="801"/>
      <c r="Y300" s="801"/>
      <c r="Z300" s="801"/>
    </row>
    <row r="301" ht="15.75" customHeight="1">
      <c r="A301" s="801"/>
      <c r="B301" s="801"/>
      <c r="C301" s="801"/>
      <c r="D301" s="801"/>
      <c r="E301" s="801"/>
      <c r="F301" s="801"/>
      <c r="G301" s="801"/>
      <c r="H301" s="801"/>
      <c r="I301" s="801"/>
      <c r="J301" s="801"/>
      <c r="K301" s="801"/>
      <c r="L301" s="801"/>
      <c r="M301" s="801"/>
      <c r="N301" s="801"/>
      <c r="O301" s="801"/>
      <c r="P301" s="801"/>
      <c r="Q301" s="801"/>
      <c r="R301" s="801"/>
      <c r="S301" s="801"/>
      <c r="T301" s="801"/>
      <c r="U301" s="801"/>
      <c r="V301" s="801"/>
      <c r="W301" s="801"/>
      <c r="X301" s="801"/>
      <c r="Y301" s="801"/>
      <c r="Z301" s="801"/>
    </row>
    <row r="302" ht="15.75" customHeight="1">
      <c r="A302" s="801"/>
      <c r="B302" s="801"/>
      <c r="C302" s="801"/>
      <c r="D302" s="801"/>
      <c r="E302" s="801"/>
      <c r="F302" s="801"/>
      <c r="G302" s="801"/>
      <c r="H302" s="801"/>
      <c r="I302" s="801"/>
      <c r="J302" s="801"/>
      <c r="K302" s="801"/>
      <c r="L302" s="801"/>
      <c r="M302" s="801"/>
      <c r="N302" s="801"/>
      <c r="O302" s="801"/>
      <c r="P302" s="801"/>
      <c r="Q302" s="801"/>
      <c r="R302" s="801"/>
      <c r="S302" s="801"/>
      <c r="T302" s="801"/>
      <c r="U302" s="801"/>
      <c r="V302" s="801"/>
      <c r="W302" s="801"/>
      <c r="X302" s="801"/>
      <c r="Y302" s="801"/>
      <c r="Z302" s="801"/>
    </row>
    <row r="303" ht="15.75" customHeight="1">
      <c r="A303" s="801"/>
      <c r="B303" s="801"/>
      <c r="C303" s="801"/>
      <c r="D303" s="801"/>
      <c r="E303" s="801"/>
      <c r="F303" s="801"/>
      <c r="G303" s="801"/>
      <c r="H303" s="801"/>
      <c r="I303" s="801"/>
      <c r="J303" s="801"/>
      <c r="K303" s="801"/>
      <c r="L303" s="801"/>
      <c r="M303" s="801"/>
      <c r="N303" s="801"/>
      <c r="O303" s="801"/>
      <c r="P303" s="801"/>
      <c r="Q303" s="801"/>
      <c r="R303" s="801"/>
      <c r="S303" s="801"/>
      <c r="T303" s="801"/>
      <c r="U303" s="801"/>
      <c r="V303" s="801"/>
      <c r="W303" s="801"/>
      <c r="X303" s="801"/>
      <c r="Y303" s="801"/>
      <c r="Z303" s="801"/>
    </row>
    <row r="304" ht="15.75" customHeight="1">
      <c r="A304" s="801"/>
      <c r="B304" s="801"/>
      <c r="C304" s="801"/>
      <c r="D304" s="801"/>
      <c r="E304" s="801"/>
      <c r="F304" s="801"/>
      <c r="G304" s="801"/>
      <c r="H304" s="801"/>
      <c r="I304" s="801"/>
      <c r="J304" s="801"/>
      <c r="K304" s="801"/>
      <c r="L304" s="801"/>
      <c r="M304" s="801"/>
      <c r="N304" s="801"/>
      <c r="O304" s="801"/>
      <c r="P304" s="801"/>
      <c r="Q304" s="801"/>
      <c r="R304" s="801"/>
      <c r="S304" s="801"/>
      <c r="T304" s="801"/>
      <c r="U304" s="801"/>
      <c r="V304" s="801"/>
      <c r="W304" s="801"/>
      <c r="X304" s="801"/>
      <c r="Y304" s="801"/>
      <c r="Z304" s="801"/>
    </row>
    <row r="305" ht="15.75" customHeight="1">
      <c r="A305" s="801"/>
      <c r="B305" s="801"/>
      <c r="C305" s="801"/>
      <c r="D305" s="801"/>
      <c r="E305" s="801"/>
      <c r="F305" s="801"/>
      <c r="G305" s="801"/>
      <c r="H305" s="801"/>
      <c r="I305" s="801"/>
      <c r="J305" s="801"/>
      <c r="K305" s="801"/>
      <c r="L305" s="801"/>
      <c r="M305" s="801"/>
      <c r="N305" s="801"/>
      <c r="O305" s="801"/>
      <c r="P305" s="801"/>
      <c r="Q305" s="801"/>
      <c r="R305" s="801"/>
      <c r="S305" s="801"/>
      <c r="T305" s="801"/>
      <c r="U305" s="801"/>
      <c r="V305" s="801"/>
      <c r="W305" s="801"/>
      <c r="X305" s="801"/>
      <c r="Y305" s="801"/>
      <c r="Z305" s="801"/>
    </row>
    <row r="306" ht="15.75" customHeight="1">
      <c r="A306" s="801"/>
      <c r="B306" s="801"/>
      <c r="C306" s="801"/>
      <c r="D306" s="801"/>
      <c r="E306" s="801"/>
      <c r="F306" s="801"/>
      <c r="G306" s="801"/>
      <c r="H306" s="801"/>
      <c r="I306" s="801"/>
      <c r="J306" s="801"/>
      <c r="K306" s="801"/>
      <c r="L306" s="801"/>
      <c r="M306" s="801"/>
      <c r="N306" s="801"/>
      <c r="O306" s="801"/>
      <c r="P306" s="801"/>
      <c r="Q306" s="801"/>
      <c r="R306" s="801"/>
      <c r="S306" s="801"/>
      <c r="T306" s="801"/>
      <c r="U306" s="801"/>
      <c r="V306" s="801"/>
      <c r="W306" s="801"/>
      <c r="X306" s="801"/>
      <c r="Y306" s="801"/>
      <c r="Z306" s="801"/>
    </row>
    <row r="307" ht="15.75" customHeight="1">
      <c r="A307" s="801"/>
      <c r="B307" s="801"/>
      <c r="C307" s="801"/>
      <c r="D307" s="801"/>
      <c r="E307" s="801"/>
      <c r="F307" s="801"/>
      <c r="G307" s="801"/>
      <c r="H307" s="801"/>
      <c r="I307" s="801"/>
      <c r="J307" s="801"/>
      <c r="K307" s="801"/>
      <c r="L307" s="801"/>
      <c r="M307" s="801"/>
      <c r="N307" s="801"/>
      <c r="O307" s="801"/>
      <c r="P307" s="801"/>
      <c r="Q307" s="801"/>
      <c r="R307" s="801"/>
      <c r="S307" s="801"/>
      <c r="T307" s="801"/>
      <c r="U307" s="801"/>
      <c r="V307" s="801"/>
      <c r="W307" s="801"/>
      <c r="X307" s="801"/>
      <c r="Y307" s="801"/>
      <c r="Z307" s="801"/>
    </row>
    <row r="308" ht="15.75" customHeight="1">
      <c r="A308" s="801"/>
      <c r="B308" s="801"/>
      <c r="C308" s="801"/>
      <c r="D308" s="801"/>
      <c r="E308" s="801"/>
      <c r="F308" s="801"/>
      <c r="G308" s="801"/>
      <c r="H308" s="801"/>
      <c r="I308" s="801"/>
      <c r="J308" s="801"/>
      <c r="K308" s="801"/>
      <c r="L308" s="801"/>
      <c r="M308" s="801"/>
      <c r="N308" s="801"/>
      <c r="O308" s="801"/>
      <c r="P308" s="801"/>
      <c r="Q308" s="801"/>
      <c r="R308" s="801"/>
      <c r="S308" s="801"/>
      <c r="T308" s="801"/>
      <c r="U308" s="801"/>
      <c r="V308" s="801"/>
      <c r="W308" s="801"/>
      <c r="X308" s="801"/>
      <c r="Y308" s="801"/>
      <c r="Z308" s="801"/>
    </row>
    <row r="309" ht="15.75" customHeight="1">
      <c r="A309" s="801"/>
      <c r="B309" s="801"/>
      <c r="C309" s="801"/>
      <c r="D309" s="801"/>
      <c r="E309" s="801"/>
      <c r="F309" s="801"/>
      <c r="G309" s="801"/>
      <c r="H309" s="801"/>
      <c r="I309" s="801"/>
      <c r="J309" s="801"/>
      <c r="K309" s="801"/>
      <c r="L309" s="801"/>
      <c r="M309" s="801"/>
      <c r="N309" s="801"/>
      <c r="O309" s="801"/>
      <c r="P309" s="801"/>
      <c r="Q309" s="801"/>
      <c r="R309" s="801"/>
      <c r="S309" s="801"/>
      <c r="T309" s="801"/>
      <c r="U309" s="801"/>
      <c r="V309" s="801"/>
      <c r="W309" s="801"/>
      <c r="X309" s="801"/>
      <c r="Y309" s="801"/>
      <c r="Z309" s="801"/>
    </row>
    <row r="310" ht="15.75" customHeight="1">
      <c r="A310" s="801"/>
      <c r="B310" s="801"/>
      <c r="C310" s="801"/>
      <c r="D310" s="801"/>
      <c r="E310" s="801"/>
      <c r="F310" s="801"/>
      <c r="G310" s="801"/>
      <c r="H310" s="801"/>
      <c r="I310" s="801"/>
      <c r="J310" s="801"/>
      <c r="K310" s="801"/>
      <c r="L310" s="801"/>
      <c r="M310" s="801"/>
      <c r="N310" s="801"/>
      <c r="O310" s="801"/>
      <c r="P310" s="801"/>
      <c r="Q310" s="801"/>
      <c r="R310" s="801"/>
      <c r="S310" s="801"/>
      <c r="T310" s="801"/>
      <c r="U310" s="801"/>
      <c r="V310" s="801"/>
      <c r="W310" s="801"/>
      <c r="X310" s="801"/>
      <c r="Y310" s="801"/>
      <c r="Z310" s="801"/>
    </row>
    <row r="311" ht="15.75" customHeight="1">
      <c r="A311" s="801"/>
      <c r="B311" s="801"/>
      <c r="C311" s="801"/>
      <c r="D311" s="801"/>
      <c r="E311" s="801"/>
      <c r="F311" s="801"/>
      <c r="G311" s="801"/>
      <c r="H311" s="801"/>
      <c r="I311" s="801"/>
      <c r="J311" s="801"/>
      <c r="K311" s="801"/>
      <c r="L311" s="801"/>
      <c r="M311" s="801"/>
      <c r="N311" s="801"/>
      <c r="O311" s="801"/>
      <c r="P311" s="801"/>
      <c r="Q311" s="801"/>
      <c r="R311" s="801"/>
      <c r="S311" s="801"/>
      <c r="T311" s="801"/>
      <c r="U311" s="801"/>
      <c r="V311" s="801"/>
      <c r="W311" s="801"/>
      <c r="X311" s="801"/>
      <c r="Y311" s="801"/>
      <c r="Z311" s="801"/>
    </row>
    <row r="312" ht="15.75" customHeight="1">
      <c r="A312" s="801"/>
      <c r="B312" s="801"/>
      <c r="C312" s="801"/>
      <c r="D312" s="801"/>
      <c r="E312" s="801"/>
      <c r="F312" s="801"/>
      <c r="G312" s="801"/>
      <c r="H312" s="801"/>
      <c r="I312" s="801"/>
      <c r="J312" s="801"/>
      <c r="K312" s="801"/>
      <c r="L312" s="801"/>
      <c r="M312" s="801"/>
      <c r="N312" s="801"/>
      <c r="O312" s="801"/>
      <c r="P312" s="801"/>
      <c r="Q312" s="801"/>
      <c r="R312" s="801"/>
      <c r="S312" s="801"/>
      <c r="T312" s="801"/>
      <c r="U312" s="801"/>
      <c r="V312" s="801"/>
      <c r="W312" s="801"/>
      <c r="X312" s="801"/>
      <c r="Y312" s="801"/>
      <c r="Z312" s="801"/>
    </row>
    <row r="313" ht="15.75" customHeight="1">
      <c r="A313" s="801"/>
      <c r="B313" s="801"/>
      <c r="C313" s="801"/>
      <c r="D313" s="801"/>
      <c r="E313" s="801"/>
      <c r="F313" s="801"/>
      <c r="G313" s="801"/>
      <c r="H313" s="801"/>
      <c r="I313" s="801"/>
      <c r="J313" s="801"/>
      <c r="K313" s="801"/>
      <c r="L313" s="801"/>
      <c r="M313" s="801"/>
      <c r="N313" s="801"/>
      <c r="O313" s="801"/>
      <c r="P313" s="801"/>
      <c r="Q313" s="801"/>
      <c r="R313" s="801"/>
      <c r="S313" s="801"/>
      <c r="T313" s="801"/>
      <c r="U313" s="801"/>
      <c r="V313" s="801"/>
      <c r="W313" s="801"/>
      <c r="X313" s="801"/>
      <c r="Y313" s="801"/>
      <c r="Z313" s="801"/>
    </row>
    <row r="314" ht="15.75" customHeight="1">
      <c r="A314" s="801"/>
      <c r="B314" s="801"/>
      <c r="C314" s="801"/>
      <c r="D314" s="801"/>
      <c r="E314" s="801"/>
      <c r="F314" s="801"/>
      <c r="G314" s="801"/>
      <c r="H314" s="801"/>
      <c r="I314" s="801"/>
      <c r="J314" s="801"/>
      <c r="K314" s="801"/>
      <c r="L314" s="801"/>
      <c r="M314" s="801"/>
      <c r="N314" s="801"/>
      <c r="O314" s="801"/>
      <c r="P314" s="801"/>
      <c r="Q314" s="801"/>
      <c r="R314" s="801"/>
      <c r="S314" s="801"/>
      <c r="T314" s="801"/>
      <c r="U314" s="801"/>
      <c r="V314" s="801"/>
      <c r="W314" s="801"/>
      <c r="X314" s="801"/>
      <c r="Y314" s="801"/>
      <c r="Z314" s="801"/>
    </row>
    <row r="315" ht="15.75" customHeight="1">
      <c r="A315" s="801"/>
      <c r="B315" s="801"/>
      <c r="C315" s="801"/>
      <c r="D315" s="801"/>
      <c r="E315" s="801"/>
      <c r="F315" s="801"/>
      <c r="G315" s="801"/>
      <c r="H315" s="801"/>
      <c r="I315" s="801"/>
      <c r="J315" s="801"/>
      <c r="K315" s="801"/>
      <c r="L315" s="801"/>
      <c r="M315" s="801"/>
      <c r="N315" s="801"/>
      <c r="O315" s="801"/>
      <c r="P315" s="801"/>
      <c r="Q315" s="801"/>
      <c r="R315" s="801"/>
      <c r="S315" s="801"/>
      <c r="T315" s="801"/>
      <c r="U315" s="801"/>
      <c r="V315" s="801"/>
      <c r="W315" s="801"/>
      <c r="X315" s="801"/>
      <c r="Y315" s="801"/>
      <c r="Z315" s="801"/>
    </row>
    <row r="316" ht="15.75" customHeight="1">
      <c r="A316" s="801"/>
      <c r="B316" s="801"/>
      <c r="C316" s="801"/>
      <c r="D316" s="801"/>
      <c r="E316" s="801"/>
      <c r="F316" s="801"/>
      <c r="G316" s="801"/>
      <c r="H316" s="801"/>
      <c r="I316" s="801"/>
      <c r="J316" s="801"/>
      <c r="K316" s="801"/>
      <c r="L316" s="801"/>
      <c r="M316" s="801"/>
      <c r="N316" s="801"/>
      <c r="O316" s="801"/>
      <c r="P316" s="801"/>
      <c r="Q316" s="801"/>
      <c r="R316" s="801"/>
      <c r="S316" s="801"/>
      <c r="T316" s="801"/>
      <c r="U316" s="801"/>
      <c r="V316" s="801"/>
      <c r="W316" s="801"/>
      <c r="X316" s="801"/>
      <c r="Y316" s="801"/>
      <c r="Z316" s="801"/>
    </row>
    <row r="317" ht="15.75" customHeight="1">
      <c r="A317" s="801"/>
      <c r="B317" s="801"/>
      <c r="C317" s="801"/>
      <c r="D317" s="801"/>
      <c r="E317" s="801"/>
      <c r="F317" s="801"/>
      <c r="G317" s="801"/>
      <c r="H317" s="801"/>
      <c r="I317" s="801"/>
      <c r="J317" s="801"/>
      <c r="K317" s="801"/>
      <c r="L317" s="801"/>
      <c r="M317" s="801"/>
      <c r="N317" s="801"/>
      <c r="O317" s="801"/>
      <c r="P317" s="801"/>
      <c r="Q317" s="801"/>
      <c r="R317" s="801"/>
      <c r="S317" s="801"/>
      <c r="T317" s="801"/>
      <c r="U317" s="801"/>
      <c r="V317" s="801"/>
      <c r="W317" s="801"/>
      <c r="X317" s="801"/>
      <c r="Y317" s="801"/>
      <c r="Z317" s="801"/>
    </row>
    <row r="318" ht="15.75" customHeight="1">
      <c r="A318" s="801"/>
      <c r="B318" s="801"/>
      <c r="C318" s="801"/>
      <c r="D318" s="801"/>
      <c r="E318" s="801"/>
      <c r="F318" s="801"/>
      <c r="G318" s="801"/>
      <c r="H318" s="801"/>
      <c r="I318" s="801"/>
      <c r="J318" s="801"/>
      <c r="K318" s="801"/>
      <c r="L318" s="801"/>
      <c r="M318" s="801"/>
      <c r="N318" s="801"/>
      <c r="O318" s="801"/>
      <c r="P318" s="801"/>
      <c r="Q318" s="801"/>
      <c r="R318" s="801"/>
      <c r="S318" s="801"/>
      <c r="T318" s="801"/>
      <c r="U318" s="801"/>
      <c r="V318" s="801"/>
      <c r="W318" s="801"/>
      <c r="X318" s="801"/>
      <c r="Y318" s="801"/>
      <c r="Z318" s="801"/>
    </row>
    <row r="319" ht="15.75" customHeight="1">
      <c r="A319" s="801"/>
      <c r="B319" s="801"/>
      <c r="C319" s="801"/>
      <c r="D319" s="801"/>
      <c r="E319" s="801"/>
      <c r="F319" s="801"/>
      <c r="G319" s="801"/>
      <c r="H319" s="801"/>
      <c r="I319" s="801"/>
      <c r="J319" s="801"/>
      <c r="K319" s="801"/>
      <c r="L319" s="801"/>
      <c r="M319" s="801"/>
      <c r="N319" s="801"/>
      <c r="O319" s="801"/>
      <c r="P319" s="801"/>
      <c r="Q319" s="801"/>
      <c r="R319" s="801"/>
      <c r="S319" s="801"/>
      <c r="T319" s="801"/>
      <c r="U319" s="801"/>
      <c r="V319" s="801"/>
      <c r="W319" s="801"/>
      <c r="X319" s="801"/>
      <c r="Y319" s="801"/>
      <c r="Z319" s="801"/>
    </row>
    <row r="320" ht="15.75" customHeight="1">
      <c r="A320" s="801"/>
      <c r="B320" s="801"/>
      <c r="C320" s="801"/>
      <c r="D320" s="801"/>
      <c r="E320" s="801"/>
      <c r="F320" s="801"/>
      <c r="G320" s="801"/>
      <c r="H320" s="801"/>
      <c r="I320" s="801"/>
      <c r="J320" s="801"/>
      <c r="K320" s="801"/>
      <c r="L320" s="801"/>
      <c r="M320" s="801"/>
      <c r="N320" s="801"/>
      <c r="O320" s="801"/>
      <c r="P320" s="801"/>
      <c r="Q320" s="801"/>
      <c r="R320" s="801"/>
      <c r="S320" s="801"/>
      <c r="T320" s="801"/>
      <c r="U320" s="801"/>
      <c r="V320" s="801"/>
      <c r="W320" s="801"/>
      <c r="X320" s="801"/>
      <c r="Y320" s="801"/>
      <c r="Z320" s="801"/>
    </row>
    <row r="321" ht="15.75" customHeight="1">
      <c r="A321" s="801"/>
      <c r="B321" s="801"/>
      <c r="C321" s="801"/>
      <c r="D321" s="801"/>
      <c r="E321" s="801"/>
      <c r="F321" s="801"/>
      <c r="G321" s="801"/>
      <c r="H321" s="801"/>
      <c r="I321" s="801"/>
      <c r="J321" s="801"/>
      <c r="K321" s="801"/>
      <c r="L321" s="801"/>
      <c r="M321" s="801"/>
      <c r="N321" s="801"/>
      <c r="O321" s="801"/>
      <c r="P321" s="801"/>
      <c r="Q321" s="801"/>
      <c r="R321" s="801"/>
      <c r="S321" s="801"/>
      <c r="T321" s="801"/>
      <c r="U321" s="801"/>
      <c r="V321" s="801"/>
      <c r="W321" s="801"/>
      <c r="X321" s="801"/>
      <c r="Y321" s="801"/>
      <c r="Z321" s="801"/>
    </row>
    <row r="322" ht="15.75" customHeight="1">
      <c r="A322" s="801"/>
      <c r="B322" s="801"/>
      <c r="C322" s="801"/>
      <c r="D322" s="801"/>
      <c r="E322" s="801"/>
      <c r="F322" s="801"/>
      <c r="G322" s="801"/>
      <c r="H322" s="801"/>
      <c r="I322" s="801"/>
      <c r="J322" s="801"/>
      <c r="K322" s="801"/>
      <c r="L322" s="801"/>
      <c r="M322" s="801"/>
      <c r="N322" s="801"/>
      <c r="O322" s="801"/>
      <c r="P322" s="801"/>
      <c r="Q322" s="801"/>
      <c r="R322" s="801"/>
      <c r="S322" s="801"/>
      <c r="T322" s="801"/>
      <c r="U322" s="801"/>
      <c r="V322" s="801"/>
      <c r="W322" s="801"/>
      <c r="X322" s="801"/>
      <c r="Y322" s="801"/>
      <c r="Z322" s="801"/>
    </row>
    <row r="323" ht="15.75" customHeight="1">
      <c r="A323" s="801"/>
      <c r="B323" s="801"/>
      <c r="C323" s="801"/>
      <c r="D323" s="801"/>
      <c r="E323" s="801"/>
      <c r="F323" s="801"/>
      <c r="G323" s="801"/>
      <c r="H323" s="801"/>
      <c r="I323" s="801"/>
      <c r="J323" s="801"/>
      <c r="K323" s="801"/>
      <c r="L323" s="801"/>
      <c r="M323" s="801"/>
      <c r="N323" s="801"/>
      <c r="O323" s="801"/>
      <c r="P323" s="801"/>
      <c r="Q323" s="801"/>
      <c r="R323" s="801"/>
      <c r="S323" s="801"/>
      <c r="T323" s="801"/>
      <c r="U323" s="801"/>
      <c r="V323" s="801"/>
      <c r="W323" s="801"/>
      <c r="X323" s="801"/>
      <c r="Y323" s="801"/>
      <c r="Z323" s="801"/>
    </row>
    <row r="324" ht="15.75" customHeight="1">
      <c r="A324" s="801"/>
      <c r="B324" s="801"/>
      <c r="C324" s="801"/>
      <c r="D324" s="801"/>
      <c r="E324" s="801"/>
      <c r="F324" s="801"/>
      <c r="G324" s="801"/>
      <c r="H324" s="801"/>
      <c r="I324" s="801"/>
      <c r="J324" s="801"/>
      <c r="K324" s="801"/>
      <c r="L324" s="801"/>
      <c r="M324" s="801"/>
      <c r="N324" s="801"/>
      <c r="O324" s="801"/>
      <c r="P324" s="801"/>
      <c r="Q324" s="801"/>
      <c r="R324" s="801"/>
      <c r="S324" s="801"/>
      <c r="T324" s="801"/>
      <c r="U324" s="801"/>
      <c r="V324" s="801"/>
      <c r="W324" s="801"/>
      <c r="X324" s="801"/>
      <c r="Y324" s="801"/>
      <c r="Z324" s="801"/>
    </row>
    <row r="325" ht="15.75" customHeight="1">
      <c r="A325" s="801"/>
      <c r="B325" s="801"/>
      <c r="C325" s="801"/>
      <c r="D325" s="801"/>
      <c r="E325" s="801"/>
      <c r="F325" s="801"/>
      <c r="G325" s="801"/>
      <c r="H325" s="801"/>
      <c r="I325" s="801"/>
      <c r="J325" s="801"/>
      <c r="K325" s="801"/>
      <c r="L325" s="801"/>
      <c r="M325" s="801"/>
      <c r="N325" s="801"/>
      <c r="O325" s="801"/>
      <c r="P325" s="801"/>
      <c r="Q325" s="801"/>
      <c r="R325" s="801"/>
      <c r="S325" s="801"/>
      <c r="T325" s="801"/>
      <c r="U325" s="801"/>
      <c r="V325" s="801"/>
      <c r="W325" s="801"/>
      <c r="X325" s="801"/>
      <c r="Y325" s="801"/>
      <c r="Z325" s="801"/>
    </row>
    <row r="326" ht="15.75" customHeight="1">
      <c r="A326" s="801"/>
      <c r="B326" s="801"/>
      <c r="C326" s="801"/>
      <c r="D326" s="801"/>
      <c r="E326" s="801"/>
      <c r="F326" s="801"/>
      <c r="G326" s="801"/>
      <c r="H326" s="801"/>
      <c r="I326" s="801"/>
      <c r="J326" s="801"/>
      <c r="K326" s="801"/>
      <c r="L326" s="801"/>
      <c r="M326" s="801"/>
      <c r="N326" s="801"/>
      <c r="O326" s="801"/>
      <c r="P326" s="801"/>
      <c r="Q326" s="801"/>
      <c r="R326" s="801"/>
      <c r="S326" s="801"/>
      <c r="T326" s="801"/>
      <c r="U326" s="801"/>
      <c r="V326" s="801"/>
      <c r="W326" s="801"/>
      <c r="X326" s="801"/>
      <c r="Y326" s="801"/>
      <c r="Z326" s="801"/>
    </row>
    <row r="327" ht="15.75" customHeight="1">
      <c r="A327" s="801"/>
      <c r="B327" s="801"/>
      <c r="C327" s="801"/>
      <c r="D327" s="801"/>
      <c r="E327" s="801"/>
      <c r="F327" s="801"/>
      <c r="G327" s="801"/>
      <c r="H327" s="801"/>
      <c r="I327" s="801"/>
      <c r="J327" s="801"/>
      <c r="K327" s="801"/>
      <c r="L327" s="801"/>
      <c r="M327" s="801"/>
      <c r="N327" s="801"/>
      <c r="O327" s="801"/>
      <c r="P327" s="801"/>
      <c r="Q327" s="801"/>
      <c r="R327" s="801"/>
      <c r="S327" s="801"/>
      <c r="T327" s="801"/>
      <c r="U327" s="801"/>
      <c r="V327" s="801"/>
      <c r="W327" s="801"/>
      <c r="X327" s="801"/>
      <c r="Y327" s="801"/>
      <c r="Z327" s="801"/>
    </row>
    <row r="328" ht="15.75" customHeight="1">
      <c r="A328" s="801"/>
      <c r="B328" s="801"/>
      <c r="C328" s="801"/>
      <c r="D328" s="801"/>
      <c r="E328" s="801"/>
      <c r="F328" s="801"/>
      <c r="G328" s="801"/>
      <c r="H328" s="801"/>
      <c r="I328" s="801"/>
      <c r="J328" s="801"/>
      <c r="K328" s="801"/>
      <c r="L328" s="801"/>
      <c r="M328" s="801"/>
      <c r="N328" s="801"/>
      <c r="O328" s="801"/>
      <c r="P328" s="801"/>
      <c r="Q328" s="801"/>
      <c r="R328" s="801"/>
      <c r="S328" s="801"/>
      <c r="T328" s="801"/>
      <c r="U328" s="801"/>
      <c r="V328" s="801"/>
      <c r="W328" s="801"/>
      <c r="X328" s="801"/>
      <c r="Y328" s="801"/>
      <c r="Z328" s="801"/>
    </row>
    <row r="329" ht="15.75" customHeight="1">
      <c r="A329" s="801"/>
      <c r="B329" s="801"/>
      <c r="C329" s="801"/>
      <c r="D329" s="801"/>
      <c r="E329" s="801"/>
      <c r="F329" s="801"/>
      <c r="G329" s="801"/>
      <c r="H329" s="801"/>
      <c r="I329" s="801"/>
      <c r="J329" s="801"/>
      <c r="K329" s="801"/>
      <c r="L329" s="801"/>
      <c r="M329" s="801"/>
      <c r="N329" s="801"/>
      <c r="O329" s="801"/>
      <c r="P329" s="801"/>
      <c r="Q329" s="801"/>
      <c r="R329" s="801"/>
      <c r="S329" s="801"/>
      <c r="T329" s="801"/>
      <c r="U329" s="801"/>
      <c r="V329" s="801"/>
      <c r="W329" s="801"/>
      <c r="X329" s="801"/>
      <c r="Y329" s="801"/>
      <c r="Z329" s="801"/>
    </row>
    <row r="330" ht="15.75" customHeight="1">
      <c r="A330" s="801"/>
      <c r="B330" s="801"/>
      <c r="C330" s="801"/>
      <c r="D330" s="801"/>
      <c r="E330" s="801"/>
      <c r="F330" s="801"/>
      <c r="G330" s="801"/>
      <c r="H330" s="801"/>
      <c r="I330" s="801"/>
      <c r="J330" s="801"/>
      <c r="K330" s="801"/>
      <c r="L330" s="801"/>
      <c r="M330" s="801"/>
      <c r="N330" s="801"/>
      <c r="O330" s="801"/>
      <c r="P330" s="801"/>
      <c r="Q330" s="801"/>
      <c r="R330" s="801"/>
      <c r="S330" s="801"/>
      <c r="T330" s="801"/>
      <c r="U330" s="801"/>
      <c r="V330" s="801"/>
      <c r="W330" s="801"/>
      <c r="X330" s="801"/>
      <c r="Y330" s="801"/>
      <c r="Z330" s="801"/>
    </row>
    <row r="331" ht="15.75" customHeight="1">
      <c r="A331" s="801"/>
      <c r="B331" s="801"/>
      <c r="C331" s="801"/>
      <c r="D331" s="801"/>
      <c r="E331" s="801"/>
      <c r="F331" s="801"/>
      <c r="G331" s="801"/>
      <c r="H331" s="801"/>
      <c r="I331" s="801"/>
      <c r="J331" s="801"/>
      <c r="K331" s="801"/>
      <c r="L331" s="801"/>
      <c r="M331" s="801"/>
      <c r="N331" s="801"/>
      <c r="O331" s="801"/>
      <c r="P331" s="801"/>
      <c r="Q331" s="801"/>
      <c r="R331" s="801"/>
      <c r="S331" s="801"/>
      <c r="T331" s="801"/>
      <c r="U331" s="801"/>
      <c r="V331" s="801"/>
      <c r="W331" s="801"/>
      <c r="X331" s="801"/>
      <c r="Y331" s="801"/>
      <c r="Z331" s="801"/>
    </row>
    <row r="332" ht="15.75" customHeight="1">
      <c r="A332" s="801"/>
      <c r="B332" s="801"/>
      <c r="C332" s="801"/>
      <c r="D332" s="801"/>
      <c r="E332" s="801"/>
      <c r="F332" s="801"/>
      <c r="G332" s="801"/>
      <c r="H332" s="801"/>
      <c r="I332" s="801"/>
      <c r="J332" s="801"/>
      <c r="K332" s="801"/>
      <c r="L332" s="801"/>
      <c r="M332" s="801"/>
      <c r="N332" s="801"/>
      <c r="O332" s="801"/>
      <c r="P332" s="801"/>
      <c r="Q332" s="801"/>
      <c r="R332" s="801"/>
      <c r="S332" s="801"/>
      <c r="T332" s="801"/>
      <c r="U332" s="801"/>
      <c r="V332" s="801"/>
      <c r="W332" s="801"/>
      <c r="X332" s="801"/>
      <c r="Y332" s="801"/>
      <c r="Z332" s="801"/>
    </row>
    <row r="333" ht="15.75" customHeight="1">
      <c r="A333" s="801"/>
      <c r="B333" s="801"/>
      <c r="C333" s="801"/>
      <c r="D333" s="801"/>
      <c r="E333" s="801"/>
      <c r="F333" s="801"/>
      <c r="G333" s="801"/>
      <c r="H333" s="801"/>
      <c r="I333" s="801"/>
      <c r="J333" s="801"/>
      <c r="K333" s="801"/>
      <c r="L333" s="801"/>
      <c r="M333" s="801"/>
      <c r="N333" s="801"/>
      <c r="O333" s="801"/>
      <c r="P333" s="801"/>
      <c r="Q333" s="801"/>
      <c r="R333" s="801"/>
      <c r="S333" s="801"/>
      <c r="T333" s="801"/>
      <c r="U333" s="801"/>
      <c r="V333" s="801"/>
      <c r="W333" s="801"/>
      <c r="X333" s="801"/>
      <c r="Y333" s="801"/>
      <c r="Z333" s="801"/>
    </row>
    <row r="334" ht="15.75" customHeight="1">
      <c r="A334" s="801"/>
      <c r="B334" s="801"/>
      <c r="C334" s="801"/>
      <c r="D334" s="801"/>
      <c r="E334" s="801"/>
      <c r="F334" s="801"/>
      <c r="G334" s="801"/>
      <c r="H334" s="801"/>
      <c r="I334" s="801"/>
      <c r="J334" s="801"/>
      <c r="K334" s="801"/>
      <c r="L334" s="801"/>
      <c r="M334" s="801"/>
      <c r="N334" s="801"/>
      <c r="O334" s="801"/>
      <c r="P334" s="801"/>
      <c r="Q334" s="801"/>
      <c r="R334" s="801"/>
      <c r="S334" s="801"/>
      <c r="T334" s="801"/>
      <c r="U334" s="801"/>
      <c r="V334" s="801"/>
      <c r="W334" s="801"/>
      <c r="X334" s="801"/>
      <c r="Y334" s="801"/>
      <c r="Z334" s="801"/>
    </row>
    <row r="335" ht="15.75" customHeight="1">
      <c r="A335" s="801"/>
      <c r="B335" s="801"/>
      <c r="C335" s="801"/>
      <c r="D335" s="801"/>
      <c r="E335" s="801"/>
      <c r="F335" s="801"/>
      <c r="G335" s="801"/>
      <c r="H335" s="801"/>
      <c r="I335" s="801"/>
      <c r="J335" s="801"/>
      <c r="K335" s="801"/>
      <c r="L335" s="801"/>
      <c r="M335" s="801"/>
      <c r="N335" s="801"/>
      <c r="O335" s="801"/>
      <c r="P335" s="801"/>
      <c r="Q335" s="801"/>
      <c r="R335" s="801"/>
      <c r="S335" s="801"/>
      <c r="T335" s="801"/>
      <c r="U335" s="801"/>
      <c r="V335" s="801"/>
      <c r="W335" s="801"/>
      <c r="X335" s="801"/>
      <c r="Y335" s="801"/>
      <c r="Z335" s="801"/>
    </row>
    <row r="336" ht="15.75" customHeight="1">
      <c r="A336" s="801"/>
      <c r="B336" s="801"/>
      <c r="C336" s="801"/>
      <c r="D336" s="801"/>
      <c r="E336" s="801"/>
      <c r="F336" s="801"/>
      <c r="G336" s="801"/>
      <c r="H336" s="801"/>
      <c r="I336" s="801"/>
      <c r="J336" s="801"/>
      <c r="K336" s="801"/>
      <c r="L336" s="801"/>
      <c r="M336" s="801"/>
      <c r="N336" s="801"/>
      <c r="O336" s="801"/>
      <c r="P336" s="801"/>
      <c r="Q336" s="801"/>
      <c r="R336" s="801"/>
      <c r="S336" s="801"/>
      <c r="T336" s="801"/>
      <c r="U336" s="801"/>
      <c r="V336" s="801"/>
      <c r="W336" s="801"/>
      <c r="X336" s="801"/>
      <c r="Y336" s="801"/>
      <c r="Z336" s="801"/>
    </row>
    <row r="337" ht="15.75" customHeight="1">
      <c r="A337" s="801"/>
      <c r="B337" s="801"/>
      <c r="C337" s="801"/>
      <c r="D337" s="801"/>
      <c r="E337" s="801"/>
      <c r="F337" s="801"/>
      <c r="G337" s="801"/>
      <c r="H337" s="801"/>
      <c r="I337" s="801"/>
      <c r="J337" s="801"/>
      <c r="K337" s="801"/>
      <c r="L337" s="801"/>
      <c r="M337" s="801"/>
      <c r="N337" s="801"/>
      <c r="O337" s="801"/>
      <c r="P337" s="801"/>
      <c r="Q337" s="801"/>
      <c r="R337" s="801"/>
      <c r="S337" s="801"/>
      <c r="T337" s="801"/>
      <c r="U337" s="801"/>
      <c r="V337" s="801"/>
      <c r="W337" s="801"/>
      <c r="X337" s="801"/>
      <c r="Y337" s="801"/>
      <c r="Z337" s="801"/>
    </row>
    <row r="338" ht="15.75" customHeight="1">
      <c r="A338" s="801"/>
      <c r="B338" s="801"/>
      <c r="C338" s="801"/>
      <c r="D338" s="801"/>
      <c r="E338" s="801"/>
      <c r="F338" s="801"/>
      <c r="G338" s="801"/>
      <c r="H338" s="801"/>
      <c r="I338" s="801"/>
      <c r="J338" s="801"/>
      <c r="K338" s="801"/>
      <c r="L338" s="801"/>
      <c r="M338" s="801"/>
      <c r="N338" s="801"/>
      <c r="O338" s="801"/>
      <c r="P338" s="801"/>
      <c r="Q338" s="801"/>
      <c r="R338" s="801"/>
      <c r="S338" s="801"/>
      <c r="T338" s="801"/>
      <c r="U338" s="801"/>
      <c r="V338" s="801"/>
      <c r="W338" s="801"/>
      <c r="X338" s="801"/>
      <c r="Y338" s="801"/>
      <c r="Z338" s="801"/>
    </row>
    <row r="339" ht="15.75" customHeight="1">
      <c r="A339" s="801"/>
      <c r="B339" s="801"/>
      <c r="C339" s="801"/>
      <c r="D339" s="801"/>
      <c r="E339" s="801"/>
      <c r="F339" s="801"/>
      <c r="G339" s="801"/>
      <c r="H339" s="801"/>
      <c r="I339" s="801"/>
      <c r="J339" s="801"/>
      <c r="K339" s="801"/>
      <c r="L339" s="801"/>
      <c r="M339" s="801"/>
      <c r="N339" s="801"/>
      <c r="O339" s="801"/>
      <c r="P339" s="801"/>
      <c r="Q339" s="801"/>
      <c r="R339" s="801"/>
      <c r="S339" s="801"/>
      <c r="T339" s="801"/>
      <c r="U339" s="801"/>
      <c r="V339" s="801"/>
      <c r="W339" s="801"/>
      <c r="X339" s="801"/>
      <c r="Y339" s="801"/>
      <c r="Z339" s="801"/>
    </row>
    <row r="340" ht="15.75" customHeight="1">
      <c r="A340" s="801"/>
      <c r="B340" s="801"/>
      <c r="C340" s="801"/>
      <c r="D340" s="801"/>
      <c r="E340" s="801"/>
      <c r="F340" s="801"/>
      <c r="G340" s="801"/>
      <c r="H340" s="801"/>
      <c r="I340" s="801"/>
      <c r="J340" s="801"/>
      <c r="K340" s="801"/>
      <c r="L340" s="801"/>
      <c r="M340" s="801"/>
      <c r="N340" s="801"/>
      <c r="O340" s="801"/>
      <c r="P340" s="801"/>
      <c r="Q340" s="801"/>
      <c r="R340" s="801"/>
      <c r="S340" s="801"/>
      <c r="T340" s="801"/>
      <c r="U340" s="801"/>
      <c r="V340" s="801"/>
      <c r="W340" s="801"/>
      <c r="X340" s="801"/>
      <c r="Y340" s="801"/>
      <c r="Z340" s="801"/>
    </row>
    <row r="341" ht="15.75" customHeight="1">
      <c r="A341" s="801"/>
      <c r="B341" s="801"/>
      <c r="C341" s="801"/>
      <c r="D341" s="801"/>
      <c r="E341" s="801"/>
      <c r="F341" s="801"/>
      <c r="G341" s="801"/>
      <c r="H341" s="801"/>
      <c r="I341" s="801"/>
      <c r="J341" s="801"/>
      <c r="K341" s="801"/>
      <c r="L341" s="801"/>
      <c r="M341" s="801"/>
      <c r="N341" s="801"/>
      <c r="O341" s="801"/>
      <c r="P341" s="801"/>
      <c r="Q341" s="801"/>
      <c r="R341" s="801"/>
      <c r="S341" s="801"/>
      <c r="T341" s="801"/>
      <c r="U341" s="801"/>
      <c r="V341" s="801"/>
      <c r="W341" s="801"/>
      <c r="X341" s="801"/>
      <c r="Y341" s="801"/>
      <c r="Z341" s="801"/>
    </row>
    <row r="342" ht="15.75" customHeight="1">
      <c r="A342" s="801"/>
      <c r="B342" s="801"/>
      <c r="C342" s="801"/>
      <c r="D342" s="801"/>
      <c r="E342" s="801"/>
      <c r="F342" s="801"/>
      <c r="G342" s="801"/>
      <c r="H342" s="801"/>
      <c r="I342" s="801"/>
      <c r="J342" s="801"/>
      <c r="K342" s="801"/>
      <c r="L342" s="801"/>
      <c r="M342" s="801"/>
      <c r="N342" s="801"/>
      <c r="O342" s="801"/>
      <c r="P342" s="801"/>
      <c r="Q342" s="801"/>
      <c r="R342" s="801"/>
      <c r="S342" s="801"/>
      <c r="T342" s="801"/>
      <c r="U342" s="801"/>
      <c r="V342" s="801"/>
      <c r="W342" s="801"/>
      <c r="X342" s="801"/>
      <c r="Y342" s="801"/>
      <c r="Z342" s="801"/>
    </row>
    <row r="343" ht="15.75" customHeight="1">
      <c r="A343" s="801"/>
      <c r="B343" s="801"/>
      <c r="C343" s="801"/>
      <c r="D343" s="801"/>
      <c r="E343" s="801"/>
      <c r="F343" s="801"/>
      <c r="G343" s="801"/>
      <c r="H343" s="801"/>
      <c r="I343" s="801"/>
      <c r="J343" s="801"/>
      <c r="K343" s="801"/>
      <c r="L343" s="801"/>
      <c r="M343" s="801"/>
      <c r="N343" s="801"/>
      <c r="O343" s="801"/>
      <c r="P343" s="801"/>
      <c r="Q343" s="801"/>
      <c r="R343" s="801"/>
      <c r="S343" s="801"/>
      <c r="T343" s="801"/>
      <c r="U343" s="801"/>
      <c r="V343" s="801"/>
      <c r="W343" s="801"/>
      <c r="X343" s="801"/>
      <c r="Y343" s="801"/>
      <c r="Z343" s="801"/>
    </row>
    <row r="344" ht="15.75" customHeight="1">
      <c r="A344" s="801"/>
      <c r="B344" s="801"/>
      <c r="C344" s="801"/>
      <c r="D344" s="801"/>
      <c r="E344" s="801"/>
      <c r="F344" s="801"/>
      <c r="G344" s="801"/>
      <c r="H344" s="801"/>
      <c r="I344" s="801"/>
      <c r="J344" s="801"/>
      <c r="K344" s="801"/>
      <c r="L344" s="801"/>
      <c r="M344" s="801"/>
      <c r="N344" s="801"/>
      <c r="O344" s="801"/>
      <c r="P344" s="801"/>
      <c r="Q344" s="801"/>
      <c r="R344" s="801"/>
      <c r="S344" s="801"/>
      <c r="T344" s="801"/>
      <c r="U344" s="801"/>
      <c r="V344" s="801"/>
      <c r="W344" s="801"/>
      <c r="X344" s="801"/>
      <c r="Y344" s="801"/>
      <c r="Z344" s="801"/>
    </row>
    <row r="345" ht="15.75" customHeight="1">
      <c r="A345" s="801"/>
      <c r="B345" s="801"/>
      <c r="C345" s="801"/>
      <c r="D345" s="801"/>
      <c r="E345" s="801"/>
      <c r="F345" s="801"/>
      <c r="G345" s="801"/>
      <c r="H345" s="801"/>
      <c r="I345" s="801"/>
      <c r="J345" s="801"/>
      <c r="K345" s="801"/>
      <c r="L345" s="801"/>
      <c r="M345" s="801"/>
      <c r="N345" s="801"/>
      <c r="O345" s="801"/>
      <c r="P345" s="801"/>
      <c r="Q345" s="801"/>
      <c r="R345" s="801"/>
      <c r="S345" s="801"/>
      <c r="T345" s="801"/>
      <c r="U345" s="801"/>
      <c r="V345" s="801"/>
      <c r="W345" s="801"/>
      <c r="X345" s="801"/>
      <c r="Y345" s="801"/>
      <c r="Z345" s="801"/>
    </row>
    <row r="346" ht="15.75" customHeight="1">
      <c r="A346" s="801"/>
      <c r="B346" s="801"/>
      <c r="C346" s="801"/>
      <c r="D346" s="801"/>
      <c r="E346" s="801"/>
      <c r="F346" s="801"/>
      <c r="G346" s="801"/>
      <c r="H346" s="801"/>
      <c r="I346" s="801"/>
      <c r="J346" s="801"/>
      <c r="K346" s="801"/>
      <c r="L346" s="801"/>
      <c r="M346" s="801"/>
      <c r="N346" s="801"/>
      <c r="O346" s="801"/>
      <c r="P346" s="801"/>
      <c r="Q346" s="801"/>
      <c r="R346" s="801"/>
      <c r="S346" s="801"/>
      <c r="T346" s="801"/>
      <c r="U346" s="801"/>
      <c r="V346" s="801"/>
      <c r="W346" s="801"/>
      <c r="X346" s="801"/>
      <c r="Y346" s="801"/>
      <c r="Z346" s="801"/>
    </row>
    <row r="347" ht="15.75" customHeight="1">
      <c r="A347" s="801"/>
      <c r="B347" s="801"/>
      <c r="C347" s="801"/>
      <c r="D347" s="801"/>
      <c r="E347" s="801"/>
      <c r="F347" s="801"/>
      <c r="G347" s="801"/>
      <c r="H347" s="801"/>
      <c r="I347" s="801"/>
      <c r="J347" s="801"/>
      <c r="K347" s="801"/>
      <c r="L347" s="801"/>
      <c r="M347" s="801"/>
      <c r="N347" s="801"/>
      <c r="O347" s="801"/>
      <c r="P347" s="801"/>
      <c r="Q347" s="801"/>
      <c r="R347" s="801"/>
      <c r="S347" s="801"/>
      <c r="T347" s="801"/>
      <c r="U347" s="801"/>
      <c r="V347" s="801"/>
      <c r="W347" s="801"/>
      <c r="X347" s="801"/>
      <c r="Y347" s="801"/>
      <c r="Z347" s="801"/>
    </row>
    <row r="348" ht="15.75" customHeight="1">
      <c r="A348" s="801"/>
      <c r="B348" s="801"/>
      <c r="C348" s="801"/>
      <c r="D348" s="801"/>
      <c r="E348" s="801"/>
      <c r="F348" s="801"/>
      <c r="G348" s="801"/>
      <c r="H348" s="801"/>
      <c r="I348" s="801"/>
      <c r="J348" s="801"/>
      <c r="K348" s="801"/>
      <c r="L348" s="801"/>
      <c r="M348" s="801"/>
      <c r="N348" s="801"/>
      <c r="O348" s="801"/>
      <c r="P348" s="801"/>
      <c r="Q348" s="801"/>
      <c r="R348" s="801"/>
      <c r="S348" s="801"/>
      <c r="T348" s="801"/>
      <c r="U348" s="801"/>
      <c r="V348" s="801"/>
      <c r="W348" s="801"/>
      <c r="X348" s="801"/>
      <c r="Y348" s="801"/>
      <c r="Z348" s="801"/>
    </row>
    <row r="349" ht="15.75" customHeight="1">
      <c r="A349" s="801"/>
      <c r="B349" s="801"/>
      <c r="C349" s="801"/>
      <c r="D349" s="801"/>
      <c r="E349" s="801"/>
      <c r="F349" s="801"/>
      <c r="G349" s="801"/>
      <c r="H349" s="801"/>
      <c r="I349" s="801"/>
      <c r="J349" s="801"/>
      <c r="K349" s="801"/>
      <c r="L349" s="801"/>
      <c r="M349" s="801"/>
      <c r="N349" s="801"/>
      <c r="O349" s="801"/>
      <c r="P349" s="801"/>
      <c r="Q349" s="801"/>
      <c r="R349" s="801"/>
      <c r="S349" s="801"/>
      <c r="T349" s="801"/>
      <c r="U349" s="801"/>
      <c r="V349" s="801"/>
      <c r="W349" s="801"/>
      <c r="X349" s="801"/>
      <c r="Y349" s="801"/>
      <c r="Z349" s="801"/>
    </row>
    <row r="350" ht="15.75" customHeight="1">
      <c r="A350" s="801"/>
      <c r="B350" s="801"/>
      <c r="C350" s="801"/>
      <c r="D350" s="801"/>
      <c r="E350" s="801"/>
      <c r="F350" s="801"/>
      <c r="G350" s="801"/>
      <c r="H350" s="801"/>
      <c r="I350" s="801"/>
      <c r="J350" s="801"/>
      <c r="K350" s="801"/>
      <c r="L350" s="801"/>
      <c r="M350" s="801"/>
      <c r="N350" s="801"/>
      <c r="O350" s="801"/>
      <c r="P350" s="801"/>
      <c r="Q350" s="801"/>
      <c r="R350" s="801"/>
      <c r="S350" s="801"/>
      <c r="T350" s="801"/>
      <c r="U350" s="801"/>
      <c r="V350" s="801"/>
      <c r="W350" s="801"/>
      <c r="X350" s="801"/>
      <c r="Y350" s="801"/>
      <c r="Z350" s="801"/>
    </row>
    <row r="351" ht="15.75" customHeight="1">
      <c r="A351" s="801"/>
      <c r="B351" s="801"/>
      <c r="C351" s="801"/>
      <c r="D351" s="801"/>
      <c r="E351" s="801"/>
      <c r="F351" s="801"/>
      <c r="G351" s="801"/>
      <c r="H351" s="801"/>
      <c r="I351" s="801"/>
      <c r="J351" s="801"/>
      <c r="K351" s="801"/>
      <c r="L351" s="801"/>
      <c r="M351" s="801"/>
      <c r="N351" s="801"/>
      <c r="O351" s="801"/>
      <c r="P351" s="801"/>
      <c r="Q351" s="801"/>
      <c r="R351" s="801"/>
      <c r="S351" s="801"/>
      <c r="T351" s="801"/>
      <c r="U351" s="801"/>
      <c r="V351" s="801"/>
      <c r="W351" s="801"/>
      <c r="X351" s="801"/>
      <c r="Y351" s="801"/>
      <c r="Z351" s="801"/>
    </row>
    <row r="352" ht="15.75" customHeight="1">
      <c r="A352" s="801"/>
      <c r="B352" s="801"/>
      <c r="C352" s="801"/>
      <c r="D352" s="801"/>
      <c r="E352" s="801"/>
      <c r="F352" s="801"/>
      <c r="G352" s="801"/>
      <c r="H352" s="801"/>
      <c r="I352" s="801"/>
      <c r="J352" s="801"/>
      <c r="K352" s="801"/>
      <c r="L352" s="801"/>
      <c r="M352" s="801"/>
      <c r="N352" s="801"/>
      <c r="O352" s="801"/>
      <c r="P352" s="801"/>
      <c r="Q352" s="801"/>
      <c r="R352" s="801"/>
      <c r="S352" s="801"/>
      <c r="T352" s="801"/>
      <c r="U352" s="801"/>
      <c r="V352" s="801"/>
      <c r="W352" s="801"/>
      <c r="X352" s="801"/>
      <c r="Y352" s="801"/>
      <c r="Z352" s="801"/>
    </row>
    <row r="353" ht="15.75" customHeight="1">
      <c r="A353" s="801"/>
      <c r="B353" s="801"/>
      <c r="C353" s="801"/>
      <c r="D353" s="801"/>
      <c r="E353" s="801"/>
      <c r="F353" s="801"/>
      <c r="G353" s="801"/>
      <c r="H353" s="801"/>
      <c r="I353" s="801"/>
      <c r="J353" s="801"/>
      <c r="K353" s="801"/>
      <c r="L353" s="801"/>
      <c r="M353" s="801"/>
      <c r="N353" s="801"/>
      <c r="O353" s="801"/>
      <c r="P353" s="801"/>
      <c r="Q353" s="801"/>
      <c r="R353" s="801"/>
      <c r="S353" s="801"/>
      <c r="T353" s="801"/>
      <c r="U353" s="801"/>
      <c r="V353" s="801"/>
      <c r="W353" s="801"/>
      <c r="X353" s="801"/>
      <c r="Y353" s="801"/>
      <c r="Z353" s="801"/>
    </row>
    <row r="354" ht="15.75" customHeight="1">
      <c r="A354" s="801"/>
      <c r="B354" s="801"/>
      <c r="C354" s="801"/>
      <c r="D354" s="801"/>
      <c r="E354" s="801"/>
      <c r="F354" s="801"/>
      <c r="G354" s="801"/>
      <c r="H354" s="801"/>
      <c r="I354" s="801"/>
      <c r="J354" s="801"/>
      <c r="K354" s="801"/>
      <c r="L354" s="801"/>
      <c r="M354" s="801"/>
      <c r="N354" s="801"/>
      <c r="O354" s="801"/>
      <c r="P354" s="801"/>
      <c r="Q354" s="801"/>
      <c r="R354" s="801"/>
      <c r="S354" s="801"/>
      <c r="T354" s="801"/>
      <c r="U354" s="801"/>
      <c r="V354" s="801"/>
      <c r="W354" s="801"/>
      <c r="X354" s="801"/>
      <c r="Y354" s="801"/>
      <c r="Z354" s="801"/>
    </row>
    <row r="355" ht="15.75" customHeight="1">
      <c r="A355" s="801"/>
      <c r="B355" s="801"/>
      <c r="C355" s="801"/>
      <c r="D355" s="801"/>
      <c r="E355" s="801"/>
      <c r="F355" s="801"/>
      <c r="G355" s="801"/>
      <c r="H355" s="801"/>
      <c r="I355" s="801"/>
      <c r="J355" s="801"/>
      <c r="K355" s="801"/>
      <c r="L355" s="801"/>
      <c r="M355" s="801"/>
      <c r="N355" s="801"/>
      <c r="O355" s="801"/>
      <c r="P355" s="801"/>
      <c r="Q355" s="801"/>
      <c r="R355" s="801"/>
      <c r="S355" s="801"/>
      <c r="T355" s="801"/>
      <c r="U355" s="801"/>
      <c r="V355" s="801"/>
      <c r="W355" s="801"/>
      <c r="X355" s="801"/>
      <c r="Y355" s="801"/>
      <c r="Z355" s="801"/>
    </row>
    <row r="356" ht="15.75" customHeight="1">
      <c r="A356" s="801"/>
      <c r="B356" s="801"/>
      <c r="C356" s="801"/>
      <c r="D356" s="801"/>
      <c r="E356" s="801"/>
      <c r="F356" s="801"/>
      <c r="G356" s="801"/>
      <c r="H356" s="801"/>
      <c r="I356" s="801"/>
      <c r="J356" s="801"/>
      <c r="K356" s="801"/>
      <c r="L356" s="801"/>
      <c r="M356" s="801"/>
      <c r="N356" s="801"/>
      <c r="O356" s="801"/>
      <c r="P356" s="801"/>
      <c r="Q356" s="801"/>
      <c r="R356" s="801"/>
      <c r="S356" s="801"/>
      <c r="T356" s="801"/>
      <c r="U356" s="801"/>
      <c r="V356" s="801"/>
      <c r="W356" s="801"/>
      <c r="X356" s="801"/>
      <c r="Y356" s="801"/>
      <c r="Z356" s="801"/>
    </row>
    <row r="357" ht="15.75" customHeight="1">
      <c r="A357" s="801"/>
      <c r="B357" s="801"/>
      <c r="C357" s="801"/>
      <c r="D357" s="801"/>
      <c r="E357" s="801"/>
      <c r="F357" s="801"/>
      <c r="G357" s="801"/>
      <c r="H357" s="801"/>
      <c r="I357" s="801"/>
      <c r="J357" s="801"/>
      <c r="K357" s="801"/>
      <c r="L357" s="801"/>
      <c r="M357" s="801"/>
      <c r="N357" s="801"/>
      <c r="O357" s="801"/>
      <c r="P357" s="801"/>
      <c r="Q357" s="801"/>
      <c r="R357" s="801"/>
      <c r="S357" s="801"/>
      <c r="T357" s="801"/>
      <c r="U357" s="801"/>
      <c r="V357" s="801"/>
      <c r="W357" s="801"/>
      <c r="X357" s="801"/>
      <c r="Y357" s="801"/>
      <c r="Z357" s="801"/>
    </row>
    <row r="358" ht="15.75" customHeight="1">
      <c r="A358" s="801"/>
      <c r="B358" s="801"/>
      <c r="C358" s="801"/>
      <c r="D358" s="801"/>
      <c r="E358" s="801"/>
      <c r="F358" s="801"/>
      <c r="G358" s="801"/>
      <c r="H358" s="801"/>
      <c r="I358" s="801"/>
      <c r="J358" s="801"/>
      <c r="K358" s="801"/>
      <c r="L358" s="801"/>
      <c r="M358" s="801"/>
      <c r="N358" s="801"/>
      <c r="O358" s="801"/>
      <c r="P358" s="801"/>
      <c r="Q358" s="801"/>
      <c r="R358" s="801"/>
      <c r="S358" s="801"/>
      <c r="T358" s="801"/>
      <c r="U358" s="801"/>
      <c r="V358" s="801"/>
      <c r="W358" s="801"/>
      <c r="X358" s="801"/>
      <c r="Y358" s="801"/>
      <c r="Z358" s="801"/>
    </row>
    <row r="359" ht="15.75" customHeight="1">
      <c r="A359" s="801"/>
      <c r="B359" s="801"/>
      <c r="C359" s="801"/>
      <c r="D359" s="801"/>
      <c r="E359" s="801"/>
      <c r="F359" s="801"/>
      <c r="G359" s="801"/>
      <c r="H359" s="801"/>
      <c r="I359" s="801"/>
      <c r="J359" s="801"/>
      <c r="K359" s="801"/>
      <c r="L359" s="801"/>
      <c r="M359" s="801"/>
      <c r="N359" s="801"/>
      <c r="O359" s="801"/>
      <c r="P359" s="801"/>
      <c r="Q359" s="801"/>
      <c r="R359" s="801"/>
      <c r="S359" s="801"/>
      <c r="T359" s="801"/>
      <c r="U359" s="801"/>
      <c r="V359" s="801"/>
      <c r="W359" s="801"/>
      <c r="X359" s="801"/>
      <c r="Y359" s="801"/>
      <c r="Z359" s="801"/>
    </row>
    <row r="360" ht="15.75" customHeight="1">
      <c r="A360" s="801"/>
      <c r="B360" s="801"/>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row>
    <row r="361" ht="15.75" customHeight="1">
      <c r="A361" s="801"/>
      <c r="B361" s="801"/>
      <c r="C361" s="801"/>
      <c r="D361" s="801"/>
      <c r="E361" s="801"/>
      <c r="F361" s="801"/>
      <c r="G361" s="801"/>
      <c r="H361" s="801"/>
      <c r="I361" s="801"/>
      <c r="J361" s="801"/>
      <c r="K361" s="801"/>
      <c r="L361" s="801"/>
      <c r="M361" s="801"/>
      <c r="N361" s="801"/>
      <c r="O361" s="801"/>
      <c r="P361" s="801"/>
      <c r="Q361" s="801"/>
      <c r="R361" s="801"/>
      <c r="S361" s="801"/>
      <c r="T361" s="801"/>
      <c r="U361" s="801"/>
      <c r="V361" s="801"/>
      <c r="W361" s="801"/>
      <c r="X361" s="801"/>
      <c r="Y361" s="801"/>
      <c r="Z361" s="801"/>
    </row>
    <row r="362" ht="15.75" customHeight="1">
      <c r="A362" s="801"/>
      <c r="B362" s="801"/>
      <c r="C362" s="801"/>
      <c r="D362" s="801"/>
      <c r="E362" s="801"/>
      <c r="F362" s="801"/>
      <c r="G362" s="801"/>
      <c r="H362" s="801"/>
      <c r="I362" s="801"/>
      <c r="J362" s="801"/>
      <c r="K362" s="801"/>
      <c r="L362" s="801"/>
      <c r="M362" s="801"/>
      <c r="N362" s="801"/>
      <c r="O362" s="801"/>
      <c r="P362" s="801"/>
      <c r="Q362" s="801"/>
      <c r="R362" s="801"/>
      <c r="S362" s="801"/>
      <c r="T362" s="801"/>
      <c r="U362" s="801"/>
      <c r="V362" s="801"/>
      <c r="W362" s="801"/>
      <c r="X362" s="801"/>
      <c r="Y362" s="801"/>
      <c r="Z362" s="801"/>
    </row>
    <row r="363" ht="15.75" customHeight="1">
      <c r="A363" s="801"/>
      <c r="B363" s="801"/>
      <c r="C363" s="801"/>
      <c r="D363" s="801"/>
      <c r="E363" s="801"/>
      <c r="F363" s="801"/>
      <c r="G363" s="801"/>
      <c r="H363" s="801"/>
      <c r="I363" s="801"/>
      <c r="J363" s="801"/>
      <c r="K363" s="801"/>
      <c r="L363" s="801"/>
      <c r="M363" s="801"/>
      <c r="N363" s="801"/>
      <c r="O363" s="801"/>
      <c r="P363" s="801"/>
      <c r="Q363" s="801"/>
      <c r="R363" s="801"/>
      <c r="S363" s="801"/>
      <c r="T363" s="801"/>
      <c r="U363" s="801"/>
      <c r="V363" s="801"/>
      <c r="W363" s="801"/>
      <c r="X363" s="801"/>
      <c r="Y363" s="801"/>
      <c r="Z363" s="801"/>
    </row>
    <row r="364" ht="15.75" customHeight="1">
      <c r="A364" s="801"/>
      <c r="B364" s="801"/>
      <c r="C364" s="801"/>
      <c r="D364" s="801"/>
      <c r="E364" s="801"/>
      <c r="F364" s="801"/>
      <c r="G364" s="801"/>
      <c r="H364" s="801"/>
      <c r="I364" s="801"/>
      <c r="J364" s="801"/>
      <c r="K364" s="801"/>
      <c r="L364" s="801"/>
      <c r="M364" s="801"/>
      <c r="N364" s="801"/>
      <c r="O364" s="801"/>
      <c r="P364" s="801"/>
      <c r="Q364" s="801"/>
      <c r="R364" s="801"/>
      <c r="S364" s="801"/>
      <c r="T364" s="801"/>
      <c r="U364" s="801"/>
      <c r="V364" s="801"/>
      <c r="W364" s="801"/>
      <c r="X364" s="801"/>
      <c r="Y364" s="801"/>
      <c r="Z364" s="801"/>
    </row>
    <row r="365" ht="15.75" customHeight="1">
      <c r="A365" s="801"/>
      <c r="B365" s="801"/>
      <c r="C365" s="801"/>
      <c r="D365" s="801"/>
      <c r="E365" s="801"/>
      <c r="F365" s="801"/>
      <c r="G365" s="801"/>
      <c r="H365" s="801"/>
      <c r="I365" s="801"/>
      <c r="J365" s="801"/>
      <c r="K365" s="801"/>
      <c r="L365" s="801"/>
      <c r="M365" s="801"/>
      <c r="N365" s="801"/>
      <c r="O365" s="801"/>
      <c r="P365" s="801"/>
      <c r="Q365" s="801"/>
      <c r="R365" s="801"/>
      <c r="S365" s="801"/>
      <c r="T365" s="801"/>
      <c r="U365" s="801"/>
      <c r="V365" s="801"/>
      <c r="W365" s="801"/>
      <c r="X365" s="801"/>
      <c r="Y365" s="801"/>
      <c r="Z365" s="801"/>
    </row>
    <row r="366" ht="15.75" customHeight="1">
      <c r="A366" s="801"/>
      <c r="B366" s="801"/>
      <c r="C366" s="801"/>
      <c r="D366" s="801"/>
      <c r="E366" s="801"/>
      <c r="F366" s="801"/>
      <c r="G366" s="801"/>
      <c r="H366" s="801"/>
      <c r="I366" s="801"/>
      <c r="J366" s="801"/>
      <c r="K366" s="801"/>
      <c r="L366" s="801"/>
      <c r="M366" s="801"/>
      <c r="N366" s="801"/>
      <c r="O366" s="801"/>
      <c r="P366" s="801"/>
      <c r="Q366" s="801"/>
      <c r="R366" s="801"/>
      <c r="S366" s="801"/>
      <c r="T366" s="801"/>
      <c r="U366" s="801"/>
      <c r="V366" s="801"/>
      <c r="W366" s="801"/>
      <c r="X366" s="801"/>
      <c r="Y366" s="801"/>
      <c r="Z366" s="801"/>
    </row>
    <row r="367" ht="15.75" customHeight="1">
      <c r="A367" s="801"/>
      <c r="B367" s="801"/>
      <c r="C367" s="801"/>
      <c r="D367" s="801"/>
      <c r="E367" s="801"/>
      <c r="F367" s="801"/>
      <c r="G367" s="801"/>
      <c r="H367" s="801"/>
      <c r="I367" s="801"/>
      <c r="J367" s="801"/>
      <c r="K367" s="801"/>
      <c r="L367" s="801"/>
      <c r="M367" s="801"/>
      <c r="N367" s="801"/>
      <c r="O367" s="801"/>
      <c r="P367" s="801"/>
      <c r="Q367" s="801"/>
      <c r="R367" s="801"/>
      <c r="S367" s="801"/>
      <c r="T367" s="801"/>
      <c r="U367" s="801"/>
      <c r="V367" s="801"/>
      <c r="W367" s="801"/>
      <c r="X367" s="801"/>
      <c r="Y367" s="801"/>
      <c r="Z367" s="801"/>
    </row>
    <row r="368" ht="15.75" customHeight="1">
      <c r="A368" s="801"/>
      <c r="B368" s="801"/>
      <c r="C368" s="801"/>
      <c r="D368" s="801"/>
      <c r="E368" s="801"/>
      <c r="F368" s="801"/>
      <c r="G368" s="801"/>
      <c r="H368" s="801"/>
      <c r="I368" s="801"/>
      <c r="J368" s="801"/>
      <c r="K368" s="801"/>
      <c r="L368" s="801"/>
      <c r="M368" s="801"/>
      <c r="N368" s="801"/>
      <c r="O368" s="801"/>
      <c r="P368" s="801"/>
      <c r="Q368" s="801"/>
      <c r="R368" s="801"/>
      <c r="S368" s="801"/>
      <c r="T368" s="801"/>
      <c r="U368" s="801"/>
      <c r="V368" s="801"/>
      <c r="W368" s="801"/>
      <c r="X368" s="801"/>
      <c r="Y368" s="801"/>
      <c r="Z368" s="801"/>
    </row>
    <row r="369" ht="15.75" customHeight="1">
      <c r="A369" s="801"/>
      <c r="B369" s="801"/>
      <c r="C369" s="801"/>
      <c r="D369" s="801"/>
      <c r="E369" s="801"/>
      <c r="F369" s="801"/>
      <c r="G369" s="801"/>
      <c r="H369" s="801"/>
      <c r="I369" s="801"/>
      <c r="J369" s="801"/>
      <c r="K369" s="801"/>
      <c r="L369" s="801"/>
      <c r="M369" s="801"/>
      <c r="N369" s="801"/>
      <c r="O369" s="801"/>
      <c r="P369" s="801"/>
      <c r="Q369" s="801"/>
      <c r="R369" s="801"/>
      <c r="S369" s="801"/>
      <c r="T369" s="801"/>
      <c r="U369" s="801"/>
      <c r="V369" s="801"/>
      <c r="W369" s="801"/>
      <c r="X369" s="801"/>
      <c r="Y369" s="801"/>
      <c r="Z369" s="801"/>
    </row>
    <row r="370" ht="15.75" customHeight="1">
      <c r="A370" s="801"/>
      <c r="B370" s="801"/>
      <c r="C370" s="801"/>
      <c r="D370" s="801"/>
      <c r="E370" s="801"/>
      <c r="F370" s="801"/>
      <c r="G370" s="801"/>
      <c r="H370" s="801"/>
      <c r="I370" s="801"/>
      <c r="J370" s="801"/>
      <c r="K370" s="801"/>
      <c r="L370" s="801"/>
      <c r="M370" s="801"/>
      <c r="N370" s="801"/>
      <c r="O370" s="801"/>
      <c r="P370" s="801"/>
      <c r="Q370" s="801"/>
      <c r="R370" s="801"/>
      <c r="S370" s="801"/>
      <c r="T370" s="801"/>
      <c r="U370" s="801"/>
      <c r="V370" s="801"/>
      <c r="W370" s="801"/>
      <c r="X370" s="801"/>
      <c r="Y370" s="801"/>
      <c r="Z370" s="801"/>
    </row>
    <row r="371" ht="15.75" customHeight="1">
      <c r="A371" s="801"/>
      <c r="B371" s="801"/>
      <c r="C371" s="801"/>
      <c r="D371" s="801"/>
      <c r="E371" s="801"/>
      <c r="F371" s="801"/>
      <c r="G371" s="801"/>
      <c r="H371" s="801"/>
      <c r="I371" s="801"/>
      <c r="J371" s="801"/>
      <c r="K371" s="801"/>
      <c r="L371" s="801"/>
      <c r="M371" s="801"/>
      <c r="N371" s="801"/>
      <c r="O371" s="801"/>
      <c r="P371" s="801"/>
      <c r="Q371" s="801"/>
      <c r="R371" s="801"/>
      <c r="S371" s="801"/>
      <c r="T371" s="801"/>
      <c r="U371" s="801"/>
      <c r="V371" s="801"/>
      <c r="W371" s="801"/>
      <c r="X371" s="801"/>
      <c r="Y371" s="801"/>
      <c r="Z371" s="801"/>
    </row>
    <row r="372" ht="15.75" customHeight="1">
      <c r="A372" s="801"/>
      <c r="B372" s="801"/>
      <c r="C372" s="801"/>
      <c r="D372" s="801"/>
      <c r="E372" s="801"/>
      <c r="F372" s="801"/>
      <c r="G372" s="801"/>
      <c r="H372" s="801"/>
      <c r="I372" s="801"/>
      <c r="J372" s="801"/>
      <c r="K372" s="801"/>
      <c r="L372" s="801"/>
      <c r="M372" s="801"/>
      <c r="N372" s="801"/>
      <c r="O372" s="801"/>
      <c r="P372" s="801"/>
      <c r="Q372" s="801"/>
      <c r="R372" s="801"/>
      <c r="S372" s="801"/>
      <c r="T372" s="801"/>
      <c r="U372" s="801"/>
      <c r="V372" s="801"/>
      <c r="W372" s="801"/>
      <c r="X372" s="801"/>
      <c r="Y372" s="801"/>
      <c r="Z372" s="801"/>
    </row>
    <row r="373" ht="15.75" customHeight="1">
      <c r="A373" s="801"/>
      <c r="B373" s="801"/>
      <c r="C373" s="801"/>
      <c r="D373" s="801"/>
      <c r="E373" s="801"/>
      <c r="F373" s="801"/>
      <c r="G373" s="801"/>
      <c r="H373" s="801"/>
      <c r="I373" s="801"/>
      <c r="J373" s="801"/>
      <c r="K373" s="801"/>
      <c r="L373" s="801"/>
      <c r="M373" s="801"/>
      <c r="N373" s="801"/>
      <c r="O373" s="801"/>
      <c r="P373" s="801"/>
      <c r="Q373" s="801"/>
      <c r="R373" s="801"/>
      <c r="S373" s="801"/>
      <c r="T373" s="801"/>
      <c r="U373" s="801"/>
      <c r="V373" s="801"/>
      <c r="W373" s="801"/>
      <c r="X373" s="801"/>
      <c r="Y373" s="801"/>
      <c r="Z373" s="801"/>
    </row>
    <row r="374" ht="15.75" customHeight="1">
      <c r="A374" s="801"/>
      <c r="B374" s="801"/>
      <c r="C374" s="801"/>
      <c r="D374" s="801"/>
      <c r="E374" s="801"/>
      <c r="F374" s="801"/>
      <c r="G374" s="801"/>
      <c r="H374" s="801"/>
      <c r="I374" s="801"/>
      <c r="J374" s="801"/>
      <c r="K374" s="801"/>
      <c r="L374" s="801"/>
      <c r="M374" s="801"/>
      <c r="N374" s="801"/>
      <c r="O374" s="801"/>
      <c r="P374" s="801"/>
      <c r="Q374" s="801"/>
      <c r="R374" s="801"/>
      <c r="S374" s="801"/>
      <c r="T374" s="801"/>
      <c r="U374" s="801"/>
      <c r="V374" s="801"/>
      <c r="W374" s="801"/>
      <c r="X374" s="801"/>
      <c r="Y374" s="801"/>
      <c r="Z374" s="801"/>
    </row>
    <row r="375" ht="15.75" customHeight="1">
      <c r="A375" s="801"/>
      <c r="B375" s="801"/>
      <c r="C375" s="801"/>
      <c r="D375" s="801"/>
      <c r="E375" s="801"/>
      <c r="F375" s="801"/>
      <c r="G375" s="801"/>
      <c r="H375" s="801"/>
      <c r="I375" s="801"/>
      <c r="J375" s="801"/>
      <c r="K375" s="801"/>
      <c r="L375" s="801"/>
      <c r="M375" s="801"/>
      <c r="N375" s="801"/>
      <c r="O375" s="801"/>
      <c r="P375" s="801"/>
      <c r="Q375" s="801"/>
      <c r="R375" s="801"/>
      <c r="S375" s="801"/>
      <c r="T375" s="801"/>
      <c r="U375" s="801"/>
      <c r="V375" s="801"/>
      <c r="W375" s="801"/>
      <c r="X375" s="801"/>
      <c r="Y375" s="801"/>
      <c r="Z375" s="801"/>
    </row>
    <row r="376" ht="15.75" customHeight="1">
      <c r="A376" s="801"/>
      <c r="B376" s="801"/>
      <c r="C376" s="801"/>
      <c r="D376" s="801"/>
      <c r="E376" s="801"/>
      <c r="F376" s="801"/>
      <c r="G376" s="801"/>
      <c r="H376" s="801"/>
      <c r="I376" s="801"/>
      <c r="J376" s="801"/>
      <c r="K376" s="801"/>
      <c r="L376" s="801"/>
      <c r="M376" s="801"/>
      <c r="N376" s="801"/>
      <c r="O376" s="801"/>
      <c r="P376" s="801"/>
      <c r="Q376" s="801"/>
      <c r="R376" s="801"/>
      <c r="S376" s="801"/>
      <c r="T376" s="801"/>
      <c r="U376" s="801"/>
      <c r="V376" s="801"/>
      <c r="W376" s="801"/>
      <c r="X376" s="801"/>
      <c r="Y376" s="801"/>
      <c r="Z376" s="801"/>
    </row>
    <row r="377" ht="15.75" customHeight="1">
      <c r="A377" s="801"/>
      <c r="B377" s="801"/>
      <c r="C377" s="801"/>
      <c r="D377" s="801"/>
      <c r="E377" s="801"/>
      <c r="F377" s="801"/>
      <c r="G377" s="801"/>
      <c r="H377" s="801"/>
      <c r="I377" s="801"/>
      <c r="J377" s="801"/>
      <c r="K377" s="801"/>
      <c r="L377" s="801"/>
      <c r="M377" s="801"/>
      <c r="N377" s="801"/>
      <c r="O377" s="801"/>
      <c r="P377" s="801"/>
      <c r="Q377" s="801"/>
      <c r="R377" s="801"/>
      <c r="S377" s="801"/>
      <c r="T377" s="801"/>
      <c r="U377" s="801"/>
      <c r="V377" s="801"/>
      <c r="W377" s="801"/>
      <c r="X377" s="801"/>
      <c r="Y377" s="801"/>
      <c r="Z377" s="801"/>
    </row>
    <row r="378" ht="15.75" customHeight="1">
      <c r="A378" s="801"/>
      <c r="B378" s="801"/>
      <c r="C378" s="801"/>
      <c r="D378" s="801"/>
      <c r="E378" s="801"/>
      <c r="F378" s="801"/>
      <c r="G378" s="801"/>
      <c r="H378" s="801"/>
      <c r="I378" s="801"/>
      <c r="J378" s="801"/>
      <c r="K378" s="801"/>
      <c r="L378" s="801"/>
      <c r="M378" s="801"/>
      <c r="N378" s="801"/>
      <c r="O378" s="801"/>
      <c r="P378" s="801"/>
      <c r="Q378" s="801"/>
      <c r="R378" s="801"/>
      <c r="S378" s="801"/>
      <c r="T378" s="801"/>
      <c r="U378" s="801"/>
      <c r="V378" s="801"/>
      <c r="W378" s="801"/>
      <c r="X378" s="801"/>
      <c r="Y378" s="801"/>
      <c r="Z378" s="801"/>
    </row>
    <row r="379" ht="15.75" customHeight="1">
      <c r="A379" s="801"/>
      <c r="B379" s="801"/>
      <c r="C379" s="801"/>
      <c r="D379" s="801"/>
      <c r="E379" s="801"/>
      <c r="F379" s="801"/>
      <c r="G379" s="801"/>
      <c r="H379" s="801"/>
      <c r="I379" s="801"/>
      <c r="J379" s="801"/>
      <c r="K379" s="801"/>
      <c r="L379" s="801"/>
      <c r="M379" s="801"/>
      <c r="N379" s="801"/>
      <c r="O379" s="801"/>
      <c r="P379" s="801"/>
      <c r="Q379" s="801"/>
      <c r="R379" s="801"/>
      <c r="S379" s="801"/>
      <c r="T379" s="801"/>
      <c r="U379" s="801"/>
      <c r="V379" s="801"/>
      <c r="W379" s="801"/>
      <c r="X379" s="801"/>
      <c r="Y379" s="801"/>
      <c r="Z379" s="801"/>
    </row>
    <row r="380" ht="15.75" customHeight="1">
      <c r="A380" s="801"/>
      <c r="B380" s="801"/>
      <c r="C380" s="801"/>
      <c r="D380" s="801"/>
      <c r="E380" s="801"/>
      <c r="F380" s="801"/>
      <c r="G380" s="801"/>
      <c r="H380" s="801"/>
      <c r="I380" s="801"/>
      <c r="J380" s="801"/>
      <c r="K380" s="801"/>
      <c r="L380" s="801"/>
      <c r="M380" s="801"/>
      <c r="N380" s="801"/>
      <c r="O380" s="801"/>
      <c r="P380" s="801"/>
      <c r="Q380" s="801"/>
      <c r="R380" s="801"/>
      <c r="S380" s="801"/>
      <c r="T380" s="801"/>
      <c r="U380" s="801"/>
      <c r="V380" s="801"/>
      <c r="W380" s="801"/>
      <c r="X380" s="801"/>
      <c r="Y380" s="801"/>
      <c r="Z380" s="801"/>
    </row>
    <row r="381" ht="15.75" customHeight="1">
      <c r="A381" s="801"/>
      <c r="B381" s="801"/>
      <c r="C381" s="801"/>
      <c r="D381" s="801"/>
      <c r="E381" s="801"/>
      <c r="F381" s="801"/>
      <c r="G381" s="801"/>
      <c r="H381" s="801"/>
      <c r="I381" s="801"/>
      <c r="J381" s="801"/>
      <c r="K381" s="801"/>
      <c r="L381" s="801"/>
      <c r="M381" s="801"/>
      <c r="N381" s="801"/>
      <c r="O381" s="801"/>
      <c r="P381" s="801"/>
      <c r="Q381" s="801"/>
      <c r="R381" s="801"/>
      <c r="S381" s="801"/>
      <c r="T381" s="801"/>
      <c r="U381" s="801"/>
      <c r="V381" s="801"/>
      <c r="W381" s="801"/>
      <c r="X381" s="801"/>
      <c r="Y381" s="801"/>
      <c r="Z381" s="801"/>
    </row>
    <row r="382" ht="15.75" customHeight="1">
      <c r="A382" s="801"/>
      <c r="B382" s="801"/>
      <c r="C382" s="801"/>
      <c r="D382" s="801"/>
      <c r="E382" s="801"/>
      <c r="F382" s="801"/>
      <c r="G382" s="801"/>
      <c r="H382" s="801"/>
      <c r="I382" s="801"/>
      <c r="J382" s="801"/>
      <c r="K382" s="801"/>
      <c r="L382" s="801"/>
      <c r="M382" s="801"/>
      <c r="N382" s="801"/>
      <c r="O382" s="801"/>
      <c r="P382" s="801"/>
      <c r="Q382" s="801"/>
      <c r="R382" s="801"/>
      <c r="S382" s="801"/>
      <c r="T382" s="801"/>
      <c r="U382" s="801"/>
      <c r="V382" s="801"/>
      <c r="W382" s="801"/>
      <c r="X382" s="801"/>
      <c r="Y382" s="801"/>
      <c r="Z382" s="801"/>
    </row>
    <row r="383" ht="15.75" customHeight="1">
      <c r="A383" s="801"/>
      <c r="B383" s="801"/>
      <c r="C383" s="801"/>
      <c r="D383" s="801"/>
      <c r="E383" s="801"/>
      <c r="F383" s="801"/>
      <c r="G383" s="801"/>
      <c r="H383" s="801"/>
      <c r="I383" s="801"/>
      <c r="J383" s="801"/>
      <c r="K383" s="801"/>
      <c r="L383" s="801"/>
      <c r="M383" s="801"/>
      <c r="N383" s="801"/>
      <c r="O383" s="801"/>
      <c r="P383" s="801"/>
      <c r="Q383" s="801"/>
      <c r="R383" s="801"/>
      <c r="S383" s="801"/>
      <c r="T383" s="801"/>
      <c r="U383" s="801"/>
      <c r="V383" s="801"/>
      <c r="W383" s="801"/>
      <c r="X383" s="801"/>
      <c r="Y383" s="801"/>
      <c r="Z383" s="801"/>
    </row>
    <row r="384" ht="15.75" customHeight="1">
      <c r="A384" s="801"/>
      <c r="B384" s="801"/>
      <c r="C384" s="801"/>
      <c r="D384" s="801"/>
      <c r="E384" s="801"/>
      <c r="F384" s="801"/>
      <c r="G384" s="801"/>
      <c r="H384" s="801"/>
      <c r="I384" s="801"/>
      <c r="J384" s="801"/>
      <c r="K384" s="801"/>
      <c r="L384" s="801"/>
      <c r="M384" s="801"/>
      <c r="N384" s="801"/>
      <c r="O384" s="801"/>
      <c r="P384" s="801"/>
      <c r="Q384" s="801"/>
      <c r="R384" s="801"/>
      <c r="S384" s="801"/>
      <c r="T384" s="801"/>
      <c r="U384" s="801"/>
      <c r="V384" s="801"/>
      <c r="W384" s="801"/>
      <c r="X384" s="801"/>
      <c r="Y384" s="801"/>
      <c r="Z384" s="801"/>
    </row>
    <row r="385" ht="15.75" customHeight="1">
      <c r="A385" s="801"/>
      <c r="B385" s="801"/>
      <c r="C385" s="801"/>
      <c r="D385" s="801"/>
      <c r="E385" s="801"/>
      <c r="F385" s="801"/>
      <c r="G385" s="801"/>
      <c r="H385" s="801"/>
      <c r="I385" s="801"/>
      <c r="J385" s="801"/>
      <c r="K385" s="801"/>
      <c r="L385" s="801"/>
      <c r="M385" s="801"/>
      <c r="N385" s="801"/>
      <c r="O385" s="801"/>
      <c r="P385" s="801"/>
      <c r="Q385" s="801"/>
      <c r="R385" s="801"/>
      <c r="S385" s="801"/>
      <c r="T385" s="801"/>
      <c r="U385" s="801"/>
      <c r="V385" s="801"/>
      <c r="W385" s="801"/>
      <c r="X385" s="801"/>
      <c r="Y385" s="801"/>
      <c r="Z385" s="801"/>
    </row>
    <row r="386" ht="15.75" customHeight="1">
      <c r="A386" s="801"/>
      <c r="B386" s="801"/>
      <c r="C386" s="801"/>
      <c r="D386" s="801"/>
      <c r="E386" s="801"/>
      <c r="F386" s="801"/>
      <c r="G386" s="801"/>
      <c r="H386" s="801"/>
      <c r="I386" s="801"/>
      <c r="J386" s="801"/>
      <c r="K386" s="801"/>
      <c r="L386" s="801"/>
      <c r="M386" s="801"/>
      <c r="N386" s="801"/>
      <c r="O386" s="801"/>
      <c r="P386" s="801"/>
      <c r="Q386" s="801"/>
      <c r="R386" s="801"/>
      <c r="S386" s="801"/>
      <c r="T386" s="801"/>
      <c r="U386" s="801"/>
      <c r="V386" s="801"/>
      <c r="W386" s="801"/>
      <c r="X386" s="801"/>
      <c r="Y386" s="801"/>
      <c r="Z386" s="801"/>
    </row>
    <row r="387" ht="15.75" customHeight="1">
      <c r="A387" s="801"/>
      <c r="B387" s="801"/>
      <c r="C387" s="801"/>
      <c r="D387" s="801"/>
      <c r="E387" s="801"/>
      <c r="F387" s="801"/>
      <c r="G387" s="801"/>
      <c r="H387" s="801"/>
      <c r="I387" s="801"/>
      <c r="J387" s="801"/>
      <c r="K387" s="801"/>
      <c r="L387" s="801"/>
      <c r="M387" s="801"/>
      <c r="N387" s="801"/>
      <c r="O387" s="801"/>
      <c r="P387" s="801"/>
      <c r="Q387" s="801"/>
      <c r="R387" s="801"/>
      <c r="S387" s="801"/>
      <c r="T387" s="801"/>
      <c r="U387" s="801"/>
      <c r="V387" s="801"/>
      <c r="W387" s="801"/>
      <c r="X387" s="801"/>
      <c r="Y387" s="801"/>
      <c r="Z387" s="801"/>
    </row>
    <row r="388" ht="15.75" customHeight="1">
      <c r="A388" s="801"/>
      <c r="B388" s="801"/>
      <c r="C388" s="801"/>
      <c r="D388" s="801"/>
      <c r="E388" s="801"/>
      <c r="F388" s="801"/>
      <c r="G388" s="801"/>
      <c r="H388" s="801"/>
      <c r="I388" s="801"/>
      <c r="J388" s="801"/>
      <c r="K388" s="801"/>
      <c r="L388" s="801"/>
      <c r="M388" s="801"/>
      <c r="N388" s="801"/>
      <c r="O388" s="801"/>
      <c r="P388" s="801"/>
      <c r="Q388" s="801"/>
      <c r="R388" s="801"/>
      <c r="S388" s="801"/>
      <c r="T388" s="801"/>
      <c r="U388" s="801"/>
      <c r="V388" s="801"/>
      <c r="W388" s="801"/>
      <c r="X388" s="801"/>
      <c r="Y388" s="801"/>
      <c r="Z388" s="801"/>
    </row>
    <row r="389" ht="15.75" customHeight="1">
      <c r="A389" s="801"/>
      <c r="B389" s="801"/>
      <c r="C389" s="801"/>
      <c r="D389" s="801"/>
      <c r="E389" s="801"/>
      <c r="F389" s="801"/>
      <c r="G389" s="801"/>
      <c r="H389" s="801"/>
      <c r="I389" s="801"/>
      <c r="J389" s="801"/>
      <c r="K389" s="801"/>
      <c r="L389" s="801"/>
      <c r="M389" s="801"/>
      <c r="N389" s="801"/>
      <c r="O389" s="801"/>
      <c r="P389" s="801"/>
      <c r="Q389" s="801"/>
      <c r="R389" s="801"/>
      <c r="S389" s="801"/>
      <c r="T389" s="801"/>
      <c r="U389" s="801"/>
      <c r="V389" s="801"/>
      <c r="W389" s="801"/>
      <c r="X389" s="801"/>
      <c r="Y389" s="801"/>
      <c r="Z389" s="801"/>
    </row>
    <row r="390" ht="15.75" customHeight="1">
      <c r="A390" s="801"/>
      <c r="B390" s="801"/>
      <c r="C390" s="801"/>
      <c r="D390" s="801"/>
      <c r="E390" s="801"/>
      <c r="F390" s="801"/>
      <c r="G390" s="801"/>
      <c r="H390" s="801"/>
      <c r="I390" s="801"/>
      <c r="J390" s="801"/>
      <c r="K390" s="801"/>
      <c r="L390" s="801"/>
      <c r="M390" s="801"/>
      <c r="N390" s="801"/>
      <c r="O390" s="801"/>
      <c r="P390" s="801"/>
      <c r="Q390" s="801"/>
      <c r="R390" s="801"/>
      <c r="S390" s="801"/>
      <c r="T390" s="801"/>
      <c r="U390" s="801"/>
      <c r="V390" s="801"/>
      <c r="W390" s="801"/>
      <c r="X390" s="801"/>
      <c r="Y390" s="801"/>
      <c r="Z390" s="801"/>
    </row>
    <row r="391" ht="15.75" customHeight="1">
      <c r="A391" s="801"/>
      <c r="B391" s="801"/>
      <c r="C391" s="801"/>
      <c r="D391" s="801"/>
      <c r="E391" s="801"/>
      <c r="F391" s="801"/>
      <c r="G391" s="801"/>
      <c r="H391" s="801"/>
      <c r="I391" s="801"/>
      <c r="J391" s="801"/>
      <c r="K391" s="801"/>
      <c r="L391" s="801"/>
      <c r="M391" s="801"/>
      <c r="N391" s="801"/>
      <c r="O391" s="801"/>
      <c r="P391" s="801"/>
      <c r="Q391" s="801"/>
      <c r="R391" s="801"/>
      <c r="S391" s="801"/>
      <c r="T391" s="801"/>
      <c r="U391" s="801"/>
      <c r="V391" s="801"/>
      <c r="W391" s="801"/>
      <c r="X391" s="801"/>
      <c r="Y391" s="801"/>
      <c r="Z391" s="801"/>
    </row>
    <row r="392" ht="15.75" customHeight="1">
      <c r="A392" s="801"/>
      <c r="B392" s="801"/>
      <c r="C392" s="801"/>
      <c r="D392" s="801"/>
      <c r="E392" s="801"/>
      <c r="F392" s="801"/>
      <c r="G392" s="801"/>
      <c r="H392" s="801"/>
      <c r="I392" s="801"/>
      <c r="J392" s="801"/>
      <c r="K392" s="801"/>
      <c r="L392" s="801"/>
      <c r="M392" s="801"/>
      <c r="N392" s="801"/>
      <c r="O392" s="801"/>
      <c r="P392" s="801"/>
      <c r="Q392" s="801"/>
      <c r="R392" s="801"/>
      <c r="S392" s="801"/>
      <c r="T392" s="801"/>
      <c r="U392" s="801"/>
      <c r="V392" s="801"/>
      <c r="W392" s="801"/>
      <c r="X392" s="801"/>
      <c r="Y392" s="801"/>
      <c r="Z392" s="801"/>
    </row>
    <row r="393" ht="15.75" customHeight="1">
      <c r="A393" s="801"/>
      <c r="B393" s="801"/>
      <c r="C393" s="801"/>
      <c r="D393" s="801"/>
      <c r="E393" s="801"/>
      <c r="F393" s="801"/>
      <c r="G393" s="801"/>
      <c r="H393" s="801"/>
      <c r="I393" s="801"/>
      <c r="J393" s="801"/>
      <c r="K393" s="801"/>
      <c r="L393" s="801"/>
      <c r="M393" s="801"/>
      <c r="N393" s="801"/>
      <c r="O393" s="801"/>
      <c r="P393" s="801"/>
      <c r="Q393" s="801"/>
      <c r="R393" s="801"/>
      <c r="S393" s="801"/>
      <c r="T393" s="801"/>
      <c r="U393" s="801"/>
      <c r="V393" s="801"/>
      <c r="W393" s="801"/>
      <c r="X393" s="801"/>
      <c r="Y393" s="801"/>
      <c r="Z393" s="801"/>
    </row>
    <row r="394" ht="15.75" customHeight="1">
      <c r="A394" s="801"/>
      <c r="B394" s="801"/>
      <c r="C394" s="801"/>
      <c r="D394" s="801"/>
      <c r="E394" s="801"/>
      <c r="F394" s="801"/>
      <c r="G394" s="801"/>
      <c r="H394" s="801"/>
      <c r="I394" s="801"/>
      <c r="J394" s="801"/>
      <c r="K394" s="801"/>
      <c r="L394" s="801"/>
      <c r="M394" s="801"/>
      <c r="N394" s="801"/>
      <c r="O394" s="801"/>
      <c r="P394" s="801"/>
      <c r="Q394" s="801"/>
      <c r="R394" s="801"/>
      <c r="S394" s="801"/>
      <c r="T394" s="801"/>
      <c r="U394" s="801"/>
      <c r="V394" s="801"/>
      <c r="W394" s="801"/>
      <c r="X394" s="801"/>
      <c r="Y394" s="801"/>
      <c r="Z394" s="801"/>
    </row>
    <row r="395" ht="15.75" customHeight="1">
      <c r="A395" s="801"/>
      <c r="B395" s="801"/>
      <c r="C395" s="801"/>
      <c r="D395" s="801"/>
      <c r="E395" s="801"/>
      <c r="F395" s="801"/>
      <c r="G395" s="801"/>
      <c r="H395" s="801"/>
      <c r="I395" s="801"/>
      <c r="J395" s="801"/>
      <c r="K395" s="801"/>
      <c r="L395" s="801"/>
      <c r="M395" s="801"/>
      <c r="N395" s="801"/>
      <c r="O395" s="801"/>
      <c r="P395" s="801"/>
      <c r="Q395" s="801"/>
      <c r="R395" s="801"/>
      <c r="S395" s="801"/>
      <c r="T395" s="801"/>
      <c r="U395" s="801"/>
      <c r="V395" s="801"/>
      <c r="W395" s="801"/>
      <c r="X395" s="801"/>
      <c r="Y395" s="801"/>
      <c r="Z395" s="801"/>
    </row>
    <row r="396" ht="15.75" customHeight="1">
      <c r="A396" s="801"/>
      <c r="B396" s="801"/>
      <c r="C396" s="801"/>
      <c r="D396" s="801"/>
      <c r="E396" s="801"/>
      <c r="F396" s="801"/>
      <c r="G396" s="801"/>
      <c r="H396" s="801"/>
      <c r="I396" s="801"/>
      <c r="J396" s="801"/>
      <c r="K396" s="801"/>
      <c r="L396" s="801"/>
      <c r="M396" s="801"/>
      <c r="N396" s="801"/>
      <c r="O396" s="801"/>
      <c r="P396" s="801"/>
      <c r="Q396" s="801"/>
      <c r="R396" s="801"/>
      <c r="S396" s="801"/>
      <c r="T396" s="801"/>
      <c r="U396" s="801"/>
      <c r="V396" s="801"/>
      <c r="W396" s="801"/>
      <c r="X396" s="801"/>
      <c r="Y396" s="801"/>
      <c r="Z396" s="801"/>
    </row>
    <row r="397" ht="15.75" customHeight="1">
      <c r="A397" s="801"/>
      <c r="B397" s="801"/>
      <c r="C397" s="801"/>
      <c r="D397" s="801"/>
      <c r="E397" s="801"/>
      <c r="F397" s="801"/>
      <c r="G397" s="801"/>
      <c r="H397" s="801"/>
      <c r="I397" s="801"/>
      <c r="J397" s="801"/>
      <c r="K397" s="801"/>
      <c r="L397" s="801"/>
      <c r="M397" s="801"/>
      <c r="N397" s="801"/>
      <c r="O397" s="801"/>
      <c r="P397" s="801"/>
      <c r="Q397" s="801"/>
      <c r="R397" s="801"/>
      <c r="S397" s="801"/>
      <c r="T397" s="801"/>
      <c r="U397" s="801"/>
      <c r="V397" s="801"/>
      <c r="W397" s="801"/>
      <c r="X397" s="801"/>
      <c r="Y397" s="801"/>
      <c r="Z397" s="801"/>
    </row>
    <row r="398" ht="15.75" customHeight="1">
      <c r="A398" s="801"/>
      <c r="B398" s="801"/>
      <c r="C398" s="801"/>
      <c r="D398" s="801"/>
      <c r="E398" s="801"/>
      <c r="F398" s="801"/>
      <c r="G398" s="801"/>
      <c r="H398" s="801"/>
      <c r="I398" s="801"/>
      <c r="J398" s="801"/>
      <c r="K398" s="801"/>
      <c r="L398" s="801"/>
      <c r="M398" s="801"/>
      <c r="N398" s="801"/>
      <c r="O398" s="801"/>
      <c r="P398" s="801"/>
      <c r="Q398" s="801"/>
      <c r="R398" s="801"/>
      <c r="S398" s="801"/>
      <c r="T398" s="801"/>
      <c r="U398" s="801"/>
      <c r="V398" s="801"/>
      <c r="W398" s="801"/>
      <c r="X398" s="801"/>
      <c r="Y398" s="801"/>
      <c r="Z398" s="801"/>
    </row>
    <row r="399" ht="15.75" customHeight="1">
      <c r="A399" s="801"/>
      <c r="B399" s="801"/>
      <c r="C399" s="801"/>
      <c r="D399" s="801"/>
      <c r="E399" s="801"/>
      <c r="F399" s="801"/>
      <c r="G399" s="801"/>
      <c r="H399" s="801"/>
      <c r="I399" s="801"/>
      <c r="J399" s="801"/>
      <c r="K399" s="801"/>
      <c r="L399" s="801"/>
      <c r="M399" s="801"/>
      <c r="N399" s="801"/>
      <c r="O399" s="801"/>
      <c r="P399" s="801"/>
      <c r="Q399" s="801"/>
      <c r="R399" s="801"/>
      <c r="S399" s="801"/>
      <c r="T399" s="801"/>
      <c r="U399" s="801"/>
      <c r="V399" s="801"/>
      <c r="W399" s="801"/>
      <c r="X399" s="801"/>
      <c r="Y399" s="801"/>
      <c r="Z399" s="801"/>
    </row>
    <row r="400" ht="15.75" customHeight="1">
      <c r="A400" s="801"/>
      <c r="B400" s="801"/>
      <c r="C400" s="801"/>
      <c r="D400" s="801"/>
      <c r="E400" s="801"/>
      <c r="F400" s="801"/>
      <c r="G400" s="801"/>
      <c r="H400" s="801"/>
      <c r="I400" s="801"/>
      <c r="J400" s="801"/>
      <c r="K400" s="801"/>
      <c r="L400" s="801"/>
      <c r="M400" s="801"/>
      <c r="N400" s="801"/>
      <c r="O400" s="801"/>
      <c r="P400" s="801"/>
      <c r="Q400" s="801"/>
      <c r="R400" s="801"/>
      <c r="S400" s="801"/>
      <c r="T400" s="801"/>
      <c r="U400" s="801"/>
      <c r="V400" s="801"/>
      <c r="W400" s="801"/>
      <c r="X400" s="801"/>
      <c r="Y400" s="801"/>
      <c r="Z400" s="801"/>
    </row>
    <row r="401" ht="15.75" customHeight="1">
      <c r="A401" s="801"/>
      <c r="B401" s="801"/>
      <c r="C401" s="801"/>
      <c r="D401" s="801"/>
      <c r="E401" s="801"/>
      <c r="F401" s="801"/>
      <c r="G401" s="801"/>
      <c r="H401" s="801"/>
      <c r="I401" s="801"/>
      <c r="J401" s="801"/>
      <c r="K401" s="801"/>
      <c r="L401" s="801"/>
      <c r="M401" s="801"/>
      <c r="N401" s="801"/>
      <c r="O401" s="801"/>
      <c r="P401" s="801"/>
      <c r="Q401" s="801"/>
      <c r="R401" s="801"/>
      <c r="S401" s="801"/>
      <c r="T401" s="801"/>
      <c r="U401" s="801"/>
      <c r="V401" s="801"/>
      <c r="W401" s="801"/>
      <c r="X401" s="801"/>
      <c r="Y401" s="801"/>
      <c r="Z401" s="801"/>
    </row>
    <row r="402" ht="15.75" customHeight="1">
      <c r="A402" s="801"/>
      <c r="B402" s="801"/>
      <c r="C402" s="801"/>
      <c r="D402" s="801"/>
      <c r="E402" s="801"/>
      <c r="F402" s="801"/>
      <c r="G402" s="801"/>
      <c r="H402" s="801"/>
      <c r="I402" s="801"/>
      <c r="J402" s="801"/>
      <c r="K402" s="801"/>
      <c r="L402" s="801"/>
      <c r="M402" s="801"/>
      <c r="N402" s="801"/>
      <c r="O402" s="801"/>
      <c r="P402" s="801"/>
      <c r="Q402" s="801"/>
      <c r="R402" s="801"/>
      <c r="S402" s="801"/>
      <c r="T402" s="801"/>
      <c r="U402" s="801"/>
      <c r="V402" s="801"/>
      <c r="W402" s="801"/>
      <c r="X402" s="801"/>
      <c r="Y402" s="801"/>
      <c r="Z402" s="801"/>
    </row>
    <row r="403" ht="15.75" customHeight="1">
      <c r="A403" s="801"/>
      <c r="B403" s="801"/>
      <c r="C403" s="801"/>
      <c r="D403" s="801"/>
      <c r="E403" s="801"/>
      <c r="F403" s="801"/>
      <c r="G403" s="801"/>
      <c r="H403" s="801"/>
      <c r="I403" s="801"/>
      <c r="J403" s="801"/>
      <c r="K403" s="801"/>
      <c r="L403" s="801"/>
      <c r="M403" s="801"/>
      <c r="N403" s="801"/>
      <c r="O403" s="801"/>
      <c r="P403" s="801"/>
      <c r="Q403" s="801"/>
      <c r="R403" s="801"/>
      <c r="S403" s="801"/>
      <c r="T403" s="801"/>
      <c r="U403" s="801"/>
      <c r="V403" s="801"/>
      <c r="W403" s="801"/>
      <c r="X403" s="801"/>
      <c r="Y403" s="801"/>
      <c r="Z403" s="801"/>
    </row>
    <row r="404" ht="15.75" customHeight="1">
      <c r="A404" s="801"/>
      <c r="B404" s="801"/>
      <c r="C404" s="801"/>
      <c r="D404" s="801"/>
      <c r="E404" s="801"/>
      <c r="F404" s="801"/>
      <c r="G404" s="801"/>
      <c r="H404" s="801"/>
      <c r="I404" s="801"/>
      <c r="J404" s="801"/>
      <c r="K404" s="801"/>
      <c r="L404" s="801"/>
      <c r="M404" s="801"/>
      <c r="N404" s="801"/>
      <c r="O404" s="801"/>
      <c r="P404" s="801"/>
      <c r="Q404" s="801"/>
      <c r="R404" s="801"/>
      <c r="S404" s="801"/>
      <c r="T404" s="801"/>
      <c r="U404" s="801"/>
      <c r="V404" s="801"/>
      <c r="W404" s="801"/>
      <c r="X404" s="801"/>
      <c r="Y404" s="801"/>
      <c r="Z404" s="801"/>
    </row>
    <row r="405" ht="15.75" customHeight="1">
      <c r="A405" s="801"/>
      <c r="B405" s="801"/>
      <c r="C405" s="801"/>
      <c r="D405" s="801"/>
      <c r="E405" s="801"/>
      <c r="F405" s="801"/>
      <c r="G405" s="801"/>
      <c r="H405" s="801"/>
      <c r="I405" s="801"/>
      <c r="J405" s="801"/>
      <c r="K405" s="801"/>
      <c r="L405" s="801"/>
      <c r="M405" s="801"/>
      <c r="N405" s="801"/>
      <c r="O405" s="801"/>
      <c r="P405" s="801"/>
      <c r="Q405" s="801"/>
      <c r="R405" s="801"/>
      <c r="S405" s="801"/>
      <c r="T405" s="801"/>
      <c r="U405" s="801"/>
      <c r="V405" s="801"/>
      <c r="W405" s="801"/>
      <c r="X405" s="801"/>
      <c r="Y405" s="801"/>
      <c r="Z405" s="801"/>
    </row>
    <row r="406" ht="15.75" customHeight="1">
      <c r="A406" s="801"/>
      <c r="B406" s="801"/>
      <c r="C406" s="801"/>
      <c r="D406" s="801"/>
      <c r="E406" s="801"/>
      <c r="F406" s="801"/>
      <c r="G406" s="801"/>
      <c r="H406" s="801"/>
      <c r="I406" s="801"/>
      <c r="J406" s="801"/>
      <c r="K406" s="801"/>
      <c r="L406" s="801"/>
      <c r="M406" s="801"/>
      <c r="N406" s="801"/>
      <c r="O406" s="801"/>
      <c r="P406" s="801"/>
      <c r="Q406" s="801"/>
      <c r="R406" s="801"/>
      <c r="S406" s="801"/>
      <c r="T406" s="801"/>
      <c r="U406" s="801"/>
      <c r="V406" s="801"/>
      <c r="W406" s="801"/>
      <c r="X406" s="801"/>
      <c r="Y406" s="801"/>
      <c r="Z406" s="801"/>
    </row>
    <row r="407" ht="15.75" customHeight="1">
      <c r="A407" s="801"/>
      <c r="B407" s="801"/>
      <c r="C407" s="801"/>
      <c r="D407" s="801"/>
      <c r="E407" s="801"/>
      <c r="F407" s="801"/>
      <c r="G407" s="801"/>
      <c r="H407" s="801"/>
      <c r="I407" s="801"/>
      <c r="J407" s="801"/>
      <c r="K407" s="801"/>
      <c r="L407" s="801"/>
      <c r="M407" s="801"/>
      <c r="N407" s="801"/>
      <c r="O407" s="801"/>
      <c r="P407" s="801"/>
      <c r="Q407" s="801"/>
      <c r="R407" s="801"/>
      <c r="S407" s="801"/>
      <c r="T407" s="801"/>
      <c r="U407" s="801"/>
      <c r="V407" s="801"/>
      <c r="W407" s="801"/>
      <c r="X407" s="801"/>
      <c r="Y407" s="801"/>
      <c r="Z407" s="801"/>
    </row>
    <row r="408" ht="15.75" customHeight="1">
      <c r="A408" s="801"/>
      <c r="B408" s="801"/>
      <c r="C408" s="801"/>
      <c r="D408" s="801"/>
      <c r="E408" s="801"/>
      <c r="F408" s="801"/>
      <c r="G408" s="801"/>
      <c r="H408" s="801"/>
      <c r="I408" s="801"/>
      <c r="J408" s="801"/>
      <c r="K408" s="801"/>
      <c r="L408" s="801"/>
      <c r="M408" s="801"/>
      <c r="N408" s="801"/>
      <c r="O408" s="801"/>
      <c r="P408" s="801"/>
      <c r="Q408" s="801"/>
      <c r="R408" s="801"/>
      <c r="S408" s="801"/>
      <c r="T408" s="801"/>
      <c r="U408" s="801"/>
      <c r="V408" s="801"/>
      <c r="W408" s="801"/>
      <c r="X408" s="801"/>
      <c r="Y408" s="801"/>
      <c r="Z408" s="801"/>
    </row>
    <row r="409" ht="15.75" customHeight="1">
      <c r="A409" s="801"/>
      <c r="B409" s="801"/>
      <c r="C409" s="801"/>
      <c r="D409" s="801"/>
      <c r="E409" s="801"/>
      <c r="F409" s="801"/>
      <c r="G409" s="801"/>
      <c r="H409" s="801"/>
      <c r="I409" s="801"/>
      <c r="J409" s="801"/>
      <c r="K409" s="801"/>
      <c r="L409" s="801"/>
      <c r="M409" s="801"/>
      <c r="N409" s="801"/>
      <c r="O409" s="801"/>
      <c r="P409" s="801"/>
      <c r="Q409" s="801"/>
      <c r="R409" s="801"/>
      <c r="S409" s="801"/>
      <c r="T409" s="801"/>
      <c r="U409" s="801"/>
      <c r="V409" s="801"/>
      <c r="W409" s="801"/>
      <c r="X409" s="801"/>
      <c r="Y409" s="801"/>
      <c r="Z409" s="801"/>
    </row>
    <row r="410" ht="15.75" customHeight="1">
      <c r="A410" s="801"/>
      <c r="B410" s="801"/>
      <c r="C410" s="801"/>
      <c r="D410" s="801"/>
      <c r="E410" s="801"/>
      <c r="F410" s="801"/>
      <c r="G410" s="801"/>
      <c r="H410" s="801"/>
      <c r="I410" s="801"/>
      <c r="J410" s="801"/>
      <c r="K410" s="801"/>
      <c r="L410" s="801"/>
      <c r="M410" s="801"/>
      <c r="N410" s="801"/>
      <c r="O410" s="801"/>
      <c r="P410" s="801"/>
      <c r="Q410" s="801"/>
      <c r="R410" s="801"/>
      <c r="S410" s="801"/>
      <c r="T410" s="801"/>
      <c r="U410" s="801"/>
      <c r="V410" s="801"/>
      <c r="W410" s="801"/>
      <c r="X410" s="801"/>
      <c r="Y410" s="801"/>
      <c r="Z410" s="801"/>
    </row>
    <row r="411" ht="15.75" customHeight="1">
      <c r="A411" s="801"/>
      <c r="B411" s="801"/>
      <c r="C411" s="801"/>
      <c r="D411" s="801"/>
      <c r="E411" s="801"/>
      <c r="F411" s="801"/>
      <c r="G411" s="801"/>
      <c r="H411" s="801"/>
      <c r="I411" s="801"/>
      <c r="J411" s="801"/>
      <c r="K411" s="801"/>
      <c r="L411" s="801"/>
      <c r="M411" s="801"/>
      <c r="N411" s="801"/>
      <c r="O411" s="801"/>
      <c r="P411" s="801"/>
      <c r="Q411" s="801"/>
      <c r="R411" s="801"/>
      <c r="S411" s="801"/>
      <c r="T411" s="801"/>
      <c r="U411" s="801"/>
      <c r="V411" s="801"/>
      <c r="W411" s="801"/>
      <c r="X411" s="801"/>
      <c r="Y411" s="801"/>
      <c r="Z411" s="801"/>
    </row>
    <row r="412" ht="15.75" customHeight="1">
      <c r="A412" s="801"/>
      <c r="B412" s="801"/>
      <c r="C412" s="801"/>
      <c r="D412" s="801"/>
      <c r="E412" s="801"/>
      <c r="F412" s="801"/>
      <c r="G412" s="801"/>
      <c r="H412" s="801"/>
      <c r="I412" s="801"/>
      <c r="J412" s="801"/>
      <c r="K412" s="801"/>
      <c r="L412" s="801"/>
      <c r="M412" s="801"/>
      <c r="N412" s="801"/>
      <c r="O412" s="801"/>
      <c r="P412" s="801"/>
      <c r="Q412" s="801"/>
      <c r="R412" s="801"/>
      <c r="S412" s="801"/>
      <c r="T412" s="801"/>
      <c r="U412" s="801"/>
      <c r="V412" s="801"/>
      <c r="W412" s="801"/>
      <c r="X412" s="801"/>
      <c r="Y412" s="801"/>
      <c r="Z412" s="801"/>
    </row>
    <row r="413" ht="15.75" customHeight="1">
      <c r="A413" s="801"/>
      <c r="B413" s="801"/>
      <c r="C413" s="801"/>
      <c r="D413" s="801"/>
      <c r="E413" s="801"/>
      <c r="F413" s="801"/>
      <c r="G413" s="801"/>
      <c r="H413" s="801"/>
      <c r="I413" s="801"/>
      <c r="J413" s="801"/>
      <c r="K413" s="801"/>
      <c r="L413" s="801"/>
      <c r="M413" s="801"/>
      <c r="N413" s="801"/>
      <c r="O413" s="801"/>
      <c r="P413" s="801"/>
      <c r="Q413" s="801"/>
      <c r="R413" s="801"/>
      <c r="S413" s="801"/>
      <c r="T413" s="801"/>
      <c r="U413" s="801"/>
      <c r="V413" s="801"/>
      <c r="W413" s="801"/>
      <c r="X413" s="801"/>
      <c r="Y413" s="801"/>
      <c r="Z413" s="801"/>
    </row>
    <row r="414" ht="15.75" customHeight="1">
      <c r="A414" s="801"/>
      <c r="B414" s="801"/>
      <c r="C414" s="801"/>
      <c r="D414" s="801"/>
      <c r="E414" s="801"/>
      <c r="F414" s="801"/>
      <c r="G414" s="801"/>
      <c r="H414" s="801"/>
      <c r="I414" s="801"/>
      <c r="J414" s="801"/>
      <c r="K414" s="801"/>
      <c r="L414" s="801"/>
      <c r="M414" s="801"/>
      <c r="N414" s="801"/>
      <c r="O414" s="801"/>
      <c r="P414" s="801"/>
      <c r="Q414" s="801"/>
      <c r="R414" s="801"/>
      <c r="S414" s="801"/>
      <c r="T414" s="801"/>
      <c r="U414" s="801"/>
      <c r="V414" s="801"/>
      <c r="W414" s="801"/>
      <c r="X414" s="801"/>
      <c r="Y414" s="801"/>
      <c r="Z414" s="801"/>
    </row>
    <row r="415" ht="15.75" customHeight="1">
      <c r="A415" s="801"/>
      <c r="B415" s="801"/>
      <c r="C415" s="801"/>
      <c r="D415" s="801"/>
      <c r="E415" s="801"/>
      <c r="F415" s="801"/>
      <c r="G415" s="801"/>
      <c r="H415" s="801"/>
      <c r="I415" s="801"/>
      <c r="J415" s="801"/>
      <c r="K415" s="801"/>
      <c r="L415" s="801"/>
      <c r="M415" s="801"/>
      <c r="N415" s="801"/>
      <c r="O415" s="801"/>
      <c r="P415" s="801"/>
      <c r="Q415" s="801"/>
      <c r="R415" s="801"/>
      <c r="S415" s="801"/>
      <c r="T415" s="801"/>
      <c r="U415" s="801"/>
      <c r="V415" s="801"/>
      <c r="W415" s="801"/>
      <c r="X415" s="801"/>
      <c r="Y415" s="801"/>
      <c r="Z415" s="801"/>
    </row>
    <row r="416" ht="15.75" customHeight="1">
      <c r="A416" s="801"/>
      <c r="B416" s="801"/>
      <c r="C416" s="801"/>
      <c r="D416" s="801"/>
      <c r="E416" s="801"/>
      <c r="F416" s="801"/>
      <c r="G416" s="801"/>
      <c r="H416" s="801"/>
      <c r="I416" s="801"/>
      <c r="J416" s="801"/>
      <c r="K416" s="801"/>
      <c r="L416" s="801"/>
      <c r="M416" s="801"/>
      <c r="N416" s="801"/>
      <c r="O416" s="801"/>
      <c r="P416" s="801"/>
      <c r="Q416" s="801"/>
      <c r="R416" s="801"/>
      <c r="S416" s="801"/>
      <c r="T416" s="801"/>
      <c r="U416" s="801"/>
      <c r="V416" s="801"/>
      <c r="W416" s="801"/>
      <c r="X416" s="801"/>
      <c r="Y416" s="801"/>
      <c r="Z416" s="801"/>
    </row>
    <row r="417" ht="15.75" customHeight="1">
      <c r="A417" s="801"/>
      <c r="B417" s="801"/>
      <c r="C417" s="801"/>
      <c r="D417" s="801"/>
      <c r="E417" s="801"/>
      <c r="F417" s="801"/>
      <c r="G417" s="801"/>
      <c r="H417" s="801"/>
      <c r="I417" s="801"/>
      <c r="J417" s="801"/>
      <c r="K417" s="801"/>
      <c r="L417" s="801"/>
      <c r="M417" s="801"/>
      <c r="N417" s="801"/>
      <c r="O417" s="801"/>
      <c r="P417" s="801"/>
      <c r="Q417" s="801"/>
      <c r="R417" s="801"/>
      <c r="S417" s="801"/>
      <c r="T417" s="801"/>
      <c r="U417" s="801"/>
      <c r="V417" s="801"/>
      <c r="W417" s="801"/>
      <c r="X417" s="801"/>
      <c r="Y417" s="801"/>
      <c r="Z417" s="801"/>
    </row>
    <row r="418" ht="15.75" customHeight="1">
      <c r="A418" s="801"/>
      <c r="B418" s="801"/>
      <c r="C418" s="801"/>
      <c r="D418" s="801"/>
      <c r="E418" s="801"/>
      <c r="F418" s="801"/>
      <c r="G418" s="801"/>
      <c r="H418" s="801"/>
      <c r="I418" s="801"/>
      <c r="J418" s="801"/>
      <c r="K418" s="801"/>
      <c r="L418" s="801"/>
      <c r="M418" s="801"/>
      <c r="N418" s="801"/>
      <c r="O418" s="801"/>
      <c r="P418" s="801"/>
      <c r="Q418" s="801"/>
      <c r="R418" s="801"/>
      <c r="S418" s="801"/>
      <c r="T418" s="801"/>
      <c r="U418" s="801"/>
      <c r="V418" s="801"/>
      <c r="W418" s="801"/>
      <c r="X418" s="801"/>
      <c r="Y418" s="801"/>
      <c r="Z418" s="801"/>
    </row>
    <row r="419" ht="15.75" customHeight="1">
      <c r="A419" s="801"/>
      <c r="B419" s="801"/>
      <c r="C419" s="801"/>
      <c r="D419" s="801"/>
      <c r="E419" s="801"/>
      <c r="F419" s="801"/>
      <c r="G419" s="801"/>
      <c r="H419" s="801"/>
      <c r="I419" s="801"/>
      <c r="J419" s="801"/>
      <c r="K419" s="801"/>
      <c r="L419" s="801"/>
      <c r="M419" s="801"/>
      <c r="N419" s="801"/>
      <c r="O419" s="801"/>
      <c r="P419" s="801"/>
      <c r="Q419" s="801"/>
      <c r="R419" s="801"/>
      <c r="S419" s="801"/>
      <c r="T419" s="801"/>
      <c r="U419" s="801"/>
      <c r="V419" s="801"/>
      <c r="W419" s="801"/>
      <c r="X419" s="801"/>
      <c r="Y419" s="801"/>
      <c r="Z419" s="801"/>
    </row>
    <row r="420" ht="15.75" customHeight="1">
      <c r="A420" s="801"/>
      <c r="B420" s="801"/>
      <c r="C420" s="801"/>
      <c r="D420" s="801"/>
      <c r="E420" s="801"/>
      <c r="F420" s="801"/>
      <c r="G420" s="801"/>
      <c r="H420" s="801"/>
      <c r="I420" s="801"/>
      <c r="J420" s="801"/>
      <c r="K420" s="801"/>
      <c r="L420" s="801"/>
      <c r="M420" s="801"/>
      <c r="N420" s="801"/>
      <c r="O420" s="801"/>
      <c r="P420" s="801"/>
      <c r="Q420" s="801"/>
      <c r="R420" s="801"/>
      <c r="S420" s="801"/>
      <c r="T420" s="801"/>
      <c r="U420" s="801"/>
      <c r="V420" s="801"/>
      <c r="W420" s="801"/>
      <c r="X420" s="801"/>
      <c r="Y420" s="801"/>
      <c r="Z420" s="801"/>
    </row>
    <row r="421" ht="15.75" customHeight="1">
      <c r="A421" s="801"/>
      <c r="B421" s="801"/>
      <c r="C421" s="801"/>
      <c r="D421" s="801"/>
      <c r="E421" s="801"/>
      <c r="F421" s="801"/>
      <c r="G421" s="801"/>
      <c r="H421" s="801"/>
      <c r="I421" s="801"/>
      <c r="J421" s="801"/>
      <c r="K421" s="801"/>
      <c r="L421" s="801"/>
      <c r="M421" s="801"/>
      <c r="N421" s="801"/>
      <c r="O421" s="801"/>
      <c r="P421" s="801"/>
      <c r="Q421" s="801"/>
      <c r="R421" s="801"/>
      <c r="S421" s="801"/>
      <c r="T421" s="801"/>
      <c r="U421" s="801"/>
      <c r="V421" s="801"/>
      <c r="W421" s="801"/>
      <c r="X421" s="801"/>
      <c r="Y421" s="801"/>
      <c r="Z421" s="801"/>
    </row>
    <row r="422" ht="15.75" customHeight="1">
      <c r="A422" s="801"/>
      <c r="B422" s="801"/>
      <c r="C422" s="801"/>
      <c r="D422" s="801"/>
      <c r="E422" s="801"/>
      <c r="F422" s="801"/>
      <c r="G422" s="801"/>
      <c r="H422" s="801"/>
      <c r="I422" s="801"/>
      <c r="J422" s="801"/>
      <c r="K422" s="801"/>
      <c r="L422" s="801"/>
      <c r="M422" s="801"/>
      <c r="N422" s="801"/>
      <c r="O422" s="801"/>
      <c r="P422" s="801"/>
      <c r="Q422" s="801"/>
      <c r="R422" s="801"/>
      <c r="S422" s="801"/>
      <c r="T422" s="801"/>
      <c r="U422" s="801"/>
      <c r="V422" s="801"/>
      <c r="W422" s="801"/>
      <c r="X422" s="801"/>
      <c r="Y422" s="801"/>
      <c r="Z422" s="801"/>
    </row>
    <row r="423" ht="15.75" customHeight="1">
      <c r="A423" s="801"/>
      <c r="B423" s="801"/>
      <c r="C423" s="801"/>
      <c r="D423" s="801"/>
      <c r="E423" s="801"/>
      <c r="F423" s="801"/>
      <c r="G423" s="801"/>
      <c r="H423" s="801"/>
      <c r="I423" s="801"/>
      <c r="J423" s="801"/>
      <c r="K423" s="801"/>
      <c r="L423" s="801"/>
      <c r="M423" s="801"/>
      <c r="N423" s="801"/>
      <c r="O423" s="801"/>
      <c r="P423" s="801"/>
      <c r="Q423" s="801"/>
      <c r="R423" s="801"/>
      <c r="S423" s="801"/>
      <c r="T423" s="801"/>
      <c r="U423" s="801"/>
      <c r="V423" s="801"/>
      <c r="W423" s="801"/>
      <c r="X423" s="801"/>
      <c r="Y423" s="801"/>
      <c r="Z423" s="801"/>
    </row>
    <row r="424" ht="15.75" customHeight="1">
      <c r="A424" s="801"/>
      <c r="B424" s="801"/>
      <c r="C424" s="801"/>
      <c r="D424" s="801"/>
      <c r="E424" s="801"/>
      <c r="F424" s="801"/>
      <c r="G424" s="801"/>
      <c r="H424" s="801"/>
      <c r="I424" s="801"/>
      <c r="J424" s="801"/>
      <c r="K424" s="801"/>
      <c r="L424" s="801"/>
      <c r="M424" s="801"/>
      <c r="N424" s="801"/>
      <c r="O424" s="801"/>
      <c r="P424" s="801"/>
      <c r="Q424" s="801"/>
      <c r="R424" s="801"/>
      <c r="S424" s="801"/>
      <c r="T424" s="801"/>
      <c r="U424" s="801"/>
      <c r="V424" s="801"/>
      <c r="W424" s="801"/>
      <c r="X424" s="801"/>
      <c r="Y424" s="801"/>
      <c r="Z424" s="801"/>
    </row>
    <row r="425" ht="15.75" customHeight="1">
      <c r="A425" s="801"/>
      <c r="B425" s="801"/>
      <c r="C425" s="801"/>
      <c r="D425" s="801"/>
      <c r="E425" s="801"/>
      <c r="F425" s="801"/>
      <c r="G425" s="801"/>
      <c r="H425" s="801"/>
      <c r="I425" s="801"/>
      <c r="J425" s="801"/>
      <c r="K425" s="801"/>
      <c r="L425" s="801"/>
      <c r="M425" s="801"/>
      <c r="N425" s="801"/>
      <c r="O425" s="801"/>
      <c r="P425" s="801"/>
      <c r="Q425" s="801"/>
      <c r="R425" s="801"/>
      <c r="S425" s="801"/>
      <c r="T425" s="801"/>
      <c r="U425" s="801"/>
      <c r="V425" s="801"/>
      <c r="W425" s="801"/>
      <c r="X425" s="801"/>
      <c r="Y425" s="801"/>
      <c r="Z425" s="801"/>
    </row>
    <row r="426" ht="15.75" customHeight="1">
      <c r="A426" s="801"/>
      <c r="B426" s="801"/>
      <c r="C426" s="801"/>
      <c r="D426" s="801"/>
      <c r="E426" s="801"/>
      <c r="F426" s="801"/>
      <c r="G426" s="801"/>
      <c r="H426" s="801"/>
      <c r="I426" s="801"/>
      <c r="J426" s="801"/>
      <c r="K426" s="801"/>
      <c r="L426" s="801"/>
      <c r="M426" s="801"/>
      <c r="N426" s="801"/>
      <c r="O426" s="801"/>
      <c r="P426" s="801"/>
      <c r="Q426" s="801"/>
      <c r="R426" s="801"/>
      <c r="S426" s="801"/>
      <c r="T426" s="801"/>
      <c r="U426" s="801"/>
      <c r="V426" s="801"/>
      <c r="W426" s="801"/>
      <c r="X426" s="801"/>
      <c r="Y426" s="801"/>
      <c r="Z426" s="801"/>
    </row>
    <row r="427" ht="15.75" customHeight="1">
      <c r="A427" s="801"/>
      <c r="B427" s="801"/>
      <c r="C427" s="801"/>
      <c r="D427" s="801"/>
      <c r="E427" s="801"/>
      <c r="F427" s="801"/>
      <c r="G427" s="801"/>
      <c r="H427" s="801"/>
      <c r="I427" s="801"/>
      <c r="J427" s="801"/>
      <c r="K427" s="801"/>
      <c r="L427" s="801"/>
      <c r="M427" s="801"/>
      <c r="N427" s="801"/>
      <c r="O427" s="801"/>
      <c r="P427" s="801"/>
      <c r="Q427" s="801"/>
      <c r="R427" s="801"/>
      <c r="S427" s="801"/>
      <c r="T427" s="801"/>
      <c r="U427" s="801"/>
      <c r="V427" s="801"/>
      <c r="W427" s="801"/>
      <c r="X427" s="801"/>
      <c r="Y427" s="801"/>
      <c r="Z427" s="801"/>
    </row>
    <row r="428" ht="15.75" customHeight="1">
      <c r="A428" s="801"/>
      <c r="B428" s="801"/>
      <c r="C428" s="801"/>
      <c r="D428" s="801"/>
      <c r="E428" s="801"/>
      <c r="F428" s="801"/>
      <c r="G428" s="801"/>
      <c r="H428" s="801"/>
      <c r="I428" s="801"/>
      <c r="J428" s="801"/>
      <c r="K428" s="801"/>
      <c r="L428" s="801"/>
      <c r="M428" s="801"/>
      <c r="N428" s="801"/>
      <c r="O428" s="801"/>
      <c r="P428" s="801"/>
      <c r="Q428" s="801"/>
      <c r="R428" s="801"/>
      <c r="S428" s="801"/>
      <c r="T428" s="801"/>
      <c r="U428" s="801"/>
      <c r="V428" s="801"/>
      <c r="W428" s="801"/>
      <c r="X428" s="801"/>
      <c r="Y428" s="801"/>
      <c r="Z428" s="801"/>
    </row>
    <row r="429" ht="15.75" customHeight="1">
      <c r="A429" s="801"/>
      <c r="B429" s="801"/>
      <c r="C429" s="801"/>
      <c r="D429" s="801"/>
      <c r="E429" s="801"/>
      <c r="F429" s="801"/>
      <c r="G429" s="801"/>
      <c r="H429" s="801"/>
      <c r="I429" s="801"/>
      <c r="J429" s="801"/>
      <c r="K429" s="801"/>
      <c r="L429" s="801"/>
      <c r="M429" s="801"/>
      <c r="N429" s="801"/>
      <c r="O429" s="801"/>
      <c r="P429" s="801"/>
      <c r="Q429" s="801"/>
      <c r="R429" s="801"/>
      <c r="S429" s="801"/>
      <c r="T429" s="801"/>
      <c r="U429" s="801"/>
      <c r="V429" s="801"/>
      <c r="W429" s="801"/>
      <c r="X429" s="801"/>
      <c r="Y429" s="801"/>
      <c r="Z429" s="801"/>
    </row>
    <row r="430" ht="15.75" customHeight="1">
      <c r="A430" s="801"/>
      <c r="B430" s="801"/>
      <c r="C430" s="801"/>
      <c r="D430" s="801"/>
      <c r="E430" s="801"/>
      <c r="F430" s="801"/>
      <c r="G430" s="801"/>
      <c r="H430" s="801"/>
      <c r="I430" s="801"/>
      <c r="J430" s="801"/>
      <c r="K430" s="801"/>
      <c r="L430" s="801"/>
      <c r="M430" s="801"/>
      <c r="N430" s="801"/>
      <c r="O430" s="801"/>
      <c r="P430" s="801"/>
      <c r="Q430" s="801"/>
      <c r="R430" s="801"/>
      <c r="S430" s="801"/>
      <c r="T430" s="801"/>
      <c r="U430" s="801"/>
      <c r="V430" s="801"/>
      <c r="W430" s="801"/>
      <c r="X430" s="801"/>
      <c r="Y430" s="801"/>
      <c r="Z430" s="801"/>
    </row>
    <row r="431" ht="15.75" customHeight="1">
      <c r="A431" s="801"/>
      <c r="B431" s="801"/>
      <c r="C431" s="801"/>
      <c r="D431" s="801"/>
      <c r="E431" s="801"/>
      <c r="F431" s="801"/>
      <c r="G431" s="801"/>
      <c r="H431" s="801"/>
      <c r="I431" s="801"/>
      <c r="J431" s="801"/>
      <c r="K431" s="801"/>
      <c r="L431" s="801"/>
      <c r="M431" s="801"/>
      <c r="N431" s="801"/>
      <c r="O431" s="801"/>
      <c r="P431" s="801"/>
      <c r="Q431" s="801"/>
      <c r="R431" s="801"/>
      <c r="S431" s="801"/>
      <c r="T431" s="801"/>
      <c r="U431" s="801"/>
      <c r="V431" s="801"/>
      <c r="W431" s="801"/>
      <c r="X431" s="801"/>
      <c r="Y431" s="801"/>
      <c r="Z431" s="801"/>
    </row>
    <row r="432" ht="15.75" customHeight="1">
      <c r="A432" s="801"/>
      <c r="B432" s="801"/>
      <c r="C432" s="801"/>
      <c r="D432" s="801"/>
      <c r="E432" s="801"/>
      <c r="F432" s="801"/>
      <c r="G432" s="801"/>
      <c r="H432" s="801"/>
      <c r="I432" s="801"/>
      <c r="J432" s="801"/>
      <c r="K432" s="801"/>
      <c r="L432" s="801"/>
      <c r="M432" s="801"/>
      <c r="N432" s="801"/>
      <c r="O432" s="801"/>
      <c r="P432" s="801"/>
      <c r="Q432" s="801"/>
      <c r="R432" s="801"/>
      <c r="S432" s="801"/>
      <c r="T432" s="801"/>
      <c r="U432" s="801"/>
      <c r="V432" s="801"/>
      <c r="W432" s="801"/>
      <c r="X432" s="801"/>
      <c r="Y432" s="801"/>
      <c r="Z432" s="801"/>
    </row>
    <row r="433" ht="15.75" customHeight="1">
      <c r="A433" s="801"/>
      <c r="B433" s="801"/>
      <c r="C433" s="801"/>
      <c r="D433" s="801"/>
      <c r="E433" s="801"/>
      <c r="F433" s="801"/>
      <c r="G433" s="801"/>
      <c r="H433" s="801"/>
      <c r="I433" s="801"/>
      <c r="J433" s="801"/>
      <c r="K433" s="801"/>
      <c r="L433" s="801"/>
      <c r="M433" s="801"/>
      <c r="N433" s="801"/>
      <c r="O433" s="801"/>
      <c r="P433" s="801"/>
      <c r="Q433" s="801"/>
      <c r="R433" s="801"/>
      <c r="S433" s="801"/>
      <c r="T433" s="801"/>
      <c r="U433" s="801"/>
      <c r="V433" s="801"/>
      <c r="W433" s="801"/>
      <c r="X433" s="801"/>
      <c r="Y433" s="801"/>
      <c r="Z433" s="801"/>
    </row>
    <row r="434" ht="15.75" customHeight="1">
      <c r="A434" s="801"/>
      <c r="B434" s="801"/>
      <c r="C434" s="801"/>
      <c r="D434" s="801"/>
      <c r="E434" s="801"/>
      <c r="F434" s="801"/>
      <c r="G434" s="801"/>
      <c r="H434" s="801"/>
      <c r="I434" s="801"/>
      <c r="J434" s="801"/>
      <c r="K434" s="801"/>
      <c r="L434" s="801"/>
      <c r="M434" s="801"/>
      <c r="N434" s="801"/>
      <c r="O434" s="801"/>
      <c r="P434" s="801"/>
      <c r="Q434" s="801"/>
      <c r="R434" s="801"/>
      <c r="S434" s="801"/>
      <c r="T434" s="801"/>
      <c r="U434" s="801"/>
      <c r="V434" s="801"/>
      <c r="W434" s="801"/>
      <c r="X434" s="801"/>
      <c r="Y434" s="801"/>
      <c r="Z434" s="801"/>
    </row>
    <row r="435" ht="15.75" customHeight="1">
      <c r="A435" s="801"/>
      <c r="B435" s="801"/>
      <c r="C435" s="801"/>
      <c r="D435" s="801"/>
      <c r="E435" s="801"/>
      <c r="F435" s="801"/>
      <c r="G435" s="801"/>
      <c r="H435" s="801"/>
      <c r="I435" s="801"/>
      <c r="J435" s="801"/>
      <c r="K435" s="801"/>
      <c r="L435" s="801"/>
      <c r="M435" s="801"/>
      <c r="N435" s="801"/>
      <c r="O435" s="801"/>
      <c r="P435" s="801"/>
      <c r="Q435" s="801"/>
      <c r="R435" s="801"/>
      <c r="S435" s="801"/>
      <c r="T435" s="801"/>
      <c r="U435" s="801"/>
      <c r="V435" s="801"/>
      <c r="W435" s="801"/>
      <c r="X435" s="801"/>
      <c r="Y435" s="801"/>
      <c r="Z435" s="801"/>
    </row>
    <row r="436" ht="15.75" customHeight="1">
      <c r="A436" s="801"/>
      <c r="B436" s="801"/>
      <c r="C436" s="801"/>
      <c r="D436" s="801"/>
      <c r="E436" s="801"/>
      <c r="F436" s="801"/>
      <c r="G436" s="801"/>
      <c r="H436" s="801"/>
      <c r="I436" s="801"/>
      <c r="J436" s="801"/>
      <c r="K436" s="801"/>
      <c r="L436" s="801"/>
      <c r="M436" s="801"/>
      <c r="N436" s="801"/>
      <c r="O436" s="801"/>
      <c r="P436" s="801"/>
      <c r="Q436" s="801"/>
      <c r="R436" s="801"/>
      <c r="S436" s="801"/>
      <c r="T436" s="801"/>
      <c r="U436" s="801"/>
      <c r="V436" s="801"/>
      <c r="W436" s="801"/>
      <c r="X436" s="801"/>
      <c r="Y436" s="801"/>
      <c r="Z436" s="801"/>
    </row>
    <row r="437" ht="15.75" customHeight="1">
      <c r="A437" s="801"/>
      <c r="B437" s="801"/>
      <c r="C437" s="801"/>
      <c r="D437" s="801"/>
      <c r="E437" s="801"/>
      <c r="F437" s="801"/>
      <c r="G437" s="801"/>
      <c r="H437" s="801"/>
      <c r="I437" s="801"/>
      <c r="J437" s="801"/>
      <c r="K437" s="801"/>
      <c r="L437" s="801"/>
      <c r="M437" s="801"/>
      <c r="N437" s="801"/>
      <c r="O437" s="801"/>
      <c r="P437" s="801"/>
      <c r="Q437" s="801"/>
      <c r="R437" s="801"/>
      <c r="S437" s="801"/>
      <c r="T437" s="801"/>
      <c r="U437" s="801"/>
      <c r="V437" s="801"/>
      <c r="W437" s="801"/>
      <c r="X437" s="801"/>
      <c r="Y437" s="801"/>
      <c r="Z437" s="801"/>
    </row>
    <row r="438" ht="15.75" customHeight="1">
      <c r="A438" s="801"/>
      <c r="B438" s="801"/>
      <c r="C438" s="801"/>
      <c r="D438" s="801"/>
      <c r="E438" s="801"/>
      <c r="F438" s="801"/>
      <c r="G438" s="801"/>
      <c r="H438" s="801"/>
      <c r="I438" s="801"/>
      <c r="J438" s="801"/>
      <c r="K438" s="801"/>
      <c r="L438" s="801"/>
      <c r="M438" s="801"/>
      <c r="N438" s="801"/>
      <c r="O438" s="801"/>
      <c r="P438" s="801"/>
      <c r="Q438" s="801"/>
      <c r="R438" s="801"/>
      <c r="S438" s="801"/>
      <c r="T438" s="801"/>
      <c r="U438" s="801"/>
      <c r="V438" s="801"/>
      <c r="W438" s="801"/>
      <c r="X438" s="801"/>
      <c r="Y438" s="801"/>
      <c r="Z438" s="801"/>
    </row>
    <row r="439" ht="15.75" customHeight="1">
      <c r="A439" s="801"/>
      <c r="B439" s="801"/>
      <c r="C439" s="801"/>
      <c r="D439" s="801"/>
      <c r="E439" s="801"/>
      <c r="F439" s="801"/>
      <c r="G439" s="801"/>
      <c r="H439" s="801"/>
      <c r="I439" s="801"/>
      <c r="J439" s="801"/>
      <c r="K439" s="801"/>
      <c r="L439" s="801"/>
      <c r="M439" s="801"/>
      <c r="N439" s="801"/>
      <c r="O439" s="801"/>
      <c r="P439" s="801"/>
      <c r="Q439" s="801"/>
      <c r="R439" s="801"/>
      <c r="S439" s="801"/>
      <c r="T439" s="801"/>
      <c r="U439" s="801"/>
      <c r="V439" s="801"/>
      <c r="W439" s="801"/>
      <c r="X439" s="801"/>
      <c r="Y439" s="801"/>
      <c r="Z439" s="801"/>
    </row>
    <row r="440" ht="15.75" customHeight="1">
      <c r="A440" s="801"/>
      <c r="B440" s="801"/>
      <c r="C440" s="801"/>
      <c r="D440" s="801"/>
      <c r="E440" s="801"/>
      <c r="F440" s="801"/>
      <c r="G440" s="801"/>
      <c r="H440" s="801"/>
      <c r="I440" s="801"/>
      <c r="J440" s="801"/>
      <c r="K440" s="801"/>
      <c r="L440" s="801"/>
      <c r="M440" s="801"/>
      <c r="N440" s="801"/>
      <c r="O440" s="801"/>
      <c r="P440" s="801"/>
      <c r="Q440" s="801"/>
      <c r="R440" s="801"/>
      <c r="S440" s="801"/>
      <c r="T440" s="801"/>
      <c r="U440" s="801"/>
      <c r="V440" s="801"/>
      <c r="W440" s="801"/>
      <c r="X440" s="801"/>
      <c r="Y440" s="801"/>
      <c r="Z440" s="801"/>
    </row>
    <row r="441" ht="15.75" customHeight="1">
      <c r="A441" s="801"/>
      <c r="B441" s="801"/>
      <c r="C441" s="801"/>
      <c r="D441" s="801"/>
      <c r="E441" s="801"/>
      <c r="F441" s="801"/>
      <c r="G441" s="801"/>
      <c r="H441" s="801"/>
      <c r="I441" s="801"/>
      <c r="J441" s="801"/>
      <c r="K441" s="801"/>
      <c r="L441" s="801"/>
      <c r="M441" s="801"/>
      <c r="N441" s="801"/>
      <c r="O441" s="801"/>
      <c r="P441" s="801"/>
      <c r="Q441" s="801"/>
      <c r="R441" s="801"/>
      <c r="S441" s="801"/>
      <c r="T441" s="801"/>
      <c r="U441" s="801"/>
      <c r="V441" s="801"/>
      <c r="W441" s="801"/>
      <c r="X441" s="801"/>
      <c r="Y441" s="801"/>
      <c r="Z441" s="801"/>
    </row>
    <row r="442" ht="15.75" customHeight="1">
      <c r="A442" s="801"/>
      <c r="B442" s="801"/>
      <c r="C442" s="801"/>
      <c r="D442" s="801"/>
      <c r="E442" s="801"/>
      <c r="F442" s="801"/>
      <c r="G442" s="801"/>
      <c r="H442" s="801"/>
      <c r="I442" s="801"/>
      <c r="J442" s="801"/>
      <c r="K442" s="801"/>
      <c r="L442" s="801"/>
      <c r="M442" s="801"/>
      <c r="N442" s="801"/>
      <c r="O442" s="801"/>
      <c r="P442" s="801"/>
      <c r="Q442" s="801"/>
      <c r="R442" s="801"/>
      <c r="S442" s="801"/>
      <c r="T442" s="801"/>
      <c r="U442" s="801"/>
      <c r="V442" s="801"/>
      <c r="W442" s="801"/>
      <c r="X442" s="801"/>
      <c r="Y442" s="801"/>
      <c r="Z442" s="801"/>
    </row>
    <row r="443" ht="15.75" customHeight="1">
      <c r="A443" s="801"/>
      <c r="B443" s="801"/>
      <c r="C443" s="801"/>
      <c r="D443" s="801"/>
      <c r="E443" s="801"/>
      <c r="F443" s="801"/>
      <c r="G443" s="801"/>
      <c r="H443" s="801"/>
      <c r="I443" s="801"/>
      <c r="J443" s="801"/>
      <c r="K443" s="801"/>
      <c r="L443" s="801"/>
      <c r="M443" s="801"/>
      <c r="N443" s="801"/>
      <c r="O443" s="801"/>
      <c r="P443" s="801"/>
      <c r="Q443" s="801"/>
      <c r="R443" s="801"/>
      <c r="S443" s="801"/>
      <c r="T443" s="801"/>
      <c r="U443" s="801"/>
      <c r="V443" s="801"/>
      <c r="W443" s="801"/>
      <c r="X443" s="801"/>
      <c r="Y443" s="801"/>
      <c r="Z443" s="801"/>
    </row>
    <row r="444" ht="15.75" customHeight="1">
      <c r="A444" s="801"/>
      <c r="B444" s="801"/>
      <c r="C444" s="801"/>
      <c r="D444" s="801"/>
      <c r="E444" s="801"/>
      <c r="F444" s="801"/>
      <c r="G444" s="801"/>
      <c r="H444" s="801"/>
      <c r="I444" s="801"/>
      <c r="J444" s="801"/>
      <c r="K444" s="801"/>
      <c r="L444" s="801"/>
      <c r="M444" s="801"/>
      <c r="N444" s="801"/>
      <c r="O444" s="801"/>
      <c r="P444" s="801"/>
      <c r="Q444" s="801"/>
      <c r="R444" s="801"/>
      <c r="S444" s="801"/>
      <c r="T444" s="801"/>
      <c r="U444" s="801"/>
      <c r="V444" s="801"/>
      <c r="W444" s="801"/>
      <c r="X444" s="801"/>
      <c r="Y444" s="801"/>
      <c r="Z444" s="801"/>
    </row>
    <row r="445" ht="15.75" customHeight="1">
      <c r="A445" s="801"/>
      <c r="B445" s="801"/>
      <c r="C445" s="801"/>
      <c r="D445" s="801"/>
      <c r="E445" s="801"/>
      <c r="F445" s="801"/>
      <c r="G445" s="801"/>
      <c r="H445" s="801"/>
      <c r="I445" s="801"/>
      <c r="J445" s="801"/>
      <c r="K445" s="801"/>
      <c r="L445" s="801"/>
      <c r="M445" s="801"/>
      <c r="N445" s="801"/>
      <c r="O445" s="801"/>
      <c r="P445" s="801"/>
      <c r="Q445" s="801"/>
      <c r="R445" s="801"/>
      <c r="S445" s="801"/>
      <c r="T445" s="801"/>
      <c r="U445" s="801"/>
      <c r="V445" s="801"/>
      <c r="W445" s="801"/>
      <c r="X445" s="801"/>
      <c r="Y445" s="801"/>
      <c r="Z445" s="801"/>
    </row>
    <row r="446" ht="15.75" customHeight="1">
      <c r="A446" s="801"/>
      <c r="B446" s="801"/>
      <c r="C446" s="801"/>
      <c r="D446" s="801"/>
      <c r="E446" s="801"/>
      <c r="F446" s="801"/>
      <c r="G446" s="801"/>
      <c r="H446" s="801"/>
      <c r="I446" s="801"/>
      <c r="J446" s="801"/>
      <c r="K446" s="801"/>
      <c r="L446" s="801"/>
      <c r="M446" s="801"/>
      <c r="N446" s="801"/>
      <c r="O446" s="801"/>
      <c r="P446" s="801"/>
      <c r="Q446" s="801"/>
      <c r="R446" s="801"/>
      <c r="S446" s="801"/>
      <c r="T446" s="801"/>
      <c r="U446" s="801"/>
      <c r="V446" s="801"/>
      <c r="W446" s="801"/>
      <c r="X446" s="801"/>
      <c r="Y446" s="801"/>
      <c r="Z446" s="801"/>
    </row>
    <row r="447" ht="15.75" customHeight="1">
      <c r="A447" s="801"/>
      <c r="B447" s="801"/>
      <c r="C447" s="801"/>
      <c r="D447" s="801"/>
      <c r="E447" s="801"/>
      <c r="F447" s="801"/>
      <c r="G447" s="801"/>
      <c r="H447" s="801"/>
      <c r="I447" s="801"/>
      <c r="J447" s="801"/>
      <c r="K447" s="801"/>
      <c r="L447" s="801"/>
      <c r="M447" s="801"/>
      <c r="N447" s="801"/>
      <c r="O447" s="801"/>
      <c r="P447" s="801"/>
      <c r="Q447" s="801"/>
      <c r="R447" s="801"/>
      <c r="S447" s="801"/>
      <c r="T447" s="801"/>
      <c r="U447" s="801"/>
      <c r="V447" s="801"/>
      <c r="W447" s="801"/>
      <c r="X447" s="801"/>
      <c r="Y447" s="801"/>
      <c r="Z447" s="801"/>
    </row>
    <row r="448" ht="15.75" customHeight="1">
      <c r="A448" s="801"/>
      <c r="B448" s="801"/>
      <c r="C448" s="801"/>
      <c r="D448" s="801"/>
      <c r="E448" s="801"/>
      <c r="F448" s="801"/>
      <c r="G448" s="801"/>
      <c r="H448" s="801"/>
      <c r="I448" s="801"/>
      <c r="J448" s="801"/>
      <c r="K448" s="801"/>
      <c r="L448" s="801"/>
      <c r="M448" s="801"/>
      <c r="N448" s="801"/>
      <c r="O448" s="801"/>
      <c r="P448" s="801"/>
      <c r="Q448" s="801"/>
      <c r="R448" s="801"/>
      <c r="S448" s="801"/>
      <c r="T448" s="801"/>
      <c r="U448" s="801"/>
      <c r="V448" s="801"/>
      <c r="W448" s="801"/>
      <c r="X448" s="801"/>
      <c r="Y448" s="801"/>
      <c r="Z448" s="801"/>
    </row>
    <row r="449" ht="15.75" customHeight="1">
      <c r="A449" s="801"/>
      <c r="B449" s="801"/>
      <c r="C449" s="801"/>
      <c r="D449" s="801"/>
      <c r="E449" s="801"/>
      <c r="F449" s="801"/>
      <c r="G449" s="801"/>
      <c r="H449" s="801"/>
      <c r="I449" s="801"/>
      <c r="J449" s="801"/>
      <c r="K449" s="801"/>
      <c r="L449" s="801"/>
      <c r="M449" s="801"/>
      <c r="N449" s="801"/>
      <c r="O449" s="801"/>
      <c r="P449" s="801"/>
      <c r="Q449" s="801"/>
      <c r="R449" s="801"/>
      <c r="S449" s="801"/>
      <c r="T449" s="801"/>
      <c r="U449" s="801"/>
      <c r="V449" s="801"/>
      <c r="W449" s="801"/>
      <c r="X449" s="801"/>
      <c r="Y449" s="801"/>
      <c r="Z449" s="801"/>
    </row>
    <row r="450" ht="15.75" customHeight="1">
      <c r="A450" s="801"/>
      <c r="B450" s="801"/>
      <c r="C450" s="801"/>
      <c r="D450" s="801"/>
      <c r="E450" s="801"/>
      <c r="F450" s="801"/>
      <c r="G450" s="801"/>
      <c r="H450" s="801"/>
      <c r="I450" s="801"/>
      <c r="J450" s="801"/>
      <c r="K450" s="801"/>
      <c r="L450" s="801"/>
      <c r="M450" s="801"/>
      <c r="N450" s="801"/>
      <c r="O450" s="801"/>
      <c r="P450" s="801"/>
      <c r="Q450" s="801"/>
      <c r="R450" s="801"/>
      <c r="S450" s="801"/>
      <c r="T450" s="801"/>
      <c r="U450" s="801"/>
      <c r="V450" s="801"/>
      <c r="W450" s="801"/>
      <c r="X450" s="801"/>
      <c r="Y450" s="801"/>
      <c r="Z450" s="801"/>
    </row>
    <row r="451" ht="15.75" customHeight="1">
      <c r="A451" s="801"/>
      <c r="B451" s="801"/>
      <c r="C451" s="801"/>
      <c r="D451" s="801"/>
      <c r="E451" s="801"/>
      <c r="F451" s="801"/>
      <c r="G451" s="801"/>
      <c r="H451" s="801"/>
      <c r="I451" s="801"/>
      <c r="J451" s="801"/>
      <c r="K451" s="801"/>
      <c r="L451" s="801"/>
      <c r="M451" s="801"/>
      <c r="N451" s="801"/>
      <c r="O451" s="801"/>
      <c r="P451" s="801"/>
      <c r="Q451" s="801"/>
      <c r="R451" s="801"/>
      <c r="S451" s="801"/>
      <c r="T451" s="801"/>
      <c r="U451" s="801"/>
      <c r="V451" s="801"/>
      <c r="W451" s="801"/>
      <c r="X451" s="801"/>
      <c r="Y451" s="801"/>
      <c r="Z451" s="801"/>
    </row>
    <row r="452" ht="15.75" customHeight="1">
      <c r="A452" s="801"/>
      <c r="B452" s="801"/>
      <c r="C452" s="801"/>
      <c r="D452" s="801"/>
      <c r="E452" s="801"/>
      <c r="F452" s="801"/>
      <c r="G452" s="801"/>
      <c r="H452" s="801"/>
      <c r="I452" s="801"/>
      <c r="J452" s="801"/>
      <c r="K452" s="801"/>
      <c r="L452" s="801"/>
      <c r="M452" s="801"/>
      <c r="N452" s="801"/>
      <c r="O452" s="801"/>
      <c r="P452" s="801"/>
      <c r="Q452" s="801"/>
      <c r="R452" s="801"/>
      <c r="S452" s="801"/>
      <c r="T452" s="801"/>
      <c r="U452" s="801"/>
      <c r="V452" s="801"/>
      <c r="W452" s="801"/>
      <c r="X452" s="801"/>
      <c r="Y452" s="801"/>
      <c r="Z452" s="801"/>
    </row>
    <row r="453" ht="15.75" customHeight="1">
      <c r="A453" s="801"/>
      <c r="B453" s="801"/>
      <c r="C453" s="801"/>
      <c r="D453" s="801"/>
      <c r="E453" s="801"/>
      <c r="F453" s="801"/>
      <c r="G453" s="801"/>
      <c r="H453" s="801"/>
      <c r="I453" s="801"/>
      <c r="J453" s="801"/>
      <c r="K453" s="801"/>
      <c r="L453" s="801"/>
      <c r="M453" s="801"/>
      <c r="N453" s="801"/>
      <c r="O453" s="801"/>
      <c r="P453" s="801"/>
      <c r="Q453" s="801"/>
      <c r="R453" s="801"/>
      <c r="S453" s="801"/>
      <c r="T453" s="801"/>
      <c r="U453" s="801"/>
      <c r="V453" s="801"/>
      <c r="W453" s="801"/>
      <c r="X453" s="801"/>
      <c r="Y453" s="801"/>
      <c r="Z453" s="801"/>
    </row>
    <row r="454" ht="15.75" customHeight="1">
      <c r="A454" s="801"/>
      <c r="B454" s="801"/>
      <c r="C454" s="801"/>
      <c r="D454" s="801"/>
      <c r="E454" s="801"/>
      <c r="F454" s="801"/>
      <c r="G454" s="801"/>
      <c r="H454" s="801"/>
      <c r="I454" s="801"/>
      <c r="J454" s="801"/>
      <c r="K454" s="801"/>
      <c r="L454" s="801"/>
      <c r="M454" s="801"/>
      <c r="N454" s="801"/>
      <c r="O454" s="801"/>
      <c r="P454" s="801"/>
      <c r="Q454" s="801"/>
      <c r="R454" s="801"/>
      <c r="S454" s="801"/>
      <c r="T454" s="801"/>
      <c r="U454" s="801"/>
      <c r="V454" s="801"/>
      <c r="W454" s="801"/>
      <c r="X454" s="801"/>
      <c r="Y454" s="801"/>
      <c r="Z454" s="801"/>
    </row>
    <row r="455" ht="15.75" customHeight="1">
      <c r="A455" s="801"/>
      <c r="B455" s="801"/>
      <c r="C455" s="801"/>
      <c r="D455" s="801"/>
      <c r="E455" s="801"/>
      <c r="F455" s="801"/>
      <c r="G455" s="801"/>
      <c r="H455" s="801"/>
      <c r="I455" s="801"/>
      <c r="J455" s="801"/>
      <c r="K455" s="801"/>
      <c r="L455" s="801"/>
      <c r="M455" s="801"/>
      <c r="N455" s="801"/>
      <c r="O455" s="801"/>
      <c r="P455" s="801"/>
      <c r="Q455" s="801"/>
      <c r="R455" s="801"/>
      <c r="S455" s="801"/>
      <c r="T455" s="801"/>
      <c r="U455" s="801"/>
      <c r="V455" s="801"/>
      <c r="W455" s="801"/>
      <c r="X455" s="801"/>
      <c r="Y455" s="801"/>
      <c r="Z455" s="801"/>
    </row>
    <row r="456" ht="15.75" customHeight="1">
      <c r="A456" s="801"/>
      <c r="B456" s="801"/>
      <c r="C456" s="801"/>
      <c r="D456" s="801"/>
      <c r="E456" s="801"/>
      <c r="F456" s="801"/>
      <c r="G456" s="801"/>
      <c r="H456" s="801"/>
      <c r="I456" s="801"/>
      <c r="J456" s="801"/>
      <c r="K456" s="801"/>
      <c r="L456" s="801"/>
      <c r="M456" s="801"/>
      <c r="N456" s="801"/>
      <c r="O456" s="801"/>
      <c r="P456" s="801"/>
      <c r="Q456" s="801"/>
      <c r="R456" s="801"/>
      <c r="S456" s="801"/>
      <c r="T456" s="801"/>
      <c r="U456" s="801"/>
      <c r="V456" s="801"/>
      <c r="W456" s="801"/>
      <c r="X456" s="801"/>
      <c r="Y456" s="801"/>
      <c r="Z456" s="801"/>
    </row>
    <row r="457" ht="15.75" customHeight="1">
      <c r="A457" s="801"/>
      <c r="B457" s="801"/>
      <c r="C457" s="801"/>
      <c r="D457" s="801"/>
      <c r="E457" s="801"/>
      <c r="F457" s="801"/>
      <c r="G457" s="801"/>
      <c r="H457" s="801"/>
      <c r="I457" s="801"/>
      <c r="J457" s="801"/>
      <c r="K457" s="801"/>
      <c r="L457" s="801"/>
      <c r="M457" s="801"/>
      <c r="N457" s="801"/>
      <c r="O457" s="801"/>
      <c r="P457" s="801"/>
      <c r="Q457" s="801"/>
      <c r="R457" s="801"/>
      <c r="S457" s="801"/>
      <c r="T457" s="801"/>
      <c r="U457" s="801"/>
      <c r="V457" s="801"/>
      <c r="W457" s="801"/>
      <c r="X457" s="801"/>
      <c r="Y457" s="801"/>
      <c r="Z457" s="801"/>
    </row>
    <row r="458" ht="15.75" customHeight="1">
      <c r="A458" s="801"/>
      <c r="B458" s="801"/>
      <c r="C458" s="801"/>
      <c r="D458" s="801"/>
      <c r="E458" s="801"/>
      <c r="F458" s="801"/>
      <c r="G458" s="801"/>
      <c r="H458" s="801"/>
      <c r="I458" s="801"/>
      <c r="J458" s="801"/>
      <c r="K458" s="801"/>
      <c r="L458" s="801"/>
      <c r="M458" s="801"/>
      <c r="N458" s="801"/>
      <c r="O458" s="801"/>
      <c r="P458" s="801"/>
      <c r="Q458" s="801"/>
      <c r="R458" s="801"/>
      <c r="S458" s="801"/>
      <c r="T458" s="801"/>
      <c r="U458" s="801"/>
      <c r="V458" s="801"/>
      <c r="W458" s="801"/>
      <c r="X458" s="801"/>
      <c r="Y458" s="801"/>
      <c r="Z458" s="801"/>
    </row>
    <row r="459" ht="15.75" customHeight="1">
      <c r="A459" s="801"/>
      <c r="B459" s="801"/>
      <c r="C459" s="801"/>
      <c r="D459" s="801"/>
      <c r="E459" s="801"/>
      <c r="F459" s="801"/>
      <c r="G459" s="801"/>
      <c r="H459" s="801"/>
      <c r="I459" s="801"/>
      <c r="J459" s="801"/>
      <c r="K459" s="801"/>
      <c r="L459" s="801"/>
      <c r="M459" s="801"/>
      <c r="N459" s="801"/>
      <c r="O459" s="801"/>
      <c r="P459" s="801"/>
      <c r="Q459" s="801"/>
      <c r="R459" s="801"/>
      <c r="S459" s="801"/>
      <c r="T459" s="801"/>
      <c r="U459" s="801"/>
      <c r="V459" s="801"/>
      <c r="W459" s="801"/>
      <c r="X459" s="801"/>
      <c r="Y459" s="801"/>
      <c r="Z459" s="801"/>
    </row>
    <row r="460" ht="15.75" customHeight="1">
      <c r="A460" s="801"/>
      <c r="B460" s="801"/>
      <c r="C460" s="801"/>
      <c r="D460" s="801"/>
      <c r="E460" s="801"/>
      <c r="F460" s="801"/>
      <c r="G460" s="801"/>
      <c r="H460" s="801"/>
      <c r="I460" s="801"/>
      <c r="J460" s="801"/>
      <c r="K460" s="801"/>
      <c r="L460" s="801"/>
      <c r="M460" s="801"/>
      <c r="N460" s="801"/>
      <c r="O460" s="801"/>
      <c r="P460" s="801"/>
      <c r="Q460" s="801"/>
      <c r="R460" s="801"/>
      <c r="S460" s="801"/>
      <c r="T460" s="801"/>
      <c r="U460" s="801"/>
      <c r="V460" s="801"/>
      <c r="W460" s="801"/>
      <c r="X460" s="801"/>
      <c r="Y460" s="801"/>
      <c r="Z460" s="801"/>
    </row>
    <row r="461" ht="15.75" customHeight="1">
      <c r="A461" s="801"/>
      <c r="B461" s="801"/>
      <c r="C461" s="801"/>
      <c r="D461" s="801"/>
      <c r="E461" s="801"/>
      <c r="F461" s="801"/>
      <c r="G461" s="801"/>
      <c r="H461" s="801"/>
      <c r="I461" s="801"/>
      <c r="J461" s="801"/>
      <c r="K461" s="801"/>
      <c r="L461" s="801"/>
      <c r="M461" s="801"/>
      <c r="N461" s="801"/>
      <c r="O461" s="801"/>
      <c r="P461" s="801"/>
      <c r="Q461" s="801"/>
      <c r="R461" s="801"/>
      <c r="S461" s="801"/>
      <c r="T461" s="801"/>
      <c r="U461" s="801"/>
      <c r="V461" s="801"/>
      <c r="W461" s="801"/>
      <c r="X461" s="801"/>
      <c r="Y461" s="801"/>
      <c r="Z461" s="801"/>
    </row>
    <row r="462" ht="15.75" customHeight="1">
      <c r="A462" s="801"/>
      <c r="B462" s="801"/>
      <c r="C462" s="801"/>
      <c r="D462" s="801"/>
      <c r="E462" s="801"/>
      <c r="F462" s="801"/>
      <c r="G462" s="801"/>
      <c r="H462" s="801"/>
      <c r="I462" s="801"/>
      <c r="J462" s="801"/>
      <c r="K462" s="801"/>
      <c r="L462" s="801"/>
      <c r="M462" s="801"/>
      <c r="N462" s="801"/>
      <c r="O462" s="801"/>
      <c r="P462" s="801"/>
      <c r="Q462" s="801"/>
      <c r="R462" s="801"/>
      <c r="S462" s="801"/>
      <c r="T462" s="801"/>
      <c r="U462" s="801"/>
      <c r="V462" s="801"/>
      <c r="W462" s="801"/>
      <c r="X462" s="801"/>
      <c r="Y462" s="801"/>
      <c r="Z462" s="801"/>
    </row>
    <row r="463" ht="15.75" customHeight="1">
      <c r="A463" s="801"/>
      <c r="B463" s="801"/>
      <c r="C463" s="801"/>
      <c r="D463" s="801"/>
      <c r="E463" s="801"/>
      <c r="F463" s="801"/>
      <c r="G463" s="801"/>
      <c r="H463" s="801"/>
      <c r="I463" s="801"/>
      <c r="J463" s="801"/>
      <c r="K463" s="801"/>
      <c r="L463" s="801"/>
      <c r="M463" s="801"/>
      <c r="N463" s="801"/>
      <c r="O463" s="801"/>
      <c r="P463" s="801"/>
      <c r="Q463" s="801"/>
      <c r="R463" s="801"/>
      <c r="S463" s="801"/>
      <c r="T463" s="801"/>
      <c r="U463" s="801"/>
      <c r="V463" s="801"/>
      <c r="W463" s="801"/>
      <c r="X463" s="801"/>
      <c r="Y463" s="801"/>
      <c r="Z463" s="801"/>
    </row>
    <row r="464" ht="15.75" customHeight="1">
      <c r="A464" s="801"/>
      <c r="B464" s="801"/>
      <c r="C464" s="801"/>
      <c r="D464" s="801"/>
      <c r="E464" s="801"/>
      <c r="F464" s="801"/>
      <c r="G464" s="801"/>
      <c r="H464" s="801"/>
      <c r="I464" s="801"/>
      <c r="J464" s="801"/>
      <c r="K464" s="801"/>
      <c r="L464" s="801"/>
      <c r="M464" s="801"/>
      <c r="N464" s="801"/>
      <c r="O464" s="801"/>
      <c r="P464" s="801"/>
      <c r="Q464" s="801"/>
      <c r="R464" s="801"/>
      <c r="S464" s="801"/>
      <c r="T464" s="801"/>
      <c r="U464" s="801"/>
      <c r="V464" s="801"/>
      <c r="W464" s="801"/>
      <c r="X464" s="801"/>
      <c r="Y464" s="801"/>
      <c r="Z464" s="801"/>
    </row>
    <row r="465" ht="15.75" customHeight="1">
      <c r="A465" s="801"/>
      <c r="B465" s="801"/>
      <c r="C465" s="801"/>
      <c r="D465" s="801"/>
      <c r="E465" s="801"/>
      <c r="F465" s="801"/>
      <c r="G465" s="801"/>
      <c r="H465" s="801"/>
      <c r="I465" s="801"/>
      <c r="J465" s="801"/>
      <c r="K465" s="801"/>
      <c r="L465" s="801"/>
      <c r="M465" s="801"/>
      <c r="N465" s="801"/>
      <c r="O465" s="801"/>
      <c r="P465" s="801"/>
      <c r="Q465" s="801"/>
      <c r="R465" s="801"/>
      <c r="S465" s="801"/>
      <c r="T465" s="801"/>
      <c r="U465" s="801"/>
      <c r="V465" s="801"/>
      <c r="W465" s="801"/>
      <c r="X465" s="801"/>
      <c r="Y465" s="801"/>
      <c r="Z465" s="801"/>
    </row>
    <row r="466" ht="15.75" customHeight="1">
      <c r="A466" s="801"/>
      <c r="B466" s="801"/>
      <c r="C466" s="801"/>
      <c r="D466" s="801"/>
      <c r="E466" s="801"/>
      <c r="F466" s="801"/>
      <c r="G466" s="801"/>
      <c r="H466" s="801"/>
      <c r="I466" s="801"/>
      <c r="J466" s="801"/>
      <c r="K466" s="801"/>
      <c r="L466" s="801"/>
      <c r="M466" s="801"/>
      <c r="N466" s="801"/>
      <c r="O466" s="801"/>
      <c r="P466" s="801"/>
      <c r="Q466" s="801"/>
      <c r="R466" s="801"/>
      <c r="S466" s="801"/>
      <c r="T466" s="801"/>
      <c r="U466" s="801"/>
      <c r="V466" s="801"/>
      <c r="W466" s="801"/>
      <c r="X466" s="801"/>
      <c r="Y466" s="801"/>
      <c r="Z466" s="801"/>
    </row>
    <row r="467" ht="15.75" customHeight="1">
      <c r="A467" s="801"/>
      <c r="B467" s="801"/>
      <c r="C467" s="801"/>
      <c r="D467" s="801"/>
      <c r="E467" s="801"/>
      <c r="F467" s="801"/>
      <c r="G467" s="801"/>
      <c r="H467" s="801"/>
      <c r="I467" s="801"/>
      <c r="J467" s="801"/>
      <c r="K467" s="801"/>
      <c r="L467" s="801"/>
      <c r="M467" s="801"/>
      <c r="N467" s="801"/>
      <c r="O467" s="801"/>
      <c r="P467" s="801"/>
      <c r="Q467" s="801"/>
      <c r="R467" s="801"/>
      <c r="S467" s="801"/>
      <c r="T467" s="801"/>
      <c r="U467" s="801"/>
      <c r="V467" s="801"/>
      <c r="W467" s="801"/>
      <c r="X467" s="801"/>
      <c r="Y467" s="801"/>
      <c r="Z467" s="801"/>
    </row>
    <row r="468" ht="15.75" customHeight="1">
      <c r="A468" s="801"/>
      <c r="B468" s="801"/>
      <c r="C468" s="801"/>
      <c r="D468" s="801"/>
      <c r="E468" s="801"/>
      <c r="F468" s="801"/>
      <c r="G468" s="801"/>
      <c r="H468" s="801"/>
      <c r="I468" s="801"/>
      <c r="J468" s="801"/>
      <c r="K468" s="801"/>
      <c r="L468" s="801"/>
      <c r="M468" s="801"/>
      <c r="N468" s="801"/>
      <c r="O468" s="801"/>
      <c r="P468" s="801"/>
      <c r="Q468" s="801"/>
      <c r="R468" s="801"/>
      <c r="S468" s="801"/>
      <c r="T468" s="801"/>
      <c r="U468" s="801"/>
      <c r="V468" s="801"/>
      <c r="W468" s="801"/>
      <c r="X468" s="801"/>
      <c r="Y468" s="801"/>
      <c r="Z468" s="801"/>
    </row>
    <row r="469" ht="15.75" customHeight="1">
      <c r="A469" s="801"/>
      <c r="B469" s="801"/>
      <c r="C469" s="801"/>
      <c r="D469" s="801"/>
      <c r="E469" s="801"/>
      <c r="F469" s="801"/>
      <c r="G469" s="801"/>
      <c r="H469" s="801"/>
      <c r="I469" s="801"/>
      <c r="J469" s="801"/>
      <c r="K469" s="801"/>
      <c r="L469" s="801"/>
      <c r="M469" s="801"/>
      <c r="N469" s="801"/>
      <c r="O469" s="801"/>
      <c r="P469" s="801"/>
      <c r="Q469" s="801"/>
      <c r="R469" s="801"/>
      <c r="S469" s="801"/>
      <c r="T469" s="801"/>
      <c r="U469" s="801"/>
      <c r="V469" s="801"/>
      <c r="W469" s="801"/>
      <c r="X469" s="801"/>
      <c r="Y469" s="801"/>
      <c r="Z469" s="801"/>
    </row>
    <row r="470" ht="15.75" customHeight="1">
      <c r="A470" s="801"/>
      <c r="B470" s="801"/>
      <c r="C470" s="801"/>
      <c r="D470" s="801"/>
      <c r="E470" s="801"/>
      <c r="F470" s="801"/>
      <c r="G470" s="801"/>
      <c r="H470" s="801"/>
      <c r="I470" s="801"/>
      <c r="J470" s="801"/>
      <c r="K470" s="801"/>
      <c r="L470" s="801"/>
      <c r="M470" s="801"/>
      <c r="N470" s="801"/>
      <c r="O470" s="801"/>
      <c r="P470" s="801"/>
      <c r="Q470" s="801"/>
      <c r="R470" s="801"/>
      <c r="S470" s="801"/>
      <c r="T470" s="801"/>
      <c r="U470" s="801"/>
      <c r="V470" s="801"/>
      <c r="W470" s="801"/>
      <c r="X470" s="801"/>
      <c r="Y470" s="801"/>
      <c r="Z470" s="801"/>
    </row>
    <row r="471" ht="15.75" customHeight="1">
      <c r="A471" s="801"/>
      <c r="B471" s="801"/>
      <c r="C471" s="801"/>
      <c r="D471" s="801"/>
      <c r="E471" s="801"/>
      <c r="F471" s="801"/>
      <c r="G471" s="801"/>
      <c r="H471" s="801"/>
      <c r="I471" s="801"/>
      <c r="J471" s="801"/>
      <c r="K471" s="801"/>
      <c r="L471" s="801"/>
      <c r="M471" s="801"/>
      <c r="N471" s="801"/>
      <c r="O471" s="801"/>
      <c r="P471" s="801"/>
      <c r="Q471" s="801"/>
      <c r="R471" s="801"/>
      <c r="S471" s="801"/>
      <c r="T471" s="801"/>
      <c r="U471" s="801"/>
      <c r="V471" s="801"/>
      <c r="W471" s="801"/>
      <c r="X471" s="801"/>
      <c r="Y471" s="801"/>
      <c r="Z471" s="801"/>
    </row>
    <row r="472" ht="15.75" customHeight="1">
      <c r="A472" s="801"/>
      <c r="B472" s="801"/>
      <c r="C472" s="801"/>
      <c r="D472" s="801"/>
      <c r="E472" s="801"/>
      <c r="F472" s="801"/>
      <c r="G472" s="801"/>
      <c r="H472" s="801"/>
      <c r="I472" s="801"/>
      <c r="J472" s="801"/>
      <c r="K472" s="801"/>
      <c r="L472" s="801"/>
      <c r="M472" s="801"/>
      <c r="N472" s="801"/>
      <c r="O472" s="801"/>
      <c r="P472" s="801"/>
      <c r="Q472" s="801"/>
      <c r="R472" s="801"/>
      <c r="S472" s="801"/>
      <c r="T472" s="801"/>
      <c r="U472" s="801"/>
      <c r="V472" s="801"/>
      <c r="W472" s="801"/>
      <c r="X472" s="801"/>
      <c r="Y472" s="801"/>
      <c r="Z472" s="801"/>
    </row>
    <row r="473" ht="15.75" customHeight="1">
      <c r="A473" s="801"/>
      <c r="B473" s="801"/>
      <c r="C473" s="801"/>
      <c r="D473" s="801"/>
      <c r="E473" s="801"/>
      <c r="F473" s="801"/>
      <c r="G473" s="801"/>
      <c r="H473" s="801"/>
      <c r="I473" s="801"/>
      <c r="J473" s="801"/>
      <c r="K473" s="801"/>
      <c r="L473" s="801"/>
      <c r="M473" s="801"/>
      <c r="N473" s="801"/>
      <c r="O473" s="801"/>
      <c r="P473" s="801"/>
      <c r="Q473" s="801"/>
      <c r="R473" s="801"/>
      <c r="S473" s="801"/>
      <c r="T473" s="801"/>
      <c r="U473" s="801"/>
      <c r="V473" s="801"/>
      <c r="W473" s="801"/>
      <c r="X473" s="801"/>
      <c r="Y473" s="801"/>
      <c r="Z473" s="801"/>
    </row>
    <row r="474" ht="15.75" customHeight="1">
      <c r="A474" s="801"/>
      <c r="B474" s="801"/>
      <c r="C474" s="801"/>
      <c r="D474" s="801"/>
      <c r="E474" s="801"/>
      <c r="F474" s="801"/>
      <c r="G474" s="801"/>
      <c r="H474" s="801"/>
      <c r="I474" s="801"/>
      <c r="J474" s="801"/>
      <c r="K474" s="801"/>
      <c r="L474" s="801"/>
      <c r="M474" s="801"/>
      <c r="N474" s="801"/>
      <c r="O474" s="801"/>
      <c r="P474" s="801"/>
      <c r="Q474" s="801"/>
      <c r="R474" s="801"/>
      <c r="S474" s="801"/>
      <c r="T474" s="801"/>
      <c r="U474" s="801"/>
      <c r="V474" s="801"/>
      <c r="W474" s="801"/>
      <c r="X474" s="801"/>
      <c r="Y474" s="801"/>
      <c r="Z474" s="801"/>
    </row>
    <row r="475" ht="15.75" customHeight="1">
      <c r="A475" s="801"/>
      <c r="B475" s="801"/>
      <c r="C475" s="801"/>
      <c r="D475" s="801"/>
      <c r="E475" s="801"/>
      <c r="F475" s="801"/>
      <c r="G475" s="801"/>
      <c r="H475" s="801"/>
      <c r="I475" s="801"/>
      <c r="J475" s="801"/>
      <c r="K475" s="801"/>
      <c r="L475" s="801"/>
      <c r="M475" s="801"/>
      <c r="N475" s="801"/>
      <c r="O475" s="801"/>
      <c r="P475" s="801"/>
      <c r="Q475" s="801"/>
      <c r="R475" s="801"/>
      <c r="S475" s="801"/>
      <c r="T475" s="801"/>
      <c r="U475" s="801"/>
      <c r="V475" s="801"/>
      <c r="W475" s="801"/>
      <c r="X475" s="801"/>
      <c r="Y475" s="801"/>
      <c r="Z475" s="801"/>
    </row>
    <row r="476" ht="15.75" customHeight="1">
      <c r="A476" s="801"/>
      <c r="B476" s="801"/>
      <c r="C476" s="801"/>
      <c r="D476" s="801"/>
      <c r="E476" s="801"/>
      <c r="F476" s="801"/>
      <c r="G476" s="801"/>
      <c r="H476" s="801"/>
      <c r="I476" s="801"/>
      <c r="J476" s="801"/>
      <c r="K476" s="801"/>
      <c r="L476" s="801"/>
      <c r="M476" s="801"/>
      <c r="N476" s="801"/>
      <c r="O476" s="801"/>
      <c r="P476" s="801"/>
      <c r="Q476" s="801"/>
      <c r="R476" s="801"/>
      <c r="S476" s="801"/>
      <c r="T476" s="801"/>
      <c r="U476" s="801"/>
      <c r="V476" s="801"/>
      <c r="W476" s="801"/>
      <c r="X476" s="801"/>
      <c r="Y476" s="801"/>
      <c r="Z476" s="801"/>
    </row>
    <row r="477" ht="15.75" customHeight="1">
      <c r="A477" s="801"/>
      <c r="B477" s="801"/>
      <c r="C477" s="801"/>
      <c r="D477" s="801"/>
      <c r="E477" s="801"/>
      <c r="F477" s="801"/>
      <c r="G477" s="801"/>
      <c r="H477" s="801"/>
      <c r="I477" s="801"/>
      <c r="J477" s="801"/>
      <c r="K477" s="801"/>
      <c r="L477" s="801"/>
      <c r="M477" s="801"/>
      <c r="N477" s="801"/>
      <c r="O477" s="801"/>
      <c r="P477" s="801"/>
      <c r="Q477" s="801"/>
      <c r="R477" s="801"/>
      <c r="S477" s="801"/>
      <c r="T477" s="801"/>
      <c r="U477" s="801"/>
      <c r="V477" s="801"/>
      <c r="W477" s="801"/>
      <c r="X477" s="801"/>
      <c r="Y477" s="801"/>
      <c r="Z477" s="801"/>
    </row>
    <row r="478" ht="15.75" customHeight="1">
      <c r="A478" s="801"/>
      <c r="B478" s="801"/>
      <c r="C478" s="801"/>
      <c r="D478" s="801"/>
      <c r="E478" s="801"/>
      <c r="F478" s="801"/>
      <c r="G478" s="801"/>
      <c r="H478" s="801"/>
      <c r="I478" s="801"/>
      <c r="J478" s="801"/>
      <c r="K478" s="801"/>
      <c r="L478" s="801"/>
      <c r="M478" s="801"/>
      <c r="N478" s="801"/>
      <c r="O478" s="801"/>
      <c r="P478" s="801"/>
      <c r="Q478" s="801"/>
      <c r="R478" s="801"/>
      <c r="S478" s="801"/>
      <c r="T478" s="801"/>
      <c r="U478" s="801"/>
      <c r="V478" s="801"/>
      <c r="W478" s="801"/>
      <c r="X478" s="801"/>
      <c r="Y478" s="801"/>
      <c r="Z478" s="801"/>
    </row>
    <row r="479" ht="15.75" customHeight="1">
      <c r="A479" s="801"/>
      <c r="B479" s="801"/>
      <c r="C479" s="801"/>
      <c r="D479" s="801"/>
      <c r="E479" s="801"/>
      <c r="F479" s="801"/>
      <c r="G479" s="801"/>
      <c r="H479" s="801"/>
      <c r="I479" s="801"/>
      <c r="J479" s="801"/>
      <c r="K479" s="801"/>
      <c r="L479" s="801"/>
      <c r="M479" s="801"/>
      <c r="N479" s="801"/>
      <c r="O479" s="801"/>
      <c r="P479" s="801"/>
      <c r="Q479" s="801"/>
      <c r="R479" s="801"/>
      <c r="S479" s="801"/>
      <c r="T479" s="801"/>
      <c r="U479" s="801"/>
      <c r="V479" s="801"/>
      <c r="W479" s="801"/>
      <c r="X479" s="801"/>
      <c r="Y479" s="801"/>
      <c r="Z479" s="801"/>
    </row>
    <row r="480" ht="15.75" customHeight="1">
      <c r="A480" s="801"/>
      <c r="B480" s="801"/>
      <c r="C480" s="801"/>
      <c r="D480" s="801"/>
      <c r="E480" s="801"/>
      <c r="F480" s="801"/>
      <c r="G480" s="801"/>
      <c r="H480" s="801"/>
      <c r="I480" s="801"/>
      <c r="J480" s="801"/>
      <c r="K480" s="801"/>
      <c r="L480" s="801"/>
      <c r="M480" s="801"/>
      <c r="N480" s="801"/>
      <c r="O480" s="801"/>
      <c r="P480" s="801"/>
      <c r="Q480" s="801"/>
      <c r="R480" s="801"/>
      <c r="S480" s="801"/>
      <c r="T480" s="801"/>
      <c r="U480" s="801"/>
      <c r="V480" s="801"/>
      <c r="W480" s="801"/>
      <c r="X480" s="801"/>
      <c r="Y480" s="801"/>
      <c r="Z480" s="801"/>
    </row>
    <row r="481" ht="15.75" customHeight="1">
      <c r="A481" s="801"/>
      <c r="B481" s="801"/>
      <c r="C481" s="801"/>
      <c r="D481" s="801"/>
      <c r="E481" s="801"/>
      <c r="F481" s="801"/>
      <c r="G481" s="801"/>
      <c r="H481" s="801"/>
      <c r="I481" s="801"/>
      <c r="J481" s="801"/>
      <c r="K481" s="801"/>
      <c r="L481" s="801"/>
      <c r="M481" s="801"/>
      <c r="N481" s="801"/>
      <c r="O481" s="801"/>
      <c r="P481" s="801"/>
      <c r="Q481" s="801"/>
      <c r="R481" s="801"/>
      <c r="S481" s="801"/>
      <c r="T481" s="801"/>
      <c r="U481" s="801"/>
      <c r="V481" s="801"/>
      <c r="W481" s="801"/>
      <c r="X481" s="801"/>
      <c r="Y481" s="801"/>
      <c r="Z481" s="801"/>
    </row>
    <row r="482" ht="15.75" customHeight="1">
      <c r="A482" s="801"/>
      <c r="B482" s="801"/>
      <c r="C482" s="801"/>
      <c r="D482" s="801"/>
      <c r="E482" s="801"/>
      <c r="F482" s="801"/>
      <c r="G482" s="801"/>
      <c r="H482" s="801"/>
      <c r="I482" s="801"/>
      <c r="J482" s="801"/>
      <c r="K482" s="801"/>
      <c r="L482" s="801"/>
      <c r="M482" s="801"/>
      <c r="N482" s="801"/>
      <c r="O482" s="801"/>
      <c r="P482" s="801"/>
      <c r="Q482" s="801"/>
      <c r="R482" s="801"/>
      <c r="S482" s="801"/>
      <c r="T482" s="801"/>
      <c r="U482" s="801"/>
      <c r="V482" s="801"/>
      <c r="W482" s="801"/>
      <c r="X482" s="801"/>
      <c r="Y482" s="801"/>
      <c r="Z482" s="801"/>
    </row>
    <row r="483" ht="15.75" customHeight="1">
      <c r="A483" s="801"/>
      <c r="B483" s="801"/>
      <c r="C483" s="801"/>
      <c r="D483" s="801"/>
      <c r="E483" s="801"/>
      <c r="F483" s="801"/>
      <c r="G483" s="801"/>
      <c r="H483" s="801"/>
      <c r="I483" s="801"/>
      <c r="J483" s="801"/>
      <c r="K483" s="801"/>
      <c r="L483" s="801"/>
      <c r="M483" s="801"/>
      <c r="N483" s="801"/>
      <c r="O483" s="801"/>
      <c r="P483" s="801"/>
      <c r="Q483" s="801"/>
      <c r="R483" s="801"/>
      <c r="S483" s="801"/>
      <c r="T483" s="801"/>
      <c r="U483" s="801"/>
      <c r="V483" s="801"/>
      <c r="W483" s="801"/>
      <c r="X483" s="801"/>
      <c r="Y483" s="801"/>
      <c r="Z483" s="801"/>
    </row>
    <row r="484" ht="15.75" customHeight="1">
      <c r="A484" s="801"/>
      <c r="B484" s="801"/>
      <c r="C484" s="801"/>
      <c r="D484" s="801"/>
      <c r="E484" s="801"/>
      <c r="F484" s="801"/>
      <c r="G484" s="801"/>
      <c r="H484" s="801"/>
      <c r="I484" s="801"/>
      <c r="J484" s="801"/>
      <c r="K484" s="801"/>
      <c r="L484" s="801"/>
      <c r="M484" s="801"/>
      <c r="N484" s="801"/>
      <c r="O484" s="801"/>
      <c r="P484" s="801"/>
      <c r="Q484" s="801"/>
      <c r="R484" s="801"/>
      <c r="S484" s="801"/>
      <c r="T484" s="801"/>
      <c r="U484" s="801"/>
      <c r="V484" s="801"/>
      <c r="W484" s="801"/>
      <c r="X484" s="801"/>
      <c r="Y484" s="801"/>
      <c r="Z484" s="801"/>
    </row>
    <row r="485" ht="15.75" customHeight="1">
      <c r="A485" s="801"/>
      <c r="B485" s="801"/>
      <c r="C485" s="801"/>
      <c r="D485" s="801"/>
      <c r="E485" s="801"/>
      <c r="F485" s="801"/>
      <c r="G485" s="801"/>
      <c r="H485" s="801"/>
      <c r="I485" s="801"/>
      <c r="J485" s="801"/>
      <c r="K485" s="801"/>
      <c r="L485" s="801"/>
      <c r="M485" s="801"/>
      <c r="N485" s="801"/>
      <c r="O485" s="801"/>
      <c r="P485" s="801"/>
      <c r="Q485" s="801"/>
      <c r="R485" s="801"/>
      <c r="S485" s="801"/>
      <c r="T485" s="801"/>
      <c r="U485" s="801"/>
      <c r="V485" s="801"/>
      <c r="W485" s="801"/>
      <c r="X485" s="801"/>
      <c r="Y485" s="801"/>
      <c r="Z485" s="801"/>
    </row>
    <row r="486" ht="15.75" customHeight="1">
      <c r="A486" s="801"/>
      <c r="B486" s="801"/>
      <c r="C486" s="801"/>
      <c r="D486" s="801"/>
      <c r="E486" s="801"/>
      <c r="F486" s="801"/>
      <c r="G486" s="801"/>
      <c r="H486" s="801"/>
      <c r="I486" s="801"/>
      <c r="J486" s="801"/>
      <c r="K486" s="801"/>
      <c r="L486" s="801"/>
      <c r="M486" s="801"/>
      <c r="N486" s="801"/>
      <c r="O486" s="801"/>
      <c r="P486" s="801"/>
      <c r="Q486" s="801"/>
      <c r="R486" s="801"/>
      <c r="S486" s="801"/>
      <c r="T486" s="801"/>
      <c r="U486" s="801"/>
      <c r="V486" s="801"/>
      <c r="W486" s="801"/>
      <c r="X486" s="801"/>
      <c r="Y486" s="801"/>
      <c r="Z486" s="801"/>
    </row>
    <row r="487" ht="15.75" customHeight="1">
      <c r="A487" s="801"/>
      <c r="B487" s="801"/>
      <c r="C487" s="801"/>
      <c r="D487" s="801"/>
      <c r="E487" s="801"/>
      <c r="F487" s="801"/>
      <c r="G487" s="801"/>
      <c r="H487" s="801"/>
      <c r="I487" s="801"/>
      <c r="J487" s="801"/>
      <c r="K487" s="801"/>
      <c r="L487" s="801"/>
      <c r="M487" s="801"/>
      <c r="N487" s="801"/>
      <c r="O487" s="801"/>
      <c r="P487" s="801"/>
      <c r="Q487" s="801"/>
      <c r="R487" s="801"/>
      <c r="S487" s="801"/>
      <c r="T487" s="801"/>
      <c r="U487" s="801"/>
      <c r="V487" s="801"/>
      <c r="W487" s="801"/>
      <c r="X487" s="801"/>
      <c r="Y487" s="801"/>
      <c r="Z487" s="801"/>
    </row>
    <row r="488" ht="15.75" customHeight="1">
      <c r="A488" s="801"/>
      <c r="B488" s="801"/>
      <c r="C488" s="801"/>
      <c r="D488" s="801"/>
      <c r="E488" s="801"/>
      <c r="F488" s="801"/>
      <c r="G488" s="801"/>
      <c r="H488" s="801"/>
      <c r="I488" s="801"/>
      <c r="J488" s="801"/>
      <c r="K488" s="801"/>
      <c r="L488" s="801"/>
      <c r="M488" s="801"/>
      <c r="N488" s="801"/>
      <c r="O488" s="801"/>
      <c r="P488" s="801"/>
      <c r="Q488" s="801"/>
      <c r="R488" s="801"/>
      <c r="S488" s="801"/>
      <c r="T488" s="801"/>
      <c r="U488" s="801"/>
      <c r="V488" s="801"/>
      <c r="W488" s="801"/>
      <c r="X488" s="801"/>
      <c r="Y488" s="801"/>
      <c r="Z488" s="801"/>
    </row>
    <row r="489" ht="15.75" customHeight="1">
      <c r="A489" s="801"/>
      <c r="B489" s="801"/>
      <c r="C489" s="801"/>
      <c r="D489" s="801"/>
      <c r="E489" s="801"/>
      <c r="F489" s="801"/>
      <c r="G489" s="801"/>
      <c r="H489" s="801"/>
      <c r="I489" s="801"/>
      <c r="J489" s="801"/>
      <c r="K489" s="801"/>
      <c r="L489" s="801"/>
      <c r="M489" s="801"/>
      <c r="N489" s="801"/>
      <c r="O489" s="801"/>
      <c r="P489" s="801"/>
      <c r="Q489" s="801"/>
      <c r="R489" s="801"/>
      <c r="S489" s="801"/>
      <c r="T489" s="801"/>
      <c r="U489" s="801"/>
      <c r="V489" s="801"/>
      <c r="W489" s="801"/>
      <c r="X489" s="801"/>
      <c r="Y489" s="801"/>
      <c r="Z489" s="801"/>
    </row>
    <row r="490" ht="15.75" customHeight="1">
      <c r="A490" s="801"/>
      <c r="B490" s="801"/>
      <c r="C490" s="801"/>
      <c r="D490" s="801"/>
      <c r="E490" s="801"/>
      <c r="F490" s="801"/>
      <c r="G490" s="801"/>
      <c r="H490" s="801"/>
      <c r="I490" s="801"/>
      <c r="J490" s="801"/>
      <c r="K490" s="801"/>
      <c r="L490" s="801"/>
      <c r="M490" s="801"/>
      <c r="N490" s="801"/>
      <c r="O490" s="801"/>
      <c r="P490" s="801"/>
      <c r="Q490" s="801"/>
      <c r="R490" s="801"/>
      <c r="S490" s="801"/>
      <c r="T490" s="801"/>
      <c r="U490" s="801"/>
      <c r="V490" s="801"/>
      <c r="W490" s="801"/>
      <c r="X490" s="801"/>
      <c r="Y490" s="801"/>
      <c r="Z490" s="801"/>
    </row>
    <row r="491" ht="15.75" customHeight="1">
      <c r="A491" s="801"/>
      <c r="B491" s="801"/>
      <c r="C491" s="801"/>
      <c r="D491" s="801"/>
      <c r="E491" s="801"/>
      <c r="F491" s="801"/>
      <c r="G491" s="801"/>
      <c r="H491" s="801"/>
      <c r="I491" s="801"/>
      <c r="J491" s="801"/>
      <c r="K491" s="801"/>
      <c r="L491" s="801"/>
      <c r="M491" s="801"/>
      <c r="N491" s="801"/>
      <c r="O491" s="801"/>
      <c r="P491" s="801"/>
      <c r="Q491" s="801"/>
      <c r="R491" s="801"/>
      <c r="S491" s="801"/>
      <c r="T491" s="801"/>
      <c r="U491" s="801"/>
      <c r="V491" s="801"/>
      <c r="W491" s="801"/>
      <c r="X491" s="801"/>
      <c r="Y491" s="801"/>
      <c r="Z491" s="801"/>
    </row>
    <row r="492" ht="15.75" customHeight="1">
      <c r="A492" s="801"/>
      <c r="B492" s="801"/>
      <c r="C492" s="801"/>
      <c r="D492" s="801"/>
      <c r="E492" s="801"/>
      <c r="F492" s="801"/>
      <c r="G492" s="801"/>
      <c r="H492" s="801"/>
      <c r="I492" s="801"/>
      <c r="J492" s="801"/>
      <c r="K492" s="801"/>
      <c r="L492" s="801"/>
      <c r="M492" s="801"/>
      <c r="N492" s="801"/>
      <c r="O492" s="801"/>
      <c r="P492" s="801"/>
      <c r="Q492" s="801"/>
      <c r="R492" s="801"/>
      <c r="S492" s="801"/>
      <c r="T492" s="801"/>
      <c r="U492" s="801"/>
      <c r="V492" s="801"/>
      <c r="W492" s="801"/>
      <c r="X492" s="801"/>
      <c r="Y492" s="801"/>
      <c r="Z492" s="801"/>
    </row>
    <row r="493" ht="15.75" customHeight="1">
      <c r="A493" s="801"/>
      <c r="B493" s="801"/>
      <c r="C493" s="801"/>
      <c r="D493" s="801"/>
      <c r="E493" s="801"/>
      <c r="F493" s="801"/>
      <c r="G493" s="801"/>
      <c r="H493" s="801"/>
      <c r="I493" s="801"/>
      <c r="J493" s="801"/>
      <c r="K493" s="801"/>
      <c r="L493" s="801"/>
      <c r="M493" s="801"/>
      <c r="N493" s="801"/>
      <c r="O493" s="801"/>
      <c r="P493" s="801"/>
      <c r="Q493" s="801"/>
      <c r="R493" s="801"/>
      <c r="S493" s="801"/>
      <c r="T493" s="801"/>
      <c r="U493" s="801"/>
      <c r="V493" s="801"/>
      <c r="W493" s="801"/>
      <c r="X493" s="801"/>
      <c r="Y493" s="801"/>
      <c r="Z493" s="801"/>
    </row>
    <row r="494" ht="15.75" customHeight="1">
      <c r="A494" s="801"/>
      <c r="B494" s="801"/>
      <c r="C494" s="801"/>
      <c r="D494" s="801"/>
      <c r="E494" s="801"/>
      <c r="F494" s="801"/>
      <c r="G494" s="801"/>
      <c r="H494" s="801"/>
      <c r="I494" s="801"/>
      <c r="J494" s="801"/>
      <c r="K494" s="801"/>
      <c r="L494" s="801"/>
      <c r="M494" s="801"/>
      <c r="N494" s="801"/>
      <c r="O494" s="801"/>
      <c r="P494" s="801"/>
      <c r="Q494" s="801"/>
      <c r="R494" s="801"/>
      <c r="S494" s="801"/>
      <c r="T494" s="801"/>
      <c r="U494" s="801"/>
      <c r="V494" s="801"/>
      <c r="W494" s="801"/>
      <c r="X494" s="801"/>
      <c r="Y494" s="801"/>
      <c r="Z494" s="801"/>
    </row>
    <row r="495" ht="15.75" customHeight="1">
      <c r="A495" s="801"/>
      <c r="B495" s="801"/>
      <c r="C495" s="801"/>
      <c r="D495" s="801"/>
      <c r="E495" s="801"/>
      <c r="F495" s="801"/>
      <c r="G495" s="801"/>
      <c r="H495" s="801"/>
      <c r="I495" s="801"/>
      <c r="J495" s="801"/>
      <c r="K495" s="801"/>
      <c r="L495" s="801"/>
      <c r="M495" s="801"/>
      <c r="N495" s="801"/>
      <c r="O495" s="801"/>
      <c r="P495" s="801"/>
      <c r="Q495" s="801"/>
      <c r="R495" s="801"/>
      <c r="S495" s="801"/>
      <c r="T495" s="801"/>
      <c r="U495" s="801"/>
      <c r="V495" s="801"/>
      <c r="W495" s="801"/>
      <c r="X495" s="801"/>
      <c r="Y495" s="801"/>
      <c r="Z495" s="801"/>
    </row>
    <row r="496" ht="15.75" customHeight="1">
      <c r="A496" s="801"/>
      <c r="B496" s="801"/>
      <c r="C496" s="801"/>
      <c r="D496" s="801"/>
      <c r="E496" s="801"/>
      <c r="F496" s="801"/>
      <c r="G496" s="801"/>
      <c r="H496" s="801"/>
      <c r="I496" s="801"/>
      <c r="J496" s="801"/>
      <c r="K496" s="801"/>
      <c r="L496" s="801"/>
      <c r="M496" s="801"/>
      <c r="N496" s="801"/>
      <c r="O496" s="801"/>
      <c r="P496" s="801"/>
      <c r="Q496" s="801"/>
      <c r="R496" s="801"/>
      <c r="S496" s="801"/>
      <c r="T496" s="801"/>
      <c r="U496" s="801"/>
      <c r="V496" s="801"/>
      <c r="W496" s="801"/>
      <c r="X496" s="801"/>
      <c r="Y496" s="801"/>
      <c r="Z496" s="801"/>
    </row>
    <row r="497" ht="15.75" customHeight="1">
      <c r="A497" s="801"/>
      <c r="B497" s="801"/>
      <c r="C497" s="801"/>
      <c r="D497" s="801"/>
      <c r="E497" s="801"/>
      <c r="F497" s="801"/>
      <c r="G497" s="801"/>
      <c r="H497" s="801"/>
      <c r="I497" s="801"/>
      <c r="J497" s="801"/>
      <c r="K497" s="801"/>
      <c r="L497" s="801"/>
      <c r="M497" s="801"/>
      <c r="N497" s="801"/>
      <c r="O497" s="801"/>
      <c r="P497" s="801"/>
      <c r="Q497" s="801"/>
      <c r="R497" s="801"/>
      <c r="S497" s="801"/>
      <c r="T497" s="801"/>
      <c r="U497" s="801"/>
      <c r="V497" s="801"/>
      <c r="W497" s="801"/>
      <c r="X497" s="801"/>
      <c r="Y497" s="801"/>
      <c r="Z497" s="801"/>
    </row>
    <row r="498" ht="15.75" customHeight="1">
      <c r="A498" s="801"/>
      <c r="B498" s="801"/>
      <c r="C498" s="801"/>
      <c r="D498" s="801"/>
      <c r="E498" s="801"/>
      <c r="F498" s="801"/>
      <c r="G498" s="801"/>
      <c r="H498" s="801"/>
      <c r="I498" s="801"/>
      <c r="J498" s="801"/>
      <c r="K498" s="801"/>
      <c r="L498" s="801"/>
      <c r="M498" s="801"/>
      <c r="N498" s="801"/>
      <c r="O498" s="801"/>
      <c r="P498" s="801"/>
      <c r="Q498" s="801"/>
      <c r="R498" s="801"/>
      <c r="S498" s="801"/>
      <c r="T498" s="801"/>
      <c r="U498" s="801"/>
      <c r="V498" s="801"/>
      <c r="W498" s="801"/>
      <c r="X498" s="801"/>
      <c r="Y498" s="801"/>
      <c r="Z498" s="801"/>
    </row>
    <row r="499" ht="15.75" customHeight="1">
      <c r="A499" s="801"/>
      <c r="B499" s="801"/>
      <c r="C499" s="801"/>
      <c r="D499" s="801"/>
      <c r="E499" s="801"/>
      <c r="F499" s="801"/>
      <c r="G499" s="801"/>
      <c r="H499" s="801"/>
      <c r="I499" s="801"/>
      <c r="J499" s="801"/>
      <c r="K499" s="801"/>
      <c r="L499" s="801"/>
      <c r="M499" s="801"/>
      <c r="N499" s="801"/>
      <c r="O499" s="801"/>
      <c r="P499" s="801"/>
      <c r="Q499" s="801"/>
      <c r="R499" s="801"/>
      <c r="S499" s="801"/>
      <c r="T499" s="801"/>
      <c r="U499" s="801"/>
      <c r="V499" s="801"/>
      <c r="W499" s="801"/>
      <c r="X499" s="801"/>
      <c r="Y499" s="801"/>
      <c r="Z499" s="801"/>
    </row>
    <row r="500" ht="15.75" customHeight="1">
      <c r="A500" s="801"/>
      <c r="B500" s="801"/>
      <c r="C500" s="801"/>
      <c r="D500" s="801"/>
      <c r="E500" s="801"/>
      <c r="F500" s="801"/>
      <c r="G500" s="801"/>
      <c r="H500" s="801"/>
      <c r="I500" s="801"/>
      <c r="J500" s="801"/>
      <c r="K500" s="801"/>
      <c r="L500" s="801"/>
      <c r="M500" s="801"/>
      <c r="N500" s="801"/>
      <c r="O500" s="801"/>
      <c r="P500" s="801"/>
      <c r="Q500" s="801"/>
      <c r="R500" s="801"/>
      <c r="S500" s="801"/>
      <c r="T500" s="801"/>
      <c r="U500" s="801"/>
      <c r="V500" s="801"/>
      <c r="W500" s="801"/>
      <c r="X500" s="801"/>
      <c r="Y500" s="801"/>
      <c r="Z500" s="801"/>
    </row>
    <row r="501" ht="15.75" customHeight="1">
      <c r="A501" s="801"/>
      <c r="B501" s="801"/>
      <c r="C501" s="801"/>
      <c r="D501" s="801"/>
      <c r="E501" s="801"/>
      <c r="F501" s="801"/>
      <c r="G501" s="801"/>
      <c r="H501" s="801"/>
      <c r="I501" s="801"/>
      <c r="J501" s="801"/>
      <c r="K501" s="801"/>
      <c r="L501" s="801"/>
      <c r="M501" s="801"/>
      <c r="N501" s="801"/>
      <c r="O501" s="801"/>
      <c r="P501" s="801"/>
      <c r="Q501" s="801"/>
      <c r="R501" s="801"/>
      <c r="S501" s="801"/>
      <c r="T501" s="801"/>
      <c r="U501" s="801"/>
      <c r="V501" s="801"/>
      <c r="W501" s="801"/>
      <c r="X501" s="801"/>
      <c r="Y501" s="801"/>
      <c r="Z501" s="801"/>
    </row>
    <row r="502" ht="15.75" customHeight="1">
      <c r="A502" s="801"/>
      <c r="B502" s="801"/>
      <c r="C502" s="801"/>
      <c r="D502" s="801"/>
      <c r="E502" s="801"/>
      <c r="F502" s="801"/>
      <c r="G502" s="801"/>
      <c r="H502" s="801"/>
      <c r="I502" s="801"/>
      <c r="J502" s="801"/>
      <c r="K502" s="801"/>
      <c r="L502" s="801"/>
      <c r="M502" s="801"/>
      <c r="N502" s="801"/>
      <c r="O502" s="801"/>
      <c r="P502" s="801"/>
      <c r="Q502" s="801"/>
      <c r="R502" s="801"/>
      <c r="S502" s="801"/>
      <c r="T502" s="801"/>
      <c r="U502" s="801"/>
      <c r="V502" s="801"/>
      <c r="W502" s="801"/>
      <c r="X502" s="801"/>
      <c r="Y502" s="801"/>
      <c r="Z502" s="801"/>
    </row>
    <row r="503" ht="15.75" customHeight="1">
      <c r="A503" s="801"/>
      <c r="B503" s="801"/>
      <c r="C503" s="801"/>
      <c r="D503" s="801"/>
      <c r="E503" s="801"/>
      <c r="F503" s="801"/>
      <c r="G503" s="801"/>
      <c r="H503" s="801"/>
      <c r="I503" s="801"/>
      <c r="J503" s="801"/>
      <c r="K503" s="801"/>
      <c r="L503" s="801"/>
      <c r="M503" s="801"/>
      <c r="N503" s="801"/>
      <c r="O503" s="801"/>
      <c r="P503" s="801"/>
      <c r="Q503" s="801"/>
      <c r="R503" s="801"/>
      <c r="S503" s="801"/>
      <c r="T503" s="801"/>
      <c r="U503" s="801"/>
      <c r="V503" s="801"/>
      <c r="W503" s="801"/>
      <c r="X503" s="801"/>
      <c r="Y503" s="801"/>
      <c r="Z503" s="801"/>
    </row>
    <row r="504" ht="15.75" customHeight="1">
      <c r="A504" s="801"/>
      <c r="B504" s="801"/>
      <c r="C504" s="801"/>
      <c r="D504" s="801"/>
      <c r="E504" s="801"/>
      <c r="F504" s="801"/>
      <c r="G504" s="801"/>
      <c r="H504" s="801"/>
      <c r="I504" s="801"/>
      <c r="J504" s="801"/>
      <c r="K504" s="801"/>
      <c r="L504" s="801"/>
      <c r="M504" s="801"/>
      <c r="N504" s="801"/>
      <c r="O504" s="801"/>
      <c r="P504" s="801"/>
      <c r="Q504" s="801"/>
      <c r="R504" s="801"/>
      <c r="S504" s="801"/>
      <c r="T504" s="801"/>
      <c r="U504" s="801"/>
      <c r="V504" s="801"/>
      <c r="W504" s="801"/>
      <c r="X504" s="801"/>
      <c r="Y504" s="801"/>
      <c r="Z504" s="801"/>
    </row>
    <row r="505" ht="15.75" customHeight="1">
      <c r="A505" s="801"/>
      <c r="B505" s="801"/>
      <c r="C505" s="801"/>
      <c r="D505" s="801"/>
      <c r="E505" s="801"/>
      <c r="F505" s="801"/>
      <c r="G505" s="801"/>
      <c r="H505" s="801"/>
      <c r="I505" s="801"/>
      <c r="J505" s="801"/>
      <c r="K505" s="801"/>
      <c r="L505" s="801"/>
      <c r="M505" s="801"/>
      <c r="N505" s="801"/>
      <c r="O505" s="801"/>
      <c r="P505" s="801"/>
      <c r="Q505" s="801"/>
      <c r="R505" s="801"/>
      <c r="S505" s="801"/>
      <c r="T505" s="801"/>
      <c r="U505" s="801"/>
      <c r="V505" s="801"/>
      <c r="W505" s="801"/>
      <c r="X505" s="801"/>
      <c r="Y505" s="801"/>
      <c r="Z505" s="801"/>
    </row>
    <row r="506" ht="15.75" customHeight="1">
      <c r="A506" s="801"/>
      <c r="B506" s="801"/>
      <c r="C506" s="801"/>
      <c r="D506" s="801"/>
      <c r="E506" s="801"/>
      <c r="F506" s="801"/>
      <c r="G506" s="801"/>
      <c r="H506" s="801"/>
      <c r="I506" s="801"/>
      <c r="J506" s="801"/>
      <c r="K506" s="801"/>
      <c r="L506" s="801"/>
      <c r="M506" s="801"/>
      <c r="N506" s="801"/>
      <c r="O506" s="801"/>
      <c r="P506" s="801"/>
      <c r="Q506" s="801"/>
      <c r="R506" s="801"/>
      <c r="S506" s="801"/>
      <c r="T506" s="801"/>
      <c r="U506" s="801"/>
      <c r="V506" s="801"/>
      <c r="W506" s="801"/>
      <c r="X506" s="801"/>
      <c r="Y506" s="801"/>
      <c r="Z506" s="801"/>
    </row>
    <row r="507" ht="15.75" customHeight="1">
      <c r="A507" s="801"/>
      <c r="B507" s="801"/>
      <c r="C507" s="801"/>
      <c r="D507" s="801"/>
      <c r="E507" s="801"/>
      <c r="F507" s="801"/>
      <c r="G507" s="801"/>
      <c r="H507" s="801"/>
      <c r="I507" s="801"/>
      <c r="J507" s="801"/>
      <c r="K507" s="801"/>
      <c r="L507" s="801"/>
      <c r="M507" s="801"/>
      <c r="N507" s="801"/>
      <c r="O507" s="801"/>
      <c r="P507" s="801"/>
      <c r="Q507" s="801"/>
      <c r="R507" s="801"/>
      <c r="S507" s="801"/>
      <c r="T507" s="801"/>
      <c r="U507" s="801"/>
      <c r="V507" s="801"/>
      <c r="W507" s="801"/>
      <c r="X507" s="801"/>
      <c r="Y507" s="801"/>
      <c r="Z507" s="801"/>
    </row>
    <row r="508" ht="15.75" customHeight="1">
      <c r="A508" s="801"/>
      <c r="B508" s="801"/>
      <c r="C508" s="801"/>
      <c r="D508" s="801"/>
      <c r="E508" s="801"/>
      <c r="F508" s="801"/>
      <c r="G508" s="801"/>
      <c r="H508" s="801"/>
      <c r="I508" s="801"/>
      <c r="J508" s="801"/>
      <c r="K508" s="801"/>
      <c r="L508" s="801"/>
      <c r="M508" s="801"/>
      <c r="N508" s="801"/>
      <c r="O508" s="801"/>
      <c r="P508" s="801"/>
      <c r="Q508" s="801"/>
      <c r="R508" s="801"/>
      <c r="S508" s="801"/>
      <c r="T508" s="801"/>
      <c r="U508" s="801"/>
      <c r="V508" s="801"/>
      <c r="W508" s="801"/>
      <c r="X508" s="801"/>
      <c r="Y508" s="801"/>
      <c r="Z508" s="801"/>
    </row>
    <row r="509" ht="15.75" customHeight="1">
      <c r="A509" s="801"/>
      <c r="B509" s="801"/>
      <c r="C509" s="801"/>
      <c r="D509" s="801"/>
      <c r="E509" s="801"/>
      <c r="F509" s="801"/>
      <c r="G509" s="801"/>
      <c r="H509" s="801"/>
      <c r="I509" s="801"/>
      <c r="J509" s="801"/>
      <c r="K509" s="801"/>
      <c r="L509" s="801"/>
      <c r="M509" s="801"/>
      <c r="N509" s="801"/>
      <c r="O509" s="801"/>
      <c r="P509" s="801"/>
      <c r="Q509" s="801"/>
      <c r="R509" s="801"/>
      <c r="S509" s="801"/>
      <c r="T509" s="801"/>
      <c r="U509" s="801"/>
      <c r="V509" s="801"/>
      <c r="W509" s="801"/>
      <c r="X509" s="801"/>
      <c r="Y509" s="801"/>
      <c r="Z509" s="801"/>
    </row>
    <row r="510" ht="15.75" customHeight="1">
      <c r="A510" s="801"/>
      <c r="B510" s="801"/>
      <c r="C510" s="801"/>
      <c r="D510" s="801"/>
      <c r="E510" s="801"/>
      <c r="F510" s="801"/>
      <c r="G510" s="801"/>
      <c r="H510" s="801"/>
      <c r="I510" s="801"/>
      <c r="J510" s="801"/>
      <c r="K510" s="801"/>
      <c r="L510" s="801"/>
      <c r="M510" s="801"/>
      <c r="N510" s="801"/>
      <c r="O510" s="801"/>
      <c r="P510" s="801"/>
      <c r="Q510" s="801"/>
      <c r="R510" s="801"/>
      <c r="S510" s="801"/>
      <c r="T510" s="801"/>
      <c r="U510" s="801"/>
      <c r="V510" s="801"/>
      <c r="W510" s="801"/>
      <c r="X510" s="801"/>
      <c r="Y510" s="801"/>
      <c r="Z510" s="801"/>
    </row>
    <row r="511" ht="15.75" customHeight="1">
      <c r="A511" s="801"/>
      <c r="B511" s="801"/>
      <c r="C511" s="801"/>
      <c r="D511" s="801"/>
      <c r="E511" s="801"/>
      <c r="F511" s="801"/>
      <c r="G511" s="801"/>
      <c r="H511" s="801"/>
      <c r="I511" s="801"/>
      <c r="J511" s="801"/>
      <c r="K511" s="801"/>
      <c r="L511" s="801"/>
      <c r="M511" s="801"/>
      <c r="N511" s="801"/>
      <c r="O511" s="801"/>
      <c r="P511" s="801"/>
      <c r="Q511" s="801"/>
      <c r="R511" s="801"/>
      <c r="S511" s="801"/>
      <c r="T511" s="801"/>
      <c r="U511" s="801"/>
      <c r="V511" s="801"/>
      <c r="W511" s="801"/>
      <c r="X511" s="801"/>
      <c r="Y511" s="801"/>
      <c r="Z511" s="801"/>
    </row>
    <row r="512" ht="15.75" customHeight="1">
      <c r="A512" s="801"/>
      <c r="B512" s="801"/>
      <c r="C512" s="801"/>
      <c r="D512" s="801"/>
      <c r="E512" s="801"/>
      <c r="F512" s="801"/>
      <c r="G512" s="801"/>
      <c r="H512" s="801"/>
      <c r="I512" s="801"/>
      <c r="J512" s="801"/>
      <c r="K512" s="801"/>
      <c r="L512" s="801"/>
      <c r="M512" s="801"/>
      <c r="N512" s="801"/>
      <c r="O512" s="801"/>
      <c r="P512" s="801"/>
      <c r="Q512" s="801"/>
      <c r="R512" s="801"/>
      <c r="S512" s="801"/>
      <c r="T512" s="801"/>
      <c r="U512" s="801"/>
      <c r="V512" s="801"/>
      <c r="W512" s="801"/>
      <c r="X512" s="801"/>
      <c r="Y512" s="801"/>
      <c r="Z512" s="801"/>
    </row>
    <row r="513" ht="15.75" customHeight="1">
      <c r="A513" s="801"/>
      <c r="B513" s="801"/>
      <c r="C513" s="801"/>
      <c r="D513" s="801"/>
      <c r="E513" s="801"/>
      <c r="F513" s="801"/>
      <c r="G513" s="801"/>
      <c r="H513" s="801"/>
      <c r="I513" s="801"/>
      <c r="J513" s="801"/>
      <c r="K513" s="801"/>
      <c r="L513" s="801"/>
      <c r="M513" s="801"/>
      <c r="N513" s="801"/>
      <c r="O513" s="801"/>
      <c r="P513" s="801"/>
      <c r="Q513" s="801"/>
      <c r="R513" s="801"/>
      <c r="S513" s="801"/>
      <c r="T513" s="801"/>
      <c r="U513" s="801"/>
      <c r="V513" s="801"/>
      <c r="W513" s="801"/>
      <c r="X513" s="801"/>
      <c r="Y513" s="801"/>
      <c r="Z513" s="801"/>
    </row>
    <row r="514" ht="15.75" customHeight="1">
      <c r="A514" s="801"/>
      <c r="B514" s="801"/>
      <c r="C514" s="801"/>
      <c r="D514" s="801"/>
      <c r="E514" s="801"/>
      <c r="F514" s="801"/>
      <c r="G514" s="801"/>
      <c r="H514" s="801"/>
      <c r="I514" s="801"/>
      <c r="J514" s="801"/>
      <c r="K514" s="801"/>
      <c r="L514" s="801"/>
      <c r="M514" s="801"/>
      <c r="N514" s="801"/>
      <c r="O514" s="801"/>
      <c r="P514" s="801"/>
      <c r="Q514" s="801"/>
      <c r="R514" s="801"/>
      <c r="S514" s="801"/>
      <c r="T514" s="801"/>
      <c r="U514" s="801"/>
      <c r="V514" s="801"/>
      <c r="W514" s="801"/>
      <c r="X514" s="801"/>
      <c r="Y514" s="801"/>
      <c r="Z514" s="801"/>
    </row>
    <row r="515" ht="15.75" customHeight="1">
      <c r="A515" s="801"/>
      <c r="B515" s="801"/>
      <c r="C515" s="801"/>
      <c r="D515" s="801"/>
      <c r="E515" s="801"/>
      <c r="F515" s="801"/>
      <c r="G515" s="801"/>
      <c r="H515" s="801"/>
      <c r="I515" s="801"/>
      <c r="J515" s="801"/>
      <c r="K515" s="801"/>
      <c r="L515" s="801"/>
      <c r="M515" s="801"/>
      <c r="N515" s="801"/>
      <c r="O515" s="801"/>
      <c r="P515" s="801"/>
      <c r="Q515" s="801"/>
      <c r="R515" s="801"/>
      <c r="S515" s="801"/>
      <c r="T515" s="801"/>
      <c r="U515" s="801"/>
      <c r="V515" s="801"/>
      <c r="W515" s="801"/>
      <c r="X515" s="801"/>
      <c r="Y515" s="801"/>
      <c r="Z515" s="801"/>
    </row>
    <row r="516" ht="15.75" customHeight="1">
      <c r="A516" s="801"/>
      <c r="B516" s="801"/>
      <c r="C516" s="801"/>
      <c r="D516" s="801"/>
      <c r="E516" s="801"/>
      <c r="F516" s="801"/>
      <c r="G516" s="801"/>
      <c r="H516" s="801"/>
      <c r="I516" s="801"/>
      <c r="J516" s="801"/>
      <c r="K516" s="801"/>
      <c r="L516" s="801"/>
      <c r="M516" s="801"/>
      <c r="N516" s="801"/>
      <c r="O516" s="801"/>
      <c r="P516" s="801"/>
      <c r="Q516" s="801"/>
      <c r="R516" s="801"/>
      <c r="S516" s="801"/>
      <c r="T516" s="801"/>
      <c r="U516" s="801"/>
      <c r="V516" s="801"/>
      <c r="W516" s="801"/>
      <c r="X516" s="801"/>
      <c r="Y516" s="801"/>
      <c r="Z516" s="801"/>
    </row>
    <row r="517" ht="15.75" customHeight="1">
      <c r="A517" s="801"/>
      <c r="B517" s="801"/>
      <c r="C517" s="801"/>
      <c r="D517" s="801"/>
      <c r="E517" s="801"/>
      <c r="F517" s="801"/>
      <c r="G517" s="801"/>
      <c r="H517" s="801"/>
      <c r="I517" s="801"/>
      <c r="J517" s="801"/>
      <c r="K517" s="801"/>
      <c r="L517" s="801"/>
      <c r="M517" s="801"/>
      <c r="N517" s="801"/>
      <c r="O517" s="801"/>
      <c r="P517" s="801"/>
      <c r="Q517" s="801"/>
      <c r="R517" s="801"/>
      <c r="S517" s="801"/>
      <c r="T517" s="801"/>
      <c r="U517" s="801"/>
      <c r="V517" s="801"/>
      <c r="W517" s="801"/>
      <c r="X517" s="801"/>
      <c r="Y517" s="801"/>
      <c r="Z517" s="801"/>
    </row>
    <row r="518" ht="15.75" customHeight="1">
      <c r="A518" s="801"/>
      <c r="B518" s="801"/>
      <c r="C518" s="801"/>
      <c r="D518" s="801"/>
      <c r="E518" s="801"/>
      <c r="F518" s="801"/>
      <c r="G518" s="801"/>
      <c r="H518" s="801"/>
      <c r="I518" s="801"/>
      <c r="J518" s="801"/>
      <c r="K518" s="801"/>
      <c r="L518" s="801"/>
      <c r="M518" s="801"/>
      <c r="N518" s="801"/>
      <c r="O518" s="801"/>
      <c r="P518" s="801"/>
      <c r="Q518" s="801"/>
      <c r="R518" s="801"/>
      <c r="S518" s="801"/>
      <c r="T518" s="801"/>
      <c r="U518" s="801"/>
      <c r="V518" s="801"/>
      <c r="W518" s="801"/>
      <c r="X518" s="801"/>
      <c r="Y518" s="801"/>
      <c r="Z518" s="801"/>
    </row>
    <row r="519" ht="15.75" customHeight="1">
      <c r="A519" s="801"/>
      <c r="B519" s="801"/>
      <c r="C519" s="801"/>
      <c r="D519" s="801"/>
      <c r="E519" s="801"/>
      <c r="F519" s="801"/>
      <c r="G519" s="801"/>
      <c r="H519" s="801"/>
      <c r="I519" s="801"/>
      <c r="J519" s="801"/>
      <c r="K519" s="801"/>
      <c r="L519" s="801"/>
      <c r="M519" s="801"/>
      <c r="N519" s="801"/>
      <c r="O519" s="801"/>
      <c r="P519" s="801"/>
      <c r="Q519" s="801"/>
      <c r="R519" s="801"/>
      <c r="S519" s="801"/>
      <c r="T519" s="801"/>
      <c r="U519" s="801"/>
      <c r="V519" s="801"/>
      <c r="W519" s="801"/>
      <c r="X519" s="801"/>
      <c r="Y519" s="801"/>
      <c r="Z519" s="801"/>
    </row>
    <row r="520" ht="15.75" customHeight="1">
      <c r="A520" s="801"/>
      <c r="B520" s="801"/>
      <c r="C520" s="801"/>
      <c r="D520" s="801"/>
      <c r="E520" s="801"/>
      <c r="F520" s="801"/>
      <c r="G520" s="801"/>
      <c r="H520" s="801"/>
      <c r="I520" s="801"/>
      <c r="J520" s="801"/>
      <c r="K520" s="801"/>
      <c r="L520" s="801"/>
      <c r="M520" s="801"/>
      <c r="N520" s="801"/>
      <c r="O520" s="801"/>
      <c r="P520" s="801"/>
      <c r="Q520" s="801"/>
      <c r="R520" s="801"/>
      <c r="S520" s="801"/>
      <c r="T520" s="801"/>
      <c r="U520" s="801"/>
      <c r="V520" s="801"/>
      <c r="W520" s="801"/>
      <c r="X520" s="801"/>
      <c r="Y520" s="801"/>
      <c r="Z520" s="801"/>
    </row>
    <row r="521" ht="15.75" customHeight="1">
      <c r="A521" s="801"/>
      <c r="B521" s="801"/>
      <c r="C521" s="801"/>
      <c r="D521" s="801"/>
      <c r="E521" s="801"/>
      <c r="F521" s="801"/>
      <c r="G521" s="801"/>
      <c r="H521" s="801"/>
      <c r="I521" s="801"/>
      <c r="J521" s="801"/>
      <c r="K521" s="801"/>
      <c r="L521" s="801"/>
      <c r="M521" s="801"/>
      <c r="N521" s="801"/>
      <c r="O521" s="801"/>
      <c r="P521" s="801"/>
      <c r="Q521" s="801"/>
      <c r="R521" s="801"/>
      <c r="S521" s="801"/>
      <c r="T521" s="801"/>
      <c r="U521" s="801"/>
      <c r="V521" s="801"/>
      <c r="W521" s="801"/>
      <c r="X521" s="801"/>
      <c r="Y521" s="801"/>
      <c r="Z521" s="801"/>
    </row>
    <row r="522" ht="15.75" customHeight="1">
      <c r="A522" s="801"/>
      <c r="B522" s="801"/>
      <c r="C522" s="801"/>
      <c r="D522" s="801"/>
      <c r="E522" s="801"/>
      <c r="F522" s="801"/>
      <c r="G522" s="801"/>
      <c r="H522" s="801"/>
      <c r="I522" s="801"/>
      <c r="J522" s="801"/>
      <c r="K522" s="801"/>
      <c r="L522" s="801"/>
      <c r="M522" s="801"/>
      <c r="N522" s="801"/>
      <c r="O522" s="801"/>
      <c r="P522" s="801"/>
      <c r="Q522" s="801"/>
      <c r="R522" s="801"/>
      <c r="S522" s="801"/>
      <c r="T522" s="801"/>
      <c r="U522" s="801"/>
      <c r="V522" s="801"/>
      <c r="W522" s="801"/>
      <c r="X522" s="801"/>
      <c r="Y522" s="801"/>
      <c r="Z522" s="801"/>
    </row>
    <row r="523" ht="15.75" customHeight="1">
      <c r="A523" s="801"/>
      <c r="B523" s="801"/>
      <c r="C523" s="801"/>
      <c r="D523" s="801"/>
      <c r="E523" s="801"/>
      <c r="F523" s="801"/>
      <c r="G523" s="801"/>
      <c r="H523" s="801"/>
      <c r="I523" s="801"/>
      <c r="J523" s="801"/>
      <c r="K523" s="801"/>
      <c r="L523" s="801"/>
      <c r="M523" s="801"/>
      <c r="N523" s="801"/>
      <c r="O523" s="801"/>
      <c r="P523" s="801"/>
      <c r="Q523" s="801"/>
      <c r="R523" s="801"/>
      <c r="S523" s="801"/>
      <c r="T523" s="801"/>
      <c r="U523" s="801"/>
      <c r="V523" s="801"/>
      <c r="W523" s="801"/>
      <c r="X523" s="801"/>
      <c r="Y523" s="801"/>
      <c r="Z523" s="801"/>
    </row>
    <row r="524" ht="15.75" customHeight="1">
      <c r="A524" s="801"/>
      <c r="B524" s="801"/>
      <c r="C524" s="801"/>
      <c r="D524" s="801"/>
      <c r="E524" s="801"/>
      <c r="F524" s="801"/>
      <c r="G524" s="801"/>
      <c r="H524" s="801"/>
      <c r="I524" s="801"/>
      <c r="J524" s="801"/>
      <c r="K524" s="801"/>
      <c r="L524" s="801"/>
      <c r="M524" s="801"/>
      <c r="N524" s="801"/>
      <c r="O524" s="801"/>
      <c r="P524" s="801"/>
      <c r="Q524" s="801"/>
      <c r="R524" s="801"/>
      <c r="S524" s="801"/>
      <c r="T524" s="801"/>
      <c r="U524" s="801"/>
      <c r="V524" s="801"/>
      <c r="W524" s="801"/>
      <c r="X524" s="801"/>
      <c r="Y524" s="801"/>
      <c r="Z524" s="801"/>
    </row>
    <row r="525" ht="15.75" customHeight="1">
      <c r="A525" s="801"/>
      <c r="B525" s="801"/>
      <c r="C525" s="801"/>
      <c r="D525" s="801"/>
      <c r="E525" s="801"/>
      <c r="F525" s="801"/>
      <c r="G525" s="801"/>
      <c r="H525" s="801"/>
      <c r="I525" s="801"/>
      <c r="J525" s="801"/>
      <c r="K525" s="801"/>
      <c r="L525" s="801"/>
      <c r="M525" s="801"/>
      <c r="N525" s="801"/>
      <c r="O525" s="801"/>
      <c r="P525" s="801"/>
      <c r="Q525" s="801"/>
      <c r="R525" s="801"/>
      <c r="S525" s="801"/>
      <c r="T525" s="801"/>
      <c r="U525" s="801"/>
      <c r="V525" s="801"/>
      <c r="W525" s="801"/>
      <c r="X525" s="801"/>
      <c r="Y525" s="801"/>
      <c r="Z525" s="801"/>
    </row>
    <row r="526" ht="15.75" customHeight="1">
      <c r="A526" s="801"/>
      <c r="B526" s="801"/>
      <c r="C526" s="801"/>
      <c r="D526" s="801"/>
      <c r="E526" s="801"/>
      <c r="F526" s="801"/>
      <c r="G526" s="801"/>
      <c r="H526" s="801"/>
      <c r="I526" s="801"/>
      <c r="J526" s="801"/>
      <c r="K526" s="801"/>
      <c r="L526" s="801"/>
      <c r="M526" s="801"/>
      <c r="N526" s="801"/>
      <c r="O526" s="801"/>
      <c r="P526" s="801"/>
      <c r="Q526" s="801"/>
      <c r="R526" s="801"/>
      <c r="S526" s="801"/>
      <c r="T526" s="801"/>
      <c r="U526" s="801"/>
      <c r="V526" s="801"/>
      <c r="W526" s="801"/>
      <c r="X526" s="801"/>
      <c r="Y526" s="801"/>
      <c r="Z526" s="801"/>
    </row>
    <row r="527" ht="15.75" customHeight="1">
      <c r="A527" s="801"/>
      <c r="B527" s="801"/>
      <c r="C527" s="801"/>
      <c r="D527" s="801"/>
      <c r="E527" s="801"/>
      <c r="F527" s="801"/>
      <c r="G527" s="801"/>
      <c r="H527" s="801"/>
      <c r="I527" s="801"/>
      <c r="J527" s="801"/>
      <c r="K527" s="801"/>
      <c r="L527" s="801"/>
      <c r="M527" s="801"/>
      <c r="N527" s="801"/>
      <c r="O527" s="801"/>
      <c r="P527" s="801"/>
      <c r="Q527" s="801"/>
      <c r="R527" s="801"/>
      <c r="S527" s="801"/>
      <c r="T527" s="801"/>
      <c r="U527" s="801"/>
      <c r="V527" s="801"/>
      <c r="W527" s="801"/>
      <c r="X527" s="801"/>
      <c r="Y527" s="801"/>
      <c r="Z527" s="801"/>
    </row>
    <row r="528" ht="15.75" customHeight="1">
      <c r="A528" s="801"/>
      <c r="B528" s="801"/>
      <c r="C528" s="801"/>
      <c r="D528" s="801"/>
      <c r="E528" s="801"/>
      <c r="F528" s="801"/>
      <c r="G528" s="801"/>
      <c r="H528" s="801"/>
      <c r="I528" s="801"/>
      <c r="J528" s="801"/>
      <c r="K528" s="801"/>
      <c r="L528" s="801"/>
      <c r="M528" s="801"/>
      <c r="N528" s="801"/>
      <c r="O528" s="801"/>
      <c r="P528" s="801"/>
      <c r="Q528" s="801"/>
      <c r="R528" s="801"/>
      <c r="S528" s="801"/>
      <c r="T528" s="801"/>
      <c r="U528" s="801"/>
      <c r="V528" s="801"/>
      <c r="W528" s="801"/>
      <c r="X528" s="801"/>
      <c r="Y528" s="801"/>
      <c r="Z528" s="801"/>
    </row>
    <row r="529" ht="15.75" customHeight="1">
      <c r="A529" s="801"/>
      <c r="B529" s="801"/>
      <c r="C529" s="801"/>
      <c r="D529" s="801"/>
      <c r="E529" s="801"/>
      <c r="F529" s="801"/>
      <c r="G529" s="801"/>
      <c r="H529" s="801"/>
      <c r="I529" s="801"/>
      <c r="J529" s="801"/>
      <c r="K529" s="801"/>
      <c r="L529" s="801"/>
      <c r="M529" s="801"/>
      <c r="N529" s="801"/>
      <c r="O529" s="801"/>
      <c r="P529" s="801"/>
      <c r="Q529" s="801"/>
      <c r="R529" s="801"/>
      <c r="S529" s="801"/>
      <c r="T529" s="801"/>
      <c r="U529" s="801"/>
      <c r="V529" s="801"/>
      <c r="W529" s="801"/>
      <c r="X529" s="801"/>
      <c r="Y529" s="801"/>
      <c r="Z529" s="801"/>
    </row>
    <row r="530" ht="15.75" customHeight="1">
      <c r="A530" s="801"/>
      <c r="B530" s="801"/>
      <c r="C530" s="801"/>
      <c r="D530" s="801"/>
      <c r="E530" s="801"/>
      <c r="F530" s="801"/>
      <c r="G530" s="801"/>
      <c r="H530" s="801"/>
      <c r="I530" s="801"/>
      <c r="J530" s="801"/>
      <c r="K530" s="801"/>
      <c r="L530" s="801"/>
      <c r="M530" s="801"/>
      <c r="N530" s="801"/>
      <c r="O530" s="801"/>
      <c r="P530" s="801"/>
      <c r="Q530" s="801"/>
      <c r="R530" s="801"/>
      <c r="S530" s="801"/>
      <c r="T530" s="801"/>
      <c r="U530" s="801"/>
      <c r="V530" s="801"/>
      <c r="W530" s="801"/>
      <c r="X530" s="801"/>
      <c r="Y530" s="801"/>
      <c r="Z530" s="801"/>
    </row>
    <row r="531" ht="15.75" customHeight="1">
      <c r="A531" s="801"/>
      <c r="B531" s="801"/>
      <c r="C531" s="801"/>
      <c r="D531" s="801"/>
      <c r="E531" s="801"/>
      <c r="F531" s="801"/>
      <c r="G531" s="801"/>
      <c r="H531" s="801"/>
      <c r="I531" s="801"/>
      <c r="J531" s="801"/>
      <c r="K531" s="801"/>
      <c r="L531" s="801"/>
      <c r="M531" s="801"/>
      <c r="N531" s="801"/>
      <c r="O531" s="801"/>
      <c r="P531" s="801"/>
      <c r="Q531" s="801"/>
      <c r="R531" s="801"/>
      <c r="S531" s="801"/>
      <c r="T531" s="801"/>
      <c r="U531" s="801"/>
      <c r="V531" s="801"/>
      <c r="W531" s="801"/>
      <c r="X531" s="801"/>
      <c r="Y531" s="801"/>
      <c r="Z531" s="801"/>
    </row>
    <row r="532" ht="15.75" customHeight="1">
      <c r="A532" s="801"/>
      <c r="B532" s="801"/>
      <c r="C532" s="801"/>
      <c r="D532" s="801"/>
      <c r="E532" s="801"/>
      <c r="F532" s="801"/>
      <c r="G532" s="801"/>
      <c r="H532" s="801"/>
      <c r="I532" s="801"/>
      <c r="J532" s="801"/>
      <c r="K532" s="801"/>
      <c r="L532" s="801"/>
      <c r="M532" s="801"/>
      <c r="N532" s="801"/>
      <c r="O532" s="801"/>
      <c r="P532" s="801"/>
      <c r="Q532" s="801"/>
      <c r="R532" s="801"/>
      <c r="S532" s="801"/>
      <c r="T532" s="801"/>
      <c r="U532" s="801"/>
      <c r="V532" s="801"/>
      <c r="W532" s="801"/>
      <c r="X532" s="801"/>
      <c r="Y532" s="801"/>
      <c r="Z532" s="801"/>
    </row>
    <row r="533" ht="15.75" customHeight="1">
      <c r="A533" s="801"/>
      <c r="B533" s="801"/>
      <c r="C533" s="801"/>
      <c r="D533" s="801"/>
      <c r="E533" s="801"/>
      <c r="F533" s="801"/>
      <c r="G533" s="801"/>
      <c r="H533" s="801"/>
      <c r="I533" s="801"/>
      <c r="J533" s="801"/>
      <c r="K533" s="801"/>
      <c r="L533" s="801"/>
      <c r="M533" s="801"/>
      <c r="N533" s="801"/>
      <c r="O533" s="801"/>
      <c r="P533" s="801"/>
      <c r="Q533" s="801"/>
      <c r="R533" s="801"/>
      <c r="S533" s="801"/>
      <c r="T533" s="801"/>
      <c r="U533" s="801"/>
      <c r="V533" s="801"/>
      <c r="W533" s="801"/>
      <c r="X533" s="801"/>
      <c r="Y533" s="801"/>
      <c r="Z533" s="801"/>
    </row>
    <row r="534" ht="15.75" customHeight="1">
      <c r="A534" s="801"/>
      <c r="B534" s="801"/>
      <c r="C534" s="801"/>
      <c r="D534" s="801"/>
      <c r="E534" s="801"/>
      <c r="F534" s="801"/>
      <c r="G534" s="801"/>
      <c r="H534" s="801"/>
      <c r="I534" s="801"/>
      <c r="J534" s="801"/>
      <c r="K534" s="801"/>
      <c r="L534" s="801"/>
      <c r="M534" s="801"/>
      <c r="N534" s="801"/>
      <c r="O534" s="801"/>
      <c r="P534" s="801"/>
      <c r="Q534" s="801"/>
      <c r="R534" s="801"/>
      <c r="S534" s="801"/>
      <c r="T534" s="801"/>
      <c r="U534" s="801"/>
      <c r="V534" s="801"/>
      <c r="W534" s="801"/>
      <c r="X534" s="801"/>
      <c r="Y534" s="801"/>
      <c r="Z534" s="801"/>
    </row>
    <row r="535" ht="15.75" customHeight="1">
      <c r="A535" s="801"/>
      <c r="B535" s="801"/>
      <c r="C535" s="801"/>
      <c r="D535" s="801"/>
      <c r="E535" s="801"/>
      <c r="F535" s="801"/>
      <c r="G535" s="801"/>
      <c r="H535" s="801"/>
      <c r="I535" s="801"/>
      <c r="J535" s="801"/>
      <c r="K535" s="801"/>
      <c r="L535" s="801"/>
      <c r="M535" s="801"/>
      <c r="N535" s="801"/>
      <c r="O535" s="801"/>
      <c r="P535" s="801"/>
      <c r="Q535" s="801"/>
      <c r="R535" s="801"/>
      <c r="S535" s="801"/>
      <c r="T535" s="801"/>
      <c r="U535" s="801"/>
      <c r="V535" s="801"/>
      <c r="W535" s="801"/>
      <c r="X535" s="801"/>
      <c r="Y535" s="801"/>
      <c r="Z535" s="801"/>
    </row>
    <row r="536" ht="15.75" customHeight="1">
      <c r="A536" s="801"/>
      <c r="B536" s="801"/>
      <c r="C536" s="801"/>
      <c r="D536" s="801"/>
      <c r="E536" s="801"/>
      <c r="F536" s="801"/>
      <c r="G536" s="801"/>
      <c r="H536" s="801"/>
      <c r="I536" s="801"/>
      <c r="J536" s="801"/>
      <c r="K536" s="801"/>
      <c r="L536" s="801"/>
      <c r="M536" s="801"/>
      <c r="N536" s="801"/>
      <c r="O536" s="801"/>
      <c r="P536" s="801"/>
      <c r="Q536" s="801"/>
      <c r="R536" s="801"/>
      <c r="S536" s="801"/>
      <c r="T536" s="801"/>
      <c r="U536" s="801"/>
      <c r="V536" s="801"/>
      <c r="W536" s="801"/>
      <c r="X536" s="801"/>
      <c r="Y536" s="801"/>
      <c r="Z536" s="801"/>
    </row>
    <row r="537" ht="15.75" customHeight="1">
      <c r="A537" s="801"/>
      <c r="B537" s="801"/>
      <c r="C537" s="801"/>
      <c r="D537" s="801"/>
      <c r="E537" s="801"/>
      <c r="F537" s="801"/>
      <c r="G537" s="801"/>
      <c r="H537" s="801"/>
      <c r="I537" s="801"/>
      <c r="J537" s="801"/>
      <c r="K537" s="801"/>
      <c r="L537" s="801"/>
      <c r="M537" s="801"/>
      <c r="N537" s="801"/>
      <c r="O537" s="801"/>
      <c r="P537" s="801"/>
      <c r="Q537" s="801"/>
      <c r="R537" s="801"/>
      <c r="S537" s="801"/>
      <c r="T537" s="801"/>
      <c r="U537" s="801"/>
      <c r="V537" s="801"/>
      <c r="W537" s="801"/>
      <c r="X537" s="801"/>
      <c r="Y537" s="801"/>
      <c r="Z537" s="801"/>
    </row>
    <row r="538" ht="15.75" customHeight="1">
      <c r="A538" s="801"/>
      <c r="B538" s="801"/>
      <c r="C538" s="801"/>
      <c r="D538" s="801"/>
      <c r="E538" s="801"/>
      <c r="F538" s="801"/>
      <c r="G538" s="801"/>
      <c r="H538" s="801"/>
      <c r="I538" s="801"/>
      <c r="J538" s="801"/>
      <c r="K538" s="801"/>
      <c r="L538" s="801"/>
      <c r="M538" s="801"/>
      <c r="N538" s="801"/>
      <c r="O538" s="801"/>
      <c r="P538" s="801"/>
      <c r="Q538" s="801"/>
      <c r="R538" s="801"/>
      <c r="S538" s="801"/>
      <c r="T538" s="801"/>
      <c r="U538" s="801"/>
      <c r="V538" s="801"/>
      <c r="W538" s="801"/>
      <c r="X538" s="801"/>
      <c r="Y538" s="801"/>
      <c r="Z538" s="801"/>
    </row>
    <row r="539" ht="15.75" customHeight="1">
      <c r="A539" s="801"/>
      <c r="B539" s="801"/>
      <c r="C539" s="801"/>
      <c r="D539" s="801"/>
      <c r="E539" s="801"/>
      <c r="F539" s="801"/>
      <c r="G539" s="801"/>
      <c r="H539" s="801"/>
      <c r="I539" s="801"/>
      <c r="J539" s="801"/>
      <c r="K539" s="801"/>
      <c r="L539" s="801"/>
      <c r="M539" s="801"/>
      <c r="N539" s="801"/>
      <c r="O539" s="801"/>
      <c r="P539" s="801"/>
      <c r="Q539" s="801"/>
      <c r="R539" s="801"/>
      <c r="S539" s="801"/>
      <c r="T539" s="801"/>
      <c r="U539" s="801"/>
      <c r="V539" s="801"/>
      <c r="W539" s="801"/>
      <c r="X539" s="801"/>
      <c r="Y539" s="801"/>
      <c r="Z539" s="801"/>
    </row>
    <row r="540" ht="15.75" customHeight="1">
      <c r="A540" s="801"/>
      <c r="B540" s="801"/>
      <c r="C540" s="801"/>
      <c r="D540" s="801"/>
      <c r="E540" s="801"/>
      <c r="F540" s="801"/>
      <c r="G540" s="801"/>
      <c r="H540" s="801"/>
      <c r="I540" s="801"/>
      <c r="J540" s="801"/>
      <c r="K540" s="801"/>
      <c r="L540" s="801"/>
      <c r="M540" s="801"/>
      <c r="N540" s="801"/>
      <c r="O540" s="801"/>
      <c r="P540" s="801"/>
      <c r="Q540" s="801"/>
      <c r="R540" s="801"/>
      <c r="S540" s="801"/>
      <c r="T540" s="801"/>
      <c r="U540" s="801"/>
      <c r="V540" s="801"/>
      <c r="W540" s="801"/>
      <c r="X540" s="801"/>
      <c r="Y540" s="801"/>
      <c r="Z540" s="801"/>
    </row>
    <row r="541" ht="15.75" customHeight="1">
      <c r="A541" s="801"/>
      <c r="B541" s="801"/>
      <c r="C541" s="801"/>
      <c r="D541" s="801"/>
      <c r="E541" s="801"/>
      <c r="F541" s="801"/>
      <c r="G541" s="801"/>
      <c r="H541" s="801"/>
      <c r="I541" s="801"/>
      <c r="J541" s="801"/>
      <c r="K541" s="801"/>
      <c r="L541" s="801"/>
      <c r="M541" s="801"/>
      <c r="N541" s="801"/>
      <c r="O541" s="801"/>
      <c r="P541" s="801"/>
      <c r="Q541" s="801"/>
      <c r="R541" s="801"/>
      <c r="S541" s="801"/>
      <c r="T541" s="801"/>
      <c r="U541" s="801"/>
      <c r="V541" s="801"/>
      <c r="W541" s="801"/>
      <c r="X541" s="801"/>
      <c r="Y541" s="801"/>
      <c r="Z541" s="801"/>
    </row>
    <row r="542" ht="15.75" customHeight="1">
      <c r="A542" s="801"/>
      <c r="B542" s="801"/>
      <c r="C542" s="801"/>
      <c r="D542" s="801"/>
      <c r="E542" s="801"/>
      <c r="F542" s="801"/>
      <c r="G542" s="801"/>
      <c r="H542" s="801"/>
      <c r="I542" s="801"/>
      <c r="J542" s="801"/>
      <c r="K542" s="801"/>
      <c r="L542" s="801"/>
      <c r="M542" s="801"/>
      <c r="N542" s="801"/>
      <c r="O542" s="801"/>
      <c r="P542" s="801"/>
      <c r="Q542" s="801"/>
      <c r="R542" s="801"/>
      <c r="S542" s="801"/>
      <c r="T542" s="801"/>
      <c r="U542" s="801"/>
      <c r="V542" s="801"/>
      <c r="W542" s="801"/>
      <c r="X542" s="801"/>
      <c r="Y542" s="801"/>
      <c r="Z542" s="801"/>
    </row>
    <row r="543" ht="15.75" customHeight="1">
      <c r="A543" s="801"/>
      <c r="B543" s="801"/>
      <c r="C543" s="801"/>
      <c r="D543" s="801"/>
      <c r="E543" s="801"/>
      <c r="F543" s="801"/>
      <c r="G543" s="801"/>
      <c r="H543" s="801"/>
      <c r="I543" s="801"/>
      <c r="J543" s="801"/>
      <c r="K543" s="801"/>
      <c r="L543" s="801"/>
      <c r="M543" s="801"/>
      <c r="N543" s="801"/>
      <c r="O543" s="801"/>
      <c r="P543" s="801"/>
      <c r="Q543" s="801"/>
      <c r="R543" s="801"/>
      <c r="S543" s="801"/>
      <c r="T543" s="801"/>
      <c r="U543" s="801"/>
      <c r="V543" s="801"/>
      <c r="W543" s="801"/>
      <c r="X543" s="801"/>
      <c r="Y543" s="801"/>
      <c r="Z543" s="801"/>
    </row>
    <row r="544" ht="15.75" customHeight="1">
      <c r="A544" s="801"/>
      <c r="B544" s="801"/>
      <c r="C544" s="801"/>
      <c r="D544" s="801"/>
      <c r="E544" s="801"/>
      <c r="F544" s="801"/>
      <c r="G544" s="801"/>
      <c r="H544" s="801"/>
      <c r="I544" s="801"/>
      <c r="J544" s="801"/>
      <c r="K544" s="801"/>
      <c r="L544" s="801"/>
      <c r="M544" s="801"/>
      <c r="N544" s="801"/>
      <c r="O544" s="801"/>
      <c r="P544" s="801"/>
      <c r="Q544" s="801"/>
      <c r="R544" s="801"/>
      <c r="S544" s="801"/>
      <c r="T544" s="801"/>
      <c r="U544" s="801"/>
      <c r="V544" s="801"/>
      <c r="W544" s="801"/>
      <c r="X544" s="801"/>
      <c r="Y544" s="801"/>
      <c r="Z544" s="801"/>
    </row>
    <row r="545" ht="15.75" customHeight="1">
      <c r="A545" s="801"/>
      <c r="B545" s="801"/>
      <c r="C545" s="801"/>
      <c r="D545" s="801"/>
      <c r="E545" s="801"/>
      <c r="F545" s="801"/>
      <c r="G545" s="801"/>
      <c r="H545" s="801"/>
      <c r="I545" s="801"/>
      <c r="J545" s="801"/>
      <c r="K545" s="801"/>
      <c r="L545" s="801"/>
      <c r="M545" s="801"/>
      <c r="N545" s="801"/>
      <c r="O545" s="801"/>
      <c r="P545" s="801"/>
      <c r="Q545" s="801"/>
      <c r="R545" s="801"/>
      <c r="S545" s="801"/>
      <c r="T545" s="801"/>
      <c r="U545" s="801"/>
      <c r="V545" s="801"/>
      <c r="W545" s="801"/>
      <c r="X545" s="801"/>
      <c r="Y545" s="801"/>
      <c r="Z545" s="801"/>
    </row>
    <row r="546" ht="15.75" customHeight="1">
      <c r="A546" s="801"/>
      <c r="B546" s="801"/>
      <c r="C546" s="801"/>
      <c r="D546" s="801"/>
      <c r="E546" s="801"/>
      <c r="F546" s="801"/>
      <c r="G546" s="801"/>
      <c r="H546" s="801"/>
      <c r="I546" s="801"/>
      <c r="J546" s="801"/>
      <c r="K546" s="801"/>
      <c r="L546" s="801"/>
      <c r="M546" s="801"/>
      <c r="N546" s="801"/>
      <c r="O546" s="801"/>
      <c r="P546" s="801"/>
      <c r="Q546" s="801"/>
      <c r="R546" s="801"/>
      <c r="S546" s="801"/>
      <c r="T546" s="801"/>
      <c r="U546" s="801"/>
      <c r="V546" s="801"/>
      <c r="W546" s="801"/>
      <c r="X546" s="801"/>
      <c r="Y546" s="801"/>
      <c r="Z546" s="801"/>
    </row>
    <row r="547" ht="15.75" customHeight="1">
      <c r="A547" s="801"/>
      <c r="B547" s="801"/>
      <c r="C547" s="801"/>
      <c r="D547" s="801"/>
      <c r="E547" s="801"/>
      <c r="F547" s="801"/>
      <c r="G547" s="801"/>
      <c r="H547" s="801"/>
      <c r="I547" s="801"/>
      <c r="J547" s="801"/>
      <c r="K547" s="801"/>
      <c r="L547" s="801"/>
      <c r="M547" s="801"/>
      <c r="N547" s="801"/>
      <c r="O547" s="801"/>
      <c r="P547" s="801"/>
      <c r="Q547" s="801"/>
      <c r="R547" s="801"/>
      <c r="S547" s="801"/>
      <c r="T547" s="801"/>
      <c r="U547" s="801"/>
      <c r="V547" s="801"/>
      <c r="W547" s="801"/>
      <c r="X547" s="801"/>
      <c r="Y547" s="801"/>
      <c r="Z547" s="801"/>
    </row>
    <row r="548" ht="15.75" customHeight="1">
      <c r="A548" s="801"/>
      <c r="B548" s="801"/>
      <c r="C548" s="801"/>
      <c r="D548" s="801"/>
      <c r="E548" s="801"/>
      <c r="F548" s="801"/>
      <c r="G548" s="801"/>
      <c r="H548" s="801"/>
      <c r="I548" s="801"/>
      <c r="J548" s="801"/>
      <c r="K548" s="801"/>
      <c r="L548" s="801"/>
      <c r="M548" s="801"/>
      <c r="N548" s="801"/>
      <c r="O548" s="801"/>
      <c r="P548" s="801"/>
      <c r="Q548" s="801"/>
      <c r="R548" s="801"/>
      <c r="S548" s="801"/>
      <c r="T548" s="801"/>
      <c r="U548" s="801"/>
      <c r="V548" s="801"/>
      <c r="W548" s="801"/>
      <c r="X548" s="801"/>
      <c r="Y548" s="801"/>
      <c r="Z548" s="801"/>
    </row>
    <row r="549" ht="15.75" customHeight="1">
      <c r="A549" s="801"/>
      <c r="B549" s="801"/>
      <c r="C549" s="801"/>
      <c r="D549" s="801"/>
      <c r="E549" s="801"/>
      <c r="F549" s="801"/>
      <c r="G549" s="801"/>
      <c r="H549" s="801"/>
      <c r="I549" s="801"/>
      <c r="J549" s="801"/>
      <c r="K549" s="801"/>
      <c r="L549" s="801"/>
      <c r="M549" s="801"/>
      <c r="N549" s="801"/>
      <c r="O549" s="801"/>
      <c r="P549" s="801"/>
      <c r="Q549" s="801"/>
      <c r="R549" s="801"/>
      <c r="S549" s="801"/>
      <c r="T549" s="801"/>
      <c r="U549" s="801"/>
      <c r="V549" s="801"/>
      <c r="W549" s="801"/>
      <c r="X549" s="801"/>
      <c r="Y549" s="801"/>
      <c r="Z549" s="801"/>
    </row>
    <row r="550" ht="15.75" customHeight="1">
      <c r="A550" s="801"/>
      <c r="B550" s="801"/>
      <c r="C550" s="801"/>
      <c r="D550" s="801"/>
      <c r="E550" s="801"/>
      <c r="F550" s="801"/>
      <c r="G550" s="801"/>
      <c r="H550" s="801"/>
      <c r="I550" s="801"/>
      <c r="J550" s="801"/>
      <c r="K550" s="801"/>
      <c r="L550" s="801"/>
      <c r="M550" s="801"/>
      <c r="N550" s="801"/>
      <c r="O550" s="801"/>
      <c r="P550" s="801"/>
      <c r="Q550" s="801"/>
      <c r="R550" s="801"/>
      <c r="S550" s="801"/>
      <c r="T550" s="801"/>
      <c r="U550" s="801"/>
      <c r="V550" s="801"/>
      <c r="W550" s="801"/>
      <c r="X550" s="801"/>
      <c r="Y550" s="801"/>
      <c r="Z550" s="801"/>
    </row>
    <row r="551" ht="15.75" customHeight="1">
      <c r="A551" s="801"/>
      <c r="B551" s="801"/>
      <c r="C551" s="801"/>
      <c r="D551" s="801"/>
      <c r="E551" s="801"/>
      <c r="F551" s="801"/>
      <c r="G551" s="801"/>
      <c r="H551" s="801"/>
      <c r="I551" s="801"/>
      <c r="J551" s="801"/>
      <c r="K551" s="801"/>
      <c r="L551" s="801"/>
      <c r="M551" s="801"/>
      <c r="N551" s="801"/>
      <c r="O551" s="801"/>
      <c r="P551" s="801"/>
      <c r="Q551" s="801"/>
      <c r="R551" s="801"/>
      <c r="S551" s="801"/>
      <c r="T551" s="801"/>
      <c r="U551" s="801"/>
      <c r="V551" s="801"/>
      <c r="W551" s="801"/>
      <c r="X551" s="801"/>
      <c r="Y551" s="801"/>
      <c r="Z551" s="801"/>
    </row>
    <row r="552" ht="15.75" customHeight="1">
      <c r="A552" s="801"/>
      <c r="B552" s="801"/>
      <c r="C552" s="801"/>
      <c r="D552" s="801"/>
      <c r="E552" s="801"/>
      <c r="F552" s="801"/>
      <c r="G552" s="801"/>
      <c r="H552" s="801"/>
      <c r="I552" s="801"/>
      <c r="J552" s="801"/>
      <c r="K552" s="801"/>
      <c r="L552" s="801"/>
      <c r="M552" s="801"/>
      <c r="N552" s="801"/>
      <c r="O552" s="801"/>
      <c r="P552" s="801"/>
      <c r="Q552" s="801"/>
      <c r="R552" s="801"/>
      <c r="S552" s="801"/>
      <c r="T552" s="801"/>
      <c r="U552" s="801"/>
      <c r="V552" s="801"/>
      <c r="W552" s="801"/>
      <c r="X552" s="801"/>
      <c r="Y552" s="801"/>
      <c r="Z552" s="801"/>
    </row>
    <row r="553" ht="15.75" customHeight="1">
      <c r="A553" s="801"/>
      <c r="B553" s="801"/>
      <c r="C553" s="801"/>
      <c r="D553" s="801"/>
      <c r="E553" s="801"/>
      <c r="F553" s="801"/>
      <c r="G553" s="801"/>
      <c r="H553" s="801"/>
      <c r="I553" s="801"/>
      <c r="J553" s="801"/>
      <c r="K553" s="801"/>
      <c r="L553" s="801"/>
      <c r="M553" s="801"/>
      <c r="N553" s="801"/>
      <c r="O553" s="801"/>
      <c r="P553" s="801"/>
      <c r="Q553" s="801"/>
      <c r="R553" s="801"/>
      <c r="S553" s="801"/>
      <c r="T553" s="801"/>
      <c r="U553" s="801"/>
      <c r="V553" s="801"/>
      <c r="W553" s="801"/>
      <c r="X553" s="801"/>
      <c r="Y553" s="801"/>
      <c r="Z553" s="801"/>
    </row>
    <row r="554" ht="15.75" customHeight="1">
      <c r="A554" s="801"/>
      <c r="B554" s="801"/>
      <c r="C554" s="801"/>
      <c r="D554" s="801"/>
      <c r="E554" s="801"/>
      <c r="F554" s="801"/>
      <c r="G554" s="801"/>
      <c r="H554" s="801"/>
      <c r="I554" s="801"/>
      <c r="J554" s="801"/>
      <c r="K554" s="801"/>
      <c r="L554" s="801"/>
      <c r="M554" s="801"/>
      <c r="N554" s="801"/>
      <c r="O554" s="801"/>
      <c r="P554" s="801"/>
      <c r="Q554" s="801"/>
      <c r="R554" s="801"/>
      <c r="S554" s="801"/>
      <c r="T554" s="801"/>
      <c r="U554" s="801"/>
      <c r="V554" s="801"/>
      <c r="W554" s="801"/>
      <c r="X554" s="801"/>
      <c r="Y554" s="801"/>
      <c r="Z554" s="801"/>
    </row>
    <row r="555" ht="15.75" customHeight="1">
      <c r="A555" s="801"/>
      <c r="B555" s="801"/>
      <c r="C555" s="801"/>
      <c r="D555" s="801"/>
      <c r="E555" s="801"/>
      <c r="F555" s="801"/>
      <c r="G555" s="801"/>
      <c r="H555" s="801"/>
      <c r="I555" s="801"/>
      <c r="J555" s="801"/>
      <c r="K555" s="801"/>
      <c r="L555" s="801"/>
      <c r="M555" s="801"/>
      <c r="N555" s="801"/>
      <c r="O555" s="801"/>
      <c r="P555" s="801"/>
      <c r="Q555" s="801"/>
      <c r="R555" s="801"/>
      <c r="S555" s="801"/>
      <c r="T555" s="801"/>
      <c r="U555" s="801"/>
      <c r="V555" s="801"/>
      <c r="W555" s="801"/>
      <c r="X555" s="801"/>
      <c r="Y555" s="801"/>
      <c r="Z555" s="801"/>
    </row>
    <row r="556" ht="15.75" customHeight="1">
      <c r="A556" s="801"/>
      <c r="B556" s="801"/>
      <c r="C556" s="801"/>
      <c r="D556" s="801"/>
      <c r="E556" s="801"/>
      <c r="F556" s="801"/>
      <c r="G556" s="801"/>
      <c r="H556" s="801"/>
      <c r="I556" s="801"/>
      <c r="J556" s="801"/>
      <c r="K556" s="801"/>
      <c r="L556" s="801"/>
      <c r="M556" s="801"/>
      <c r="N556" s="801"/>
      <c r="O556" s="801"/>
      <c r="P556" s="801"/>
      <c r="Q556" s="801"/>
      <c r="R556" s="801"/>
      <c r="S556" s="801"/>
      <c r="T556" s="801"/>
      <c r="U556" s="801"/>
      <c r="V556" s="801"/>
      <c r="W556" s="801"/>
      <c r="X556" s="801"/>
      <c r="Y556" s="801"/>
      <c r="Z556" s="801"/>
    </row>
    <row r="557" ht="15.75" customHeight="1">
      <c r="A557" s="801"/>
      <c r="B557" s="801"/>
      <c r="C557" s="801"/>
      <c r="D557" s="801"/>
      <c r="E557" s="801"/>
      <c r="F557" s="801"/>
      <c r="G557" s="801"/>
      <c r="H557" s="801"/>
      <c r="I557" s="801"/>
      <c r="J557" s="801"/>
      <c r="K557" s="801"/>
      <c r="L557" s="801"/>
      <c r="M557" s="801"/>
      <c r="N557" s="801"/>
      <c r="O557" s="801"/>
      <c r="P557" s="801"/>
      <c r="Q557" s="801"/>
      <c r="R557" s="801"/>
      <c r="S557" s="801"/>
      <c r="T557" s="801"/>
      <c r="U557" s="801"/>
      <c r="V557" s="801"/>
      <c r="W557" s="801"/>
      <c r="X557" s="801"/>
      <c r="Y557" s="801"/>
      <c r="Z557" s="801"/>
    </row>
    <row r="558" ht="15.75" customHeight="1">
      <c r="A558" s="801"/>
      <c r="B558" s="801"/>
      <c r="C558" s="801"/>
      <c r="D558" s="801"/>
      <c r="E558" s="801"/>
      <c r="F558" s="801"/>
      <c r="G558" s="801"/>
      <c r="H558" s="801"/>
      <c r="I558" s="801"/>
      <c r="J558" s="801"/>
      <c r="K558" s="801"/>
      <c r="L558" s="801"/>
      <c r="M558" s="801"/>
      <c r="N558" s="801"/>
      <c r="O558" s="801"/>
      <c r="P558" s="801"/>
      <c r="Q558" s="801"/>
      <c r="R558" s="801"/>
      <c r="S558" s="801"/>
      <c r="T558" s="801"/>
      <c r="U558" s="801"/>
      <c r="V558" s="801"/>
      <c r="W558" s="801"/>
      <c r="X558" s="801"/>
      <c r="Y558" s="801"/>
      <c r="Z558" s="801"/>
    </row>
    <row r="559" ht="15.75" customHeight="1">
      <c r="A559" s="801"/>
      <c r="B559" s="801"/>
      <c r="C559" s="801"/>
      <c r="D559" s="801"/>
      <c r="E559" s="801"/>
      <c r="F559" s="801"/>
      <c r="G559" s="801"/>
      <c r="H559" s="801"/>
      <c r="I559" s="801"/>
      <c r="J559" s="801"/>
      <c r="K559" s="801"/>
      <c r="L559" s="801"/>
      <c r="M559" s="801"/>
      <c r="N559" s="801"/>
      <c r="O559" s="801"/>
      <c r="P559" s="801"/>
      <c r="Q559" s="801"/>
      <c r="R559" s="801"/>
      <c r="S559" s="801"/>
      <c r="T559" s="801"/>
      <c r="U559" s="801"/>
      <c r="V559" s="801"/>
      <c r="W559" s="801"/>
      <c r="X559" s="801"/>
      <c r="Y559" s="801"/>
      <c r="Z559" s="801"/>
    </row>
    <row r="560" ht="15.75" customHeight="1">
      <c r="A560" s="801"/>
      <c r="B560" s="801"/>
      <c r="C560" s="801"/>
      <c r="D560" s="801"/>
      <c r="E560" s="801"/>
      <c r="F560" s="801"/>
      <c r="G560" s="801"/>
      <c r="H560" s="801"/>
      <c r="I560" s="801"/>
      <c r="J560" s="801"/>
      <c r="K560" s="801"/>
      <c r="L560" s="801"/>
      <c r="M560" s="801"/>
      <c r="N560" s="801"/>
      <c r="O560" s="801"/>
      <c r="P560" s="801"/>
      <c r="Q560" s="801"/>
      <c r="R560" s="801"/>
      <c r="S560" s="801"/>
      <c r="T560" s="801"/>
      <c r="U560" s="801"/>
      <c r="V560" s="801"/>
      <c r="W560" s="801"/>
      <c r="X560" s="801"/>
      <c r="Y560" s="801"/>
      <c r="Z560" s="801"/>
    </row>
    <row r="561" ht="15.75" customHeight="1">
      <c r="A561" s="801"/>
      <c r="B561" s="801"/>
      <c r="C561" s="801"/>
      <c r="D561" s="801"/>
      <c r="E561" s="801"/>
      <c r="F561" s="801"/>
      <c r="G561" s="801"/>
      <c r="H561" s="801"/>
      <c r="I561" s="801"/>
      <c r="J561" s="801"/>
      <c r="K561" s="801"/>
      <c r="L561" s="801"/>
      <c r="M561" s="801"/>
      <c r="N561" s="801"/>
      <c r="O561" s="801"/>
      <c r="P561" s="801"/>
      <c r="Q561" s="801"/>
      <c r="R561" s="801"/>
      <c r="S561" s="801"/>
      <c r="T561" s="801"/>
      <c r="U561" s="801"/>
      <c r="V561" s="801"/>
      <c r="W561" s="801"/>
      <c r="X561" s="801"/>
      <c r="Y561" s="801"/>
      <c r="Z561" s="801"/>
    </row>
    <row r="562" ht="15.75" customHeight="1">
      <c r="A562" s="801"/>
      <c r="B562" s="801"/>
      <c r="C562" s="801"/>
      <c r="D562" s="801"/>
      <c r="E562" s="801"/>
      <c r="F562" s="801"/>
      <c r="G562" s="801"/>
      <c r="H562" s="801"/>
      <c r="I562" s="801"/>
      <c r="J562" s="801"/>
      <c r="K562" s="801"/>
      <c r="L562" s="801"/>
      <c r="M562" s="801"/>
      <c r="N562" s="801"/>
      <c r="O562" s="801"/>
      <c r="P562" s="801"/>
      <c r="Q562" s="801"/>
      <c r="R562" s="801"/>
      <c r="S562" s="801"/>
      <c r="T562" s="801"/>
      <c r="U562" s="801"/>
      <c r="V562" s="801"/>
      <c r="W562" s="801"/>
      <c r="X562" s="801"/>
      <c r="Y562" s="801"/>
      <c r="Z562" s="801"/>
    </row>
    <row r="563" ht="15.75" customHeight="1">
      <c r="A563" s="801"/>
      <c r="B563" s="801"/>
      <c r="C563" s="801"/>
      <c r="D563" s="801"/>
      <c r="E563" s="801"/>
      <c r="F563" s="801"/>
      <c r="G563" s="801"/>
      <c r="H563" s="801"/>
      <c r="I563" s="801"/>
      <c r="J563" s="801"/>
      <c r="K563" s="801"/>
      <c r="L563" s="801"/>
      <c r="M563" s="801"/>
      <c r="N563" s="801"/>
      <c r="O563" s="801"/>
      <c r="P563" s="801"/>
      <c r="Q563" s="801"/>
      <c r="R563" s="801"/>
      <c r="S563" s="801"/>
      <c r="T563" s="801"/>
      <c r="U563" s="801"/>
      <c r="V563" s="801"/>
      <c r="W563" s="801"/>
      <c r="X563" s="801"/>
      <c r="Y563" s="801"/>
      <c r="Z563" s="801"/>
    </row>
    <row r="564" ht="15.75" customHeight="1">
      <c r="A564" s="801"/>
      <c r="B564" s="801"/>
      <c r="C564" s="801"/>
      <c r="D564" s="801"/>
      <c r="E564" s="801"/>
      <c r="F564" s="801"/>
      <c r="G564" s="801"/>
      <c r="H564" s="801"/>
      <c r="I564" s="801"/>
      <c r="J564" s="801"/>
      <c r="K564" s="801"/>
      <c r="L564" s="801"/>
      <c r="M564" s="801"/>
      <c r="N564" s="801"/>
      <c r="O564" s="801"/>
      <c r="P564" s="801"/>
      <c r="Q564" s="801"/>
      <c r="R564" s="801"/>
      <c r="S564" s="801"/>
      <c r="T564" s="801"/>
      <c r="U564" s="801"/>
      <c r="V564" s="801"/>
      <c r="W564" s="801"/>
      <c r="X564" s="801"/>
      <c r="Y564" s="801"/>
      <c r="Z564" s="801"/>
    </row>
    <row r="565" ht="15.75" customHeight="1">
      <c r="A565" s="801"/>
      <c r="B565" s="801"/>
      <c r="C565" s="801"/>
      <c r="D565" s="801"/>
      <c r="E565" s="801"/>
      <c r="F565" s="801"/>
      <c r="G565" s="801"/>
      <c r="H565" s="801"/>
      <c r="I565" s="801"/>
      <c r="J565" s="801"/>
      <c r="K565" s="801"/>
      <c r="L565" s="801"/>
      <c r="M565" s="801"/>
      <c r="N565" s="801"/>
      <c r="O565" s="801"/>
      <c r="P565" s="801"/>
      <c r="Q565" s="801"/>
      <c r="R565" s="801"/>
      <c r="S565" s="801"/>
      <c r="T565" s="801"/>
      <c r="U565" s="801"/>
      <c r="V565" s="801"/>
      <c r="W565" s="801"/>
      <c r="X565" s="801"/>
      <c r="Y565" s="801"/>
      <c r="Z565" s="801"/>
    </row>
    <row r="566" ht="15.75" customHeight="1">
      <c r="A566" s="801"/>
      <c r="B566" s="801"/>
      <c r="C566" s="801"/>
      <c r="D566" s="801"/>
      <c r="E566" s="801"/>
      <c r="F566" s="801"/>
      <c r="G566" s="801"/>
      <c r="H566" s="801"/>
      <c r="I566" s="801"/>
      <c r="J566" s="801"/>
      <c r="K566" s="801"/>
      <c r="L566" s="801"/>
      <c r="M566" s="801"/>
      <c r="N566" s="801"/>
      <c r="O566" s="801"/>
      <c r="P566" s="801"/>
      <c r="Q566" s="801"/>
      <c r="R566" s="801"/>
      <c r="S566" s="801"/>
      <c r="T566" s="801"/>
      <c r="U566" s="801"/>
      <c r="V566" s="801"/>
      <c r="W566" s="801"/>
      <c r="X566" s="801"/>
      <c r="Y566" s="801"/>
      <c r="Z566" s="801"/>
    </row>
    <row r="567" ht="15.75" customHeight="1">
      <c r="A567" s="801"/>
      <c r="B567" s="801"/>
      <c r="C567" s="801"/>
      <c r="D567" s="801"/>
      <c r="E567" s="801"/>
      <c r="F567" s="801"/>
      <c r="G567" s="801"/>
      <c r="H567" s="801"/>
      <c r="I567" s="801"/>
      <c r="J567" s="801"/>
      <c r="K567" s="801"/>
      <c r="L567" s="801"/>
      <c r="M567" s="801"/>
      <c r="N567" s="801"/>
      <c r="O567" s="801"/>
      <c r="P567" s="801"/>
      <c r="Q567" s="801"/>
      <c r="R567" s="801"/>
      <c r="S567" s="801"/>
      <c r="T567" s="801"/>
      <c r="U567" s="801"/>
      <c r="V567" s="801"/>
      <c r="W567" s="801"/>
      <c r="X567" s="801"/>
      <c r="Y567" s="801"/>
      <c r="Z567" s="801"/>
    </row>
    <row r="568" ht="15.75" customHeight="1">
      <c r="A568" s="801"/>
      <c r="B568" s="801"/>
      <c r="C568" s="801"/>
      <c r="D568" s="801"/>
      <c r="E568" s="801"/>
      <c r="F568" s="801"/>
      <c r="G568" s="801"/>
      <c r="H568" s="801"/>
      <c r="I568" s="801"/>
      <c r="J568" s="801"/>
      <c r="K568" s="801"/>
      <c r="L568" s="801"/>
      <c r="M568" s="801"/>
      <c r="N568" s="801"/>
      <c r="O568" s="801"/>
      <c r="P568" s="801"/>
      <c r="Q568" s="801"/>
      <c r="R568" s="801"/>
      <c r="S568" s="801"/>
      <c r="T568" s="801"/>
      <c r="U568" s="801"/>
      <c r="V568" s="801"/>
      <c r="W568" s="801"/>
      <c r="X568" s="801"/>
      <c r="Y568" s="801"/>
      <c r="Z568" s="801"/>
    </row>
    <row r="569" ht="15.75" customHeight="1">
      <c r="A569" s="801"/>
      <c r="B569" s="801"/>
      <c r="C569" s="801"/>
      <c r="D569" s="801"/>
      <c r="E569" s="801"/>
      <c r="F569" s="801"/>
      <c r="G569" s="801"/>
      <c r="H569" s="801"/>
      <c r="I569" s="801"/>
      <c r="J569" s="801"/>
      <c r="K569" s="801"/>
      <c r="L569" s="801"/>
      <c r="M569" s="801"/>
      <c r="N569" s="801"/>
      <c r="O569" s="801"/>
      <c r="P569" s="801"/>
      <c r="Q569" s="801"/>
      <c r="R569" s="801"/>
      <c r="S569" s="801"/>
      <c r="T569" s="801"/>
      <c r="U569" s="801"/>
      <c r="V569" s="801"/>
      <c r="W569" s="801"/>
      <c r="X569" s="801"/>
      <c r="Y569" s="801"/>
      <c r="Z569" s="801"/>
    </row>
    <row r="570" ht="15.75" customHeight="1">
      <c r="A570" s="801"/>
      <c r="B570" s="801"/>
      <c r="C570" s="801"/>
      <c r="D570" s="801"/>
      <c r="E570" s="801"/>
      <c r="F570" s="801"/>
      <c r="G570" s="801"/>
      <c r="H570" s="801"/>
      <c r="I570" s="801"/>
      <c r="J570" s="801"/>
      <c r="K570" s="801"/>
      <c r="L570" s="801"/>
      <c r="M570" s="801"/>
      <c r="N570" s="801"/>
      <c r="O570" s="801"/>
      <c r="P570" s="801"/>
      <c r="Q570" s="801"/>
      <c r="R570" s="801"/>
      <c r="S570" s="801"/>
      <c r="T570" s="801"/>
      <c r="U570" s="801"/>
      <c r="V570" s="801"/>
      <c r="W570" s="801"/>
      <c r="X570" s="801"/>
      <c r="Y570" s="801"/>
      <c r="Z570" s="801"/>
    </row>
    <row r="571" ht="15.75" customHeight="1">
      <c r="A571" s="801"/>
      <c r="B571" s="801"/>
      <c r="C571" s="801"/>
      <c r="D571" s="801"/>
      <c r="E571" s="801"/>
      <c r="F571" s="801"/>
      <c r="G571" s="801"/>
      <c r="H571" s="801"/>
      <c r="I571" s="801"/>
      <c r="J571" s="801"/>
      <c r="K571" s="801"/>
      <c r="L571" s="801"/>
      <c r="M571" s="801"/>
      <c r="N571" s="801"/>
      <c r="O571" s="801"/>
      <c r="P571" s="801"/>
      <c r="Q571" s="801"/>
      <c r="R571" s="801"/>
      <c r="S571" s="801"/>
      <c r="T571" s="801"/>
      <c r="U571" s="801"/>
      <c r="V571" s="801"/>
      <c r="W571" s="801"/>
      <c r="X571" s="801"/>
      <c r="Y571" s="801"/>
      <c r="Z571" s="801"/>
    </row>
    <row r="572" ht="15.75" customHeight="1">
      <c r="A572" s="801"/>
      <c r="B572" s="801"/>
      <c r="C572" s="801"/>
      <c r="D572" s="801"/>
      <c r="E572" s="801"/>
      <c r="F572" s="801"/>
      <c r="G572" s="801"/>
      <c r="H572" s="801"/>
      <c r="I572" s="801"/>
      <c r="J572" s="801"/>
      <c r="K572" s="801"/>
      <c r="L572" s="801"/>
      <c r="M572" s="801"/>
      <c r="N572" s="801"/>
      <c r="O572" s="801"/>
      <c r="P572" s="801"/>
      <c r="Q572" s="801"/>
      <c r="R572" s="801"/>
      <c r="S572" s="801"/>
      <c r="T572" s="801"/>
      <c r="U572" s="801"/>
      <c r="V572" s="801"/>
      <c r="W572" s="801"/>
      <c r="X572" s="801"/>
      <c r="Y572" s="801"/>
      <c r="Z572" s="801"/>
    </row>
    <row r="573" ht="15.75" customHeight="1">
      <c r="A573" s="801"/>
      <c r="B573" s="801"/>
      <c r="C573" s="801"/>
      <c r="D573" s="801"/>
      <c r="E573" s="801"/>
      <c r="F573" s="801"/>
      <c r="G573" s="801"/>
      <c r="H573" s="801"/>
      <c r="I573" s="801"/>
      <c r="J573" s="801"/>
      <c r="K573" s="801"/>
      <c r="L573" s="801"/>
      <c r="M573" s="801"/>
      <c r="N573" s="801"/>
      <c r="O573" s="801"/>
      <c r="P573" s="801"/>
      <c r="Q573" s="801"/>
      <c r="R573" s="801"/>
      <c r="S573" s="801"/>
      <c r="T573" s="801"/>
      <c r="U573" s="801"/>
      <c r="V573" s="801"/>
      <c r="W573" s="801"/>
      <c r="X573" s="801"/>
      <c r="Y573" s="801"/>
      <c r="Z573" s="801"/>
    </row>
    <row r="574" ht="15.75" customHeight="1">
      <c r="A574" s="801"/>
      <c r="B574" s="801"/>
      <c r="C574" s="801"/>
      <c r="D574" s="801"/>
      <c r="E574" s="801"/>
      <c r="F574" s="801"/>
      <c r="G574" s="801"/>
      <c r="H574" s="801"/>
      <c r="I574" s="801"/>
      <c r="J574" s="801"/>
      <c r="K574" s="801"/>
      <c r="L574" s="801"/>
      <c r="M574" s="801"/>
      <c r="N574" s="801"/>
      <c r="O574" s="801"/>
      <c r="P574" s="801"/>
      <c r="Q574" s="801"/>
      <c r="R574" s="801"/>
      <c r="S574" s="801"/>
      <c r="T574" s="801"/>
      <c r="U574" s="801"/>
      <c r="V574" s="801"/>
      <c r="W574" s="801"/>
      <c r="X574" s="801"/>
      <c r="Y574" s="801"/>
      <c r="Z574" s="801"/>
    </row>
    <row r="575" ht="15.75" customHeight="1">
      <c r="A575" s="801"/>
      <c r="B575" s="801"/>
      <c r="C575" s="801"/>
      <c r="D575" s="801"/>
      <c r="E575" s="801"/>
      <c r="F575" s="801"/>
      <c r="G575" s="801"/>
      <c r="H575" s="801"/>
      <c r="I575" s="801"/>
      <c r="J575" s="801"/>
      <c r="K575" s="801"/>
      <c r="L575" s="801"/>
      <c r="M575" s="801"/>
      <c r="N575" s="801"/>
      <c r="O575" s="801"/>
      <c r="P575" s="801"/>
      <c r="Q575" s="801"/>
      <c r="R575" s="801"/>
      <c r="S575" s="801"/>
      <c r="T575" s="801"/>
      <c r="U575" s="801"/>
      <c r="V575" s="801"/>
      <c r="W575" s="801"/>
      <c r="X575" s="801"/>
      <c r="Y575" s="801"/>
      <c r="Z575" s="801"/>
    </row>
    <row r="576" ht="15.75" customHeight="1">
      <c r="A576" s="801"/>
      <c r="B576" s="801"/>
      <c r="C576" s="801"/>
      <c r="D576" s="801"/>
      <c r="E576" s="801"/>
      <c r="F576" s="801"/>
      <c r="G576" s="801"/>
      <c r="H576" s="801"/>
      <c r="I576" s="801"/>
      <c r="J576" s="801"/>
      <c r="K576" s="801"/>
      <c r="L576" s="801"/>
      <c r="M576" s="801"/>
      <c r="N576" s="801"/>
      <c r="O576" s="801"/>
      <c r="P576" s="801"/>
      <c r="Q576" s="801"/>
      <c r="R576" s="801"/>
      <c r="S576" s="801"/>
      <c r="T576" s="801"/>
      <c r="U576" s="801"/>
      <c r="V576" s="801"/>
      <c r="W576" s="801"/>
      <c r="X576" s="801"/>
      <c r="Y576" s="801"/>
      <c r="Z576" s="801"/>
    </row>
    <row r="577" ht="15.75" customHeight="1">
      <c r="A577" s="801"/>
      <c r="B577" s="801"/>
      <c r="C577" s="801"/>
      <c r="D577" s="801"/>
      <c r="E577" s="801"/>
      <c r="F577" s="801"/>
      <c r="G577" s="801"/>
      <c r="H577" s="801"/>
      <c r="I577" s="801"/>
      <c r="J577" s="801"/>
      <c r="K577" s="801"/>
      <c r="L577" s="801"/>
      <c r="M577" s="801"/>
      <c r="N577" s="801"/>
      <c r="O577" s="801"/>
      <c r="P577" s="801"/>
      <c r="Q577" s="801"/>
      <c r="R577" s="801"/>
      <c r="S577" s="801"/>
      <c r="T577" s="801"/>
      <c r="U577" s="801"/>
      <c r="V577" s="801"/>
      <c r="W577" s="801"/>
      <c r="X577" s="801"/>
      <c r="Y577" s="801"/>
      <c r="Z577" s="801"/>
    </row>
    <row r="578" ht="15.75" customHeight="1">
      <c r="A578" s="801"/>
      <c r="B578" s="801"/>
      <c r="C578" s="801"/>
      <c r="D578" s="801"/>
      <c r="E578" s="801"/>
      <c r="F578" s="801"/>
      <c r="G578" s="801"/>
      <c r="H578" s="801"/>
      <c r="I578" s="801"/>
      <c r="J578" s="801"/>
      <c r="K578" s="801"/>
      <c r="L578" s="801"/>
      <c r="M578" s="801"/>
      <c r="N578" s="801"/>
      <c r="O578" s="801"/>
      <c r="P578" s="801"/>
      <c r="Q578" s="801"/>
      <c r="R578" s="801"/>
      <c r="S578" s="801"/>
      <c r="T578" s="801"/>
      <c r="U578" s="801"/>
      <c r="V578" s="801"/>
      <c r="W578" s="801"/>
      <c r="X578" s="801"/>
      <c r="Y578" s="801"/>
      <c r="Z578" s="801"/>
    </row>
    <row r="579" ht="15.75" customHeight="1">
      <c r="A579" s="801"/>
      <c r="B579" s="801"/>
      <c r="C579" s="801"/>
      <c r="D579" s="801"/>
      <c r="E579" s="801"/>
      <c r="F579" s="801"/>
      <c r="G579" s="801"/>
      <c r="H579" s="801"/>
      <c r="I579" s="801"/>
      <c r="J579" s="801"/>
      <c r="K579" s="801"/>
      <c r="L579" s="801"/>
      <c r="M579" s="801"/>
      <c r="N579" s="801"/>
      <c r="O579" s="801"/>
      <c r="P579" s="801"/>
      <c r="Q579" s="801"/>
      <c r="R579" s="801"/>
      <c r="S579" s="801"/>
      <c r="T579" s="801"/>
      <c r="U579" s="801"/>
      <c r="V579" s="801"/>
      <c r="W579" s="801"/>
      <c r="X579" s="801"/>
      <c r="Y579" s="801"/>
      <c r="Z579" s="801"/>
    </row>
    <row r="580" ht="15.75" customHeight="1">
      <c r="A580" s="801"/>
      <c r="B580" s="801"/>
      <c r="C580" s="801"/>
      <c r="D580" s="801"/>
      <c r="E580" s="801"/>
      <c r="F580" s="801"/>
      <c r="G580" s="801"/>
      <c r="H580" s="801"/>
      <c r="I580" s="801"/>
      <c r="J580" s="801"/>
      <c r="K580" s="801"/>
      <c r="L580" s="801"/>
      <c r="M580" s="801"/>
      <c r="N580" s="801"/>
      <c r="O580" s="801"/>
      <c r="P580" s="801"/>
      <c r="Q580" s="801"/>
      <c r="R580" s="801"/>
      <c r="S580" s="801"/>
      <c r="T580" s="801"/>
      <c r="U580" s="801"/>
      <c r="V580" s="801"/>
      <c r="W580" s="801"/>
      <c r="X580" s="801"/>
      <c r="Y580" s="801"/>
      <c r="Z580" s="801"/>
    </row>
    <row r="581" ht="15.75" customHeight="1">
      <c r="A581" s="801"/>
      <c r="B581" s="801"/>
      <c r="C581" s="801"/>
      <c r="D581" s="801"/>
      <c r="E581" s="801"/>
      <c r="F581" s="801"/>
      <c r="G581" s="801"/>
      <c r="H581" s="801"/>
      <c r="I581" s="801"/>
      <c r="J581" s="801"/>
      <c r="K581" s="801"/>
      <c r="L581" s="801"/>
      <c r="M581" s="801"/>
      <c r="N581" s="801"/>
      <c r="O581" s="801"/>
      <c r="P581" s="801"/>
      <c r="Q581" s="801"/>
      <c r="R581" s="801"/>
      <c r="S581" s="801"/>
      <c r="T581" s="801"/>
      <c r="U581" s="801"/>
      <c r="V581" s="801"/>
      <c r="W581" s="801"/>
      <c r="X581" s="801"/>
      <c r="Y581" s="801"/>
      <c r="Z581" s="801"/>
    </row>
    <row r="582" ht="15.75" customHeight="1">
      <c r="A582" s="801"/>
      <c r="B582" s="801"/>
      <c r="C582" s="801"/>
      <c r="D582" s="801"/>
      <c r="E582" s="801"/>
      <c r="F582" s="801"/>
      <c r="G582" s="801"/>
      <c r="H582" s="801"/>
      <c r="I582" s="801"/>
      <c r="J582" s="801"/>
      <c r="K582" s="801"/>
      <c r="L582" s="801"/>
      <c r="M582" s="801"/>
      <c r="N582" s="801"/>
      <c r="O582" s="801"/>
      <c r="P582" s="801"/>
      <c r="Q582" s="801"/>
      <c r="R582" s="801"/>
      <c r="S582" s="801"/>
      <c r="T582" s="801"/>
      <c r="U582" s="801"/>
      <c r="V582" s="801"/>
      <c r="W582" s="801"/>
      <c r="X582" s="801"/>
      <c r="Y582" s="801"/>
      <c r="Z582" s="801"/>
    </row>
    <row r="583" ht="15.75" customHeight="1">
      <c r="A583" s="801"/>
      <c r="B583" s="801"/>
      <c r="C583" s="801"/>
      <c r="D583" s="801"/>
      <c r="E583" s="801"/>
      <c r="F583" s="801"/>
      <c r="G583" s="801"/>
      <c r="H583" s="801"/>
      <c r="I583" s="801"/>
      <c r="J583" s="801"/>
      <c r="K583" s="801"/>
      <c r="L583" s="801"/>
      <c r="M583" s="801"/>
      <c r="N583" s="801"/>
      <c r="O583" s="801"/>
      <c r="P583" s="801"/>
      <c r="Q583" s="801"/>
      <c r="R583" s="801"/>
      <c r="S583" s="801"/>
      <c r="T583" s="801"/>
      <c r="U583" s="801"/>
      <c r="V583" s="801"/>
      <c r="W583" s="801"/>
      <c r="X583" s="801"/>
      <c r="Y583" s="801"/>
      <c r="Z583" s="801"/>
    </row>
    <row r="584" ht="15.75" customHeight="1">
      <c r="A584" s="801"/>
      <c r="B584" s="801"/>
      <c r="C584" s="801"/>
      <c r="D584" s="801"/>
      <c r="E584" s="801"/>
      <c r="F584" s="801"/>
      <c r="G584" s="801"/>
      <c r="H584" s="801"/>
      <c r="I584" s="801"/>
      <c r="J584" s="801"/>
      <c r="K584" s="801"/>
      <c r="L584" s="801"/>
      <c r="M584" s="801"/>
      <c r="N584" s="801"/>
      <c r="O584" s="801"/>
      <c r="P584" s="801"/>
      <c r="Q584" s="801"/>
      <c r="R584" s="801"/>
      <c r="S584" s="801"/>
      <c r="T584" s="801"/>
      <c r="U584" s="801"/>
      <c r="V584" s="801"/>
      <c r="W584" s="801"/>
      <c r="X584" s="801"/>
      <c r="Y584" s="801"/>
      <c r="Z584" s="801"/>
    </row>
    <row r="585" ht="15.75" customHeight="1">
      <c r="A585" s="801"/>
      <c r="B585" s="801"/>
      <c r="C585" s="801"/>
      <c r="D585" s="801"/>
      <c r="E585" s="801"/>
      <c r="F585" s="801"/>
      <c r="G585" s="801"/>
      <c r="H585" s="801"/>
      <c r="I585" s="801"/>
      <c r="J585" s="801"/>
      <c r="K585" s="801"/>
      <c r="L585" s="801"/>
      <c r="M585" s="801"/>
      <c r="N585" s="801"/>
      <c r="O585" s="801"/>
      <c r="P585" s="801"/>
      <c r="Q585" s="801"/>
      <c r="R585" s="801"/>
      <c r="S585" s="801"/>
      <c r="T585" s="801"/>
      <c r="U585" s="801"/>
      <c r="V585" s="801"/>
      <c r="W585" s="801"/>
      <c r="X585" s="801"/>
      <c r="Y585" s="801"/>
      <c r="Z585" s="801"/>
    </row>
    <row r="586" ht="15.75" customHeight="1">
      <c r="A586" s="801"/>
      <c r="B586" s="801"/>
      <c r="C586" s="801"/>
      <c r="D586" s="801"/>
      <c r="E586" s="801"/>
      <c r="F586" s="801"/>
      <c r="G586" s="801"/>
      <c r="H586" s="801"/>
      <c r="I586" s="801"/>
      <c r="J586" s="801"/>
      <c r="K586" s="801"/>
      <c r="L586" s="801"/>
      <c r="M586" s="801"/>
      <c r="N586" s="801"/>
      <c r="O586" s="801"/>
      <c r="P586" s="801"/>
      <c r="Q586" s="801"/>
      <c r="R586" s="801"/>
      <c r="S586" s="801"/>
      <c r="T586" s="801"/>
      <c r="U586" s="801"/>
      <c r="V586" s="801"/>
      <c r="W586" s="801"/>
      <c r="X586" s="801"/>
      <c r="Y586" s="801"/>
      <c r="Z586" s="801"/>
    </row>
    <row r="587" ht="15.75" customHeight="1">
      <c r="A587" s="801"/>
      <c r="B587" s="801"/>
      <c r="C587" s="801"/>
      <c r="D587" s="801"/>
      <c r="E587" s="801"/>
      <c r="F587" s="801"/>
      <c r="G587" s="801"/>
      <c r="H587" s="801"/>
      <c r="I587" s="801"/>
      <c r="J587" s="801"/>
      <c r="K587" s="801"/>
      <c r="L587" s="801"/>
      <c r="M587" s="801"/>
      <c r="N587" s="801"/>
      <c r="O587" s="801"/>
      <c r="P587" s="801"/>
      <c r="Q587" s="801"/>
      <c r="R587" s="801"/>
      <c r="S587" s="801"/>
      <c r="T587" s="801"/>
      <c r="U587" s="801"/>
      <c r="V587" s="801"/>
      <c r="W587" s="801"/>
      <c r="X587" s="801"/>
      <c r="Y587" s="801"/>
      <c r="Z587" s="801"/>
    </row>
    <row r="588" ht="15.75" customHeight="1">
      <c r="A588" s="801"/>
      <c r="B588" s="801"/>
      <c r="C588" s="801"/>
      <c r="D588" s="801"/>
      <c r="E588" s="801"/>
      <c r="F588" s="801"/>
      <c r="G588" s="801"/>
      <c r="H588" s="801"/>
      <c r="I588" s="801"/>
      <c r="J588" s="801"/>
      <c r="K588" s="801"/>
      <c r="L588" s="801"/>
      <c r="M588" s="801"/>
      <c r="N588" s="801"/>
      <c r="O588" s="801"/>
      <c r="P588" s="801"/>
      <c r="Q588" s="801"/>
      <c r="R588" s="801"/>
      <c r="S588" s="801"/>
      <c r="T588" s="801"/>
      <c r="U588" s="801"/>
      <c r="V588" s="801"/>
      <c r="W588" s="801"/>
      <c r="X588" s="801"/>
      <c r="Y588" s="801"/>
      <c r="Z588" s="801"/>
    </row>
    <row r="589" ht="15.75" customHeight="1">
      <c r="A589" s="801"/>
      <c r="B589" s="801"/>
      <c r="C589" s="801"/>
      <c r="D589" s="801"/>
      <c r="E589" s="801"/>
      <c r="F589" s="801"/>
      <c r="G589" s="801"/>
      <c r="H589" s="801"/>
      <c r="I589" s="801"/>
      <c r="J589" s="801"/>
      <c r="K589" s="801"/>
      <c r="L589" s="801"/>
      <c r="M589" s="801"/>
      <c r="N589" s="801"/>
      <c r="O589" s="801"/>
      <c r="P589" s="801"/>
      <c r="Q589" s="801"/>
      <c r="R589" s="801"/>
      <c r="S589" s="801"/>
      <c r="T589" s="801"/>
      <c r="U589" s="801"/>
      <c r="V589" s="801"/>
      <c r="W589" s="801"/>
      <c r="X589" s="801"/>
      <c r="Y589" s="801"/>
      <c r="Z589" s="801"/>
    </row>
    <row r="590" ht="15.75" customHeight="1">
      <c r="A590" s="801"/>
      <c r="B590" s="801"/>
      <c r="C590" s="801"/>
      <c r="D590" s="801"/>
      <c r="E590" s="801"/>
      <c r="F590" s="801"/>
      <c r="G590" s="801"/>
      <c r="H590" s="801"/>
      <c r="I590" s="801"/>
      <c r="J590" s="801"/>
      <c r="K590" s="801"/>
      <c r="L590" s="801"/>
      <c r="M590" s="801"/>
      <c r="N590" s="801"/>
      <c r="O590" s="801"/>
      <c r="P590" s="801"/>
      <c r="Q590" s="801"/>
      <c r="R590" s="801"/>
      <c r="S590" s="801"/>
      <c r="T590" s="801"/>
      <c r="U590" s="801"/>
      <c r="V590" s="801"/>
      <c r="W590" s="801"/>
      <c r="X590" s="801"/>
      <c r="Y590" s="801"/>
      <c r="Z590" s="801"/>
    </row>
    <row r="591" ht="15.75" customHeight="1">
      <c r="A591" s="801"/>
      <c r="B591" s="801"/>
      <c r="C591" s="801"/>
      <c r="D591" s="801"/>
      <c r="E591" s="801"/>
      <c r="F591" s="801"/>
      <c r="G591" s="801"/>
      <c r="H591" s="801"/>
      <c r="I591" s="801"/>
      <c r="J591" s="801"/>
      <c r="K591" s="801"/>
      <c r="L591" s="801"/>
      <c r="M591" s="801"/>
      <c r="N591" s="801"/>
      <c r="O591" s="801"/>
      <c r="P591" s="801"/>
      <c r="Q591" s="801"/>
      <c r="R591" s="801"/>
      <c r="S591" s="801"/>
      <c r="T591" s="801"/>
      <c r="U591" s="801"/>
      <c r="V591" s="801"/>
      <c r="W591" s="801"/>
      <c r="X591" s="801"/>
      <c r="Y591" s="801"/>
      <c r="Z591" s="801"/>
    </row>
    <row r="592" ht="15.75" customHeight="1">
      <c r="A592" s="801"/>
      <c r="B592" s="801"/>
      <c r="C592" s="801"/>
      <c r="D592" s="801"/>
      <c r="E592" s="801"/>
      <c r="F592" s="801"/>
      <c r="G592" s="801"/>
      <c r="H592" s="801"/>
      <c r="I592" s="801"/>
      <c r="J592" s="801"/>
      <c r="K592" s="801"/>
      <c r="L592" s="801"/>
      <c r="M592" s="801"/>
      <c r="N592" s="801"/>
      <c r="O592" s="801"/>
      <c r="P592" s="801"/>
      <c r="Q592" s="801"/>
      <c r="R592" s="801"/>
      <c r="S592" s="801"/>
      <c r="T592" s="801"/>
      <c r="U592" s="801"/>
      <c r="V592" s="801"/>
      <c r="W592" s="801"/>
      <c r="X592" s="801"/>
      <c r="Y592" s="801"/>
      <c r="Z592" s="801"/>
    </row>
    <row r="593" ht="15.75" customHeight="1">
      <c r="A593" s="801"/>
      <c r="B593" s="801"/>
      <c r="C593" s="801"/>
      <c r="D593" s="801"/>
      <c r="E593" s="801"/>
      <c r="F593" s="801"/>
      <c r="G593" s="801"/>
      <c r="H593" s="801"/>
      <c r="I593" s="801"/>
      <c r="J593" s="801"/>
      <c r="K593" s="801"/>
      <c r="L593" s="801"/>
      <c r="M593" s="801"/>
      <c r="N593" s="801"/>
      <c r="O593" s="801"/>
      <c r="P593" s="801"/>
      <c r="Q593" s="801"/>
      <c r="R593" s="801"/>
      <c r="S593" s="801"/>
      <c r="T593" s="801"/>
      <c r="U593" s="801"/>
      <c r="V593" s="801"/>
      <c r="W593" s="801"/>
      <c r="X593" s="801"/>
      <c r="Y593" s="801"/>
      <c r="Z593" s="801"/>
    </row>
    <row r="594" ht="15.75" customHeight="1">
      <c r="A594" s="801"/>
      <c r="B594" s="801"/>
      <c r="C594" s="801"/>
      <c r="D594" s="801"/>
      <c r="E594" s="801"/>
      <c r="F594" s="801"/>
      <c r="G594" s="801"/>
      <c r="H594" s="801"/>
      <c r="I594" s="801"/>
      <c r="J594" s="801"/>
      <c r="K594" s="801"/>
      <c r="L594" s="801"/>
      <c r="M594" s="801"/>
      <c r="N594" s="801"/>
      <c r="O594" s="801"/>
      <c r="P594" s="801"/>
      <c r="Q594" s="801"/>
      <c r="R594" s="801"/>
      <c r="S594" s="801"/>
      <c r="T594" s="801"/>
      <c r="U594" s="801"/>
      <c r="V594" s="801"/>
      <c r="W594" s="801"/>
      <c r="X594" s="801"/>
      <c r="Y594" s="801"/>
      <c r="Z594" s="801"/>
    </row>
    <row r="595" ht="15.75" customHeight="1">
      <c r="A595" s="801"/>
      <c r="B595" s="801"/>
      <c r="C595" s="801"/>
      <c r="D595" s="801"/>
      <c r="E595" s="801"/>
      <c r="F595" s="801"/>
      <c r="G595" s="801"/>
      <c r="H595" s="801"/>
      <c r="I595" s="801"/>
      <c r="J595" s="801"/>
      <c r="K595" s="801"/>
      <c r="L595" s="801"/>
      <c r="M595" s="801"/>
      <c r="N595" s="801"/>
      <c r="O595" s="801"/>
      <c r="P595" s="801"/>
      <c r="Q595" s="801"/>
      <c r="R595" s="801"/>
      <c r="S595" s="801"/>
      <c r="T595" s="801"/>
      <c r="U595" s="801"/>
      <c r="V595" s="801"/>
      <c r="W595" s="801"/>
      <c r="X595" s="801"/>
      <c r="Y595" s="801"/>
      <c r="Z595" s="801"/>
    </row>
    <row r="596" ht="15.75" customHeight="1">
      <c r="A596" s="801"/>
      <c r="B596" s="801"/>
      <c r="C596" s="801"/>
      <c r="D596" s="801"/>
      <c r="E596" s="801"/>
      <c r="F596" s="801"/>
      <c r="G596" s="801"/>
      <c r="H596" s="801"/>
      <c r="I596" s="801"/>
      <c r="J596" s="801"/>
      <c r="K596" s="801"/>
      <c r="L596" s="801"/>
      <c r="M596" s="801"/>
      <c r="N596" s="801"/>
      <c r="O596" s="801"/>
      <c r="P596" s="801"/>
      <c r="Q596" s="801"/>
      <c r="R596" s="801"/>
      <c r="S596" s="801"/>
      <c r="T596" s="801"/>
      <c r="U596" s="801"/>
      <c r="V596" s="801"/>
      <c r="W596" s="801"/>
      <c r="X596" s="801"/>
      <c r="Y596" s="801"/>
      <c r="Z596" s="801"/>
    </row>
    <row r="597" ht="15.75" customHeight="1">
      <c r="A597" s="801"/>
      <c r="B597" s="801"/>
      <c r="C597" s="801"/>
      <c r="D597" s="801"/>
      <c r="E597" s="801"/>
      <c r="F597" s="801"/>
      <c r="G597" s="801"/>
      <c r="H597" s="801"/>
      <c r="I597" s="801"/>
      <c r="J597" s="801"/>
      <c r="K597" s="801"/>
      <c r="L597" s="801"/>
      <c r="M597" s="801"/>
      <c r="N597" s="801"/>
      <c r="O597" s="801"/>
      <c r="P597" s="801"/>
      <c r="Q597" s="801"/>
      <c r="R597" s="801"/>
      <c r="S597" s="801"/>
      <c r="T597" s="801"/>
      <c r="U597" s="801"/>
      <c r="V597" s="801"/>
      <c r="W597" s="801"/>
      <c r="X597" s="801"/>
      <c r="Y597" s="801"/>
      <c r="Z597" s="801"/>
    </row>
    <row r="598" ht="15.75" customHeight="1">
      <c r="A598" s="801"/>
      <c r="B598" s="801"/>
      <c r="C598" s="801"/>
      <c r="D598" s="801"/>
      <c r="E598" s="801"/>
      <c r="F598" s="801"/>
      <c r="G598" s="801"/>
      <c r="H598" s="801"/>
      <c r="I598" s="801"/>
      <c r="J598" s="801"/>
      <c r="K598" s="801"/>
      <c r="L598" s="801"/>
      <c r="M598" s="801"/>
      <c r="N598" s="801"/>
      <c r="O598" s="801"/>
      <c r="P598" s="801"/>
      <c r="Q598" s="801"/>
      <c r="R598" s="801"/>
      <c r="S598" s="801"/>
      <c r="T598" s="801"/>
      <c r="U598" s="801"/>
      <c r="V598" s="801"/>
      <c r="W598" s="801"/>
      <c r="X598" s="801"/>
      <c r="Y598" s="801"/>
      <c r="Z598" s="801"/>
    </row>
    <row r="599" ht="15.75" customHeight="1">
      <c r="A599" s="801"/>
      <c r="B599" s="801"/>
      <c r="C599" s="801"/>
      <c r="D599" s="801"/>
      <c r="E599" s="801"/>
      <c r="F599" s="801"/>
      <c r="G599" s="801"/>
      <c r="H599" s="801"/>
      <c r="I599" s="801"/>
      <c r="J599" s="801"/>
      <c r="K599" s="801"/>
      <c r="L599" s="801"/>
      <c r="M599" s="801"/>
      <c r="N599" s="801"/>
      <c r="O599" s="801"/>
      <c r="P599" s="801"/>
      <c r="Q599" s="801"/>
      <c r="R599" s="801"/>
      <c r="S599" s="801"/>
      <c r="T599" s="801"/>
      <c r="U599" s="801"/>
      <c r="V599" s="801"/>
      <c r="W599" s="801"/>
      <c r="X599" s="801"/>
      <c r="Y599" s="801"/>
      <c r="Z599" s="801"/>
    </row>
    <row r="600" ht="15.75" customHeight="1">
      <c r="A600" s="801"/>
      <c r="B600" s="801"/>
      <c r="C600" s="801"/>
      <c r="D600" s="801"/>
      <c r="E600" s="801"/>
      <c r="F600" s="801"/>
      <c r="G600" s="801"/>
      <c r="H600" s="801"/>
      <c r="I600" s="801"/>
      <c r="J600" s="801"/>
      <c r="K600" s="801"/>
      <c r="L600" s="801"/>
      <c r="M600" s="801"/>
      <c r="N600" s="801"/>
      <c r="O600" s="801"/>
      <c r="P600" s="801"/>
      <c r="Q600" s="801"/>
      <c r="R600" s="801"/>
      <c r="S600" s="801"/>
      <c r="T600" s="801"/>
      <c r="U600" s="801"/>
      <c r="V600" s="801"/>
      <c r="W600" s="801"/>
      <c r="X600" s="801"/>
      <c r="Y600" s="801"/>
      <c r="Z600" s="801"/>
    </row>
    <row r="601" ht="15.75" customHeight="1">
      <c r="A601" s="801"/>
      <c r="B601" s="801"/>
      <c r="C601" s="801"/>
      <c r="D601" s="801"/>
      <c r="E601" s="801"/>
      <c r="F601" s="801"/>
      <c r="G601" s="801"/>
      <c r="H601" s="801"/>
      <c r="I601" s="801"/>
      <c r="J601" s="801"/>
      <c r="K601" s="801"/>
      <c r="L601" s="801"/>
      <c r="M601" s="801"/>
      <c r="N601" s="801"/>
      <c r="O601" s="801"/>
      <c r="P601" s="801"/>
      <c r="Q601" s="801"/>
      <c r="R601" s="801"/>
      <c r="S601" s="801"/>
      <c r="T601" s="801"/>
      <c r="U601" s="801"/>
      <c r="V601" s="801"/>
      <c r="W601" s="801"/>
      <c r="X601" s="801"/>
      <c r="Y601" s="801"/>
      <c r="Z601" s="801"/>
    </row>
    <row r="602" ht="15.75" customHeight="1">
      <c r="A602" s="801"/>
      <c r="B602" s="801"/>
      <c r="C602" s="801"/>
      <c r="D602" s="801"/>
      <c r="E602" s="801"/>
      <c r="F602" s="801"/>
      <c r="G602" s="801"/>
      <c r="H602" s="801"/>
      <c r="I602" s="801"/>
      <c r="J602" s="801"/>
      <c r="K602" s="801"/>
      <c r="L602" s="801"/>
      <c r="M602" s="801"/>
      <c r="N602" s="801"/>
      <c r="O602" s="801"/>
      <c r="P602" s="801"/>
      <c r="Q602" s="801"/>
      <c r="R602" s="801"/>
      <c r="S602" s="801"/>
      <c r="T602" s="801"/>
      <c r="U602" s="801"/>
      <c r="V602" s="801"/>
      <c r="W602" s="801"/>
      <c r="X602" s="801"/>
      <c r="Y602" s="801"/>
      <c r="Z602" s="801"/>
    </row>
    <row r="603" ht="15.75" customHeight="1">
      <c r="A603" s="801"/>
      <c r="B603" s="801"/>
      <c r="C603" s="801"/>
      <c r="D603" s="801"/>
      <c r="E603" s="801"/>
      <c r="F603" s="801"/>
      <c r="G603" s="801"/>
      <c r="H603" s="801"/>
      <c r="I603" s="801"/>
      <c r="J603" s="801"/>
      <c r="K603" s="801"/>
      <c r="L603" s="801"/>
      <c r="M603" s="801"/>
      <c r="N603" s="801"/>
      <c r="O603" s="801"/>
      <c r="P603" s="801"/>
      <c r="Q603" s="801"/>
      <c r="R603" s="801"/>
      <c r="S603" s="801"/>
      <c r="T603" s="801"/>
      <c r="U603" s="801"/>
      <c r="V603" s="801"/>
      <c r="W603" s="801"/>
      <c r="X603" s="801"/>
      <c r="Y603" s="801"/>
      <c r="Z603" s="801"/>
    </row>
    <row r="604" ht="15.75" customHeight="1">
      <c r="A604" s="801"/>
      <c r="B604" s="801"/>
      <c r="C604" s="801"/>
      <c r="D604" s="801"/>
      <c r="E604" s="801"/>
      <c r="F604" s="801"/>
      <c r="G604" s="801"/>
      <c r="H604" s="801"/>
      <c r="I604" s="801"/>
      <c r="J604" s="801"/>
      <c r="K604" s="801"/>
      <c r="L604" s="801"/>
      <c r="M604" s="801"/>
      <c r="N604" s="801"/>
      <c r="O604" s="801"/>
      <c r="P604" s="801"/>
      <c r="Q604" s="801"/>
      <c r="R604" s="801"/>
      <c r="S604" s="801"/>
      <c r="T604" s="801"/>
      <c r="U604" s="801"/>
      <c r="V604" s="801"/>
      <c r="W604" s="801"/>
      <c r="X604" s="801"/>
      <c r="Y604" s="801"/>
      <c r="Z604" s="801"/>
    </row>
    <row r="605" ht="15.75" customHeight="1">
      <c r="A605" s="801"/>
      <c r="B605" s="801"/>
      <c r="C605" s="801"/>
      <c r="D605" s="801"/>
      <c r="E605" s="801"/>
      <c r="F605" s="801"/>
      <c r="G605" s="801"/>
      <c r="H605" s="801"/>
      <c r="I605" s="801"/>
      <c r="J605" s="801"/>
      <c r="K605" s="801"/>
      <c r="L605" s="801"/>
      <c r="M605" s="801"/>
      <c r="N605" s="801"/>
      <c r="O605" s="801"/>
      <c r="P605" s="801"/>
      <c r="Q605" s="801"/>
      <c r="R605" s="801"/>
      <c r="S605" s="801"/>
      <c r="T605" s="801"/>
      <c r="U605" s="801"/>
      <c r="V605" s="801"/>
      <c r="W605" s="801"/>
      <c r="X605" s="801"/>
      <c r="Y605" s="801"/>
      <c r="Z605" s="801"/>
    </row>
    <row r="606" ht="15.75" customHeight="1">
      <c r="A606" s="801"/>
      <c r="B606" s="801"/>
      <c r="C606" s="801"/>
      <c r="D606" s="801"/>
      <c r="E606" s="801"/>
      <c r="F606" s="801"/>
      <c r="G606" s="801"/>
      <c r="H606" s="801"/>
      <c r="I606" s="801"/>
      <c r="J606" s="801"/>
      <c r="K606" s="801"/>
      <c r="L606" s="801"/>
      <c r="M606" s="801"/>
      <c r="N606" s="801"/>
      <c r="O606" s="801"/>
      <c r="P606" s="801"/>
      <c r="Q606" s="801"/>
      <c r="R606" s="801"/>
      <c r="S606" s="801"/>
      <c r="T606" s="801"/>
      <c r="U606" s="801"/>
      <c r="V606" s="801"/>
      <c r="W606" s="801"/>
      <c r="X606" s="801"/>
      <c r="Y606" s="801"/>
      <c r="Z606" s="801"/>
    </row>
    <row r="607" ht="15.75" customHeight="1">
      <c r="A607" s="801"/>
      <c r="B607" s="801"/>
      <c r="C607" s="801"/>
      <c r="D607" s="801"/>
      <c r="E607" s="801"/>
      <c r="F607" s="801"/>
      <c r="G607" s="801"/>
      <c r="H607" s="801"/>
      <c r="I607" s="801"/>
      <c r="J607" s="801"/>
      <c r="K607" s="801"/>
      <c r="L607" s="801"/>
      <c r="M607" s="801"/>
      <c r="N607" s="801"/>
      <c r="O607" s="801"/>
      <c r="P607" s="801"/>
      <c r="Q607" s="801"/>
      <c r="R607" s="801"/>
      <c r="S607" s="801"/>
      <c r="T607" s="801"/>
      <c r="U607" s="801"/>
      <c r="V607" s="801"/>
      <c r="W607" s="801"/>
      <c r="X607" s="801"/>
      <c r="Y607" s="801"/>
      <c r="Z607" s="801"/>
    </row>
    <row r="608" ht="15.75" customHeight="1">
      <c r="A608" s="801"/>
      <c r="B608" s="801"/>
      <c r="C608" s="801"/>
      <c r="D608" s="801"/>
      <c r="E608" s="801"/>
      <c r="F608" s="801"/>
      <c r="G608" s="801"/>
      <c r="H608" s="801"/>
      <c r="I608" s="801"/>
      <c r="J608" s="801"/>
      <c r="K608" s="801"/>
      <c r="L608" s="801"/>
      <c r="M608" s="801"/>
      <c r="N608" s="801"/>
      <c r="O608" s="801"/>
      <c r="P608" s="801"/>
      <c r="Q608" s="801"/>
      <c r="R608" s="801"/>
      <c r="S608" s="801"/>
      <c r="T608" s="801"/>
      <c r="U608" s="801"/>
      <c r="V608" s="801"/>
      <c r="W608" s="801"/>
      <c r="X608" s="801"/>
      <c r="Y608" s="801"/>
      <c r="Z608" s="801"/>
    </row>
    <row r="609" ht="15.75" customHeight="1">
      <c r="A609" s="801"/>
      <c r="B609" s="801"/>
      <c r="C609" s="801"/>
      <c r="D609" s="801"/>
      <c r="E609" s="801"/>
      <c r="F609" s="801"/>
      <c r="G609" s="801"/>
      <c r="H609" s="801"/>
      <c r="I609" s="801"/>
      <c r="J609" s="801"/>
      <c r="K609" s="801"/>
      <c r="L609" s="801"/>
      <c r="M609" s="801"/>
      <c r="N609" s="801"/>
      <c r="O609" s="801"/>
      <c r="P609" s="801"/>
      <c r="Q609" s="801"/>
      <c r="R609" s="801"/>
      <c r="S609" s="801"/>
      <c r="T609" s="801"/>
      <c r="U609" s="801"/>
      <c r="V609" s="801"/>
      <c r="W609" s="801"/>
      <c r="X609" s="801"/>
      <c r="Y609" s="801"/>
      <c r="Z609" s="801"/>
    </row>
    <row r="610" ht="15.75" customHeight="1">
      <c r="A610" s="801"/>
      <c r="B610" s="801"/>
      <c r="C610" s="801"/>
      <c r="D610" s="801"/>
      <c r="E610" s="801"/>
      <c r="F610" s="801"/>
      <c r="G610" s="801"/>
      <c r="H610" s="801"/>
      <c r="I610" s="801"/>
      <c r="J610" s="801"/>
      <c r="K610" s="801"/>
      <c r="L610" s="801"/>
      <c r="M610" s="801"/>
      <c r="N610" s="801"/>
      <c r="O610" s="801"/>
      <c r="P610" s="801"/>
      <c r="Q610" s="801"/>
      <c r="R610" s="801"/>
      <c r="S610" s="801"/>
      <c r="T610" s="801"/>
      <c r="U610" s="801"/>
      <c r="V610" s="801"/>
      <c r="W610" s="801"/>
      <c r="X610" s="801"/>
      <c r="Y610" s="801"/>
      <c r="Z610" s="801"/>
    </row>
    <row r="611" ht="15.75" customHeight="1">
      <c r="A611" s="801"/>
      <c r="B611" s="801"/>
      <c r="C611" s="801"/>
      <c r="D611" s="801"/>
      <c r="E611" s="801"/>
      <c r="F611" s="801"/>
      <c r="G611" s="801"/>
      <c r="H611" s="801"/>
      <c r="I611" s="801"/>
      <c r="J611" s="801"/>
      <c r="K611" s="801"/>
      <c r="L611" s="801"/>
      <c r="M611" s="801"/>
      <c r="N611" s="801"/>
      <c r="O611" s="801"/>
      <c r="P611" s="801"/>
      <c r="Q611" s="801"/>
      <c r="R611" s="801"/>
      <c r="S611" s="801"/>
      <c r="T611" s="801"/>
      <c r="U611" s="801"/>
      <c r="V611" s="801"/>
      <c r="W611" s="801"/>
      <c r="X611" s="801"/>
      <c r="Y611" s="801"/>
      <c r="Z611" s="801"/>
    </row>
    <row r="612" ht="15.75" customHeight="1">
      <c r="A612" s="801"/>
      <c r="B612" s="801"/>
      <c r="C612" s="801"/>
      <c r="D612" s="801"/>
      <c r="E612" s="801"/>
      <c r="F612" s="801"/>
      <c r="G612" s="801"/>
      <c r="H612" s="801"/>
      <c r="I612" s="801"/>
      <c r="J612" s="801"/>
      <c r="K612" s="801"/>
      <c r="L612" s="801"/>
      <c r="M612" s="801"/>
      <c r="N612" s="801"/>
      <c r="O612" s="801"/>
      <c r="P612" s="801"/>
      <c r="Q612" s="801"/>
      <c r="R612" s="801"/>
      <c r="S612" s="801"/>
      <c r="T612" s="801"/>
      <c r="U612" s="801"/>
      <c r="V612" s="801"/>
      <c r="W612" s="801"/>
      <c r="X612" s="801"/>
      <c r="Y612" s="801"/>
      <c r="Z612" s="801"/>
    </row>
    <row r="613" ht="15.75" customHeight="1">
      <c r="A613" s="801"/>
      <c r="B613" s="801"/>
      <c r="C613" s="801"/>
      <c r="D613" s="801"/>
      <c r="E613" s="801"/>
      <c r="F613" s="801"/>
      <c r="G613" s="801"/>
      <c r="H613" s="801"/>
      <c r="I613" s="801"/>
      <c r="J613" s="801"/>
      <c r="K613" s="801"/>
      <c r="L613" s="801"/>
      <c r="M613" s="801"/>
      <c r="N613" s="801"/>
      <c r="O613" s="801"/>
      <c r="P613" s="801"/>
      <c r="Q613" s="801"/>
      <c r="R613" s="801"/>
      <c r="S613" s="801"/>
      <c r="T613" s="801"/>
      <c r="U613" s="801"/>
      <c r="V613" s="801"/>
      <c r="W613" s="801"/>
      <c r="X613" s="801"/>
      <c r="Y613" s="801"/>
      <c r="Z613" s="801"/>
    </row>
    <row r="614" ht="15.75" customHeight="1">
      <c r="A614" s="801"/>
      <c r="B614" s="801"/>
      <c r="C614" s="801"/>
      <c r="D614" s="801"/>
      <c r="E614" s="801"/>
      <c r="F614" s="801"/>
      <c r="G614" s="801"/>
      <c r="H614" s="801"/>
      <c r="I614" s="801"/>
      <c r="J614" s="801"/>
      <c r="K614" s="801"/>
      <c r="L614" s="801"/>
      <c r="M614" s="801"/>
      <c r="N614" s="801"/>
      <c r="O614" s="801"/>
      <c r="P614" s="801"/>
      <c r="Q614" s="801"/>
      <c r="R614" s="801"/>
      <c r="S614" s="801"/>
      <c r="T614" s="801"/>
      <c r="U614" s="801"/>
      <c r="V614" s="801"/>
      <c r="W614" s="801"/>
      <c r="X614" s="801"/>
      <c r="Y614" s="801"/>
      <c r="Z614" s="801"/>
    </row>
    <row r="615" ht="15.75" customHeight="1">
      <c r="A615" s="801"/>
      <c r="B615" s="801"/>
      <c r="C615" s="801"/>
      <c r="D615" s="801"/>
      <c r="E615" s="801"/>
      <c r="F615" s="801"/>
      <c r="G615" s="801"/>
      <c r="H615" s="801"/>
      <c r="I615" s="801"/>
      <c r="J615" s="801"/>
      <c r="K615" s="801"/>
      <c r="L615" s="801"/>
      <c r="M615" s="801"/>
      <c r="N615" s="801"/>
      <c r="O615" s="801"/>
      <c r="P615" s="801"/>
      <c r="Q615" s="801"/>
      <c r="R615" s="801"/>
      <c r="S615" s="801"/>
      <c r="T615" s="801"/>
      <c r="U615" s="801"/>
      <c r="V615" s="801"/>
      <c r="W615" s="801"/>
      <c r="X615" s="801"/>
      <c r="Y615" s="801"/>
      <c r="Z615" s="801"/>
    </row>
    <row r="616" ht="15.75" customHeight="1">
      <c r="A616" s="801"/>
      <c r="B616" s="801"/>
      <c r="C616" s="801"/>
      <c r="D616" s="801"/>
      <c r="E616" s="801"/>
      <c r="F616" s="801"/>
      <c r="G616" s="801"/>
      <c r="H616" s="801"/>
      <c r="I616" s="801"/>
      <c r="J616" s="801"/>
      <c r="K616" s="801"/>
      <c r="L616" s="801"/>
      <c r="M616" s="801"/>
      <c r="N616" s="801"/>
      <c r="O616" s="801"/>
      <c r="P616" s="801"/>
      <c r="Q616" s="801"/>
      <c r="R616" s="801"/>
      <c r="S616" s="801"/>
      <c r="T616" s="801"/>
      <c r="U616" s="801"/>
      <c r="V616" s="801"/>
      <c r="W616" s="801"/>
      <c r="X616" s="801"/>
      <c r="Y616" s="801"/>
      <c r="Z616" s="801"/>
    </row>
    <row r="617" ht="15.75" customHeight="1">
      <c r="A617" s="801"/>
      <c r="B617" s="801"/>
      <c r="C617" s="801"/>
      <c r="D617" s="801"/>
      <c r="E617" s="801"/>
      <c r="F617" s="801"/>
      <c r="G617" s="801"/>
      <c r="H617" s="801"/>
      <c r="I617" s="801"/>
      <c r="J617" s="801"/>
      <c r="K617" s="801"/>
      <c r="L617" s="801"/>
      <c r="M617" s="801"/>
      <c r="N617" s="801"/>
      <c r="O617" s="801"/>
      <c r="P617" s="801"/>
      <c r="Q617" s="801"/>
      <c r="R617" s="801"/>
      <c r="S617" s="801"/>
      <c r="T617" s="801"/>
      <c r="U617" s="801"/>
      <c r="V617" s="801"/>
      <c r="W617" s="801"/>
      <c r="X617" s="801"/>
      <c r="Y617" s="801"/>
      <c r="Z617" s="801"/>
    </row>
    <row r="618" ht="15.75" customHeight="1">
      <c r="A618" s="801"/>
      <c r="B618" s="801"/>
      <c r="C618" s="801"/>
      <c r="D618" s="801"/>
      <c r="E618" s="801"/>
      <c r="F618" s="801"/>
      <c r="G618" s="801"/>
      <c r="H618" s="801"/>
      <c r="I618" s="801"/>
      <c r="J618" s="801"/>
      <c r="K618" s="801"/>
      <c r="L618" s="801"/>
      <c r="M618" s="801"/>
      <c r="N618" s="801"/>
      <c r="O618" s="801"/>
      <c r="P618" s="801"/>
      <c r="Q618" s="801"/>
      <c r="R618" s="801"/>
      <c r="S618" s="801"/>
      <c r="T618" s="801"/>
      <c r="U618" s="801"/>
      <c r="V618" s="801"/>
      <c r="W618" s="801"/>
      <c r="X618" s="801"/>
      <c r="Y618" s="801"/>
      <c r="Z618" s="801"/>
    </row>
    <row r="619" ht="15.75" customHeight="1">
      <c r="A619" s="801"/>
      <c r="B619" s="801"/>
      <c r="C619" s="801"/>
      <c r="D619" s="801"/>
      <c r="E619" s="801"/>
      <c r="F619" s="801"/>
      <c r="G619" s="801"/>
      <c r="H619" s="801"/>
      <c r="I619" s="801"/>
      <c r="J619" s="801"/>
      <c r="K619" s="801"/>
      <c r="L619" s="801"/>
      <c r="M619" s="801"/>
      <c r="N619" s="801"/>
      <c r="O619" s="801"/>
      <c r="P619" s="801"/>
      <c r="Q619" s="801"/>
      <c r="R619" s="801"/>
      <c r="S619" s="801"/>
      <c r="T619" s="801"/>
      <c r="U619" s="801"/>
      <c r="V619" s="801"/>
      <c r="W619" s="801"/>
      <c r="X619" s="801"/>
      <c r="Y619" s="801"/>
      <c r="Z619" s="801"/>
    </row>
    <row r="620" ht="15.75" customHeight="1">
      <c r="A620" s="801"/>
      <c r="B620" s="801"/>
      <c r="C620" s="801"/>
      <c r="D620" s="801"/>
      <c r="E620" s="801"/>
      <c r="F620" s="801"/>
      <c r="G620" s="801"/>
      <c r="H620" s="801"/>
      <c r="I620" s="801"/>
      <c r="J620" s="801"/>
      <c r="K620" s="801"/>
      <c r="L620" s="801"/>
      <c r="M620" s="801"/>
      <c r="N620" s="801"/>
      <c r="O620" s="801"/>
      <c r="P620" s="801"/>
      <c r="Q620" s="801"/>
      <c r="R620" s="801"/>
      <c r="S620" s="801"/>
      <c r="T620" s="801"/>
      <c r="U620" s="801"/>
      <c r="V620" s="801"/>
      <c r="W620" s="801"/>
      <c r="X620" s="801"/>
      <c r="Y620" s="801"/>
      <c r="Z620" s="801"/>
    </row>
    <row r="621" ht="15.75" customHeight="1">
      <c r="A621" s="801"/>
      <c r="B621" s="801"/>
      <c r="C621" s="801"/>
      <c r="D621" s="801"/>
      <c r="E621" s="801"/>
      <c r="F621" s="801"/>
      <c r="G621" s="801"/>
      <c r="H621" s="801"/>
      <c r="I621" s="801"/>
      <c r="J621" s="801"/>
      <c r="K621" s="801"/>
      <c r="L621" s="801"/>
      <c r="M621" s="801"/>
      <c r="N621" s="801"/>
      <c r="O621" s="801"/>
      <c r="P621" s="801"/>
      <c r="Q621" s="801"/>
      <c r="R621" s="801"/>
      <c r="S621" s="801"/>
      <c r="T621" s="801"/>
      <c r="U621" s="801"/>
      <c r="V621" s="801"/>
      <c r="W621" s="801"/>
      <c r="X621" s="801"/>
      <c r="Y621" s="801"/>
      <c r="Z621" s="801"/>
    </row>
    <row r="622" ht="15.75" customHeight="1">
      <c r="A622" s="801"/>
      <c r="B622" s="801"/>
      <c r="C622" s="801"/>
      <c r="D622" s="801"/>
      <c r="E622" s="801"/>
      <c r="F622" s="801"/>
      <c r="G622" s="801"/>
      <c r="H622" s="801"/>
      <c r="I622" s="801"/>
      <c r="J622" s="801"/>
      <c r="K622" s="801"/>
      <c r="L622" s="801"/>
      <c r="M622" s="801"/>
      <c r="N622" s="801"/>
      <c r="O622" s="801"/>
      <c r="P622" s="801"/>
      <c r="Q622" s="801"/>
      <c r="R622" s="801"/>
      <c r="S622" s="801"/>
      <c r="T622" s="801"/>
      <c r="U622" s="801"/>
      <c r="V622" s="801"/>
      <c r="W622" s="801"/>
      <c r="X622" s="801"/>
      <c r="Y622" s="801"/>
      <c r="Z622" s="801"/>
    </row>
    <row r="623" ht="15.75" customHeight="1">
      <c r="A623" s="801"/>
      <c r="B623" s="801"/>
      <c r="C623" s="801"/>
      <c r="D623" s="801"/>
      <c r="E623" s="801"/>
      <c r="F623" s="801"/>
      <c r="G623" s="801"/>
      <c r="H623" s="801"/>
      <c r="I623" s="801"/>
      <c r="J623" s="801"/>
      <c r="K623" s="801"/>
      <c r="L623" s="801"/>
      <c r="M623" s="801"/>
      <c r="N623" s="801"/>
      <c r="O623" s="801"/>
      <c r="P623" s="801"/>
      <c r="Q623" s="801"/>
      <c r="R623" s="801"/>
      <c r="S623" s="801"/>
      <c r="T623" s="801"/>
      <c r="U623" s="801"/>
      <c r="V623" s="801"/>
      <c r="W623" s="801"/>
      <c r="X623" s="801"/>
      <c r="Y623" s="801"/>
      <c r="Z623" s="801"/>
    </row>
    <row r="624" ht="15.75" customHeight="1">
      <c r="A624" s="801"/>
      <c r="B624" s="801"/>
      <c r="C624" s="801"/>
      <c r="D624" s="801"/>
      <c r="E624" s="801"/>
      <c r="F624" s="801"/>
      <c r="G624" s="801"/>
      <c r="H624" s="801"/>
      <c r="I624" s="801"/>
      <c r="J624" s="801"/>
      <c r="K624" s="801"/>
      <c r="L624" s="801"/>
      <c r="M624" s="801"/>
      <c r="N624" s="801"/>
      <c r="O624" s="801"/>
      <c r="P624" s="801"/>
      <c r="Q624" s="801"/>
      <c r="R624" s="801"/>
      <c r="S624" s="801"/>
      <c r="T624" s="801"/>
      <c r="U624" s="801"/>
      <c r="V624" s="801"/>
      <c r="W624" s="801"/>
      <c r="X624" s="801"/>
      <c r="Y624" s="801"/>
      <c r="Z624" s="801"/>
    </row>
    <row r="625" ht="15.75" customHeight="1">
      <c r="A625" s="801"/>
      <c r="B625" s="801"/>
      <c r="C625" s="801"/>
      <c r="D625" s="801"/>
      <c r="E625" s="801"/>
      <c r="F625" s="801"/>
      <c r="G625" s="801"/>
      <c r="H625" s="801"/>
      <c r="I625" s="801"/>
      <c r="J625" s="801"/>
      <c r="K625" s="801"/>
      <c r="L625" s="801"/>
      <c r="M625" s="801"/>
      <c r="N625" s="801"/>
      <c r="O625" s="801"/>
      <c r="P625" s="801"/>
      <c r="Q625" s="801"/>
      <c r="R625" s="801"/>
      <c r="S625" s="801"/>
      <c r="T625" s="801"/>
      <c r="U625" s="801"/>
      <c r="V625" s="801"/>
      <c r="W625" s="801"/>
      <c r="X625" s="801"/>
      <c r="Y625" s="801"/>
      <c r="Z625" s="801"/>
    </row>
    <row r="626" ht="15.75" customHeight="1">
      <c r="A626" s="801"/>
      <c r="B626" s="801"/>
      <c r="C626" s="801"/>
      <c r="D626" s="801"/>
      <c r="E626" s="801"/>
      <c r="F626" s="801"/>
      <c r="G626" s="801"/>
      <c r="H626" s="801"/>
      <c r="I626" s="801"/>
      <c r="J626" s="801"/>
      <c r="K626" s="801"/>
      <c r="L626" s="801"/>
      <c r="M626" s="801"/>
      <c r="N626" s="801"/>
      <c r="O626" s="801"/>
      <c r="P626" s="801"/>
      <c r="Q626" s="801"/>
      <c r="R626" s="801"/>
      <c r="S626" s="801"/>
      <c r="T626" s="801"/>
      <c r="U626" s="801"/>
      <c r="V626" s="801"/>
      <c r="W626" s="801"/>
      <c r="X626" s="801"/>
      <c r="Y626" s="801"/>
      <c r="Z626" s="801"/>
    </row>
    <row r="627" ht="15.75" customHeight="1">
      <c r="A627" s="801"/>
      <c r="B627" s="801"/>
      <c r="C627" s="801"/>
      <c r="D627" s="801"/>
      <c r="E627" s="801"/>
      <c r="F627" s="801"/>
      <c r="G627" s="801"/>
      <c r="H627" s="801"/>
      <c r="I627" s="801"/>
      <c r="J627" s="801"/>
      <c r="K627" s="801"/>
      <c r="L627" s="801"/>
      <c r="M627" s="801"/>
      <c r="N627" s="801"/>
      <c r="O627" s="801"/>
      <c r="P627" s="801"/>
      <c r="Q627" s="801"/>
      <c r="R627" s="801"/>
      <c r="S627" s="801"/>
      <c r="T627" s="801"/>
      <c r="U627" s="801"/>
      <c r="V627" s="801"/>
      <c r="W627" s="801"/>
      <c r="X627" s="801"/>
      <c r="Y627" s="801"/>
      <c r="Z627" s="801"/>
    </row>
    <row r="628" ht="15.75" customHeight="1">
      <c r="A628" s="801"/>
      <c r="B628" s="801"/>
      <c r="C628" s="801"/>
      <c r="D628" s="801"/>
      <c r="E628" s="801"/>
      <c r="F628" s="801"/>
      <c r="G628" s="801"/>
      <c r="H628" s="801"/>
      <c r="I628" s="801"/>
      <c r="J628" s="801"/>
      <c r="K628" s="801"/>
      <c r="L628" s="801"/>
      <c r="M628" s="801"/>
      <c r="N628" s="801"/>
      <c r="O628" s="801"/>
      <c r="P628" s="801"/>
      <c r="Q628" s="801"/>
      <c r="R628" s="801"/>
      <c r="S628" s="801"/>
      <c r="T628" s="801"/>
      <c r="U628" s="801"/>
      <c r="V628" s="801"/>
      <c r="W628" s="801"/>
      <c r="X628" s="801"/>
      <c r="Y628" s="801"/>
      <c r="Z628" s="801"/>
    </row>
    <row r="629" ht="15.75" customHeight="1">
      <c r="A629" s="801"/>
      <c r="B629" s="801"/>
      <c r="C629" s="801"/>
      <c r="D629" s="801"/>
      <c r="E629" s="801"/>
      <c r="F629" s="801"/>
      <c r="G629" s="801"/>
      <c r="H629" s="801"/>
      <c r="I629" s="801"/>
      <c r="J629" s="801"/>
      <c r="K629" s="801"/>
      <c r="L629" s="801"/>
      <c r="M629" s="801"/>
      <c r="N629" s="801"/>
      <c r="O629" s="801"/>
      <c r="P629" s="801"/>
      <c r="Q629" s="801"/>
      <c r="R629" s="801"/>
      <c r="S629" s="801"/>
      <c r="T629" s="801"/>
      <c r="U629" s="801"/>
      <c r="V629" s="801"/>
      <c r="W629" s="801"/>
      <c r="X629" s="801"/>
      <c r="Y629" s="801"/>
      <c r="Z629" s="801"/>
    </row>
    <row r="630" ht="15.75" customHeight="1">
      <c r="A630" s="801"/>
      <c r="B630" s="801"/>
      <c r="C630" s="801"/>
      <c r="D630" s="801"/>
      <c r="E630" s="801"/>
      <c r="F630" s="801"/>
      <c r="G630" s="801"/>
      <c r="H630" s="801"/>
      <c r="I630" s="801"/>
      <c r="J630" s="801"/>
      <c r="K630" s="801"/>
      <c r="L630" s="801"/>
      <c r="M630" s="801"/>
      <c r="N630" s="801"/>
      <c r="O630" s="801"/>
      <c r="P630" s="801"/>
      <c r="Q630" s="801"/>
      <c r="R630" s="801"/>
      <c r="S630" s="801"/>
      <c r="T630" s="801"/>
      <c r="U630" s="801"/>
      <c r="V630" s="801"/>
      <c r="W630" s="801"/>
      <c r="X630" s="801"/>
      <c r="Y630" s="801"/>
      <c r="Z630" s="801"/>
    </row>
    <row r="631" ht="15.75" customHeight="1">
      <c r="A631" s="801"/>
      <c r="B631" s="801"/>
      <c r="C631" s="801"/>
      <c r="D631" s="801"/>
      <c r="E631" s="801"/>
      <c r="F631" s="801"/>
      <c r="G631" s="801"/>
      <c r="H631" s="801"/>
      <c r="I631" s="801"/>
      <c r="J631" s="801"/>
      <c r="K631" s="801"/>
      <c r="L631" s="801"/>
      <c r="M631" s="801"/>
      <c r="N631" s="801"/>
      <c r="O631" s="801"/>
      <c r="P631" s="801"/>
      <c r="Q631" s="801"/>
      <c r="R631" s="801"/>
      <c r="S631" s="801"/>
      <c r="T631" s="801"/>
      <c r="U631" s="801"/>
      <c r="V631" s="801"/>
      <c r="W631" s="801"/>
      <c r="X631" s="801"/>
      <c r="Y631" s="801"/>
      <c r="Z631" s="801"/>
    </row>
    <row r="632" ht="15.75" customHeight="1">
      <c r="A632" s="801"/>
      <c r="B632" s="801"/>
      <c r="C632" s="801"/>
      <c r="D632" s="801"/>
      <c r="E632" s="801"/>
      <c r="F632" s="801"/>
      <c r="G632" s="801"/>
      <c r="H632" s="801"/>
      <c r="I632" s="801"/>
      <c r="J632" s="801"/>
      <c r="K632" s="801"/>
      <c r="L632" s="801"/>
      <c r="M632" s="801"/>
      <c r="N632" s="801"/>
      <c r="O632" s="801"/>
      <c r="P632" s="801"/>
      <c r="Q632" s="801"/>
      <c r="R632" s="801"/>
      <c r="S632" s="801"/>
      <c r="T632" s="801"/>
      <c r="U632" s="801"/>
      <c r="V632" s="801"/>
      <c r="W632" s="801"/>
      <c r="X632" s="801"/>
      <c r="Y632" s="801"/>
      <c r="Z632" s="801"/>
    </row>
    <row r="633" ht="15.75" customHeight="1">
      <c r="A633" s="801"/>
      <c r="B633" s="801"/>
      <c r="C633" s="801"/>
      <c r="D633" s="801"/>
      <c r="E633" s="801"/>
      <c r="F633" s="801"/>
      <c r="G633" s="801"/>
      <c r="H633" s="801"/>
      <c r="I633" s="801"/>
      <c r="J633" s="801"/>
      <c r="K633" s="801"/>
      <c r="L633" s="801"/>
      <c r="M633" s="801"/>
      <c r="N633" s="801"/>
      <c r="O633" s="801"/>
      <c r="P633" s="801"/>
      <c r="Q633" s="801"/>
      <c r="R633" s="801"/>
      <c r="S633" s="801"/>
      <c r="T633" s="801"/>
      <c r="U633" s="801"/>
      <c r="V633" s="801"/>
      <c r="W633" s="801"/>
      <c r="X633" s="801"/>
      <c r="Y633" s="801"/>
      <c r="Z633" s="801"/>
    </row>
    <row r="634" ht="15.75" customHeight="1">
      <c r="A634" s="801"/>
      <c r="B634" s="801"/>
      <c r="C634" s="801"/>
      <c r="D634" s="801"/>
      <c r="E634" s="801"/>
      <c r="F634" s="801"/>
      <c r="G634" s="801"/>
      <c r="H634" s="801"/>
      <c r="I634" s="801"/>
      <c r="J634" s="801"/>
      <c r="K634" s="801"/>
      <c r="L634" s="801"/>
      <c r="M634" s="801"/>
      <c r="N634" s="801"/>
      <c r="O634" s="801"/>
      <c r="P634" s="801"/>
      <c r="Q634" s="801"/>
      <c r="R634" s="801"/>
      <c r="S634" s="801"/>
      <c r="T634" s="801"/>
      <c r="U634" s="801"/>
      <c r="V634" s="801"/>
      <c r="W634" s="801"/>
      <c r="X634" s="801"/>
      <c r="Y634" s="801"/>
      <c r="Z634" s="801"/>
    </row>
    <row r="635" ht="15.75" customHeight="1">
      <c r="A635" s="801"/>
      <c r="B635" s="801"/>
      <c r="C635" s="801"/>
      <c r="D635" s="801"/>
      <c r="E635" s="801"/>
      <c r="F635" s="801"/>
      <c r="G635" s="801"/>
      <c r="H635" s="801"/>
      <c r="I635" s="801"/>
      <c r="J635" s="801"/>
      <c r="K635" s="801"/>
      <c r="L635" s="801"/>
      <c r="M635" s="801"/>
      <c r="N635" s="801"/>
      <c r="O635" s="801"/>
      <c r="P635" s="801"/>
      <c r="Q635" s="801"/>
      <c r="R635" s="801"/>
      <c r="S635" s="801"/>
      <c r="T635" s="801"/>
      <c r="U635" s="801"/>
      <c r="V635" s="801"/>
      <c r="W635" s="801"/>
      <c r="X635" s="801"/>
      <c r="Y635" s="801"/>
      <c r="Z635" s="801"/>
    </row>
    <row r="636" ht="15.75" customHeight="1">
      <c r="A636" s="801"/>
      <c r="B636" s="801"/>
      <c r="C636" s="801"/>
      <c r="D636" s="801"/>
      <c r="E636" s="801"/>
      <c r="F636" s="801"/>
      <c r="G636" s="801"/>
      <c r="H636" s="801"/>
      <c r="I636" s="801"/>
      <c r="J636" s="801"/>
      <c r="K636" s="801"/>
      <c r="L636" s="801"/>
      <c r="M636" s="801"/>
      <c r="N636" s="801"/>
      <c r="O636" s="801"/>
      <c r="P636" s="801"/>
      <c r="Q636" s="801"/>
      <c r="R636" s="801"/>
      <c r="S636" s="801"/>
      <c r="T636" s="801"/>
      <c r="U636" s="801"/>
      <c r="V636" s="801"/>
      <c r="W636" s="801"/>
      <c r="X636" s="801"/>
      <c r="Y636" s="801"/>
      <c r="Z636" s="801"/>
    </row>
    <row r="637" ht="15.75" customHeight="1">
      <c r="A637" s="801"/>
      <c r="B637" s="801"/>
      <c r="C637" s="801"/>
      <c r="D637" s="801"/>
      <c r="E637" s="801"/>
      <c r="F637" s="801"/>
      <c r="G637" s="801"/>
      <c r="H637" s="801"/>
      <c r="I637" s="801"/>
      <c r="J637" s="801"/>
      <c r="K637" s="801"/>
      <c r="L637" s="801"/>
      <c r="M637" s="801"/>
      <c r="N637" s="801"/>
      <c r="O637" s="801"/>
      <c r="P637" s="801"/>
      <c r="Q637" s="801"/>
      <c r="R637" s="801"/>
      <c r="S637" s="801"/>
      <c r="T637" s="801"/>
      <c r="U637" s="801"/>
      <c r="V637" s="801"/>
      <c r="W637" s="801"/>
      <c r="X637" s="801"/>
      <c r="Y637" s="801"/>
      <c r="Z637" s="801"/>
    </row>
    <row r="638" ht="15.75" customHeight="1">
      <c r="A638" s="801"/>
      <c r="B638" s="801"/>
      <c r="C638" s="801"/>
      <c r="D638" s="801"/>
      <c r="E638" s="801"/>
      <c r="F638" s="801"/>
      <c r="G638" s="801"/>
      <c r="H638" s="801"/>
      <c r="I638" s="801"/>
      <c r="J638" s="801"/>
      <c r="K638" s="801"/>
      <c r="L638" s="801"/>
      <c r="M638" s="801"/>
      <c r="N638" s="801"/>
      <c r="O638" s="801"/>
      <c r="P638" s="801"/>
      <c r="Q638" s="801"/>
      <c r="R638" s="801"/>
      <c r="S638" s="801"/>
      <c r="T638" s="801"/>
      <c r="U638" s="801"/>
      <c r="V638" s="801"/>
      <c r="W638" s="801"/>
      <c r="X638" s="801"/>
      <c r="Y638" s="801"/>
      <c r="Z638" s="801"/>
    </row>
    <row r="639" ht="15.75" customHeight="1">
      <c r="A639" s="801"/>
      <c r="B639" s="801"/>
      <c r="C639" s="801"/>
      <c r="D639" s="801"/>
      <c r="E639" s="801"/>
      <c r="F639" s="801"/>
      <c r="G639" s="801"/>
      <c r="H639" s="801"/>
      <c r="I639" s="801"/>
      <c r="J639" s="801"/>
      <c r="K639" s="801"/>
      <c r="L639" s="801"/>
      <c r="M639" s="801"/>
      <c r="N639" s="801"/>
      <c r="O639" s="801"/>
      <c r="P639" s="801"/>
      <c r="Q639" s="801"/>
      <c r="R639" s="801"/>
      <c r="S639" s="801"/>
      <c r="T639" s="801"/>
      <c r="U639" s="801"/>
      <c r="V639" s="801"/>
      <c r="W639" s="801"/>
      <c r="X639" s="801"/>
      <c r="Y639" s="801"/>
      <c r="Z639" s="801"/>
    </row>
    <row r="640" ht="15.75" customHeight="1">
      <c r="A640" s="801"/>
      <c r="B640" s="801"/>
      <c r="C640" s="801"/>
      <c r="D640" s="801"/>
      <c r="E640" s="801"/>
      <c r="F640" s="801"/>
      <c r="G640" s="801"/>
      <c r="H640" s="801"/>
      <c r="I640" s="801"/>
      <c r="J640" s="801"/>
      <c r="K640" s="801"/>
      <c r="L640" s="801"/>
      <c r="M640" s="801"/>
      <c r="N640" s="801"/>
      <c r="O640" s="801"/>
      <c r="P640" s="801"/>
      <c r="Q640" s="801"/>
      <c r="R640" s="801"/>
      <c r="S640" s="801"/>
      <c r="T640" s="801"/>
      <c r="U640" s="801"/>
      <c r="V640" s="801"/>
      <c r="W640" s="801"/>
      <c r="X640" s="801"/>
      <c r="Y640" s="801"/>
      <c r="Z640" s="801"/>
    </row>
    <row r="641" ht="15.75" customHeight="1">
      <c r="A641" s="801"/>
      <c r="B641" s="801"/>
      <c r="C641" s="801"/>
      <c r="D641" s="801"/>
      <c r="E641" s="801"/>
      <c r="F641" s="801"/>
      <c r="G641" s="801"/>
      <c r="H641" s="801"/>
      <c r="I641" s="801"/>
      <c r="J641" s="801"/>
      <c r="K641" s="801"/>
      <c r="L641" s="801"/>
      <c r="M641" s="801"/>
      <c r="N641" s="801"/>
      <c r="O641" s="801"/>
      <c r="P641" s="801"/>
      <c r="Q641" s="801"/>
      <c r="R641" s="801"/>
      <c r="S641" s="801"/>
      <c r="T641" s="801"/>
      <c r="U641" s="801"/>
      <c r="V641" s="801"/>
      <c r="W641" s="801"/>
      <c r="X641" s="801"/>
      <c r="Y641" s="801"/>
      <c r="Z641" s="801"/>
    </row>
    <row r="642" ht="15.75" customHeight="1">
      <c r="A642" s="801"/>
      <c r="B642" s="801"/>
      <c r="C642" s="801"/>
      <c r="D642" s="801"/>
      <c r="E642" s="801"/>
      <c r="F642" s="801"/>
      <c r="G642" s="801"/>
      <c r="H642" s="801"/>
      <c r="I642" s="801"/>
      <c r="J642" s="801"/>
      <c r="K642" s="801"/>
      <c r="L642" s="801"/>
      <c r="M642" s="801"/>
      <c r="N642" s="801"/>
      <c r="O642" s="801"/>
      <c r="P642" s="801"/>
      <c r="Q642" s="801"/>
      <c r="R642" s="801"/>
      <c r="S642" s="801"/>
      <c r="T642" s="801"/>
      <c r="U642" s="801"/>
      <c r="V642" s="801"/>
      <c r="W642" s="801"/>
      <c r="X642" s="801"/>
      <c r="Y642" s="801"/>
      <c r="Z642" s="801"/>
    </row>
    <row r="643" ht="15.75" customHeight="1">
      <c r="A643" s="801"/>
      <c r="B643" s="801"/>
      <c r="C643" s="801"/>
      <c r="D643" s="801"/>
      <c r="E643" s="801"/>
      <c r="F643" s="801"/>
      <c r="G643" s="801"/>
      <c r="H643" s="801"/>
      <c r="I643" s="801"/>
      <c r="J643" s="801"/>
      <c r="K643" s="801"/>
      <c r="L643" s="801"/>
      <c r="M643" s="801"/>
      <c r="N643" s="801"/>
      <c r="O643" s="801"/>
      <c r="P643" s="801"/>
      <c r="Q643" s="801"/>
      <c r="R643" s="801"/>
      <c r="S643" s="801"/>
      <c r="T643" s="801"/>
      <c r="U643" s="801"/>
      <c r="V643" s="801"/>
      <c r="W643" s="801"/>
      <c r="X643" s="801"/>
      <c r="Y643" s="801"/>
      <c r="Z643" s="801"/>
    </row>
    <row r="644" ht="15.75" customHeight="1">
      <c r="A644" s="801"/>
      <c r="B644" s="801"/>
      <c r="C644" s="801"/>
      <c r="D644" s="801"/>
      <c r="E644" s="801"/>
      <c r="F644" s="801"/>
      <c r="G644" s="801"/>
      <c r="H644" s="801"/>
      <c r="I644" s="801"/>
      <c r="J644" s="801"/>
      <c r="K644" s="801"/>
      <c r="L644" s="801"/>
      <c r="M644" s="801"/>
      <c r="N644" s="801"/>
      <c r="O644" s="801"/>
      <c r="P644" s="801"/>
      <c r="Q644" s="801"/>
      <c r="R644" s="801"/>
      <c r="S644" s="801"/>
      <c r="T644" s="801"/>
      <c r="U644" s="801"/>
      <c r="V644" s="801"/>
      <c r="W644" s="801"/>
      <c r="X644" s="801"/>
      <c r="Y644" s="801"/>
      <c r="Z644" s="801"/>
    </row>
    <row r="645" ht="15.75" customHeight="1">
      <c r="A645" s="801"/>
      <c r="B645" s="801"/>
      <c r="C645" s="801"/>
      <c r="D645" s="801"/>
      <c r="E645" s="801"/>
      <c r="F645" s="801"/>
      <c r="G645" s="801"/>
      <c r="H645" s="801"/>
      <c r="I645" s="801"/>
      <c r="J645" s="801"/>
      <c r="K645" s="801"/>
      <c r="L645" s="801"/>
      <c r="M645" s="801"/>
      <c r="N645" s="801"/>
      <c r="O645" s="801"/>
      <c r="P645" s="801"/>
      <c r="Q645" s="801"/>
      <c r="R645" s="801"/>
      <c r="S645" s="801"/>
      <c r="T645" s="801"/>
      <c r="U645" s="801"/>
      <c r="V645" s="801"/>
      <c r="W645" s="801"/>
      <c r="X645" s="801"/>
      <c r="Y645" s="801"/>
      <c r="Z645" s="801"/>
    </row>
    <row r="646" ht="15.75" customHeight="1">
      <c r="A646" s="801"/>
      <c r="B646" s="801"/>
      <c r="C646" s="801"/>
      <c r="D646" s="801"/>
      <c r="E646" s="801"/>
      <c r="F646" s="801"/>
      <c r="G646" s="801"/>
      <c r="H646" s="801"/>
      <c r="I646" s="801"/>
      <c r="J646" s="801"/>
      <c r="K646" s="801"/>
      <c r="L646" s="801"/>
      <c r="M646" s="801"/>
      <c r="N646" s="801"/>
      <c r="O646" s="801"/>
      <c r="P646" s="801"/>
      <c r="Q646" s="801"/>
      <c r="R646" s="801"/>
      <c r="S646" s="801"/>
      <c r="T646" s="801"/>
      <c r="U646" s="801"/>
      <c r="V646" s="801"/>
      <c r="W646" s="801"/>
      <c r="X646" s="801"/>
      <c r="Y646" s="801"/>
      <c r="Z646" s="801"/>
    </row>
    <row r="647" ht="15.75" customHeight="1">
      <c r="A647" s="801"/>
      <c r="B647" s="801"/>
      <c r="C647" s="801"/>
      <c r="D647" s="801"/>
      <c r="E647" s="801"/>
      <c r="F647" s="801"/>
      <c r="G647" s="801"/>
      <c r="H647" s="801"/>
      <c r="I647" s="801"/>
      <c r="J647" s="801"/>
      <c r="K647" s="801"/>
      <c r="L647" s="801"/>
      <c r="M647" s="801"/>
      <c r="N647" s="801"/>
      <c r="O647" s="801"/>
      <c r="P647" s="801"/>
      <c r="Q647" s="801"/>
      <c r="R647" s="801"/>
      <c r="S647" s="801"/>
      <c r="T647" s="801"/>
      <c r="U647" s="801"/>
      <c r="V647" s="801"/>
      <c r="W647" s="801"/>
      <c r="X647" s="801"/>
      <c r="Y647" s="801"/>
      <c r="Z647" s="801"/>
    </row>
    <row r="648" ht="15.75" customHeight="1">
      <c r="A648" s="801"/>
      <c r="B648" s="801"/>
      <c r="C648" s="801"/>
      <c r="D648" s="801"/>
      <c r="E648" s="801"/>
      <c r="F648" s="801"/>
      <c r="G648" s="801"/>
      <c r="H648" s="801"/>
      <c r="I648" s="801"/>
      <c r="J648" s="801"/>
      <c r="K648" s="801"/>
      <c r="L648" s="801"/>
      <c r="M648" s="801"/>
      <c r="N648" s="801"/>
      <c r="O648" s="801"/>
      <c r="P648" s="801"/>
      <c r="Q648" s="801"/>
      <c r="R648" s="801"/>
      <c r="S648" s="801"/>
      <c r="T648" s="801"/>
      <c r="U648" s="801"/>
      <c r="V648" s="801"/>
      <c r="W648" s="801"/>
      <c r="X648" s="801"/>
      <c r="Y648" s="801"/>
      <c r="Z648" s="801"/>
    </row>
    <row r="649" ht="15.75" customHeight="1">
      <c r="A649" s="801"/>
      <c r="B649" s="801"/>
      <c r="C649" s="801"/>
      <c r="D649" s="801"/>
      <c r="E649" s="801"/>
      <c r="F649" s="801"/>
      <c r="G649" s="801"/>
      <c r="H649" s="801"/>
      <c r="I649" s="801"/>
      <c r="J649" s="801"/>
      <c r="K649" s="801"/>
      <c r="L649" s="801"/>
      <c r="M649" s="801"/>
      <c r="N649" s="801"/>
      <c r="O649" s="801"/>
      <c r="P649" s="801"/>
      <c r="Q649" s="801"/>
      <c r="R649" s="801"/>
      <c r="S649" s="801"/>
      <c r="T649" s="801"/>
      <c r="U649" s="801"/>
      <c r="V649" s="801"/>
      <c r="W649" s="801"/>
      <c r="X649" s="801"/>
      <c r="Y649" s="801"/>
      <c r="Z649" s="801"/>
    </row>
    <row r="650" ht="15.75" customHeight="1">
      <c r="A650" s="801"/>
      <c r="B650" s="801"/>
      <c r="C650" s="801"/>
      <c r="D650" s="801"/>
      <c r="E650" s="801"/>
      <c r="F650" s="801"/>
      <c r="G650" s="801"/>
      <c r="H650" s="801"/>
      <c r="I650" s="801"/>
      <c r="J650" s="801"/>
      <c r="K650" s="801"/>
      <c r="L650" s="801"/>
      <c r="M650" s="801"/>
      <c r="N650" s="801"/>
      <c r="O650" s="801"/>
      <c r="P650" s="801"/>
      <c r="Q650" s="801"/>
      <c r="R650" s="801"/>
      <c r="S650" s="801"/>
      <c r="T650" s="801"/>
      <c r="U650" s="801"/>
      <c r="V650" s="801"/>
      <c r="W650" s="801"/>
      <c r="X650" s="801"/>
      <c r="Y650" s="801"/>
      <c r="Z650" s="801"/>
    </row>
    <row r="651" ht="15.75" customHeight="1">
      <c r="A651" s="801"/>
      <c r="B651" s="801"/>
      <c r="C651" s="801"/>
      <c r="D651" s="801"/>
      <c r="E651" s="801"/>
      <c r="F651" s="801"/>
      <c r="G651" s="801"/>
      <c r="H651" s="801"/>
      <c r="I651" s="801"/>
      <c r="J651" s="801"/>
      <c r="K651" s="801"/>
      <c r="L651" s="801"/>
      <c r="M651" s="801"/>
      <c r="N651" s="801"/>
      <c r="O651" s="801"/>
      <c r="P651" s="801"/>
      <c r="Q651" s="801"/>
      <c r="R651" s="801"/>
      <c r="S651" s="801"/>
      <c r="T651" s="801"/>
      <c r="U651" s="801"/>
      <c r="V651" s="801"/>
      <c r="W651" s="801"/>
      <c r="X651" s="801"/>
      <c r="Y651" s="801"/>
      <c r="Z651" s="801"/>
    </row>
    <row r="652" ht="15.75" customHeight="1">
      <c r="A652" s="801"/>
      <c r="B652" s="801"/>
      <c r="C652" s="801"/>
      <c r="D652" s="801"/>
      <c r="E652" s="801"/>
      <c r="F652" s="801"/>
      <c r="G652" s="801"/>
      <c r="H652" s="801"/>
      <c r="I652" s="801"/>
      <c r="J652" s="801"/>
      <c r="K652" s="801"/>
      <c r="L652" s="801"/>
      <c r="M652" s="801"/>
      <c r="N652" s="801"/>
      <c r="O652" s="801"/>
      <c r="P652" s="801"/>
      <c r="Q652" s="801"/>
      <c r="R652" s="801"/>
      <c r="S652" s="801"/>
      <c r="T652" s="801"/>
      <c r="U652" s="801"/>
      <c r="V652" s="801"/>
      <c r="W652" s="801"/>
      <c r="X652" s="801"/>
      <c r="Y652" s="801"/>
      <c r="Z652" s="801"/>
    </row>
    <row r="653" ht="15.75" customHeight="1">
      <c r="A653" s="801"/>
      <c r="B653" s="801"/>
      <c r="C653" s="801"/>
      <c r="D653" s="801"/>
      <c r="E653" s="801"/>
      <c r="F653" s="801"/>
      <c r="G653" s="801"/>
      <c r="H653" s="801"/>
      <c r="I653" s="801"/>
      <c r="J653" s="801"/>
      <c r="K653" s="801"/>
      <c r="L653" s="801"/>
      <c r="M653" s="801"/>
      <c r="N653" s="801"/>
      <c r="O653" s="801"/>
      <c r="P653" s="801"/>
      <c r="Q653" s="801"/>
      <c r="R653" s="801"/>
      <c r="S653" s="801"/>
      <c r="T653" s="801"/>
      <c r="U653" s="801"/>
      <c r="V653" s="801"/>
      <c r="W653" s="801"/>
      <c r="X653" s="801"/>
      <c r="Y653" s="801"/>
      <c r="Z653" s="801"/>
    </row>
    <row r="654" ht="15.75" customHeight="1">
      <c r="A654" s="801"/>
      <c r="B654" s="801"/>
      <c r="C654" s="801"/>
      <c r="D654" s="801"/>
      <c r="E654" s="801"/>
      <c r="F654" s="801"/>
      <c r="G654" s="801"/>
      <c r="H654" s="801"/>
      <c r="I654" s="801"/>
      <c r="J654" s="801"/>
      <c r="K654" s="801"/>
      <c r="L654" s="801"/>
      <c r="M654" s="801"/>
      <c r="N654" s="801"/>
      <c r="O654" s="801"/>
      <c r="P654" s="801"/>
      <c r="Q654" s="801"/>
      <c r="R654" s="801"/>
      <c r="S654" s="801"/>
      <c r="T654" s="801"/>
      <c r="U654" s="801"/>
      <c r="V654" s="801"/>
      <c r="W654" s="801"/>
      <c r="X654" s="801"/>
      <c r="Y654" s="801"/>
      <c r="Z654" s="801"/>
    </row>
    <row r="655" ht="15.75" customHeight="1">
      <c r="A655" s="801"/>
      <c r="B655" s="801"/>
      <c r="C655" s="801"/>
      <c r="D655" s="801"/>
      <c r="E655" s="801"/>
      <c r="F655" s="801"/>
      <c r="G655" s="801"/>
      <c r="H655" s="801"/>
      <c r="I655" s="801"/>
      <c r="J655" s="801"/>
      <c r="K655" s="801"/>
      <c r="L655" s="801"/>
      <c r="M655" s="801"/>
      <c r="N655" s="801"/>
      <c r="O655" s="801"/>
      <c r="P655" s="801"/>
      <c r="Q655" s="801"/>
      <c r="R655" s="801"/>
      <c r="S655" s="801"/>
      <c r="T655" s="801"/>
      <c r="U655" s="801"/>
      <c r="V655" s="801"/>
      <c r="W655" s="801"/>
      <c r="X655" s="801"/>
      <c r="Y655" s="801"/>
      <c r="Z655" s="801"/>
    </row>
    <row r="656" ht="15.75" customHeight="1">
      <c r="A656" s="801"/>
      <c r="B656" s="801"/>
      <c r="C656" s="801"/>
      <c r="D656" s="801"/>
      <c r="E656" s="801"/>
      <c r="F656" s="801"/>
      <c r="G656" s="801"/>
      <c r="H656" s="801"/>
      <c r="I656" s="801"/>
      <c r="J656" s="801"/>
      <c r="K656" s="801"/>
      <c r="L656" s="801"/>
      <c r="M656" s="801"/>
      <c r="N656" s="801"/>
      <c r="O656" s="801"/>
      <c r="P656" s="801"/>
      <c r="Q656" s="801"/>
      <c r="R656" s="801"/>
      <c r="S656" s="801"/>
      <c r="T656" s="801"/>
      <c r="U656" s="801"/>
      <c r="V656" s="801"/>
      <c r="W656" s="801"/>
      <c r="X656" s="801"/>
      <c r="Y656" s="801"/>
      <c r="Z656" s="801"/>
    </row>
    <row r="657" ht="15.75" customHeight="1">
      <c r="A657" s="801"/>
      <c r="B657" s="801"/>
      <c r="C657" s="801"/>
      <c r="D657" s="801"/>
      <c r="E657" s="801"/>
      <c r="F657" s="801"/>
      <c r="G657" s="801"/>
      <c r="H657" s="801"/>
      <c r="I657" s="801"/>
      <c r="J657" s="801"/>
      <c r="K657" s="801"/>
      <c r="L657" s="801"/>
      <c r="M657" s="801"/>
      <c r="N657" s="801"/>
      <c r="O657" s="801"/>
      <c r="P657" s="801"/>
      <c r="Q657" s="801"/>
      <c r="R657" s="801"/>
      <c r="S657" s="801"/>
      <c r="T657" s="801"/>
      <c r="U657" s="801"/>
      <c r="V657" s="801"/>
      <c r="W657" s="801"/>
      <c r="X657" s="801"/>
      <c r="Y657" s="801"/>
      <c r="Z657" s="801"/>
    </row>
    <row r="658" ht="15.75" customHeight="1">
      <c r="A658" s="801"/>
      <c r="B658" s="801"/>
      <c r="C658" s="801"/>
      <c r="D658" s="801"/>
      <c r="E658" s="801"/>
      <c r="F658" s="801"/>
      <c r="G658" s="801"/>
      <c r="H658" s="801"/>
      <c r="I658" s="801"/>
      <c r="J658" s="801"/>
      <c r="K658" s="801"/>
      <c r="L658" s="801"/>
      <c r="M658" s="801"/>
      <c r="N658" s="801"/>
      <c r="O658" s="801"/>
      <c r="P658" s="801"/>
      <c r="Q658" s="801"/>
      <c r="R658" s="801"/>
      <c r="S658" s="801"/>
      <c r="T658" s="801"/>
      <c r="U658" s="801"/>
      <c r="V658" s="801"/>
      <c r="W658" s="801"/>
      <c r="X658" s="801"/>
      <c r="Y658" s="801"/>
      <c r="Z658" s="801"/>
    </row>
    <row r="659" ht="15.75" customHeight="1">
      <c r="A659" s="801"/>
      <c r="B659" s="801"/>
      <c r="C659" s="801"/>
      <c r="D659" s="801"/>
      <c r="E659" s="801"/>
      <c r="F659" s="801"/>
      <c r="G659" s="801"/>
      <c r="H659" s="801"/>
      <c r="I659" s="801"/>
      <c r="J659" s="801"/>
      <c r="K659" s="801"/>
      <c r="L659" s="801"/>
      <c r="M659" s="801"/>
      <c r="N659" s="801"/>
      <c r="O659" s="801"/>
      <c r="P659" s="801"/>
      <c r="Q659" s="801"/>
      <c r="R659" s="801"/>
      <c r="S659" s="801"/>
      <c r="T659" s="801"/>
      <c r="U659" s="801"/>
      <c r="V659" s="801"/>
      <c r="W659" s="801"/>
      <c r="X659" s="801"/>
      <c r="Y659" s="801"/>
      <c r="Z659" s="801"/>
    </row>
    <row r="660" ht="15.75" customHeight="1">
      <c r="A660" s="801"/>
      <c r="B660" s="801"/>
      <c r="C660" s="801"/>
      <c r="D660" s="801"/>
      <c r="E660" s="801"/>
      <c r="F660" s="801"/>
      <c r="G660" s="801"/>
      <c r="H660" s="801"/>
      <c r="I660" s="801"/>
      <c r="J660" s="801"/>
      <c r="K660" s="801"/>
      <c r="L660" s="801"/>
      <c r="M660" s="801"/>
      <c r="N660" s="801"/>
      <c r="O660" s="801"/>
      <c r="P660" s="801"/>
      <c r="Q660" s="801"/>
      <c r="R660" s="801"/>
      <c r="S660" s="801"/>
      <c r="T660" s="801"/>
      <c r="U660" s="801"/>
      <c r="V660" s="801"/>
      <c r="W660" s="801"/>
      <c r="X660" s="801"/>
      <c r="Y660" s="801"/>
      <c r="Z660" s="801"/>
    </row>
    <row r="661" ht="15.75" customHeight="1">
      <c r="A661" s="801"/>
      <c r="B661" s="801"/>
      <c r="C661" s="801"/>
      <c r="D661" s="801"/>
      <c r="E661" s="801"/>
      <c r="F661" s="801"/>
      <c r="G661" s="801"/>
      <c r="H661" s="801"/>
      <c r="I661" s="801"/>
      <c r="J661" s="801"/>
      <c r="K661" s="801"/>
      <c r="L661" s="801"/>
      <c r="M661" s="801"/>
      <c r="N661" s="801"/>
      <c r="O661" s="801"/>
      <c r="P661" s="801"/>
      <c r="Q661" s="801"/>
      <c r="R661" s="801"/>
      <c r="S661" s="801"/>
      <c r="T661" s="801"/>
      <c r="U661" s="801"/>
      <c r="V661" s="801"/>
      <c r="W661" s="801"/>
      <c r="X661" s="801"/>
      <c r="Y661" s="801"/>
      <c r="Z661" s="801"/>
    </row>
    <row r="662" ht="15.75" customHeight="1">
      <c r="A662" s="801"/>
      <c r="B662" s="801"/>
      <c r="C662" s="801"/>
      <c r="D662" s="801"/>
      <c r="E662" s="801"/>
      <c r="F662" s="801"/>
      <c r="G662" s="801"/>
      <c r="H662" s="801"/>
      <c r="I662" s="801"/>
      <c r="J662" s="801"/>
      <c r="K662" s="801"/>
      <c r="L662" s="801"/>
      <c r="M662" s="801"/>
      <c r="N662" s="801"/>
      <c r="O662" s="801"/>
      <c r="P662" s="801"/>
      <c r="Q662" s="801"/>
      <c r="R662" s="801"/>
      <c r="S662" s="801"/>
      <c r="T662" s="801"/>
      <c r="U662" s="801"/>
      <c r="V662" s="801"/>
      <c r="W662" s="801"/>
      <c r="X662" s="801"/>
      <c r="Y662" s="801"/>
      <c r="Z662" s="801"/>
    </row>
    <row r="663" ht="15.75" customHeight="1">
      <c r="A663" s="801"/>
      <c r="B663" s="801"/>
      <c r="C663" s="801"/>
      <c r="D663" s="801"/>
      <c r="E663" s="801"/>
      <c r="F663" s="801"/>
      <c r="G663" s="801"/>
      <c r="H663" s="801"/>
      <c r="I663" s="801"/>
      <c r="J663" s="801"/>
      <c r="K663" s="801"/>
      <c r="L663" s="801"/>
      <c r="M663" s="801"/>
      <c r="N663" s="801"/>
      <c r="O663" s="801"/>
      <c r="P663" s="801"/>
      <c r="Q663" s="801"/>
      <c r="R663" s="801"/>
      <c r="S663" s="801"/>
      <c r="T663" s="801"/>
      <c r="U663" s="801"/>
      <c r="V663" s="801"/>
      <c r="W663" s="801"/>
      <c r="X663" s="801"/>
      <c r="Y663" s="801"/>
      <c r="Z663" s="801"/>
    </row>
    <row r="664" ht="15.75" customHeight="1">
      <c r="A664" s="801"/>
      <c r="B664" s="801"/>
      <c r="C664" s="801"/>
      <c r="D664" s="801"/>
      <c r="E664" s="801"/>
      <c r="F664" s="801"/>
      <c r="G664" s="801"/>
      <c r="H664" s="801"/>
      <c r="I664" s="801"/>
      <c r="J664" s="801"/>
      <c r="K664" s="801"/>
      <c r="L664" s="801"/>
      <c r="M664" s="801"/>
      <c r="N664" s="801"/>
      <c r="O664" s="801"/>
      <c r="P664" s="801"/>
      <c r="Q664" s="801"/>
      <c r="R664" s="801"/>
      <c r="S664" s="801"/>
      <c r="T664" s="801"/>
      <c r="U664" s="801"/>
      <c r="V664" s="801"/>
      <c r="W664" s="801"/>
      <c r="X664" s="801"/>
      <c r="Y664" s="801"/>
      <c r="Z664" s="801"/>
    </row>
    <row r="665" ht="15.75" customHeight="1">
      <c r="A665" s="801"/>
      <c r="B665" s="801"/>
      <c r="C665" s="801"/>
      <c r="D665" s="801"/>
      <c r="E665" s="801"/>
      <c r="F665" s="801"/>
      <c r="G665" s="801"/>
      <c r="H665" s="801"/>
      <c r="I665" s="801"/>
      <c r="J665" s="801"/>
      <c r="K665" s="801"/>
      <c r="L665" s="801"/>
      <c r="M665" s="801"/>
      <c r="N665" s="801"/>
      <c r="O665" s="801"/>
      <c r="P665" s="801"/>
      <c r="Q665" s="801"/>
      <c r="R665" s="801"/>
      <c r="S665" s="801"/>
      <c r="T665" s="801"/>
      <c r="U665" s="801"/>
      <c r="V665" s="801"/>
      <c r="W665" s="801"/>
      <c r="X665" s="801"/>
      <c r="Y665" s="801"/>
      <c r="Z665" s="801"/>
    </row>
    <row r="666" ht="15.75" customHeight="1">
      <c r="A666" s="801"/>
      <c r="B666" s="801"/>
      <c r="C666" s="801"/>
      <c r="D666" s="801"/>
      <c r="E666" s="801"/>
      <c r="F666" s="801"/>
      <c r="G666" s="801"/>
      <c r="H666" s="801"/>
      <c r="I666" s="801"/>
      <c r="J666" s="801"/>
      <c r="K666" s="801"/>
      <c r="L666" s="801"/>
      <c r="M666" s="801"/>
      <c r="N666" s="801"/>
      <c r="O666" s="801"/>
      <c r="P666" s="801"/>
      <c r="Q666" s="801"/>
      <c r="R666" s="801"/>
      <c r="S666" s="801"/>
      <c r="T666" s="801"/>
      <c r="U666" s="801"/>
      <c r="V666" s="801"/>
      <c r="W666" s="801"/>
      <c r="X666" s="801"/>
      <c r="Y666" s="801"/>
      <c r="Z666" s="801"/>
    </row>
    <row r="667" ht="15.75" customHeight="1">
      <c r="A667" s="801"/>
      <c r="B667" s="801"/>
      <c r="C667" s="801"/>
      <c r="D667" s="801"/>
      <c r="E667" s="801"/>
      <c r="F667" s="801"/>
      <c r="G667" s="801"/>
      <c r="H667" s="801"/>
      <c r="I667" s="801"/>
      <c r="J667" s="801"/>
      <c r="K667" s="801"/>
      <c r="L667" s="801"/>
      <c r="M667" s="801"/>
      <c r="N667" s="801"/>
      <c r="O667" s="801"/>
      <c r="P667" s="801"/>
      <c r="Q667" s="801"/>
      <c r="R667" s="801"/>
      <c r="S667" s="801"/>
      <c r="T667" s="801"/>
      <c r="U667" s="801"/>
      <c r="V667" s="801"/>
      <c r="W667" s="801"/>
      <c r="X667" s="801"/>
      <c r="Y667" s="801"/>
      <c r="Z667" s="801"/>
    </row>
    <row r="668" ht="15.75" customHeight="1">
      <c r="A668" s="801"/>
      <c r="B668" s="801"/>
      <c r="C668" s="801"/>
      <c r="D668" s="801"/>
      <c r="E668" s="801"/>
      <c r="F668" s="801"/>
      <c r="G668" s="801"/>
      <c r="H668" s="801"/>
      <c r="I668" s="801"/>
      <c r="J668" s="801"/>
      <c r="K668" s="801"/>
      <c r="L668" s="801"/>
      <c r="M668" s="801"/>
      <c r="N668" s="801"/>
      <c r="O668" s="801"/>
      <c r="P668" s="801"/>
      <c r="Q668" s="801"/>
      <c r="R668" s="801"/>
      <c r="S668" s="801"/>
      <c r="T668" s="801"/>
      <c r="U668" s="801"/>
      <c r="V668" s="801"/>
      <c r="W668" s="801"/>
      <c r="X668" s="801"/>
      <c r="Y668" s="801"/>
      <c r="Z668" s="801"/>
    </row>
    <row r="669" ht="15.75" customHeight="1">
      <c r="A669" s="801"/>
      <c r="B669" s="801"/>
      <c r="C669" s="801"/>
      <c r="D669" s="801"/>
      <c r="E669" s="801"/>
      <c r="F669" s="801"/>
      <c r="G669" s="801"/>
      <c r="H669" s="801"/>
      <c r="I669" s="801"/>
      <c r="J669" s="801"/>
      <c r="K669" s="801"/>
      <c r="L669" s="801"/>
      <c r="M669" s="801"/>
      <c r="N669" s="801"/>
      <c r="O669" s="801"/>
      <c r="P669" s="801"/>
      <c r="Q669" s="801"/>
      <c r="R669" s="801"/>
      <c r="S669" s="801"/>
      <c r="T669" s="801"/>
      <c r="U669" s="801"/>
      <c r="V669" s="801"/>
      <c r="W669" s="801"/>
      <c r="X669" s="801"/>
      <c r="Y669" s="801"/>
      <c r="Z669" s="801"/>
    </row>
    <row r="670" ht="15.75" customHeight="1">
      <c r="A670" s="801"/>
      <c r="B670" s="801"/>
      <c r="C670" s="801"/>
      <c r="D670" s="801"/>
      <c r="E670" s="801"/>
      <c r="F670" s="801"/>
      <c r="G670" s="801"/>
      <c r="H670" s="801"/>
      <c r="I670" s="801"/>
      <c r="J670" s="801"/>
      <c r="K670" s="801"/>
      <c r="L670" s="801"/>
      <c r="M670" s="801"/>
      <c r="N670" s="801"/>
      <c r="O670" s="801"/>
      <c r="P670" s="801"/>
      <c r="Q670" s="801"/>
      <c r="R670" s="801"/>
      <c r="S670" s="801"/>
      <c r="T670" s="801"/>
      <c r="U670" s="801"/>
      <c r="V670" s="801"/>
      <c r="W670" s="801"/>
      <c r="X670" s="801"/>
      <c r="Y670" s="801"/>
      <c r="Z670" s="801"/>
    </row>
    <row r="671" ht="15.75" customHeight="1">
      <c r="A671" s="801"/>
      <c r="B671" s="801"/>
      <c r="C671" s="801"/>
      <c r="D671" s="801"/>
      <c r="E671" s="801"/>
      <c r="F671" s="801"/>
      <c r="G671" s="801"/>
      <c r="H671" s="801"/>
      <c r="I671" s="801"/>
      <c r="J671" s="801"/>
      <c r="K671" s="801"/>
      <c r="L671" s="801"/>
      <c r="M671" s="801"/>
      <c r="N671" s="801"/>
      <c r="O671" s="801"/>
      <c r="P671" s="801"/>
      <c r="Q671" s="801"/>
      <c r="R671" s="801"/>
      <c r="S671" s="801"/>
      <c r="T671" s="801"/>
      <c r="U671" s="801"/>
      <c r="V671" s="801"/>
      <c r="W671" s="801"/>
      <c r="X671" s="801"/>
      <c r="Y671" s="801"/>
      <c r="Z671" s="801"/>
    </row>
    <row r="672" ht="15.75" customHeight="1">
      <c r="A672" s="801"/>
      <c r="B672" s="801"/>
      <c r="C672" s="801"/>
      <c r="D672" s="801"/>
      <c r="E672" s="801"/>
      <c r="F672" s="801"/>
      <c r="G672" s="801"/>
      <c r="H672" s="801"/>
      <c r="I672" s="801"/>
      <c r="J672" s="801"/>
      <c r="K672" s="801"/>
      <c r="L672" s="801"/>
      <c r="M672" s="801"/>
      <c r="N672" s="801"/>
      <c r="O672" s="801"/>
      <c r="P672" s="801"/>
      <c r="Q672" s="801"/>
      <c r="R672" s="801"/>
      <c r="S672" s="801"/>
      <c r="T672" s="801"/>
      <c r="U672" s="801"/>
      <c r="V672" s="801"/>
      <c r="W672" s="801"/>
      <c r="X672" s="801"/>
      <c r="Y672" s="801"/>
      <c r="Z672" s="801"/>
    </row>
    <row r="673" ht="15.75" customHeight="1">
      <c r="A673" s="801"/>
      <c r="B673" s="801"/>
      <c r="C673" s="801"/>
      <c r="D673" s="801"/>
      <c r="E673" s="801"/>
      <c r="F673" s="801"/>
      <c r="G673" s="801"/>
      <c r="H673" s="801"/>
      <c r="I673" s="801"/>
      <c r="J673" s="801"/>
      <c r="K673" s="801"/>
      <c r="L673" s="801"/>
      <c r="M673" s="801"/>
      <c r="N673" s="801"/>
      <c r="O673" s="801"/>
      <c r="P673" s="801"/>
      <c r="Q673" s="801"/>
      <c r="R673" s="801"/>
      <c r="S673" s="801"/>
      <c r="T673" s="801"/>
      <c r="U673" s="801"/>
      <c r="V673" s="801"/>
      <c r="W673" s="801"/>
      <c r="X673" s="801"/>
      <c r="Y673" s="801"/>
      <c r="Z673" s="801"/>
    </row>
    <row r="674" ht="15.75" customHeight="1">
      <c r="A674" s="801"/>
      <c r="B674" s="801"/>
      <c r="C674" s="801"/>
      <c r="D674" s="801"/>
      <c r="E674" s="801"/>
      <c r="F674" s="801"/>
      <c r="G674" s="801"/>
      <c r="H674" s="801"/>
      <c r="I674" s="801"/>
      <c r="J674" s="801"/>
      <c r="K674" s="801"/>
      <c r="L674" s="801"/>
      <c r="M674" s="801"/>
      <c r="N674" s="801"/>
      <c r="O674" s="801"/>
      <c r="P674" s="801"/>
      <c r="Q674" s="801"/>
      <c r="R674" s="801"/>
      <c r="S674" s="801"/>
      <c r="T674" s="801"/>
      <c r="U674" s="801"/>
      <c r="V674" s="801"/>
      <c r="W674" s="801"/>
      <c r="X674" s="801"/>
      <c r="Y674" s="801"/>
      <c r="Z674" s="801"/>
    </row>
    <row r="675" ht="15.75" customHeight="1">
      <c r="A675" s="801"/>
      <c r="B675" s="801"/>
      <c r="C675" s="801"/>
      <c r="D675" s="801"/>
      <c r="E675" s="801"/>
      <c r="F675" s="801"/>
      <c r="G675" s="801"/>
      <c r="H675" s="801"/>
      <c r="I675" s="801"/>
      <c r="J675" s="801"/>
      <c r="K675" s="801"/>
      <c r="L675" s="801"/>
      <c r="M675" s="801"/>
      <c r="N675" s="801"/>
      <c r="O675" s="801"/>
      <c r="P675" s="801"/>
      <c r="Q675" s="801"/>
      <c r="R675" s="801"/>
      <c r="S675" s="801"/>
      <c r="T675" s="801"/>
      <c r="U675" s="801"/>
      <c r="V675" s="801"/>
      <c r="W675" s="801"/>
      <c r="X675" s="801"/>
      <c r="Y675" s="801"/>
      <c r="Z675" s="801"/>
    </row>
    <row r="676" ht="15.75" customHeight="1">
      <c r="A676" s="801"/>
      <c r="B676" s="801"/>
      <c r="C676" s="801"/>
      <c r="D676" s="801"/>
      <c r="E676" s="801"/>
      <c r="F676" s="801"/>
      <c r="G676" s="801"/>
      <c r="H676" s="801"/>
      <c r="I676" s="801"/>
      <c r="J676" s="801"/>
      <c r="K676" s="801"/>
      <c r="L676" s="801"/>
      <c r="M676" s="801"/>
      <c r="N676" s="801"/>
      <c r="O676" s="801"/>
      <c r="P676" s="801"/>
      <c r="Q676" s="801"/>
      <c r="R676" s="801"/>
      <c r="S676" s="801"/>
      <c r="T676" s="801"/>
      <c r="U676" s="801"/>
      <c r="V676" s="801"/>
      <c r="W676" s="801"/>
      <c r="X676" s="801"/>
      <c r="Y676" s="801"/>
      <c r="Z676" s="801"/>
    </row>
    <row r="677" ht="15.75" customHeight="1">
      <c r="A677" s="801"/>
      <c r="B677" s="801"/>
      <c r="C677" s="801"/>
      <c r="D677" s="801"/>
      <c r="E677" s="801"/>
      <c r="F677" s="801"/>
      <c r="G677" s="801"/>
      <c r="H677" s="801"/>
      <c r="I677" s="801"/>
      <c r="J677" s="801"/>
      <c r="K677" s="801"/>
      <c r="L677" s="801"/>
      <c r="M677" s="801"/>
      <c r="N677" s="801"/>
      <c r="O677" s="801"/>
      <c r="P677" s="801"/>
      <c r="Q677" s="801"/>
      <c r="R677" s="801"/>
      <c r="S677" s="801"/>
      <c r="T677" s="801"/>
      <c r="U677" s="801"/>
      <c r="V677" s="801"/>
      <c r="W677" s="801"/>
      <c r="X677" s="801"/>
      <c r="Y677" s="801"/>
      <c r="Z677" s="801"/>
    </row>
    <row r="678" ht="15.75" customHeight="1">
      <c r="A678" s="801"/>
      <c r="B678" s="801"/>
      <c r="C678" s="801"/>
      <c r="D678" s="801"/>
      <c r="E678" s="801"/>
      <c r="F678" s="801"/>
      <c r="G678" s="801"/>
      <c r="H678" s="801"/>
      <c r="I678" s="801"/>
      <c r="J678" s="801"/>
      <c r="K678" s="801"/>
      <c r="L678" s="801"/>
      <c r="M678" s="801"/>
      <c r="N678" s="801"/>
      <c r="O678" s="801"/>
      <c r="P678" s="801"/>
      <c r="Q678" s="801"/>
      <c r="R678" s="801"/>
      <c r="S678" s="801"/>
      <c r="T678" s="801"/>
      <c r="U678" s="801"/>
      <c r="V678" s="801"/>
      <c r="W678" s="801"/>
      <c r="X678" s="801"/>
      <c r="Y678" s="801"/>
      <c r="Z678" s="801"/>
    </row>
    <row r="679" ht="15.75" customHeight="1">
      <c r="A679" s="801"/>
      <c r="B679" s="801"/>
      <c r="C679" s="801"/>
      <c r="D679" s="801"/>
      <c r="E679" s="801"/>
      <c r="F679" s="801"/>
      <c r="G679" s="801"/>
      <c r="H679" s="801"/>
      <c r="I679" s="801"/>
      <c r="J679" s="801"/>
      <c r="K679" s="801"/>
      <c r="L679" s="801"/>
      <c r="M679" s="801"/>
      <c r="N679" s="801"/>
      <c r="O679" s="801"/>
      <c r="P679" s="801"/>
      <c r="Q679" s="801"/>
      <c r="R679" s="801"/>
      <c r="S679" s="801"/>
      <c r="T679" s="801"/>
      <c r="U679" s="801"/>
      <c r="V679" s="801"/>
      <c r="W679" s="801"/>
      <c r="X679" s="801"/>
      <c r="Y679" s="801"/>
      <c r="Z679" s="801"/>
    </row>
    <row r="680" ht="15.75" customHeight="1">
      <c r="A680" s="801"/>
      <c r="B680" s="801"/>
      <c r="C680" s="801"/>
      <c r="D680" s="801"/>
      <c r="E680" s="801"/>
      <c r="F680" s="801"/>
      <c r="G680" s="801"/>
      <c r="H680" s="801"/>
      <c r="I680" s="801"/>
      <c r="J680" s="801"/>
      <c r="K680" s="801"/>
      <c r="L680" s="801"/>
      <c r="M680" s="801"/>
      <c r="N680" s="801"/>
      <c r="O680" s="801"/>
      <c r="P680" s="801"/>
      <c r="Q680" s="801"/>
      <c r="R680" s="801"/>
      <c r="S680" s="801"/>
      <c r="T680" s="801"/>
      <c r="U680" s="801"/>
      <c r="V680" s="801"/>
      <c r="W680" s="801"/>
      <c r="X680" s="801"/>
      <c r="Y680" s="801"/>
      <c r="Z680" s="801"/>
    </row>
    <row r="681" ht="15.75" customHeight="1">
      <c r="A681" s="801"/>
      <c r="B681" s="801"/>
      <c r="C681" s="801"/>
      <c r="D681" s="801"/>
      <c r="E681" s="801"/>
      <c r="F681" s="801"/>
      <c r="G681" s="801"/>
      <c r="H681" s="801"/>
      <c r="I681" s="801"/>
      <c r="J681" s="801"/>
      <c r="K681" s="801"/>
      <c r="L681" s="801"/>
      <c r="M681" s="801"/>
      <c r="N681" s="801"/>
      <c r="O681" s="801"/>
      <c r="P681" s="801"/>
      <c r="Q681" s="801"/>
      <c r="R681" s="801"/>
      <c r="S681" s="801"/>
      <c r="T681" s="801"/>
      <c r="U681" s="801"/>
      <c r="V681" s="801"/>
      <c r="W681" s="801"/>
      <c r="X681" s="801"/>
      <c r="Y681" s="801"/>
      <c r="Z681" s="801"/>
    </row>
    <row r="682" ht="15.75" customHeight="1">
      <c r="A682" s="801"/>
      <c r="B682" s="801"/>
      <c r="C682" s="801"/>
      <c r="D682" s="801"/>
      <c r="E682" s="801"/>
      <c r="F682" s="801"/>
      <c r="G682" s="801"/>
      <c r="H682" s="801"/>
      <c r="I682" s="801"/>
      <c r="J682" s="801"/>
      <c r="K682" s="801"/>
      <c r="L682" s="801"/>
      <c r="M682" s="801"/>
      <c r="N682" s="801"/>
      <c r="O682" s="801"/>
      <c r="P682" s="801"/>
      <c r="Q682" s="801"/>
      <c r="R682" s="801"/>
      <c r="S682" s="801"/>
      <c r="T682" s="801"/>
      <c r="U682" s="801"/>
      <c r="V682" s="801"/>
      <c r="W682" s="801"/>
      <c r="X682" s="801"/>
      <c r="Y682" s="801"/>
      <c r="Z682" s="801"/>
    </row>
    <row r="683" ht="15.75" customHeight="1">
      <c r="A683" s="801"/>
      <c r="B683" s="801"/>
      <c r="C683" s="801"/>
      <c r="D683" s="801"/>
      <c r="E683" s="801"/>
      <c r="F683" s="801"/>
      <c r="G683" s="801"/>
      <c r="H683" s="801"/>
      <c r="I683" s="801"/>
      <c r="J683" s="801"/>
      <c r="K683" s="801"/>
      <c r="L683" s="801"/>
      <c r="M683" s="801"/>
      <c r="N683" s="801"/>
      <c r="O683" s="801"/>
      <c r="P683" s="801"/>
      <c r="Q683" s="801"/>
      <c r="R683" s="801"/>
      <c r="S683" s="801"/>
      <c r="T683" s="801"/>
      <c r="U683" s="801"/>
      <c r="V683" s="801"/>
      <c r="W683" s="801"/>
      <c r="X683" s="801"/>
      <c r="Y683" s="801"/>
      <c r="Z683" s="801"/>
    </row>
    <row r="684" ht="15.75" customHeight="1">
      <c r="A684" s="801"/>
      <c r="B684" s="801"/>
      <c r="C684" s="801"/>
      <c r="D684" s="801"/>
      <c r="E684" s="801"/>
      <c r="F684" s="801"/>
      <c r="G684" s="801"/>
      <c r="H684" s="801"/>
      <c r="I684" s="801"/>
      <c r="J684" s="801"/>
      <c r="K684" s="801"/>
      <c r="L684" s="801"/>
      <c r="M684" s="801"/>
      <c r="N684" s="801"/>
      <c r="O684" s="801"/>
      <c r="P684" s="801"/>
      <c r="Q684" s="801"/>
      <c r="R684" s="801"/>
      <c r="S684" s="801"/>
      <c r="T684" s="801"/>
      <c r="U684" s="801"/>
      <c r="V684" s="801"/>
      <c r="W684" s="801"/>
      <c r="X684" s="801"/>
      <c r="Y684" s="801"/>
      <c r="Z684" s="801"/>
    </row>
    <row r="685" ht="15.75" customHeight="1">
      <c r="A685" s="801"/>
      <c r="B685" s="801"/>
      <c r="C685" s="801"/>
      <c r="D685" s="801"/>
      <c r="E685" s="801"/>
      <c r="F685" s="801"/>
      <c r="G685" s="801"/>
      <c r="H685" s="801"/>
      <c r="I685" s="801"/>
      <c r="J685" s="801"/>
      <c r="K685" s="801"/>
      <c r="L685" s="801"/>
      <c r="M685" s="801"/>
      <c r="N685" s="801"/>
      <c r="O685" s="801"/>
      <c r="P685" s="801"/>
      <c r="Q685" s="801"/>
      <c r="R685" s="801"/>
      <c r="S685" s="801"/>
      <c r="T685" s="801"/>
      <c r="U685" s="801"/>
      <c r="V685" s="801"/>
      <c r="W685" s="801"/>
      <c r="X685" s="801"/>
      <c r="Y685" s="801"/>
      <c r="Z685" s="801"/>
    </row>
    <row r="686" ht="15.75" customHeight="1">
      <c r="A686" s="801"/>
      <c r="B686" s="801"/>
      <c r="C686" s="801"/>
      <c r="D686" s="801"/>
      <c r="E686" s="801"/>
      <c r="F686" s="801"/>
      <c r="G686" s="801"/>
      <c r="H686" s="801"/>
      <c r="I686" s="801"/>
      <c r="J686" s="801"/>
      <c r="K686" s="801"/>
      <c r="L686" s="801"/>
      <c r="M686" s="801"/>
      <c r="N686" s="801"/>
      <c r="O686" s="801"/>
      <c r="P686" s="801"/>
      <c r="Q686" s="801"/>
      <c r="R686" s="801"/>
      <c r="S686" s="801"/>
      <c r="T686" s="801"/>
      <c r="U686" s="801"/>
      <c r="V686" s="801"/>
      <c r="W686" s="801"/>
      <c r="X686" s="801"/>
      <c r="Y686" s="801"/>
      <c r="Z686" s="801"/>
    </row>
    <row r="687" ht="15.75" customHeight="1">
      <c r="A687" s="801"/>
      <c r="B687" s="801"/>
      <c r="C687" s="801"/>
      <c r="D687" s="801"/>
      <c r="E687" s="801"/>
      <c r="F687" s="801"/>
      <c r="G687" s="801"/>
      <c r="H687" s="801"/>
      <c r="I687" s="801"/>
      <c r="J687" s="801"/>
      <c r="K687" s="801"/>
      <c r="L687" s="801"/>
      <c r="M687" s="801"/>
      <c r="N687" s="801"/>
      <c r="O687" s="801"/>
      <c r="P687" s="801"/>
      <c r="Q687" s="801"/>
      <c r="R687" s="801"/>
      <c r="S687" s="801"/>
      <c r="T687" s="801"/>
      <c r="U687" s="801"/>
      <c r="V687" s="801"/>
      <c r="W687" s="801"/>
      <c r="X687" s="801"/>
      <c r="Y687" s="801"/>
      <c r="Z687" s="801"/>
    </row>
    <row r="688" ht="15.75" customHeight="1">
      <c r="A688" s="801"/>
      <c r="B688" s="801"/>
      <c r="C688" s="801"/>
      <c r="D688" s="801"/>
      <c r="E688" s="801"/>
      <c r="F688" s="801"/>
      <c r="G688" s="801"/>
      <c r="H688" s="801"/>
      <c r="I688" s="801"/>
      <c r="J688" s="801"/>
      <c r="K688" s="801"/>
      <c r="L688" s="801"/>
      <c r="M688" s="801"/>
      <c r="N688" s="801"/>
      <c r="O688" s="801"/>
      <c r="P688" s="801"/>
      <c r="Q688" s="801"/>
      <c r="R688" s="801"/>
      <c r="S688" s="801"/>
      <c r="T688" s="801"/>
      <c r="U688" s="801"/>
      <c r="V688" s="801"/>
      <c r="W688" s="801"/>
      <c r="X688" s="801"/>
      <c r="Y688" s="801"/>
      <c r="Z688" s="801"/>
    </row>
    <row r="689" ht="15.75" customHeight="1">
      <c r="A689" s="801"/>
      <c r="B689" s="801"/>
      <c r="C689" s="801"/>
      <c r="D689" s="801"/>
      <c r="E689" s="801"/>
      <c r="F689" s="801"/>
      <c r="G689" s="801"/>
      <c r="H689" s="801"/>
      <c r="I689" s="801"/>
      <c r="J689" s="801"/>
      <c r="K689" s="801"/>
      <c r="L689" s="801"/>
      <c r="M689" s="801"/>
      <c r="N689" s="801"/>
      <c r="O689" s="801"/>
      <c r="P689" s="801"/>
      <c r="Q689" s="801"/>
      <c r="R689" s="801"/>
      <c r="S689" s="801"/>
      <c r="T689" s="801"/>
      <c r="U689" s="801"/>
      <c r="V689" s="801"/>
      <c r="W689" s="801"/>
      <c r="X689" s="801"/>
      <c r="Y689" s="801"/>
      <c r="Z689" s="801"/>
    </row>
    <row r="690" ht="15.75" customHeight="1">
      <c r="A690" s="801"/>
      <c r="B690" s="801"/>
      <c r="C690" s="801"/>
      <c r="D690" s="801"/>
      <c r="E690" s="801"/>
      <c r="F690" s="801"/>
      <c r="G690" s="801"/>
      <c r="H690" s="801"/>
      <c r="I690" s="801"/>
      <c r="J690" s="801"/>
      <c r="K690" s="801"/>
      <c r="L690" s="801"/>
      <c r="M690" s="801"/>
      <c r="N690" s="801"/>
      <c r="O690" s="801"/>
      <c r="P690" s="801"/>
      <c r="Q690" s="801"/>
      <c r="R690" s="801"/>
      <c r="S690" s="801"/>
      <c r="T690" s="801"/>
      <c r="U690" s="801"/>
      <c r="V690" s="801"/>
      <c r="W690" s="801"/>
      <c r="X690" s="801"/>
      <c r="Y690" s="801"/>
      <c r="Z690" s="801"/>
    </row>
    <row r="691" ht="15.75" customHeight="1">
      <c r="A691" s="801"/>
      <c r="B691" s="801"/>
      <c r="C691" s="801"/>
      <c r="D691" s="801"/>
      <c r="E691" s="801"/>
      <c r="F691" s="801"/>
      <c r="G691" s="801"/>
      <c r="H691" s="801"/>
      <c r="I691" s="801"/>
      <c r="J691" s="801"/>
      <c r="K691" s="801"/>
      <c r="L691" s="801"/>
      <c r="M691" s="801"/>
      <c r="N691" s="801"/>
      <c r="O691" s="801"/>
      <c r="P691" s="801"/>
      <c r="Q691" s="801"/>
      <c r="R691" s="801"/>
      <c r="S691" s="801"/>
      <c r="T691" s="801"/>
      <c r="U691" s="801"/>
      <c r="V691" s="801"/>
      <c r="W691" s="801"/>
      <c r="X691" s="801"/>
      <c r="Y691" s="801"/>
      <c r="Z691" s="801"/>
    </row>
    <row r="692" ht="15.75" customHeight="1">
      <c r="A692" s="801"/>
      <c r="B692" s="801"/>
      <c r="C692" s="801"/>
      <c r="D692" s="801"/>
      <c r="E692" s="801"/>
      <c r="F692" s="801"/>
      <c r="G692" s="801"/>
      <c r="H692" s="801"/>
      <c r="I692" s="801"/>
      <c r="J692" s="801"/>
      <c r="K692" s="801"/>
      <c r="L692" s="801"/>
      <c r="M692" s="801"/>
      <c r="N692" s="801"/>
      <c r="O692" s="801"/>
      <c r="P692" s="801"/>
      <c r="Q692" s="801"/>
      <c r="R692" s="801"/>
      <c r="S692" s="801"/>
      <c r="T692" s="801"/>
      <c r="U692" s="801"/>
      <c r="V692" s="801"/>
      <c r="W692" s="801"/>
      <c r="X692" s="801"/>
      <c r="Y692" s="801"/>
      <c r="Z692" s="801"/>
    </row>
    <row r="693" ht="15.75" customHeight="1">
      <c r="A693" s="801"/>
      <c r="B693" s="801"/>
      <c r="C693" s="801"/>
      <c r="D693" s="801"/>
      <c r="E693" s="801"/>
      <c r="F693" s="801"/>
      <c r="G693" s="801"/>
      <c r="H693" s="801"/>
      <c r="I693" s="801"/>
      <c r="J693" s="801"/>
      <c r="K693" s="801"/>
      <c r="L693" s="801"/>
      <c r="M693" s="801"/>
      <c r="N693" s="801"/>
      <c r="O693" s="801"/>
      <c r="P693" s="801"/>
      <c r="Q693" s="801"/>
      <c r="R693" s="801"/>
      <c r="S693" s="801"/>
      <c r="T693" s="801"/>
      <c r="U693" s="801"/>
      <c r="V693" s="801"/>
      <c r="W693" s="801"/>
      <c r="X693" s="801"/>
      <c r="Y693" s="801"/>
      <c r="Z693" s="801"/>
    </row>
    <row r="694" ht="15.75" customHeight="1">
      <c r="A694" s="801"/>
      <c r="B694" s="801"/>
      <c r="C694" s="801"/>
      <c r="D694" s="801"/>
      <c r="E694" s="801"/>
      <c r="F694" s="801"/>
      <c r="G694" s="801"/>
      <c r="H694" s="801"/>
      <c r="I694" s="801"/>
      <c r="J694" s="801"/>
      <c r="K694" s="801"/>
      <c r="L694" s="801"/>
      <c r="M694" s="801"/>
      <c r="N694" s="801"/>
      <c r="O694" s="801"/>
      <c r="P694" s="801"/>
      <c r="Q694" s="801"/>
      <c r="R694" s="801"/>
      <c r="S694" s="801"/>
      <c r="T694" s="801"/>
      <c r="U694" s="801"/>
      <c r="V694" s="801"/>
      <c r="W694" s="801"/>
      <c r="X694" s="801"/>
      <c r="Y694" s="801"/>
      <c r="Z694" s="801"/>
    </row>
    <row r="695" ht="15.75" customHeight="1">
      <c r="A695" s="801"/>
      <c r="B695" s="801"/>
      <c r="C695" s="801"/>
      <c r="D695" s="801"/>
      <c r="E695" s="801"/>
      <c r="F695" s="801"/>
      <c r="G695" s="801"/>
      <c r="H695" s="801"/>
      <c r="I695" s="801"/>
      <c r="J695" s="801"/>
      <c r="K695" s="801"/>
      <c r="L695" s="801"/>
      <c r="M695" s="801"/>
      <c r="N695" s="801"/>
      <c r="O695" s="801"/>
      <c r="P695" s="801"/>
      <c r="Q695" s="801"/>
      <c r="R695" s="801"/>
      <c r="S695" s="801"/>
      <c r="T695" s="801"/>
      <c r="U695" s="801"/>
      <c r="V695" s="801"/>
      <c r="W695" s="801"/>
      <c r="X695" s="801"/>
      <c r="Y695" s="801"/>
      <c r="Z695" s="801"/>
    </row>
    <row r="696" ht="15.75" customHeight="1">
      <c r="A696" s="801"/>
      <c r="B696" s="801"/>
      <c r="C696" s="801"/>
      <c r="D696" s="801"/>
      <c r="E696" s="801"/>
      <c r="F696" s="801"/>
      <c r="G696" s="801"/>
      <c r="H696" s="801"/>
      <c r="I696" s="801"/>
      <c r="J696" s="801"/>
      <c r="K696" s="801"/>
      <c r="L696" s="801"/>
      <c r="M696" s="801"/>
      <c r="N696" s="801"/>
      <c r="O696" s="801"/>
      <c r="P696" s="801"/>
      <c r="Q696" s="801"/>
      <c r="R696" s="801"/>
      <c r="S696" s="801"/>
      <c r="T696" s="801"/>
      <c r="U696" s="801"/>
      <c r="V696" s="801"/>
      <c r="W696" s="801"/>
      <c r="X696" s="801"/>
      <c r="Y696" s="801"/>
      <c r="Z696" s="801"/>
    </row>
    <row r="697" ht="15.75" customHeight="1">
      <c r="A697" s="801"/>
      <c r="B697" s="801"/>
      <c r="C697" s="801"/>
      <c r="D697" s="801"/>
      <c r="E697" s="801"/>
      <c r="F697" s="801"/>
      <c r="G697" s="801"/>
      <c r="H697" s="801"/>
      <c r="I697" s="801"/>
      <c r="J697" s="801"/>
      <c r="K697" s="801"/>
      <c r="L697" s="801"/>
      <c r="M697" s="801"/>
      <c r="N697" s="801"/>
      <c r="O697" s="801"/>
      <c r="P697" s="801"/>
      <c r="Q697" s="801"/>
      <c r="R697" s="801"/>
      <c r="S697" s="801"/>
      <c r="T697" s="801"/>
      <c r="U697" s="801"/>
      <c r="V697" s="801"/>
      <c r="W697" s="801"/>
      <c r="X697" s="801"/>
      <c r="Y697" s="801"/>
      <c r="Z697" s="801"/>
    </row>
    <row r="698" ht="15.75" customHeight="1">
      <c r="A698" s="801"/>
      <c r="B698" s="801"/>
      <c r="C698" s="801"/>
      <c r="D698" s="801"/>
      <c r="E698" s="801"/>
      <c r="F698" s="801"/>
      <c r="G698" s="801"/>
      <c r="H698" s="801"/>
      <c r="I698" s="801"/>
      <c r="J698" s="801"/>
      <c r="K698" s="801"/>
      <c r="L698" s="801"/>
      <c r="M698" s="801"/>
      <c r="N698" s="801"/>
      <c r="O698" s="801"/>
      <c r="P698" s="801"/>
      <c r="Q698" s="801"/>
      <c r="R698" s="801"/>
      <c r="S698" s="801"/>
      <c r="T698" s="801"/>
      <c r="U698" s="801"/>
      <c r="V698" s="801"/>
      <c r="W698" s="801"/>
      <c r="X698" s="801"/>
      <c r="Y698" s="801"/>
      <c r="Z698" s="801"/>
    </row>
    <row r="699" ht="15.75" customHeight="1">
      <c r="A699" s="801"/>
      <c r="B699" s="801"/>
      <c r="C699" s="801"/>
      <c r="D699" s="801"/>
      <c r="E699" s="801"/>
      <c r="F699" s="801"/>
      <c r="G699" s="801"/>
      <c r="H699" s="801"/>
      <c r="I699" s="801"/>
      <c r="J699" s="801"/>
      <c r="K699" s="801"/>
      <c r="L699" s="801"/>
      <c r="M699" s="801"/>
      <c r="N699" s="801"/>
      <c r="O699" s="801"/>
      <c r="P699" s="801"/>
      <c r="Q699" s="801"/>
      <c r="R699" s="801"/>
      <c r="S699" s="801"/>
      <c r="T699" s="801"/>
      <c r="U699" s="801"/>
      <c r="V699" s="801"/>
      <c r="W699" s="801"/>
      <c r="X699" s="801"/>
      <c r="Y699" s="801"/>
      <c r="Z699" s="801"/>
    </row>
    <row r="700" ht="15.75" customHeight="1">
      <c r="A700" s="801"/>
      <c r="B700" s="801"/>
      <c r="C700" s="801"/>
      <c r="D700" s="801"/>
      <c r="E700" s="801"/>
      <c r="F700" s="801"/>
      <c r="G700" s="801"/>
      <c r="H700" s="801"/>
      <c r="I700" s="801"/>
      <c r="J700" s="801"/>
      <c r="K700" s="801"/>
      <c r="L700" s="801"/>
      <c r="M700" s="801"/>
      <c r="N700" s="801"/>
      <c r="O700" s="801"/>
      <c r="P700" s="801"/>
      <c r="Q700" s="801"/>
      <c r="R700" s="801"/>
      <c r="S700" s="801"/>
      <c r="T700" s="801"/>
      <c r="U700" s="801"/>
      <c r="V700" s="801"/>
      <c r="W700" s="801"/>
      <c r="X700" s="801"/>
      <c r="Y700" s="801"/>
      <c r="Z700" s="801"/>
    </row>
    <row r="701" ht="15.75" customHeight="1">
      <c r="A701" s="801"/>
      <c r="B701" s="801"/>
      <c r="C701" s="801"/>
      <c r="D701" s="801"/>
      <c r="E701" s="801"/>
      <c r="F701" s="801"/>
      <c r="G701" s="801"/>
      <c r="H701" s="801"/>
      <c r="I701" s="801"/>
      <c r="J701" s="801"/>
      <c r="K701" s="801"/>
      <c r="L701" s="801"/>
      <c r="M701" s="801"/>
      <c r="N701" s="801"/>
      <c r="O701" s="801"/>
      <c r="P701" s="801"/>
      <c r="Q701" s="801"/>
      <c r="R701" s="801"/>
      <c r="S701" s="801"/>
      <c r="T701" s="801"/>
      <c r="U701" s="801"/>
      <c r="V701" s="801"/>
      <c r="W701" s="801"/>
      <c r="X701" s="801"/>
      <c r="Y701" s="801"/>
      <c r="Z701" s="801"/>
    </row>
    <row r="702" ht="15.75" customHeight="1">
      <c r="A702" s="801"/>
      <c r="B702" s="801"/>
      <c r="C702" s="801"/>
      <c r="D702" s="801"/>
      <c r="E702" s="801"/>
      <c r="F702" s="801"/>
      <c r="G702" s="801"/>
      <c r="H702" s="801"/>
      <c r="I702" s="801"/>
      <c r="J702" s="801"/>
      <c r="K702" s="801"/>
      <c r="L702" s="801"/>
      <c r="M702" s="801"/>
      <c r="N702" s="801"/>
      <c r="O702" s="801"/>
      <c r="P702" s="801"/>
      <c r="Q702" s="801"/>
      <c r="R702" s="801"/>
      <c r="S702" s="801"/>
      <c r="T702" s="801"/>
      <c r="U702" s="801"/>
      <c r="V702" s="801"/>
      <c r="W702" s="801"/>
      <c r="X702" s="801"/>
      <c r="Y702" s="801"/>
      <c r="Z702" s="801"/>
    </row>
    <row r="703" ht="15.75" customHeight="1">
      <c r="A703" s="801"/>
      <c r="B703" s="801"/>
      <c r="C703" s="801"/>
      <c r="D703" s="801"/>
      <c r="E703" s="801"/>
      <c r="F703" s="801"/>
      <c r="G703" s="801"/>
      <c r="H703" s="801"/>
      <c r="I703" s="801"/>
      <c r="J703" s="801"/>
      <c r="K703" s="801"/>
      <c r="L703" s="801"/>
      <c r="M703" s="801"/>
      <c r="N703" s="801"/>
      <c r="O703" s="801"/>
      <c r="P703" s="801"/>
      <c r="Q703" s="801"/>
      <c r="R703" s="801"/>
      <c r="S703" s="801"/>
      <c r="T703" s="801"/>
      <c r="U703" s="801"/>
      <c r="V703" s="801"/>
      <c r="W703" s="801"/>
      <c r="X703" s="801"/>
      <c r="Y703" s="801"/>
      <c r="Z703" s="801"/>
    </row>
    <row r="704" ht="15.75" customHeight="1">
      <c r="A704" s="801"/>
      <c r="B704" s="801"/>
      <c r="C704" s="801"/>
      <c r="D704" s="801"/>
      <c r="E704" s="801"/>
      <c r="F704" s="801"/>
      <c r="G704" s="801"/>
      <c r="H704" s="801"/>
      <c r="I704" s="801"/>
      <c r="J704" s="801"/>
      <c r="K704" s="801"/>
      <c r="L704" s="801"/>
      <c r="M704" s="801"/>
      <c r="N704" s="801"/>
      <c r="O704" s="801"/>
      <c r="P704" s="801"/>
      <c r="Q704" s="801"/>
      <c r="R704" s="801"/>
      <c r="S704" s="801"/>
      <c r="T704" s="801"/>
      <c r="U704" s="801"/>
      <c r="V704" s="801"/>
      <c r="W704" s="801"/>
      <c r="X704" s="801"/>
      <c r="Y704" s="801"/>
      <c r="Z704" s="801"/>
    </row>
    <row r="705" ht="15.75" customHeight="1">
      <c r="A705" s="801"/>
      <c r="B705" s="801"/>
      <c r="C705" s="801"/>
      <c r="D705" s="801"/>
      <c r="E705" s="801"/>
      <c r="F705" s="801"/>
      <c r="G705" s="801"/>
      <c r="H705" s="801"/>
      <c r="I705" s="801"/>
      <c r="J705" s="801"/>
      <c r="K705" s="801"/>
      <c r="L705" s="801"/>
      <c r="M705" s="801"/>
      <c r="N705" s="801"/>
      <c r="O705" s="801"/>
      <c r="P705" s="801"/>
      <c r="Q705" s="801"/>
      <c r="R705" s="801"/>
      <c r="S705" s="801"/>
      <c r="T705" s="801"/>
      <c r="U705" s="801"/>
      <c r="V705" s="801"/>
      <c r="W705" s="801"/>
      <c r="X705" s="801"/>
      <c r="Y705" s="801"/>
      <c r="Z705" s="801"/>
    </row>
    <row r="706" ht="15.75" customHeight="1">
      <c r="A706" s="801"/>
      <c r="B706" s="801"/>
      <c r="C706" s="801"/>
      <c r="D706" s="801"/>
      <c r="E706" s="801"/>
      <c r="F706" s="801"/>
      <c r="G706" s="801"/>
      <c r="H706" s="801"/>
      <c r="I706" s="801"/>
      <c r="J706" s="801"/>
      <c r="K706" s="801"/>
      <c r="L706" s="801"/>
      <c r="M706" s="801"/>
      <c r="N706" s="801"/>
      <c r="O706" s="801"/>
      <c r="P706" s="801"/>
      <c r="Q706" s="801"/>
      <c r="R706" s="801"/>
      <c r="S706" s="801"/>
      <c r="T706" s="801"/>
      <c r="U706" s="801"/>
      <c r="V706" s="801"/>
      <c r="W706" s="801"/>
      <c r="X706" s="801"/>
      <c r="Y706" s="801"/>
      <c r="Z706" s="801"/>
    </row>
    <row r="707" ht="15.75" customHeight="1">
      <c r="A707" s="801"/>
      <c r="B707" s="801"/>
      <c r="C707" s="801"/>
      <c r="D707" s="801"/>
      <c r="E707" s="801"/>
      <c r="F707" s="801"/>
      <c r="G707" s="801"/>
      <c r="H707" s="801"/>
      <c r="I707" s="801"/>
      <c r="J707" s="801"/>
      <c r="K707" s="801"/>
      <c r="L707" s="801"/>
      <c r="M707" s="801"/>
      <c r="N707" s="801"/>
      <c r="O707" s="801"/>
      <c r="P707" s="801"/>
      <c r="Q707" s="801"/>
      <c r="R707" s="801"/>
      <c r="S707" s="801"/>
      <c r="T707" s="801"/>
      <c r="U707" s="801"/>
      <c r="V707" s="801"/>
      <c r="W707" s="801"/>
      <c r="X707" s="801"/>
      <c r="Y707" s="801"/>
      <c r="Z707" s="801"/>
    </row>
    <row r="708" ht="15.75" customHeight="1">
      <c r="A708" s="801"/>
      <c r="B708" s="801"/>
      <c r="C708" s="801"/>
      <c r="D708" s="801"/>
      <c r="E708" s="801"/>
      <c r="F708" s="801"/>
      <c r="G708" s="801"/>
      <c r="H708" s="801"/>
      <c r="I708" s="801"/>
      <c r="J708" s="801"/>
      <c r="K708" s="801"/>
      <c r="L708" s="801"/>
      <c r="M708" s="801"/>
      <c r="N708" s="801"/>
      <c r="O708" s="801"/>
      <c r="P708" s="801"/>
      <c r="Q708" s="801"/>
      <c r="R708" s="801"/>
      <c r="S708" s="801"/>
      <c r="T708" s="801"/>
      <c r="U708" s="801"/>
      <c r="V708" s="801"/>
      <c r="W708" s="801"/>
      <c r="X708" s="801"/>
      <c r="Y708" s="801"/>
      <c r="Z708" s="801"/>
    </row>
    <row r="709" ht="15.75" customHeight="1">
      <c r="A709" s="801"/>
      <c r="B709" s="801"/>
      <c r="C709" s="801"/>
      <c r="D709" s="801"/>
      <c r="E709" s="801"/>
      <c r="F709" s="801"/>
      <c r="G709" s="801"/>
      <c r="H709" s="801"/>
      <c r="I709" s="801"/>
      <c r="J709" s="801"/>
      <c r="K709" s="801"/>
      <c r="L709" s="801"/>
      <c r="M709" s="801"/>
      <c r="N709" s="801"/>
      <c r="O709" s="801"/>
      <c r="P709" s="801"/>
      <c r="Q709" s="801"/>
      <c r="R709" s="801"/>
      <c r="S709" s="801"/>
      <c r="T709" s="801"/>
      <c r="U709" s="801"/>
      <c r="V709" s="801"/>
      <c r="W709" s="801"/>
      <c r="X709" s="801"/>
      <c r="Y709" s="801"/>
      <c r="Z709" s="801"/>
    </row>
    <row r="710" ht="15.75" customHeight="1">
      <c r="A710" s="801"/>
      <c r="B710" s="801"/>
      <c r="C710" s="801"/>
      <c r="D710" s="801"/>
      <c r="E710" s="801"/>
      <c r="F710" s="801"/>
      <c r="G710" s="801"/>
      <c r="H710" s="801"/>
      <c r="I710" s="801"/>
      <c r="J710" s="801"/>
      <c r="K710" s="801"/>
      <c r="L710" s="801"/>
      <c r="M710" s="801"/>
      <c r="N710" s="801"/>
      <c r="O710" s="801"/>
      <c r="P710" s="801"/>
      <c r="Q710" s="801"/>
      <c r="R710" s="801"/>
      <c r="S710" s="801"/>
      <c r="T710" s="801"/>
      <c r="U710" s="801"/>
      <c r="V710" s="801"/>
      <c r="W710" s="801"/>
      <c r="X710" s="801"/>
      <c r="Y710" s="801"/>
      <c r="Z710" s="801"/>
    </row>
    <row r="711" ht="15.75" customHeight="1">
      <c r="A711" s="801"/>
      <c r="B711" s="801"/>
      <c r="C711" s="801"/>
      <c r="D711" s="801"/>
      <c r="E711" s="801"/>
      <c r="F711" s="801"/>
      <c r="G711" s="801"/>
      <c r="H711" s="801"/>
      <c r="I711" s="801"/>
      <c r="J711" s="801"/>
      <c r="K711" s="801"/>
      <c r="L711" s="801"/>
      <c r="M711" s="801"/>
      <c r="N711" s="801"/>
      <c r="O711" s="801"/>
      <c r="P711" s="801"/>
      <c r="Q711" s="801"/>
      <c r="R711" s="801"/>
      <c r="S711" s="801"/>
      <c r="T711" s="801"/>
      <c r="U711" s="801"/>
      <c r="V711" s="801"/>
      <c r="W711" s="801"/>
      <c r="X711" s="801"/>
      <c r="Y711" s="801"/>
      <c r="Z711" s="801"/>
    </row>
    <row r="712" ht="15.75" customHeight="1">
      <c r="A712" s="801"/>
      <c r="B712" s="801"/>
      <c r="C712" s="801"/>
      <c r="D712" s="801"/>
      <c r="E712" s="801"/>
      <c r="F712" s="801"/>
      <c r="G712" s="801"/>
      <c r="H712" s="801"/>
      <c r="I712" s="801"/>
      <c r="J712" s="801"/>
      <c r="K712" s="801"/>
      <c r="L712" s="801"/>
      <c r="M712" s="801"/>
      <c r="N712" s="801"/>
      <c r="O712" s="801"/>
      <c r="P712" s="801"/>
      <c r="Q712" s="801"/>
      <c r="R712" s="801"/>
      <c r="S712" s="801"/>
      <c r="T712" s="801"/>
      <c r="U712" s="801"/>
      <c r="V712" s="801"/>
      <c r="W712" s="801"/>
      <c r="X712" s="801"/>
      <c r="Y712" s="801"/>
      <c r="Z712" s="801"/>
    </row>
    <row r="713" ht="15.75" customHeight="1">
      <c r="A713" s="801"/>
      <c r="B713" s="801"/>
      <c r="C713" s="801"/>
      <c r="D713" s="801"/>
      <c r="E713" s="801"/>
      <c r="F713" s="801"/>
      <c r="G713" s="801"/>
      <c r="H713" s="801"/>
      <c r="I713" s="801"/>
      <c r="J713" s="801"/>
      <c r="K713" s="801"/>
      <c r="L713" s="801"/>
      <c r="M713" s="801"/>
      <c r="N713" s="801"/>
      <c r="O713" s="801"/>
      <c r="P713" s="801"/>
      <c r="Q713" s="801"/>
      <c r="R713" s="801"/>
      <c r="S713" s="801"/>
      <c r="T713" s="801"/>
      <c r="U713" s="801"/>
      <c r="V713" s="801"/>
      <c r="W713" s="801"/>
      <c r="X713" s="801"/>
      <c r="Y713" s="801"/>
      <c r="Z713" s="801"/>
    </row>
    <row r="714" ht="15.75" customHeight="1">
      <c r="A714" s="801"/>
      <c r="B714" s="801"/>
      <c r="C714" s="801"/>
      <c r="D714" s="801"/>
      <c r="E714" s="801"/>
      <c r="F714" s="801"/>
      <c r="G714" s="801"/>
      <c r="H714" s="801"/>
      <c r="I714" s="801"/>
      <c r="J714" s="801"/>
      <c r="K714" s="801"/>
      <c r="L714" s="801"/>
      <c r="M714" s="801"/>
      <c r="N714" s="801"/>
      <c r="O714" s="801"/>
      <c r="P714" s="801"/>
      <c r="Q714" s="801"/>
      <c r="R714" s="801"/>
      <c r="S714" s="801"/>
      <c r="T714" s="801"/>
      <c r="U714" s="801"/>
      <c r="V714" s="801"/>
      <c r="W714" s="801"/>
      <c r="X714" s="801"/>
      <c r="Y714" s="801"/>
      <c r="Z714" s="801"/>
    </row>
    <row r="715" ht="15.75" customHeight="1">
      <c r="A715" s="801"/>
      <c r="B715" s="801"/>
      <c r="C715" s="801"/>
      <c r="D715" s="801"/>
      <c r="E715" s="801"/>
      <c r="F715" s="801"/>
      <c r="G715" s="801"/>
      <c r="H715" s="801"/>
      <c r="I715" s="801"/>
      <c r="J715" s="801"/>
      <c r="K715" s="801"/>
      <c r="L715" s="801"/>
      <c r="M715" s="801"/>
      <c r="N715" s="801"/>
      <c r="O715" s="801"/>
      <c r="P715" s="801"/>
      <c r="Q715" s="801"/>
      <c r="R715" s="801"/>
      <c r="S715" s="801"/>
      <c r="T715" s="801"/>
      <c r="U715" s="801"/>
      <c r="V715" s="801"/>
      <c r="W715" s="801"/>
      <c r="X715" s="801"/>
      <c r="Y715" s="801"/>
      <c r="Z715" s="801"/>
    </row>
    <row r="716" ht="15.75" customHeight="1">
      <c r="A716" s="801"/>
      <c r="B716" s="801"/>
      <c r="C716" s="801"/>
      <c r="D716" s="801"/>
      <c r="E716" s="801"/>
      <c r="F716" s="801"/>
      <c r="G716" s="801"/>
      <c r="H716" s="801"/>
      <c r="I716" s="801"/>
      <c r="J716" s="801"/>
      <c r="K716" s="801"/>
      <c r="L716" s="801"/>
      <c r="M716" s="801"/>
      <c r="N716" s="801"/>
      <c r="O716" s="801"/>
      <c r="P716" s="801"/>
      <c r="Q716" s="801"/>
      <c r="R716" s="801"/>
      <c r="S716" s="801"/>
      <c r="T716" s="801"/>
      <c r="U716" s="801"/>
      <c r="V716" s="801"/>
      <c r="W716" s="801"/>
      <c r="X716" s="801"/>
      <c r="Y716" s="801"/>
      <c r="Z716" s="801"/>
    </row>
    <row r="717" ht="15.75" customHeight="1">
      <c r="A717" s="801"/>
      <c r="B717" s="801"/>
      <c r="C717" s="801"/>
      <c r="D717" s="801"/>
      <c r="E717" s="801"/>
      <c r="F717" s="801"/>
      <c r="G717" s="801"/>
      <c r="H717" s="801"/>
      <c r="I717" s="801"/>
      <c r="J717" s="801"/>
      <c r="K717" s="801"/>
      <c r="L717" s="801"/>
      <c r="M717" s="801"/>
      <c r="N717" s="801"/>
      <c r="O717" s="801"/>
      <c r="P717" s="801"/>
      <c r="Q717" s="801"/>
      <c r="R717" s="801"/>
      <c r="S717" s="801"/>
      <c r="T717" s="801"/>
      <c r="U717" s="801"/>
      <c r="V717" s="801"/>
      <c r="W717" s="801"/>
      <c r="X717" s="801"/>
      <c r="Y717" s="801"/>
      <c r="Z717" s="801"/>
    </row>
    <row r="718" ht="15.75" customHeight="1">
      <c r="A718" s="801"/>
      <c r="B718" s="801"/>
      <c r="C718" s="801"/>
      <c r="D718" s="801"/>
      <c r="E718" s="801"/>
      <c r="F718" s="801"/>
      <c r="G718" s="801"/>
      <c r="H718" s="801"/>
      <c r="I718" s="801"/>
      <c r="J718" s="801"/>
      <c r="K718" s="801"/>
      <c r="L718" s="801"/>
      <c r="M718" s="801"/>
      <c r="N718" s="801"/>
      <c r="O718" s="801"/>
      <c r="P718" s="801"/>
      <c r="Q718" s="801"/>
      <c r="R718" s="801"/>
      <c r="S718" s="801"/>
      <c r="T718" s="801"/>
      <c r="U718" s="801"/>
      <c r="V718" s="801"/>
      <c r="W718" s="801"/>
      <c r="X718" s="801"/>
      <c r="Y718" s="801"/>
      <c r="Z718" s="801"/>
    </row>
    <row r="719" ht="15.75" customHeight="1">
      <c r="A719" s="801"/>
      <c r="B719" s="801"/>
      <c r="C719" s="801"/>
      <c r="D719" s="801"/>
      <c r="E719" s="801"/>
      <c r="F719" s="801"/>
      <c r="G719" s="801"/>
      <c r="H719" s="801"/>
      <c r="I719" s="801"/>
      <c r="J719" s="801"/>
      <c r="K719" s="801"/>
      <c r="L719" s="801"/>
      <c r="M719" s="801"/>
      <c r="N719" s="801"/>
      <c r="O719" s="801"/>
      <c r="P719" s="801"/>
      <c r="Q719" s="801"/>
      <c r="R719" s="801"/>
      <c r="S719" s="801"/>
      <c r="T719" s="801"/>
      <c r="U719" s="801"/>
      <c r="V719" s="801"/>
      <c r="W719" s="801"/>
      <c r="X719" s="801"/>
      <c r="Y719" s="801"/>
      <c r="Z719" s="801"/>
    </row>
    <row r="720" ht="15.75" customHeight="1">
      <c r="A720" s="801"/>
      <c r="B720" s="801"/>
      <c r="C720" s="801"/>
      <c r="D720" s="801"/>
      <c r="E720" s="801"/>
      <c r="F720" s="801"/>
      <c r="G720" s="801"/>
      <c r="H720" s="801"/>
      <c r="I720" s="801"/>
      <c r="J720" s="801"/>
      <c r="K720" s="801"/>
      <c r="L720" s="801"/>
      <c r="M720" s="801"/>
      <c r="N720" s="801"/>
      <c r="O720" s="801"/>
      <c r="P720" s="801"/>
      <c r="Q720" s="801"/>
      <c r="R720" s="801"/>
      <c r="S720" s="801"/>
      <c r="T720" s="801"/>
      <c r="U720" s="801"/>
      <c r="V720" s="801"/>
      <c r="W720" s="801"/>
      <c r="X720" s="801"/>
      <c r="Y720" s="801"/>
      <c r="Z720" s="801"/>
    </row>
    <row r="721" ht="15.75" customHeight="1">
      <c r="A721" s="801"/>
      <c r="B721" s="801"/>
      <c r="C721" s="801"/>
      <c r="D721" s="801"/>
      <c r="E721" s="801"/>
      <c r="F721" s="801"/>
      <c r="G721" s="801"/>
      <c r="H721" s="801"/>
      <c r="I721" s="801"/>
      <c r="J721" s="801"/>
      <c r="K721" s="801"/>
      <c r="L721" s="801"/>
      <c r="M721" s="801"/>
      <c r="N721" s="801"/>
      <c r="O721" s="801"/>
      <c r="P721" s="801"/>
      <c r="Q721" s="801"/>
      <c r="R721" s="801"/>
      <c r="S721" s="801"/>
      <c r="T721" s="801"/>
      <c r="U721" s="801"/>
      <c r="V721" s="801"/>
      <c r="W721" s="801"/>
      <c r="X721" s="801"/>
      <c r="Y721" s="801"/>
      <c r="Z721" s="801"/>
    </row>
    <row r="722" ht="15.75" customHeight="1">
      <c r="A722" s="801"/>
      <c r="B722" s="801"/>
      <c r="C722" s="801"/>
      <c r="D722" s="801"/>
      <c r="E722" s="801"/>
      <c r="F722" s="801"/>
      <c r="G722" s="801"/>
      <c r="H722" s="801"/>
      <c r="I722" s="801"/>
      <c r="J722" s="801"/>
      <c r="K722" s="801"/>
      <c r="L722" s="801"/>
      <c r="M722" s="801"/>
      <c r="N722" s="801"/>
      <c r="O722" s="801"/>
      <c r="P722" s="801"/>
      <c r="Q722" s="801"/>
      <c r="R722" s="801"/>
      <c r="S722" s="801"/>
      <c r="T722" s="801"/>
      <c r="U722" s="801"/>
      <c r="V722" s="801"/>
      <c r="W722" s="801"/>
      <c r="X722" s="801"/>
      <c r="Y722" s="801"/>
      <c r="Z722" s="801"/>
    </row>
    <row r="723" ht="15.75" customHeight="1">
      <c r="A723" s="801"/>
      <c r="B723" s="801"/>
      <c r="C723" s="801"/>
      <c r="D723" s="801"/>
      <c r="E723" s="801"/>
      <c r="F723" s="801"/>
      <c r="G723" s="801"/>
      <c r="H723" s="801"/>
      <c r="I723" s="801"/>
      <c r="J723" s="801"/>
      <c r="K723" s="801"/>
      <c r="L723" s="801"/>
      <c r="M723" s="801"/>
      <c r="N723" s="801"/>
      <c r="O723" s="801"/>
      <c r="P723" s="801"/>
      <c r="Q723" s="801"/>
      <c r="R723" s="801"/>
      <c r="S723" s="801"/>
      <c r="T723" s="801"/>
      <c r="U723" s="801"/>
      <c r="V723" s="801"/>
      <c r="W723" s="801"/>
      <c r="X723" s="801"/>
      <c r="Y723" s="801"/>
      <c r="Z723" s="801"/>
    </row>
    <row r="724" ht="15.75" customHeight="1">
      <c r="A724" s="801"/>
      <c r="B724" s="801"/>
      <c r="C724" s="801"/>
      <c r="D724" s="801"/>
      <c r="E724" s="801"/>
      <c r="F724" s="801"/>
      <c r="G724" s="801"/>
      <c r="H724" s="801"/>
      <c r="I724" s="801"/>
      <c r="J724" s="801"/>
      <c r="K724" s="801"/>
      <c r="L724" s="801"/>
      <c r="M724" s="801"/>
      <c r="N724" s="801"/>
      <c r="O724" s="801"/>
      <c r="P724" s="801"/>
      <c r="Q724" s="801"/>
      <c r="R724" s="801"/>
      <c r="S724" s="801"/>
      <c r="T724" s="801"/>
      <c r="U724" s="801"/>
      <c r="V724" s="801"/>
      <c r="W724" s="801"/>
      <c r="X724" s="801"/>
      <c r="Y724" s="801"/>
      <c r="Z724" s="801"/>
    </row>
    <row r="725" ht="15.75" customHeight="1">
      <c r="A725" s="801"/>
      <c r="B725" s="801"/>
      <c r="C725" s="801"/>
      <c r="D725" s="801"/>
      <c r="E725" s="801"/>
      <c r="F725" s="801"/>
      <c r="G725" s="801"/>
      <c r="H725" s="801"/>
      <c r="I725" s="801"/>
      <c r="J725" s="801"/>
      <c r="K725" s="801"/>
      <c r="L725" s="801"/>
      <c r="M725" s="801"/>
      <c r="N725" s="801"/>
      <c r="O725" s="801"/>
      <c r="P725" s="801"/>
      <c r="Q725" s="801"/>
      <c r="R725" s="801"/>
      <c r="S725" s="801"/>
      <c r="T725" s="801"/>
      <c r="U725" s="801"/>
      <c r="V725" s="801"/>
      <c r="W725" s="801"/>
      <c r="X725" s="801"/>
      <c r="Y725" s="801"/>
      <c r="Z725" s="801"/>
    </row>
    <row r="726" ht="15.75" customHeight="1">
      <c r="A726" s="801"/>
      <c r="B726" s="801"/>
      <c r="C726" s="801"/>
      <c r="D726" s="801"/>
      <c r="E726" s="801"/>
      <c r="F726" s="801"/>
      <c r="G726" s="801"/>
      <c r="H726" s="801"/>
      <c r="I726" s="801"/>
      <c r="J726" s="801"/>
      <c r="K726" s="801"/>
      <c r="L726" s="801"/>
      <c r="M726" s="801"/>
      <c r="N726" s="801"/>
      <c r="O726" s="801"/>
      <c r="P726" s="801"/>
      <c r="Q726" s="801"/>
      <c r="R726" s="801"/>
      <c r="S726" s="801"/>
      <c r="T726" s="801"/>
      <c r="U726" s="801"/>
      <c r="V726" s="801"/>
      <c r="W726" s="801"/>
      <c r="X726" s="801"/>
      <c r="Y726" s="801"/>
      <c r="Z726" s="801"/>
    </row>
    <row r="727" ht="15.75" customHeight="1">
      <c r="A727" s="801"/>
      <c r="B727" s="801"/>
      <c r="C727" s="801"/>
      <c r="D727" s="801"/>
      <c r="E727" s="801"/>
      <c r="F727" s="801"/>
      <c r="G727" s="801"/>
      <c r="H727" s="801"/>
      <c r="I727" s="801"/>
      <c r="J727" s="801"/>
      <c r="K727" s="801"/>
      <c r="L727" s="801"/>
      <c r="M727" s="801"/>
      <c r="N727" s="801"/>
      <c r="O727" s="801"/>
      <c r="P727" s="801"/>
      <c r="Q727" s="801"/>
      <c r="R727" s="801"/>
      <c r="S727" s="801"/>
      <c r="T727" s="801"/>
      <c r="U727" s="801"/>
      <c r="V727" s="801"/>
      <c r="W727" s="801"/>
      <c r="X727" s="801"/>
      <c r="Y727" s="801"/>
      <c r="Z727" s="801"/>
    </row>
    <row r="728" ht="15.75" customHeight="1">
      <c r="A728" s="801"/>
      <c r="B728" s="801"/>
      <c r="C728" s="801"/>
      <c r="D728" s="801"/>
      <c r="E728" s="801"/>
      <c r="F728" s="801"/>
      <c r="G728" s="801"/>
      <c r="H728" s="801"/>
      <c r="I728" s="801"/>
      <c r="J728" s="801"/>
      <c r="K728" s="801"/>
      <c r="L728" s="801"/>
      <c r="M728" s="801"/>
      <c r="N728" s="801"/>
      <c r="O728" s="801"/>
      <c r="P728" s="801"/>
      <c r="Q728" s="801"/>
      <c r="R728" s="801"/>
      <c r="S728" s="801"/>
      <c r="T728" s="801"/>
      <c r="U728" s="801"/>
      <c r="V728" s="801"/>
      <c r="W728" s="801"/>
      <c r="X728" s="801"/>
      <c r="Y728" s="801"/>
      <c r="Z728" s="801"/>
    </row>
    <row r="729" ht="15.75" customHeight="1">
      <c r="A729" s="801"/>
      <c r="B729" s="801"/>
      <c r="C729" s="801"/>
      <c r="D729" s="801"/>
      <c r="E729" s="801"/>
      <c r="F729" s="801"/>
      <c r="G729" s="801"/>
      <c r="H729" s="801"/>
      <c r="I729" s="801"/>
      <c r="J729" s="801"/>
      <c r="K729" s="801"/>
      <c r="L729" s="801"/>
      <c r="M729" s="801"/>
      <c r="N729" s="801"/>
      <c r="O729" s="801"/>
      <c r="P729" s="801"/>
      <c r="Q729" s="801"/>
      <c r="R729" s="801"/>
      <c r="S729" s="801"/>
      <c r="T729" s="801"/>
      <c r="U729" s="801"/>
      <c r="V729" s="801"/>
      <c r="W729" s="801"/>
      <c r="X729" s="801"/>
      <c r="Y729" s="801"/>
      <c r="Z729" s="801"/>
    </row>
    <row r="730" ht="15.75" customHeight="1">
      <c r="A730" s="801"/>
      <c r="B730" s="801"/>
      <c r="C730" s="801"/>
      <c r="D730" s="801"/>
      <c r="E730" s="801"/>
      <c r="F730" s="801"/>
      <c r="G730" s="801"/>
      <c r="H730" s="801"/>
      <c r="I730" s="801"/>
      <c r="J730" s="801"/>
      <c r="K730" s="801"/>
      <c r="L730" s="801"/>
      <c r="M730" s="801"/>
      <c r="N730" s="801"/>
      <c r="O730" s="801"/>
      <c r="P730" s="801"/>
      <c r="Q730" s="801"/>
      <c r="R730" s="801"/>
      <c r="S730" s="801"/>
      <c r="T730" s="801"/>
      <c r="U730" s="801"/>
      <c r="V730" s="801"/>
      <c r="W730" s="801"/>
      <c r="X730" s="801"/>
      <c r="Y730" s="801"/>
      <c r="Z730" s="801"/>
    </row>
    <row r="731" ht="15.75" customHeight="1">
      <c r="A731" s="801"/>
      <c r="B731" s="801"/>
      <c r="C731" s="801"/>
      <c r="D731" s="801"/>
      <c r="E731" s="801"/>
      <c r="F731" s="801"/>
      <c r="G731" s="801"/>
      <c r="H731" s="801"/>
      <c r="I731" s="801"/>
      <c r="J731" s="801"/>
      <c r="K731" s="801"/>
      <c r="L731" s="801"/>
      <c r="M731" s="801"/>
      <c r="N731" s="801"/>
      <c r="O731" s="801"/>
      <c r="P731" s="801"/>
      <c r="Q731" s="801"/>
      <c r="R731" s="801"/>
      <c r="S731" s="801"/>
      <c r="T731" s="801"/>
      <c r="U731" s="801"/>
      <c r="V731" s="801"/>
      <c r="W731" s="801"/>
      <c r="X731" s="801"/>
      <c r="Y731" s="801"/>
      <c r="Z731" s="801"/>
    </row>
    <row r="732" ht="15.75" customHeight="1">
      <c r="A732" s="801"/>
      <c r="B732" s="801"/>
      <c r="C732" s="801"/>
      <c r="D732" s="801"/>
      <c r="E732" s="801"/>
      <c r="F732" s="801"/>
      <c r="G732" s="801"/>
      <c r="H732" s="801"/>
      <c r="I732" s="801"/>
      <c r="J732" s="801"/>
      <c r="K732" s="801"/>
      <c r="L732" s="801"/>
      <c r="M732" s="801"/>
      <c r="N732" s="801"/>
      <c r="O732" s="801"/>
      <c r="P732" s="801"/>
      <c r="Q732" s="801"/>
      <c r="R732" s="801"/>
      <c r="S732" s="801"/>
      <c r="T732" s="801"/>
      <c r="U732" s="801"/>
      <c r="V732" s="801"/>
      <c r="W732" s="801"/>
      <c r="X732" s="801"/>
      <c r="Y732" s="801"/>
      <c r="Z732" s="801"/>
    </row>
    <row r="733" ht="15.75" customHeight="1">
      <c r="A733" s="801"/>
      <c r="B733" s="801"/>
      <c r="C733" s="801"/>
      <c r="D733" s="801"/>
      <c r="E733" s="801"/>
      <c r="F733" s="801"/>
      <c r="G733" s="801"/>
      <c r="H733" s="801"/>
      <c r="I733" s="801"/>
      <c r="J733" s="801"/>
      <c r="K733" s="801"/>
      <c r="L733" s="801"/>
      <c r="M733" s="801"/>
      <c r="N733" s="801"/>
      <c r="O733" s="801"/>
      <c r="P733" s="801"/>
      <c r="Q733" s="801"/>
      <c r="R733" s="801"/>
      <c r="S733" s="801"/>
      <c r="T733" s="801"/>
      <c r="U733" s="801"/>
      <c r="V733" s="801"/>
      <c r="W733" s="801"/>
      <c r="X733" s="801"/>
      <c r="Y733" s="801"/>
      <c r="Z733" s="801"/>
    </row>
    <row r="734" ht="15.75" customHeight="1">
      <c r="A734" s="801"/>
      <c r="B734" s="801"/>
      <c r="C734" s="801"/>
      <c r="D734" s="801"/>
      <c r="E734" s="801"/>
      <c r="F734" s="801"/>
      <c r="G734" s="801"/>
      <c r="H734" s="801"/>
      <c r="I734" s="801"/>
      <c r="J734" s="801"/>
      <c r="K734" s="801"/>
      <c r="L734" s="801"/>
      <c r="M734" s="801"/>
      <c r="N734" s="801"/>
      <c r="O734" s="801"/>
      <c r="P734" s="801"/>
      <c r="Q734" s="801"/>
      <c r="R734" s="801"/>
      <c r="S734" s="801"/>
      <c r="T734" s="801"/>
      <c r="U734" s="801"/>
      <c r="V734" s="801"/>
      <c r="W734" s="801"/>
      <c r="X734" s="801"/>
      <c r="Y734" s="801"/>
      <c r="Z734" s="801"/>
    </row>
    <row r="735" ht="15.75" customHeight="1">
      <c r="A735" s="801"/>
      <c r="B735" s="801"/>
      <c r="C735" s="801"/>
      <c r="D735" s="801"/>
      <c r="E735" s="801"/>
      <c r="F735" s="801"/>
      <c r="G735" s="801"/>
      <c r="H735" s="801"/>
      <c r="I735" s="801"/>
      <c r="J735" s="801"/>
      <c r="K735" s="801"/>
      <c r="L735" s="801"/>
      <c r="M735" s="801"/>
      <c r="N735" s="801"/>
      <c r="O735" s="801"/>
      <c r="P735" s="801"/>
      <c r="Q735" s="801"/>
      <c r="R735" s="801"/>
      <c r="S735" s="801"/>
      <c r="T735" s="801"/>
      <c r="U735" s="801"/>
      <c r="V735" s="801"/>
      <c r="W735" s="801"/>
      <c r="X735" s="801"/>
      <c r="Y735" s="801"/>
      <c r="Z735" s="801"/>
    </row>
    <row r="736" ht="15.75" customHeight="1">
      <c r="A736" s="801"/>
      <c r="B736" s="801"/>
      <c r="C736" s="801"/>
      <c r="D736" s="801"/>
      <c r="E736" s="801"/>
      <c r="F736" s="801"/>
      <c r="G736" s="801"/>
      <c r="H736" s="801"/>
      <c r="I736" s="801"/>
      <c r="J736" s="801"/>
      <c r="K736" s="801"/>
      <c r="L736" s="801"/>
      <c r="M736" s="801"/>
      <c r="N736" s="801"/>
      <c r="O736" s="801"/>
      <c r="P736" s="801"/>
      <c r="Q736" s="801"/>
      <c r="R736" s="801"/>
      <c r="S736" s="801"/>
      <c r="T736" s="801"/>
      <c r="U736" s="801"/>
      <c r="V736" s="801"/>
      <c r="W736" s="801"/>
      <c r="X736" s="801"/>
      <c r="Y736" s="801"/>
      <c r="Z736" s="801"/>
    </row>
    <row r="737" ht="15.75" customHeight="1">
      <c r="A737" s="801"/>
      <c r="B737" s="801"/>
      <c r="C737" s="801"/>
      <c r="D737" s="801"/>
      <c r="E737" s="801"/>
      <c r="F737" s="801"/>
      <c r="G737" s="801"/>
      <c r="H737" s="801"/>
      <c r="I737" s="801"/>
      <c r="J737" s="801"/>
      <c r="K737" s="801"/>
      <c r="L737" s="801"/>
      <c r="M737" s="801"/>
      <c r="N737" s="801"/>
      <c r="O737" s="801"/>
      <c r="P737" s="801"/>
      <c r="Q737" s="801"/>
      <c r="R737" s="801"/>
      <c r="S737" s="801"/>
      <c r="T737" s="801"/>
      <c r="U737" s="801"/>
      <c r="V737" s="801"/>
      <c r="W737" s="801"/>
      <c r="X737" s="801"/>
      <c r="Y737" s="801"/>
      <c r="Z737" s="801"/>
    </row>
    <row r="738" ht="15.75" customHeight="1">
      <c r="A738" s="801"/>
      <c r="B738" s="801"/>
      <c r="C738" s="801"/>
      <c r="D738" s="801"/>
      <c r="E738" s="801"/>
      <c r="F738" s="801"/>
      <c r="G738" s="801"/>
      <c r="H738" s="801"/>
      <c r="I738" s="801"/>
      <c r="J738" s="801"/>
      <c r="K738" s="801"/>
      <c r="L738" s="801"/>
      <c r="M738" s="801"/>
      <c r="N738" s="801"/>
      <c r="O738" s="801"/>
      <c r="P738" s="801"/>
      <c r="Q738" s="801"/>
      <c r="R738" s="801"/>
      <c r="S738" s="801"/>
      <c r="T738" s="801"/>
      <c r="U738" s="801"/>
      <c r="V738" s="801"/>
      <c r="W738" s="801"/>
      <c r="X738" s="801"/>
      <c r="Y738" s="801"/>
      <c r="Z738" s="801"/>
    </row>
    <row r="739" ht="15.75" customHeight="1">
      <c r="A739" s="801"/>
      <c r="B739" s="801"/>
      <c r="C739" s="801"/>
      <c r="D739" s="801"/>
      <c r="E739" s="801"/>
      <c r="F739" s="801"/>
      <c r="G739" s="801"/>
      <c r="H739" s="801"/>
      <c r="I739" s="801"/>
      <c r="J739" s="801"/>
      <c r="K739" s="801"/>
      <c r="L739" s="801"/>
      <c r="M739" s="801"/>
      <c r="N739" s="801"/>
      <c r="O739" s="801"/>
      <c r="P739" s="801"/>
      <c r="Q739" s="801"/>
      <c r="R739" s="801"/>
      <c r="S739" s="801"/>
      <c r="T739" s="801"/>
      <c r="U739" s="801"/>
      <c r="V739" s="801"/>
      <c r="W739" s="801"/>
      <c r="X739" s="801"/>
      <c r="Y739" s="801"/>
      <c r="Z739" s="801"/>
    </row>
    <row r="740" ht="15.75" customHeight="1">
      <c r="A740" s="801"/>
      <c r="B740" s="801"/>
      <c r="C740" s="801"/>
      <c r="D740" s="801"/>
      <c r="E740" s="801"/>
      <c r="F740" s="801"/>
      <c r="G740" s="801"/>
      <c r="H740" s="801"/>
      <c r="I740" s="801"/>
      <c r="J740" s="801"/>
      <c r="K740" s="801"/>
      <c r="L740" s="801"/>
      <c r="M740" s="801"/>
      <c r="N740" s="801"/>
      <c r="O740" s="801"/>
      <c r="P740" s="801"/>
      <c r="Q740" s="801"/>
      <c r="R740" s="801"/>
      <c r="S740" s="801"/>
      <c r="T740" s="801"/>
      <c r="U740" s="801"/>
      <c r="V740" s="801"/>
      <c r="W740" s="801"/>
      <c r="X740" s="801"/>
      <c r="Y740" s="801"/>
      <c r="Z740" s="801"/>
    </row>
    <row r="741" ht="15.75" customHeight="1">
      <c r="A741" s="801"/>
      <c r="B741" s="801"/>
      <c r="C741" s="801"/>
      <c r="D741" s="801"/>
      <c r="E741" s="801"/>
      <c r="F741" s="801"/>
      <c r="G741" s="801"/>
      <c r="H741" s="801"/>
      <c r="I741" s="801"/>
      <c r="J741" s="801"/>
      <c r="K741" s="801"/>
      <c r="L741" s="801"/>
      <c r="M741" s="801"/>
      <c r="N741" s="801"/>
      <c r="O741" s="801"/>
      <c r="P741" s="801"/>
      <c r="Q741" s="801"/>
      <c r="R741" s="801"/>
      <c r="S741" s="801"/>
      <c r="T741" s="801"/>
      <c r="U741" s="801"/>
      <c r="V741" s="801"/>
      <c r="W741" s="801"/>
      <c r="X741" s="801"/>
      <c r="Y741" s="801"/>
      <c r="Z741" s="801"/>
    </row>
    <row r="742" ht="15.75" customHeight="1">
      <c r="A742" s="801"/>
      <c r="B742" s="801"/>
      <c r="C742" s="801"/>
      <c r="D742" s="801"/>
      <c r="E742" s="801"/>
      <c r="F742" s="801"/>
      <c r="G742" s="801"/>
      <c r="H742" s="801"/>
      <c r="I742" s="801"/>
      <c r="J742" s="801"/>
      <c r="K742" s="801"/>
      <c r="L742" s="801"/>
      <c r="M742" s="801"/>
      <c r="N742" s="801"/>
      <c r="O742" s="801"/>
      <c r="P742" s="801"/>
      <c r="Q742" s="801"/>
      <c r="R742" s="801"/>
      <c r="S742" s="801"/>
      <c r="T742" s="801"/>
      <c r="U742" s="801"/>
      <c r="V742" s="801"/>
      <c r="W742" s="801"/>
      <c r="X742" s="801"/>
      <c r="Y742" s="801"/>
      <c r="Z742" s="801"/>
    </row>
    <row r="743" ht="15.75" customHeight="1">
      <c r="A743" s="801"/>
      <c r="B743" s="801"/>
      <c r="C743" s="801"/>
      <c r="D743" s="801"/>
      <c r="E743" s="801"/>
      <c r="F743" s="801"/>
      <c r="G743" s="801"/>
      <c r="H743" s="801"/>
      <c r="I743" s="801"/>
      <c r="J743" s="801"/>
      <c r="K743" s="801"/>
      <c r="L743" s="801"/>
      <c r="M743" s="801"/>
      <c r="N743" s="801"/>
      <c r="O743" s="801"/>
      <c r="P743" s="801"/>
      <c r="Q743" s="801"/>
      <c r="R743" s="801"/>
      <c r="S743" s="801"/>
      <c r="T743" s="801"/>
      <c r="U743" s="801"/>
      <c r="V743" s="801"/>
      <c r="W743" s="801"/>
      <c r="X743" s="801"/>
      <c r="Y743" s="801"/>
      <c r="Z743" s="801"/>
    </row>
    <row r="744" ht="15.75" customHeight="1">
      <c r="A744" s="801"/>
      <c r="B744" s="801"/>
      <c r="C744" s="801"/>
      <c r="D744" s="801"/>
      <c r="E744" s="801"/>
      <c r="F744" s="801"/>
      <c r="G744" s="801"/>
      <c r="H744" s="801"/>
      <c r="I744" s="801"/>
      <c r="J744" s="801"/>
      <c r="K744" s="801"/>
      <c r="L744" s="801"/>
      <c r="M744" s="801"/>
      <c r="N744" s="801"/>
      <c r="O744" s="801"/>
      <c r="P744" s="801"/>
      <c r="Q744" s="801"/>
      <c r="R744" s="801"/>
      <c r="S744" s="801"/>
      <c r="T744" s="801"/>
      <c r="U744" s="801"/>
      <c r="V744" s="801"/>
      <c r="W744" s="801"/>
      <c r="X744" s="801"/>
      <c r="Y744" s="801"/>
      <c r="Z744" s="801"/>
    </row>
    <row r="745" ht="15.75" customHeight="1">
      <c r="A745" s="801"/>
      <c r="B745" s="801"/>
      <c r="C745" s="801"/>
      <c r="D745" s="801"/>
      <c r="E745" s="801"/>
      <c r="F745" s="801"/>
      <c r="G745" s="801"/>
      <c r="H745" s="801"/>
      <c r="I745" s="801"/>
      <c r="J745" s="801"/>
      <c r="K745" s="801"/>
      <c r="L745" s="801"/>
      <c r="M745" s="801"/>
      <c r="N745" s="801"/>
      <c r="O745" s="801"/>
      <c r="P745" s="801"/>
      <c r="Q745" s="801"/>
      <c r="R745" s="801"/>
      <c r="S745" s="801"/>
      <c r="T745" s="801"/>
      <c r="U745" s="801"/>
      <c r="V745" s="801"/>
      <c r="W745" s="801"/>
      <c r="X745" s="801"/>
      <c r="Y745" s="801"/>
      <c r="Z745" s="801"/>
    </row>
    <row r="746" ht="15.75" customHeight="1">
      <c r="A746" s="801"/>
      <c r="B746" s="801"/>
      <c r="C746" s="801"/>
      <c r="D746" s="801"/>
      <c r="E746" s="801"/>
      <c r="F746" s="801"/>
      <c r="G746" s="801"/>
      <c r="H746" s="801"/>
      <c r="I746" s="801"/>
      <c r="J746" s="801"/>
      <c r="K746" s="801"/>
      <c r="L746" s="801"/>
      <c r="M746" s="801"/>
      <c r="N746" s="801"/>
      <c r="O746" s="801"/>
      <c r="P746" s="801"/>
      <c r="Q746" s="801"/>
      <c r="R746" s="801"/>
      <c r="S746" s="801"/>
      <c r="T746" s="801"/>
      <c r="U746" s="801"/>
      <c r="V746" s="801"/>
      <c r="W746" s="801"/>
      <c r="X746" s="801"/>
      <c r="Y746" s="801"/>
      <c r="Z746" s="801"/>
    </row>
    <row r="747" ht="15.75" customHeight="1">
      <c r="A747" s="801"/>
      <c r="B747" s="801"/>
      <c r="C747" s="801"/>
      <c r="D747" s="801"/>
      <c r="E747" s="801"/>
      <c r="F747" s="801"/>
      <c r="G747" s="801"/>
      <c r="H747" s="801"/>
      <c r="I747" s="801"/>
      <c r="J747" s="801"/>
      <c r="K747" s="801"/>
      <c r="L747" s="801"/>
      <c r="M747" s="801"/>
      <c r="N747" s="801"/>
      <c r="O747" s="801"/>
      <c r="P747" s="801"/>
      <c r="Q747" s="801"/>
      <c r="R747" s="801"/>
      <c r="S747" s="801"/>
      <c r="T747" s="801"/>
      <c r="U747" s="801"/>
      <c r="V747" s="801"/>
      <c r="W747" s="801"/>
      <c r="X747" s="801"/>
      <c r="Y747" s="801"/>
      <c r="Z747" s="801"/>
    </row>
    <row r="748" ht="15.75" customHeight="1">
      <c r="A748" s="801"/>
      <c r="B748" s="801"/>
      <c r="C748" s="801"/>
      <c r="D748" s="801"/>
      <c r="E748" s="801"/>
      <c r="F748" s="801"/>
      <c r="G748" s="801"/>
      <c r="H748" s="801"/>
      <c r="I748" s="801"/>
      <c r="J748" s="801"/>
      <c r="K748" s="801"/>
      <c r="L748" s="801"/>
      <c r="M748" s="801"/>
      <c r="N748" s="801"/>
      <c r="O748" s="801"/>
      <c r="P748" s="801"/>
      <c r="Q748" s="801"/>
      <c r="R748" s="801"/>
      <c r="S748" s="801"/>
      <c r="T748" s="801"/>
      <c r="U748" s="801"/>
      <c r="V748" s="801"/>
      <c r="W748" s="801"/>
      <c r="X748" s="801"/>
      <c r="Y748" s="801"/>
      <c r="Z748" s="801"/>
    </row>
    <row r="749" ht="15.75" customHeight="1">
      <c r="A749" s="801"/>
      <c r="B749" s="801"/>
      <c r="C749" s="801"/>
      <c r="D749" s="801"/>
      <c r="E749" s="801"/>
      <c r="F749" s="801"/>
      <c r="G749" s="801"/>
      <c r="H749" s="801"/>
      <c r="I749" s="801"/>
      <c r="J749" s="801"/>
      <c r="K749" s="801"/>
      <c r="L749" s="801"/>
      <c r="M749" s="801"/>
      <c r="N749" s="801"/>
      <c r="O749" s="801"/>
      <c r="P749" s="801"/>
      <c r="Q749" s="801"/>
      <c r="R749" s="801"/>
      <c r="S749" s="801"/>
      <c r="T749" s="801"/>
      <c r="U749" s="801"/>
      <c r="V749" s="801"/>
      <c r="W749" s="801"/>
      <c r="X749" s="801"/>
      <c r="Y749" s="801"/>
      <c r="Z749" s="801"/>
    </row>
    <row r="750" ht="15.75" customHeight="1">
      <c r="A750" s="801"/>
      <c r="B750" s="801"/>
      <c r="C750" s="801"/>
      <c r="D750" s="801"/>
      <c r="E750" s="801"/>
      <c r="F750" s="801"/>
      <c r="G750" s="801"/>
      <c r="H750" s="801"/>
      <c r="I750" s="801"/>
      <c r="J750" s="801"/>
      <c r="K750" s="801"/>
      <c r="L750" s="801"/>
      <c r="M750" s="801"/>
      <c r="N750" s="801"/>
      <c r="O750" s="801"/>
      <c r="P750" s="801"/>
      <c r="Q750" s="801"/>
      <c r="R750" s="801"/>
      <c r="S750" s="801"/>
      <c r="T750" s="801"/>
      <c r="U750" s="801"/>
      <c r="V750" s="801"/>
      <c r="W750" s="801"/>
      <c r="X750" s="801"/>
      <c r="Y750" s="801"/>
      <c r="Z750" s="801"/>
    </row>
    <row r="751" ht="15.75" customHeight="1">
      <c r="A751" s="801"/>
      <c r="B751" s="801"/>
      <c r="C751" s="801"/>
      <c r="D751" s="801"/>
      <c r="E751" s="801"/>
      <c r="F751" s="801"/>
      <c r="G751" s="801"/>
      <c r="H751" s="801"/>
      <c r="I751" s="801"/>
      <c r="J751" s="801"/>
      <c r="K751" s="801"/>
      <c r="L751" s="801"/>
      <c r="M751" s="801"/>
      <c r="N751" s="801"/>
      <c r="O751" s="801"/>
      <c r="P751" s="801"/>
      <c r="Q751" s="801"/>
      <c r="R751" s="801"/>
      <c r="S751" s="801"/>
      <c r="T751" s="801"/>
      <c r="U751" s="801"/>
      <c r="V751" s="801"/>
      <c r="W751" s="801"/>
      <c r="X751" s="801"/>
      <c r="Y751" s="801"/>
      <c r="Z751" s="801"/>
    </row>
    <row r="752" ht="15.75" customHeight="1">
      <c r="A752" s="801"/>
      <c r="B752" s="801"/>
      <c r="C752" s="801"/>
      <c r="D752" s="801"/>
      <c r="E752" s="801"/>
      <c r="F752" s="801"/>
      <c r="G752" s="801"/>
      <c r="H752" s="801"/>
      <c r="I752" s="801"/>
      <c r="J752" s="801"/>
      <c r="K752" s="801"/>
      <c r="L752" s="801"/>
      <c r="M752" s="801"/>
      <c r="N752" s="801"/>
      <c r="O752" s="801"/>
      <c r="P752" s="801"/>
      <c r="Q752" s="801"/>
      <c r="R752" s="801"/>
      <c r="S752" s="801"/>
      <c r="T752" s="801"/>
      <c r="U752" s="801"/>
      <c r="V752" s="801"/>
      <c r="W752" s="801"/>
      <c r="X752" s="801"/>
      <c r="Y752" s="801"/>
      <c r="Z752" s="801"/>
    </row>
    <row r="753" ht="15.75" customHeight="1">
      <c r="A753" s="801"/>
      <c r="B753" s="801"/>
      <c r="C753" s="801"/>
      <c r="D753" s="801"/>
      <c r="E753" s="801"/>
      <c r="F753" s="801"/>
      <c r="G753" s="801"/>
      <c r="H753" s="801"/>
      <c r="I753" s="801"/>
      <c r="J753" s="801"/>
      <c r="K753" s="801"/>
      <c r="L753" s="801"/>
      <c r="M753" s="801"/>
      <c r="N753" s="801"/>
      <c r="O753" s="801"/>
      <c r="P753" s="801"/>
      <c r="Q753" s="801"/>
      <c r="R753" s="801"/>
      <c r="S753" s="801"/>
      <c r="T753" s="801"/>
      <c r="U753" s="801"/>
      <c r="V753" s="801"/>
      <c r="W753" s="801"/>
      <c r="X753" s="801"/>
      <c r="Y753" s="801"/>
      <c r="Z753" s="801"/>
    </row>
    <row r="754" ht="15.75" customHeight="1">
      <c r="A754" s="801"/>
      <c r="B754" s="801"/>
      <c r="C754" s="801"/>
      <c r="D754" s="801"/>
      <c r="E754" s="801"/>
      <c r="F754" s="801"/>
      <c r="G754" s="801"/>
      <c r="H754" s="801"/>
      <c r="I754" s="801"/>
      <c r="J754" s="801"/>
      <c r="K754" s="801"/>
      <c r="L754" s="801"/>
      <c r="M754" s="801"/>
      <c r="N754" s="801"/>
      <c r="O754" s="801"/>
      <c r="P754" s="801"/>
      <c r="Q754" s="801"/>
      <c r="R754" s="801"/>
      <c r="S754" s="801"/>
      <c r="T754" s="801"/>
      <c r="U754" s="801"/>
      <c r="V754" s="801"/>
      <c r="W754" s="801"/>
      <c r="X754" s="801"/>
      <c r="Y754" s="801"/>
      <c r="Z754" s="801"/>
    </row>
    <row r="755" ht="15.75" customHeight="1">
      <c r="A755" s="801"/>
      <c r="B755" s="801"/>
      <c r="C755" s="801"/>
      <c r="D755" s="801"/>
      <c r="E755" s="801"/>
      <c r="F755" s="801"/>
      <c r="G755" s="801"/>
      <c r="H755" s="801"/>
      <c r="I755" s="801"/>
      <c r="J755" s="801"/>
      <c r="K755" s="801"/>
      <c r="L755" s="801"/>
      <c r="M755" s="801"/>
      <c r="N755" s="801"/>
      <c r="O755" s="801"/>
      <c r="P755" s="801"/>
      <c r="Q755" s="801"/>
      <c r="R755" s="801"/>
      <c r="S755" s="801"/>
      <c r="T755" s="801"/>
      <c r="U755" s="801"/>
      <c r="V755" s="801"/>
      <c r="W755" s="801"/>
      <c r="X755" s="801"/>
      <c r="Y755" s="801"/>
      <c r="Z755" s="801"/>
    </row>
    <row r="756" ht="15.75" customHeight="1">
      <c r="A756" s="801"/>
      <c r="B756" s="801"/>
      <c r="C756" s="801"/>
      <c r="D756" s="801"/>
      <c r="E756" s="801"/>
      <c r="F756" s="801"/>
      <c r="G756" s="801"/>
      <c r="H756" s="801"/>
      <c r="I756" s="801"/>
      <c r="J756" s="801"/>
      <c r="K756" s="801"/>
      <c r="L756" s="801"/>
      <c r="M756" s="801"/>
      <c r="N756" s="801"/>
      <c r="O756" s="801"/>
      <c r="P756" s="801"/>
      <c r="Q756" s="801"/>
      <c r="R756" s="801"/>
      <c r="S756" s="801"/>
      <c r="T756" s="801"/>
      <c r="U756" s="801"/>
      <c r="V756" s="801"/>
      <c r="W756" s="801"/>
      <c r="X756" s="801"/>
      <c r="Y756" s="801"/>
      <c r="Z756" s="801"/>
    </row>
    <row r="757" ht="15.75" customHeight="1">
      <c r="A757" s="801"/>
      <c r="B757" s="801"/>
      <c r="C757" s="801"/>
      <c r="D757" s="801"/>
      <c r="E757" s="801"/>
      <c r="F757" s="801"/>
      <c r="G757" s="801"/>
      <c r="H757" s="801"/>
      <c r="I757" s="801"/>
      <c r="J757" s="801"/>
      <c r="K757" s="801"/>
      <c r="L757" s="801"/>
      <c r="M757" s="801"/>
      <c r="N757" s="801"/>
      <c r="O757" s="801"/>
      <c r="P757" s="801"/>
      <c r="Q757" s="801"/>
      <c r="R757" s="801"/>
      <c r="S757" s="801"/>
      <c r="T757" s="801"/>
      <c r="U757" s="801"/>
      <c r="V757" s="801"/>
      <c r="W757" s="801"/>
      <c r="X757" s="801"/>
      <c r="Y757" s="801"/>
      <c r="Z757" s="801"/>
    </row>
    <row r="758" ht="15.75" customHeight="1">
      <c r="A758" s="801"/>
      <c r="B758" s="801"/>
      <c r="C758" s="801"/>
      <c r="D758" s="801"/>
      <c r="E758" s="801"/>
      <c r="F758" s="801"/>
      <c r="G758" s="801"/>
      <c r="H758" s="801"/>
      <c r="I758" s="801"/>
      <c r="J758" s="801"/>
      <c r="K758" s="801"/>
      <c r="L758" s="801"/>
      <c r="M758" s="801"/>
      <c r="N758" s="801"/>
      <c r="O758" s="801"/>
      <c r="P758" s="801"/>
      <c r="Q758" s="801"/>
      <c r="R758" s="801"/>
      <c r="S758" s="801"/>
      <c r="T758" s="801"/>
      <c r="U758" s="801"/>
      <c r="V758" s="801"/>
      <c r="W758" s="801"/>
      <c r="X758" s="801"/>
      <c r="Y758" s="801"/>
      <c r="Z758" s="801"/>
    </row>
    <row r="759" ht="15.75" customHeight="1">
      <c r="A759" s="801"/>
      <c r="B759" s="801"/>
      <c r="C759" s="801"/>
      <c r="D759" s="801"/>
      <c r="E759" s="801"/>
      <c r="F759" s="801"/>
      <c r="G759" s="801"/>
      <c r="H759" s="801"/>
      <c r="I759" s="801"/>
      <c r="J759" s="801"/>
      <c r="K759" s="801"/>
      <c r="L759" s="801"/>
      <c r="M759" s="801"/>
      <c r="N759" s="801"/>
      <c r="O759" s="801"/>
      <c r="P759" s="801"/>
      <c r="Q759" s="801"/>
      <c r="R759" s="801"/>
      <c r="S759" s="801"/>
      <c r="T759" s="801"/>
      <c r="U759" s="801"/>
      <c r="V759" s="801"/>
      <c r="W759" s="801"/>
      <c r="X759" s="801"/>
      <c r="Y759" s="801"/>
      <c r="Z759" s="801"/>
    </row>
    <row r="760" ht="15.75" customHeight="1">
      <c r="A760" s="801"/>
      <c r="B760" s="801"/>
      <c r="C760" s="801"/>
      <c r="D760" s="801"/>
      <c r="E760" s="801"/>
      <c r="F760" s="801"/>
      <c r="G760" s="801"/>
      <c r="H760" s="801"/>
      <c r="I760" s="801"/>
      <c r="J760" s="801"/>
      <c r="K760" s="801"/>
      <c r="L760" s="801"/>
      <c r="M760" s="801"/>
      <c r="N760" s="801"/>
      <c r="O760" s="801"/>
      <c r="P760" s="801"/>
      <c r="Q760" s="801"/>
      <c r="R760" s="801"/>
      <c r="S760" s="801"/>
      <c r="T760" s="801"/>
      <c r="U760" s="801"/>
      <c r="V760" s="801"/>
      <c r="W760" s="801"/>
      <c r="X760" s="801"/>
      <c r="Y760" s="801"/>
      <c r="Z760" s="801"/>
    </row>
    <row r="761" ht="15.75" customHeight="1">
      <c r="A761" s="801"/>
      <c r="B761" s="801"/>
      <c r="C761" s="801"/>
      <c r="D761" s="801"/>
      <c r="E761" s="801"/>
      <c r="F761" s="801"/>
      <c r="G761" s="801"/>
      <c r="H761" s="801"/>
      <c r="I761" s="801"/>
      <c r="J761" s="801"/>
      <c r="K761" s="801"/>
      <c r="L761" s="801"/>
      <c r="M761" s="801"/>
      <c r="N761" s="801"/>
      <c r="O761" s="801"/>
      <c r="P761" s="801"/>
      <c r="Q761" s="801"/>
      <c r="R761" s="801"/>
      <c r="S761" s="801"/>
      <c r="T761" s="801"/>
      <c r="U761" s="801"/>
      <c r="V761" s="801"/>
      <c r="W761" s="801"/>
      <c r="X761" s="801"/>
      <c r="Y761" s="801"/>
      <c r="Z761" s="801"/>
    </row>
    <row r="762" ht="15.75" customHeight="1">
      <c r="A762" s="801"/>
      <c r="B762" s="801"/>
      <c r="C762" s="801"/>
      <c r="D762" s="801"/>
      <c r="E762" s="801"/>
      <c r="F762" s="801"/>
      <c r="G762" s="801"/>
      <c r="H762" s="801"/>
      <c r="I762" s="801"/>
      <c r="J762" s="801"/>
      <c r="K762" s="801"/>
      <c r="L762" s="801"/>
      <c r="M762" s="801"/>
      <c r="N762" s="801"/>
      <c r="O762" s="801"/>
      <c r="P762" s="801"/>
      <c r="Q762" s="801"/>
      <c r="R762" s="801"/>
      <c r="S762" s="801"/>
      <c r="T762" s="801"/>
      <c r="U762" s="801"/>
      <c r="V762" s="801"/>
      <c r="W762" s="801"/>
      <c r="X762" s="801"/>
      <c r="Y762" s="801"/>
      <c r="Z762" s="801"/>
    </row>
    <row r="763" ht="15.75" customHeight="1">
      <c r="A763" s="801"/>
      <c r="B763" s="801"/>
      <c r="C763" s="801"/>
      <c r="D763" s="801"/>
      <c r="E763" s="801"/>
      <c r="F763" s="801"/>
      <c r="G763" s="801"/>
      <c r="H763" s="801"/>
      <c r="I763" s="801"/>
      <c r="J763" s="801"/>
      <c r="K763" s="801"/>
      <c r="L763" s="801"/>
      <c r="M763" s="801"/>
      <c r="N763" s="801"/>
      <c r="O763" s="801"/>
      <c r="P763" s="801"/>
      <c r="Q763" s="801"/>
      <c r="R763" s="801"/>
      <c r="S763" s="801"/>
      <c r="T763" s="801"/>
      <c r="U763" s="801"/>
      <c r="V763" s="801"/>
      <c r="W763" s="801"/>
      <c r="X763" s="801"/>
      <c r="Y763" s="801"/>
      <c r="Z763" s="801"/>
    </row>
    <row r="764" ht="15.75" customHeight="1">
      <c r="A764" s="801"/>
      <c r="B764" s="801"/>
      <c r="C764" s="801"/>
      <c r="D764" s="801"/>
      <c r="E764" s="801"/>
      <c r="F764" s="801"/>
      <c r="G764" s="801"/>
      <c r="H764" s="801"/>
      <c r="I764" s="801"/>
      <c r="J764" s="801"/>
      <c r="K764" s="801"/>
      <c r="L764" s="801"/>
      <c r="M764" s="801"/>
      <c r="N764" s="801"/>
      <c r="O764" s="801"/>
      <c r="P764" s="801"/>
      <c r="Q764" s="801"/>
      <c r="R764" s="801"/>
      <c r="S764" s="801"/>
      <c r="T764" s="801"/>
      <c r="U764" s="801"/>
      <c r="V764" s="801"/>
      <c r="W764" s="801"/>
      <c r="X764" s="801"/>
      <c r="Y764" s="801"/>
      <c r="Z764" s="801"/>
    </row>
    <row r="765" ht="15.75" customHeight="1">
      <c r="A765" s="801"/>
      <c r="B765" s="801"/>
      <c r="C765" s="801"/>
      <c r="D765" s="801"/>
      <c r="E765" s="801"/>
      <c r="F765" s="801"/>
      <c r="G765" s="801"/>
      <c r="H765" s="801"/>
      <c r="I765" s="801"/>
      <c r="J765" s="801"/>
      <c r="K765" s="801"/>
      <c r="L765" s="801"/>
      <c r="M765" s="801"/>
      <c r="N765" s="801"/>
      <c r="O765" s="801"/>
      <c r="P765" s="801"/>
      <c r="Q765" s="801"/>
      <c r="R765" s="801"/>
      <c r="S765" s="801"/>
      <c r="T765" s="801"/>
      <c r="U765" s="801"/>
      <c r="V765" s="801"/>
      <c r="W765" s="801"/>
      <c r="X765" s="801"/>
      <c r="Y765" s="801"/>
      <c r="Z765" s="801"/>
    </row>
    <row r="766" ht="15.75" customHeight="1">
      <c r="A766" s="801"/>
      <c r="B766" s="801"/>
      <c r="C766" s="801"/>
      <c r="D766" s="801"/>
      <c r="E766" s="801"/>
      <c r="F766" s="801"/>
      <c r="G766" s="801"/>
      <c r="H766" s="801"/>
      <c r="I766" s="801"/>
      <c r="J766" s="801"/>
      <c r="K766" s="801"/>
      <c r="L766" s="801"/>
      <c r="M766" s="801"/>
      <c r="N766" s="801"/>
      <c r="O766" s="801"/>
      <c r="P766" s="801"/>
      <c r="Q766" s="801"/>
      <c r="R766" s="801"/>
      <c r="S766" s="801"/>
      <c r="T766" s="801"/>
      <c r="U766" s="801"/>
      <c r="V766" s="801"/>
      <c r="W766" s="801"/>
      <c r="X766" s="801"/>
      <c r="Y766" s="801"/>
      <c r="Z766" s="801"/>
    </row>
    <row r="767" ht="15.75" customHeight="1">
      <c r="A767" s="801"/>
      <c r="B767" s="801"/>
      <c r="C767" s="801"/>
      <c r="D767" s="801"/>
      <c r="E767" s="801"/>
      <c r="F767" s="801"/>
      <c r="G767" s="801"/>
      <c r="H767" s="801"/>
      <c r="I767" s="801"/>
      <c r="J767" s="801"/>
      <c r="K767" s="801"/>
      <c r="L767" s="801"/>
      <c r="M767" s="801"/>
      <c r="N767" s="801"/>
      <c r="O767" s="801"/>
      <c r="P767" s="801"/>
      <c r="Q767" s="801"/>
      <c r="R767" s="801"/>
      <c r="S767" s="801"/>
      <c r="T767" s="801"/>
      <c r="U767" s="801"/>
      <c r="V767" s="801"/>
      <c r="W767" s="801"/>
      <c r="X767" s="801"/>
      <c r="Y767" s="801"/>
      <c r="Z767" s="801"/>
    </row>
    <row r="768" ht="15.75" customHeight="1">
      <c r="A768" s="801"/>
      <c r="B768" s="801"/>
      <c r="C768" s="801"/>
      <c r="D768" s="801"/>
      <c r="E768" s="801"/>
      <c r="F768" s="801"/>
      <c r="G768" s="801"/>
      <c r="H768" s="801"/>
      <c r="I768" s="801"/>
      <c r="J768" s="801"/>
      <c r="K768" s="801"/>
      <c r="L768" s="801"/>
      <c r="M768" s="801"/>
      <c r="N768" s="801"/>
      <c r="O768" s="801"/>
      <c r="P768" s="801"/>
      <c r="Q768" s="801"/>
      <c r="R768" s="801"/>
      <c r="S768" s="801"/>
      <c r="T768" s="801"/>
      <c r="U768" s="801"/>
      <c r="V768" s="801"/>
      <c r="W768" s="801"/>
      <c r="X768" s="801"/>
      <c r="Y768" s="801"/>
      <c r="Z768" s="801"/>
    </row>
    <row r="769" ht="15.75" customHeight="1">
      <c r="A769" s="801"/>
      <c r="B769" s="801"/>
      <c r="C769" s="801"/>
      <c r="D769" s="801"/>
      <c r="E769" s="801"/>
      <c r="F769" s="801"/>
      <c r="G769" s="801"/>
      <c r="H769" s="801"/>
      <c r="I769" s="801"/>
      <c r="J769" s="801"/>
      <c r="K769" s="801"/>
      <c r="L769" s="801"/>
      <c r="M769" s="801"/>
      <c r="N769" s="801"/>
      <c r="O769" s="801"/>
      <c r="P769" s="801"/>
      <c r="Q769" s="801"/>
      <c r="R769" s="801"/>
      <c r="S769" s="801"/>
      <c r="T769" s="801"/>
      <c r="U769" s="801"/>
      <c r="V769" s="801"/>
      <c r="W769" s="801"/>
      <c r="X769" s="801"/>
      <c r="Y769" s="801"/>
      <c r="Z769" s="801"/>
    </row>
    <row r="770" ht="15.75" customHeight="1">
      <c r="A770" s="801"/>
      <c r="B770" s="801"/>
      <c r="C770" s="801"/>
      <c r="D770" s="801"/>
      <c r="E770" s="801"/>
      <c r="F770" s="801"/>
      <c r="G770" s="801"/>
      <c r="H770" s="801"/>
      <c r="I770" s="801"/>
      <c r="J770" s="801"/>
      <c r="K770" s="801"/>
      <c r="L770" s="801"/>
      <c r="M770" s="801"/>
      <c r="N770" s="801"/>
      <c r="O770" s="801"/>
      <c r="P770" s="801"/>
      <c r="Q770" s="801"/>
      <c r="R770" s="801"/>
      <c r="S770" s="801"/>
      <c r="T770" s="801"/>
      <c r="U770" s="801"/>
      <c r="V770" s="801"/>
      <c r="W770" s="801"/>
      <c r="X770" s="801"/>
      <c r="Y770" s="801"/>
      <c r="Z770" s="801"/>
    </row>
    <row r="771" ht="15.75" customHeight="1">
      <c r="A771" s="801"/>
      <c r="B771" s="801"/>
      <c r="C771" s="801"/>
      <c r="D771" s="801"/>
      <c r="E771" s="801"/>
      <c r="F771" s="801"/>
      <c r="G771" s="801"/>
      <c r="H771" s="801"/>
      <c r="I771" s="801"/>
      <c r="J771" s="801"/>
      <c r="K771" s="801"/>
      <c r="L771" s="801"/>
      <c r="M771" s="801"/>
      <c r="N771" s="801"/>
      <c r="O771" s="801"/>
      <c r="P771" s="801"/>
      <c r="Q771" s="801"/>
      <c r="R771" s="801"/>
      <c r="S771" s="801"/>
      <c r="T771" s="801"/>
      <c r="U771" s="801"/>
      <c r="V771" s="801"/>
      <c r="W771" s="801"/>
      <c r="X771" s="801"/>
      <c r="Y771" s="801"/>
      <c r="Z771" s="801"/>
    </row>
    <row r="772" ht="15.75" customHeight="1">
      <c r="A772" s="801"/>
      <c r="B772" s="801"/>
      <c r="C772" s="801"/>
      <c r="D772" s="801"/>
      <c r="E772" s="801"/>
      <c r="F772" s="801"/>
      <c r="G772" s="801"/>
      <c r="H772" s="801"/>
      <c r="I772" s="801"/>
      <c r="J772" s="801"/>
      <c r="K772" s="801"/>
      <c r="L772" s="801"/>
      <c r="M772" s="801"/>
      <c r="N772" s="801"/>
      <c r="O772" s="801"/>
      <c r="P772" s="801"/>
      <c r="Q772" s="801"/>
      <c r="R772" s="801"/>
      <c r="S772" s="801"/>
      <c r="T772" s="801"/>
      <c r="U772" s="801"/>
      <c r="V772" s="801"/>
      <c r="W772" s="801"/>
      <c r="X772" s="801"/>
      <c r="Y772" s="801"/>
      <c r="Z772" s="801"/>
    </row>
    <row r="773" ht="15.75" customHeight="1">
      <c r="A773" s="801"/>
      <c r="B773" s="801"/>
      <c r="C773" s="801"/>
      <c r="D773" s="801"/>
      <c r="E773" s="801"/>
      <c r="F773" s="801"/>
      <c r="G773" s="801"/>
      <c r="H773" s="801"/>
      <c r="I773" s="801"/>
      <c r="J773" s="801"/>
      <c r="K773" s="801"/>
      <c r="L773" s="801"/>
      <c r="M773" s="801"/>
      <c r="N773" s="801"/>
      <c r="O773" s="801"/>
      <c r="P773" s="801"/>
      <c r="Q773" s="801"/>
      <c r="R773" s="801"/>
      <c r="S773" s="801"/>
      <c r="T773" s="801"/>
      <c r="U773" s="801"/>
      <c r="V773" s="801"/>
      <c r="W773" s="801"/>
      <c r="X773" s="801"/>
      <c r="Y773" s="801"/>
      <c r="Z773" s="801"/>
    </row>
    <row r="774" ht="15.75" customHeight="1">
      <c r="A774" s="801"/>
      <c r="B774" s="801"/>
      <c r="C774" s="801"/>
      <c r="D774" s="801"/>
      <c r="E774" s="801"/>
      <c r="F774" s="801"/>
      <c r="G774" s="801"/>
      <c r="H774" s="801"/>
      <c r="I774" s="801"/>
      <c r="J774" s="801"/>
      <c r="K774" s="801"/>
      <c r="L774" s="801"/>
      <c r="M774" s="801"/>
      <c r="N774" s="801"/>
      <c r="O774" s="801"/>
      <c r="P774" s="801"/>
      <c r="Q774" s="801"/>
      <c r="R774" s="801"/>
      <c r="S774" s="801"/>
      <c r="T774" s="801"/>
      <c r="U774" s="801"/>
      <c r="V774" s="801"/>
      <c r="W774" s="801"/>
      <c r="X774" s="801"/>
      <c r="Y774" s="801"/>
      <c r="Z774" s="801"/>
    </row>
    <row r="775" ht="15.75" customHeight="1">
      <c r="A775" s="801"/>
      <c r="B775" s="801"/>
      <c r="C775" s="801"/>
      <c r="D775" s="801"/>
      <c r="E775" s="801"/>
      <c r="F775" s="801"/>
      <c r="G775" s="801"/>
      <c r="H775" s="801"/>
      <c r="I775" s="801"/>
      <c r="J775" s="801"/>
      <c r="K775" s="801"/>
      <c r="L775" s="801"/>
      <c r="M775" s="801"/>
      <c r="N775" s="801"/>
      <c r="O775" s="801"/>
      <c r="P775" s="801"/>
      <c r="Q775" s="801"/>
      <c r="R775" s="801"/>
      <c r="S775" s="801"/>
      <c r="T775" s="801"/>
      <c r="U775" s="801"/>
      <c r="V775" s="801"/>
      <c r="W775" s="801"/>
      <c r="X775" s="801"/>
      <c r="Y775" s="801"/>
      <c r="Z775" s="801"/>
    </row>
    <row r="776" ht="15.75" customHeight="1">
      <c r="A776" s="801"/>
      <c r="B776" s="801"/>
      <c r="C776" s="801"/>
      <c r="D776" s="801"/>
      <c r="E776" s="801"/>
      <c r="F776" s="801"/>
      <c r="G776" s="801"/>
      <c r="H776" s="801"/>
      <c r="I776" s="801"/>
      <c r="J776" s="801"/>
      <c r="K776" s="801"/>
      <c r="L776" s="801"/>
      <c r="M776" s="801"/>
      <c r="N776" s="801"/>
      <c r="O776" s="801"/>
      <c r="P776" s="801"/>
      <c r="Q776" s="801"/>
      <c r="R776" s="801"/>
      <c r="S776" s="801"/>
      <c r="T776" s="801"/>
      <c r="U776" s="801"/>
      <c r="V776" s="801"/>
      <c r="W776" s="801"/>
      <c r="X776" s="801"/>
      <c r="Y776" s="801"/>
      <c r="Z776" s="801"/>
    </row>
    <row r="777" ht="15.75" customHeight="1">
      <c r="A777" s="801"/>
      <c r="B777" s="801"/>
      <c r="C777" s="801"/>
      <c r="D777" s="801"/>
      <c r="E777" s="801"/>
      <c r="F777" s="801"/>
      <c r="G777" s="801"/>
      <c r="H777" s="801"/>
      <c r="I777" s="801"/>
      <c r="J777" s="801"/>
      <c r="K777" s="801"/>
      <c r="L777" s="801"/>
      <c r="M777" s="801"/>
      <c r="N777" s="801"/>
      <c r="O777" s="801"/>
      <c r="P777" s="801"/>
      <c r="Q777" s="801"/>
      <c r="R777" s="801"/>
      <c r="S777" s="801"/>
      <c r="T777" s="801"/>
      <c r="U777" s="801"/>
      <c r="V777" s="801"/>
      <c r="W777" s="801"/>
      <c r="X777" s="801"/>
      <c r="Y777" s="801"/>
      <c r="Z777" s="801"/>
    </row>
    <row r="778" ht="15.75" customHeight="1">
      <c r="A778" s="801"/>
      <c r="B778" s="801"/>
      <c r="C778" s="801"/>
      <c r="D778" s="801"/>
      <c r="E778" s="801"/>
      <c r="F778" s="801"/>
      <c r="G778" s="801"/>
      <c r="H778" s="801"/>
      <c r="I778" s="801"/>
      <c r="J778" s="801"/>
      <c r="K778" s="801"/>
      <c r="L778" s="801"/>
      <c r="M778" s="801"/>
      <c r="N778" s="801"/>
      <c r="O778" s="801"/>
      <c r="P778" s="801"/>
      <c r="Q778" s="801"/>
      <c r="R778" s="801"/>
      <c r="S778" s="801"/>
      <c r="T778" s="801"/>
      <c r="U778" s="801"/>
      <c r="V778" s="801"/>
      <c r="W778" s="801"/>
      <c r="X778" s="801"/>
      <c r="Y778" s="801"/>
      <c r="Z778" s="801"/>
    </row>
    <row r="779" ht="15.75" customHeight="1">
      <c r="A779" s="801"/>
      <c r="B779" s="801"/>
      <c r="C779" s="801"/>
      <c r="D779" s="801"/>
      <c r="E779" s="801"/>
      <c r="F779" s="801"/>
      <c r="G779" s="801"/>
      <c r="H779" s="801"/>
      <c r="I779" s="801"/>
      <c r="J779" s="801"/>
      <c r="K779" s="801"/>
      <c r="L779" s="801"/>
      <c r="M779" s="801"/>
      <c r="N779" s="801"/>
      <c r="O779" s="801"/>
      <c r="P779" s="801"/>
      <c r="Q779" s="801"/>
      <c r="R779" s="801"/>
      <c r="S779" s="801"/>
      <c r="T779" s="801"/>
      <c r="U779" s="801"/>
      <c r="V779" s="801"/>
      <c r="W779" s="801"/>
      <c r="X779" s="801"/>
      <c r="Y779" s="801"/>
      <c r="Z779" s="801"/>
    </row>
    <row r="780" ht="15.75" customHeight="1">
      <c r="A780" s="801"/>
      <c r="B780" s="801"/>
      <c r="C780" s="801"/>
      <c r="D780" s="801"/>
      <c r="E780" s="801"/>
      <c r="F780" s="801"/>
      <c r="G780" s="801"/>
      <c r="H780" s="801"/>
      <c r="I780" s="801"/>
      <c r="J780" s="801"/>
      <c r="K780" s="801"/>
      <c r="L780" s="801"/>
      <c r="M780" s="801"/>
      <c r="N780" s="801"/>
      <c r="O780" s="801"/>
      <c r="P780" s="801"/>
      <c r="Q780" s="801"/>
      <c r="R780" s="801"/>
      <c r="S780" s="801"/>
      <c r="T780" s="801"/>
      <c r="U780" s="801"/>
      <c r="V780" s="801"/>
      <c r="W780" s="801"/>
      <c r="X780" s="801"/>
      <c r="Y780" s="801"/>
      <c r="Z780" s="801"/>
    </row>
    <row r="781" ht="15.75" customHeight="1">
      <c r="A781" s="801"/>
      <c r="B781" s="801"/>
      <c r="C781" s="801"/>
      <c r="D781" s="801"/>
      <c r="E781" s="801"/>
      <c r="F781" s="801"/>
      <c r="G781" s="801"/>
      <c r="H781" s="801"/>
      <c r="I781" s="801"/>
      <c r="J781" s="801"/>
      <c r="K781" s="801"/>
      <c r="L781" s="801"/>
      <c r="M781" s="801"/>
      <c r="N781" s="801"/>
      <c r="O781" s="801"/>
      <c r="P781" s="801"/>
      <c r="Q781" s="801"/>
      <c r="R781" s="801"/>
      <c r="S781" s="801"/>
      <c r="T781" s="801"/>
      <c r="U781" s="801"/>
      <c r="V781" s="801"/>
      <c r="W781" s="801"/>
      <c r="X781" s="801"/>
      <c r="Y781" s="801"/>
      <c r="Z781" s="801"/>
    </row>
    <row r="782" ht="15.75" customHeight="1">
      <c r="A782" s="801"/>
      <c r="B782" s="801"/>
      <c r="C782" s="801"/>
      <c r="D782" s="801"/>
      <c r="E782" s="801"/>
      <c r="F782" s="801"/>
      <c r="G782" s="801"/>
      <c r="H782" s="801"/>
      <c r="I782" s="801"/>
      <c r="J782" s="801"/>
      <c r="K782" s="801"/>
      <c r="L782" s="801"/>
      <c r="M782" s="801"/>
      <c r="N782" s="801"/>
      <c r="O782" s="801"/>
      <c r="P782" s="801"/>
      <c r="Q782" s="801"/>
      <c r="R782" s="801"/>
      <c r="S782" s="801"/>
      <c r="T782" s="801"/>
      <c r="U782" s="801"/>
      <c r="V782" s="801"/>
      <c r="W782" s="801"/>
      <c r="X782" s="801"/>
      <c r="Y782" s="801"/>
      <c r="Z782" s="801"/>
    </row>
    <row r="783" ht="15.75" customHeight="1">
      <c r="A783" s="801"/>
      <c r="B783" s="801"/>
      <c r="C783" s="801"/>
      <c r="D783" s="801"/>
      <c r="E783" s="801"/>
      <c r="F783" s="801"/>
      <c r="G783" s="801"/>
      <c r="H783" s="801"/>
      <c r="I783" s="801"/>
      <c r="J783" s="801"/>
      <c r="K783" s="801"/>
      <c r="L783" s="801"/>
      <c r="M783" s="801"/>
      <c r="N783" s="801"/>
      <c r="O783" s="801"/>
      <c r="P783" s="801"/>
      <c r="Q783" s="801"/>
      <c r="R783" s="801"/>
      <c r="S783" s="801"/>
      <c r="T783" s="801"/>
      <c r="U783" s="801"/>
      <c r="V783" s="801"/>
      <c r="W783" s="801"/>
      <c r="X783" s="801"/>
      <c r="Y783" s="801"/>
      <c r="Z783" s="801"/>
    </row>
    <row r="784" ht="15.75" customHeight="1">
      <c r="A784" s="801"/>
      <c r="B784" s="801"/>
      <c r="C784" s="801"/>
      <c r="D784" s="801"/>
      <c r="E784" s="801"/>
      <c r="F784" s="801"/>
      <c r="G784" s="801"/>
      <c r="H784" s="801"/>
      <c r="I784" s="801"/>
      <c r="J784" s="801"/>
      <c r="K784" s="801"/>
      <c r="L784" s="801"/>
      <c r="M784" s="801"/>
      <c r="N784" s="801"/>
      <c r="O784" s="801"/>
      <c r="P784" s="801"/>
      <c r="Q784" s="801"/>
      <c r="R784" s="801"/>
      <c r="S784" s="801"/>
      <c r="T784" s="801"/>
      <c r="U784" s="801"/>
      <c r="V784" s="801"/>
      <c r="W784" s="801"/>
      <c r="X784" s="801"/>
      <c r="Y784" s="801"/>
      <c r="Z784" s="801"/>
    </row>
    <row r="785" ht="15.75" customHeight="1">
      <c r="A785" s="801"/>
      <c r="B785" s="801"/>
      <c r="C785" s="801"/>
      <c r="D785" s="801"/>
      <c r="E785" s="801"/>
      <c r="F785" s="801"/>
      <c r="G785" s="801"/>
      <c r="H785" s="801"/>
      <c r="I785" s="801"/>
      <c r="J785" s="801"/>
      <c r="K785" s="801"/>
      <c r="L785" s="801"/>
      <c r="M785" s="801"/>
      <c r="N785" s="801"/>
      <c r="O785" s="801"/>
      <c r="P785" s="801"/>
      <c r="Q785" s="801"/>
      <c r="R785" s="801"/>
      <c r="S785" s="801"/>
      <c r="T785" s="801"/>
      <c r="U785" s="801"/>
      <c r="V785" s="801"/>
      <c r="W785" s="801"/>
      <c r="X785" s="801"/>
      <c r="Y785" s="801"/>
      <c r="Z785" s="801"/>
    </row>
    <row r="786" ht="15.75" customHeight="1">
      <c r="A786" s="801"/>
      <c r="B786" s="801"/>
      <c r="C786" s="801"/>
      <c r="D786" s="801"/>
      <c r="E786" s="801"/>
      <c r="F786" s="801"/>
      <c r="G786" s="801"/>
      <c r="H786" s="801"/>
      <c r="I786" s="801"/>
      <c r="J786" s="801"/>
      <c r="K786" s="801"/>
      <c r="L786" s="801"/>
      <c r="M786" s="801"/>
      <c r="N786" s="801"/>
      <c r="O786" s="801"/>
      <c r="P786" s="801"/>
      <c r="Q786" s="801"/>
      <c r="R786" s="801"/>
      <c r="S786" s="801"/>
      <c r="T786" s="801"/>
      <c r="U786" s="801"/>
      <c r="V786" s="801"/>
      <c r="W786" s="801"/>
      <c r="X786" s="801"/>
      <c r="Y786" s="801"/>
      <c r="Z786" s="801"/>
    </row>
    <row r="787" ht="15.75" customHeight="1">
      <c r="A787" s="801"/>
      <c r="B787" s="801"/>
      <c r="C787" s="801"/>
      <c r="D787" s="801"/>
      <c r="E787" s="801"/>
      <c r="F787" s="801"/>
      <c r="G787" s="801"/>
      <c r="H787" s="801"/>
      <c r="I787" s="801"/>
      <c r="J787" s="801"/>
      <c r="K787" s="801"/>
      <c r="L787" s="801"/>
      <c r="M787" s="801"/>
      <c r="N787" s="801"/>
      <c r="O787" s="801"/>
      <c r="P787" s="801"/>
      <c r="Q787" s="801"/>
      <c r="R787" s="801"/>
      <c r="S787" s="801"/>
      <c r="T787" s="801"/>
      <c r="U787" s="801"/>
      <c r="V787" s="801"/>
      <c r="W787" s="801"/>
      <c r="X787" s="801"/>
      <c r="Y787" s="801"/>
      <c r="Z787" s="801"/>
    </row>
    <row r="788" ht="15.75" customHeight="1">
      <c r="A788" s="801"/>
      <c r="B788" s="801"/>
      <c r="C788" s="801"/>
      <c r="D788" s="801"/>
      <c r="E788" s="801"/>
      <c r="F788" s="801"/>
      <c r="G788" s="801"/>
      <c r="H788" s="801"/>
      <c r="I788" s="801"/>
      <c r="J788" s="801"/>
      <c r="K788" s="801"/>
      <c r="L788" s="801"/>
      <c r="M788" s="801"/>
      <c r="N788" s="801"/>
      <c r="O788" s="801"/>
      <c r="P788" s="801"/>
      <c r="Q788" s="801"/>
      <c r="R788" s="801"/>
      <c r="S788" s="801"/>
      <c r="T788" s="801"/>
      <c r="U788" s="801"/>
      <c r="V788" s="801"/>
      <c r="W788" s="801"/>
      <c r="X788" s="801"/>
      <c r="Y788" s="801"/>
      <c r="Z788" s="801"/>
    </row>
    <row r="789" ht="15.75" customHeight="1">
      <c r="A789" s="801"/>
      <c r="B789" s="801"/>
      <c r="C789" s="801"/>
      <c r="D789" s="801"/>
      <c r="E789" s="801"/>
      <c r="F789" s="801"/>
      <c r="G789" s="801"/>
      <c r="H789" s="801"/>
      <c r="I789" s="801"/>
      <c r="J789" s="801"/>
      <c r="K789" s="801"/>
      <c r="L789" s="801"/>
      <c r="M789" s="801"/>
      <c r="N789" s="801"/>
      <c r="O789" s="801"/>
      <c r="P789" s="801"/>
      <c r="Q789" s="801"/>
      <c r="R789" s="801"/>
      <c r="S789" s="801"/>
      <c r="T789" s="801"/>
      <c r="U789" s="801"/>
      <c r="V789" s="801"/>
      <c r="W789" s="801"/>
      <c r="X789" s="801"/>
      <c r="Y789" s="801"/>
      <c r="Z789" s="801"/>
    </row>
    <row r="790" ht="15.75" customHeight="1">
      <c r="A790" s="801"/>
      <c r="B790" s="801"/>
      <c r="C790" s="801"/>
      <c r="D790" s="801"/>
      <c r="E790" s="801"/>
      <c r="F790" s="801"/>
      <c r="G790" s="801"/>
      <c r="H790" s="801"/>
      <c r="I790" s="801"/>
      <c r="J790" s="801"/>
      <c r="K790" s="801"/>
      <c r="L790" s="801"/>
      <c r="M790" s="801"/>
      <c r="N790" s="801"/>
      <c r="O790" s="801"/>
      <c r="P790" s="801"/>
      <c r="Q790" s="801"/>
      <c r="R790" s="801"/>
      <c r="S790" s="801"/>
      <c r="T790" s="801"/>
      <c r="U790" s="801"/>
      <c r="V790" s="801"/>
      <c r="W790" s="801"/>
      <c r="X790" s="801"/>
      <c r="Y790" s="801"/>
      <c r="Z790" s="801"/>
    </row>
    <row r="791" ht="15.75" customHeight="1">
      <c r="A791" s="801"/>
      <c r="B791" s="801"/>
      <c r="C791" s="801"/>
      <c r="D791" s="801"/>
      <c r="E791" s="801"/>
      <c r="F791" s="801"/>
      <c r="G791" s="801"/>
      <c r="H791" s="801"/>
      <c r="I791" s="801"/>
      <c r="J791" s="801"/>
      <c r="K791" s="801"/>
      <c r="L791" s="801"/>
      <c r="M791" s="801"/>
      <c r="N791" s="801"/>
      <c r="O791" s="801"/>
      <c r="P791" s="801"/>
      <c r="Q791" s="801"/>
      <c r="R791" s="801"/>
      <c r="S791" s="801"/>
      <c r="T791" s="801"/>
      <c r="U791" s="801"/>
      <c r="V791" s="801"/>
      <c r="W791" s="801"/>
      <c r="X791" s="801"/>
      <c r="Y791" s="801"/>
      <c r="Z791" s="801"/>
    </row>
    <row r="792" ht="15.75" customHeight="1">
      <c r="A792" s="801"/>
      <c r="B792" s="801"/>
      <c r="C792" s="801"/>
      <c r="D792" s="801"/>
      <c r="E792" s="801"/>
      <c r="F792" s="801"/>
      <c r="G792" s="801"/>
      <c r="H792" s="801"/>
      <c r="I792" s="801"/>
      <c r="J792" s="801"/>
      <c r="K792" s="801"/>
      <c r="L792" s="801"/>
      <c r="M792" s="801"/>
      <c r="N792" s="801"/>
      <c r="O792" s="801"/>
      <c r="P792" s="801"/>
      <c r="Q792" s="801"/>
      <c r="R792" s="801"/>
      <c r="S792" s="801"/>
      <c r="T792" s="801"/>
      <c r="U792" s="801"/>
      <c r="V792" s="801"/>
      <c r="W792" s="801"/>
      <c r="X792" s="801"/>
      <c r="Y792" s="801"/>
      <c r="Z792" s="801"/>
    </row>
    <row r="793" ht="15.75" customHeight="1">
      <c r="A793" s="801"/>
      <c r="B793" s="801"/>
      <c r="C793" s="801"/>
      <c r="D793" s="801"/>
      <c r="E793" s="801"/>
      <c r="F793" s="801"/>
      <c r="G793" s="801"/>
      <c r="H793" s="801"/>
      <c r="I793" s="801"/>
      <c r="J793" s="801"/>
      <c r="K793" s="801"/>
      <c r="L793" s="801"/>
      <c r="M793" s="801"/>
      <c r="N793" s="801"/>
      <c r="O793" s="801"/>
      <c r="P793" s="801"/>
      <c r="Q793" s="801"/>
      <c r="R793" s="801"/>
      <c r="S793" s="801"/>
      <c r="T793" s="801"/>
      <c r="U793" s="801"/>
      <c r="V793" s="801"/>
      <c r="W793" s="801"/>
      <c r="X793" s="801"/>
      <c r="Y793" s="801"/>
      <c r="Z793" s="801"/>
    </row>
    <row r="794" ht="15.75" customHeight="1">
      <c r="A794" s="801"/>
      <c r="B794" s="801"/>
      <c r="C794" s="801"/>
      <c r="D794" s="801"/>
      <c r="E794" s="801"/>
      <c r="F794" s="801"/>
      <c r="G794" s="801"/>
      <c r="H794" s="801"/>
      <c r="I794" s="801"/>
      <c r="J794" s="801"/>
      <c r="K794" s="801"/>
      <c r="L794" s="801"/>
      <c r="M794" s="801"/>
      <c r="N794" s="801"/>
      <c r="O794" s="801"/>
      <c r="P794" s="801"/>
      <c r="Q794" s="801"/>
      <c r="R794" s="801"/>
      <c r="S794" s="801"/>
      <c r="T794" s="801"/>
      <c r="U794" s="801"/>
      <c r="V794" s="801"/>
      <c r="W794" s="801"/>
      <c r="X794" s="801"/>
      <c r="Y794" s="801"/>
      <c r="Z794" s="801"/>
    </row>
    <row r="795" ht="15.75" customHeight="1">
      <c r="A795" s="801"/>
      <c r="B795" s="801"/>
      <c r="C795" s="801"/>
      <c r="D795" s="801"/>
      <c r="E795" s="801"/>
      <c r="F795" s="801"/>
      <c r="G795" s="801"/>
      <c r="H795" s="801"/>
      <c r="I795" s="801"/>
      <c r="J795" s="801"/>
      <c r="K795" s="801"/>
      <c r="L795" s="801"/>
      <c r="M795" s="801"/>
      <c r="N795" s="801"/>
      <c r="O795" s="801"/>
      <c r="P795" s="801"/>
      <c r="Q795" s="801"/>
      <c r="R795" s="801"/>
      <c r="S795" s="801"/>
      <c r="T795" s="801"/>
      <c r="U795" s="801"/>
      <c r="V795" s="801"/>
      <c r="W795" s="801"/>
      <c r="X795" s="801"/>
      <c r="Y795" s="801"/>
      <c r="Z795" s="801"/>
    </row>
    <row r="796" ht="15.75" customHeight="1">
      <c r="A796" s="801"/>
      <c r="B796" s="801"/>
      <c r="C796" s="801"/>
      <c r="D796" s="801"/>
      <c r="E796" s="801"/>
      <c r="F796" s="801"/>
      <c r="G796" s="801"/>
      <c r="H796" s="801"/>
      <c r="I796" s="801"/>
      <c r="J796" s="801"/>
      <c r="K796" s="801"/>
      <c r="L796" s="801"/>
      <c r="M796" s="801"/>
      <c r="N796" s="801"/>
      <c r="O796" s="801"/>
      <c r="P796" s="801"/>
      <c r="Q796" s="801"/>
      <c r="R796" s="801"/>
      <c r="S796" s="801"/>
      <c r="T796" s="801"/>
      <c r="U796" s="801"/>
      <c r="V796" s="801"/>
      <c r="W796" s="801"/>
      <c r="X796" s="801"/>
      <c r="Y796" s="801"/>
      <c r="Z796" s="801"/>
    </row>
    <row r="797" ht="15.75" customHeight="1">
      <c r="A797" s="801"/>
      <c r="B797" s="801"/>
      <c r="C797" s="801"/>
      <c r="D797" s="801"/>
      <c r="E797" s="801"/>
      <c r="F797" s="801"/>
      <c r="G797" s="801"/>
      <c r="H797" s="801"/>
      <c r="I797" s="801"/>
      <c r="J797" s="801"/>
      <c r="K797" s="801"/>
      <c r="L797" s="801"/>
      <c r="M797" s="801"/>
      <c r="N797" s="801"/>
      <c r="O797" s="801"/>
      <c r="P797" s="801"/>
      <c r="Q797" s="801"/>
      <c r="R797" s="801"/>
      <c r="S797" s="801"/>
      <c r="T797" s="801"/>
      <c r="U797" s="801"/>
      <c r="V797" s="801"/>
      <c r="W797" s="801"/>
      <c r="X797" s="801"/>
      <c r="Y797" s="801"/>
      <c r="Z797" s="801"/>
    </row>
    <row r="798" ht="15.75" customHeight="1">
      <c r="A798" s="801"/>
      <c r="B798" s="801"/>
      <c r="C798" s="801"/>
      <c r="D798" s="801"/>
      <c r="E798" s="801"/>
      <c r="F798" s="801"/>
      <c r="G798" s="801"/>
      <c r="H798" s="801"/>
      <c r="I798" s="801"/>
      <c r="J798" s="801"/>
      <c r="K798" s="801"/>
      <c r="L798" s="801"/>
      <c r="M798" s="801"/>
      <c r="N798" s="801"/>
      <c r="O798" s="801"/>
      <c r="P798" s="801"/>
      <c r="Q798" s="801"/>
      <c r="R798" s="801"/>
      <c r="S798" s="801"/>
      <c r="T798" s="801"/>
      <c r="U798" s="801"/>
      <c r="V798" s="801"/>
      <c r="W798" s="801"/>
      <c r="X798" s="801"/>
      <c r="Y798" s="801"/>
      <c r="Z798" s="801"/>
    </row>
    <row r="799" ht="15.75" customHeight="1">
      <c r="A799" s="801"/>
      <c r="B799" s="801"/>
      <c r="C799" s="801"/>
      <c r="D799" s="801"/>
      <c r="E799" s="801"/>
      <c r="F799" s="801"/>
      <c r="G799" s="801"/>
      <c r="H799" s="801"/>
      <c r="I799" s="801"/>
      <c r="J799" s="801"/>
      <c r="K799" s="801"/>
      <c r="L799" s="801"/>
      <c r="M799" s="801"/>
      <c r="N799" s="801"/>
      <c r="O799" s="801"/>
      <c r="P799" s="801"/>
      <c r="Q799" s="801"/>
      <c r="R799" s="801"/>
      <c r="S799" s="801"/>
      <c r="T799" s="801"/>
      <c r="U799" s="801"/>
      <c r="V799" s="801"/>
      <c r="W799" s="801"/>
      <c r="X799" s="801"/>
      <c r="Y799" s="801"/>
      <c r="Z799" s="801"/>
    </row>
    <row r="800" ht="15.75" customHeight="1">
      <c r="A800" s="801"/>
      <c r="B800" s="801"/>
      <c r="C800" s="801"/>
      <c r="D800" s="801"/>
      <c r="E800" s="801"/>
      <c r="F800" s="801"/>
      <c r="G800" s="801"/>
      <c r="H800" s="801"/>
      <c r="I800" s="801"/>
      <c r="J800" s="801"/>
      <c r="K800" s="801"/>
      <c r="L800" s="801"/>
      <c r="M800" s="801"/>
      <c r="N800" s="801"/>
      <c r="O800" s="801"/>
      <c r="P800" s="801"/>
      <c r="Q800" s="801"/>
      <c r="R800" s="801"/>
      <c r="S800" s="801"/>
      <c r="T800" s="801"/>
      <c r="U800" s="801"/>
      <c r="V800" s="801"/>
      <c r="W800" s="801"/>
      <c r="X800" s="801"/>
      <c r="Y800" s="801"/>
      <c r="Z800" s="801"/>
    </row>
    <row r="801" ht="15.75" customHeight="1">
      <c r="A801" s="801"/>
      <c r="B801" s="801"/>
      <c r="C801" s="801"/>
      <c r="D801" s="801"/>
      <c r="E801" s="801"/>
      <c r="F801" s="801"/>
      <c r="G801" s="801"/>
      <c r="H801" s="801"/>
      <c r="I801" s="801"/>
      <c r="J801" s="801"/>
      <c r="K801" s="801"/>
      <c r="L801" s="801"/>
      <c r="M801" s="801"/>
      <c r="N801" s="801"/>
      <c r="O801" s="801"/>
      <c r="P801" s="801"/>
      <c r="Q801" s="801"/>
      <c r="R801" s="801"/>
      <c r="S801" s="801"/>
      <c r="T801" s="801"/>
      <c r="U801" s="801"/>
      <c r="V801" s="801"/>
      <c r="W801" s="801"/>
      <c r="X801" s="801"/>
      <c r="Y801" s="801"/>
      <c r="Z801" s="801"/>
    </row>
    <row r="802" ht="15.75" customHeight="1">
      <c r="A802" s="801"/>
      <c r="B802" s="801"/>
      <c r="C802" s="801"/>
      <c r="D802" s="801"/>
      <c r="E802" s="801"/>
      <c r="F802" s="801"/>
      <c r="G802" s="801"/>
      <c r="H802" s="801"/>
      <c r="I802" s="801"/>
      <c r="J802" s="801"/>
      <c r="K802" s="801"/>
      <c r="L802" s="801"/>
      <c r="M802" s="801"/>
      <c r="N802" s="801"/>
      <c r="O802" s="801"/>
      <c r="P802" s="801"/>
      <c r="Q802" s="801"/>
      <c r="R802" s="801"/>
      <c r="S802" s="801"/>
      <c r="T802" s="801"/>
      <c r="U802" s="801"/>
      <c r="V802" s="801"/>
      <c r="W802" s="801"/>
      <c r="X802" s="801"/>
      <c r="Y802" s="801"/>
      <c r="Z802" s="801"/>
    </row>
    <row r="803" ht="15.75" customHeight="1">
      <c r="A803" s="801"/>
      <c r="B803" s="801"/>
      <c r="C803" s="801"/>
      <c r="D803" s="801"/>
      <c r="E803" s="801"/>
      <c r="F803" s="801"/>
      <c r="G803" s="801"/>
      <c r="H803" s="801"/>
      <c r="I803" s="801"/>
      <c r="J803" s="801"/>
      <c r="K803" s="801"/>
      <c r="L803" s="801"/>
      <c r="M803" s="801"/>
      <c r="N803" s="801"/>
      <c r="O803" s="801"/>
      <c r="P803" s="801"/>
      <c r="Q803" s="801"/>
      <c r="R803" s="801"/>
      <c r="S803" s="801"/>
      <c r="T803" s="801"/>
      <c r="U803" s="801"/>
      <c r="V803" s="801"/>
      <c r="W803" s="801"/>
      <c r="X803" s="801"/>
      <c r="Y803" s="801"/>
      <c r="Z803" s="801"/>
    </row>
    <row r="804" ht="15.75" customHeight="1">
      <c r="A804" s="801"/>
      <c r="B804" s="801"/>
      <c r="C804" s="801"/>
      <c r="D804" s="801"/>
      <c r="E804" s="801"/>
      <c r="F804" s="801"/>
      <c r="G804" s="801"/>
      <c r="H804" s="801"/>
      <c r="I804" s="801"/>
      <c r="J804" s="801"/>
      <c r="K804" s="801"/>
      <c r="L804" s="801"/>
      <c r="M804" s="801"/>
      <c r="N804" s="801"/>
      <c r="O804" s="801"/>
      <c r="P804" s="801"/>
      <c r="Q804" s="801"/>
      <c r="R804" s="801"/>
      <c r="S804" s="801"/>
      <c r="T804" s="801"/>
      <c r="U804" s="801"/>
      <c r="V804" s="801"/>
      <c r="W804" s="801"/>
      <c r="X804" s="801"/>
      <c r="Y804" s="801"/>
      <c r="Z804" s="801"/>
    </row>
    <row r="805" ht="15.75" customHeight="1">
      <c r="A805" s="801"/>
      <c r="B805" s="801"/>
      <c r="C805" s="801"/>
      <c r="D805" s="801"/>
      <c r="E805" s="801"/>
      <c r="F805" s="801"/>
      <c r="G805" s="801"/>
      <c r="H805" s="801"/>
      <c r="I805" s="801"/>
      <c r="J805" s="801"/>
      <c r="K805" s="801"/>
      <c r="L805" s="801"/>
      <c r="M805" s="801"/>
      <c r="N805" s="801"/>
      <c r="O805" s="801"/>
      <c r="P805" s="801"/>
      <c r="Q805" s="801"/>
      <c r="R805" s="801"/>
      <c r="S805" s="801"/>
      <c r="T805" s="801"/>
      <c r="U805" s="801"/>
      <c r="V805" s="801"/>
      <c r="W805" s="801"/>
      <c r="X805" s="801"/>
      <c r="Y805" s="801"/>
      <c r="Z805" s="801"/>
    </row>
    <row r="806" ht="15.75" customHeight="1">
      <c r="A806" s="801"/>
      <c r="B806" s="801"/>
      <c r="C806" s="801"/>
      <c r="D806" s="801"/>
      <c r="E806" s="801"/>
      <c r="F806" s="801"/>
      <c r="G806" s="801"/>
      <c r="H806" s="801"/>
      <c r="I806" s="801"/>
      <c r="J806" s="801"/>
      <c r="K806" s="801"/>
      <c r="L806" s="801"/>
      <c r="M806" s="801"/>
      <c r="N806" s="801"/>
      <c r="O806" s="801"/>
      <c r="P806" s="801"/>
      <c r="Q806" s="801"/>
      <c r="R806" s="801"/>
      <c r="S806" s="801"/>
      <c r="T806" s="801"/>
      <c r="U806" s="801"/>
      <c r="V806" s="801"/>
      <c r="W806" s="801"/>
      <c r="X806" s="801"/>
      <c r="Y806" s="801"/>
      <c r="Z806" s="801"/>
    </row>
    <row r="807" ht="15.75" customHeight="1">
      <c r="A807" s="801"/>
      <c r="B807" s="801"/>
      <c r="C807" s="801"/>
      <c r="D807" s="801"/>
      <c r="E807" s="801"/>
      <c r="F807" s="801"/>
      <c r="G807" s="801"/>
      <c r="H807" s="801"/>
      <c r="I807" s="801"/>
      <c r="J807" s="801"/>
      <c r="K807" s="801"/>
      <c r="L807" s="801"/>
      <c r="M807" s="801"/>
      <c r="N807" s="801"/>
      <c r="O807" s="801"/>
      <c r="P807" s="801"/>
      <c r="Q807" s="801"/>
      <c r="R807" s="801"/>
      <c r="S807" s="801"/>
      <c r="T807" s="801"/>
      <c r="U807" s="801"/>
      <c r="V807" s="801"/>
      <c r="W807" s="801"/>
      <c r="X807" s="801"/>
      <c r="Y807" s="801"/>
      <c r="Z807" s="801"/>
    </row>
    <row r="808" ht="15.75" customHeight="1">
      <c r="A808" s="801"/>
      <c r="B808" s="801"/>
      <c r="C808" s="801"/>
      <c r="D808" s="801"/>
      <c r="E808" s="801"/>
      <c r="F808" s="801"/>
      <c r="G808" s="801"/>
      <c r="H808" s="801"/>
      <c r="I808" s="801"/>
      <c r="J808" s="801"/>
      <c r="K808" s="801"/>
      <c r="L808" s="801"/>
      <c r="M808" s="801"/>
      <c r="N808" s="801"/>
      <c r="O808" s="801"/>
      <c r="P808" s="801"/>
      <c r="Q808" s="801"/>
      <c r="R808" s="801"/>
      <c r="S808" s="801"/>
      <c r="T808" s="801"/>
      <c r="U808" s="801"/>
      <c r="V808" s="801"/>
      <c r="W808" s="801"/>
      <c r="X808" s="801"/>
      <c r="Y808" s="801"/>
      <c r="Z808" s="801"/>
    </row>
    <row r="809" ht="15.75" customHeight="1">
      <c r="A809" s="801"/>
      <c r="B809" s="801"/>
      <c r="C809" s="801"/>
      <c r="D809" s="801"/>
      <c r="E809" s="801"/>
      <c r="F809" s="801"/>
      <c r="G809" s="801"/>
      <c r="H809" s="801"/>
      <c r="I809" s="801"/>
      <c r="J809" s="801"/>
      <c r="K809" s="801"/>
      <c r="L809" s="801"/>
      <c r="M809" s="801"/>
      <c r="N809" s="801"/>
      <c r="O809" s="801"/>
      <c r="P809" s="801"/>
      <c r="Q809" s="801"/>
      <c r="R809" s="801"/>
      <c r="S809" s="801"/>
      <c r="T809" s="801"/>
      <c r="U809" s="801"/>
      <c r="V809" s="801"/>
      <c r="W809" s="801"/>
      <c r="X809" s="801"/>
      <c r="Y809" s="801"/>
      <c r="Z809" s="801"/>
    </row>
    <row r="810" ht="15.75" customHeight="1">
      <c r="A810" s="801"/>
      <c r="B810" s="801"/>
      <c r="C810" s="801"/>
      <c r="D810" s="801"/>
      <c r="E810" s="801"/>
      <c r="F810" s="801"/>
      <c r="G810" s="801"/>
      <c r="H810" s="801"/>
      <c r="I810" s="801"/>
      <c r="J810" s="801"/>
      <c r="K810" s="801"/>
      <c r="L810" s="801"/>
      <c r="M810" s="801"/>
      <c r="N810" s="801"/>
      <c r="O810" s="801"/>
      <c r="P810" s="801"/>
      <c r="Q810" s="801"/>
      <c r="R810" s="801"/>
      <c r="S810" s="801"/>
      <c r="T810" s="801"/>
      <c r="U810" s="801"/>
      <c r="V810" s="801"/>
      <c r="W810" s="801"/>
      <c r="X810" s="801"/>
      <c r="Y810" s="801"/>
      <c r="Z810" s="801"/>
    </row>
    <row r="811" ht="15.75" customHeight="1">
      <c r="A811" s="801"/>
      <c r="B811" s="801"/>
      <c r="C811" s="801"/>
      <c r="D811" s="801"/>
      <c r="E811" s="801"/>
      <c r="F811" s="801"/>
      <c r="G811" s="801"/>
      <c r="H811" s="801"/>
      <c r="I811" s="801"/>
      <c r="J811" s="801"/>
      <c r="K811" s="801"/>
      <c r="L811" s="801"/>
      <c r="M811" s="801"/>
      <c r="N811" s="801"/>
      <c r="O811" s="801"/>
      <c r="P811" s="801"/>
      <c r="Q811" s="801"/>
      <c r="R811" s="801"/>
      <c r="S811" s="801"/>
      <c r="T811" s="801"/>
      <c r="U811" s="801"/>
      <c r="V811" s="801"/>
      <c r="W811" s="801"/>
      <c r="X811" s="801"/>
      <c r="Y811" s="801"/>
      <c r="Z811" s="801"/>
    </row>
    <row r="812" ht="15.75" customHeight="1">
      <c r="A812" s="801"/>
      <c r="B812" s="801"/>
      <c r="C812" s="801"/>
      <c r="D812" s="801"/>
      <c r="E812" s="801"/>
      <c r="F812" s="801"/>
      <c r="G812" s="801"/>
      <c r="H812" s="801"/>
      <c r="I812" s="801"/>
      <c r="J812" s="801"/>
      <c r="K812" s="801"/>
      <c r="L812" s="801"/>
      <c r="M812" s="801"/>
      <c r="N812" s="801"/>
      <c r="O812" s="801"/>
      <c r="P812" s="801"/>
      <c r="Q812" s="801"/>
      <c r="R812" s="801"/>
      <c r="S812" s="801"/>
      <c r="T812" s="801"/>
      <c r="U812" s="801"/>
      <c r="V812" s="801"/>
      <c r="W812" s="801"/>
      <c r="X812" s="801"/>
      <c r="Y812" s="801"/>
      <c r="Z812" s="801"/>
    </row>
    <row r="813" ht="15.75" customHeight="1">
      <c r="A813" s="801"/>
      <c r="B813" s="801"/>
      <c r="C813" s="801"/>
      <c r="D813" s="801"/>
      <c r="E813" s="801"/>
      <c r="F813" s="801"/>
      <c r="G813" s="801"/>
      <c r="H813" s="801"/>
      <c r="I813" s="801"/>
      <c r="J813" s="801"/>
      <c r="K813" s="801"/>
      <c r="L813" s="801"/>
      <c r="M813" s="801"/>
      <c r="N813" s="801"/>
      <c r="O813" s="801"/>
      <c r="P813" s="801"/>
      <c r="Q813" s="801"/>
      <c r="R813" s="801"/>
      <c r="S813" s="801"/>
      <c r="T813" s="801"/>
      <c r="U813" s="801"/>
      <c r="V813" s="801"/>
      <c r="W813" s="801"/>
      <c r="X813" s="801"/>
      <c r="Y813" s="801"/>
      <c r="Z813" s="801"/>
    </row>
    <row r="814" ht="15.75" customHeight="1">
      <c r="A814" s="801"/>
      <c r="B814" s="801"/>
      <c r="C814" s="801"/>
      <c r="D814" s="801"/>
      <c r="E814" s="801"/>
      <c r="F814" s="801"/>
      <c r="G814" s="801"/>
      <c r="H814" s="801"/>
      <c r="I814" s="801"/>
      <c r="J814" s="801"/>
      <c r="K814" s="801"/>
      <c r="L814" s="801"/>
      <c r="M814" s="801"/>
      <c r="N814" s="801"/>
      <c r="O814" s="801"/>
      <c r="P814" s="801"/>
      <c r="Q814" s="801"/>
      <c r="R814" s="801"/>
      <c r="S814" s="801"/>
      <c r="T814" s="801"/>
      <c r="U814" s="801"/>
      <c r="V814" s="801"/>
      <c r="W814" s="801"/>
      <c r="X814" s="801"/>
      <c r="Y814" s="801"/>
      <c r="Z814" s="801"/>
    </row>
    <row r="815" ht="15.75" customHeight="1">
      <c r="A815" s="801"/>
      <c r="B815" s="801"/>
      <c r="C815" s="801"/>
      <c r="D815" s="801"/>
      <c r="E815" s="801"/>
      <c r="F815" s="801"/>
      <c r="G815" s="801"/>
      <c r="H815" s="801"/>
      <c r="I815" s="801"/>
      <c r="J815" s="801"/>
      <c r="K815" s="801"/>
      <c r="L815" s="801"/>
      <c r="M815" s="801"/>
      <c r="N815" s="801"/>
      <c r="O815" s="801"/>
      <c r="P815" s="801"/>
      <c r="Q815" s="801"/>
      <c r="R815" s="801"/>
      <c r="S815" s="801"/>
      <c r="T815" s="801"/>
      <c r="U815" s="801"/>
      <c r="V815" s="801"/>
      <c r="W815" s="801"/>
      <c r="X815" s="801"/>
      <c r="Y815" s="801"/>
      <c r="Z815" s="801"/>
    </row>
    <row r="816" ht="15.75" customHeight="1">
      <c r="A816" s="801"/>
      <c r="B816" s="801"/>
      <c r="C816" s="801"/>
      <c r="D816" s="801"/>
      <c r="E816" s="801"/>
      <c r="F816" s="801"/>
      <c r="G816" s="801"/>
      <c r="H816" s="801"/>
      <c r="I816" s="801"/>
      <c r="J816" s="801"/>
      <c r="K816" s="801"/>
      <c r="L816" s="801"/>
      <c r="M816" s="801"/>
      <c r="N816" s="801"/>
      <c r="O816" s="801"/>
      <c r="P816" s="801"/>
      <c r="Q816" s="801"/>
      <c r="R816" s="801"/>
      <c r="S816" s="801"/>
      <c r="T816" s="801"/>
      <c r="U816" s="801"/>
      <c r="V816" s="801"/>
      <c r="W816" s="801"/>
      <c r="X816" s="801"/>
      <c r="Y816" s="801"/>
      <c r="Z816" s="801"/>
    </row>
    <row r="817" ht="15.75" customHeight="1">
      <c r="A817" s="801"/>
      <c r="B817" s="801"/>
      <c r="C817" s="801"/>
      <c r="D817" s="801"/>
      <c r="E817" s="801"/>
      <c r="F817" s="801"/>
      <c r="G817" s="801"/>
      <c r="H817" s="801"/>
      <c r="I817" s="801"/>
      <c r="J817" s="801"/>
      <c r="K817" s="801"/>
      <c r="L817" s="801"/>
      <c r="M817" s="801"/>
      <c r="N817" s="801"/>
      <c r="O817" s="801"/>
      <c r="P817" s="801"/>
      <c r="Q817" s="801"/>
      <c r="R817" s="801"/>
      <c r="S817" s="801"/>
      <c r="T817" s="801"/>
      <c r="U817" s="801"/>
      <c r="V817" s="801"/>
      <c r="W817" s="801"/>
      <c r="X817" s="801"/>
      <c r="Y817" s="801"/>
      <c r="Z817" s="801"/>
    </row>
    <row r="818" ht="15.75" customHeight="1">
      <c r="A818" s="801"/>
      <c r="B818" s="801"/>
      <c r="C818" s="801"/>
      <c r="D818" s="801"/>
      <c r="E818" s="801"/>
      <c r="F818" s="801"/>
      <c r="G818" s="801"/>
      <c r="H818" s="801"/>
      <c r="I818" s="801"/>
      <c r="J818" s="801"/>
      <c r="K818" s="801"/>
      <c r="L818" s="801"/>
      <c r="M818" s="801"/>
      <c r="N818" s="801"/>
      <c r="O818" s="801"/>
      <c r="P818" s="801"/>
      <c r="Q818" s="801"/>
      <c r="R818" s="801"/>
      <c r="S818" s="801"/>
      <c r="T818" s="801"/>
      <c r="U818" s="801"/>
      <c r="V818" s="801"/>
      <c r="W818" s="801"/>
      <c r="X818" s="801"/>
      <c r="Y818" s="801"/>
      <c r="Z818" s="801"/>
    </row>
    <row r="819" ht="15.75" customHeight="1">
      <c r="A819" s="801"/>
      <c r="B819" s="801"/>
      <c r="C819" s="801"/>
      <c r="D819" s="801"/>
      <c r="E819" s="801"/>
      <c r="F819" s="801"/>
      <c r="G819" s="801"/>
      <c r="H819" s="801"/>
      <c r="I819" s="801"/>
      <c r="J819" s="801"/>
      <c r="K819" s="801"/>
      <c r="L819" s="801"/>
      <c r="M819" s="801"/>
      <c r="N819" s="801"/>
      <c r="O819" s="801"/>
      <c r="P819" s="801"/>
      <c r="Q819" s="801"/>
      <c r="R819" s="801"/>
      <c r="S819" s="801"/>
      <c r="T819" s="801"/>
      <c r="U819" s="801"/>
      <c r="V819" s="801"/>
      <c r="W819" s="801"/>
      <c r="X819" s="801"/>
      <c r="Y819" s="801"/>
      <c r="Z819" s="801"/>
    </row>
    <row r="820" ht="15.75" customHeight="1">
      <c r="A820" s="801"/>
      <c r="B820" s="801"/>
      <c r="C820" s="801"/>
      <c r="D820" s="801"/>
      <c r="E820" s="801"/>
      <c r="F820" s="801"/>
      <c r="G820" s="801"/>
      <c r="H820" s="801"/>
      <c r="I820" s="801"/>
      <c r="J820" s="801"/>
      <c r="K820" s="801"/>
      <c r="L820" s="801"/>
      <c r="M820" s="801"/>
      <c r="N820" s="801"/>
      <c r="O820" s="801"/>
      <c r="P820" s="801"/>
      <c r="Q820" s="801"/>
      <c r="R820" s="801"/>
      <c r="S820" s="801"/>
      <c r="T820" s="801"/>
      <c r="U820" s="801"/>
      <c r="V820" s="801"/>
      <c r="W820" s="801"/>
      <c r="X820" s="801"/>
      <c r="Y820" s="801"/>
      <c r="Z820" s="801"/>
    </row>
    <row r="821" ht="15.75" customHeight="1">
      <c r="A821" s="801"/>
      <c r="B821" s="801"/>
      <c r="C821" s="801"/>
      <c r="D821" s="801"/>
      <c r="E821" s="801"/>
      <c r="F821" s="801"/>
      <c r="G821" s="801"/>
      <c r="H821" s="801"/>
      <c r="I821" s="801"/>
      <c r="J821" s="801"/>
      <c r="K821" s="801"/>
      <c r="L821" s="801"/>
      <c r="M821" s="801"/>
      <c r="N821" s="801"/>
      <c r="O821" s="801"/>
      <c r="P821" s="801"/>
      <c r="Q821" s="801"/>
      <c r="R821" s="801"/>
      <c r="S821" s="801"/>
      <c r="T821" s="801"/>
      <c r="U821" s="801"/>
      <c r="V821" s="801"/>
      <c r="W821" s="801"/>
      <c r="X821" s="801"/>
      <c r="Y821" s="801"/>
      <c r="Z821" s="801"/>
    </row>
    <row r="822" ht="15.75" customHeight="1">
      <c r="A822" s="801"/>
      <c r="B822" s="801"/>
      <c r="C822" s="801"/>
      <c r="D822" s="801"/>
      <c r="E822" s="801"/>
      <c r="F822" s="801"/>
      <c r="G822" s="801"/>
      <c r="H822" s="801"/>
      <c r="I822" s="801"/>
      <c r="J822" s="801"/>
      <c r="K822" s="801"/>
      <c r="L822" s="801"/>
      <c r="M822" s="801"/>
      <c r="N822" s="801"/>
      <c r="O822" s="801"/>
      <c r="P822" s="801"/>
      <c r="Q822" s="801"/>
      <c r="R822" s="801"/>
      <c r="S822" s="801"/>
      <c r="T822" s="801"/>
      <c r="U822" s="801"/>
      <c r="V822" s="801"/>
      <c r="W822" s="801"/>
      <c r="X822" s="801"/>
      <c r="Y822" s="801"/>
      <c r="Z822" s="801"/>
    </row>
    <row r="823" ht="15.75" customHeight="1">
      <c r="A823" s="801"/>
      <c r="B823" s="801"/>
      <c r="C823" s="801"/>
      <c r="D823" s="801"/>
      <c r="E823" s="801"/>
      <c r="F823" s="801"/>
      <c r="G823" s="801"/>
      <c r="H823" s="801"/>
      <c r="I823" s="801"/>
      <c r="J823" s="801"/>
      <c r="K823" s="801"/>
      <c r="L823" s="801"/>
      <c r="M823" s="801"/>
      <c r="N823" s="801"/>
      <c r="O823" s="801"/>
      <c r="P823" s="801"/>
      <c r="Q823" s="801"/>
      <c r="R823" s="801"/>
      <c r="S823" s="801"/>
      <c r="T823" s="801"/>
      <c r="U823" s="801"/>
      <c r="V823" s="801"/>
      <c r="W823" s="801"/>
      <c r="X823" s="801"/>
      <c r="Y823" s="801"/>
      <c r="Z823" s="801"/>
    </row>
    <row r="824" ht="15.75" customHeight="1">
      <c r="A824" s="801"/>
      <c r="B824" s="801"/>
      <c r="C824" s="801"/>
      <c r="D824" s="801"/>
      <c r="E824" s="801"/>
      <c r="F824" s="801"/>
      <c r="G824" s="801"/>
      <c r="H824" s="801"/>
      <c r="I824" s="801"/>
      <c r="J824" s="801"/>
      <c r="K824" s="801"/>
      <c r="L824" s="801"/>
      <c r="M824" s="801"/>
      <c r="N824" s="801"/>
      <c r="O824" s="801"/>
      <c r="P824" s="801"/>
      <c r="Q824" s="801"/>
      <c r="R824" s="801"/>
      <c r="S824" s="801"/>
      <c r="T824" s="801"/>
      <c r="U824" s="801"/>
      <c r="V824" s="801"/>
      <c r="W824" s="801"/>
      <c r="X824" s="801"/>
      <c r="Y824" s="801"/>
      <c r="Z824" s="801"/>
    </row>
    <row r="825" ht="15.75" customHeight="1">
      <c r="A825" s="801"/>
      <c r="B825" s="801"/>
      <c r="C825" s="801"/>
      <c r="D825" s="801"/>
      <c r="E825" s="801"/>
      <c r="F825" s="801"/>
      <c r="G825" s="801"/>
      <c r="H825" s="801"/>
      <c r="I825" s="801"/>
      <c r="J825" s="801"/>
      <c r="K825" s="801"/>
      <c r="L825" s="801"/>
      <c r="M825" s="801"/>
      <c r="N825" s="801"/>
      <c r="O825" s="801"/>
      <c r="P825" s="801"/>
      <c r="Q825" s="801"/>
      <c r="R825" s="801"/>
      <c r="S825" s="801"/>
      <c r="T825" s="801"/>
      <c r="U825" s="801"/>
      <c r="V825" s="801"/>
      <c r="W825" s="801"/>
      <c r="X825" s="801"/>
      <c r="Y825" s="801"/>
      <c r="Z825" s="801"/>
    </row>
    <row r="826" ht="15.75" customHeight="1">
      <c r="A826" s="801"/>
      <c r="B826" s="801"/>
      <c r="C826" s="801"/>
      <c r="D826" s="801"/>
      <c r="E826" s="801"/>
      <c r="F826" s="801"/>
      <c r="G826" s="801"/>
      <c r="H826" s="801"/>
      <c r="I826" s="801"/>
      <c r="J826" s="801"/>
      <c r="K826" s="801"/>
      <c r="L826" s="801"/>
      <c r="M826" s="801"/>
      <c r="N826" s="801"/>
      <c r="O826" s="801"/>
      <c r="P826" s="801"/>
      <c r="Q826" s="801"/>
      <c r="R826" s="801"/>
      <c r="S826" s="801"/>
      <c r="T826" s="801"/>
      <c r="U826" s="801"/>
      <c r="V826" s="801"/>
      <c r="W826" s="801"/>
      <c r="X826" s="801"/>
      <c r="Y826" s="801"/>
      <c r="Z826" s="801"/>
    </row>
    <row r="827" ht="15.75" customHeight="1">
      <c r="A827" s="801"/>
      <c r="B827" s="801"/>
      <c r="C827" s="801"/>
      <c r="D827" s="801"/>
      <c r="E827" s="801"/>
      <c r="F827" s="801"/>
      <c r="G827" s="801"/>
      <c r="H827" s="801"/>
      <c r="I827" s="801"/>
      <c r="J827" s="801"/>
      <c r="K827" s="801"/>
      <c r="L827" s="801"/>
      <c r="M827" s="801"/>
      <c r="N827" s="801"/>
      <c r="O827" s="801"/>
      <c r="P827" s="801"/>
      <c r="Q827" s="801"/>
      <c r="R827" s="801"/>
      <c r="S827" s="801"/>
      <c r="T827" s="801"/>
      <c r="U827" s="801"/>
      <c r="V827" s="801"/>
      <c r="W827" s="801"/>
      <c r="X827" s="801"/>
      <c r="Y827" s="801"/>
      <c r="Z827" s="801"/>
    </row>
    <row r="828" ht="15.75" customHeight="1">
      <c r="A828" s="801"/>
      <c r="B828" s="801"/>
      <c r="C828" s="801"/>
      <c r="D828" s="801"/>
      <c r="E828" s="801"/>
      <c r="F828" s="801"/>
      <c r="G828" s="801"/>
      <c r="H828" s="801"/>
      <c r="I828" s="801"/>
      <c r="J828" s="801"/>
      <c r="K828" s="801"/>
      <c r="L828" s="801"/>
      <c r="M828" s="801"/>
      <c r="N828" s="801"/>
      <c r="O828" s="801"/>
      <c r="P828" s="801"/>
      <c r="Q828" s="801"/>
      <c r="R828" s="801"/>
      <c r="S828" s="801"/>
      <c r="T828" s="801"/>
      <c r="U828" s="801"/>
      <c r="V828" s="801"/>
      <c r="W828" s="801"/>
      <c r="X828" s="801"/>
      <c r="Y828" s="801"/>
      <c r="Z828" s="801"/>
    </row>
    <row r="829" ht="15.75" customHeight="1">
      <c r="A829" s="801"/>
      <c r="B829" s="801"/>
      <c r="C829" s="801"/>
      <c r="D829" s="801"/>
      <c r="E829" s="801"/>
      <c r="F829" s="801"/>
      <c r="G829" s="801"/>
      <c r="H829" s="801"/>
      <c r="I829" s="801"/>
      <c r="J829" s="801"/>
      <c r="K829" s="801"/>
      <c r="L829" s="801"/>
      <c r="M829" s="801"/>
      <c r="N829" s="801"/>
      <c r="O829" s="801"/>
      <c r="P829" s="801"/>
      <c r="Q829" s="801"/>
      <c r="R829" s="801"/>
      <c r="S829" s="801"/>
      <c r="T829" s="801"/>
      <c r="U829" s="801"/>
      <c r="V829" s="801"/>
      <c r="W829" s="801"/>
      <c r="X829" s="801"/>
      <c r="Y829" s="801"/>
      <c r="Z829" s="801"/>
    </row>
    <row r="830" ht="15.75" customHeight="1">
      <c r="A830" s="801"/>
      <c r="B830" s="801"/>
      <c r="C830" s="801"/>
      <c r="D830" s="801"/>
      <c r="E830" s="801"/>
      <c r="F830" s="801"/>
      <c r="G830" s="801"/>
      <c r="H830" s="801"/>
      <c r="I830" s="801"/>
      <c r="J830" s="801"/>
      <c r="K830" s="801"/>
      <c r="L830" s="801"/>
      <c r="M830" s="801"/>
      <c r="N830" s="801"/>
      <c r="O830" s="801"/>
      <c r="P830" s="801"/>
      <c r="Q830" s="801"/>
      <c r="R830" s="801"/>
      <c r="S830" s="801"/>
      <c r="T830" s="801"/>
      <c r="U830" s="801"/>
      <c r="V830" s="801"/>
      <c r="W830" s="801"/>
      <c r="X830" s="801"/>
      <c r="Y830" s="801"/>
      <c r="Z830" s="801"/>
    </row>
    <row r="831" ht="15.75" customHeight="1">
      <c r="A831" s="801"/>
      <c r="B831" s="801"/>
      <c r="C831" s="801"/>
      <c r="D831" s="801"/>
      <c r="E831" s="801"/>
      <c r="F831" s="801"/>
      <c r="G831" s="801"/>
      <c r="H831" s="801"/>
      <c r="I831" s="801"/>
      <c r="J831" s="801"/>
      <c r="K831" s="801"/>
      <c r="L831" s="801"/>
      <c r="M831" s="801"/>
      <c r="N831" s="801"/>
      <c r="O831" s="801"/>
      <c r="P831" s="801"/>
      <c r="Q831" s="801"/>
      <c r="R831" s="801"/>
      <c r="S831" s="801"/>
      <c r="T831" s="801"/>
      <c r="U831" s="801"/>
      <c r="V831" s="801"/>
      <c r="W831" s="801"/>
      <c r="X831" s="801"/>
      <c r="Y831" s="801"/>
      <c r="Z831" s="801"/>
    </row>
    <row r="832" ht="15.75" customHeight="1">
      <c r="A832" s="801"/>
      <c r="B832" s="801"/>
      <c r="C832" s="801"/>
      <c r="D832" s="801"/>
      <c r="E832" s="801"/>
      <c r="F832" s="801"/>
      <c r="G832" s="801"/>
      <c r="H832" s="801"/>
      <c r="I832" s="801"/>
      <c r="J832" s="801"/>
      <c r="K832" s="801"/>
      <c r="L832" s="801"/>
      <c r="M832" s="801"/>
      <c r="N832" s="801"/>
      <c r="O832" s="801"/>
      <c r="P832" s="801"/>
      <c r="Q832" s="801"/>
      <c r="R832" s="801"/>
      <c r="S832" s="801"/>
      <c r="T832" s="801"/>
      <c r="U832" s="801"/>
      <c r="V832" s="801"/>
      <c r="W832" s="801"/>
      <c r="X832" s="801"/>
      <c r="Y832" s="801"/>
      <c r="Z832" s="801"/>
    </row>
    <row r="833" ht="15.75" customHeight="1">
      <c r="A833" s="801"/>
      <c r="B833" s="801"/>
      <c r="C833" s="801"/>
      <c r="D833" s="801"/>
      <c r="E833" s="801"/>
      <c r="F833" s="801"/>
      <c r="G833" s="801"/>
      <c r="H833" s="801"/>
      <c r="I833" s="801"/>
      <c r="J833" s="801"/>
      <c r="K833" s="801"/>
      <c r="L833" s="801"/>
      <c r="M833" s="801"/>
      <c r="N833" s="801"/>
      <c r="O833" s="801"/>
      <c r="P833" s="801"/>
      <c r="Q833" s="801"/>
      <c r="R833" s="801"/>
      <c r="S833" s="801"/>
      <c r="T833" s="801"/>
      <c r="U833" s="801"/>
      <c r="V833" s="801"/>
      <c r="W833" s="801"/>
      <c r="X833" s="801"/>
      <c r="Y833" s="801"/>
      <c r="Z833" s="801"/>
    </row>
    <row r="834" ht="15.75" customHeight="1">
      <c r="A834" s="801"/>
      <c r="B834" s="801"/>
      <c r="C834" s="801"/>
      <c r="D834" s="801"/>
      <c r="E834" s="801"/>
      <c r="F834" s="801"/>
      <c r="G834" s="801"/>
      <c r="H834" s="801"/>
      <c r="I834" s="801"/>
      <c r="J834" s="801"/>
      <c r="K834" s="801"/>
      <c r="L834" s="801"/>
      <c r="M834" s="801"/>
      <c r="N834" s="801"/>
      <c r="O834" s="801"/>
      <c r="P834" s="801"/>
      <c r="Q834" s="801"/>
      <c r="R834" s="801"/>
      <c r="S834" s="801"/>
      <c r="T834" s="801"/>
      <c r="U834" s="801"/>
      <c r="V834" s="801"/>
      <c r="W834" s="801"/>
      <c r="X834" s="801"/>
      <c r="Y834" s="801"/>
      <c r="Z834" s="801"/>
    </row>
    <row r="835" ht="15.75" customHeight="1">
      <c r="A835" s="801"/>
      <c r="B835" s="801"/>
      <c r="C835" s="801"/>
      <c r="D835" s="801"/>
      <c r="E835" s="801"/>
      <c r="F835" s="801"/>
      <c r="G835" s="801"/>
      <c r="H835" s="801"/>
      <c r="I835" s="801"/>
      <c r="J835" s="801"/>
      <c r="K835" s="801"/>
      <c r="L835" s="801"/>
      <c r="M835" s="801"/>
      <c r="N835" s="801"/>
      <c r="O835" s="801"/>
      <c r="P835" s="801"/>
      <c r="Q835" s="801"/>
      <c r="R835" s="801"/>
      <c r="S835" s="801"/>
      <c r="T835" s="801"/>
      <c r="U835" s="801"/>
      <c r="V835" s="801"/>
      <c r="W835" s="801"/>
      <c r="X835" s="801"/>
      <c r="Y835" s="801"/>
      <c r="Z835" s="801"/>
    </row>
    <row r="836" ht="15.75" customHeight="1">
      <c r="A836" s="801"/>
      <c r="B836" s="801"/>
      <c r="C836" s="801"/>
      <c r="D836" s="801"/>
      <c r="E836" s="801"/>
      <c r="F836" s="801"/>
      <c r="G836" s="801"/>
      <c r="H836" s="801"/>
      <c r="I836" s="801"/>
      <c r="J836" s="801"/>
      <c r="K836" s="801"/>
      <c r="L836" s="801"/>
      <c r="M836" s="801"/>
      <c r="N836" s="801"/>
      <c r="O836" s="801"/>
      <c r="P836" s="801"/>
      <c r="Q836" s="801"/>
      <c r="R836" s="801"/>
      <c r="S836" s="801"/>
      <c r="T836" s="801"/>
      <c r="U836" s="801"/>
      <c r="V836" s="801"/>
      <c r="W836" s="801"/>
      <c r="X836" s="801"/>
      <c r="Y836" s="801"/>
      <c r="Z836" s="801"/>
    </row>
    <row r="837" ht="15.75" customHeight="1">
      <c r="A837" s="801"/>
      <c r="B837" s="801"/>
      <c r="C837" s="801"/>
      <c r="D837" s="801"/>
      <c r="E837" s="801"/>
      <c r="F837" s="801"/>
      <c r="G837" s="801"/>
      <c r="H837" s="801"/>
      <c r="I837" s="801"/>
      <c r="J837" s="801"/>
      <c r="K837" s="801"/>
      <c r="L837" s="801"/>
      <c r="M837" s="801"/>
      <c r="N837" s="801"/>
      <c r="O837" s="801"/>
      <c r="P837" s="801"/>
      <c r="Q837" s="801"/>
      <c r="R837" s="801"/>
      <c r="S837" s="801"/>
      <c r="T837" s="801"/>
      <c r="U837" s="801"/>
      <c r="V837" s="801"/>
      <c r="W837" s="801"/>
      <c r="X837" s="801"/>
      <c r="Y837" s="801"/>
      <c r="Z837" s="801"/>
    </row>
    <row r="838" ht="15.75" customHeight="1">
      <c r="A838" s="801"/>
      <c r="B838" s="801"/>
      <c r="C838" s="801"/>
      <c r="D838" s="801"/>
      <c r="E838" s="801"/>
      <c r="F838" s="801"/>
      <c r="G838" s="801"/>
      <c r="H838" s="801"/>
      <c r="I838" s="801"/>
      <c r="J838" s="801"/>
      <c r="K838" s="801"/>
      <c r="L838" s="801"/>
      <c r="M838" s="801"/>
      <c r="N838" s="801"/>
      <c r="O838" s="801"/>
      <c r="P838" s="801"/>
      <c r="Q838" s="801"/>
      <c r="R838" s="801"/>
      <c r="S838" s="801"/>
      <c r="T838" s="801"/>
      <c r="U838" s="801"/>
      <c r="V838" s="801"/>
      <c r="W838" s="801"/>
      <c r="X838" s="801"/>
      <c r="Y838" s="801"/>
      <c r="Z838" s="801"/>
    </row>
    <row r="839" ht="15.75" customHeight="1">
      <c r="A839" s="801"/>
      <c r="B839" s="801"/>
      <c r="C839" s="801"/>
      <c r="D839" s="801"/>
      <c r="E839" s="801"/>
      <c r="F839" s="801"/>
      <c r="G839" s="801"/>
      <c r="H839" s="801"/>
      <c r="I839" s="801"/>
      <c r="J839" s="801"/>
      <c r="K839" s="801"/>
      <c r="L839" s="801"/>
      <c r="M839" s="801"/>
      <c r="N839" s="801"/>
      <c r="O839" s="801"/>
      <c r="P839" s="801"/>
      <c r="Q839" s="801"/>
      <c r="R839" s="801"/>
      <c r="S839" s="801"/>
      <c r="T839" s="801"/>
      <c r="U839" s="801"/>
      <c r="V839" s="801"/>
      <c r="W839" s="801"/>
      <c r="X839" s="801"/>
      <c r="Y839" s="801"/>
      <c r="Z839" s="801"/>
    </row>
    <row r="840" ht="15.75" customHeight="1">
      <c r="A840" s="801"/>
      <c r="B840" s="801"/>
      <c r="C840" s="801"/>
      <c r="D840" s="801"/>
      <c r="E840" s="801"/>
      <c r="F840" s="801"/>
      <c r="G840" s="801"/>
      <c r="H840" s="801"/>
      <c r="I840" s="801"/>
      <c r="J840" s="801"/>
      <c r="K840" s="801"/>
      <c r="L840" s="801"/>
      <c r="M840" s="801"/>
      <c r="N840" s="801"/>
      <c r="O840" s="801"/>
      <c r="P840" s="801"/>
      <c r="Q840" s="801"/>
      <c r="R840" s="801"/>
      <c r="S840" s="801"/>
      <c r="T840" s="801"/>
      <c r="U840" s="801"/>
      <c r="V840" s="801"/>
      <c r="W840" s="801"/>
      <c r="X840" s="801"/>
      <c r="Y840" s="801"/>
      <c r="Z840" s="801"/>
    </row>
    <row r="841" ht="15.75" customHeight="1">
      <c r="A841" s="801"/>
      <c r="B841" s="801"/>
      <c r="C841" s="801"/>
      <c r="D841" s="801"/>
      <c r="E841" s="801"/>
      <c r="F841" s="801"/>
      <c r="G841" s="801"/>
      <c r="H841" s="801"/>
      <c r="I841" s="801"/>
      <c r="J841" s="801"/>
      <c r="K841" s="801"/>
      <c r="L841" s="801"/>
      <c r="M841" s="801"/>
      <c r="N841" s="801"/>
      <c r="O841" s="801"/>
      <c r="P841" s="801"/>
      <c r="Q841" s="801"/>
      <c r="R841" s="801"/>
      <c r="S841" s="801"/>
      <c r="T841" s="801"/>
      <c r="U841" s="801"/>
      <c r="V841" s="801"/>
      <c r="W841" s="801"/>
      <c r="X841" s="801"/>
      <c r="Y841" s="801"/>
      <c r="Z841" s="801"/>
    </row>
    <row r="842" ht="15.75" customHeight="1">
      <c r="A842" s="801"/>
      <c r="B842" s="801"/>
      <c r="C842" s="801"/>
      <c r="D842" s="801"/>
      <c r="E842" s="801"/>
      <c r="F842" s="801"/>
      <c r="G842" s="801"/>
      <c r="H842" s="801"/>
      <c r="I842" s="801"/>
      <c r="J842" s="801"/>
      <c r="K842" s="801"/>
      <c r="L842" s="801"/>
      <c r="M842" s="801"/>
      <c r="N842" s="801"/>
      <c r="O842" s="801"/>
      <c r="P842" s="801"/>
      <c r="Q842" s="801"/>
      <c r="R842" s="801"/>
      <c r="S842" s="801"/>
      <c r="T842" s="801"/>
      <c r="U842" s="801"/>
      <c r="V842" s="801"/>
      <c r="W842" s="801"/>
      <c r="X842" s="801"/>
      <c r="Y842" s="801"/>
      <c r="Z842" s="801"/>
    </row>
    <row r="843" ht="15.75" customHeight="1">
      <c r="A843" s="801"/>
      <c r="B843" s="801"/>
      <c r="C843" s="801"/>
      <c r="D843" s="801"/>
      <c r="E843" s="801"/>
      <c r="F843" s="801"/>
      <c r="G843" s="801"/>
      <c r="H843" s="801"/>
      <c r="I843" s="801"/>
      <c r="J843" s="801"/>
      <c r="K843" s="801"/>
      <c r="L843" s="801"/>
      <c r="M843" s="801"/>
      <c r="N843" s="801"/>
      <c r="O843" s="801"/>
      <c r="P843" s="801"/>
      <c r="Q843" s="801"/>
      <c r="R843" s="801"/>
      <c r="S843" s="801"/>
      <c r="T843" s="801"/>
      <c r="U843" s="801"/>
      <c r="V843" s="801"/>
      <c r="W843" s="801"/>
      <c r="X843" s="801"/>
      <c r="Y843" s="801"/>
      <c r="Z843" s="801"/>
    </row>
    <row r="844" ht="15.75" customHeight="1">
      <c r="A844" s="801"/>
      <c r="B844" s="801"/>
      <c r="C844" s="801"/>
      <c r="D844" s="801"/>
      <c r="E844" s="801"/>
      <c r="F844" s="801"/>
      <c r="G844" s="801"/>
      <c r="H844" s="801"/>
      <c r="I844" s="801"/>
      <c r="J844" s="801"/>
      <c r="K844" s="801"/>
      <c r="L844" s="801"/>
      <c r="M844" s="801"/>
      <c r="N844" s="801"/>
      <c r="O844" s="801"/>
      <c r="P844" s="801"/>
      <c r="Q844" s="801"/>
      <c r="R844" s="801"/>
      <c r="S844" s="801"/>
      <c r="T844" s="801"/>
      <c r="U844" s="801"/>
      <c r="V844" s="801"/>
      <c r="W844" s="801"/>
      <c r="X844" s="801"/>
      <c r="Y844" s="801"/>
      <c r="Z844" s="801"/>
    </row>
    <row r="845" ht="15.75" customHeight="1">
      <c r="A845" s="801"/>
      <c r="B845" s="801"/>
      <c r="C845" s="801"/>
      <c r="D845" s="801"/>
      <c r="E845" s="801"/>
      <c r="F845" s="801"/>
      <c r="G845" s="801"/>
      <c r="H845" s="801"/>
      <c r="I845" s="801"/>
      <c r="J845" s="801"/>
      <c r="K845" s="801"/>
      <c r="L845" s="801"/>
      <c r="M845" s="801"/>
      <c r="N845" s="801"/>
      <c r="O845" s="801"/>
      <c r="P845" s="801"/>
      <c r="Q845" s="801"/>
      <c r="R845" s="801"/>
      <c r="S845" s="801"/>
      <c r="T845" s="801"/>
      <c r="U845" s="801"/>
      <c r="V845" s="801"/>
      <c r="W845" s="801"/>
      <c r="X845" s="801"/>
      <c r="Y845" s="801"/>
      <c r="Z845" s="801"/>
    </row>
    <row r="846" ht="15.75" customHeight="1">
      <c r="A846" s="801"/>
      <c r="B846" s="801"/>
      <c r="C846" s="801"/>
      <c r="D846" s="801"/>
      <c r="E846" s="801"/>
      <c r="F846" s="801"/>
      <c r="G846" s="801"/>
      <c r="H846" s="801"/>
      <c r="I846" s="801"/>
      <c r="J846" s="801"/>
      <c r="K846" s="801"/>
      <c r="L846" s="801"/>
      <c r="M846" s="801"/>
      <c r="N846" s="801"/>
      <c r="O846" s="801"/>
      <c r="P846" s="801"/>
      <c r="Q846" s="801"/>
      <c r="R846" s="801"/>
      <c r="S846" s="801"/>
      <c r="T846" s="801"/>
      <c r="U846" s="801"/>
      <c r="V846" s="801"/>
      <c r="W846" s="801"/>
      <c r="X846" s="801"/>
      <c r="Y846" s="801"/>
      <c r="Z846" s="801"/>
    </row>
    <row r="847" ht="15.75" customHeight="1">
      <c r="A847" s="801"/>
      <c r="B847" s="801"/>
      <c r="C847" s="801"/>
      <c r="D847" s="801"/>
      <c r="E847" s="801"/>
      <c r="F847" s="801"/>
      <c r="G847" s="801"/>
      <c r="H847" s="801"/>
      <c r="I847" s="801"/>
      <c r="J847" s="801"/>
      <c r="K847" s="801"/>
      <c r="L847" s="801"/>
      <c r="M847" s="801"/>
      <c r="N847" s="801"/>
      <c r="O847" s="801"/>
      <c r="P847" s="801"/>
      <c r="Q847" s="801"/>
      <c r="R847" s="801"/>
      <c r="S847" s="801"/>
      <c r="T847" s="801"/>
      <c r="U847" s="801"/>
      <c r="V847" s="801"/>
      <c r="W847" s="801"/>
      <c r="X847" s="801"/>
      <c r="Y847" s="801"/>
      <c r="Z847" s="801"/>
    </row>
    <row r="848" ht="15.75" customHeight="1">
      <c r="A848" s="801"/>
      <c r="B848" s="801"/>
      <c r="C848" s="801"/>
      <c r="D848" s="801"/>
      <c r="E848" s="801"/>
      <c r="F848" s="801"/>
      <c r="G848" s="801"/>
      <c r="H848" s="801"/>
      <c r="I848" s="801"/>
      <c r="J848" s="801"/>
      <c r="K848" s="801"/>
      <c r="L848" s="801"/>
      <c r="M848" s="801"/>
      <c r="N848" s="801"/>
      <c r="O848" s="801"/>
      <c r="P848" s="801"/>
      <c r="Q848" s="801"/>
      <c r="R848" s="801"/>
      <c r="S848" s="801"/>
      <c r="T848" s="801"/>
      <c r="U848" s="801"/>
      <c r="V848" s="801"/>
      <c r="W848" s="801"/>
      <c r="X848" s="801"/>
      <c r="Y848" s="801"/>
      <c r="Z848" s="801"/>
    </row>
    <row r="849" ht="15.75" customHeight="1">
      <c r="A849" s="801"/>
      <c r="B849" s="801"/>
      <c r="C849" s="801"/>
      <c r="D849" s="801"/>
      <c r="E849" s="801"/>
      <c r="F849" s="801"/>
      <c r="G849" s="801"/>
      <c r="H849" s="801"/>
      <c r="I849" s="801"/>
      <c r="J849" s="801"/>
      <c r="K849" s="801"/>
      <c r="L849" s="801"/>
      <c r="M849" s="801"/>
      <c r="N849" s="801"/>
      <c r="O849" s="801"/>
      <c r="P849" s="801"/>
      <c r="Q849" s="801"/>
      <c r="R849" s="801"/>
      <c r="S849" s="801"/>
      <c r="T849" s="801"/>
      <c r="U849" s="801"/>
      <c r="V849" s="801"/>
      <c r="W849" s="801"/>
      <c r="X849" s="801"/>
      <c r="Y849" s="801"/>
      <c r="Z849" s="801"/>
    </row>
    <row r="850" ht="15.75" customHeight="1">
      <c r="A850" s="801"/>
      <c r="B850" s="801"/>
      <c r="C850" s="801"/>
      <c r="D850" s="801"/>
      <c r="E850" s="801"/>
      <c r="F850" s="801"/>
      <c r="G850" s="801"/>
      <c r="H850" s="801"/>
      <c r="I850" s="801"/>
      <c r="J850" s="801"/>
      <c r="K850" s="801"/>
      <c r="L850" s="801"/>
      <c r="M850" s="801"/>
      <c r="N850" s="801"/>
      <c r="O850" s="801"/>
      <c r="P850" s="801"/>
      <c r="Q850" s="801"/>
      <c r="R850" s="801"/>
      <c r="S850" s="801"/>
      <c r="T850" s="801"/>
      <c r="U850" s="801"/>
      <c r="V850" s="801"/>
      <c r="W850" s="801"/>
      <c r="X850" s="801"/>
      <c r="Y850" s="801"/>
      <c r="Z850" s="801"/>
    </row>
    <row r="851" ht="15.75" customHeight="1">
      <c r="A851" s="801"/>
      <c r="B851" s="801"/>
      <c r="C851" s="801"/>
      <c r="D851" s="801"/>
      <c r="E851" s="801"/>
      <c r="F851" s="801"/>
      <c r="G851" s="801"/>
      <c r="H851" s="801"/>
      <c r="I851" s="801"/>
      <c r="J851" s="801"/>
      <c r="K851" s="801"/>
      <c r="L851" s="801"/>
      <c r="M851" s="801"/>
      <c r="N851" s="801"/>
      <c r="O851" s="801"/>
      <c r="P851" s="801"/>
      <c r="Q851" s="801"/>
      <c r="R851" s="801"/>
      <c r="S851" s="801"/>
      <c r="T851" s="801"/>
      <c r="U851" s="801"/>
      <c r="V851" s="801"/>
      <c r="W851" s="801"/>
      <c r="X851" s="801"/>
      <c r="Y851" s="801"/>
      <c r="Z851" s="801"/>
    </row>
    <row r="852" ht="15.75" customHeight="1">
      <c r="A852" s="801"/>
      <c r="B852" s="801"/>
      <c r="C852" s="801"/>
      <c r="D852" s="801"/>
      <c r="E852" s="801"/>
      <c r="F852" s="801"/>
      <c r="G852" s="801"/>
      <c r="H852" s="801"/>
      <c r="I852" s="801"/>
      <c r="J852" s="801"/>
      <c r="K852" s="801"/>
      <c r="L852" s="801"/>
      <c r="M852" s="801"/>
      <c r="N852" s="801"/>
      <c r="O852" s="801"/>
      <c r="P852" s="801"/>
      <c r="Q852" s="801"/>
      <c r="R852" s="801"/>
      <c r="S852" s="801"/>
      <c r="T852" s="801"/>
      <c r="U852" s="801"/>
      <c r="V852" s="801"/>
      <c r="W852" s="801"/>
      <c r="X852" s="801"/>
      <c r="Y852" s="801"/>
      <c r="Z852" s="801"/>
    </row>
    <row r="853" ht="15.75" customHeight="1">
      <c r="A853" s="801"/>
      <c r="B853" s="801"/>
      <c r="C853" s="801"/>
      <c r="D853" s="801"/>
      <c r="E853" s="801"/>
      <c r="F853" s="801"/>
      <c r="G853" s="801"/>
      <c r="H853" s="801"/>
      <c r="I853" s="801"/>
      <c r="J853" s="801"/>
      <c r="K853" s="801"/>
      <c r="L853" s="801"/>
      <c r="M853" s="801"/>
      <c r="N853" s="801"/>
      <c r="O853" s="801"/>
      <c r="P853" s="801"/>
      <c r="Q853" s="801"/>
      <c r="R853" s="801"/>
      <c r="S853" s="801"/>
      <c r="T853" s="801"/>
      <c r="U853" s="801"/>
      <c r="V853" s="801"/>
      <c r="W853" s="801"/>
      <c r="X853" s="801"/>
      <c r="Y853" s="801"/>
      <c r="Z853" s="801"/>
    </row>
    <row r="854" ht="15.75" customHeight="1">
      <c r="A854" s="801"/>
      <c r="B854" s="801"/>
      <c r="C854" s="801"/>
      <c r="D854" s="801"/>
      <c r="E854" s="801"/>
      <c r="F854" s="801"/>
      <c r="G854" s="801"/>
      <c r="H854" s="801"/>
      <c r="I854" s="801"/>
      <c r="J854" s="801"/>
      <c r="K854" s="801"/>
      <c r="L854" s="801"/>
      <c r="M854" s="801"/>
      <c r="N854" s="801"/>
      <c r="O854" s="801"/>
      <c r="P854" s="801"/>
      <c r="Q854" s="801"/>
      <c r="R854" s="801"/>
      <c r="S854" s="801"/>
      <c r="T854" s="801"/>
      <c r="U854" s="801"/>
      <c r="V854" s="801"/>
      <c r="W854" s="801"/>
      <c r="X854" s="801"/>
      <c r="Y854" s="801"/>
      <c r="Z854" s="801"/>
    </row>
    <row r="855" ht="15.75" customHeight="1">
      <c r="A855" s="801"/>
      <c r="B855" s="801"/>
      <c r="C855" s="801"/>
      <c r="D855" s="801"/>
      <c r="E855" s="801"/>
      <c r="F855" s="801"/>
      <c r="G855" s="801"/>
      <c r="H855" s="801"/>
      <c r="I855" s="801"/>
      <c r="J855" s="801"/>
      <c r="K855" s="801"/>
      <c r="L855" s="801"/>
      <c r="M855" s="801"/>
      <c r="N855" s="801"/>
      <c r="O855" s="801"/>
      <c r="P855" s="801"/>
      <c r="Q855" s="801"/>
      <c r="R855" s="801"/>
      <c r="S855" s="801"/>
      <c r="T855" s="801"/>
      <c r="U855" s="801"/>
      <c r="V855" s="801"/>
      <c r="W855" s="801"/>
      <c r="X855" s="801"/>
      <c r="Y855" s="801"/>
      <c r="Z855" s="801"/>
    </row>
    <row r="856" ht="15.75" customHeight="1">
      <c r="A856" s="801"/>
      <c r="B856" s="801"/>
      <c r="C856" s="801"/>
      <c r="D856" s="801"/>
      <c r="E856" s="801"/>
      <c r="F856" s="801"/>
      <c r="G856" s="801"/>
      <c r="H856" s="801"/>
      <c r="I856" s="801"/>
      <c r="J856" s="801"/>
      <c r="K856" s="801"/>
      <c r="L856" s="801"/>
      <c r="M856" s="801"/>
      <c r="N856" s="801"/>
      <c r="O856" s="801"/>
      <c r="P856" s="801"/>
      <c r="Q856" s="801"/>
      <c r="R856" s="801"/>
      <c r="S856" s="801"/>
      <c r="T856" s="801"/>
      <c r="U856" s="801"/>
      <c r="V856" s="801"/>
      <c r="W856" s="801"/>
      <c r="X856" s="801"/>
      <c r="Y856" s="801"/>
      <c r="Z856" s="801"/>
    </row>
    <row r="857" ht="15.75" customHeight="1">
      <c r="A857" s="801"/>
      <c r="B857" s="801"/>
      <c r="C857" s="801"/>
      <c r="D857" s="801"/>
      <c r="E857" s="801"/>
      <c r="F857" s="801"/>
      <c r="G857" s="801"/>
      <c r="H857" s="801"/>
      <c r="I857" s="801"/>
      <c r="J857" s="801"/>
      <c r="K857" s="801"/>
      <c r="L857" s="801"/>
      <c r="M857" s="801"/>
      <c r="N857" s="801"/>
      <c r="O857" s="801"/>
      <c r="P857" s="801"/>
      <c r="Q857" s="801"/>
      <c r="R857" s="801"/>
      <c r="S857" s="801"/>
      <c r="T857" s="801"/>
      <c r="U857" s="801"/>
      <c r="V857" s="801"/>
      <c r="W857" s="801"/>
      <c r="X857" s="801"/>
      <c r="Y857" s="801"/>
      <c r="Z857" s="801"/>
    </row>
    <row r="858" ht="15.75" customHeight="1">
      <c r="A858" s="801"/>
      <c r="B858" s="801"/>
      <c r="C858" s="801"/>
      <c r="D858" s="801"/>
      <c r="E858" s="801"/>
      <c r="F858" s="801"/>
      <c r="G858" s="801"/>
      <c r="H858" s="801"/>
      <c r="I858" s="801"/>
      <c r="J858" s="801"/>
      <c r="K858" s="801"/>
      <c r="L858" s="801"/>
      <c r="M858" s="801"/>
      <c r="N858" s="801"/>
      <c r="O858" s="801"/>
      <c r="P858" s="801"/>
      <c r="Q858" s="801"/>
      <c r="R858" s="801"/>
      <c r="S858" s="801"/>
      <c r="T858" s="801"/>
      <c r="U858" s="801"/>
      <c r="V858" s="801"/>
      <c r="W858" s="801"/>
      <c r="X858" s="801"/>
      <c r="Y858" s="801"/>
      <c r="Z858" s="801"/>
    </row>
    <row r="859" ht="15.75" customHeight="1">
      <c r="A859" s="801"/>
      <c r="B859" s="801"/>
      <c r="C859" s="801"/>
      <c r="D859" s="801"/>
      <c r="E859" s="801"/>
      <c r="F859" s="801"/>
      <c r="G859" s="801"/>
      <c r="H859" s="801"/>
      <c r="I859" s="801"/>
      <c r="J859" s="801"/>
      <c r="K859" s="801"/>
      <c r="L859" s="801"/>
      <c r="M859" s="801"/>
      <c r="N859" s="801"/>
      <c r="O859" s="801"/>
      <c r="P859" s="801"/>
      <c r="Q859" s="801"/>
      <c r="R859" s="801"/>
      <c r="S859" s="801"/>
      <c r="T859" s="801"/>
      <c r="U859" s="801"/>
      <c r="V859" s="801"/>
      <c r="W859" s="801"/>
      <c r="X859" s="801"/>
      <c r="Y859" s="801"/>
      <c r="Z859" s="801"/>
    </row>
    <row r="860" ht="15.75" customHeight="1">
      <c r="A860" s="801"/>
      <c r="B860" s="801"/>
      <c r="C860" s="801"/>
      <c r="D860" s="801"/>
      <c r="E860" s="801"/>
      <c r="F860" s="801"/>
      <c r="G860" s="801"/>
      <c r="H860" s="801"/>
      <c r="I860" s="801"/>
      <c r="J860" s="801"/>
      <c r="K860" s="801"/>
      <c r="L860" s="801"/>
      <c r="M860" s="801"/>
      <c r="N860" s="801"/>
      <c r="O860" s="801"/>
      <c r="P860" s="801"/>
      <c r="Q860" s="801"/>
      <c r="R860" s="801"/>
      <c r="S860" s="801"/>
      <c r="T860" s="801"/>
      <c r="U860" s="801"/>
      <c r="V860" s="801"/>
      <c r="W860" s="801"/>
      <c r="X860" s="801"/>
      <c r="Y860" s="801"/>
      <c r="Z860" s="801"/>
    </row>
    <row r="861" ht="15.75" customHeight="1">
      <c r="A861" s="801"/>
      <c r="B861" s="801"/>
      <c r="C861" s="801"/>
      <c r="D861" s="801"/>
      <c r="E861" s="801"/>
      <c r="F861" s="801"/>
      <c r="G861" s="801"/>
      <c r="H861" s="801"/>
      <c r="I861" s="801"/>
      <c r="J861" s="801"/>
      <c r="K861" s="801"/>
      <c r="L861" s="801"/>
      <c r="M861" s="801"/>
      <c r="N861" s="801"/>
      <c r="O861" s="801"/>
      <c r="P861" s="801"/>
      <c r="Q861" s="801"/>
      <c r="R861" s="801"/>
      <c r="S861" s="801"/>
      <c r="T861" s="801"/>
      <c r="U861" s="801"/>
      <c r="V861" s="801"/>
      <c r="W861" s="801"/>
      <c r="X861" s="801"/>
      <c r="Y861" s="801"/>
      <c r="Z861" s="801"/>
    </row>
    <row r="862" ht="15.75" customHeight="1">
      <c r="A862" s="801"/>
      <c r="B862" s="801"/>
      <c r="C862" s="801"/>
      <c r="D862" s="801"/>
      <c r="E862" s="801"/>
      <c r="F862" s="801"/>
      <c r="G862" s="801"/>
      <c r="H862" s="801"/>
      <c r="I862" s="801"/>
      <c r="J862" s="801"/>
      <c r="K862" s="801"/>
      <c r="L862" s="801"/>
      <c r="M862" s="801"/>
      <c r="N862" s="801"/>
      <c r="O862" s="801"/>
      <c r="P862" s="801"/>
      <c r="Q862" s="801"/>
      <c r="R862" s="801"/>
      <c r="S862" s="801"/>
      <c r="T862" s="801"/>
      <c r="U862" s="801"/>
      <c r="V862" s="801"/>
      <c r="W862" s="801"/>
      <c r="X862" s="801"/>
      <c r="Y862" s="801"/>
      <c r="Z862" s="801"/>
    </row>
    <row r="863" ht="15.75" customHeight="1">
      <c r="A863" s="801"/>
      <c r="B863" s="801"/>
      <c r="C863" s="801"/>
      <c r="D863" s="801"/>
      <c r="E863" s="801"/>
      <c r="F863" s="801"/>
      <c r="G863" s="801"/>
      <c r="H863" s="801"/>
      <c r="I863" s="801"/>
      <c r="J863" s="801"/>
      <c r="K863" s="801"/>
      <c r="L863" s="801"/>
      <c r="M863" s="801"/>
      <c r="N863" s="801"/>
      <c r="O863" s="801"/>
      <c r="P863" s="801"/>
      <c r="Q863" s="801"/>
      <c r="R863" s="801"/>
      <c r="S863" s="801"/>
      <c r="T863" s="801"/>
      <c r="U863" s="801"/>
      <c r="V863" s="801"/>
      <c r="W863" s="801"/>
      <c r="X863" s="801"/>
      <c r="Y863" s="801"/>
      <c r="Z863" s="801"/>
    </row>
    <row r="864" ht="15.75" customHeight="1">
      <c r="A864" s="801"/>
      <c r="B864" s="801"/>
      <c r="C864" s="801"/>
      <c r="D864" s="801"/>
      <c r="E864" s="801"/>
      <c r="F864" s="801"/>
      <c r="G864" s="801"/>
      <c r="H864" s="801"/>
      <c r="I864" s="801"/>
      <c r="J864" s="801"/>
      <c r="K864" s="801"/>
      <c r="L864" s="801"/>
      <c r="M864" s="801"/>
      <c r="N864" s="801"/>
      <c r="O864" s="801"/>
      <c r="P864" s="801"/>
      <c r="Q864" s="801"/>
      <c r="R864" s="801"/>
      <c r="S864" s="801"/>
      <c r="T864" s="801"/>
      <c r="U864" s="801"/>
      <c r="V864" s="801"/>
      <c r="W864" s="801"/>
      <c r="X864" s="801"/>
      <c r="Y864" s="801"/>
      <c r="Z864" s="801"/>
    </row>
    <row r="865" ht="15.75" customHeight="1">
      <c r="A865" s="801"/>
      <c r="B865" s="801"/>
      <c r="C865" s="801"/>
      <c r="D865" s="801"/>
      <c r="E865" s="801"/>
      <c r="F865" s="801"/>
      <c r="G865" s="801"/>
      <c r="H865" s="801"/>
      <c r="I865" s="801"/>
      <c r="J865" s="801"/>
      <c r="K865" s="801"/>
      <c r="L865" s="801"/>
      <c r="M865" s="801"/>
      <c r="N865" s="801"/>
      <c r="O865" s="801"/>
      <c r="P865" s="801"/>
      <c r="Q865" s="801"/>
      <c r="R865" s="801"/>
      <c r="S865" s="801"/>
      <c r="T865" s="801"/>
      <c r="U865" s="801"/>
      <c r="V865" s="801"/>
      <c r="W865" s="801"/>
      <c r="X865" s="801"/>
      <c r="Y865" s="801"/>
      <c r="Z865" s="801"/>
    </row>
    <row r="866" ht="15.75" customHeight="1">
      <c r="A866" s="801"/>
      <c r="B866" s="801"/>
      <c r="C866" s="801"/>
      <c r="D866" s="801"/>
      <c r="E866" s="801"/>
      <c r="F866" s="801"/>
      <c r="G866" s="801"/>
      <c r="H866" s="801"/>
      <c r="I866" s="801"/>
      <c r="J866" s="801"/>
      <c r="K866" s="801"/>
      <c r="L866" s="801"/>
      <c r="M866" s="801"/>
      <c r="N866" s="801"/>
      <c r="O866" s="801"/>
      <c r="P866" s="801"/>
      <c r="Q866" s="801"/>
      <c r="R866" s="801"/>
      <c r="S866" s="801"/>
      <c r="T866" s="801"/>
      <c r="U866" s="801"/>
      <c r="V866" s="801"/>
      <c r="W866" s="801"/>
      <c r="X866" s="801"/>
      <c r="Y866" s="801"/>
      <c r="Z866" s="801"/>
    </row>
    <row r="867" ht="15.75" customHeight="1">
      <c r="A867" s="801"/>
      <c r="B867" s="801"/>
      <c r="C867" s="801"/>
      <c r="D867" s="801"/>
      <c r="E867" s="801"/>
      <c r="F867" s="801"/>
      <c r="G867" s="801"/>
      <c r="H867" s="801"/>
      <c r="I867" s="801"/>
      <c r="J867" s="801"/>
      <c r="K867" s="801"/>
      <c r="L867" s="801"/>
      <c r="M867" s="801"/>
      <c r="N867" s="801"/>
      <c r="O867" s="801"/>
      <c r="P867" s="801"/>
      <c r="Q867" s="801"/>
      <c r="R867" s="801"/>
      <c r="S867" s="801"/>
      <c r="T867" s="801"/>
      <c r="U867" s="801"/>
      <c r="V867" s="801"/>
      <c r="W867" s="801"/>
      <c r="X867" s="801"/>
      <c r="Y867" s="801"/>
      <c r="Z867" s="801"/>
    </row>
    <row r="868" ht="15.75" customHeight="1">
      <c r="A868" s="801"/>
      <c r="B868" s="801"/>
      <c r="C868" s="801"/>
      <c r="D868" s="801"/>
      <c r="E868" s="801"/>
      <c r="F868" s="801"/>
      <c r="G868" s="801"/>
      <c r="H868" s="801"/>
      <c r="I868" s="801"/>
      <c r="J868" s="801"/>
      <c r="K868" s="801"/>
      <c r="L868" s="801"/>
      <c r="M868" s="801"/>
      <c r="N868" s="801"/>
      <c r="O868" s="801"/>
      <c r="P868" s="801"/>
      <c r="Q868" s="801"/>
      <c r="R868" s="801"/>
      <c r="S868" s="801"/>
      <c r="T868" s="801"/>
      <c r="U868" s="801"/>
      <c r="V868" s="801"/>
      <c r="W868" s="801"/>
      <c r="X868" s="801"/>
      <c r="Y868" s="801"/>
      <c r="Z868" s="801"/>
    </row>
    <row r="869" ht="15.75" customHeight="1">
      <c r="A869" s="801"/>
      <c r="B869" s="801"/>
      <c r="C869" s="801"/>
      <c r="D869" s="801"/>
      <c r="E869" s="801"/>
      <c r="F869" s="801"/>
      <c r="G869" s="801"/>
      <c r="H869" s="801"/>
      <c r="I869" s="801"/>
      <c r="J869" s="801"/>
      <c r="K869" s="801"/>
      <c r="L869" s="801"/>
      <c r="M869" s="801"/>
      <c r="N869" s="801"/>
      <c r="O869" s="801"/>
      <c r="P869" s="801"/>
      <c r="Q869" s="801"/>
      <c r="R869" s="801"/>
      <c r="S869" s="801"/>
      <c r="T869" s="801"/>
      <c r="U869" s="801"/>
      <c r="V869" s="801"/>
      <c r="W869" s="801"/>
      <c r="X869" s="801"/>
      <c r="Y869" s="801"/>
      <c r="Z869" s="801"/>
    </row>
    <row r="870" ht="15.75" customHeight="1">
      <c r="A870" s="801"/>
      <c r="B870" s="801"/>
      <c r="C870" s="801"/>
      <c r="D870" s="801"/>
      <c r="E870" s="801"/>
      <c r="F870" s="801"/>
      <c r="G870" s="801"/>
      <c r="H870" s="801"/>
      <c r="I870" s="801"/>
      <c r="J870" s="801"/>
      <c r="K870" s="801"/>
      <c r="L870" s="801"/>
      <c r="M870" s="801"/>
      <c r="N870" s="801"/>
      <c r="O870" s="801"/>
      <c r="P870" s="801"/>
      <c r="Q870" s="801"/>
      <c r="R870" s="801"/>
      <c r="S870" s="801"/>
      <c r="T870" s="801"/>
      <c r="U870" s="801"/>
      <c r="V870" s="801"/>
      <c r="W870" s="801"/>
      <c r="X870" s="801"/>
      <c r="Y870" s="801"/>
      <c r="Z870" s="801"/>
    </row>
    <row r="871" ht="15.75" customHeight="1">
      <c r="A871" s="801"/>
      <c r="B871" s="801"/>
      <c r="C871" s="801"/>
      <c r="D871" s="801"/>
      <c r="E871" s="801"/>
      <c r="F871" s="801"/>
      <c r="G871" s="801"/>
      <c r="H871" s="801"/>
      <c r="I871" s="801"/>
      <c r="J871" s="801"/>
      <c r="K871" s="801"/>
      <c r="L871" s="801"/>
      <c r="M871" s="801"/>
      <c r="N871" s="801"/>
      <c r="O871" s="801"/>
      <c r="P871" s="801"/>
      <c r="Q871" s="801"/>
      <c r="R871" s="801"/>
      <c r="S871" s="801"/>
      <c r="T871" s="801"/>
      <c r="U871" s="801"/>
      <c r="V871" s="801"/>
      <c r="W871" s="801"/>
      <c r="X871" s="801"/>
      <c r="Y871" s="801"/>
      <c r="Z871" s="801"/>
    </row>
    <row r="872" ht="15.75" customHeight="1">
      <c r="A872" s="801"/>
      <c r="B872" s="801"/>
      <c r="C872" s="801"/>
      <c r="D872" s="801"/>
      <c r="E872" s="801"/>
      <c r="F872" s="801"/>
      <c r="G872" s="801"/>
      <c r="H872" s="801"/>
      <c r="I872" s="801"/>
      <c r="J872" s="801"/>
      <c r="K872" s="801"/>
      <c r="L872" s="801"/>
      <c r="M872" s="801"/>
      <c r="N872" s="801"/>
      <c r="O872" s="801"/>
      <c r="P872" s="801"/>
      <c r="Q872" s="801"/>
      <c r="R872" s="801"/>
      <c r="S872" s="801"/>
      <c r="T872" s="801"/>
      <c r="U872" s="801"/>
      <c r="V872" s="801"/>
      <c r="W872" s="801"/>
      <c r="X872" s="801"/>
      <c r="Y872" s="801"/>
      <c r="Z872" s="801"/>
    </row>
    <row r="873" ht="15.75" customHeight="1">
      <c r="A873" s="801"/>
      <c r="B873" s="801"/>
      <c r="C873" s="801"/>
      <c r="D873" s="801"/>
      <c r="E873" s="801"/>
      <c r="F873" s="801"/>
      <c r="G873" s="801"/>
      <c r="H873" s="801"/>
      <c r="I873" s="801"/>
      <c r="J873" s="801"/>
      <c r="K873" s="801"/>
      <c r="L873" s="801"/>
      <c r="M873" s="801"/>
      <c r="N873" s="801"/>
      <c r="O873" s="801"/>
      <c r="P873" s="801"/>
      <c r="Q873" s="801"/>
      <c r="R873" s="801"/>
      <c r="S873" s="801"/>
      <c r="T873" s="801"/>
      <c r="U873" s="801"/>
      <c r="V873" s="801"/>
      <c r="W873" s="801"/>
      <c r="X873" s="801"/>
      <c r="Y873" s="801"/>
      <c r="Z873" s="801"/>
    </row>
    <row r="874" ht="15.75" customHeight="1">
      <c r="A874" s="801"/>
      <c r="B874" s="801"/>
      <c r="C874" s="801"/>
      <c r="D874" s="801"/>
      <c r="E874" s="801"/>
      <c r="F874" s="801"/>
      <c r="G874" s="801"/>
      <c r="H874" s="801"/>
      <c r="I874" s="801"/>
      <c r="J874" s="801"/>
      <c r="K874" s="801"/>
      <c r="L874" s="801"/>
      <c r="M874" s="801"/>
      <c r="N874" s="801"/>
      <c r="O874" s="801"/>
      <c r="P874" s="801"/>
      <c r="Q874" s="801"/>
      <c r="R874" s="801"/>
      <c r="S874" s="801"/>
      <c r="T874" s="801"/>
      <c r="U874" s="801"/>
      <c r="V874" s="801"/>
      <c r="W874" s="801"/>
      <c r="X874" s="801"/>
      <c r="Y874" s="801"/>
      <c r="Z874" s="801"/>
    </row>
    <row r="875" ht="15.75" customHeight="1">
      <c r="A875" s="801"/>
      <c r="B875" s="801"/>
      <c r="C875" s="801"/>
      <c r="D875" s="801"/>
      <c r="E875" s="801"/>
      <c r="F875" s="801"/>
      <c r="G875" s="801"/>
      <c r="H875" s="801"/>
      <c r="I875" s="801"/>
      <c r="J875" s="801"/>
      <c r="K875" s="801"/>
      <c r="L875" s="801"/>
      <c r="M875" s="801"/>
      <c r="N875" s="801"/>
      <c r="O875" s="801"/>
      <c r="P875" s="801"/>
      <c r="Q875" s="801"/>
      <c r="R875" s="801"/>
      <c r="S875" s="801"/>
      <c r="T875" s="801"/>
      <c r="U875" s="801"/>
      <c r="V875" s="801"/>
      <c r="W875" s="801"/>
      <c r="X875" s="801"/>
      <c r="Y875" s="801"/>
      <c r="Z875" s="801"/>
    </row>
    <row r="876" ht="15.75" customHeight="1">
      <c r="A876" s="801"/>
      <c r="B876" s="801"/>
      <c r="C876" s="801"/>
      <c r="D876" s="801"/>
      <c r="E876" s="801"/>
      <c r="F876" s="801"/>
      <c r="G876" s="801"/>
      <c r="H876" s="801"/>
      <c r="I876" s="801"/>
      <c r="J876" s="801"/>
      <c r="K876" s="801"/>
      <c r="L876" s="801"/>
      <c r="M876" s="801"/>
      <c r="N876" s="801"/>
      <c r="O876" s="801"/>
      <c r="P876" s="801"/>
      <c r="Q876" s="801"/>
      <c r="R876" s="801"/>
      <c r="S876" s="801"/>
      <c r="T876" s="801"/>
      <c r="U876" s="801"/>
      <c r="V876" s="801"/>
      <c r="W876" s="801"/>
      <c r="X876" s="801"/>
      <c r="Y876" s="801"/>
      <c r="Z876" s="801"/>
    </row>
    <row r="877" ht="15.75" customHeight="1">
      <c r="A877" s="801"/>
      <c r="B877" s="801"/>
      <c r="C877" s="801"/>
      <c r="D877" s="801"/>
      <c r="E877" s="801"/>
      <c r="F877" s="801"/>
      <c r="G877" s="801"/>
      <c r="H877" s="801"/>
      <c r="I877" s="801"/>
      <c r="J877" s="801"/>
      <c r="K877" s="801"/>
      <c r="L877" s="801"/>
      <c r="M877" s="801"/>
      <c r="N877" s="801"/>
      <c r="O877" s="801"/>
      <c r="P877" s="801"/>
      <c r="Q877" s="801"/>
      <c r="R877" s="801"/>
      <c r="S877" s="801"/>
      <c r="T877" s="801"/>
      <c r="U877" s="801"/>
      <c r="V877" s="801"/>
      <c r="W877" s="801"/>
      <c r="X877" s="801"/>
      <c r="Y877" s="801"/>
      <c r="Z877" s="801"/>
    </row>
    <row r="878" ht="15.75" customHeight="1">
      <c r="A878" s="801"/>
      <c r="B878" s="801"/>
      <c r="C878" s="801"/>
      <c r="D878" s="801"/>
      <c r="E878" s="801"/>
      <c r="F878" s="801"/>
      <c r="G878" s="801"/>
      <c r="H878" s="801"/>
      <c r="I878" s="801"/>
      <c r="J878" s="801"/>
      <c r="K878" s="801"/>
      <c r="L878" s="801"/>
      <c r="M878" s="801"/>
      <c r="N878" s="801"/>
      <c r="O878" s="801"/>
      <c r="P878" s="801"/>
      <c r="Q878" s="801"/>
      <c r="R878" s="801"/>
      <c r="S878" s="801"/>
      <c r="T878" s="801"/>
      <c r="U878" s="801"/>
      <c r="V878" s="801"/>
      <c r="W878" s="801"/>
      <c r="X878" s="801"/>
      <c r="Y878" s="801"/>
      <c r="Z878" s="801"/>
    </row>
    <row r="879" ht="15.75" customHeight="1">
      <c r="A879" s="801"/>
      <c r="B879" s="801"/>
      <c r="C879" s="801"/>
      <c r="D879" s="801"/>
      <c r="E879" s="801"/>
      <c r="F879" s="801"/>
      <c r="G879" s="801"/>
      <c r="H879" s="801"/>
      <c r="I879" s="801"/>
      <c r="J879" s="801"/>
      <c r="K879" s="801"/>
      <c r="L879" s="801"/>
      <c r="M879" s="801"/>
      <c r="N879" s="801"/>
      <c r="O879" s="801"/>
      <c r="P879" s="801"/>
      <c r="Q879" s="801"/>
      <c r="R879" s="801"/>
      <c r="S879" s="801"/>
      <c r="T879" s="801"/>
      <c r="U879" s="801"/>
      <c r="V879" s="801"/>
      <c r="W879" s="801"/>
      <c r="X879" s="801"/>
      <c r="Y879" s="801"/>
      <c r="Z879" s="801"/>
    </row>
    <row r="880" ht="15.75" customHeight="1">
      <c r="A880" s="801"/>
      <c r="B880" s="801"/>
      <c r="C880" s="801"/>
      <c r="D880" s="801"/>
      <c r="E880" s="801"/>
      <c r="F880" s="801"/>
      <c r="G880" s="801"/>
      <c r="H880" s="801"/>
      <c r="I880" s="801"/>
      <c r="J880" s="801"/>
      <c r="K880" s="801"/>
      <c r="L880" s="801"/>
      <c r="M880" s="801"/>
      <c r="N880" s="801"/>
      <c r="O880" s="801"/>
      <c r="P880" s="801"/>
      <c r="Q880" s="801"/>
      <c r="R880" s="801"/>
      <c r="S880" s="801"/>
      <c r="T880" s="801"/>
      <c r="U880" s="801"/>
      <c r="V880" s="801"/>
      <c r="W880" s="801"/>
      <c r="X880" s="801"/>
      <c r="Y880" s="801"/>
      <c r="Z880" s="801"/>
    </row>
    <row r="881" ht="15.75" customHeight="1">
      <c r="A881" s="801"/>
      <c r="B881" s="801"/>
      <c r="C881" s="801"/>
      <c r="D881" s="801"/>
      <c r="E881" s="801"/>
      <c r="F881" s="801"/>
      <c r="G881" s="801"/>
      <c r="H881" s="801"/>
      <c r="I881" s="801"/>
      <c r="J881" s="801"/>
      <c r="K881" s="801"/>
      <c r="L881" s="801"/>
      <c r="M881" s="801"/>
      <c r="N881" s="801"/>
      <c r="O881" s="801"/>
      <c r="P881" s="801"/>
      <c r="Q881" s="801"/>
      <c r="R881" s="801"/>
      <c r="S881" s="801"/>
      <c r="T881" s="801"/>
      <c r="U881" s="801"/>
      <c r="V881" s="801"/>
      <c r="W881" s="801"/>
      <c r="X881" s="801"/>
      <c r="Y881" s="801"/>
      <c r="Z881" s="801"/>
    </row>
    <row r="882" ht="15.75" customHeight="1">
      <c r="A882" s="801"/>
      <c r="B882" s="801"/>
      <c r="C882" s="801"/>
      <c r="D882" s="801"/>
      <c r="E882" s="801"/>
      <c r="F882" s="801"/>
      <c r="G882" s="801"/>
      <c r="H882" s="801"/>
      <c r="I882" s="801"/>
      <c r="J882" s="801"/>
      <c r="K882" s="801"/>
      <c r="L882" s="801"/>
      <c r="M882" s="801"/>
      <c r="N882" s="801"/>
      <c r="O882" s="801"/>
      <c r="P882" s="801"/>
      <c r="Q882" s="801"/>
      <c r="R882" s="801"/>
      <c r="S882" s="801"/>
      <c r="T882" s="801"/>
      <c r="U882" s="801"/>
      <c r="V882" s="801"/>
      <c r="W882" s="801"/>
      <c r="X882" s="801"/>
      <c r="Y882" s="801"/>
      <c r="Z882" s="801"/>
    </row>
    <row r="883" ht="15.75" customHeight="1">
      <c r="A883" s="801"/>
      <c r="B883" s="801"/>
      <c r="C883" s="801"/>
      <c r="D883" s="801"/>
      <c r="E883" s="801"/>
      <c r="F883" s="801"/>
      <c r="G883" s="801"/>
      <c r="H883" s="801"/>
      <c r="I883" s="801"/>
      <c r="J883" s="801"/>
      <c r="K883" s="801"/>
      <c r="L883" s="801"/>
      <c r="M883" s="801"/>
      <c r="N883" s="801"/>
      <c r="O883" s="801"/>
      <c r="P883" s="801"/>
      <c r="Q883" s="801"/>
      <c r="R883" s="801"/>
      <c r="S883" s="801"/>
      <c r="T883" s="801"/>
      <c r="U883" s="801"/>
      <c r="V883" s="801"/>
      <c r="W883" s="801"/>
      <c r="X883" s="801"/>
      <c r="Y883" s="801"/>
      <c r="Z883" s="801"/>
    </row>
    <row r="884" ht="15.75" customHeight="1">
      <c r="A884" s="801"/>
      <c r="B884" s="801"/>
      <c r="C884" s="801"/>
      <c r="D884" s="801"/>
      <c r="E884" s="801"/>
      <c r="F884" s="801"/>
      <c r="G884" s="801"/>
      <c r="H884" s="801"/>
      <c r="I884" s="801"/>
      <c r="J884" s="801"/>
      <c r="K884" s="801"/>
      <c r="L884" s="801"/>
      <c r="M884" s="801"/>
      <c r="N884" s="801"/>
      <c r="O884" s="801"/>
      <c r="P884" s="801"/>
      <c r="Q884" s="801"/>
      <c r="R884" s="801"/>
      <c r="S884" s="801"/>
      <c r="T884" s="801"/>
      <c r="U884" s="801"/>
      <c r="V884" s="801"/>
      <c r="W884" s="801"/>
      <c r="X884" s="801"/>
      <c r="Y884" s="801"/>
      <c r="Z884" s="801"/>
    </row>
    <row r="885" ht="15.75" customHeight="1">
      <c r="A885" s="801"/>
      <c r="B885" s="801"/>
      <c r="C885" s="801"/>
      <c r="D885" s="801"/>
      <c r="E885" s="801"/>
      <c r="F885" s="801"/>
      <c r="G885" s="801"/>
      <c r="H885" s="801"/>
      <c r="I885" s="801"/>
      <c r="J885" s="801"/>
      <c r="K885" s="801"/>
      <c r="L885" s="801"/>
      <c r="M885" s="801"/>
      <c r="N885" s="801"/>
      <c r="O885" s="801"/>
      <c r="P885" s="801"/>
      <c r="Q885" s="801"/>
      <c r="R885" s="801"/>
      <c r="S885" s="801"/>
      <c r="T885" s="801"/>
      <c r="U885" s="801"/>
      <c r="V885" s="801"/>
      <c r="W885" s="801"/>
      <c r="X885" s="801"/>
      <c r="Y885" s="801"/>
      <c r="Z885" s="801"/>
    </row>
    <row r="886" ht="15.75" customHeight="1">
      <c r="A886" s="801"/>
      <c r="B886" s="801"/>
      <c r="C886" s="801"/>
      <c r="D886" s="801"/>
      <c r="E886" s="801"/>
      <c r="F886" s="801"/>
      <c r="G886" s="801"/>
      <c r="H886" s="801"/>
      <c r="I886" s="801"/>
      <c r="J886" s="801"/>
      <c r="K886" s="801"/>
      <c r="L886" s="801"/>
      <c r="M886" s="801"/>
      <c r="N886" s="801"/>
      <c r="O886" s="801"/>
      <c r="P886" s="801"/>
      <c r="Q886" s="801"/>
      <c r="R886" s="801"/>
      <c r="S886" s="801"/>
      <c r="T886" s="801"/>
      <c r="U886" s="801"/>
      <c r="V886" s="801"/>
      <c r="W886" s="801"/>
      <c r="X886" s="801"/>
      <c r="Y886" s="801"/>
      <c r="Z886" s="801"/>
    </row>
    <row r="887" ht="15.75" customHeight="1">
      <c r="A887" s="801"/>
      <c r="B887" s="801"/>
      <c r="C887" s="801"/>
      <c r="D887" s="801"/>
      <c r="E887" s="801"/>
      <c r="F887" s="801"/>
      <c r="G887" s="801"/>
      <c r="H887" s="801"/>
      <c r="I887" s="801"/>
      <c r="J887" s="801"/>
      <c r="K887" s="801"/>
      <c r="L887" s="801"/>
      <c r="M887" s="801"/>
      <c r="N887" s="801"/>
      <c r="O887" s="801"/>
      <c r="P887" s="801"/>
      <c r="Q887" s="801"/>
      <c r="R887" s="801"/>
      <c r="S887" s="801"/>
      <c r="T887" s="801"/>
      <c r="U887" s="801"/>
      <c r="V887" s="801"/>
      <c r="W887" s="801"/>
      <c r="X887" s="801"/>
      <c r="Y887" s="801"/>
      <c r="Z887" s="801"/>
    </row>
    <row r="888" ht="15.75" customHeight="1">
      <c r="A888" s="801"/>
      <c r="B888" s="801"/>
      <c r="C888" s="801"/>
      <c r="D888" s="801"/>
      <c r="E888" s="801"/>
      <c r="F888" s="801"/>
      <c r="G888" s="801"/>
      <c r="H888" s="801"/>
      <c r="I888" s="801"/>
      <c r="J888" s="801"/>
      <c r="K888" s="801"/>
      <c r="L888" s="801"/>
      <c r="M888" s="801"/>
      <c r="N888" s="801"/>
      <c r="O888" s="801"/>
      <c r="P888" s="801"/>
      <c r="Q888" s="801"/>
      <c r="R888" s="801"/>
      <c r="S888" s="801"/>
      <c r="T888" s="801"/>
      <c r="U888" s="801"/>
      <c r="V888" s="801"/>
      <c r="W888" s="801"/>
      <c r="X888" s="801"/>
      <c r="Y888" s="801"/>
      <c r="Z888" s="801"/>
    </row>
    <row r="889" ht="15.75" customHeight="1">
      <c r="A889" s="801"/>
      <c r="B889" s="801"/>
      <c r="C889" s="801"/>
      <c r="D889" s="801"/>
      <c r="E889" s="801"/>
      <c r="F889" s="801"/>
      <c r="G889" s="801"/>
      <c r="H889" s="801"/>
      <c r="I889" s="801"/>
      <c r="J889" s="801"/>
      <c r="K889" s="801"/>
      <c r="L889" s="801"/>
      <c r="M889" s="801"/>
      <c r="N889" s="801"/>
      <c r="O889" s="801"/>
      <c r="P889" s="801"/>
      <c r="Q889" s="801"/>
      <c r="R889" s="801"/>
      <c r="S889" s="801"/>
      <c r="T889" s="801"/>
      <c r="U889" s="801"/>
      <c r="V889" s="801"/>
      <c r="W889" s="801"/>
      <c r="X889" s="801"/>
      <c r="Y889" s="801"/>
      <c r="Z889" s="801"/>
    </row>
    <row r="890" ht="15.75" customHeight="1">
      <c r="A890" s="801"/>
      <c r="B890" s="801"/>
      <c r="C890" s="801"/>
      <c r="D890" s="801"/>
      <c r="E890" s="801"/>
      <c r="F890" s="801"/>
      <c r="G890" s="801"/>
      <c r="H890" s="801"/>
      <c r="I890" s="801"/>
      <c r="J890" s="801"/>
      <c r="K890" s="801"/>
      <c r="L890" s="801"/>
      <c r="M890" s="801"/>
      <c r="N890" s="801"/>
      <c r="O890" s="801"/>
      <c r="P890" s="801"/>
      <c r="Q890" s="801"/>
      <c r="R890" s="801"/>
      <c r="S890" s="801"/>
      <c r="T890" s="801"/>
      <c r="U890" s="801"/>
      <c r="V890" s="801"/>
      <c r="W890" s="801"/>
      <c r="X890" s="801"/>
      <c r="Y890" s="801"/>
      <c r="Z890" s="801"/>
    </row>
    <row r="891" ht="15.75" customHeight="1">
      <c r="A891" s="801"/>
      <c r="B891" s="801"/>
      <c r="C891" s="801"/>
      <c r="D891" s="801"/>
      <c r="E891" s="801"/>
      <c r="F891" s="801"/>
      <c r="G891" s="801"/>
      <c r="H891" s="801"/>
      <c r="I891" s="801"/>
      <c r="J891" s="801"/>
      <c r="K891" s="801"/>
      <c r="L891" s="801"/>
      <c r="M891" s="801"/>
      <c r="N891" s="801"/>
      <c r="O891" s="801"/>
      <c r="P891" s="801"/>
      <c r="Q891" s="801"/>
      <c r="R891" s="801"/>
      <c r="S891" s="801"/>
      <c r="T891" s="801"/>
      <c r="U891" s="801"/>
      <c r="V891" s="801"/>
      <c r="W891" s="801"/>
      <c r="X891" s="801"/>
      <c r="Y891" s="801"/>
      <c r="Z891" s="801"/>
    </row>
    <row r="892" ht="15.75" customHeight="1">
      <c r="A892" s="801"/>
      <c r="B892" s="801"/>
      <c r="C892" s="801"/>
      <c r="D892" s="801"/>
      <c r="E892" s="801"/>
      <c r="F892" s="801"/>
      <c r="G892" s="801"/>
      <c r="H892" s="801"/>
      <c r="I892" s="801"/>
      <c r="J892" s="801"/>
      <c r="K892" s="801"/>
      <c r="L892" s="801"/>
      <c r="M892" s="801"/>
      <c r="N892" s="801"/>
      <c r="O892" s="801"/>
      <c r="P892" s="801"/>
      <c r="Q892" s="801"/>
      <c r="R892" s="801"/>
      <c r="S892" s="801"/>
      <c r="T892" s="801"/>
      <c r="U892" s="801"/>
      <c r="V892" s="801"/>
      <c r="W892" s="801"/>
      <c r="X892" s="801"/>
      <c r="Y892" s="801"/>
      <c r="Z892" s="801"/>
    </row>
    <row r="893" ht="15.75" customHeight="1">
      <c r="A893" s="801"/>
      <c r="B893" s="801"/>
      <c r="C893" s="801"/>
      <c r="D893" s="801"/>
      <c r="E893" s="801"/>
      <c r="F893" s="801"/>
      <c r="G893" s="801"/>
      <c r="H893" s="801"/>
      <c r="I893" s="801"/>
      <c r="J893" s="801"/>
      <c r="K893" s="801"/>
      <c r="L893" s="801"/>
      <c r="M893" s="801"/>
      <c r="N893" s="801"/>
      <c r="O893" s="801"/>
      <c r="P893" s="801"/>
      <c r="Q893" s="801"/>
      <c r="R893" s="801"/>
      <c r="S893" s="801"/>
      <c r="T893" s="801"/>
      <c r="U893" s="801"/>
      <c r="V893" s="801"/>
      <c r="W893" s="801"/>
      <c r="X893" s="801"/>
      <c r="Y893" s="801"/>
      <c r="Z893" s="801"/>
    </row>
    <row r="894" ht="15.75" customHeight="1">
      <c r="A894" s="801"/>
      <c r="B894" s="801"/>
      <c r="C894" s="801"/>
      <c r="D894" s="801"/>
      <c r="E894" s="801"/>
      <c r="F894" s="801"/>
      <c r="G894" s="801"/>
      <c r="H894" s="801"/>
      <c r="I894" s="801"/>
      <c r="J894" s="801"/>
      <c r="K894" s="801"/>
      <c r="L894" s="801"/>
      <c r="M894" s="801"/>
      <c r="N894" s="801"/>
      <c r="O894" s="801"/>
      <c r="P894" s="801"/>
      <c r="Q894" s="801"/>
      <c r="R894" s="801"/>
      <c r="S894" s="801"/>
      <c r="T894" s="801"/>
      <c r="U894" s="801"/>
      <c r="V894" s="801"/>
      <c r="W894" s="801"/>
      <c r="X894" s="801"/>
      <c r="Y894" s="801"/>
      <c r="Z894" s="801"/>
    </row>
    <row r="895" ht="15.75" customHeight="1">
      <c r="A895" s="801"/>
      <c r="B895" s="801"/>
      <c r="C895" s="801"/>
      <c r="D895" s="801"/>
      <c r="E895" s="801"/>
      <c r="F895" s="801"/>
      <c r="G895" s="801"/>
      <c r="H895" s="801"/>
      <c r="I895" s="801"/>
      <c r="J895" s="801"/>
      <c r="K895" s="801"/>
      <c r="L895" s="801"/>
      <c r="M895" s="801"/>
      <c r="N895" s="801"/>
      <c r="O895" s="801"/>
      <c r="P895" s="801"/>
      <c r="Q895" s="801"/>
      <c r="R895" s="801"/>
      <c r="S895" s="801"/>
      <c r="T895" s="801"/>
      <c r="U895" s="801"/>
      <c r="V895" s="801"/>
      <c r="W895" s="801"/>
      <c r="X895" s="801"/>
      <c r="Y895" s="801"/>
      <c r="Z895" s="801"/>
    </row>
    <row r="896" ht="15.75" customHeight="1">
      <c r="A896" s="801"/>
      <c r="B896" s="801"/>
      <c r="C896" s="801"/>
      <c r="D896" s="801"/>
      <c r="E896" s="801"/>
      <c r="F896" s="801"/>
      <c r="G896" s="801"/>
      <c r="H896" s="801"/>
      <c r="I896" s="801"/>
      <c r="J896" s="801"/>
      <c r="K896" s="801"/>
      <c r="L896" s="801"/>
      <c r="M896" s="801"/>
      <c r="N896" s="801"/>
      <c r="O896" s="801"/>
      <c r="P896" s="801"/>
      <c r="Q896" s="801"/>
      <c r="R896" s="801"/>
      <c r="S896" s="801"/>
      <c r="T896" s="801"/>
      <c r="U896" s="801"/>
      <c r="V896" s="801"/>
      <c r="W896" s="801"/>
      <c r="X896" s="801"/>
      <c r="Y896" s="801"/>
      <c r="Z896" s="801"/>
    </row>
    <row r="897" ht="15.75" customHeight="1">
      <c r="A897" s="801"/>
      <c r="B897" s="801"/>
      <c r="C897" s="801"/>
      <c r="D897" s="801"/>
      <c r="E897" s="801"/>
      <c r="F897" s="801"/>
      <c r="G897" s="801"/>
      <c r="H897" s="801"/>
      <c r="I897" s="801"/>
      <c r="J897" s="801"/>
      <c r="K897" s="801"/>
      <c r="L897" s="801"/>
      <c r="M897" s="801"/>
      <c r="N897" s="801"/>
      <c r="O897" s="801"/>
      <c r="P897" s="801"/>
      <c r="Q897" s="801"/>
      <c r="R897" s="801"/>
      <c r="S897" s="801"/>
      <c r="T897" s="801"/>
      <c r="U897" s="801"/>
      <c r="V897" s="801"/>
      <c r="W897" s="801"/>
      <c r="X897" s="801"/>
      <c r="Y897" s="801"/>
      <c r="Z897" s="801"/>
    </row>
    <row r="898" ht="15.75" customHeight="1">
      <c r="A898" s="801"/>
      <c r="B898" s="801"/>
      <c r="C898" s="801"/>
      <c r="D898" s="801"/>
      <c r="E898" s="801"/>
      <c r="F898" s="801"/>
      <c r="G898" s="801"/>
      <c r="H898" s="801"/>
      <c r="I898" s="801"/>
      <c r="J898" s="801"/>
      <c r="K898" s="801"/>
      <c r="L898" s="801"/>
      <c r="M898" s="801"/>
      <c r="N898" s="801"/>
      <c r="O898" s="801"/>
      <c r="P898" s="801"/>
      <c r="Q898" s="801"/>
      <c r="R898" s="801"/>
      <c r="S898" s="801"/>
      <c r="T898" s="801"/>
      <c r="U898" s="801"/>
      <c r="V898" s="801"/>
      <c r="W898" s="801"/>
      <c r="X898" s="801"/>
      <c r="Y898" s="801"/>
      <c r="Z898" s="801"/>
    </row>
    <row r="899" ht="15.75" customHeight="1">
      <c r="A899" s="801"/>
      <c r="B899" s="801"/>
      <c r="C899" s="801"/>
      <c r="D899" s="801"/>
      <c r="E899" s="801"/>
      <c r="F899" s="801"/>
      <c r="G899" s="801"/>
      <c r="H899" s="801"/>
      <c r="I899" s="801"/>
      <c r="J899" s="801"/>
      <c r="K899" s="801"/>
      <c r="L899" s="801"/>
      <c r="M899" s="801"/>
      <c r="N899" s="801"/>
      <c r="O899" s="801"/>
      <c r="P899" s="801"/>
      <c r="Q899" s="801"/>
      <c r="R899" s="801"/>
      <c r="S899" s="801"/>
      <c r="T899" s="801"/>
      <c r="U899" s="801"/>
      <c r="V899" s="801"/>
      <c r="W899" s="801"/>
      <c r="X899" s="801"/>
      <c r="Y899" s="801"/>
      <c r="Z899" s="801"/>
    </row>
    <row r="900" ht="15.75" customHeight="1">
      <c r="A900" s="801"/>
      <c r="B900" s="801"/>
      <c r="C900" s="801"/>
      <c r="D900" s="801"/>
      <c r="E900" s="801"/>
      <c r="F900" s="801"/>
      <c r="G900" s="801"/>
      <c r="H900" s="801"/>
      <c r="I900" s="801"/>
      <c r="J900" s="801"/>
      <c r="K900" s="801"/>
      <c r="L900" s="801"/>
      <c r="M900" s="801"/>
      <c r="N900" s="801"/>
      <c r="O900" s="801"/>
      <c r="P900" s="801"/>
      <c r="Q900" s="801"/>
      <c r="R900" s="801"/>
      <c r="S900" s="801"/>
      <c r="T900" s="801"/>
      <c r="U900" s="801"/>
      <c r="V900" s="801"/>
      <c r="W900" s="801"/>
      <c r="X900" s="801"/>
      <c r="Y900" s="801"/>
      <c r="Z900" s="801"/>
    </row>
    <row r="901" ht="15.75" customHeight="1">
      <c r="A901" s="801"/>
      <c r="B901" s="801"/>
      <c r="C901" s="801"/>
      <c r="D901" s="801"/>
      <c r="E901" s="801"/>
      <c r="F901" s="801"/>
      <c r="G901" s="801"/>
      <c r="H901" s="801"/>
      <c r="I901" s="801"/>
      <c r="J901" s="801"/>
      <c r="K901" s="801"/>
      <c r="L901" s="801"/>
      <c r="M901" s="801"/>
      <c r="N901" s="801"/>
      <c r="O901" s="801"/>
      <c r="P901" s="801"/>
      <c r="Q901" s="801"/>
      <c r="R901" s="801"/>
      <c r="S901" s="801"/>
      <c r="T901" s="801"/>
      <c r="U901" s="801"/>
      <c r="V901" s="801"/>
      <c r="W901" s="801"/>
      <c r="X901" s="801"/>
      <c r="Y901" s="801"/>
      <c r="Z901" s="801"/>
    </row>
    <row r="902" ht="15.75" customHeight="1">
      <c r="A902" s="801"/>
      <c r="B902" s="801"/>
      <c r="C902" s="801"/>
      <c r="D902" s="801"/>
      <c r="E902" s="801"/>
      <c r="F902" s="801"/>
      <c r="G902" s="801"/>
      <c r="H902" s="801"/>
      <c r="I902" s="801"/>
      <c r="J902" s="801"/>
      <c r="K902" s="801"/>
      <c r="L902" s="801"/>
      <c r="M902" s="801"/>
      <c r="N902" s="801"/>
      <c r="O902" s="801"/>
      <c r="P902" s="801"/>
      <c r="Q902" s="801"/>
      <c r="R902" s="801"/>
      <c r="S902" s="801"/>
      <c r="T902" s="801"/>
      <c r="U902" s="801"/>
      <c r="V902" s="801"/>
      <c r="W902" s="801"/>
      <c r="X902" s="801"/>
      <c r="Y902" s="801"/>
      <c r="Z902" s="801"/>
    </row>
    <row r="903" ht="15.75" customHeight="1">
      <c r="A903" s="801"/>
      <c r="B903" s="801"/>
      <c r="C903" s="801"/>
      <c r="D903" s="801"/>
      <c r="E903" s="801"/>
      <c r="F903" s="801"/>
      <c r="G903" s="801"/>
      <c r="H903" s="801"/>
      <c r="I903" s="801"/>
      <c r="J903" s="801"/>
      <c r="K903" s="801"/>
      <c r="L903" s="801"/>
      <c r="M903" s="801"/>
      <c r="N903" s="801"/>
      <c r="O903" s="801"/>
      <c r="P903" s="801"/>
      <c r="Q903" s="801"/>
      <c r="R903" s="801"/>
      <c r="S903" s="801"/>
      <c r="T903" s="801"/>
      <c r="U903" s="801"/>
      <c r="V903" s="801"/>
      <c r="W903" s="801"/>
      <c r="X903" s="801"/>
      <c r="Y903" s="801"/>
      <c r="Z903" s="801"/>
    </row>
    <row r="904" ht="15.75" customHeight="1">
      <c r="A904" s="801"/>
      <c r="B904" s="801"/>
      <c r="C904" s="801"/>
      <c r="D904" s="801"/>
      <c r="E904" s="801"/>
      <c r="F904" s="801"/>
      <c r="G904" s="801"/>
      <c r="H904" s="801"/>
      <c r="I904" s="801"/>
      <c r="J904" s="801"/>
      <c r="K904" s="801"/>
      <c r="L904" s="801"/>
      <c r="M904" s="801"/>
      <c r="N904" s="801"/>
      <c r="O904" s="801"/>
      <c r="P904" s="801"/>
      <c r="Q904" s="801"/>
      <c r="R904" s="801"/>
      <c r="S904" s="801"/>
      <c r="T904" s="801"/>
      <c r="U904" s="801"/>
      <c r="V904" s="801"/>
      <c r="W904" s="801"/>
      <c r="X904" s="801"/>
      <c r="Y904" s="801"/>
      <c r="Z904" s="801"/>
    </row>
    <row r="905" ht="15.75" customHeight="1">
      <c r="A905" s="801"/>
      <c r="B905" s="801"/>
      <c r="C905" s="801"/>
      <c r="D905" s="801"/>
      <c r="E905" s="801"/>
      <c r="F905" s="801"/>
      <c r="G905" s="801"/>
      <c r="H905" s="801"/>
      <c r="I905" s="801"/>
      <c r="J905" s="801"/>
      <c r="K905" s="801"/>
      <c r="L905" s="801"/>
      <c r="M905" s="801"/>
      <c r="N905" s="801"/>
      <c r="O905" s="801"/>
      <c r="P905" s="801"/>
      <c r="Q905" s="801"/>
      <c r="R905" s="801"/>
      <c r="S905" s="801"/>
      <c r="T905" s="801"/>
      <c r="U905" s="801"/>
      <c r="V905" s="801"/>
      <c r="W905" s="801"/>
      <c r="X905" s="801"/>
      <c r="Y905" s="801"/>
      <c r="Z905" s="801"/>
    </row>
    <row r="906" ht="15.75" customHeight="1">
      <c r="A906" s="801"/>
      <c r="B906" s="801"/>
      <c r="C906" s="801"/>
      <c r="D906" s="801"/>
      <c r="E906" s="801"/>
      <c r="F906" s="801"/>
      <c r="G906" s="801"/>
      <c r="H906" s="801"/>
      <c r="I906" s="801"/>
      <c r="J906" s="801"/>
      <c r="K906" s="801"/>
      <c r="L906" s="801"/>
      <c r="M906" s="801"/>
      <c r="N906" s="801"/>
      <c r="O906" s="801"/>
      <c r="P906" s="801"/>
      <c r="Q906" s="801"/>
      <c r="R906" s="801"/>
      <c r="S906" s="801"/>
      <c r="T906" s="801"/>
      <c r="U906" s="801"/>
      <c r="V906" s="801"/>
      <c r="W906" s="801"/>
      <c r="X906" s="801"/>
      <c r="Y906" s="801"/>
      <c r="Z906" s="801"/>
    </row>
    <row r="907" ht="15.75" customHeight="1">
      <c r="A907" s="801"/>
      <c r="B907" s="801"/>
      <c r="C907" s="801"/>
      <c r="D907" s="801"/>
      <c r="E907" s="801"/>
      <c r="F907" s="801"/>
      <c r="G907" s="801"/>
      <c r="H907" s="801"/>
      <c r="I907" s="801"/>
      <c r="J907" s="801"/>
      <c r="K907" s="801"/>
      <c r="L907" s="801"/>
      <c r="M907" s="801"/>
      <c r="N907" s="801"/>
      <c r="O907" s="801"/>
      <c r="P907" s="801"/>
      <c r="Q907" s="801"/>
      <c r="R907" s="801"/>
      <c r="S907" s="801"/>
      <c r="T907" s="801"/>
      <c r="U907" s="801"/>
      <c r="V907" s="801"/>
      <c r="W907" s="801"/>
      <c r="X907" s="801"/>
      <c r="Y907" s="801"/>
      <c r="Z907" s="801"/>
    </row>
    <row r="908" ht="15.75" customHeight="1">
      <c r="A908" s="801"/>
      <c r="B908" s="801"/>
      <c r="C908" s="801"/>
      <c r="D908" s="801"/>
      <c r="E908" s="801"/>
      <c r="F908" s="801"/>
      <c r="G908" s="801"/>
      <c r="H908" s="801"/>
      <c r="I908" s="801"/>
      <c r="J908" s="801"/>
      <c r="K908" s="801"/>
      <c r="L908" s="801"/>
      <c r="M908" s="801"/>
      <c r="N908" s="801"/>
      <c r="O908" s="801"/>
      <c r="P908" s="801"/>
      <c r="Q908" s="801"/>
      <c r="R908" s="801"/>
      <c r="S908" s="801"/>
      <c r="T908" s="801"/>
      <c r="U908" s="801"/>
      <c r="V908" s="801"/>
      <c r="W908" s="801"/>
      <c r="X908" s="801"/>
      <c r="Y908" s="801"/>
      <c r="Z908" s="801"/>
    </row>
    <row r="909" ht="15.75" customHeight="1">
      <c r="A909" s="801"/>
      <c r="B909" s="801"/>
      <c r="C909" s="801"/>
      <c r="D909" s="801"/>
      <c r="E909" s="801"/>
      <c r="F909" s="801"/>
      <c r="G909" s="801"/>
      <c r="H909" s="801"/>
      <c r="I909" s="801"/>
      <c r="J909" s="801"/>
      <c r="K909" s="801"/>
      <c r="L909" s="801"/>
      <c r="M909" s="801"/>
      <c r="N909" s="801"/>
      <c r="O909" s="801"/>
      <c r="P909" s="801"/>
      <c r="Q909" s="801"/>
      <c r="R909" s="801"/>
      <c r="S909" s="801"/>
      <c r="T909" s="801"/>
      <c r="U909" s="801"/>
      <c r="V909" s="801"/>
      <c r="W909" s="801"/>
      <c r="X909" s="801"/>
      <c r="Y909" s="801"/>
      <c r="Z909" s="801"/>
    </row>
    <row r="910" ht="15.75" customHeight="1">
      <c r="A910" s="801"/>
      <c r="B910" s="801"/>
      <c r="C910" s="801"/>
      <c r="D910" s="801"/>
      <c r="E910" s="801"/>
      <c r="F910" s="801"/>
      <c r="G910" s="801"/>
      <c r="H910" s="801"/>
      <c r="I910" s="801"/>
      <c r="J910" s="801"/>
      <c r="K910" s="801"/>
      <c r="L910" s="801"/>
      <c r="M910" s="801"/>
      <c r="N910" s="801"/>
      <c r="O910" s="801"/>
      <c r="P910" s="801"/>
      <c r="Q910" s="801"/>
      <c r="R910" s="801"/>
      <c r="S910" s="801"/>
      <c r="T910" s="801"/>
      <c r="U910" s="801"/>
      <c r="V910" s="801"/>
      <c r="W910" s="801"/>
      <c r="X910" s="801"/>
      <c r="Y910" s="801"/>
      <c r="Z910" s="801"/>
    </row>
    <row r="911" ht="15.75" customHeight="1">
      <c r="A911" s="801"/>
      <c r="B911" s="801"/>
      <c r="C911" s="801"/>
      <c r="D911" s="801"/>
      <c r="E911" s="801"/>
      <c r="F911" s="801"/>
      <c r="G911" s="801"/>
      <c r="H911" s="801"/>
      <c r="I911" s="801"/>
      <c r="J911" s="801"/>
      <c r="K911" s="801"/>
      <c r="L911" s="801"/>
      <c r="M911" s="801"/>
      <c r="N911" s="801"/>
      <c r="O911" s="801"/>
      <c r="P911" s="801"/>
      <c r="Q911" s="801"/>
      <c r="R911" s="801"/>
      <c r="S911" s="801"/>
      <c r="T911" s="801"/>
      <c r="U911" s="801"/>
      <c r="V911" s="801"/>
      <c r="W911" s="801"/>
      <c r="X911" s="801"/>
      <c r="Y911" s="801"/>
      <c r="Z911" s="801"/>
    </row>
    <row r="912" ht="15.75" customHeight="1">
      <c r="A912" s="801"/>
      <c r="B912" s="801"/>
      <c r="C912" s="801"/>
      <c r="D912" s="801"/>
      <c r="E912" s="801"/>
      <c r="F912" s="801"/>
      <c r="G912" s="801"/>
      <c r="H912" s="801"/>
      <c r="I912" s="801"/>
      <c r="J912" s="801"/>
      <c r="K912" s="801"/>
      <c r="L912" s="801"/>
      <c r="M912" s="801"/>
      <c r="N912" s="801"/>
      <c r="O912" s="801"/>
      <c r="P912" s="801"/>
      <c r="Q912" s="801"/>
      <c r="R912" s="801"/>
      <c r="S912" s="801"/>
      <c r="T912" s="801"/>
      <c r="U912" s="801"/>
      <c r="V912" s="801"/>
      <c r="W912" s="801"/>
      <c r="X912" s="801"/>
      <c r="Y912" s="801"/>
      <c r="Z912" s="801"/>
    </row>
    <row r="913" ht="15.75" customHeight="1">
      <c r="A913" s="801"/>
      <c r="B913" s="801"/>
      <c r="C913" s="801"/>
      <c r="D913" s="801"/>
      <c r="E913" s="801"/>
      <c r="F913" s="801"/>
      <c r="G913" s="801"/>
      <c r="H913" s="801"/>
      <c r="I913" s="801"/>
      <c r="J913" s="801"/>
      <c r="K913" s="801"/>
      <c r="L913" s="801"/>
      <c r="M913" s="801"/>
      <c r="N913" s="801"/>
      <c r="O913" s="801"/>
      <c r="P913" s="801"/>
      <c r="Q913" s="801"/>
      <c r="R913" s="801"/>
      <c r="S913" s="801"/>
      <c r="T913" s="801"/>
      <c r="U913" s="801"/>
      <c r="V913" s="801"/>
      <c r="W913" s="801"/>
      <c r="X913" s="801"/>
      <c r="Y913" s="801"/>
      <c r="Z913" s="801"/>
    </row>
    <row r="914" ht="15.75" customHeight="1">
      <c r="A914" s="801"/>
      <c r="B914" s="801"/>
      <c r="C914" s="801"/>
      <c r="D914" s="801"/>
      <c r="E914" s="801"/>
      <c r="F914" s="801"/>
      <c r="G914" s="801"/>
      <c r="H914" s="801"/>
      <c r="I914" s="801"/>
      <c r="J914" s="801"/>
      <c r="K914" s="801"/>
      <c r="L914" s="801"/>
      <c r="M914" s="801"/>
      <c r="N914" s="801"/>
      <c r="O914" s="801"/>
      <c r="P914" s="801"/>
      <c r="Q914" s="801"/>
      <c r="R914" s="801"/>
      <c r="S914" s="801"/>
      <c r="T914" s="801"/>
      <c r="U914" s="801"/>
      <c r="V914" s="801"/>
      <c r="W914" s="801"/>
      <c r="X914" s="801"/>
      <c r="Y914" s="801"/>
      <c r="Z914" s="801"/>
    </row>
    <row r="915" ht="15.75" customHeight="1">
      <c r="A915" s="801"/>
      <c r="B915" s="801"/>
      <c r="C915" s="801"/>
      <c r="D915" s="801"/>
      <c r="E915" s="801"/>
      <c r="F915" s="801"/>
      <c r="G915" s="801"/>
      <c r="H915" s="801"/>
      <c r="I915" s="801"/>
      <c r="J915" s="801"/>
      <c r="K915" s="801"/>
      <c r="L915" s="801"/>
      <c r="M915" s="801"/>
      <c r="N915" s="801"/>
      <c r="O915" s="801"/>
      <c r="P915" s="801"/>
      <c r="Q915" s="801"/>
      <c r="R915" s="801"/>
      <c r="S915" s="801"/>
      <c r="T915" s="801"/>
      <c r="U915" s="801"/>
      <c r="V915" s="801"/>
      <c r="W915" s="801"/>
      <c r="X915" s="801"/>
      <c r="Y915" s="801"/>
      <c r="Z915" s="801"/>
    </row>
    <row r="916" ht="15.75" customHeight="1">
      <c r="A916" s="801"/>
      <c r="B916" s="801"/>
      <c r="C916" s="801"/>
      <c r="D916" s="801"/>
      <c r="E916" s="801"/>
      <c r="F916" s="801"/>
      <c r="G916" s="801"/>
      <c r="H916" s="801"/>
      <c r="I916" s="801"/>
      <c r="J916" s="801"/>
      <c r="K916" s="801"/>
      <c r="L916" s="801"/>
      <c r="M916" s="801"/>
      <c r="N916" s="801"/>
      <c r="O916" s="801"/>
      <c r="P916" s="801"/>
      <c r="Q916" s="801"/>
      <c r="R916" s="801"/>
      <c r="S916" s="801"/>
      <c r="T916" s="801"/>
      <c r="U916" s="801"/>
      <c r="V916" s="801"/>
      <c r="W916" s="801"/>
      <c r="X916" s="801"/>
      <c r="Y916" s="801"/>
      <c r="Z916" s="801"/>
    </row>
    <row r="917" ht="15.75" customHeight="1">
      <c r="A917" s="801"/>
      <c r="B917" s="801"/>
      <c r="C917" s="801"/>
      <c r="D917" s="801"/>
      <c r="E917" s="801"/>
      <c r="F917" s="801"/>
      <c r="G917" s="801"/>
      <c r="H917" s="801"/>
      <c r="I917" s="801"/>
      <c r="J917" s="801"/>
      <c r="K917" s="801"/>
      <c r="L917" s="801"/>
      <c r="M917" s="801"/>
      <c r="N917" s="801"/>
      <c r="O917" s="801"/>
      <c r="P917" s="801"/>
      <c r="Q917" s="801"/>
      <c r="R917" s="801"/>
      <c r="S917" s="801"/>
      <c r="T917" s="801"/>
      <c r="U917" s="801"/>
      <c r="V917" s="801"/>
      <c r="W917" s="801"/>
      <c r="X917" s="801"/>
      <c r="Y917" s="801"/>
      <c r="Z917" s="801"/>
    </row>
    <row r="918" ht="15.75" customHeight="1">
      <c r="A918" s="801"/>
      <c r="B918" s="801"/>
      <c r="C918" s="801"/>
      <c r="D918" s="801"/>
      <c r="E918" s="801"/>
      <c r="F918" s="801"/>
      <c r="G918" s="801"/>
      <c r="H918" s="801"/>
      <c r="I918" s="801"/>
      <c r="J918" s="801"/>
      <c r="K918" s="801"/>
      <c r="L918" s="801"/>
      <c r="M918" s="801"/>
      <c r="N918" s="801"/>
      <c r="O918" s="801"/>
      <c r="P918" s="801"/>
      <c r="Q918" s="801"/>
      <c r="R918" s="801"/>
      <c r="S918" s="801"/>
      <c r="T918" s="801"/>
      <c r="U918" s="801"/>
      <c r="V918" s="801"/>
      <c r="W918" s="801"/>
      <c r="X918" s="801"/>
      <c r="Y918" s="801"/>
      <c r="Z918" s="801"/>
    </row>
    <row r="919" ht="15.75" customHeight="1">
      <c r="A919" s="801"/>
      <c r="B919" s="801"/>
      <c r="C919" s="801"/>
      <c r="D919" s="801"/>
      <c r="E919" s="801"/>
      <c r="F919" s="801"/>
      <c r="G919" s="801"/>
      <c r="H919" s="801"/>
      <c r="I919" s="801"/>
      <c r="J919" s="801"/>
      <c r="K919" s="801"/>
      <c r="L919" s="801"/>
      <c r="M919" s="801"/>
      <c r="N919" s="801"/>
      <c r="O919" s="801"/>
      <c r="P919" s="801"/>
      <c r="Q919" s="801"/>
      <c r="R919" s="801"/>
      <c r="S919" s="801"/>
      <c r="T919" s="801"/>
      <c r="U919" s="801"/>
      <c r="V919" s="801"/>
      <c r="W919" s="801"/>
      <c r="X919" s="801"/>
      <c r="Y919" s="801"/>
      <c r="Z919" s="801"/>
    </row>
    <row r="920" ht="15.75" customHeight="1">
      <c r="A920" s="801"/>
      <c r="B920" s="801"/>
      <c r="C920" s="801"/>
      <c r="D920" s="801"/>
      <c r="E920" s="801"/>
      <c r="F920" s="801"/>
      <c r="G920" s="801"/>
      <c r="H920" s="801"/>
      <c r="I920" s="801"/>
      <c r="J920" s="801"/>
      <c r="K920" s="801"/>
      <c r="L920" s="801"/>
      <c r="M920" s="801"/>
      <c r="N920" s="801"/>
      <c r="O920" s="801"/>
      <c r="P920" s="801"/>
      <c r="Q920" s="801"/>
      <c r="R920" s="801"/>
      <c r="S920" s="801"/>
      <c r="T920" s="801"/>
      <c r="U920" s="801"/>
      <c r="V920" s="801"/>
      <c r="W920" s="801"/>
      <c r="X920" s="801"/>
      <c r="Y920" s="801"/>
      <c r="Z920" s="801"/>
    </row>
    <row r="921" ht="15.75" customHeight="1">
      <c r="A921" s="801"/>
      <c r="B921" s="801"/>
      <c r="C921" s="801"/>
      <c r="D921" s="801"/>
      <c r="E921" s="801"/>
      <c r="F921" s="801"/>
      <c r="G921" s="801"/>
      <c r="H921" s="801"/>
      <c r="I921" s="801"/>
      <c r="J921" s="801"/>
      <c r="K921" s="801"/>
      <c r="L921" s="801"/>
      <c r="M921" s="801"/>
      <c r="N921" s="801"/>
      <c r="O921" s="801"/>
      <c r="P921" s="801"/>
      <c r="Q921" s="801"/>
      <c r="R921" s="801"/>
      <c r="S921" s="801"/>
      <c r="T921" s="801"/>
      <c r="U921" s="801"/>
      <c r="V921" s="801"/>
      <c r="W921" s="801"/>
      <c r="X921" s="801"/>
      <c r="Y921" s="801"/>
      <c r="Z921" s="801"/>
    </row>
    <row r="922" ht="15.75" customHeight="1">
      <c r="A922" s="801"/>
      <c r="B922" s="801"/>
      <c r="C922" s="801"/>
      <c r="D922" s="801"/>
      <c r="E922" s="801"/>
      <c r="F922" s="801"/>
      <c r="G922" s="801"/>
      <c r="H922" s="801"/>
      <c r="I922" s="801"/>
      <c r="J922" s="801"/>
      <c r="K922" s="801"/>
      <c r="L922" s="801"/>
      <c r="M922" s="801"/>
      <c r="N922" s="801"/>
      <c r="O922" s="801"/>
      <c r="P922" s="801"/>
      <c r="Q922" s="801"/>
      <c r="R922" s="801"/>
      <c r="S922" s="801"/>
      <c r="T922" s="801"/>
      <c r="U922" s="801"/>
      <c r="V922" s="801"/>
      <c r="W922" s="801"/>
      <c r="X922" s="801"/>
      <c r="Y922" s="801"/>
      <c r="Z922" s="801"/>
    </row>
    <row r="923" ht="15.75" customHeight="1">
      <c r="A923" s="801"/>
      <c r="B923" s="801"/>
      <c r="C923" s="801"/>
      <c r="D923" s="801"/>
      <c r="E923" s="801"/>
      <c r="F923" s="801"/>
      <c r="G923" s="801"/>
      <c r="H923" s="801"/>
      <c r="I923" s="801"/>
      <c r="J923" s="801"/>
      <c r="K923" s="801"/>
      <c r="L923" s="801"/>
      <c r="M923" s="801"/>
      <c r="N923" s="801"/>
      <c r="O923" s="801"/>
      <c r="P923" s="801"/>
      <c r="Q923" s="801"/>
      <c r="R923" s="801"/>
      <c r="S923" s="801"/>
      <c r="T923" s="801"/>
      <c r="U923" s="801"/>
      <c r="V923" s="801"/>
      <c r="W923" s="801"/>
      <c r="X923" s="801"/>
      <c r="Y923" s="801"/>
      <c r="Z923" s="801"/>
    </row>
    <row r="924" ht="15.75" customHeight="1">
      <c r="A924" s="801"/>
      <c r="B924" s="801"/>
      <c r="C924" s="801"/>
      <c r="D924" s="801"/>
      <c r="E924" s="801"/>
      <c r="F924" s="801"/>
      <c r="G924" s="801"/>
      <c r="H924" s="801"/>
      <c r="I924" s="801"/>
      <c r="J924" s="801"/>
      <c r="K924" s="801"/>
      <c r="L924" s="801"/>
      <c r="M924" s="801"/>
      <c r="N924" s="801"/>
      <c r="O924" s="801"/>
      <c r="P924" s="801"/>
      <c r="Q924" s="801"/>
      <c r="R924" s="801"/>
      <c r="S924" s="801"/>
      <c r="T924" s="801"/>
      <c r="U924" s="801"/>
      <c r="V924" s="801"/>
      <c r="W924" s="801"/>
      <c r="X924" s="801"/>
      <c r="Y924" s="801"/>
      <c r="Z924" s="801"/>
    </row>
    <row r="925" ht="15.75" customHeight="1">
      <c r="A925" s="801"/>
      <c r="B925" s="801"/>
      <c r="C925" s="801"/>
      <c r="D925" s="801"/>
      <c r="E925" s="801"/>
      <c r="F925" s="801"/>
      <c r="G925" s="801"/>
      <c r="H925" s="801"/>
      <c r="I925" s="801"/>
      <c r="J925" s="801"/>
      <c r="K925" s="801"/>
      <c r="L925" s="801"/>
      <c r="M925" s="801"/>
      <c r="N925" s="801"/>
      <c r="O925" s="801"/>
      <c r="P925" s="801"/>
      <c r="Q925" s="801"/>
      <c r="R925" s="801"/>
      <c r="S925" s="801"/>
      <c r="T925" s="801"/>
      <c r="U925" s="801"/>
      <c r="V925" s="801"/>
      <c r="W925" s="801"/>
      <c r="X925" s="801"/>
      <c r="Y925" s="801"/>
      <c r="Z925" s="801"/>
    </row>
    <row r="926" ht="15.75" customHeight="1">
      <c r="A926" s="801"/>
      <c r="B926" s="801"/>
      <c r="C926" s="801"/>
      <c r="D926" s="801"/>
      <c r="E926" s="801"/>
      <c r="F926" s="801"/>
      <c r="G926" s="801"/>
      <c r="H926" s="801"/>
      <c r="I926" s="801"/>
      <c r="J926" s="801"/>
      <c r="K926" s="801"/>
      <c r="L926" s="801"/>
      <c r="M926" s="801"/>
      <c r="N926" s="801"/>
      <c r="O926" s="801"/>
      <c r="P926" s="801"/>
      <c r="Q926" s="801"/>
      <c r="R926" s="801"/>
      <c r="S926" s="801"/>
      <c r="T926" s="801"/>
      <c r="U926" s="801"/>
      <c r="V926" s="801"/>
      <c r="W926" s="801"/>
      <c r="X926" s="801"/>
      <c r="Y926" s="801"/>
      <c r="Z926" s="801"/>
    </row>
    <row r="927" ht="15.75" customHeight="1">
      <c r="A927" s="801"/>
      <c r="B927" s="801"/>
      <c r="C927" s="801"/>
      <c r="D927" s="801"/>
      <c r="E927" s="801"/>
      <c r="F927" s="801"/>
      <c r="G927" s="801"/>
      <c r="H927" s="801"/>
      <c r="I927" s="801"/>
      <c r="J927" s="801"/>
      <c r="K927" s="801"/>
      <c r="L927" s="801"/>
      <c r="M927" s="801"/>
      <c r="N927" s="801"/>
      <c r="O927" s="801"/>
      <c r="P927" s="801"/>
      <c r="Q927" s="801"/>
      <c r="R927" s="801"/>
      <c r="S927" s="801"/>
      <c r="T927" s="801"/>
      <c r="U927" s="801"/>
      <c r="V927" s="801"/>
      <c r="W927" s="801"/>
      <c r="X927" s="801"/>
      <c r="Y927" s="801"/>
      <c r="Z927" s="801"/>
    </row>
    <row r="928" ht="15.75" customHeight="1">
      <c r="A928" s="801"/>
      <c r="B928" s="801"/>
      <c r="C928" s="801"/>
      <c r="D928" s="801"/>
      <c r="E928" s="801"/>
      <c r="F928" s="801"/>
      <c r="G928" s="801"/>
      <c r="H928" s="801"/>
      <c r="I928" s="801"/>
      <c r="J928" s="801"/>
      <c r="K928" s="801"/>
      <c r="L928" s="801"/>
      <c r="M928" s="801"/>
      <c r="N928" s="801"/>
      <c r="O928" s="801"/>
      <c r="P928" s="801"/>
      <c r="Q928" s="801"/>
      <c r="R928" s="801"/>
      <c r="S928" s="801"/>
      <c r="T928" s="801"/>
      <c r="U928" s="801"/>
      <c r="V928" s="801"/>
      <c r="W928" s="801"/>
      <c r="X928" s="801"/>
      <c r="Y928" s="801"/>
      <c r="Z928" s="801"/>
    </row>
    <row r="929" ht="15.75" customHeight="1">
      <c r="A929" s="801"/>
      <c r="B929" s="801"/>
      <c r="C929" s="801"/>
      <c r="D929" s="801"/>
      <c r="E929" s="801"/>
      <c r="F929" s="801"/>
      <c r="G929" s="801"/>
      <c r="H929" s="801"/>
      <c r="I929" s="801"/>
      <c r="J929" s="801"/>
      <c r="K929" s="801"/>
      <c r="L929" s="801"/>
      <c r="M929" s="801"/>
      <c r="N929" s="801"/>
      <c r="O929" s="801"/>
      <c r="P929" s="801"/>
      <c r="Q929" s="801"/>
      <c r="R929" s="801"/>
      <c r="S929" s="801"/>
      <c r="T929" s="801"/>
      <c r="U929" s="801"/>
      <c r="V929" s="801"/>
      <c r="W929" s="801"/>
      <c r="X929" s="801"/>
      <c r="Y929" s="801"/>
      <c r="Z929" s="801"/>
    </row>
    <row r="930" ht="15.75" customHeight="1">
      <c r="A930" s="801"/>
      <c r="B930" s="801"/>
      <c r="C930" s="801"/>
      <c r="D930" s="801"/>
      <c r="E930" s="801"/>
      <c r="F930" s="801"/>
      <c r="G930" s="801"/>
      <c r="H930" s="801"/>
      <c r="I930" s="801"/>
      <c r="J930" s="801"/>
      <c r="K930" s="801"/>
      <c r="L930" s="801"/>
      <c r="M930" s="801"/>
      <c r="N930" s="801"/>
      <c r="O930" s="801"/>
      <c r="P930" s="801"/>
      <c r="Q930" s="801"/>
      <c r="R930" s="801"/>
      <c r="S930" s="801"/>
      <c r="T930" s="801"/>
      <c r="U930" s="801"/>
      <c r="V930" s="801"/>
      <c r="W930" s="801"/>
      <c r="X930" s="801"/>
      <c r="Y930" s="801"/>
      <c r="Z930" s="801"/>
    </row>
    <row r="931" ht="15.75" customHeight="1">
      <c r="A931" s="801"/>
      <c r="B931" s="801"/>
      <c r="C931" s="801"/>
      <c r="D931" s="801"/>
      <c r="E931" s="801"/>
      <c r="F931" s="801"/>
      <c r="G931" s="801"/>
      <c r="H931" s="801"/>
      <c r="I931" s="801"/>
      <c r="J931" s="801"/>
      <c r="K931" s="801"/>
      <c r="L931" s="801"/>
      <c r="M931" s="801"/>
      <c r="N931" s="801"/>
      <c r="O931" s="801"/>
      <c r="P931" s="801"/>
      <c r="Q931" s="801"/>
      <c r="R931" s="801"/>
      <c r="S931" s="801"/>
      <c r="T931" s="801"/>
      <c r="U931" s="801"/>
      <c r="V931" s="801"/>
      <c r="W931" s="801"/>
      <c r="X931" s="801"/>
      <c r="Y931" s="801"/>
      <c r="Z931" s="801"/>
    </row>
    <row r="932" ht="15.75" customHeight="1">
      <c r="A932" s="801"/>
      <c r="B932" s="801"/>
      <c r="C932" s="801"/>
      <c r="D932" s="801"/>
      <c r="E932" s="801"/>
      <c r="F932" s="801"/>
      <c r="G932" s="801"/>
      <c r="H932" s="801"/>
      <c r="I932" s="801"/>
      <c r="J932" s="801"/>
      <c r="K932" s="801"/>
      <c r="L932" s="801"/>
      <c r="M932" s="801"/>
      <c r="N932" s="801"/>
      <c r="O932" s="801"/>
      <c r="P932" s="801"/>
      <c r="Q932" s="801"/>
      <c r="R932" s="801"/>
      <c r="S932" s="801"/>
      <c r="T932" s="801"/>
      <c r="U932" s="801"/>
      <c r="V932" s="801"/>
      <c r="W932" s="801"/>
      <c r="X932" s="801"/>
      <c r="Y932" s="801"/>
      <c r="Z932" s="801"/>
    </row>
    <row r="933" ht="15.75" customHeight="1">
      <c r="A933" s="801"/>
      <c r="B933" s="801"/>
      <c r="C933" s="801"/>
      <c r="D933" s="801"/>
      <c r="E933" s="801"/>
      <c r="F933" s="801"/>
      <c r="G933" s="801"/>
      <c r="H933" s="801"/>
      <c r="I933" s="801"/>
      <c r="J933" s="801"/>
      <c r="K933" s="801"/>
      <c r="L933" s="801"/>
      <c r="M933" s="801"/>
      <c r="N933" s="801"/>
      <c r="O933" s="801"/>
      <c r="P933" s="801"/>
      <c r="Q933" s="801"/>
      <c r="R933" s="801"/>
      <c r="S933" s="801"/>
      <c r="T933" s="801"/>
      <c r="U933" s="801"/>
      <c r="V933" s="801"/>
      <c r="W933" s="801"/>
      <c r="X933" s="801"/>
      <c r="Y933" s="801"/>
      <c r="Z933" s="801"/>
    </row>
    <row r="934" ht="15.75" customHeight="1">
      <c r="A934" s="801"/>
      <c r="B934" s="801"/>
      <c r="C934" s="801"/>
      <c r="D934" s="801"/>
      <c r="E934" s="801"/>
      <c r="F934" s="801"/>
      <c r="G934" s="801"/>
      <c r="H934" s="801"/>
      <c r="I934" s="801"/>
      <c r="J934" s="801"/>
      <c r="K934" s="801"/>
      <c r="L934" s="801"/>
      <c r="M934" s="801"/>
      <c r="N934" s="801"/>
      <c r="O934" s="801"/>
      <c r="P934" s="801"/>
      <c r="Q934" s="801"/>
      <c r="R934" s="801"/>
      <c r="S934" s="801"/>
      <c r="T934" s="801"/>
      <c r="U934" s="801"/>
      <c r="V934" s="801"/>
      <c r="W934" s="801"/>
      <c r="X934" s="801"/>
      <c r="Y934" s="801"/>
      <c r="Z934" s="801"/>
    </row>
    <row r="935" ht="15.75" customHeight="1">
      <c r="A935" s="801"/>
      <c r="B935" s="801"/>
      <c r="C935" s="801"/>
      <c r="D935" s="801"/>
      <c r="E935" s="801"/>
      <c r="F935" s="801"/>
      <c r="G935" s="801"/>
      <c r="H935" s="801"/>
      <c r="I935" s="801"/>
      <c r="J935" s="801"/>
      <c r="K935" s="801"/>
      <c r="L935" s="801"/>
      <c r="M935" s="801"/>
      <c r="N935" s="801"/>
      <c r="O935" s="801"/>
      <c r="P935" s="801"/>
      <c r="Q935" s="801"/>
      <c r="R935" s="801"/>
      <c r="S935" s="801"/>
      <c r="T935" s="801"/>
      <c r="U935" s="801"/>
      <c r="V935" s="801"/>
      <c r="W935" s="801"/>
      <c r="X935" s="801"/>
      <c r="Y935" s="801"/>
      <c r="Z935" s="801"/>
    </row>
    <row r="936" ht="15.75" customHeight="1">
      <c r="A936" s="801"/>
      <c r="B936" s="801"/>
      <c r="C936" s="801"/>
      <c r="D936" s="801"/>
      <c r="E936" s="801"/>
      <c r="F936" s="801"/>
      <c r="G936" s="801"/>
      <c r="H936" s="801"/>
      <c r="I936" s="801"/>
      <c r="J936" s="801"/>
      <c r="K936" s="801"/>
      <c r="L936" s="801"/>
      <c r="M936" s="801"/>
      <c r="N936" s="801"/>
      <c r="O936" s="801"/>
      <c r="P936" s="801"/>
      <c r="Q936" s="801"/>
      <c r="R936" s="801"/>
      <c r="S936" s="801"/>
      <c r="T936" s="801"/>
      <c r="U936" s="801"/>
      <c r="V936" s="801"/>
      <c r="W936" s="801"/>
      <c r="X936" s="801"/>
      <c r="Y936" s="801"/>
      <c r="Z936" s="801"/>
    </row>
    <row r="937" ht="15.75" customHeight="1">
      <c r="A937" s="801"/>
      <c r="B937" s="801"/>
      <c r="C937" s="801"/>
      <c r="D937" s="801"/>
      <c r="E937" s="801"/>
      <c r="F937" s="801"/>
      <c r="G937" s="801"/>
      <c r="H937" s="801"/>
      <c r="I937" s="801"/>
      <c r="J937" s="801"/>
      <c r="K937" s="801"/>
      <c r="L937" s="801"/>
      <c r="M937" s="801"/>
      <c r="N937" s="801"/>
      <c r="O937" s="801"/>
      <c r="P937" s="801"/>
      <c r="Q937" s="801"/>
      <c r="R937" s="801"/>
      <c r="S937" s="801"/>
      <c r="T937" s="801"/>
      <c r="U937" s="801"/>
      <c r="V937" s="801"/>
      <c r="W937" s="801"/>
      <c r="X937" s="801"/>
      <c r="Y937" s="801"/>
      <c r="Z937" s="801"/>
    </row>
    <row r="938" ht="15.75" customHeight="1">
      <c r="A938" s="801"/>
      <c r="B938" s="801"/>
      <c r="C938" s="801"/>
      <c r="D938" s="801"/>
      <c r="E938" s="801"/>
      <c r="F938" s="801"/>
      <c r="G938" s="801"/>
      <c r="H938" s="801"/>
      <c r="I938" s="801"/>
      <c r="J938" s="801"/>
      <c r="K938" s="801"/>
      <c r="L938" s="801"/>
      <c r="M938" s="801"/>
      <c r="N938" s="801"/>
      <c r="O938" s="801"/>
      <c r="P938" s="801"/>
      <c r="Q938" s="801"/>
      <c r="R938" s="801"/>
      <c r="S938" s="801"/>
      <c r="T938" s="801"/>
      <c r="U938" s="801"/>
      <c r="V938" s="801"/>
      <c r="W938" s="801"/>
      <c r="X938" s="801"/>
      <c r="Y938" s="801"/>
      <c r="Z938" s="801"/>
    </row>
    <row r="939" ht="15.75" customHeight="1">
      <c r="A939" s="801"/>
      <c r="B939" s="801"/>
      <c r="C939" s="801"/>
      <c r="D939" s="801"/>
      <c r="E939" s="801"/>
      <c r="F939" s="801"/>
      <c r="G939" s="801"/>
      <c r="H939" s="801"/>
      <c r="I939" s="801"/>
      <c r="J939" s="801"/>
      <c r="K939" s="801"/>
      <c r="L939" s="801"/>
      <c r="M939" s="801"/>
      <c r="N939" s="801"/>
      <c r="O939" s="801"/>
      <c r="P939" s="801"/>
      <c r="Q939" s="801"/>
      <c r="R939" s="801"/>
      <c r="S939" s="801"/>
      <c r="T939" s="801"/>
      <c r="U939" s="801"/>
      <c r="V939" s="801"/>
      <c r="W939" s="801"/>
      <c r="X939" s="801"/>
      <c r="Y939" s="801"/>
      <c r="Z939" s="801"/>
    </row>
    <row r="940" ht="15.75" customHeight="1">
      <c r="A940" s="801"/>
      <c r="B940" s="801"/>
      <c r="C940" s="801"/>
      <c r="D940" s="801"/>
      <c r="E940" s="801"/>
      <c r="F940" s="801"/>
      <c r="G940" s="801"/>
      <c r="H940" s="801"/>
      <c r="I940" s="801"/>
      <c r="J940" s="801"/>
      <c r="K940" s="801"/>
      <c r="L940" s="801"/>
      <c r="M940" s="801"/>
      <c r="N940" s="801"/>
      <c r="O940" s="801"/>
      <c r="P940" s="801"/>
      <c r="Q940" s="801"/>
      <c r="R940" s="801"/>
      <c r="S940" s="801"/>
      <c r="T940" s="801"/>
      <c r="U940" s="801"/>
      <c r="V940" s="801"/>
      <c r="W940" s="801"/>
      <c r="X940" s="801"/>
      <c r="Y940" s="801"/>
      <c r="Z940" s="801"/>
    </row>
    <row r="941" ht="15.75" customHeight="1">
      <c r="A941" s="801"/>
      <c r="B941" s="801"/>
      <c r="C941" s="801"/>
      <c r="D941" s="801"/>
      <c r="E941" s="801"/>
      <c r="F941" s="801"/>
      <c r="G941" s="801"/>
      <c r="H941" s="801"/>
      <c r="I941" s="801"/>
      <c r="J941" s="801"/>
      <c r="K941" s="801"/>
      <c r="L941" s="801"/>
      <c r="M941" s="801"/>
      <c r="N941" s="801"/>
      <c r="O941" s="801"/>
      <c r="P941" s="801"/>
      <c r="Q941" s="801"/>
      <c r="R941" s="801"/>
      <c r="S941" s="801"/>
      <c r="T941" s="801"/>
      <c r="U941" s="801"/>
      <c r="V941" s="801"/>
      <c r="W941" s="801"/>
      <c r="X941" s="801"/>
      <c r="Y941" s="801"/>
      <c r="Z941" s="801"/>
    </row>
    <row r="942" ht="15.75" customHeight="1">
      <c r="A942" s="801"/>
      <c r="B942" s="801"/>
      <c r="C942" s="801"/>
      <c r="D942" s="801"/>
      <c r="E942" s="801"/>
      <c r="F942" s="801"/>
      <c r="G942" s="801"/>
      <c r="H942" s="801"/>
      <c r="I942" s="801"/>
      <c r="J942" s="801"/>
      <c r="K942" s="801"/>
      <c r="L942" s="801"/>
      <c r="M942" s="801"/>
      <c r="N942" s="801"/>
      <c r="O942" s="801"/>
      <c r="P942" s="801"/>
      <c r="Q942" s="801"/>
      <c r="R942" s="801"/>
      <c r="S942" s="801"/>
      <c r="T942" s="801"/>
      <c r="U942" s="801"/>
      <c r="V942" s="801"/>
      <c r="W942" s="801"/>
      <c r="X942" s="801"/>
      <c r="Y942" s="801"/>
      <c r="Z942" s="801"/>
    </row>
    <row r="943" ht="15.75" customHeight="1">
      <c r="A943" s="801"/>
      <c r="B943" s="801"/>
      <c r="C943" s="801"/>
      <c r="D943" s="801"/>
      <c r="E943" s="801"/>
      <c r="F943" s="801"/>
      <c r="G943" s="801"/>
      <c r="H943" s="801"/>
      <c r="I943" s="801"/>
      <c r="J943" s="801"/>
      <c r="K943" s="801"/>
      <c r="L943" s="801"/>
      <c r="M943" s="801"/>
      <c r="N943" s="801"/>
      <c r="O943" s="801"/>
      <c r="P943" s="801"/>
      <c r="Q943" s="801"/>
      <c r="R943" s="801"/>
      <c r="S943" s="801"/>
      <c r="T943" s="801"/>
      <c r="U943" s="801"/>
      <c r="V943" s="801"/>
      <c r="W943" s="801"/>
      <c r="X943" s="801"/>
      <c r="Y943" s="801"/>
      <c r="Z943" s="801"/>
    </row>
    <row r="944" ht="15.75" customHeight="1">
      <c r="A944" s="801"/>
      <c r="B944" s="801"/>
      <c r="C944" s="801"/>
      <c r="D944" s="801"/>
      <c r="E944" s="801"/>
      <c r="F944" s="801"/>
      <c r="G944" s="801"/>
      <c r="H944" s="801"/>
      <c r="I944" s="801"/>
      <c r="J944" s="801"/>
      <c r="K944" s="801"/>
      <c r="L944" s="801"/>
      <c r="M944" s="801"/>
      <c r="N944" s="801"/>
      <c r="O944" s="801"/>
      <c r="P944" s="801"/>
      <c r="Q944" s="801"/>
      <c r="R944" s="801"/>
      <c r="S944" s="801"/>
      <c r="T944" s="801"/>
      <c r="U944" s="801"/>
      <c r="V944" s="801"/>
      <c r="W944" s="801"/>
      <c r="X944" s="801"/>
      <c r="Y944" s="801"/>
      <c r="Z944" s="801"/>
    </row>
    <row r="945" ht="15.75" customHeight="1">
      <c r="A945" s="801"/>
      <c r="B945" s="801"/>
      <c r="C945" s="801"/>
      <c r="D945" s="801"/>
      <c r="E945" s="801"/>
      <c r="F945" s="801"/>
      <c r="G945" s="801"/>
      <c r="H945" s="801"/>
      <c r="I945" s="801"/>
      <c r="J945" s="801"/>
      <c r="K945" s="801"/>
      <c r="L945" s="801"/>
      <c r="M945" s="801"/>
      <c r="N945" s="801"/>
      <c r="O945" s="801"/>
      <c r="P945" s="801"/>
      <c r="Q945" s="801"/>
      <c r="R945" s="801"/>
      <c r="S945" s="801"/>
      <c r="T945" s="801"/>
      <c r="U945" s="801"/>
      <c r="V945" s="801"/>
      <c r="W945" s="801"/>
      <c r="X945" s="801"/>
      <c r="Y945" s="801"/>
      <c r="Z945" s="801"/>
    </row>
    <row r="946" ht="15.75" customHeight="1">
      <c r="A946" s="801"/>
      <c r="B946" s="801"/>
      <c r="C946" s="801"/>
      <c r="D946" s="801"/>
      <c r="E946" s="801"/>
      <c r="F946" s="801"/>
      <c r="G946" s="801"/>
      <c r="H946" s="801"/>
      <c r="I946" s="801"/>
      <c r="J946" s="801"/>
      <c r="K946" s="801"/>
      <c r="L946" s="801"/>
      <c r="M946" s="801"/>
      <c r="N946" s="801"/>
      <c r="O946" s="801"/>
      <c r="P946" s="801"/>
      <c r="Q946" s="801"/>
      <c r="R946" s="801"/>
      <c r="S946" s="801"/>
      <c r="T946" s="801"/>
      <c r="U946" s="801"/>
      <c r="V946" s="801"/>
      <c r="W946" s="801"/>
      <c r="X946" s="801"/>
      <c r="Y946" s="801"/>
      <c r="Z946" s="801"/>
    </row>
    <row r="947" ht="15.75" customHeight="1">
      <c r="A947" s="801"/>
      <c r="B947" s="801"/>
      <c r="C947" s="801"/>
      <c r="D947" s="801"/>
      <c r="E947" s="801"/>
      <c r="F947" s="801"/>
      <c r="G947" s="801"/>
      <c r="H947" s="801"/>
      <c r="I947" s="801"/>
      <c r="J947" s="801"/>
      <c r="K947" s="801"/>
      <c r="L947" s="801"/>
      <c r="M947" s="801"/>
      <c r="N947" s="801"/>
      <c r="O947" s="801"/>
      <c r="P947" s="801"/>
      <c r="Q947" s="801"/>
      <c r="R947" s="801"/>
      <c r="S947" s="801"/>
      <c r="T947" s="801"/>
      <c r="U947" s="801"/>
      <c r="V947" s="801"/>
      <c r="W947" s="801"/>
      <c r="X947" s="801"/>
      <c r="Y947" s="801"/>
      <c r="Z947" s="801"/>
    </row>
    <row r="948" ht="15.75" customHeight="1">
      <c r="A948" s="801"/>
      <c r="B948" s="801"/>
      <c r="C948" s="801"/>
      <c r="D948" s="801"/>
      <c r="E948" s="801"/>
      <c r="F948" s="801"/>
      <c r="G948" s="801"/>
      <c r="H948" s="801"/>
      <c r="I948" s="801"/>
      <c r="J948" s="801"/>
      <c r="K948" s="801"/>
      <c r="L948" s="801"/>
      <c r="M948" s="801"/>
      <c r="N948" s="801"/>
      <c r="O948" s="801"/>
      <c r="P948" s="801"/>
      <c r="Q948" s="801"/>
      <c r="R948" s="801"/>
      <c r="S948" s="801"/>
      <c r="T948" s="801"/>
      <c r="U948" s="801"/>
      <c r="V948" s="801"/>
      <c r="W948" s="801"/>
      <c r="X948" s="801"/>
      <c r="Y948" s="801"/>
      <c r="Z948" s="801"/>
    </row>
    <row r="949" ht="15.75" customHeight="1">
      <c r="A949" s="801"/>
      <c r="B949" s="801"/>
      <c r="C949" s="801"/>
      <c r="D949" s="801"/>
      <c r="E949" s="801"/>
      <c r="F949" s="801"/>
      <c r="G949" s="801"/>
      <c r="H949" s="801"/>
      <c r="I949" s="801"/>
      <c r="J949" s="801"/>
      <c r="K949" s="801"/>
      <c r="L949" s="801"/>
      <c r="M949" s="801"/>
      <c r="N949" s="801"/>
      <c r="O949" s="801"/>
      <c r="P949" s="801"/>
      <c r="Q949" s="801"/>
      <c r="R949" s="801"/>
      <c r="S949" s="801"/>
      <c r="T949" s="801"/>
      <c r="U949" s="801"/>
      <c r="V949" s="801"/>
      <c r="W949" s="801"/>
      <c r="X949" s="801"/>
      <c r="Y949" s="801"/>
      <c r="Z949" s="801"/>
    </row>
    <row r="950" ht="15.75" customHeight="1">
      <c r="A950" s="801"/>
      <c r="B950" s="801"/>
      <c r="C950" s="801"/>
      <c r="D950" s="801"/>
      <c r="E950" s="801"/>
      <c r="F950" s="801"/>
      <c r="G950" s="801"/>
      <c r="H950" s="801"/>
      <c r="I950" s="801"/>
      <c r="J950" s="801"/>
      <c r="K950" s="801"/>
      <c r="L950" s="801"/>
      <c r="M950" s="801"/>
      <c r="N950" s="801"/>
      <c r="O950" s="801"/>
      <c r="P950" s="801"/>
      <c r="Q950" s="801"/>
      <c r="R950" s="801"/>
      <c r="S950" s="801"/>
      <c r="T950" s="801"/>
      <c r="U950" s="801"/>
      <c r="V950" s="801"/>
      <c r="W950" s="801"/>
      <c r="X950" s="801"/>
      <c r="Y950" s="801"/>
      <c r="Z950" s="801"/>
    </row>
    <row r="951" ht="15.75" customHeight="1">
      <c r="A951" s="801"/>
      <c r="B951" s="801"/>
      <c r="C951" s="801"/>
      <c r="D951" s="801"/>
      <c r="E951" s="801"/>
      <c r="F951" s="801"/>
      <c r="G951" s="801"/>
      <c r="H951" s="801"/>
      <c r="I951" s="801"/>
      <c r="J951" s="801"/>
      <c r="K951" s="801"/>
      <c r="L951" s="801"/>
      <c r="M951" s="801"/>
      <c r="N951" s="801"/>
      <c r="O951" s="801"/>
      <c r="P951" s="801"/>
      <c r="Q951" s="801"/>
      <c r="R951" s="801"/>
      <c r="S951" s="801"/>
      <c r="T951" s="801"/>
      <c r="U951" s="801"/>
      <c r="V951" s="801"/>
      <c r="W951" s="801"/>
      <c r="X951" s="801"/>
      <c r="Y951" s="801"/>
      <c r="Z951" s="801"/>
    </row>
    <row r="952" ht="15.75" customHeight="1">
      <c r="A952" s="801"/>
      <c r="B952" s="801"/>
      <c r="C952" s="801"/>
      <c r="D952" s="801"/>
      <c r="E952" s="801"/>
      <c r="F952" s="801"/>
      <c r="G952" s="801"/>
      <c r="H952" s="801"/>
      <c r="I952" s="801"/>
      <c r="J952" s="801"/>
      <c r="K952" s="801"/>
      <c r="L952" s="801"/>
      <c r="M952" s="801"/>
      <c r="N952" s="801"/>
      <c r="O952" s="801"/>
      <c r="P952" s="801"/>
      <c r="Q952" s="801"/>
      <c r="R952" s="801"/>
      <c r="S952" s="801"/>
      <c r="T952" s="801"/>
      <c r="U952" s="801"/>
      <c r="V952" s="801"/>
      <c r="W952" s="801"/>
      <c r="X952" s="801"/>
      <c r="Y952" s="801"/>
      <c r="Z952" s="801"/>
    </row>
    <row r="953" ht="15.75" customHeight="1">
      <c r="A953" s="801"/>
      <c r="B953" s="801"/>
      <c r="C953" s="801"/>
      <c r="D953" s="801"/>
      <c r="E953" s="801"/>
      <c r="F953" s="801"/>
      <c r="G953" s="801"/>
      <c r="H953" s="801"/>
      <c r="I953" s="801"/>
      <c r="J953" s="801"/>
      <c r="K953" s="801"/>
      <c r="L953" s="801"/>
      <c r="M953" s="801"/>
      <c r="N953" s="801"/>
      <c r="O953" s="801"/>
      <c r="P953" s="801"/>
      <c r="Q953" s="801"/>
      <c r="R953" s="801"/>
      <c r="S953" s="801"/>
      <c r="T953" s="801"/>
      <c r="U953" s="801"/>
      <c r="V953" s="801"/>
      <c r="W953" s="801"/>
      <c r="X953" s="801"/>
      <c r="Y953" s="801"/>
      <c r="Z953" s="801"/>
    </row>
    <row r="954" ht="15.75" customHeight="1">
      <c r="A954" s="801"/>
      <c r="B954" s="801"/>
      <c r="C954" s="801"/>
      <c r="D954" s="801"/>
      <c r="E954" s="801"/>
      <c r="F954" s="801"/>
      <c r="G954" s="801"/>
      <c r="H954" s="801"/>
      <c r="I954" s="801"/>
      <c r="J954" s="801"/>
      <c r="K954" s="801"/>
      <c r="L954" s="801"/>
      <c r="M954" s="801"/>
      <c r="N954" s="801"/>
      <c r="O954" s="801"/>
      <c r="P954" s="801"/>
      <c r="Q954" s="801"/>
      <c r="R954" s="801"/>
      <c r="S954" s="801"/>
      <c r="T954" s="801"/>
      <c r="U954" s="801"/>
      <c r="V954" s="801"/>
      <c r="W954" s="801"/>
      <c r="X954" s="801"/>
      <c r="Y954" s="801"/>
      <c r="Z954" s="801"/>
    </row>
    <row r="955" ht="15.75" customHeight="1">
      <c r="A955" s="801"/>
      <c r="B955" s="801"/>
      <c r="C955" s="801"/>
      <c r="D955" s="801"/>
      <c r="E955" s="801"/>
      <c r="F955" s="801"/>
      <c r="G955" s="801"/>
      <c r="H955" s="801"/>
      <c r="I955" s="801"/>
      <c r="J955" s="801"/>
      <c r="K955" s="801"/>
      <c r="L955" s="801"/>
      <c r="M955" s="801"/>
      <c r="N955" s="801"/>
      <c r="O955" s="801"/>
      <c r="P955" s="801"/>
      <c r="Q955" s="801"/>
      <c r="R955" s="801"/>
      <c r="S955" s="801"/>
      <c r="T955" s="801"/>
      <c r="U955" s="801"/>
      <c r="V955" s="801"/>
      <c r="W955" s="801"/>
      <c r="X955" s="801"/>
      <c r="Y955" s="801"/>
      <c r="Z955" s="801"/>
    </row>
    <row r="956" ht="15.75" customHeight="1">
      <c r="A956" s="801"/>
      <c r="B956" s="801"/>
      <c r="C956" s="801"/>
      <c r="D956" s="801"/>
      <c r="E956" s="801"/>
      <c r="F956" s="801"/>
      <c r="G956" s="801"/>
      <c r="H956" s="801"/>
      <c r="I956" s="801"/>
      <c r="J956" s="801"/>
      <c r="K956" s="801"/>
      <c r="L956" s="801"/>
      <c r="M956" s="801"/>
      <c r="N956" s="801"/>
      <c r="O956" s="801"/>
      <c r="P956" s="801"/>
      <c r="Q956" s="801"/>
      <c r="R956" s="801"/>
      <c r="S956" s="801"/>
      <c r="T956" s="801"/>
      <c r="U956" s="801"/>
      <c r="V956" s="801"/>
      <c r="W956" s="801"/>
      <c r="X956" s="801"/>
      <c r="Y956" s="801"/>
      <c r="Z956" s="801"/>
    </row>
    <row r="957" ht="15.75" customHeight="1">
      <c r="A957" s="801"/>
      <c r="B957" s="801"/>
      <c r="C957" s="801"/>
      <c r="D957" s="801"/>
      <c r="E957" s="801"/>
      <c r="F957" s="801"/>
      <c r="G957" s="801"/>
      <c r="H957" s="801"/>
      <c r="I957" s="801"/>
      <c r="J957" s="801"/>
      <c r="K957" s="801"/>
      <c r="L957" s="801"/>
      <c r="M957" s="801"/>
      <c r="N957" s="801"/>
      <c r="O957" s="801"/>
      <c r="P957" s="801"/>
      <c r="Q957" s="801"/>
      <c r="R957" s="801"/>
      <c r="S957" s="801"/>
      <c r="T957" s="801"/>
      <c r="U957" s="801"/>
      <c r="V957" s="801"/>
      <c r="W957" s="801"/>
      <c r="X957" s="801"/>
      <c r="Y957" s="801"/>
      <c r="Z957" s="801"/>
    </row>
    <row r="958" ht="15.75" customHeight="1">
      <c r="A958" s="801"/>
      <c r="B958" s="801"/>
      <c r="C958" s="801"/>
      <c r="D958" s="801"/>
      <c r="E958" s="801"/>
      <c r="F958" s="801"/>
      <c r="G958" s="801"/>
      <c r="H958" s="801"/>
      <c r="I958" s="801"/>
      <c r="J958" s="801"/>
      <c r="K958" s="801"/>
      <c r="L958" s="801"/>
      <c r="M958" s="801"/>
      <c r="N958" s="801"/>
      <c r="O958" s="801"/>
      <c r="P958" s="801"/>
      <c r="Q958" s="801"/>
      <c r="R958" s="801"/>
      <c r="S958" s="801"/>
      <c r="T958" s="801"/>
      <c r="U958" s="801"/>
      <c r="V958" s="801"/>
      <c r="W958" s="801"/>
      <c r="X958" s="801"/>
      <c r="Y958" s="801"/>
      <c r="Z958" s="801"/>
    </row>
    <row r="959" ht="15.75" customHeight="1">
      <c r="A959" s="801"/>
      <c r="B959" s="801"/>
      <c r="C959" s="801"/>
      <c r="D959" s="801"/>
      <c r="E959" s="801"/>
      <c r="F959" s="801"/>
      <c r="G959" s="801"/>
      <c r="H959" s="801"/>
      <c r="I959" s="801"/>
      <c r="J959" s="801"/>
      <c r="K959" s="801"/>
      <c r="L959" s="801"/>
      <c r="M959" s="801"/>
      <c r="N959" s="801"/>
      <c r="O959" s="801"/>
      <c r="P959" s="801"/>
      <c r="Q959" s="801"/>
      <c r="R959" s="801"/>
      <c r="S959" s="801"/>
      <c r="T959" s="801"/>
      <c r="U959" s="801"/>
      <c r="V959" s="801"/>
      <c r="W959" s="801"/>
      <c r="X959" s="801"/>
      <c r="Y959" s="801"/>
      <c r="Z959" s="801"/>
    </row>
    <row r="960" ht="15.75" customHeight="1">
      <c r="A960" s="801"/>
      <c r="B960" s="801"/>
      <c r="C960" s="801"/>
      <c r="D960" s="801"/>
      <c r="E960" s="801"/>
      <c r="F960" s="801"/>
      <c r="G960" s="801"/>
      <c r="H960" s="801"/>
      <c r="I960" s="801"/>
      <c r="J960" s="801"/>
      <c r="K960" s="801"/>
      <c r="L960" s="801"/>
      <c r="M960" s="801"/>
      <c r="N960" s="801"/>
      <c r="O960" s="801"/>
      <c r="P960" s="801"/>
      <c r="Q960" s="801"/>
      <c r="R960" s="801"/>
      <c r="S960" s="801"/>
      <c r="T960" s="801"/>
      <c r="U960" s="801"/>
      <c r="V960" s="801"/>
      <c r="W960" s="801"/>
      <c r="X960" s="801"/>
      <c r="Y960" s="801"/>
      <c r="Z960" s="801"/>
    </row>
    <row r="961" ht="15.75" customHeight="1">
      <c r="A961" s="801"/>
      <c r="B961" s="801"/>
      <c r="C961" s="801"/>
      <c r="D961" s="801"/>
      <c r="E961" s="801"/>
      <c r="F961" s="801"/>
      <c r="G961" s="801"/>
      <c r="H961" s="801"/>
      <c r="I961" s="801"/>
      <c r="J961" s="801"/>
      <c r="K961" s="801"/>
      <c r="L961" s="801"/>
      <c r="M961" s="801"/>
      <c r="N961" s="801"/>
      <c r="O961" s="801"/>
      <c r="P961" s="801"/>
      <c r="Q961" s="801"/>
      <c r="R961" s="801"/>
      <c r="S961" s="801"/>
      <c r="T961" s="801"/>
      <c r="U961" s="801"/>
      <c r="V961" s="801"/>
      <c r="W961" s="801"/>
      <c r="X961" s="801"/>
      <c r="Y961" s="801"/>
      <c r="Z961" s="801"/>
    </row>
    <row r="962" ht="15.75" customHeight="1">
      <c r="A962" s="801"/>
      <c r="B962" s="801"/>
      <c r="C962" s="801"/>
      <c r="D962" s="801"/>
      <c r="E962" s="801"/>
      <c r="F962" s="801"/>
      <c r="G962" s="801"/>
      <c r="H962" s="801"/>
      <c r="I962" s="801"/>
      <c r="J962" s="801"/>
      <c r="K962" s="801"/>
      <c r="L962" s="801"/>
      <c r="M962" s="801"/>
      <c r="N962" s="801"/>
      <c r="O962" s="801"/>
      <c r="P962" s="801"/>
      <c r="Q962" s="801"/>
      <c r="R962" s="801"/>
      <c r="S962" s="801"/>
      <c r="T962" s="801"/>
      <c r="U962" s="801"/>
      <c r="V962" s="801"/>
      <c r="W962" s="801"/>
      <c r="X962" s="801"/>
      <c r="Y962" s="801"/>
      <c r="Z962" s="801"/>
    </row>
    <row r="963" ht="15.75" customHeight="1">
      <c r="A963" s="801"/>
      <c r="B963" s="801"/>
      <c r="C963" s="801"/>
      <c r="D963" s="801"/>
      <c r="E963" s="801"/>
      <c r="F963" s="801"/>
      <c r="G963" s="801"/>
      <c r="H963" s="801"/>
      <c r="I963" s="801"/>
      <c r="J963" s="801"/>
      <c r="K963" s="801"/>
      <c r="L963" s="801"/>
      <c r="M963" s="801"/>
      <c r="N963" s="801"/>
      <c r="O963" s="801"/>
      <c r="P963" s="801"/>
      <c r="Q963" s="801"/>
      <c r="R963" s="801"/>
      <c r="S963" s="801"/>
      <c r="T963" s="801"/>
      <c r="U963" s="801"/>
      <c r="V963" s="801"/>
      <c r="W963" s="801"/>
      <c r="X963" s="801"/>
      <c r="Y963" s="801"/>
      <c r="Z963" s="801"/>
    </row>
    <row r="964" ht="15.75" customHeight="1">
      <c r="A964" s="801"/>
      <c r="B964" s="801"/>
      <c r="C964" s="801"/>
      <c r="D964" s="801"/>
      <c r="E964" s="801"/>
      <c r="F964" s="801"/>
      <c r="G964" s="801"/>
      <c r="H964" s="801"/>
      <c r="I964" s="801"/>
      <c r="J964" s="801"/>
      <c r="K964" s="801"/>
      <c r="L964" s="801"/>
      <c r="M964" s="801"/>
      <c r="N964" s="801"/>
      <c r="O964" s="801"/>
      <c r="P964" s="801"/>
      <c r="Q964" s="801"/>
      <c r="R964" s="801"/>
      <c r="S964" s="801"/>
      <c r="T964" s="801"/>
      <c r="U964" s="801"/>
      <c r="V964" s="801"/>
      <c r="W964" s="801"/>
      <c r="X964" s="801"/>
      <c r="Y964" s="801"/>
      <c r="Z964" s="801"/>
    </row>
    <row r="965" ht="15.75" customHeight="1">
      <c r="A965" s="801"/>
      <c r="B965" s="801"/>
      <c r="C965" s="801"/>
      <c r="D965" s="801"/>
      <c r="E965" s="801"/>
      <c r="F965" s="801"/>
      <c r="G965" s="801"/>
      <c r="H965" s="801"/>
      <c r="I965" s="801"/>
      <c r="J965" s="801"/>
      <c r="K965" s="801"/>
      <c r="L965" s="801"/>
      <c r="M965" s="801"/>
      <c r="N965" s="801"/>
      <c r="O965" s="801"/>
      <c r="P965" s="801"/>
      <c r="Q965" s="801"/>
      <c r="R965" s="801"/>
      <c r="S965" s="801"/>
      <c r="T965" s="801"/>
      <c r="U965" s="801"/>
      <c r="V965" s="801"/>
      <c r="W965" s="801"/>
      <c r="X965" s="801"/>
      <c r="Y965" s="801"/>
      <c r="Z965" s="801"/>
    </row>
    <row r="966" ht="15.75" customHeight="1">
      <c r="A966" s="801"/>
      <c r="B966" s="801"/>
      <c r="C966" s="801"/>
      <c r="D966" s="801"/>
      <c r="E966" s="801"/>
      <c r="F966" s="801"/>
      <c r="G966" s="801"/>
      <c r="H966" s="801"/>
      <c r="I966" s="801"/>
      <c r="J966" s="801"/>
      <c r="K966" s="801"/>
      <c r="L966" s="801"/>
      <c r="M966" s="801"/>
      <c r="N966" s="801"/>
      <c r="O966" s="801"/>
      <c r="P966" s="801"/>
      <c r="Q966" s="801"/>
      <c r="R966" s="801"/>
      <c r="S966" s="801"/>
      <c r="T966" s="801"/>
      <c r="U966" s="801"/>
      <c r="V966" s="801"/>
      <c r="W966" s="801"/>
      <c r="X966" s="801"/>
      <c r="Y966" s="801"/>
      <c r="Z966" s="801"/>
    </row>
    <row r="967" ht="15.75" customHeight="1">
      <c r="A967" s="801"/>
      <c r="B967" s="801"/>
      <c r="C967" s="801"/>
      <c r="D967" s="801"/>
      <c r="E967" s="801"/>
      <c r="F967" s="801"/>
      <c r="G967" s="801"/>
      <c r="H967" s="801"/>
      <c r="I967" s="801"/>
      <c r="J967" s="801"/>
      <c r="K967" s="801"/>
      <c r="L967" s="801"/>
      <c r="M967" s="801"/>
      <c r="N967" s="801"/>
      <c r="O967" s="801"/>
      <c r="P967" s="801"/>
      <c r="Q967" s="801"/>
      <c r="R967" s="801"/>
      <c r="S967" s="801"/>
      <c r="T967" s="801"/>
      <c r="U967" s="801"/>
      <c r="V967" s="801"/>
      <c r="W967" s="801"/>
      <c r="X967" s="801"/>
      <c r="Y967" s="801"/>
      <c r="Z967" s="801"/>
    </row>
    <row r="968" ht="15.75" customHeight="1">
      <c r="A968" s="801"/>
      <c r="B968" s="801"/>
      <c r="C968" s="801"/>
      <c r="D968" s="801"/>
      <c r="E968" s="801"/>
      <c r="F968" s="801"/>
      <c r="G968" s="801"/>
      <c r="H968" s="801"/>
      <c r="I968" s="801"/>
      <c r="J968" s="801"/>
      <c r="K968" s="801"/>
      <c r="L968" s="801"/>
      <c r="M968" s="801"/>
      <c r="N968" s="801"/>
      <c r="O968" s="801"/>
      <c r="P968" s="801"/>
      <c r="Q968" s="801"/>
      <c r="R968" s="801"/>
      <c r="S968" s="801"/>
      <c r="T968" s="801"/>
      <c r="U968" s="801"/>
      <c r="V968" s="801"/>
      <c r="W968" s="801"/>
      <c r="X968" s="801"/>
      <c r="Y968" s="801"/>
      <c r="Z968" s="801"/>
    </row>
    <row r="969" ht="15.75" customHeight="1">
      <c r="A969" s="801"/>
      <c r="B969" s="801"/>
      <c r="C969" s="801"/>
      <c r="D969" s="801"/>
      <c r="E969" s="801"/>
      <c r="F969" s="801"/>
      <c r="G969" s="801"/>
      <c r="H969" s="801"/>
      <c r="I969" s="801"/>
      <c r="J969" s="801"/>
      <c r="K969" s="801"/>
      <c r="L969" s="801"/>
      <c r="M969" s="801"/>
      <c r="N969" s="801"/>
      <c r="O969" s="801"/>
      <c r="P969" s="801"/>
      <c r="Q969" s="801"/>
      <c r="R969" s="801"/>
      <c r="S969" s="801"/>
      <c r="T969" s="801"/>
      <c r="U969" s="801"/>
      <c r="V969" s="801"/>
      <c r="W969" s="801"/>
      <c r="X969" s="801"/>
      <c r="Y969" s="801"/>
      <c r="Z969" s="801"/>
    </row>
    <row r="970" ht="15.75" customHeight="1">
      <c r="A970" s="801"/>
      <c r="B970" s="801"/>
      <c r="C970" s="801"/>
      <c r="D970" s="801"/>
      <c r="E970" s="801"/>
      <c r="F970" s="801"/>
      <c r="G970" s="801"/>
      <c r="H970" s="801"/>
      <c r="I970" s="801"/>
      <c r="J970" s="801"/>
      <c r="K970" s="801"/>
      <c r="L970" s="801"/>
      <c r="M970" s="801"/>
      <c r="N970" s="801"/>
      <c r="O970" s="801"/>
      <c r="P970" s="801"/>
      <c r="Q970" s="801"/>
      <c r="R970" s="801"/>
      <c r="S970" s="801"/>
      <c r="T970" s="801"/>
      <c r="U970" s="801"/>
      <c r="V970" s="801"/>
      <c r="W970" s="801"/>
      <c r="X970" s="801"/>
      <c r="Y970" s="801"/>
      <c r="Z970" s="801"/>
    </row>
    <row r="971" ht="15.75" customHeight="1">
      <c r="A971" s="801"/>
      <c r="B971" s="801"/>
      <c r="C971" s="801"/>
      <c r="D971" s="801"/>
      <c r="E971" s="801"/>
      <c r="F971" s="801"/>
      <c r="G971" s="801"/>
      <c r="H971" s="801"/>
      <c r="I971" s="801"/>
      <c r="J971" s="801"/>
      <c r="K971" s="801"/>
      <c r="L971" s="801"/>
      <c r="M971" s="801"/>
      <c r="N971" s="801"/>
      <c r="O971" s="801"/>
      <c r="P971" s="801"/>
      <c r="Q971" s="801"/>
      <c r="R971" s="801"/>
      <c r="S971" s="801"/>
      <c r="T971" s="801"/>
      <c r="U971" s="801"/>
      <c r="V971" s="801"/>
      <c r="W971" s="801"/>
      <c r="X971" s="801"/>
      <c r="Y971" s="801"/>
      <c r="Z971" s="801"/>
    </row>
    <row r="972" ht="15.75" customHeight="1">
      <c r="A972" s="801"/>
      <c r="B972" s="801"/>
      <c r="C972" s="801"/>
      <c r="D972" s="801"/>
      <c r="E972" s="801"/>
      <c r="F972" s="801"/>
      <c r="G972" s="801"/>
      <c r="H972" s="801"/>
      <c r="I972" s="801"/>
      <c r="J972" s="801"/>
      <c r="K972" s="801"/>
      <c r="L972" s="801"/>
      <c r="M972" s="801"/>
      <c r="N972" s="801"/>
      <c r="O972" s="801"/>
      <c r="P972" s="801"/>
      <c r="Q972" s="801"/>
      <c r="R972" s="801"/>
      <c r="S972" s="801"/>
      <c r="T972" s="801"/>
      <c r="U972" s="801"/>
      <c r="V972" s="801"/>
      <c r="W972" s="801"/>
      <c r="X972" s="801"/>
      <c r="Y972" s="801"/>
      <c r="Z972" s="801"/>
    </row>
    <row r="973" ht="15.75" customHeight="1">
      <c r="A973" s="801"/>
      <c r="B973" s="801"/>
      <c r="C973" s="801"/>
      <c r="D973" s="801"/>
      <c r="E973" s="801"/>
      <c r="F973" s="801"/>
      <c r="G973" s="801"/>
      <c r="H973" s="801"/>
      <c r="I973" s="801"/>
      <c r="J973" s="801"/>
      <c r="K973" s="801"/>
      <c r="L973" s="801"/>
      <c r="M973" s="801"/>
      <c r="N973" s="801"/>
      <c r="O973" s="801"/>
      <c r="P973" s="801"/>
      <c r="Q973" s="801"/>
      <c r="R973" s="801"/>
      <c r="S973" s="801"/>
      <c r="T973" s="801"/>
      <c r="U973" s="801"/>
      <c r="V973" s="801"/>
      <c r="W973" s="801"/>
      <c r="X973" s="801"/>
      <c r="Y973" s="801"/>
      <c r="Z973" s="801"/>
    </row>
    <row r="974" ht="15.75" customHeight="1">
      <c r="A974" s="801"/>
      <c r="B974" s="801"/>
      <c r="C974" s="801"/>
      <c r="D974" s="801"/>
      <c r="E974" s="801"/>
      <c r="F974" s="801"/>
      <c r="G974" s="801"/>
      <c r="H974" s="801"/>
      <c r="I974" s="801"/>
      <c r="J974" s="801"/>
      <c r="K974" s="801"/>
      <c r="L974" s="801"/>
      <c r="M974" s="801"/>
      <c r="N974" s="801"/>
      <c r="O974" s="801"/>
      <c r="P974" s="801"/>
      <c r="Q974" s="801"/>
      <c r="R974" s="801"/>
      <c r="S974" s="801"/>
      <c r="T974" s="801"/>
      <c r="U974" s="801"/>
      <c r="V974" s="801"/>
      <c r="W974" s="801"/>
      <c r="X974" s="801"/>
      <c r="Y974" s="801"/>
      <c r="Z974" s="801"/>
    </row>
    <row r="975" ht="15.75" customHeight="1">
      <c r="A975" s="801"/>
      <c r="B975" s="801"/>
      <c r="C975" s="801"/>
      <c r="D975" s="801"/>
      <c r="E975" s="801"/>
      <c r="F975" s="801"/>
      <c r="G975" s="801"/>
      <c r="H975" s="801"/>
      <c r="I975" s="801"/>
      <c r="J975" s="801"/>
      <c r="K975" s="801"/>
      <c r="L975" s="801"/>
      <c r="M975" s="801"/>
      <c r="N975" s="801"/>
      <c r="O975" s="801"/>
      <c r="P975" s="801"/>
      <c r="Q975" s="801"/>
      <c r="R975" s="801"/>
      <c r="S975" s="801"/>
      <c r="T975" s="801"/>
      <c r="U975" s="801"/>
      <c r="V975" s="801"/>
      <c r="W975" s="801"/>
      <c r="X975" s="801"/>
      <c r="Y975" s="801"/>
      <c r="Z975" s="801"/>
    </row>
    <row r="976" ht="15.75" customHeight="1">
      <c r="A976" s="801"/>
      <c r="B976" s="801"/>
      <c r="C976" s="801"/>
      <c r="D976" s="801"/>
      <c r="E976" s="801"/>
      <c r="F976" s="801"/>
      <c r="G976" s="801"/>
      <c r="H976" s="801"/>
      <c r="I976" s="801"/>
      <c r="J976" s="801"/>
      <c r="K976" s="801"/>
      <c r="L976" s="801"/>
      <c r="M976" s="801"/>
      <c r="N976" s="801"/>
      <c r="O976" s="801"/>
      <c r="P976" s="801"/>
      <c r="Q976" s="801"/>
      <c r="R976" s="801"/>
      <c r="S976" s="801"/>
      <c r="T976" s="801"/>
      <c r="U976" s="801"/>
      <c r="V976" s="801"/>
      <c r="W976" s="801"/>
      <c r="X976" s="801"/>
      <c r="Y976" s="801"/>
      <c r="Z976" s="801"/>
    </row>
    <row r="977" ht="15.75" customHeight="1">
      <c r="A977" s="801"/>
      <c r="B977" s="801"/>
      <c r="C977" s="801"/>
      <c r="D977" s="801"/>
      <c r="E977" s="801"/>
      <c r="F977" s="801"/>
      <c r="G977" s="801"/>
      <c r="H977" s="801"/>
      <c r="I977" s="801"/>
      <c r="J977" s="801"/>
      <c r="K977" s="801"/>
      <c r="L977" s="801"/>
      <c r="M977" s="801"/>
      <c r="N977" s="801"/>
      <c r="O977" s="801"/>
      <c r="P977" s="801"/>
      <c r="Q977" s="801"/>
      <c r="R977" s="801"/>
      <c r="S977" s="801"/>
      <c r="T977" s="801"/>
      <c r="U977" s="801"/>
      <c r="V977" s="801"/>
      <c r="W977" s="801"/>
      <c r="X977" s="801"/>
      <c r="Y977" s="801"/>
      <c r="Z977" s="801"/>
    </row>
    <row r="978" ht="15.75" customHeight="1">
      <c r="A978" s="801"/>
      <c r="B978" s="801"/>
      <c r="C978" s="801"/>
      <c r="D978" s="801"/>
      <c r="E978" s="801"/>
      <c r="F978" s="801"/>
      <c r="G978" s="801"/>
      <c r="H978" s="801"/>
      <c r="I978" s="801"/>
      <c r="J978" s="801"/>
      <c r="K978" s="801"/>
      <c r="L978" s="801"/>
      <c r="M978" s="801"/>
      <c r="N978" s="801"/>
      <c r="O978" s="801"/>
      <c r="P978" s="801"/>
      <c r="Q978" s="801"/>
      <c r="R978" s="801"/>
      <c r="S978" s="801"/>
      <c r="T978" s="801"/>
      <c r="U978" s="801"/>
      <c r="V978" s="801"/>
      <c r="W978" s="801"/>
      <c r="X978" s="801"/>
      <c r="Y978" s="801"/>
      <c r="Z978" s="801"/>
    </row>
    <row r="979" ht="15.75" customHeight="1">
      <c r="A979" s="801"/>
      <c r="B979" s="801"/>
      <c r="C979" s="801"/>
      <c r="D979" s="801"/>
      <c r="E979" s="801"/>
      <c r="F979" s="801"/>
      <c r="G979" s="801"/>
      <c r="H979" s="801"/>
      <c r="I979" s="801"/>
      <c r="J979" s="801"/>
      <c r="K979" s="801"/>
      <c r="L979" s="801"/>
      <c r="M979" s="801"/>
      <c r="N979" s="801"/>
      <c r="O979" s="801"/>
      <c r="P979" s="801"/>
      <c r="Q979" s="801"/>
      <c r="R979" s="801"/>
      <c r="S979" s="801"/>
      <c r="T979" s="801"/>
      <c r="U979" s="801"/>
      <c r="V979" s="801"/>
      <c r="W979" s="801"/>
      <c r="X979" s="801"/>
      <c r="Y979" s="801"/>
      <c r="Z979" s="801"/>
    </row>
    <row r="980" ht="15.75" customHeight="1">
      <c r="A980" s="801"/>
      <c r="B980" s="801"/>
      <c r="C980" s="801"/>
      <c r="D980" s="801"/>
      <c r="E980" s="801"/>
      <c r="F980" s="801"/>
      <c r="G980" s="801"/>
      <c r="H980" s="801"/>
      <c r="I980" s="801"/>
      <c r="J980" s="801"/>
      <c r="K980" s="801"/>
      <c r="L980" s="801"/>
      <c r="M980" s="801"/>
      <c r="N980" s="801"/>
      <c r="O980" s="801"/>
      <c r="P980" s="801"/>
      <c r="Q980" s="801"/>
      <c r="R980" s="801"/>
      <c r="S980" s="801"/>
      <c r="T980" s="801"/>
      <c r="U980" s="801"/>
      <c r="V980" s="801"/>
      <c r="W980" s="801"/>
      <c r="X980" s="801"/>
      <c r="Y980" s="801"/>
      <c r="Z980" s="801"/>
    </row>
    <row r="981" ht="15.75" customHeight="1">
      <c r="A981" s="801"/>
      <c r="B981" s="801"/>
      <c r="C981" s="801"/>
      <c r="D981" s="801"/>
      <c r="E981" s="801"/>
      <c r="F981" s="801"/>
      <c r="G981" s="801"/>
      <c r="H981" s="801"/>
      <c r="I981" s="801"/>
      <c r="J981" s="801"/>
      <c r="K981" s="801"/>
      <c r="L981" s="801"/>
      <c r="M981" s="801"/>
      <c r="N981" s="801"/>
      <c r="O981" s="801"/>
      <c r="P981" s="801"/>
      <c r="Q981" s="801"/>
      <c r="R981" s="801"/>
      <c r="S981" s="801"/>
      <c r="T981" s="801"/>
      <c r="U981" s="801"/>
      <c r="V981" s="801"/>
      <c r="W981" s="801"/>
      <c r="X981" s="801"/>
      <c r="Y981" s="801"/>
      <c r="Z981" s="801"/>
    </row>
    <row r="982" ht="15.75" customHeight="1">
      <c r="A982" s="801"/>
      <c r="B982" s="801"/>
      <c r="C982" s="801"/>
      <c r="D982" s="801"/>
      <c r="E982" s="801"/>
      <c r="F982" s="801"/>
      <c r="G982" s="801"/>
      <c r="H982" s="801"/>
      <c r="I982" s="801"/>
      <c r="J982" s="801"/>
      <c r="K982" s="801"/>
      <c r="L982" s="801"/>
      <c r="M982" s="801"/>
      <c r="N982" s="801"/>
      <c r="O982" s="801"/>
      <c r="P982" s="801"/>
      <c r="Q982" s="801"/>
      <c r="R982" s="801"/>
      <c r="S982" s="801"/>
      <c r="T982" s="801"/>
      <c r="U982" s="801"/>
      <c r="V982" s="801"/>
      <c r="W982" s="801"/>
      <c r="X982" s="801"/>
      <c r="Y982" s="801"/>
      <c r="Z982" s="801"/>
    </row>
    <row r="983" ht="15.75" customHeight="1">
      <c r="A983" s="801"/>
      <c r="B983" s="801"/>
      <c r="C983" s="801"/>
      <c r="D983" s="801"/>
      <c r="E983" s="801"/>
      <c r="F983" s="801"/>
      <c r="G983" s="801"/>
      <c r="H983" s="801"/>
      <c r="I983" s="801"/>
      <c r="J983" s="801"/>
      <c r="K983" s="801"/>
      <c r="L983" s="801"/>
      <c r="M983" s="801"/>
      <c r="N983" s="801"/>
      <c r="O983" s="801"/>
      <c r="P983" s="801"/>
      <c r="Q983" s="801"/>
      <c r="R983" s="801"/>
      <c r="S983" s="801"/>
      <c r="T983" s="801"/>
      <c r="U983" s="801"/>
      <c r="V983" s="801"/>
      <c r="W983" s="801"/>
      <c r="X983" s="801"/>
      <c r="Y983" s="801"/>
      <c r="Z983" s="801"/>
    </row>
    <row r="984" ht="15.75" customHeight="1">
      <c r="A984" s="801"/>
      <c r="B984" s="801"/>
      <c r="C984" s="801"/>
      <c r="D984" s="801"/>
      <c r="E984" s="801"/>
      <c r="F984" s="801"/>
      <c r="G984" s="801"/>
      <c r="H984" s="801"/>
      <c r="I984" s="801"/>
      <c r="J984" s="801"/>
      <c r="K984" s="801"/>
      <c r="L984" s="801"/>
      <c r="M984" s="801"/>
      <c r="N984" s="801"/>
      <c r="O984" s="801"/>
      <c r="P984" s="801"/>
      <c r="Q984" s="801"/>
      <c r="R984" s="801"/>
      <c r="S984" s="801"/>
      <c r="T984" s="801"/>
      <c r="U984" s="801"/>
      <c r="V984" s="801"/>
      <c r="W984" s="801"/>
      <c r="X984" s="801"/>
      <c r="Y984" s="801"/>
      <c r="Z984" s="801"/>
    </row>
    <row r="985" ht="15.75" customHeight="1">
      <c r="A985" s="801"/>
      <c r="B985" s="801"/>
      <c r="C985" s="801"/>
      <c r="D985" s="801"/>
      <c r="E985" s="801"/>
      <c r="F985" s="801"/>
      <c r="G985" s="801"/>
      <c r="H985" s="801"/>
      <c r="I985" s="801"/>
      <c r="J985" s="801"/>
      <c r="K985" s="801"/>
      <c r="L985" s="801"/>
      <c r="M985" s="801"/>
      <c r="N985" s="801"/>
      <c r="O985" s="801"/>
      <c r="P985" s="801"/>
      <c r="Q985" s="801"/>
      <c r="R985" s="801"/>
      <c r="S985" s="801"/>
      <c r="T985" s="801"/>
      <c r="U985" s="801"/>
      <c r="V985" s="801"/>
      <c r="W985" s="801"/>
      <c r="X985" s="801"/>
      <c r="Y985" s="801"/>
      <c r="Z985" s="801"/>
    </row>
    <row r="986" ht="15.75" customHeight="1">
      <c r="A986" s="801"/>
      <c r="B986" s="801"/>
      <c r="C986" s="801"/>
      <c r="D986" s="801"/>
      <c r="E986" s="801"/>
      <c r="F986" s="801"/>
      <c r="G986" s="801"/>
      <c r="H986" s="801"/>
      <c r="I986" s="801"/>
      <c r="J986" s="801"/>
      <c r="K986" s="801"/>
      <c r="L986" s="801"/>
      <c r="M986" s="801"/>
      <c r="N986" s="801"/>
      <c r="O986" s="801"/>
      <c r="P986" s="801"/>
      <c r="Q986" s="801"/>
      <c r="R986" s="801"/>
      <c r="S986" s="801"/>
      <c r="T986" s="801"/>
      <c r="U986" s="801"/>
      <c r="V986" s="801"/>
      <c r="W986" s="801"/>
      <c r="X986" s="801"/>
      <c r="Y986" s="801"/>
      <c r="Z986" s="801"/>
    </row>
    <row r="987" ht="15.75" customHeight="1">
      <c r="A987" s="801"/>
      <c r="B987" s="801"/>
      <c r="C987" s="801"/>
      <c r="D987" s="801"/>
      <c r="E987" s="801"/>
      <c r="F987" s="801"/>
      <c r="G987" s="801"/>
      <c r="H987" s="801"/>
      <c r="I987" s="801"/>
      <c r="J987" s="801"/>
      <c r="K987" s="801"/>
      <c r="L987" s="801"/>
      <c r="M987" s="801"/>
      <c r="N987" s="801"/>
      <c r="O987" s="801"/>
      <c r="P987" s="801"/>
      <c r="Q987" s="801"/>
      <c r="R987" s="801"/>
      <c r="S987" s="801"/>
      <c r="T987" s="801"/>
      <c r="U987" s="801"/>
      <c r="V987" s="801"/>
      <c r="W987" s="801"/>
      <c r="X987" s="801"/>
      <c r="Y987" s="801"/>
      <c r="Z987" s="801"/>
    </row>
    <row r="988" ht="15.75" customHeight="1">
      <c r="A988" s="801"/>
      <c r="B988" s="801"/>
      <c r="C988" s="801"/>
      <c r="D988" s="801"/>
      <c r="E988" s="801"/>
      <c r="F988" s="801"/>
      <c r="G988" s="801"/>
      <c r="H988" s="801"/>
      <c r="I988" s="801"/>
      <c r="J988" s="801"/>
      <c r="K988" s="801"/>
      <c r="L988" s="801"/>
      <c r="M988" s="801"/>
      <c r="N988" s="801"/>
      <c r="O988" s="801"/>
      <c r="P988" s="801"/>
      <c r="Q988" s="801"/>
      <c r="R988" s="801"/>
      <c r="S988" s="801"/>
      <c r="T988" s="801"/>
      <c r="U988" s="801"/>
      <c r="V988" s="801"/>
      <c r="W988" s="801"/>
      <c r="X988" s="801"/>
      <c r="Y988" s="801"/>
      <c r="Z988" s="801"/>
    </row>
    <row r="989" ht="15.75" customHeight="1">
      <c r="A989" s="801"/>
      <c r="B989" s="801"/>
      <c r="C989" s="801"/>
      <c r="D989" s="801"/>
      <c r="E989" s="801"/>
      <c r="F989" s="801"/>
      <c r="G989" s="801"/>
      <c r="H989" s="801"/>
      <c r="I989" s="801"/>
      <c r="J989" s="801"/>
      <c r="K989" s="801"/>
      <c r="L989" s="801"/>
      <c r="M989" s="801"/>
      <c r="N989" s="801"/>
      <c r="O989" s="801"/>
      <c r="P989" s="801"/>
      <c r="Q989" s="801"/>
      <c r="R989" s="801"/>
      <c r="S989" s="801"/>
      <c r="T989" s="801"/>
      <c r="U989" s="801"/>
      <c r="V989" s="801"/>
      <c r="W989" s="801"/>
      <c r="X989" s="801"/>
      <c r="Y989" s="801"/>
      <c r="Z989" s="801"/>
    </row>
    <row r="990" ht="15.75" customHeight="1">
      <c r="A990" s="801"/>
      <c r="B990" s="801"/>
      <c r="C990" s="801"/>
      <c r="D990" s="801"/>
      <c r="E990" s="801"/>
      <c r="F990" s="801"/>
      <c r="G990" s="801"/>
      <c r="H990" s="801"/>
      <c r="I990" s="801"/>
      <c r="J990" s="801"/>
      <c r="K990" s="801"/>
      <c r="L990" s="801"/>
      <c r="M990" s="801"/>
      <c r="N990" s="801"/>
      <c r="O990" s="801"/>
      <c r="P990" s="801"/>
      <c r="Q990" s="801"/>
      <c r="R990" s="801"/>
      <c r="S990" s="801"/>
      <c r="T990" s="801"/>
      <c r="U990" s="801"/>
      <c r="V990" s="801"/>
      <c r="W990" s="801"/>
      <c r="X990" s="801"/>
      <c r="Y990" s="801"/>
      <c r="Z990" s="801"/>
    </row>
    <row r="991" ht="15.75" customHeight="1">
      <c r="A991" s="801"/>
      <c r="B991" s="801"/>
      <c r="C991" s="801"/>
      <c r="D991" s="801"/>
      <c r="E991" s="801"/>
      <c r="F991" s="801"/>
      <c r="G991" s="801"/>
      <c r="H991" s="801"/>
      <c r="I991" s="801"/>
      <c r="J991" s="801"/>
      <c r="K991" s="801"/>
      <c r="L991" s="801"/>
      <c r="M991" s="801"/>
      <c r="N991" s="801"/>
      <c r="O991" s="801"/>
      <c r="P991" s="801"/>
      <c r="Q991" s="801"/>
      <c r="R991" s="801"/>
      <c r="S991" s="801"/>
      <c r="T991" s="801"/>
      <c r="U991" s="801"/>
      <c r="V991" s="801"/>
      <c r="W991" s="801"/>
      <c r="X991" s="801"/>
      <c r="Y991" s="801"/>
      <c r="Z991" s="801"/>
    </row>
    <row r="992" ht="15.75" customHeight="1">
      <c r="A992" s="801"/>
      <c r="B992" s="801"/>
      <c r="C992" s="801"/>
      <c r="D992" s="801"/>
      <c r="E992" s="801"/>
      <c r="F992" s="801"/>
      <c r="G992" s="801"/>
      <c r="H992" s="801"/>
      <c r="I992" s="801"/>
      <c r="J992" s="801"/>
      <c r="K992" s="801"/>
      <c r="L992" s="801"/>
      <c r="M992" s="801"/>
      <c r="N992" s="801"/>
      <c r="O992" s="801"/>
      <c r="P992" s="801"/>
      <c r="Q992" s="801"/>
      <c r="R992" s="801"/>
      <c r="S992" s="801"/>
      <c r="T992" s="801"/>
      <c r="U992" s="801"/>
      <c r="V992" s="801"/>
      <c r="W992" s="801"/>
      <c r="X992" s="801"/>
      <c r="Y992" s="801"/>
      <c r="Z992" s="801"/>
    </row>
    <row r="993" ht="15.75" customHeight="1">
      <c r="A993" s="801"/>
      <c r="B993" s="801"/>
      <c r="C993" s="801"/>
      <c r="D993" s="801"/>
      <c r="E993" s="801"/>
      <c r="F993" s="801"/>
      <c r="G993" s="801"/>
      <c r="H993" s="801"/>
      <c r="I993" s="801"/>
      <c r="J993" s="801"/>
      <c r="K993" s="801"/>
      <c r="L993" s="801"/>
      <c r="M993" s="801"/>
      <c r="N993" s="801"/>
      <c r="O993" s="801"/>
      <c r="P993" s="801"/>
      <c r="Q993" s="801"/>
      <c r="R993" s="801"/>
      <c r="S993" s="801"/>
      <c r="T993" s="801"/>
      <c r="U993" s="801"/>
      <c r="V993" s="801"/>
      <c r="W993" s="801"/>
      <c r="X993" s="801"/>
      <c r="Y993" s="801"/>
      <c r="Z993" s="801"/>
    </row>
    <row r="994" ht="15.75" customHeight="1">
      <c r="A994" s="801"/>
      <c r="B994" s="801"/>
      <c r="C994" s="801"/>
      <c r="D994" s="801"/>
      <c r="E994" s="801"/>
      <c r="F994" s="801"/>
      <c r="G994" s="801"/>
      <c r="H994" s="801"/>
      <c r="I994" s="801"/>
      <c r="J994" s="801"/>
      <c r="K994" s="801"/>
      <c r="L994" s="801"/>
      <c r="M994" s="801"/>
      <c r="N994" s="801"/>
      <c r="O994" s="801"/>
      <c r="P994" s="801"/>
      <c r="Q994" s="801"/>
      <c r="R994" s="801"/>
      <c r="S994" s="801"/>
      <c r="T994" s="801"/>
      <c r="U994" s="801"/>
      <c r="V994" s="801"/>
      <c r="W994" s="801"/>
      <c r="X994" s="801"/>
      <c r="Y994" s="801"/>
      <c r="Z994" s="801"/>
    </row>
    <row r="995" ht="15.75" customHeight="1">
      <c r="A995" s="801"/>
      <c r="B995" s="801"/>
      <c r="C995" s="801"/>
      <c r="D995" s="801"/>
      <c r="E995" s="801"/>
      <c r="F995" s="801"/>
      <c r="G995" s="801"/>
      <c r="H995" s="801"/>
      <c r="I995" s="801"/>
      <c r="J995" s="801"/>
      <c r="K995" s="801"/>
      <c r="L995" s="801"/>
      <c r="M995" s="801"/>
      <c r="N995" s="801"/>
      <c r="O995" s="801"/>
      <c r="P995" s="801"/>
      <c r="Q995" s="801"/>
      <c r="R995" s="801"/>
      <c r="S995" s="801"/>
      <c r="T995" s="801"/>
      <c r="U995" s="801"/>
      <c r="V995" s="801"/>
      <c r="W995" s="801"/>
      <c r="X995" s="801"/>
      <c r="Y995" s="801"/>
      <c r="Z995" s="801"/>
    </row>
    <row r="996" ht="15.75" customHeight="1">
      <c r="A996" s="801"/>
      <c r="B996" s="801"/>
      <c r="C996" s="801"/>
      <c r="D996" s="801"/>
      <c r="E996" s="801"/>
      <c r="F996" s="801"/>
      <c r="G996" s="801"/>
      <c r="H996" s="801"/>
      <c r="I996" s="801"/>
      <c r="J996" s="801"/>
      <c r="K996" s="801"/>
      <c r="L996" s="801"/>
      <c r="M996" s="801"/>
      <c r="N996" s="801"/>
      <c r="O996" s="801"/>
      <c r="P996" s="801"/>
      <c r="Q996" s="801"/>
      <c r="R996" s="801"/>
      <c r="S996" s="801"/>
      <c r="T996" s="801"/>
      <c r="U996" s="801"/>
      <c r="V996" s="801"/>
      <c r="W996" s="801"/>
      <c r="X996" s="801"/>
      <c r="Y996" s="801"/>
      <c r="Z996" s="801"/>
    </row>
    <row r="997" ht="15.75" customHeight="1">
      <c r="A997" s="801"/>
      <c r="B997" s="801"/>
      <c r="C997" s="801"/>
      <c r="D997" s="801"/>
      <c r="E997" s="801"/>
      <c r="F997" s="801"/>
      <c r="G997" s="801"/>
      <c r="H997" s="801"/>
      <c r="I997" s="801"/>
      <c r="J997" s="801"/>
      <c r="K997" s="801"/>
      <c r="L997" s="801"/>
      <c r="M997" s="801"/>
      <c r="N997" s="801"/>
      <c r="O997" s="801"/>
      <c r="P997" s="801"/>
      <c r="Q997" s="801"/>
      <c r="R997" s="801"/>
      <c r="S997" s="801"/>
      <c r="T997" s="801"/>
      <c r="U997" s="801"/>
      <c r="V997" s="801"/>
      <c r="W997" s="801"/>
      <c r="X997" s="801"/>
      <c r="Y997" s="801"/>
      <c r="Z997" s="801"/>
    </row>
    <row r="998" ht="15.75" customHeight="1">
      <c r="A998" s="801"/>
      <c r="B998" s="801"/>
      <c r="C998" s="801"/>
      <c r="D998" s="801"/>
      <c r="E998" s="801"/>
      <c r="F998" s="801"/>
      <c r="G998" s="801"/>
      <c r="H998" s="801"/>
      <c r="I998" s="801"/>
      <c r="J998" s="801"/>
      <c r="K998" s="801"/>
      <c r="L998" s="801"/>
      <c r="M998" s="801"/>
      <c r="N998" s="801"/>
      <c r="O998" s="801"/>
      <c r="P998" s="801"/>
      <c r="Q998" s="801"/>
      <c r="R998" s="801"/>
      <c r="S998" s="801"/>
      <c r="T998" s="801"/>
      <c r="U998" s="801"/>
      <c r="V998" s="801"/>
      <c r="W998" s="801"/>
      <c r="X998" s="801"/>
      <c r="Y998" s="801"/>
      <c r="Z998" s="801"/>
    </row>
    <row r="999" ht="15.75" customHeight="1">
      <c r="A999" s="801"/>
      <c r="B999" s="801"/>
      <c r="C999" s="801"/>
      <c r="D999" s="801"/>
      <c r="E999" s="801"/>
      <c r="F999" s="801"/>
      <c r="G999" s="801"/>
      <c r="H999" s="801"/>
      <c r="I999" s="801"/>
      <c r="J999" s="801"/>
      <c r="K999" s="801"/>
      <c r="L999" s="801"/>
      <c r="M999" s="801"/>
      <c r="N999" s="801"/>
      <c r="O999" s="801"/>
      <c r="P999" s="801"/>
      <c r="Q999" s="801"/>
      <c r="R999" s="801"/>
      <c r="S999" s="801"/>
      <c r="T999" s="801"/>
      <c r="U999" s="801"/>
      <c r="V999" s="801"/>
      <c r="W999" s="801"/>
      <c r="X999" s="801"/>
      <c r="Y999" s="801"/>
      <c r="Z999" s="801"/>
    </row>
    <row r="1000" ht="15.75" customHeight="1">
      <c r="A1000" s="801"/>
      <c r="B1000" s="801"/>
      <c r="C1000" s="801"/>
      <c r="D1000" s="801"/>
      <c r="E1000" s="801"/>
      <c r="F1000" s="801"/>
      <c r="G1000" s="801"/>
      <c r="H1000" s="801"/>
      <c r="I1000" s="801"/>
      <c r="J1000" s="801"/>
      <c r="K1000" s="801"/>
      <c r="L1000" s="801"/>
      <c r="M1000" s="801"/>
      <c r="N1000" s="801"/>
      <c r="O1000" s="801"/>
      <c r="P1000" s="801"/>
      <c r="Q1000" s="801"/>
      <c r="R1000" s="801"/>
      <c r="S1000" s="801"/>
      <c r="T1000" s="801"/>
      <c r="U1000" s="801"/>
      <c r="V1000" s="801"/>
      <c r="W1000" s="801"/>
      <c r="X1000" s="801"/>
      <c r="Y1000" s="801"/>
      <c r="Z1000" s="801"/>
    </row>
  </sheetData>
  <mergeCells count="19">
    <mergeCell ref="C6:D6"/>
    <mergeCell ref="E6:F6"/>
    <mergeCell ref="I6:K6"/>
    <mergeCell ref="A6:B6"/>
    <mergeCell ref="A7:B7"/>
    <mergeCell ref="C7:D7"/>
    <mergeCell ref="E7:F7"/>
    <mergeCell ref="G7:H7"/>
    <mergeCell ref="I7:K7"/>
    <mergeCell ref="A8:H8"/>
    <mergeCell ref="I8:K8"/>
    <mergeCell ref="A3:B3"/>
    <mergeCell ref="C3:D3"/>
    <mergeCell ref="F3:H3"/>
    <mergeCell ref="A4:B4"/>
    <mergeCell ref="C4:D4"/>
    <mergeCell ref="F4:H4"/>
    <mergeCell ref="G6:H6"/>
    <mergeCell ref="A28:B28"/>
  </mergeCells>
  <printOptions horizontalCentered="1"/>
  <pageMargins bottom="0.3937007874015748" footer="0.0" header="0.0" left="0.3937007874015748" right="0.3937007874015748" top="0.3937007874015748"/>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4.86"/>
    <col customWidth="1" min="3" max="3" width="12.14"/>
    <col customWidth="1" min="4" max="6" width="7.57"/>
    <col customWidth="1" min="7" max="7" width="2.86"/>
    <col customWidth="1" min="8" max="13" width="6.43"/>
    <col customWidth="1" min="14" max="14" width="1.57"/>
    <col customWidth="1" min="15" max="24" width="5.43"/>
    <col customWidth="1" min="25" max="25" width="2.71"/>
    <col customWidth="1" min="26" max="27" width="8.71"/>
  </cols>
  <sheetData>
    <row r="1" ht="19.5" customHeight="1">
      <c r="A1" s="833" t="s">
        <v>629</v>
      </c>
      <c r="K1" s="834"/>
      <c r="L1" s="834"/>
      <c r="M1" s="834"/>
      <c r="N1" s="834"/>
      <c r="O1" s="834"/>
      <c r="P1" s="834"/>
      <c r="Q1" s="834"/>
      <c r="R1" s="834"/>
      <c r="S1" s="834"/>
      <c r="T1" s="834"/>
      <c r="U1" s="834"/>
      <c r="V1" s="834"/>
      <c r="W1" s="834"/>
      <c r="X1" s="835"/>
      <c r="Y1" s="836"/>
      <c r="Z1" s="834"/>
      <c r="AA1" s="834"/>
    </row>
    <row r="2" ht="9.0" customHeight="1">
      <c r="K2" s="834"/>
      <c r="L2" s="834"/>
      <c r="M2" s="834"/>
      <c r="N2" s="834"/>
      <c r="O2" s="834"/>
      <c r="P2" s="834"/>
      <c r="Q2" s="834"/>
      <c r="R2" s="834"/>
      <c r="S2" s="834"/>
      <c r="T2" s="834"/>
      <c r="U2" s="834"/>
      <c r="V2" s="834"/>
      <c r="W2" s="834"/>
      <c r="X2" s="836"/>
      <c r="Y2" s="836"/>
      <c r="Z2" s="834"/>
      <c r="AA2" s="834"/>
    </row>
    <row r="3" ht="13.5" customHeight="1">
      <c r="K3" s="834"/>
      <c r="L3" s="834"/>
      <c r="M3" s="834"/>
      <c r="N3" s="834"/>
      <c r="O3" s="834"/>
      <c r="P3" s="834"/>
      <c r="Q3" s="834"/>
      <c r="R3" s="834"/>
      <c r="S3" s="834"/>
      <c r="T3" s="834"/>
      <c r="U3" s="834"/>
      <c r="V3" s="834"/>
      <c r="W3" s="834"/>
      <c r="X3" s="834"/>
      <c r="Y3" s="834"/>
      <c r="Z3" s="834"/>
      <c r="AA3" s="834"/>
    </row>
    <row r="4" ht="13.5" customHeight="1">
      <c r="A4" s="617"/>
      <c r="B4" s="617"/>
      <c r="C4" s="617"/>
      <c r="D4" s="617"/>
      <c r="E4" s="617"/>
      <c r="F4" s="617"/>
      <c r="G4" s="617"/>
      <c r="H4" s="617"/>
      <c r="I4" s="617"/>
      <c r="J4" s="617"/>
      <c r="K4" s="834"/>
      <c r="L4" s="834"/>
      <c r="M4" s="834"/>
      <c r="N4" s="834"/>
      <c r="O4" s="834"/>
      <c r="P4" s="834"/>
      <c r="Q4" s="834"/>
      <c r="R4" s="834"/>
      <c r="S4" s="834"/>
      <c r="T4" s="834"/>
      <c r="U4" s="834"/>
      <c r="V4" s="834"/>
      <c r="W4" s="834"/>
      <c r="X4" s="834"/>
      <c r="Y4" s="834"/>
      <c r="Z4" s="834"/>
      <c r="AA4" s="834" t="s">
        <v>630</v>
      </c>
    </row>
    <row r="5" ht="13.5" customHeight="1">
      <c r="A5" s="837"/>
      <c r="B5" s="834"/>
      <c r="C5" s="834"/>
      <c r="D5" s="834"/>
      <c r="E5" s="834"/>
      <c r="F5" s="834"/>
      <c r="G5" s="834"/>
      <c r="H5" s="834"/>
      <c r="I5" s="834"/>
      <c r="J5" s="834"/>
      <c r="K5" s="838"/>
      <c r="L5" s="838"/>
      <c r="M5" s="838"/>
      <c r="N5" s="838"/>
      <c r="O5" s="838"/>
      <c r="P5" s="838"/>
      <c r="Q5" s="838"/>
      <c r="R5" s="838"/>
      <c r="S5" s="838"/>
      <c r="T5" s="838"/>
      <c r="U5" s="838"/>
      <c r="V5" s="838"/>
      <c r="W5" s="838"/>
      <c r="X5" s="838"/>
      <c r="Y5" s="839"/>
      <c r="Z5" s="834"/>
      <c r="AA5" s="834"/>
    </row>
    <row r="6" ht="13.5" customHeight="1">
      <c r="A6" s="837"/>
      <c r="B6" s="840" t="s">
        <v>631</v>
      </c>
      <c r="C6" s="840"/>
      <c r="D6" s="840"/>
      <c r="E6" s="841"/>
      <c r="F6" s="841"/>
      <c r="G6" s="834"/>
      <c r="H6" s="841" t="s">
        <v>632</v>
      </c>
      <c r="I6" s="841"/>
      <c r="J6" s="841"/>
      <c r="K6" s="841"/>
      <c r="L6" s="841"/>
      <c r="M6" s="841"/>
      <c r="N6" s="834"/>
      <c r="O6" s="842" t="s">
        <v>633</v>
      </c>
      <c r="P6" s="617"/>
      <c r="Q6" s="617"/>
      <c r="R6" s="617"/>
      <c r="S6" s="617"/>
      <c r="T6" s="617"/>
      <c r="U6" s="617"/>
      <c r="V6" s="617"/>
      <c r="W6" s="617"/>
      <c r="X6" s="617"/>
      <c r="Y6" s="843"/>
      <c r="Z6" s="834"/>
      <c r="AA6" s="834"/>
    </row>
    <row r="7" ht="16.5" customHeight="1">
      <c r="A7" s="837"/>
      <c r="B7" s="840" t="s">
        <v>634</v>
      </c>
      <c r="C7" s="840"/>
      <c r="D7" s="840"/>
      <c r="E7" s="841"/>
      <c r="F7" s="841"/>
      <c r="G7" s="834"/>
      <c r="H7" s="841" t="s">
        <v>635</v>
      </c>
      <c r="I7" s="841"/>
      <c r="J7" s="841"/>
      <c r="K7" s="841"/>
      <c r="L7" s="841"/>
      <c r="M7" s="841"/>
      <c r="N7" s="834"/>
      <c r="O7" s="837"/>
      <c r="P7" s="834"/>
      <c r="Q7" s="834"/>
      <c r="R7" s="834"/>
      <c r="S7" s="834"/>
      <c r="T7" s="834"/>
      <c r="U7" s="834"/>
      <c r="V7" s="834"/>
      <c r="W7" s="834"/>
      <c r="X7" s="843"/>
      <c r="Y7" s="843"/>
      <c r="Z7" s="834"/>
      <c r="AA7" s="834"/>
    </row>
    <row r="8" ht="13.5" customHeight="1">
      <c r="A8" s="837"/>
      <c r="B8" s="840" t="s">
        <v>636</v>
      </c>
      <c r="C8" s="840"/>
      <c r="D8" s="841"/>
      <c r="E8" s="841"/>
      <c r="F8" s="841"/>
      <c r="G8" s="841"/>
      <c r="H8" s="841" t="s">
        <v>637</v>
      </c>
      <c r="I8" s="841"/>
      <c r="J8" s="841"/>
      <c r="K8" s="841"/>
      <c r="L8" s="841"/>
      <c r="M8" s="841"/>
      <c r="N8" s="834"/>
      <c r="O8" s="837"/>
      <c r="P8" s="834"/>
      <c r="Q8" s="834"/>
      <c r="R8" s="834"/>
      <c r="S8" s="834"/>
      <c r="T8" s="834"/>
      <c r="U8" s="834"/>
      <c r="V8" s="834"/>
      <c r="W8" s="834"/>
      <c r="X8" s="843"/>
      <c r="Y8" s="843"/>
      <c r="Z8" s="834"/>
      <c r="AA8" s="834"/>
    </row>
    <row r="9" ht="16.5" customHeight="1">
      <c r="A9" s="837"/>
      <c r="B9" s="840" t="s">
        <v>638</v>
      </c>
      <c r="C9" s="844"/>
      <c r="D9" s="840" t="s">
        <v>639</v>
      </c>
      <c r="E9" s="841"/>
      <c r="F9" s="841"/>
      <c r="G9" s="834"/>
      <c r="H9" s="841" t="s">
        <v>640</v>
      </c>
      <c r="I9" s="841"/>
      <c r="J9" s="841"/>
      <c r="K9" s="841"/>
      <c r="L9" s="841"/>
      <c r="M9" s="841"/>
      <c r="N9" s="834"/>
      <c r="O9" s="837"/>
      <c r="P9" s="834"/>
      <c r="Q9" s="834"/>
      <c r="R9" s="834"/>
      <c r="S9" s="834"/>
      <c r="T9" s="834"/>
      <c r="U9" s="834"/>
      <c r="V9" s="834"/>
      <c r="W9" s="834"/>
      <c r="X9" s="843"/>
      <c r="Y9" s="843"/>
      <c r="Z9" s="834"/>
      <c r="AA9" s="834"/>
    </row>
    <row r="10" ht="16.5" customHeight="1">
      <c r="A10" s="837"/>
      <c r="B10" s="840" t="s">
        <v>641</v>
      </c>
      <c r="C10" s="840"/>
      <c r="D10" s="840"/>
      <c r="E10" s="841"/>
      <c r="F10" s="841"/>
      <c r="G10" s="834"/>
      <c r="H10" s="834"/>
      <c r="I10" s="834"/>
      <c r="J10" s="834"/>
      <c r="K10" s="834"/>
      <c r="L10" s="834"/>
      <c r="M10" s="834"/>
      <c r="N10" s="834"/>
      <c r="O10" s="837"/>
      <c r="P10" s="834"/>
      <c r="Q10" s="834"/>
      <c r="R10" s="834"/>
      <c r="S10" s="834"/>
      <c r="T10" s="834"/>
      <c r="U10" s="834"/>
      <c r="V10" s="834"/>
      <c r="W10" s="834"/>
      <c r="X10" s="843"/>
      <c r="Y10" s="843"/>
      <c r="Z10" s="834"/>
      <c r="AA10" s="834"/>
    </row>
    <row r="11" ht="16.5" customHeight="1">
      <c r="A11" s="837"/>
      <c r="B11" s="842" t="s">
        <v>642</v>
      </c>
      <c r="C11" s="842"/>
      <c r="D11" s="842"/>
      <c r="E11" s="842"/>
      <c r="F11" s="842"/>
      <c r="G11" s="834"/>
      <c r="H11" s="845"/>
      <c r="I11" s="845"/>
      <c r="J11" s="845"/>
      <c r="K11" s="845"/>
      <c r="L11" s="845"/>
      <c r="M11" s="834"/>
      <c r="N11" s="834"/>
      <c r="O11" s="837"/>
      <c r="P11" s="834"/>
      <c r="Q11" s="834"/>
      <c r="R11" s="834"/>
      <c r="S11" s="834"/>
      <c r="T11" s="834"/>
      <c r="U11" s="834"/>
      <c r="V11" s="834"/>
      <c r="W11" s="834"/>
      <c r="X11" s="843"/>
      <c r="Y11" s="843"/>
      <c r="Z11" s="834"/>
      <c r="AA11" s="834"/>
    </row>
    <row r="12" ht="16.5" customHeight="1">
      <c r="A12" s="837"/>
      <c r="B12" s="846" t="s">
        <v>643</v>
      </c>
      <c r="C12" s="847" t="s">
        <v>644</v>
      </c>
      <c r="D12" s="848" t="s">
        <v>645</v>
      </c>
      <c r="E12" s="849"/>
      <c r="F12" s="850"/>
      <c r="G12" s="851"/>
      <c r="H12" s="852" t="s">
        <v>646</v>
      </c>
      <c r="I12" s="848" t="s">
        <v>647</v>
      </c>
      <c r="J12" s="849"/>
      <c r="K12" s="853"/>
      <c r="L12" s="848" t="s">
        <v>648</v>
      </c>
      <c r="M12" s="850"/>
      <c r="N12" s="834"/>
      <c r="O12" s="837"/>
      <c r="P12" s="834"/>
      <c r="Q12" s="834"/>
      <c r="R12" s="834"/>
      <c r="S12" s="834"/>
      <c r="T12" s="834"/>
      <c r="U12" s="834"/>
      <c r="V12" s="834"/>
      <c r="W12" s="834"/>
      <c r="X12" s="843"/>
      <c r="Y12" s="843"/>
      <c r="Z12" s="834"/>
      <c r="AA12" s="834"/>
    </row>
    <row r="13" ht="16.5" customHeight="1">
      <c r="A13" s="837"/>
      <c r="B13" s="854" t="s">
        <v>649</v>
      </c>
      <c r="C13" s="855" t="s">
        <v>650</v>
      </c>
      <c r="D13" s="856" t="s">
        <v>651</v>
      </c>
      <c r="E13" s="857"/>
      <c r="F13" s="858"/>
      <c r="G13" s="851"/>
      <c r="H13" s="859" t="s">
        <v>652</v>
      </c>
      <c r="I13" s="860" t="s">
        <v>653</v>
      </c>
      <c r="J13" s="857"/>
      <c r="K13" s="861"/>
      <c r="L13" s="860" t="s">
        <v>654</v>
      </c>
      <c r="M13" s="858"/>
      <c r="N13" s="834"/>
      <c r="O13" s="837"/>
      <c r="P13" s="834"/>
      <c r="Q13" s="834"/>
      <c r="R13" s="834"/>
      <c r="S13" s="834"/>
      <c r="T13" s="834"/>
      <c r="U13" s="834"/>
      <c r="V13" s="834"/>
      <c r="W13" s="834"/>
      <c r="X13" s="843"/>
      <c r="Y13" s="843"/>
      <c r="Z13" s="834"/>
      <c r="AA13" s="834"/>
    </row>
    <row r="14" ht="16.5" customHeight="1">
      <c r="A14" s="837"/>
      <c r="B14" s="862" t="s">
        <v>655</v>
      </c>
      <c r="C14" s="863" t="s">
        <v>656</v>
      </c>
      <c r="D14" s="856" t="s">
        <v>657</v>
      </c>
      <c r="E14" s="857"/>
      <c r="F14" s="858"/>
      <c r="G14" s="851"/>
      <c r="H14" s="864" t="s">
        <v>658</v>
      </c>
      <c r="I14" s="865" t="s">
        <v>659</v>
      </c>
      <c r="J14" s="866"/>
      <c r="K14" s="867"/>
      <c r="L14" s="865" t="s">
        <v>654</v>
      </c>
      <c r="M14" s="868"/>
      <c r="N14" s="834"/>
      <c r="O14" s="837"/>
      <c r="P14" s="834"/>
      <c r="Q14" s="834"/>
      <c r="R14" s="834"/>
      <c r="S14" s="834"/>
      <c r="T14" s="834"/>
      <c r="U14" s="834"/>
      <c r="V14" s="834"/>
      <c r="W14" s="834"/>
      <c r="X14" s="843"/>
      <c r="Y14" s="843"/>
      <c r="Z14" s="834"/>
      <c r="AA14" s="834"/>
    </row>
    <row r="15" ht="16.5" customHeight="1">
      <c r="A15" s="837"/>
      <c r="B15" s="862" t="s">
        <v>660</v>
      </c>
      <c r="C15" s="863" t="s">
        <v>661</v>
      </c>
      <c r="D15" s="856" t="s">
        <v>662</v>
      </c>
      <c r="E15" s="857"/>
      <c r="F15" s="858"/>
      <c r="G15" s="836"/>
      <c r="H15" s="869" t="s">
        <v>663</v>
      </c>
      <c r="I15" s="869"/>
      <c r="J15" s="869"/>
      <c r="K15" s="845"/>
      <c r="L15" s="845"/>
      <c r="M15" s="834"/>
      <c r="N15" s="834"/>
      <c r="O15" s="870"/>
      <c r="X15" s="792"/>
      <c r="Y15" s="843"/>
      <c r="Z15" s="834"/>
      <c r="AA15" s="834"/>
    </row>
    <row r="16" ht="16.5" customHeight="1">
      <c r="A16" s="837"/>
      <c r="B16" s="862" t="s">
        <v>664</v>
      </c>
      <c r="C16" s="863" t="s">
        <v>665</v>
      </c>
      <c r="D16" s="856" t="s">
        <v>666</v>
      </c>
      <c r="E16" s="857"/>
      <c r="F16" s="858"/>
      <c r="G16" s="851"/>
      <c r="H16" s="852" t="s">
        <v>225</v>
      </c>
      <c r="I16" s="848" t="s">
        <v>667</v>
      </c>
      <c r="J16" s="853"/>
      <c r="K16" s="848" t="s">
        <v>668</v>
      </c>
      <c r="L16" s="849"/>
      <c r="M16" s="850"/>
      <c r="N16" s="834"/>
      <c r="O16" s="870"/>
      <c r="X16" s="792"/>
      <c r="Y16" s="843"/>
      <c r="Z16" s="834"/>
      <c r="AA16" s="834"/>
    </row>
    <row r="17" ht="16.5" customHeight="1">
      <c r="A17" s="837"/>
      <c r="B17" s="862" t="s">
        <v>669</v>
      </c>
      <c r="C17" s="863" t="s">
        <v>670</v>
      </c>
      <c r="D17" s="856" t="s">
        <v>671</v>
      </c>
      <c r="E17" s="857"/>
      <c r="F17" s="858"/>
      <c r="G17" s="851"/>
      <c r="H17" s="859" t="s">
        <v>643</v>
      </c>
      <c r="I17" s="860" t="s">
        <v>326</v>
      </c>
      <c r="J17" s="861"/>
      <c r="K17" s="860">
        <v>7.0</v>
      </c>
      <c r="L17" s="857"/>
      <c r="M17" s="858"/>
      <c r="N17" s="834"/>
      <c r="O17" s="837"/>
      <c r="P17" s="834"/>
      <c r="Q17" s="834"/>
      <c r="R17" s="834"/>
      <c r="S17" s="834"/>
      <c r="T17" s="834"/>
      <c r="U17" s="834"/>
      <c r="V17" s="834"/>
      <c r="W17" s="834"/>
      <c r="X17" s="843"/>
      <c r="Y17" s="843"/>
      <c r="Z17" s="834"/>
      <c r="AA17" s="834"/>
    </row>
    <row r="18" ht="16.5" customHeight="1">
      <c r="A18" s="837"/>
      <c r="B18" s="862" t="s">
        <v>29</v>
      </c>
      <c r="C18" s="863" t="s">
        <v>672</v>
      </c>
      <c r="D18" s="856" t="s">
        <v>673</v>
      </c>
      <c r="E18" s="857"/>
      <c r="F18" s="858"/>
      <c r="G18" s="851"/>
      <c r="H18" s="871" t="s">
        <v>649</v>
      </c>
      <c r="I18" s="860" t="s">
        <v>327</v>
      </c>
      <c r="J18" s="861"/>
      <c r="K18" s="860">
        <v>28.0</v>
      </c>
      <c r="L18" s="857"/>
      <c r="M18" s="858"/>
      <c r="N18" s="834"/>
      <c r="O18" s="837"/>
      <c r="P18" s="834"/>
      <c r="Q18" s="834"/>
      <c r="R18" s="834"/>
      <c r="S18" s="834"/>
      <c r="T18" s="834"/>
      <c r="U18" s="834"/>
      <c r="V18" s="834"/>
      <c r="W18" s="834"/>
      <c r="X18" s="843"/>
      <c r="Y18" s="843"/>
      <c r="Z18" s="834"/>
      <c r="AA18" s="834"/>
    </row>
    <row r="19" ht="16.5" customHeight="1">
      <c r="A19" s="837"/>
      <c r="B19" s="872" t="s">
        <v>674</v>
      </c>
      <c r="C19" s="873" t="s">
        <v>675</v>
      </c>
      <c r="D19" s="874" t="s">
        <v>676</v>
      </c>
      <c r="E19" s="866"/>
      <c r="F19" s="868"/>
      <c r="G19" s="851"/>
      <c r="H19" s="864" t="s">
        <v>655</v>
      </c>
      <c r="I19" s="865" t="s">
        <v>677</v>
      </c>
      <c r="J19" s="867"/>
      <c r="K19" s="865">
        <v>2.0</v>
      </c>
      <c r="L19" s="866"/>
      <c r="M19" s="868"/>
      <c r="N19" s="834"/>
      <c r="O19" s="837"/>
      <c r="P19" s="834"/>
      <c r="Q19" s="834"/>
      <c r="R19" s="834"/>
      <c r="S19" s="834"/>
      <c r="T19" s="834"/>
      <c r="U19" s="834"/>
      <c r="V19" s="834"/>
      <c r="W19" s="834"/>
      <c r="X19" s="843"/>
      <c r="Y19" s="843"/>
      <c r="Z19" s="834"/>
      <c r="AA19" s="834"/>
    </row>
    <row r="20" ht="13.5" customHeight="1">
      <c r="A20" s="837"/>
      <c r="B20" s="834" t="s">
        <v>678</v>
      </c>
      <c r="C20" s="834"/>
      <c r="D20" s="834"/>
      <c r="E20" s="834"/>
      <c r="F20" s="834"/>
      <c r="G20" s="834"/>
      <c r="H20" s="834" t="s">
        <v>679</v>
      </c>
      <c r="I20" s="834"/>
      <c r="J20" s="834"/>
      <c r="K20" s="834"/>
      <c r="L20" s="834"/>
      <c r="M20" s="834"/>
      <c r="N20" s="834"/>
      <c r="O20" s="875"/>
      <c r="P20" s="876"/>
      <c r="Q20" s="876"/>
      <c r="R20" s="876"/>
      <c r="S20" s="876"/>
      <c r="T20" s="876"/>
      <c r="U20" s="876"/>
      <c r="V20" s="876"/>
      <c r="W20" s="876"/>
      <c r="X20" s="877"/>
      <c r="Y20" s="843"/>
      <c r="Z20" s="834"/>
      <c r="AA20" s="834"/>
    </row>
    <row r="21" ht="16.5" customHeight="1">
      <c r="A21" s="837"/>
      <c r="B21" s="878" t="s">
        <v>643</v>
      </c>
      <c r="C21" s="879" t="s">
        <v>680</v>
      </c>
      <c r="D21" s="880" t="s">
        <v>681</v>
      </c>
      <c r="E21" s="849"/>
      <c r="F21" s="850"/>
      <c r="G21" s="836"/>
      <c r="H21" s="881"/>
      <c r="I21" s="838"/>
      <c r="J21" s="838"/>
      <c r="K21" s="838"/>
      <c r="L21" s="838"/>
      <c r="M21" s="839"/>
      <c r="N21" s="834"/>
      <c r="O21" s="875"/>
      <c r="P21" s="876"/>
      <c r="Q21" s="876"/>
      <c r="R21" s="876"/>
      <c r="S21" s="876"/>
      <c r="T21" s="876"/>
      <c r="U21" s="876"/>
      <c r="V21" s="876"/>
      <c r="W21" s="876"/>
      <c r="X21" s="877"/>
      <c r="Y21" s="843"/>
      <c r="Z21" s="834"/>
      <c r="AA21" s="834"/>
    </row>
    <row r="22" ht="16.5" customHeight="1">
      <c r="A22" s="837"/>
      <c r="B22" s="854" t="s">
        <v>649</v>
      </c>
      <c r="C22" s="856" t="s">
        <v>682</v>
      </c>
      <c r="D22" s="882" t="s">
        <v>683</v>
      </c>
      <c r="E22" s="857"/>
      <c r="F22" s="858"/>
      <c r="G22" s="836"/>
      <c r="H22" s="837"/>
      <c r="I22" s="834"/>
      <c r="J22" s="834"/>
      <c r="K22" s="834"/>
      <c r="L22" s="834"/>
      <c r="M22" s="843"/>
      <c r="N22" s="834"/>
      <c r="O22" s="875"/>
      <c r="P22" s="876"/>
      <c r="Q22" s="876"/>
      <c r="R22" s="876"/>
      <c r="S22" s="876"/>
      <c r="T22" s="876"/>
      <c r="U22" s="876"/>
      <c r="V22" s="876"/>
      <c r="W22" s="876"/>
      <c r="X22" s="877"/>
      <c r="Y22" s="843"/>
      <c r="Z22" s="834"/>
      <c r="AA22" s="834"/>
    </row>
    <row r="23" ht="16.5" customHeight="1">
      <c r="A23" s="837"/>
      <c r="B23" s="872" t="s">
        <v>655</v>
      </c>
      <c r="C23" s="883" t="s">
        <v>684</v>
      </c>
      <c r="D23" s="884" t="s">
        <v>683</v>
      </c>
      <c r="E23" s="866"/>
      <c r="F23" s="868"/>
      <c r="G23" s="836"/>
      <c r="H23" s="885"/>
      <c r="I23" s="845"/>
      <c r="J23" s="845"/>
      <c r="K23" s="845"/>
      <c r="L23" s="845"/>
      <c r="M23" s="886"/>
      <c r="N23" s="834"/>
      <c r="O23" s="885"/>
      <c r="P23" s="845"/>
      <c r="Q23" s="845"/>
      <c r="R23" s="845"/>
      <c r="S23" s="845"/>
      <c r="T23" s="845"/>
      <c r="U23" s="845"/>
      <c r="V23" s="845"/>
      <c r="W23" s="845"/>
      <c r="X23" s="886"/>
      <c r="Y23" s="843"/>
      <c r="Z23" s="834"/>
      <c r="AA23" s="834"/>
    </row>
    <row r="24" ht="13.5" customHeight="1">
      <c r="A24" s="837"/>
      <c r="B24" s="834" t="s">
        <v>685</v>
      </c>
      <c r="C24" s="834"/>
      <c r="D24" s="834"/>
      <c r="E24" s="834"/>
      <c r="F24" s="834"/>
      <c r="G24" s="834"/>
      <c r="H24" s="834"/>
      <c r="I24" s="834"/>
      <c r="J24" s="834"/>
      <c r="K24" s="834"/>
      <c r="L24" s="834"/>
      <c r="M24" s="834"/>
      <c r="N24" s="834"/>
      <c r="O24" s="834"/>
      <c r="P24" s="834"/>
      <c r="Q24" s="834"/>
      <c r="R24" s="834"/>
      <c r="S24" s="834"/>
      <c r="T24" s="834"/>
      <c r="U24" s="834"/>
      <c r="V24" s="834"/>
      <c r="W24" s="834"/>
      <c r="X24" s="834"/>
      <c r="Y24" s="843"/>
      <c r="Z24" s="834"/>
      <c r="AA24" s="834"/>
    </row>
    <row r="25" ht="13.5" customHeight="1">
      <c r="A25" s="837"/>
      <c r="B25" s="887" t="s">
        <v>686</v>
      </c>
      <c r="C25" s="888" t="s">
        <v>687</v>
      </c>
      <c r="D25" s="889" t="s">
        <v>688</v>
      </c>
      <c r="E25" s="889" t="s">
        <v>689</v>
      </c>
      <c r="F25" s="890" t="s">
        <v>76</v>
      </c>
      <c r="G25" s="852"/>
      <c r="H25" s="891" t="s">
        <v>690</v>
      </c>
      <c r="I25" s="849"/>
      <c r="J25" s="849"/>
      <c r="K25" s="849"/>
      <c r="L25" s="849"/>
      <c r="M25" s="850"/>
      <c r="N25" s="834"/>
      <c r="O25" s="891" t="s">
        <v>691</v>
      </c>
      <c r="P25" s="849"/>
      <c r="Q25" s="849"/>
      <c r="R25" s="849"/>
      <c r="S25" s="849"/>
      <c r="T25" s="849"/>
      <c r="U25" s="849"/>
      <c r="V25" s="849"/>
      <c r="W25" s="849"/>
      <c r="X25" s="850"/>
      <c r="Y25" s="843"/>
      <c r="Z25" s="834"/>
      <c r="AA25" s="834"/>
    </row>
    <row r="26" ht="13.5" customHeight="1">
      <c r="A26" s="837"/>
      <c r="B26" s="892"/>
      <c r="C26" s="893"/>
      <c r="D26" s="893"/>
      <c r="E26" s="893"/>
      <c r="F26" s="894"/>
      <c r="G26" s="852"/>
      <c r="H26" s="862" t="s">
        <v>692</v>
      </c>
      <c r="I26" s="863" t="s">
        <v>693</v>
      </c>
      <c r="J26" s="895" t="s">
        <v>694</v>
      </c>
      <c r="K26" s="895" t="s">
        <v>695</v>
      </c>
      <c r="L26" s="895" t="s">
        <v>696</v>
      </c>
      <c r="M26" s="896" t="s">
        <v>697</v>
      </c>
      <c r="N26" s="834"/>
      <c r="O26" s="862" t="s">
        <v>698</v>
      </c>
      <c r="P26" s="863" t="s">
        <v>699</v>
      </c>
      <c r="Q26" s="895" t="s">
        <v>700</v>
      </c>
      <c r="R26" s="895" t="s">
        <v>701</v>
      </c>
      <c r="S26" s="895" t="s">
        <v>702</v>
      </c>
      <c r="T26" s="895" t="s">
        <v>703</v>
      </c>
      <c r="U26" s="895" t="s">
        <v>704</v>
      </c>
      <c r="V26" s="895" t="s">
        <v>705</v>
      </c>
      <c r="W26" s="895" t="s">
        <v>706</v>
      </c>
      <c r="X26" s="896" t="s">
        <v>707</v>
      </c>
      <c r="Y26" s="843"/>
      <c r="Z26" s="834"/>
      <c r="AA26" s="834"/>
    </row>
    <row r="27" ht="13.5" customHeight="1">
      <c r="A27" s="837"/>
      <c r="B27" s="862">
        <v>4.0</v>
      </c>
      <c r="C27" s="897" t="s">
        <v>615</v>
      </c>
      <c r="D27" s="898" t="s">
        <v>708</v>
      </c>
      <c r="E27" s="895"/>
      <c r="F27" s="896"/>
      <c r="G27" s="852"/>
      <c r="H27" s="862" t="s">
        <v>709</v>
      </c>
      <c r="I27" s="863" t="s">
        <v>709</v>
      </c>
      <c r="J27" s="895" t="s">
        <v>709</v>
      </c>
      <c r="K27" s="895" t="s">
        <v>709</v>
      </c>
      <c r="L27" s="895" t="s">
        <v>709</v>
      </c>
      <c r="M27" s="896" t="s">
        <v>709</v>
      </c>
      <c r="N27" s="834"/>
      <c r="O27" s="862" t="s">
        <v>709</v>
      </c>
      <c r="P27" s="863" t="s">
        <v>709</v>
      </c>
      <c r="Q27" s="895" t="s">
        <v>709</v>
      </c>
      <c r="R27" s="895" t="s">
        <v>709</v>
      </c>
      <c r="S27" s="895" t="s">
        <v>709</v>
      </c>
      <c r="T27" s="895" t="s">
        <v>709</v>
      </c>
      <c r="U27" s="895" t="s">
        <v>709</v>
      </c>
      <c r="V27" s="895"/>
      <c r="W27" s="895"/>
      <c r="X27" s="896"/>
      <c r="Y27" s="843"/>
      <c r="Z27" s="834"/>
      <c r="AA27" s="834"/>
    </row>
    <row r="28" ht="13.5" customHeight="1">
      <c r="A28" s="837"/>
      <c r="B28" s="862">
        <v>11.0</v>
      </c>
      <c r="C28" s="897" t="s">
        <v>710</v>
      </c>
      <c r="D28" s="898" t="s">
        <v>708</v>
      </c>
      <c r="E28" s="895"/>
      <c r="F28" s="896"/>
      <c r="G28" s="852"/>
      <c r="H28" s="862" t="s">
        <v>709</v>
      </c>
      <c r="I28" s="863" t="s">
        <v>709</v>
      </c>
      <c r="J28" s="895" t="s">
        <v>709</v>
      </c>
      <c r="K28" s="895" t="s">
        <v>709</v>
      </c>
      <c r="L28" s="895" t="s">
        <v>709</v>
      </c>
      <c r="M28" s="896" t="s">
        <v>709</v>
      </c>
      <c r="N28" s="834"/>
      <c r="O28" s="862" t="s">
        <v>709</v>
      </c>
      <c r="P28" s="863" t="s">
        <v>709</v>
      </c>
      <c r="Q28" s="895" t="s">
        <v>709</v>
      </c>
      <c r="R28" s="895" t="s">
        <v>709</v>
      </c>
      <c r="S28" s="895" t="s">
        <v>709</v>
      </c>
      <c r="T28" s="895" t="s">
        <v>709</v>
      </c>
      <c r="U28" s="895" t="s">
        <v>709</v>
      </c>
      <c r="V28" s="895"/>
      <c r="W28" s="895"/>
      <c r="X28" s="896"/>
      <c r="Y28" s="843"/>
      <c r="Z28" s="834"/>
      <c r="AA28" s="834"/>
    </row>
    <row r="29" ht="13.5" customHeight="1">
      <c r="A29" s="837"/>
      <c r="B29" s="862">
        <v>5.0</v>
      </c>
      <c r="C29" s="897" t="s">
        <v>711</v>
      </c>
      <c r="D29" s="898" t="s">
        <v>708</v>
      </c>
      <c r="E29" s="895"/>
      <c r="F29" s="896"/>
      <c r="G29" s="852"/>
      <c r="H29" s="862" t="s">
        <v>709</v>
      </c>
      <c r="I29" s="863" t="s">
        <v>709</v>
      </c>
      <c r="J29" s="895" t="s">
        <v>709</v>
      </c>
      <c r="K29" s="895" t="s">
        <v>709</v>
      </c>
      <c r="L29" s="895" t="s">
        <v>709</v>
      </c>
      <c r="M29" s="896" t="s">
        <v>709</v>
      </c>
      <c r="N29" s="834"/>
      <c r="O29" s="862" t="s">
        <v>709</v>
      </c>
      <c r="P29" s="863" t="s">
        <v>709</v>
      </c>
      <c r="Q29" s="895" t="s">
        <v>709</v>
      </c>
      <c r="R29" s="895" t="s">
        <v>709</v>
      </c>
      <c r="S29" s="895" t="s">
        <v>709</v>
      </c>
      <c r="T29" s="895" t="s">
        <v>709</v>
      </c>
      <c r="U29" s="895" t="s">
        <v>709</v>
      </c>
      <c r="V29" s="895"/>
      <c r="W29" s="895"/>
      <c r="X29" s="896"/>
      <c r="Y29" s="843"/>
      <c r="Z29" s="834"/>
      <c r="AA29" s="834"/>
    </row>
    <row r="30" ht="13.5" customHeight="1">
      <c r="A30" s="837"/>
      <c r="B30" s="862">
        <v>16.0</v>
      </c>
      <c r="C30" s="897" t="s">
        <v>712</v>
      </c>
      <c r="D30" s="898" t="s">
        <v>708</v>
      </c>
      <c r="E30" s="895"/>
      <c r="F30" s="896"/>
      <c r="G30" s="852"/>
      <c r="H30" s="862" t="s">
        <v>709</v>
      </c>
      <c r="I30" s="863" t="s">
        <v>709</v>
      </c>
      <c r="J30" s="895" t="s">
        <v>709</v>
      </c>
      <c r="K30" s="895" t="s">
        <v>709</v>
      </c>
      <c r="L30" s="895" t="s">
        <v>709</v>
      </c>
      <c r="M30" s="896" t="s">
        <v>709</v>
      </c>
      <c r="N30" s="834"/>
      <c r="O30" s="862" t="s">
        <v>709</v>
      </c>
      <c r="P30" s="863" t="s">
        <v>709</v>
      </c>
      <c r="Q30" s="895" t="s">
        <v>709</v>
      </c>
      <c r="R30" s="895" t="s">
        <v>709</v>
      </c>
      <c r="S30" s="895" t="s">
        <v>709</v>
      </c>
      <c r="T30" s="895" t="s">
        <v>709</v>
      </c>
      <c r="U30" s="895" t="s">
        <v>709</v>
      </c>
      <c r="V30" s="895"/>
      <c r="W30" s="895"/>
      <c r="X30" s="896"/>
      <c r="Y30" s="843"/>
      <c r="Z30" s="834"/>
      <c r="AA30" s="834"/>
    </row>
    <row r="31" ht="13.5" customHeight="1">
      <c r="A31" s="837"/>
      <c r="B31" s="872">
        <v>12.0</v>
      </c>
      <c r="C31" s="899" t="s">
        <v>713</v>
      </c>
      <c r="D31" s="900" t="s">
        <v>708</v>
      </c>
      <c r="E31" s="901"/>
      <c r="F31" s="902"/>
      <c r="G31" s="852"/>
      <c r="H31" s="872" t="s">
        <v>709</v>
      </c>
      <c r="I31" s="873" t="s">
        <v>709</v>
      </c>
      <c r="J31" s="901" t="s">
        <v>709</v>
      </c>
      <c r="K31" s="901" t="s">
        <v>709</v>
      </c>
      <c r="L31" s="901" t="s">
        <v>709</v>
      </c>
      <c r="M31" s="902" t="s">
        <v>709</v>
      </c>
      <c r="N31" s="834"/>
      <c r="O31" s="872" t="s">
        <v>709</v>
      </c>
      <c r="P31" s="873" t="s">
        <v>709</v>
      </c>
      <c r="Q31" s="901" t="s">
        <v>709</v>
      </c>
      <c r="R31" s="901" t="s">
        <v>709</v>
      </c>
      <c r="S31" s="901" t="s">
        <v>709</v>
      </c>
      <c r="T31" s="901" t="s">
        <v>709</v>
      </c>
      <c r="U31" s="901" t="s">
        <v>709</v>
      </c>
      <c r="V31" s="901"/>
      <c r="W31" s="901"/>
      <c r="X31" s="902"/>
      <c r="Y31" s="843"/>
      <c r="Z31" s="834"/>
      <c r="AA31" s="834"/>
    </row>
    <row r="32" ht="13.5" customHeight="1">
      <c r="A32" s="885"/>
      <c r="B32" s="845"/>
      <c r="C32" s="845"/>
      <c r="D32" s="845"/>
      <c r="E32" s="845"/>
      <c r="F32" s="845"/>
      <c r="G32" s="845"/>
      <c r="H32" s="845"/>
      <c r="I32" s="845"/>
      <c r="J32" s="845"/>
      <c r="K32" s="845"/>
      <c r="L32" s="845"/>
      <c r="M32" s="845"/>
      <c r="N32" s="845"/>
      <c r="O32" s="845"/>
      <c r="P32" s="845"/>
      <c r="Q32" s="845"/>
      <c r="R32" s="845"/>
      <c r="S32" s="845"/>
      <c r="T32" s="845"/>
      <c r="U32" s="845"/>
      <c r="V32" s="845"/>
      <c r="W32" s="845"/>
      <c r="X32" s="845"/>
      <c r="Y32" s="886"/>
      <c r="Z32" s="834"/>
      <c r="AA32" s="834"/>
    </row>
    <row r="33" ht="13.5" customHeight="1">
      <c r="A33" s="903" t="s">
        <v>714</v>
      </c>
      <c r="B33" s="612"/>
      <c r="C33" s="612"/>
      <c r="D33" s="834"/>
      <c r="E33" s="834"/>
      <c r="F33" s="834"/>
      <c r="G33" s="834"/>
      <c r="H33" s="834"/>
      <c r="I33" s="834"/>
      <c r="J33" s="834"/>
      <c r="K33" s="834"/>
      <c r="L33" s="904" t="s">
        <v>715</v>
      </c>
      <c r="M33" s="612"/>
      <c r="N33" s="612"/>
      <c r="O33" s="612"/>
      <c r="P33" s="834"/>
      <c r="Q33" s="834"/>
      <c r="R33" s="834"/>
      <c r="S33" s="834"/>
      <c r="T33" s="834"/>
      <c r="U33" s="834"/>
      <c r="V33" s="905" t="s">
        <v>716</v>
      </c>
      <c r="W33" s="612"/>
      <c r="X33" s="612"/>
      <c r="Y33" s="834"/>
      <c r="Z33" s="834"/>
      <c r="AA33" s="834"/>
    </row>
    <row r="34" ht="13.5" customHeight="1">
      <c r="A34" s="834"/>
      <c r="B34" s="834"/>
      <c r="C34" s="834"/>
      <c r="D34" s="834"/>
      <c r="E34" s="834"/>
      <c r="F34" s="834"/>
      <c r="G34" s="834"/>
      <c r="H34" s="834"/>
      <c r="I34" s="834"/>
      <c r="J34" s="834"/>
      <c r="K34" s="834"/>
      <c r="L34" s="834"/>
      <c r="M34" s="834"/>
      <c r="N34" s="834"/>
      <c r="O34" s="834"/>
      <c r="P34" s="834"/>
      <c r="Q34" s="834"/>
      <c r="R34" s="834"/>
      <c r="S34" s="834"/>
      <c r="T34" s="834"/>
      <c r="U34" s="834"/>
      <c r="V34" s="834"/>
      <c r="W34" s="834"/>
      <c r="X34" s="834"/>
      <c r="Y34" s="834"/>
      <c r="Z34" s="834"/>
      <c r="AA34" s="834"/>
    </row>
    <row r="35" ht="13.5" customHeight="1">
      <c r="A35" s="834"/>
      <c r="B35" s="834"/>
      <c r="C35" s="834"/>
      <c r="D35" s="834"/>
      <c r="E35" s="834"/>
      <c r="F35" s="834"/>
      <c r="G35" s="834"/>
      <c r="H35" s="834"/>
      <c r="I35" s="834"/>
      <c r="J35" s="834"/>
      <c r="K35" s="834"/>
      <c r="L35" s="834"/>
      <c r="M35" s="834"/>
      <c r="N35" s="834"/>
      <c r="O35" s="834"/>
      <c r="P35" s="834"/>
      <c r="Q35" s="834"/>
      <c r="R35" s="834"/>
      <c r="S35" s="834"/>
      <c r="T35" s="834"/>
      <c r="U35" s="834"/>
      <c r="V35" s="834"/>
      <c r="W35" s="834"/>
      <c r="X35" s="834"/>
      <c r="Y35" s="834"/>
      <c r="Z35" s="834"/>
      <c r="AA35" s="834"/>
    </row>
    <row r="36" ht="13.5" customHeight="1">
      <c r="A36" s="834"/>
      <c r="B36" s="834"/>
      <c r="C36" s="834"/>
      <c r="D36" s="834"/>
      <c r="E36" s="834"/>
      <c r="F36" s="834"/>
      <c r="G36" s="834"/>
      <c r="H36" s="834"/>
      <c r="I36" s="834"/>
      <c r="J36" s="834"/>
      <c r="K36" s="834"/>
      <c r="L36" s="834"/>
      <c r="M36" s="834"/>
      <c r="N36" s="834"/>
      <c r="O36" s="834"/>
      <c r="P36" s="834"/>
      <c r="Q36" s="834"/>
      <c r="R36" s="834"/>
      <c r="S36" s="834"/>
      <c r="T36" s="834"/>
      <c r="U36" s="834"/>
      <c r="V36" s="834"/>
      <c r="W36" s="834"/>
      <c r="X36" s="834"/>
      <c r="Y36" s="834"/>
      <c r="Z36" s="834"/>
      <c r="AA36" s="834"/>
    </row>
    <row r="37" ht="13.5" customHeight="1">
      <c r="A37" s="834"/>
      <c r="B37" s="834"/>
      <c r="C37" s="834"/>
      <c r="D37" s="834"/>
      <c r="E37" s="834"/>
      <c r="F37" s="834"/>
      <c r="G37" s="834"/>
      <c r="H37" s="834"/>
      <c r="I37" s="834"/>
      <c r="J37" s="834"/>
      <c r="K37" s="834"/>
      <c r="L37" s="834"/>
      <c r="M37" s="834"/>
      <c r="N37" s="834"/>
      <c r="O37" s="834"/>
      <c r="P37" s="834"/>
      <c r="Q37" s="834"/>
      <c r="R37" s="834"/>
      <c r="S37" s="834"/>
      <c r="T37" s="834"/>
      <c r="U37" s="834"/>
      <c r="V37" s="834"/>
      <c r="W37" s="834"/>
      <c r="X37" s="834"/>
      <c r="Y37" s="834"/>
      <c r="Z37" s="834"/>
      <c r="AA37" s="834"/>
    </row>
    <row r="38" ht="13.5" customHeight="1">
      <c r="A38" s="834"/>
      <c r="B38" s="834"/>
      <c r="C38" s="834"/>
      <c r="D38" s="834"/>
      <c r="E38" s="834"/>
      <c r="F38" s="834"/>
      <c r="G38" s="834"/>
      <c r="H38" s="834"/>
      <c r="I38" s="834"/>
      <c r="J38" s="834"/>
      <c r="K38" s="834"/>
      <c r="L38" s="834"/>
      <c r="M38" s="834"/>
      <c r="N38" s="834"/>
      <c r="O38" s="834"/>
      <c r="P38" s="834"/>
      <c r="Q38" s="834"/>
      <c r="R38" s="834"/>
      <c r="S38" s="834"/>
      <c r="T38" s="834"/>
      <c r="U38" s="834"/>
      <c r="V38" s="834"/>
      <c r="W38" s="834"/>
      <c r="X38" s="834"/>
      <c r="Y38" s="834"/>
      <c r="Z38" s="834"/>
      <c r="AA38" s="834"/>
    </row>
    <row r="39" ht="13.5" customHeight="1">
      <c r="A39" s="834"/>
      <c r="B39" s="834"/>
      <c r="C39" s="834"/>
      <c r="D39" s="834"/>
      <c r="E39" s="834"/>
      <c r="F39" s="834"/>
      <c r="G39" s="834"/>
      <c r="H39" s="834"/>
      <c r="I39" s="834"/>
      <c r="J39" s="834"/>
      <c r="K39" s="834"/>
      <c r="L39" s="834"/>
      <c r="M39" s="834"/>
      <c r="N39" s="834"/>
      <c r="O39" s="834"/>
      <c r="P39" s="834"/>
      <c r="Q39" s="834"/>
      <c r="R39" s="834"/>
      <c r="S39" s="834"/>
      <c r="T39" s="834"/>
      <c r="U39" s="834"/>
      <c r="V39" s="834"/>
      <c r="W39" s="834"/>
      <c r="X39" s="834"/>
      <c r="Y39" s="834"/>
      <c r="Z39" s="834"/>
      <c r="AA39" s="834"/>
    </row>
    <row r="40" ht="13.5" customHeight="1">
      <c r="A40" s="834"/>
      <c r="B40" s="834"/>
      <c r="C40" s="834"/>
      <c r="D40" s="834"/>
      <c r="E40" s="834"/>
      <c r="F40" s="834"/>
      <c r="G40" s="834"/>
      <c r="H40" s="834"/>
      <c r="I40" s="834"/>
      <c r="J40" s="834"/>
      <c r="K40" s="834"/>
      <c r="L40" s="834"/>
      <c r="M40" s="834"/>
      <c r="N40" s="834"/>
      <c r="O40" s="834"/>
      <c r="P40" s="834"/>
      <c r="Q40" s="834"/>
      <c r="R40" s="834"/>
      <c r="S40" s="834"/>
      <c r="T40" s="834"/>
      <c r="U40" s="834"/>
      <c r="V40" s="834"/>
      <c r="W40" s="834"/>
      <c r="X40" s="834"/>
      <c r="Y40" s="834"/>
      <c r="Z40" s="834"/>
      <c r="AA40" s="834"/>
    </row>
    <row r="41" ht="13.5" customHeight="1">
      <c r="A41" s="834"/>
      <c r="B41" s="834"/>
      <c r="C41" s="834"/>
      <c r="D41" s="834"/>
      <c r="E41" s="834"/>
      <c r="F41" s="834"/>
      <c r="G41" s="834"/>
      <c r="H41" s="834"/>
      <c r="I41" s="834"/>
      <c r="J41" s="834"/>
      <c r="K41" s="834"/>
      <c r="L41" s="834"/>
      <c r="M41" s="834"/>
      <c r="N41" s="834"/>
      <c r="O41" s="834"/>
      <c r="P41" s="834"/>
      <c r="Q41" s="834"/>
      <c r="R41" s="834"/>
      <c r="S41" s="834"/>
      <c r="T41" s="834"/>
      <c r="U41" s="834"/>
      <c r="V41" s="834"/>
      <c r="W41" s="834"/>
      <c r="X41" s="834"/>
      <c r="Y41" s="834"/>
      <c r="Z41" s="834"/>
      <c r="AA41" s="834"/>
    </row>
    <row r="42" ht="13.5" customHeight="1">
      <c r="A42" s="834"/>
      <c r="B42" s="834"/>
      <c r="C42" s="834"/>
      <c r="D42" s="834"/>
      <c r="E42" s="834"/>
      <c r="F42" s="834"/>
      <c r="G42" s="834"/>
      <c r="H42" s="834"/>
      <c r="I42" s="834"/>
      <c r="J42" s="834"/>
      <c r="K42" s="834"/>
      <c r="L42" s="834"/>
      <c r="M42" s="834"/>
      <c r="N42" s="834"/>
      <c r="O42" s="834"/>
      <c r="P42" s="834"/>
      <c r="Q42" s="834"/>
      <c r="R42" s="834"/>
      <c r="S42" s="834"/>
      <c r="T42" s="834"/>
      <c r="U42" s="834"/>
      <c r="V42" s="834"/>
      <c r="W42" s="834"/>
      <c r="X42" s="834"/>
      <c r="Y42" s="834"/>
      <c r="Z42" s="834"/>
      <c r="AA42" s="834"/>
    </row>
    <row r="43" ht="13.5" customHeight="1">
      <c r="A43" s="834"/>
      <c r="B43" s="834"/>
      <c r="C43" s="834"/>
      <c r="D43" s="834"/>
      <c r="E43" s="834"/>
      <c r="F43" s="834"/>
      <c r="G43" s="834"/>
      <c r="H43" s="834"/>
      <c r="I43" s="834"/>
      <c r="J43" s="834"/>
      <c r="K43" s="834"/>
      <c r="L43" s="834"/>
      <c r="M43" s="834"/>
      <c r="N43" s="834"/>
      <c r="O43" s="834"/>
      <c r="P43" s="834"/>
      <c r="Q43" s="834"/>
      <c r="R43" s="834"/>
      <c r="S43" s="834"/>
      <c r="T43" s="834"/>
      <c r="U43" s="834"/>
      <c r="V43" s="834"/>
      <c r="W43" s="834"/>
      <c r="X43" s="834"/>
      <c r="Y43" s="834"/>
      <c r="Z43" s="834"/>
      <c r="AA43" s="834"/>
    </row>
    <row r="44" ht="13.5" customHeight="1">
      <c r="A44" s="834"/>
      <c r="B44" s="834"/>
      <c r="C44" s="834"/>
      <c r="D44" s="834"/>
      <c r="E44" s="834"/>
      <c r="F44" s="834"/>
      <c r="G44" s="834"/>
      <c r="H44" s="834"/>
      <c r="I44" s="834"/>
      <c r="J44" s="834"/>
      <c r="K44" s="834"/>
      <c r="L44" s="834"/>
      <c r="M44" s="834"/>
      <c r="N44" s="834"/>
      <c r="O44" s="834"/>
      <c r="P44" s="834"/>
      <c r="Q44" s="834"/>
      <c r="R44" s="834"/>
      <c r="S44" s="834"/>
      <c r="T44" s="834"/>
      <c r="U44" s="834"/>
      <c r="V44" s="834"/>
      <c r="W44" s="834"/>
      <c r="X44" s="834"/>
      <c r="Y44" s="834"/>
      <c r="Z44" s="834"/>
      <c r="AA44" s="834"/>
    </row>
    <row r="45" ht="13.5" customHeight="1">
      <c r="A45" s="834"/>
      <c r="B45" s="834"/>
      <c r="C45" s="834"/>
      <c r="D45" s="834"/>
      <c r="E45" s="834"/>
      <c r="F45" s="834"/>
      <c r="G45" s="834"/>
      <c r="H45" s="834"/>
      <c r="I45" s="834"/>
      <c r="J45" s="834"/>
      <c r="K45" s="834"/>
      <c r="L45" s="834"/>
      <c r="M45" s="834"/>
      <c r="N45" s="834"/>
      <c r="O45" s="834"/>
      <c r="P45" s="834"/>
      <c r="Q45" s="834"/>
      <c r="R45" s="834"/>
      <c r="S45" s="834"/>
      <c r="T45" s="834"/>
      <c r="U45" s="834"/>
      <c r="V45" s="834"/>
      <c r="W45" s="834"/>
      <c r="X45" s="834"/>
      <c r="Y45" s="834"/>
      <c r="Z45" s="834"/>
      <c r="AA45" s="834"/>
    </row>
    <row r="46" ht="13.5" customHeight="1">
      <c r="A46" s="834"/>
      <c r="B46" s="834"/>
      <c r="C46" s="834"/>
      <c r="D46" s="834"/>
      <c r="E46" s="834"/>
      <c r="F46" s="834"/>
      <c r="G46" s="834"/>
      <c r="H46" s="834"/>
      <c r="I46" s="834"/>
      <c r="J46" s="834"/>
      <c r="K46" s="834"/>
      <c r="L46" s="834"/>
      <c r="M46" s="834"/>
      <c r="N46" s="834"/>
      <c r="O46" s="834"/>
      <c r="P46" s="834"/>
      <c r="Q46" s="834"/>
      <c r="R46" s="834"/>
      <c r="S46" s="834"/>
      <c r="T46" s="834"/>
      <c r="U46" s="834"/>
      <c r="V46" s="834"/>
      <c r="W46" s="834"/>
      <c r="X46" s="834"/>
      <c r="Y46" s="834"/>
      <c r="Z46" s="834"/>
      <c r="AA46" s="834"/>
    </row>
    <row r="47" ht="13.5" customHeight="1">
      <c r="A47" s="834"/>
      <c r="B47" s="834"/>
      <c r="C47" s="834"/>
      <c r="D47" s="834"/>
      <c r="E47" s="834"/>
      <c r="F47" s="834"/>
      <c r="G47" s="834"/>
      <c r="H47" s="834"/>
      <c r="I47" s="834"/>
      <c r="J47" s="834"/>
      <c r="K47" s="834"/>
      <c r="L47" s="834"/>
      <c r="M47" s="834"/>
      <c r="N47" s="834"/>
      <c r="O47" s="834"/>
      <c r="P47" s="834"/>
      <c r="Q47" s="834"/>
      <c r="R47" s="834"/>
      <c r="S47" s="834"/>
      <c r="T47" s="834"/>
      <c r="U47" s="834"/>
      <c r="V47" s="834"/>
      <c r="W47" s="834"/>
      <c r="X47" s="834"/>
      <c r="Y47" s="834"/>
      <c r="Z47" s="834"/>
      <c r="AA47" s="834"/>
    </row>
    <row r="48" ht="13.5" customHeight="1">
      <c r="A48" s="834"/>
      <c r="B48" s="834"/>
      <c r="C48" s="834"/>
      <c r="D48" s="834"/>
      <c r="E48" s="834"/>
      <c r="F48" s="834"/>
      <c r="G48" s="834"/>
      <c r="H48" s="834"/>
      <c r="I48" s="834"/>
      <c r="J48" s="834"/>
      <c r="K48" s="834"/>
      <c r="L48" s="834"/>
      <c r="M48" s="834"/>
      <c r="N48" s="834"/>
      <c r="O48" s="834"/>
      <c r="P48" s="834"/>
      <c r="Q48" s="834"/>
      <c r="R48" s="834"/>
      <c r="S48" s="834"/>
      <c r="T48" s="834"/>
      <c r="U48" s="834"/>
      <c r="V48" s="834"/>
      <c r="W48" s="834"/>
      <c r="X48" s="834"/>
      <c r="Y48" s="834"/>
      <c r="Z48" s="834"/>
      <c r="AA48" s="834"/>
    </row>
    <row r="49" ht="13.5" customHeight="1">
      <c r="A49" s="834"/>
      <c r="B49" s="834"/>
      <c r="C49" s="834"/>
      <c r="D49" s="834"/>
      <c r="E49" s="834"/>
      <c r="F49" s="834"/>
      <c r="G49" s="834"/>
      <c r="H49" s="834"/>
      <c r="I49" s="834"/>
      <c r="J49" s="834"/>
      <c r="K49" s="834"/>
      <c r="L49" s="834"/>
      <c r="M49" s="834"/>
      <c r="N49" s="834"/>
      <c r="O49" s="834"/>
      <c r="P49" s="834"/>
      <c r="Q49" s="834"/>
      <c r="R49" s="834"/>
      <c r="S49" s="834"/>
      <c r="T49" s="834"/>
      <c r="U49" s="834"/>
      <c r="V49" s="834"/>
      <c r="W49" s="834"/>
      <c r="X49" s="834"/>
      <c r="Y49" s="834"/>
      <c r="Z49" s="834"/>
      <c r="AA49" s="834"/>
    </row>
    <row r="50" ht="13.5" customHeight="1">
      <c r="A50" s="834"/>
      <c r="B50" s="834"/>
      <c r="C50" s="834"/>
      <c r="D50" s="834"/>
      <c r="E50" s="834"/>
      <c r="F50" s="834"/>
      <c r="G50" s="834"/>
      <c r="H50" s="834"/>
      <c r="I50" s="834"/>
      <c r="J50" s="834"/>
      <c r="K50" s="834"/>
      <c r="L50" s="834"/>
      <c r="M50" s="834"/>
      <c r="N50" s="834"/>
      <c r="O50" s="834"/>
      <c r="P50" s="834"/>
      <c r="Q50" s="834"/>
      <c r="R50" s="834"/>
      <c r="S50" s="834"/>
      <c r="T50" s="834"/>
      <c r="U50" s="834"/>
      <c r="V50" s="834"/>
      <c r="W50" s="834"/>
      <c r="X50" s="834"/>
      <c r="Y50" s="834"/>
      <c r="Z50" s="834"/>
      <c r="AA50" s="834"/>
    </row>
    <row r="51" ht="13.5" customHeight="1">
      <c r="A51" s="834"/>
      <c r="B51" s="834"/>
      <c r="C51" s="834"/>
      <c r="D51" s="834"/>
      <c r="E51" s="834"/>
      <c r="F51" s="834"/>
      <c r="G51" s="834"/>
      <c r="H51" s="834"/>
      <c r="I51" s="834"/>
      <c r="J51" s="834"/>
      <c r="K51" s="834"/>
      <c r="L51" s="834"/>
      <c r="M51" s="834"/>
      <c r="N51" s="834"/>
      <c r="O51" s="834"/>
      <c r="P51" s="834"/>
      <c r="Q51" s="834"/>
      <c r="R51" s="834"/>
      <c r="S51" s="834"/>
      <c r="T51" s="834"/>
      <c r="U51" s="834"/>
      <c r="V51" s="834"/>
      <c r="W51" s="834"/>
      <c r="X51" s="834"/>
      <c r="Y51" s="834"/>
      <c r="Z51" s="834"/>
      <c r="AA51" s="834"/>
    </row>
    <row r="52" ht="13.5" customHeight="1">
      <c r="A52" s="834"/>
      <c r="B52" s="834"/>
      <c r="C52" s="834"/>
      <c r="D52" s="834"/>
      <c r="E52" s="834"/>
      <c r="F52" s="834"/>
      <c r="G52" s="834"/>
      <c r="H52" s="834"/>
      <c r="I52" s="834"/>
      <c r="J52" s="834"/>
      <c r="K52" s="834"/>
      <c r="L52" s="834"/>
      <c r="M52" s="834"/>
      <c r="N52" s="834"/>
      <c r="O52" s="834"/>
      <c r="P52" s="834"/>
      <c r="Q52" s="834"/>
      <c r="R52" s="834"/>
      <c r="S52" s="834"/>
      <c r="T52" s="834"/>
      <c r="U52" s="834"/>
      <c r="V52" s="834"/>
      <c r="W52" s="834"/>
      <c r="X52" s="834"/>
      <c r="Y52" s="834"/>
      <c r="Z52" s="834"/>
      <c r="AA52" s="834"/>
    </row>
    <row r="53" ht="13.5" customHeight="1">
      <c r="A53" s="834"/>
      <c r="B53" s="834"/>
      <c r="C53" s="834"/>
      <c r="D53" s="834"/>
      <c r="E53" s="834"/>
      <c r="F53" s="834"/>
      <c r="G53" s="834"/>
      <c r="H53" s="834"/>
      <c r="I53" s="834"/>
      <c r="J53" s="834"/>
      <c r="K53" s="834"/>
      <c r="L53" s="834"/>
      <c r="M53" s="834"/>
      <c r="N53" s="834"/>
      <c r="O53" s="834"/>
      <c r="P53" s="834"/>
      <c r="Q53" s="834"/>
      <c r="R53" s="834"/>
      <c r="S53" s="834"/>
      <c r="T53" s="834"/>
      <c r="U53" s="834"/>
      <c r="V53" s="834"/>
      <c r="W53" s="834"/>
      <c r="X53" s="834"/>
      <c r="Y53" s="834"/>
      <c r="Z53" s="834"/>
      <c r="AA53" s="834"/>
    </row>
    <row r="54" ht="13.5" customHeight="1">
      <c r="A54" s="834"/>
      <c r="B54" s="834"/>
      <c r="C54" s="834"/>
      <c r="D54" s="834"/>
      <c r="E54" s="834"/>
      <c r="F54" s="834"/>
      <c r="G54" s="834"/>
      <c r="H54" s="834"/>
      <c r="I54" s="834"/>
      <c r="J54" s="834"/>
      <c r="K54" s="834"/>
      <c r="L54" s="834"/>
      <c r="M54" s="834"/>
      <c r="N54" s="834"/>
      <c r="O54" s="834"/>
      <c r="P54" s="834"/>
      <c r="Q54" s="834"/>
      <c r="R54" s="834"/>
      <c r="S54" s="834"/>
      <c r="T54" s="834"/>
      <c r="U54" s="834"/>
      <c r="V54" s="834"/>
      <c r="W54" s="834"/>
      <c r="X54" s="834"/>
      <c r="Y54" s="834"/>
      <c r="Z54" s="834"/>
      <c r="AA54" s="834"/>
    </row>
    <row r="55" ht="13.5" customHeight="1">
      <c r="A55" s="834"/>
      <c r="B55" s="834"/>
      <c r="C55" s="834"/>
      <c r="D55" s="834"/>
      <c r="E55" s="834"/>
      <c r="F55" s="834"/>
      <c r="G55" s="834"/>
      <c r="H55" s="834"/>
      <c r="I55" s="834"/>
      <c r="J55" s="834"/>
      <c r="K55" s="834"/>
      <c r="L55" s="834"/>
      <c r="M55" s="834"/>
      <c r="N55" s="834"/>
      <c r="O55" s="834"/>
      <c r="P55" s="834"/>
      <c r="Q55" s="834"/>
      <c r="R55" s="834"/>
      <c r="S55" s="834"/>
      <c r="T55" s="834"/>
      <c r="U55" s="834"/>
      <c r="V55" s="834"/>
      <c r="W55" s="834"/>
      <c r="X55" s="834"/>
      <c r="Y55" s="834"/>
      <c r="Z55" s="834"/>
      <c r="AA55" s="834"/>
    </row>
    <row r="56" ht="13.5" customHeight="1">
      <c r="A56" s="834"/>
      <c r="B56" s="834"/>
      <c r="C56" s="834"/>
      <c r="D56" s="834"/>
      <c r="E56" s="834"/>
      <c r="F56" s="834"/>
      <c r="G56" s="834"/>
      <c r="H56" s="834"/>
      <c r="I56" s="834"/>
      <c r="J56" s="834"/>
      <c r="K56" s="834"/>
      <c r="L56" s="834"/>
      <c r="M56" s="834"/>
      <c r="N56" s="834"/>
      <c r="O56" s="834"/>
      <c r="P56" s="834"/>
      <c r="Q56" s="834"/>
      <c r="R56" s="834"/>
      <c r="S56" s="834"/>
      <c r="T56" s="834"/>
      <c r="U56" s="834"/>
      <c r="V56" s="834"/>
      <c r="W56" s="834"/>
      <c r="X56" s="834"/>
      <c r="Y56" s="834"/>
      <c r="Z56" s="834"/>
      <c r="AA56" s="834"/>
    </row>
    <row r="57" ht="13.5" customHeight="1">
      <c r="A57" s="834"/>
      <c r="B57" s="834"/>
      <c r="C57" s="834"/>
      <c r="D57" s="834"/>
      <c r="E57" s="834"/>
      <c r="F57" s="834"/>
      <c r="G57" s="834"/>
      <c r="H57" s="834"/>
      <c r="I57" s="834"/>
      <c r="J57" s="834"/>
      <c r="K57" s="834"/>
      <c r="L57" s="834"/>
      <c r="M57" s="834"/>
      <c r="N57" s="834"/>
      <c r="O57" s="834"/>
      <c r="P57" s="834"/>
      <c r="Q57" s="834"/>
      <c r="R57" s="834"/>
      <c r="S57" s="834"/>
      <c r="T57" s="834"/>
      <c r="U57" s="834"/>
      <c r="V57" s="834"/>
      <c r="W57" s="834"/>
      <c r="X57" s="834"/>
      <c r="Y57" s="834"/>
      <c r="Z57" s="834"/>
      <c r="AA57" s="834"/>
    </row>
    <row r="58" ht="13.5" customHeight="1">
      <c r="A58" s="834"/>
      <c r="B58" s="834"/>
      <c r="C58" s="834"/>
      <c r="D58" s="834"/>
      <c r="E58" s="834"/>
      <c r="F58" s="834"/>
      <c r="G58" s="834"/>
      <c r="H58" s="834"/>
      <c r="I58" s="834"/>
      <c r="J58" s="834"/>
      <c r="K58" s="834"/>
      <c r="L58" s="834"/>
      <c r="M58" s="834"/>
      <c r="N58" s="834"/>
      <c r="O58" s="834"/>
      <c r="P58" s="834"/>
      <c r="Q58" s="834"/>
      <c r="R58" s="834"/>
      <c r="S58" s="834"/>
      <c r="T58" s="834"/>
      <c r="U58" s="834"/>
      <c r="V58" s="834"/>
      <c r="W58" s="834"/>
      <c r="X58" s="834"/>
      <c r="Y58" s="834"/>
      <c r="Z58" s="834"/>
      <c r="AA58" s="834"/>
    </row>
    <row r="59" ht="13.5" customHeight="1">
      <c r="A59" s="834"/>
      <c r="B59" s="834"/>
      <c r="C59" s="834"/>
      <c r="D59" s="834"/>
      <c r="E59" s="834"/>
      <c r="F59" s="834"/>
      <c r="G59" s="834"/>
      <c r="H59" s="834"/>
      <c r="I59" s="834"/>
      <c r="J59" s="834"/>
      <c r="K59" s="834"/>
      <c r="L59" s="834"/>
      <c r="M59" s="834"/>
      <c r="N59" s="834"/>
      <c r="O59" s="834"/>
      <c r="P59" s="834"/>
      <c r="Q59" s="834"/>
      <c r="R59" s="834"/>
      <c r="S59" s="834"/>
      <c r="T59" s="834"/>
      <c r="U59" s="834"/>
      <c r="V59" s="834"/>
      <c r="W59" s="834"/>
      <c r="X59" s="834"/>
      <c r="Y59" s="834"/>
      <c r="Z59" s="834"/>
      <c r="AA59" s="834"/>
    </row>
    <row r="60" ht="13.5" customHeight="1">
      <c r="A60" s="834"/>
      <c r="B60" s="834"/>
      <c r="C60" s="834"/>
      <c r="D60" s="834"/>
      <c r="E60" s="834"/>
      <c r="F60" s="834"/>
      <c r="G60" s="834"/>
      <c r="H60" s="834"/>
      <c r="I60" s="834"/>
      <c r="J60" s="834"/>
      <c r="K60" s="834"/>
      <c r="L60" s="834"/>
      <c r="M60" s="834"/>
      <c r="N60" s="834"/>
      <c r="O60" s="834"/>
      <c r="P60" s="834"/>
      <c r="Q60" s="834"/>
      <c r="R60" s="834"/>
      <c r="S60" s="834"/>
      <c r="T60" s="834"/>
      <c r="U60" s="834"/>
      <c r="V60" s="834"/>
      <c r="W60" s="834"/>
      <c r="X60" s="834"/>
      <c r="Y60" s="834"/>
      <c r="Z60" s="834"/>
      <c r="AA60" s="834"/>
    </row>
    <row r="61" ht="13.5" customHeight="1">
      <c r="A61" s="834"/>
      <c r="B61" s="834"/>
      <c r="C61" s="834"/>
      <c r="D61" s="834"/>
      <c r="E61" s="834"/>
      <c r="F61" s="834"/>
      <c r="G61" s="834"/>
      <c r="H61" s="834"/>
      <c r="I61" s="834"/>
      <c r="J61" s="834"/>
      <c r="K61" s="834"/>
      <c r="L61" s="834"/>
      <c r="M61" s="834"/>
      <c r="N61" s="834"/>
      <c r="O61" s="834"/>
      <c r="P61" s="834"/>
      <c r="Q61" s="834"/>
      <c r="R61" s="834"/>
      <c r="S61" s="834"/>
      <c r="T61" s="834"/>
      <c r="U61" s="834"/>
      <c r="V61" s="834"/>
      <c r="W61" s="834"/>
      <c r="X61" s="834"/>
      <c r="Y61" s="834"/>
      <c r="Z61" s="834"/>
      <c r="AA61" s="834"/>
    </row>
    <row r="62" ht="13.5" customHeight="1">
      <c r="A62" s="834"/>
      <c r="B62" s="834"/>
      <c r="C62" s="834"/>
      <c r="D62" s="834"/>
      <c r="E62" s="834"/>
      <c r="F62" s="834"/>
      <c r="G62" s="834"/>
      <c r="H62" s="834"/>
      <c r="I62" s="834"/>
      <c r="J62" s="834"/>
      <c r="K62" s="834"/>
      <c r="L62" s="834"/>
      <c r="M62" s="834"/>
      <c r="N62" s="834"/>
      <c r="O62" s="834"/>
      <c r="P62" s="834"/>
      <c r="Q62" s="834"/>
      <c r="R62" s="834"/>
      <c r="S62" s="834"/>
      <c r="T62" s="834"/>
      <c r="U62" s="834"/>
      <c r="V62" s="834"/>
      <c r="W62" s="834"/>
      <c r="X62" s="834"/>
      <c r="Y62" s="834"/>
      <c r="Z62" s="834"/>
      <c r="AA62" s="834"/>
    </row>
    <row r="63" ht="13.5" customHeight="1">
      <c r="A63" s="834"/>
      <c r="B63" s="834"/>
      <c r="C63" s="834"/>
      <c r="D63" s="834"/>
      <c r="E63" s="834"/>
      <c r="F63" s="834"/>
      <c r="G63" s="834"/>
      <c r="H63" s="834"/>
      <c r="I63" s="834"/>
      <c r="J63" s="834"/>
      <c r="K63" s="834"/>
      <c r="L63" s="834"/>
      <c r="M63" s="834"/>
      <c r="N63" s="834"/>
      <c r="O63" s="834"/>
      <c r="P63" s="834"/>
      <c r="Q63" s="834"/>
      <c r="R63" s="834"/>
      <c r="S63" s="834"/>
      <c r="T63" s="834"/>
      <c r="U63" s="834"/>
      <c r="V63" s="834"/>
      <c r="W63" s="834"/>
      <c r="X63" s="834"/>
      <c r="Y63" s="834"/>
      <c r="Z63" s="834"/>
      <c r="AA63" s="834"/>
    </row>
    <row r="64" ht="13.5" customHeight="1">
      <c r="A64" s="834"/>
      <c r="B64" s="834"/>
      <c r="C64" s="834"/>
      <c r="D64" s="834"/>
      <c r="E64" s="834"/>
      <c r="F64" s="834"/>
      <c r="G64" s="834"/>
      <c r="H64" s="834"/>
      <c r="I64" s="834"/>
      <c r="J64" s="834"/>
      <c r="K64" s="834"/>
      <c r="L64" s="834"/>
      <c r="M64" s="834"/>
      <c r="N64" s="834"/>
      <c r="O64" s="834"/>
      <c r="P64" s="834"/>
      <c r="Q64" s="834"/>
      <c r="R64" s="834"/>
      <c r="S64" s="834"/>
      <c r="T64" s="834"/>
      <c r="U64" s="834"/>
      <c r="V64" s="834"/>
      <c r="W64" s="834"/>
      <c r="X64" s="834"/>
      <c r="Y64" s="834"/>
      <c r="Z64" s="834"/>
      <c r="AA64" s="834"/>
    </row>
    <row r="65" ht="13.5" customHeight="1">
      <c r="A65" s="834"/>
      <c r="B65" s="834"/>
      <c r="C65" s="834"/>
      <c r="D65" s="834"/>
      <c r="E65" s="834"/>
      <c r="F65" s="834"/>
      <c r="G65" s="834"/>
      <c r="H65" s="834"/>
      <c r="I65" s="834"/>
      <c r="J65" s="834"/>
      <c r="K65" s="834"/>
      <c r="L65" s="834"/>
      <c r="M65" s="834"/>
      <c r="N65" s="834"/>
      <c r="O65" s="834"/>
      <c r="P65" s="834"/>
      <c r="Q65" s="834"/>
      <c r="R65" s="834"/>
      <c r="S65" s="834"/>
      <c r="T65" s="834"/>
      <c r="U65" s="834"/>
      <c r="V65" s="834"/>
      <c r="W65" s="834"/>
      <c r="X65" s="834"/>
      <c r="Y65" s="834"/>
      <c r="Z65" s="834"/>
      <c r="AA65" s="834"/>
    </row>
    <row r="66" ht="13.5" customHeight="1">
      <c r="A66" s="834"/>
      <c r="B66" s="834"/>
      <c r="C66" s="834"/>
      <c r="D66" s="834"/>
      <c r="E66" s="834"/>
      <c r="F66" s="834"/>
      <c r="G66" s="834"/>
      <c r="H66" s="834"/>
      <c r="I66" s="834"/>
      <c r="J66" s="834"/>
      <c r="K66" s="834"/>
      <c r="L66" s="834"/>
      <c r="M66" s="834"/>
      <c r="N66" s="834"/>
      <c r="O66" s="834"/>
      <c r="P66" s="834"/>
      <c r="Q66" s="834"/>
      <c r="R66" s="834"/>
      <c r="S66" s="834"/>
      <c r="T66" s="834"/>
      <c r="U66" s="834"/>
      <c r="V66" s="834"/>
      <c r="W66" s="834"/>
      <c r="X66" s="834"/>
      <c r="Y66" s="834"/>
      <c r="Z66" s="834"/>
      <c r="AA66" s="834"/>
    </row>
    <row r="67" ht="13.5" customHeight="1">
      <c r="A67" s="834"/>
      <c r="B67" s="834"/>
      <c r="C67" s="834"/>
      <c r="D67" s="834"/>
      <c r="E67" s="834"/>
      <c r="F67" s="834"/>
      <c r="G67" s="834"/>
      <c r="H67" s="834"/>
      <c r="I67" s="834"/>
      <c r="J67" s="834"/>
      <c r="K67" s="834"/>
      <c r="L67" s="834"/>
      <c r="M67" s="834"/>
      <c r="N67" s="834"/>
      <c r="O67" s="834"/>
      <c r="P67" s="834"/>
      <c r="Q67" s="834"/>
      <c r="R67" s="834"/>
      <c r="S67" s="834"/>
      <c r="T67" s="834"/>
      <c r="U67" s="834"/>
      <c r="V67" s="834"/>
      <c r="W67" s="834"/>
      <c r="X67" s="834"/>
      <c r="Y67" s="834"/>
      <c r="Z67" s="834"/>
      <c r="AA67" s="834"/>
    </row>
    <row r="68" ht="13.5" customHeight="1">
      <c r="A68" s="834"/>
      <c r="B68" s="834"/>
      <c r="C68" s="834"/>
      <c r="D68" s="834"/>
      <c r="E68" s="834"/>
      <c r="F68" s="834"/>
      <c r="G68" s="834"/>
      <c r="H68" s="834"/>
      <c r="I68" s="834"/>
      <c r="J68" s="834"/>
      <c r="K68" s="834"/>
      <c r="L68" s="834"/>
      <c r="M68" s="834"/>
      <c r="N68" s="834"/>
      <c r="O68" s="834"/>
      <c r="P68" s="834"/>
      <c r="Q68" s="834"/>
      <c r="R68" s="834"/>
      <c r="S68" s="834"/>
      <c r="T68" s="834"/>
      <c r="U68" s="834"/>
      <c r="V68" s="834"/>
      <c r="W68" s="834"/>
      <c r="X68" s="834"/>
      <c r="Y68" s="834"/>
      <c r="Z68" s="834"/>
      <c r="AA68" s="834"/>
    </row>
    <row r="69" ht="13.5" customHeight="1">
      <c r="A69" s="834"/>
      <c r="B69" s="834"/>
      <c r="C69" s="834"/>
      <c r="D69" s="834"/>
      <c r="E69" s="834"/>
      <c r="F69" s="834"/>
      <c r="G69" s="834"/>
      <c r="H69" s="834"/>
      <c r="I69" s="834"/>
      <c r="J69" s="834"/>
      <c r="K69" s="834"/>
      <c r="L69" s="834"/>
      <c r="M69" s="834"/>
      <c r="N69" s="834"/>
      <c r="O69" s="834"/>
      <c r="P69" s="834"/>
      <c r="Q69" s="834"/>
      <c r="R69" s="834"/>
      <c r="S69" s="834"/>
      <c r="T69" s="834"/>
      <c r="U69" s="834"/>
      <c r="V69" s="834"/>
      <c r="W69" s="834"/>
      <c r="X69" s="834"/>
      <c r="Y69" s="834"/>
      <c r="Z69" s="834"/>
      <c r="AA69" s="834"/>
    </row>
    <row r="70" ht="13.5" customHeight="1">
      <c r="A70" s="834"/>
      <c r="B70" s="834"/>
      <c r="C70" s="834"/>
      <c r="D70" s="834"/>
      <c r="E70" s="834"/>
      <c r="F70" s="834"/>
      <c r="G70" s="834"/>
      <c r="H70" s="834"/>
      <c r="I70" s="834"/>
      <c r="J70" s="834"/>
      <c r="K70" s="834"/>
      <c r="L70" s="834"/>
      <c r="M70" s="834"/>
      <c r="N70" s="834"/>
      <c r="O70" s="834"/>
      <c r="P70" s="834"/>
      <c r="Q70" s="834"/>
      <c r="R70" s="834"/>
      <c r="S70" s="834"/>
      <c r="T70" s="834"/>
      <c r="U70" s="834"/>
      <c r="V70" s="834"/>
      <c r="W70" s="834"/>
      <c r="X70" s="834"/>
      <c r="Y70" s="834"/>
      <c r="Z70" s="834"/>
      <c r="AA70" s="834"/>
    </row>
    <row r="71" ht="13.5" customHeight="1">
      <c r="A71" s="834"/>
      <c r="B71" s="834"/>
      <c r="C71" s="834"/>
      <c r="D71" s="834"/>
      <c r="E71" s="834"/>
      <c r="F71" s="834"/>
      <c r="G71" s="834"/>
      <c r="H71" s="834"/>
      <c r="I71" s="834"/>
      <c r="J71" s="834"/>
      <c r="K71" s="834"/>
      <c r="L71" s="834"/>
      <c r="M71" s="834"/>
      <c r="N71" s="834"/>
      <c r="O71" s="834"/>
      <c r="P71" s="834"/>
      <c r="Q71" s="834"/>
      <c r="R71" s="834"/>
      <c r="S71" s="834"/>
      <c r="T71" s="834"/>
      <c r="U71" s="834"/>
      <c r="V71" s="834"/>
      <c r="W71" s="834"/>
      <c r="X71" s="834"/>
      <c r="Y71" s="834"/>
      <c r="Z71" s="834"/>
      <c r="AA71" s="834"/>
    </row>
    <row r="72" ht="13.5" customHeight="1">
      <c r="A72" s="834"/>
      <c r="B72" s="834"/>
      <c r="C72" s="834"/>
      <c r="D72" s="834"/>
      <c r="E72" s="834"/>
      <c r="F72" s="834"/>
      <c r="G72" s="834"/>
      <c r="H72" s="834"/>
      <c r="I72" s="834"/>
      <c r="J72" s="834"/>
      <c r="K72" s="834"/>
      <c r="L72" s="834"/>
      <c r="M72" s="834"/>
      <c r="N72" s="834"/>
      <c r="O72" s="834"/>
      <c r="P72" s="834"/>
      <c r="Q72" s="834"/>
      <c r="R72" s="834"/>
      <c r="S72" s="834"/>
      <c r="T72" s="834"/>
      <c r="U72" s="834"/>
      <c r="V72" s="834"/>
      <c r="W72" s="834"/>
      <c r="X72" s="834"/>
      <c r="Y72" s="834"/>
      <c r="Z72" s="834"/>
      <c r="AA72" s="834"/>
    </row>
    <row r="73" ht="13.5" customHeight="1">
      <c r="A73" s="834"/>
      <c r="B73" s="834"/>
      <c r="C73" s="834"/>
      <c r="D73" s="834"/>
      <c r="E73" s="834"/>
      <c r="F73" s="834"/>
      <c r="G73" s="834"/>
      <c r="H73" s="834"/>
      <c r="I73" s="834"/>
      <c r="J73" s="834"/>
      <c r="K73" s="834"/>
      <c r="L73" s="834"/>
      <c r="M73" s="834"/>
      <c r="N73" s="834"/>
      <c r="O73" s="834"/>
      <c r="P73" s="834"/>
      <c r="Q73" s="834"/>
      <c r="R73" s="834"/>
      <c r="S73" s="834"/>
      <c r="T73" s="834"/>
      <c r="U73" s="834"/>
      <c r="V73" s="834"/>
      <c r="W73" s="834"/>
      <c r="X73" s="834"/>
      <c r="Y73" s="834"/>
      <c r="Z73" s="834"/>
      <c r="AA73" s="834"/>
    </row>
    <row r="74" ht="13.5" customHeight="1">
      <c r="A74" s="834"/>
      <c r="B74" s="834"/>
      <c r="C74" s="834"/>
      <c r="D74" s="834"/>
      <c r="E74" s="834"/>
      <c r="F74" s="834"/>
      <c r="G74" s="834"/>
      <c r="H74" s="834"/>
      <c r="I74" s="834"/>
      <c r="J74" s="834"/>
      <c r="K74" s="834"/>
      <c r="L74" s="834"/>
      <c r="M74" s="834"/>
      <c r="N74" s="834"/>
      <c r="O74" s="834"/>
      <c r="P74" s="834"/>
      <c r="Q74" s="834"/>
      <c r="R74" s="834"/>
      <c r="S74" s="834"/>
      <c r="T74" s="834"/>
      <c r="U74" s="834"/>
      <c r="V74" s="834"/>
      <c r="W74" s="834"/>
      <c r="X74" s="834"/>
      <c r="Y74" s="834"/>
      <c r="Z74" s="834"/>
      <c r="AA74" s="834"/>
    </row>
    <row r="75" ht="13.5" customHeight="1">
      <c r="A75" s="834"/>
      <c r="B75" s="834"/>
      <c r="C75" s="834"/>
      <c r="D75" s="834"/>
      <c r="E75" s="834"/>
      <c r="F75" s="834"/>
      <c r="G75" s="834"/>
      <c r="H75" s="834"/>
      <c r="I75" s="834"/>
      <c r="J75" s="834"/>
      <c r="K75" s="834"/>
      <c r="L75" s="834"/>
      <c r="M75" s="834"/>
      <c r="N75" s="834"/>
      <c r="O75" s="834"/>
      <c r="P75" s="834"/>
      <c r="Q75" s="834"/>
      <c r="R75" s="834"/>
      <c r="S75" s="834"/>
      <c r="T75" s="834"/>
      <c r="U75" s="834"/>
      <c r="V75" s="834"/>
      <c r="W75" s="834"/>
      <c r="X75" s="834"/>
      <c r="Y75" s="834"/>
      <c r="Z75" s="834"/>
      <c r="AA75" s="834"/>
    </row>
    <row r="76" ht="13.5" customHeight="1">
      <c r="A76" s="834"/>
      <c r="B76" s="834"/>
      <c r="C76" s="834"/>
      <c r="D76" s="834"/>
      <c r="E76" s="834"/>
      <c r="F76" s="834"/>
      <c r="G76" s="834"/>
      <c r="H76" s="834"/>
      <c r="I76" s="834"/>
      <c r="J76" s="834"/>
      <c r="K76" s="834"/>
      <c r="L76" s="834"/>
      <c r="M76" s="834"/>
      <c r="N76" s="834"/>
      <c r="O76" s="834"/>
      <c r="P76" s="834"/>
      <c r="Q76" s="834"/>
      <c r="R76" s="834"/>
      <c r="S76" s="834"/>
      <c r="T76" s="834"/>
      <c r="U76" s="834"/>
      <c r="V76" s="834"/>
      <c r="W76" s="834"/>
      <c r="X76" s="834"/>
      <c r="Y76" s="834"/>
      <c r="Z76" s="834"/>
      <c r="AA76" s="834"/>
    </row>
    <row r="77" ht="13.5" customHeight="1">
      <c r="A77" s="834"/>
      <c r="B77" s="834"/>
      <c r="C77" s="834"/>
      <c r="D77" s="834"/>
      <c r="E77" s="834"/>
      <c r="F77" s="834"/>
      <c r="G77" s="834"/>
      <c r="H77" s="834"/>
      <c r="I77" s="834"/>
      <c r="J77" s="834"/>
      <c r="K77" s="834"/>
      <c r="L77" s="834"/>
      <c r="M77" s="834"/>
      <c r="N77" s="834"/>
      <c r="O77" s="834"/>
      <c r="P77" s="834"/>
      <c r="Q77" s="834"/>
      <c r="R77" s="834"/>
      <c r="S77" s="834"/>
      <c r="T77" s="834"/>
      <c r="U77" s="834"/>
      <c r="V77" s="834"/>
      <c r="W77" s="834"/>
      <c r="X77" s="834"/>
      <c r="Y77" s="834"/>
      <c r="Z77" s="834"/>
      <c r="AA77" s="834"/>
    </row>
    <row r="78" ht="13.5" customHeight="1">
      <c r="A78" s="834"/>
      <c r="B78" s="834"/>
      <c r="C78" s="834"/>
      <c r="D78" s="834"/>
      <c r="E78" s="834"/>
      <c r="F78" s="834"/>
      <c r="G78" s="834"/>
      <c r="H78" s="834"/>
      <c r="I78" s="834"/>
      <c r="J78" s="834"/>
      <c r="K78" s="834"/>
      <c r="L78" s="834"/>
      <c r="M78" s="834"/>
      <c r="N78" s="834"/>
      <c r="O78" s="834"/>
      <c r="P78" s="834"/>
      <c r="Q78" s="834"/>
      <c r="R78" s="834"/>
      <c r="S78" s="834"/>
      <c r="T78" s="834"/>
      <c r="U78" s="834"/>
      <c r="V78" s="834"/>
      <c r="W78" s="834"/>
      <c r="X78" s="834"/>
      <c r="Y78" s="834"/>
      <c r="Z78" s="834"/>
      <c r="AA78" s="834"/>
    </row>
    <row r="79" ht="13.5" customHeight="1">
      <c r="A79" s="834"/>
      <c r="B79" s="834"/>
      <c r="C79" s="834"/>
      <c r="D79" s="834"/>
      <c r="E79" s="834"/>
      <c r="F79" s="834"/>
      <c r="G79" s="834"/>
      <c r="H79" s="834"/>
      <c r="I79" s="834"/>
      <c r="J79" s="834"/>
      <c r="K79" s="834"/>
      <c r="L79" s="834"/>
      <c r="M79" s="834"/>
      <c r="N79" s="834"/>
      <c r="O79" s="834"/>
      <c r="P79" s="834"/>
      <c r="Q79" s="834"/>
      <c r="R79" s="834"/>
      <c r="S79" s="834"/>
      <c r="T79" s="834"/>
      <c r="U79" s="834"/>
      <c r="V79" s="834"/>
      <c r="W79" s="834"/>
      <c r="X79" s="834"/>
      <c r="Y79" s="834"/>
      <c r="Z79" s="834"/>
      <c r="AA79" s="834"/>
    </row>
    <row r="80" ht="13.5" customHeight="1">
      <c r="A80" s="834"/>
      <c r="B80" s="834"/>
      <c r="C80" s="834"/>
      <c r="D80" s="834"/>
      <c r="E80" s="834"/>
      <c r="F80" s="834"/>
      <c r="G80" s="834"/>
      <c r="H80" s="834"/>
      <c r="I80" s="834"/>
      <c r="J80" s="834"/>
      <c r="K80" s="834"/>
      <c r="L80" s="834"/>
      <c r="M80" s="834"/>
      <c r="N80" s="834"/>
      <c r="O80" s="834"/>
      <c r="P80" s="834"/>
      <c r="Q80" s="834"/>
      <c r="R80" s="834"/>
      <c r="S80" s="834"/>
      <c r="T80" s="834"/>
      <c r="U80" s="834"/>
      <c r="V80" s="834"/>
      <c r="W80" s="834"/>
      <c r="X80" s="834"/>
      <c r="Y80" s="834"/>
      <c r="Z80" s="834"/>
      <c r="AA80" s="834"/>
    </row>
    <row r="81" ht="13.5" customHeight="1">
      <c r="A81" s="834"/>
      <c r="B81" s="834"/>
      <c r="C81" s="834"/>
      <c r="D81" s="834"/>
      <c r="E81" s="834"/>
      <c r="F81" s="834"/>
      <c r="G81" s="834"/>
      <c r="H81" s="834"/>
      <c r="I81" s="834"/>
      <c r="J81" s="834"/>
      <c r="K81" s="834"/>
      <c r="L81" s="834"/>
      <c r="M81" s="834"/>
      <c r="N81" s="834"/>
      <c r="O81" s="834"/>
      <c r="P81" s="834"/>
      <c r="Q81" s="834"/>
      <c r="R81" s="834"/>
      <c r="S81" s="834"/>
      <c r="T81" s="834"/>
      <c r="U81" s="834"/>
      <c r="V81" s="834"/>
      <c r="W81" s="834"/>
      <c r="X81" s="834"/>
      <c r="Y81" s="834"/>
      <c r="Z81" s="834"/>
      <c r="AA81" s="834"/>
    </row>
    <row r="82" ht="13.5" customHeight="1">
      <c r="A82" s="834"/>
      <c r="B82" s="834"/>
      <c r="C82" s="834"/>
      <c r="D82" s="834"/>
      <c r="E82" s="834"/>
      <c r="F82" s="834"/>
      <c r="G82" s="834"/>
      <c r="H82" s="834"/>
      <c r="I82" s="834"/>
      <c r="J82" s="834"/>
      <c r="K82" s="834"/>
      <c r="L82" s="834"/>
      <c r="M82" s="834"/>
      <c r="N82" s="834"/>
      <c r="O82" s="834"/>
      <c r="P82" s="834"/>
      <c r="Q82" s="834"/>
      <c r="R82" s="834"/>
      <c r="S82" s="834"/>
      <c r="T82" s="834"/>
      <c r="U82" s="834"/>
      <c r="V82" s="834"/>
      <c r="W82" s="834"/>
      <c r="X82" s="834"/>
      <c r="Y82" s="834"/>
      <c r="Z82" s="834"/>
      <c r="AA82" s="834"/>
    </row>
    <row r="83" ht="13.5" customHeight="1">
      <c r="A83" s="834"/>
      <c r="B83" s="834"/>
      <c r="C83" s="834"/>
      <c r="D83" s="834"/>
      <c r="E83" s="834"/>
      <c r="F83" s="834"/>
      <c r="G83" s="834"/>
      <c r="H83" s="834"/>
      <c r="I83" s="834"/>
      <c r="J83" s="834"/>
      <c r="K83" s="834"/>
      <c r="L83" s="834"/>
      <c r="M83" s="834"/>
      <c r="N83" s="834"/>
      <c r="O83" s="834"/>
      <c r="P83" s="834"/>
      <c r="Q83" s="834"/>
      <c r="R83" s="834"/>
      <c r="S83" s="834"/>
      <c r="T83" s="834"/>
      <c r="U83" s="834"/>
      <c r="V83" s="834"/>
      <c r="W83" s="834"/>
      <c r="X83" s="834"/>
      <c r="Y83" s="834"/>
      <c r="Z83" s="834"/>
      <c r="AA83" s="834"/>
    </row>
    <row r="84" ht="13.5" customHeight="1">
      <c r="A84" s="834"/>
      <c r="B84" s="834"/>
      <c r="C84" s="834"/>
      <c r="D84" s="834"/>
      <c r="E84" s="834"/>
      <c r="F84" s="834"/>
      <c r="G84" s="834"/>
      <c r="H84" s="834"/>
      <c r="I84" s="834"/>
      <c r="J84" s="834"/>
      <c r="K84" s="834"/>
      <c r="L84" s="834"/>
      <c r="M84" s="834"/>
      <c r="N84" s="834"/>
      <c r="O84" s="834"/>
      <c r="P84" s="834"/>
      <c r="Q84" s="834"/>
      <c r="R84" s="834"/>
      <c r="S84" s="834"/>
      <c r="T84" s="834"/>
      <c r="U84" s="834"/>
      <c r="V84" s="834"/>
      <c r="W84" s="834"/>
      <c r="X84" s="834"/>
      <c r="Y84" s="834"/>
      <c r="Z84" s="834"/>
      <c r="AA84" s="834"/>
    </row>
    <row r="85" ht="13.5" customHeight="1">
      <c r="A85" s="834"/>
      <c r="B85" s="834"/>
      <c r="C85" s="834"/>
      <c r="D85" s="834"/>
      <c r="E85" s="834"/>
      <c r="F85" s="834"/>
      <c r="G85" s="834"/>
      <c r="H85" s="834"/>
      <c r="I85" s="834"/>
      <c r="J85" s="834"/>
      <c r="K85" s="834"/>
      <c r="L85" s="834"/>
      <c r="M85" s="834"/>
      <c r="N85" s="834"/>
      <c r="O85" s="834"/>
      <c r="P85" s="834"/>
      <c r="Q85" s="834"/>
      <c r="R85" s="834"/>
      <c r="S85" s="834"/>
      <c r="T85" s="834"/>
      <c r="U85" s="834"/>
      <c r="V85" s="834"/>
      <c r="W85" s="834"/>
      <c r="X85" s="834"/>
      <c r="Y85" s="834"/>
      <c r="Z85" s="834"/>
      <c r="AA85" s="834"/>
    </row>
    <row r="86" ht="13.5" customHeight="1">
      <c r="A86" s="834"/>
      <c r="B86" s="834"/>
      <c r="C86" s="834"/>
      <c r="D86" s="834"/>
      <c r="E86" s="834"/>
      <c r="F86" s="834"/>
      <c r="G86" s="834"/>
      <c r="H86" s="834"/>
      <c r="I86" s="834"/>
      <c r="J86" s="834"/>
      <c r="K86" s="834"/>
      <c r="L86" s="834"/>
      <c r="M86" s="834"/>
      <c r="N86" s="834"/>
      <c r="O86" s="834"/>
      <c r="P86" s="834"/>
      <c r="Q86" s="834"/>
      <c r="R86" s="834"/>
      <c r="S86" s="834"/>
      <c r="T86" s="834"/>
      <c r="U86" s="834"/>
      <c r="V86" s="834"/>
      <c r="W86" s="834"/>
      <c r="X86" s="834"/>
      <c r="Y86" s="834"/>
      <c r="Z86" s="834"/>
      <c r="AA86" s="834"/>
    </row>
    <row r="87" ht="13.5" customHeight="1">
      <c r="A87" s="834"/>
      <c r="B87" s="834"/>
      <c r="C87" s="834"/>
      <c r="D87" s="834"/>
      <c r="E87" s="834"/>
      <c r="F87" s="834"/>
      <c r="G87" s="834"/>
      <c r="H87" s="834"/>
      <c r="I87" s="834"/>
      <c r="J87" s="834"/>
      <c r="K87" s="834"/>
      <c r="L87" s="834"/>
      <c r="M87" s="834"/>
      <c r="N87" s="834"/>
      <c r="O87" s="834"/>
      <c r="P87" s="834"/>
      <c r="Q87" s="834"/>
      <c r="R87" s="834"/>
      <c r="S87" s="834"/>
      <c r="T87" s="834"/>
      <c r="U87" s="834"/>
      <c r="V87" s="834"/>
      <c r="W87" s="834"/>
      <c r="X87" s="834"/>
      <c r="Y87" s="834"/>
      <c r="Z87" s="834"/>
      <c r="AA87" s="834"/>
    </row>
    <row r="88" ht="13.5" customHeight="1">
      <c r="A88" s="834"/>
      <c r="B88" s="834"/>
      <c r="C88" s="834"/>
      <c r="D88" s="834"/>
      <c r="E88" s="834"/>
      <c r="F88" s="834"/>
      <c r="G88" s="834"/>
      <c r="H88" s="834"/>
      <c r="I88" s="834"/>
      <c r="J88" s="834"/>
      <c r="K88" s="834"/>
      <c r="L88" s="834"/>
      <c r="M88" s="834"/>
      <c r="N88" s="834"/>
      <c r="O88" s="834"/>
      <c r="P88" s="834"/>
      <c r="Q88" s="834"/>
      <c r="R88" s="834"/>
      <c r="S88" s="834"/>
      <c r="T88" s="834"/>
      <c r="U88" s="834"/>
      <c r="V88" s="834"/>
      <c r="W88" s="834"/>
      <c r="X88" s="834"/>
      <c r="Y88" s="834"/>
      <c r="Z88" s="834"/>
      <c r="AA88" s="834"/>
    </row>
    <row r="89" ht="13.5" customHeight="1">
      <c r="A89" s="834"/>
      <c r="B89" s="834"/>
      <c r="C89" s="834"/>
      <c r="D89" s="834"/>
      <c r="E89" s="834"/>
      <c r="F89" s="834"/>
      <c r="G89" s="834"/>
      <c r="H89" s="834"/>
      <c r="I89" s="834"/>
      <c r="J89" s="834"/>
      <c r="K89" s="834"/>
      <c r="L89" s="834"/>
      <c r="M89" s="834"/>
      <c r="N89" s="834"/>
      <c r="O89" s="834"/>
      <c r="P89" s="834"/>
      <c r="Q89" s="834"/>
      <c r="R89" s="834"/>
      <c r="S89" s="834"/>
      <c r="T89" s="834"/>
      <c r="U89" s="834"/>
      <c r="V89" s="834"/>
      <c r="W89" s="834"/>
      <c r="X89" s="834"/>
      <c r="Y89" s="834"/>
      <c r="Z89" s="834"/>
      <c r="AA89" s="834"/>
    </row>
    <row r="90" ht="13.5" customHeight="1">
      <c r="A90" s="834"/>
      <c r="B90" s="834"/>
      <c r="C90" s="834"/>
      <c r="D90" s="834"/>
      <c r="E90" s="834"/>
      <c r="F90" s="834"/>
      <c r="G90" s="834"/>
      <c r="H90" s="834"/>
      <c r="I90" s="834"/>
      <c r="J90" s="834"/>
      <c r="K90" s="834"/>
      <c r="L90" s="834"/>
      <c r="M90" s="834"/>
      <c r="N90" s="834"/>
      <c r="O90" s="834"/>
      <c r="P90" s="834"/>
      <c r="Q90" s="834"/>
      <c r="R90" s="834"/>
      <c r="S90" s="834"/>
      <c r="T90" s="834"/>
      <c r="U90" s="834"/>
      <c r="V90" s="834"/>
      <c r="W90" s="834"/>
      <c r="X90" s="834"/>
      <c r="Y90" s="834"/>
      <c r="Z90" s="834"/>
      <c r="AA90" s="834"/>
    </row>
    <row r="91" ht="13.5" customHeight="1">
      <c r="A91" s="834"/>
      <c r="B91" s="834"/>
      <c r="C91" s="834"/>
      <c r="D91" s="834"/>
      <c r="E91" s="834"/>
      <c r="F91" s="834"/>
      <c r="G91" s="834"/>
      <c r="H91" s="834"/>
      <c r="I91" s="834"/>
      <c r="J91" s="834"/>
      <c r="K91" s="834"/>
      <c r="L91" s="834"/>
      <c r="M91" s="834"/>
      <c r="N91" s="834"/>
      <c r="O91" s="834"/>
      <c r="P91" s="834"/>
      <c r="Q91" s="834"/>
      <c r="R91" s="834"/>
      <c r="S91" s="834"/>
      <c r="T91" s="834"/>
      <c r="U91" s="834"/>
      <c r="V91" s="834"/>
      <c r="W91" s="834"/>
      <c r="X91" s="834"/>
      <c r="Y91" s="834"/>
      <c r="Z91" s="834"/>
      <c r="AA91" s="834"/>
    </row>
    <row r="92" ht="13.5" customHeight="1">
      <c r="A92" s="834"/>
      <c r="B92" s="834"/>
      <c r="C92" s="834"/>
      <c r="D92" s="834"/>
      <c r="E92" s="834"/>
      <c r="F92" s="834"/>
      <c r="G92" s="834"/>
      <c r="H92" s="834"/>
      <c r="I92" s="834"/>
      <c r="J92" s="834"/>
      <c r="K92" s="834"/>
      <c r="L92" s="834"/>
      <c r="M92" s="834"/>
      <c r="N92" s="834"/>
      <c r="O92" s="834"/>
      <c r="P92" s="834"/>
      <c r="Q92" s="834"/>
      <c r="R92" s="834"/>
      <c r="S92" s="834"/>
      <c r="T92" s="834"/>
      <c r="U92" s="834"/>
      <c r="V92" s="834"/>
      <c r="W92" s="834"/>
      <c r="X92" s="834"/>
      <c r="Y92" s="834"/>
      <c r="Z92" s="834"/>
      <c r="AA92" s="834"/>
    </row>
    <row r="93" ht="13.5" customHeight="1">
      <c r="A93" s="834"/>
      <c r="B93" s="834"/>
      <c r="C93" s="834"/>
      <c r="D93" s="834"/>
      <c r="E93" s="834"/>
      <c r="F93" s="834"/>
      <c r="G93" s="834"/>
      <c r="H93" s="834"/>
      <c r="I93" s="834"/>
      <c r="J93" s="834"/>
      <c r="K93" s="834"/>
      <c r="L93" s="834"/>
      <c r="M93" s="834"/>
      <c r="N93" s="834"/>
      <c r="O93" s="834"/>
      <c r="P93" s="834"/>
      <c r="Q93" s="834"/>
      <c r="R93" s="834"/>
      <c r="S93" s="834"/>
      <c r="T93" s="834"/>
      <c r="U93" s="834"/>
      <c r="V93" s="834"/>
      <c r="W93" s="834"/>
      <c r="X93" s="834"/>
      <c r="Y93" s="834"/>
      <c r="Z93" s="834"/>
      <c r="AA93" s="834"/>
    </row>
    <row r="94" ht="13.5" customHeight="1">
      <c r="A94" s="834"/>
      <c r="B94" s="834"/>
      <c r="C94" s="834"/>
      <c r="D94" s="834"/>
      <c r="E94" s="834"/>
      <c r="F94" s="834"/>
      <c r="G94" s="834"/>
      <c r="H94" s="834"/>
      <c r="I94" s="834"/>
      <c r="J94" s="834"/>
      <c r="K94" s="834"/>
      <c r="L94" s="834"/>
      <c r="M94" s="834"/>
      <c r="N94" s="834"/>
      <c r="O94" s="834"/>
      <c r="P94" s="834"/>
      <c r="Q94" s="834"/>
      <c r="R94" s="834"/>
      <c r="S94" s="834"/>
      <c r="T94" s="834"/>
      <c r="U94" s="834"/>
      <c r="V94" s="834"/>
      <c r="W94" s="834"/>
      <c r="X94" s="834"/>
      <c r="Y94" s="834"/>
      <c r="Z94" s="834"/>
      <c r="AA94" s="834"/>
    </row>
    <row r="95" ht="13.5" customHeight="1">
      <c r="A95" s="834"/>
      <c r="B95" s="834"/>
      <c r="C95" s="834"/>
      <c r="D95" s="834"/>
      <c r="E95" s="834"/>
      <c r="F95" s="834"/>
      <c r="G95" s="834"/>
      <c r="H95" s="834"/>
      <c r="I95" s="834"/>
      <c r="J95" s="834"/>
      <c r="K95" s="834"/>
      <c r="L95" s="834"/>
      <c r="M95" s="834"/>
      <c r="N95" s="834"/>
      <c r="O95" s="834"/>
      <c r="P95" s="834"/>
      <c r="Q95" s="834"/>
      <c r="R95" s="834"/>
      <c r="S95" s="834"/>
      <c r="T95" s="834"/>
      <c r="U95" s="834"/>
      <c r="V95" s="834"/>
      <c r="W95" s="834"/>
      <c r="X95" s="834"/>
      <c r="Y95" s="834"/>
      <c r="Z95" s="834"/>
      <c r="AA95" s="834"/>
    </row>
    <row r="96" ht="13.5" customHeight="1">
      <c r="A96" s="834"/>
      <c r="B96" s="834"/>
      <c r="C96" s="834"/>
      <c r="D96" s="834"/>
      <c r="E96" s="834"/>
      <c r="F96" s="834"/>
      <c r="G96" s="834"/>
      <c r="H96" s="834"/>
      <c r="I96" s="834"/>
      <c r="J96" s="834"/>
      <c r="K96" s="834"/>
      <c r="L96" s="834"/>
      <c r="M96" s="834"/>
      <c r="N96" s="834"/>
      <c r="O96" s="834"/>
      <c r="P96" s="834"/>
      <c r="Q96" s="834"/>
      <c r="R96" s="834"/>
      <c r="S96" s="834"/>
      <c r="T96" s="834"/>
      <c r="U96" s="834"/>
      <c r="V96" s="834"/>
      <c r="W96" s="834"/>
      <c r="X96" s="834"/>
      <c r="Y96" s="834"/>
      <c r="Z96" s="834"/>
      <c r="AA96" s="834"/>
    </row>
    <row r="97" ht="13.5" customHeight="1">
      <c r="A97" s="834"/>
      <c r="B97" s="834"/>
      <c r="C97" s="834"/>
      <c r="D97" s="834"/>
      <c r="E97" s="834"/>
      <c r="F97" s="834"/>
      <c r="G97" s="834"/>
      <c r="H97" s="834"/>
      <c r="I97" s="834"/>
      <c r="J97" s="834"/>
      <c r="K97" s="834"/>
      <c r="L97" s="834"/>
      <c r="M97" s="834"/>
      <c r="N97" s="834"/>
      <c r="O97" s="834"/>
      <c r="P97" s="834"/>
      <c r="Q97" s="834"/>
      <c r="R97" s="834"/>
      <c r="S97" s="834"/>
      <c r="T97" s="834"/>
      <c r="U97" s="834"/>
      <c r="V97" s="834"/>
      <c r="W97" s="834"/>
      <c r="X97" s="834"/>
      <c r="Y97" s="834"/>
      <c r="Z97" s="834"/>
      <c r="AA97" s="834"/>
    </row>
    <row r="98" ht="13.5" customHeight="1">
      <c r="A98" s="834"/>
      <c r="B98" s="834"/>
      <c r="C98" s="834"/>
      <c r="D98" s="834"/>
      <c r="E98" s="834"/>
      <c r="F98" s="834"/>
      <c r="G98" s="834"/>
      <c r="H98" s="834"/>
      <c r="I98" s="834"/>
      <c r="J98" s="834"/>
      <c r="K98" s="834"/>
      <c r="L98" s="834"/>
      <c r="M98" s="834"/>
      <c r="N98" s="834"/>
      <c r="O98" s="834"/>
      <c r="P98" s="834"/>
      <c r="Q98" s="834"/>
      <c r="R98" s="834"/>
      <c r="S98" s="834"/>
      <c r="T98" s="834"/>
      <c r="U98" s="834"/>
      <c r="V98" s="834"/>
      <c r="W98" s="834"/>
      <c r="X98" s="834"/>
      <c r="Y98" s="834"/>
      <c r="Z98" s="834"/>
      <c r="AA98" s="834"/>
    </row>
    <row r="99" ht="13.5" customHeight="1">
      <c r="A99" s="834"/>
      <c r="B99" s="834"/>
      <c r="C99" s="834"/>
      <c r="D99" s="834"/>
      <c r="E99" s="834"/>
      <c r="F99" s="834"/>
      <c r="G99" s="834"/>
      <c r="H99" s="834"/>
      <c r="I99" s="834"/>
      <c r="J99" s="834"/>
      <c r="K99" s="834"/>
      <c r="L99" s="834"/>
      <c r="M99" s="834"/>
      <c r="N99" s="834"/>
      <c r="O99" s="834"/>
      <c r="P99" s="834"/>
      <c r="Q99" s="834"/>
      <c r="R99" s="834"/>
      <c r="S99" s="834"/>
      <c r="T99" s="834"/>
      <c r="U99" s="834"/>
      <c r="V99" s="834"/>
      <c r="W99" s="834"/>
      <c r="X99" s="834"/>
      <c r="Y99" s="834"/>
      <c r="Z99" s="834"/>
      <c r="AA99" s="834"/>
    </row>
    <row r="100" ht="13.5" customHeight="1">
      <c r="A100" s="834"/>
      <c r="B100" s="834"/>
      <c r="C100" s="834"/>
      <c r="D100" s="834"/>
      <c r="E100" s="834"/>
      <c r="F100" s="834"/>
      <c r="G100" s="834"/>
      <c r="H100" s="834"/>
      <c r="I100" s="834"/>
      <c r="J100" s="834"/>
      <c r="K100" s="834"/>
      <c r="L100" s="834"/>
      <c r="M100" s="834"/>
      <c r="N100" s="834"/>
      <c r="O100" s="834"/>
      <c r="P100" s="834"/>
      <c r="Q100" s="834"/>
      <c r="R100" s="834"/>
      <c r="S100" s="834"/>
      <c r="T100" s="834"/>
      <c r="U100" s="834"/>
      <c r="V100" s="834"/>
      <c r="W100" s="834"/>
      <c r="X100" s="834"/>
      <c r="Y100" s="834"/>
      <c r="Z100" s="834"/>
      <c r="AA100" s="834"/>
    </row>
    <row r="101" ht="13.5" customHeight="1">
      <c r="A101" s="834"/>
      <c r="B101" s="834"/>
      <c r="C101" s="834"/>
      <c r="D101" s="834"/>
      <c r="E101" s="834"/>
      <c r="F101" s="834"/>
      <c r="G101" s="834"/>
      <c r="H101" s="834"/>
      <c r="I101" s="834"/>
      <c r="J101" s="834"/>
      <c r="K101" s="834"/>
      <c r="L101" s="834"/>
      <c r="M101" s="834"/>
      <c r="N101" s="834"/>
      <c r="O101" s="834"/>
      <c r="P101" s="834"/>
      <c r="Q101" s="834"/>
      <c r="R101" s="834"/>
      <c r="S101" s="834"/>
      <c r="T101" s="834"/>
      <c r="U101" s="834"/>
      <c r="V101" s="834"/>
      <c r="W101" s="834"/>
      <c r="X101" s="834"/>
      <c r="Y101" s="834"/>
      <c r="Z101" s="834"/>
      <c r="AA101" s="834"/>
    </row>
    <row r="102" ht="13.5" customHeight="1">
      <c r="A102" s="834"/>
      <c r="B102" s="834"/>
      <c r="C102" s="834"/>
      <c r="D102" s="834"/>
      <c r="E102" s="834"/>
      <c r="F102" s="834"/>
      <c r="G102" s="834"/>
      <c r="H102" s="834"/>
      <c r="I102" s="834"/>
      <c r="J102" s="834"/>
      <c r="K102" s="834"/>
      <c r="L102" s="834"/>
      <c r="M102" s="834"/>
      <c r="N102" s="834"/>
      <c r="O102" s="834"/>
      <c r="P102" s="834"/>
      <c r="Q102" s="834"/>
      <c r="R102" s="834"/>
      <c r="S102" s="834"/>
      <c r="T102" s="834"/>
      <c r="U102" s="834"/>
      <c r="V102" s="834"/>
      <c r="W102" s="834"/>
      <c r="X102" s="834"/>
      <c r="Y102" s="834"/>
      <c r="Z102" s="834"/>
      <c r="AA102" s="834"/>
    </row>
    <row r="103" ht="13.5" customHeight="1">
      <c r="A103" s="834"/>
      <c r="B103" s="834"/>
      <c r="C103" s="834"/>
      <c r="D103" s="834"/>
      <c r="E103" s="834"/>
      <c r="F103" s="834"/>
      <c r="G103" s="834"/>
      <c r="H103" s="834"/>
      <c r="I103" s="834"/>
      <c r="J103" s="834"/>
      <c r="K103" s="834"/>
      <c r="L103" s="834"/>
      <c r="M103" s="834"/>
      <c r="N103" s="834"/>
      <c r="O103" s="834"/>
      <c r="P103" s="834"/>
      <c r="Q103" s="834"/>
      <c r="R103" s="834"/>
      <c r="S103" s="834"/>
      <c r="T103" s="834"/>
      <c r="U103" s="834"/>
      <c r="V103" s="834"/>
      <c r="W103" s="834"/>
      <c r="X103" s="834"/>
      <c r="Y103" s="834"/>
      <c r="Z103" s="834"/>
      <c r="AA103" s="834"/>
    </row>
    <row r="104" ht="13.5" customHeight="1">
      <c r="A104" s="834"/>
      <c r="B104" s="834"/>
      <c r="C104" s="834"/>
      <c r="D104" s="834"/>
      <c r="E104" s="834"/>
      <c r="F104" s="834"/>
      <c r="G104" s="834"/>
      <c r="H104" s="834"/>
      <c r="I104" s="834"/>
      <c r="J104" s="834"/>
      <c r="K104" s="834"/>
      <c r="L104" s="834"/>
      <c r="M104" s="834"/>
      <c r="N104" s="834"/>
      <c r="O104" s="834"/>
      <c r="P104" s="834"/>
      <c r="Q104" s="834"/>
      <c r="R104" s="834"/>
      <c r="S104" s="834"/>
      <c r="T104" s="834"/>
      <c r="U104" s="834"/>
      <c r="V104" s="834"/>
      <c r="W104" s="834"/>
      <c r="X104" s="834"/>
      <c r="Y104" s="834"/>
      <c r="Z104" s="834"/>
      <c r="AA104" s="834"/>
    </row>
    <row r="105" ht="13.5" customHeight="1">
      <c r="A105" s="834"/>
      <c r="B105" s="834"/>
      <c r="C105" s="834"/>
      <c r="D105" s="834"/>
      <c r="E105" s="834"/>
      <c r="F105" s="834"/>
      <c r="G105" s="834"/>
      <c r="H105" s="834"/>
      <c r="I105" s="834"/>
      <c r="J105" s="834"/>
      <c r="K105" s="834"/>
      <c r="L105" s="834"/>
      <c r="M105" s="834"/>
      <c r="N105" s="834"/>
      <c r="O105" s="834"/>
      <c r="P105" s="834"/>
      <c r="Q105" s="834"/>
      <c r="R105" s="834"/>
      <c r="S105" s="834"/>
      <c r="T105" s="834"/>
      <c r="U105" s="834"/>
      <c r="V105" s="834"/>
      <c r="W105" s="834"/>
      <c r="X105" s="834"/>
      <c r="Y105" s="834"/>
      <c r="Z105" s="834"/>
      <c r="AA105" s="834"/>
    </row>
    <row r="106" ht="13.5" customHeight="1">
      <c r="A106" s="834"/>
      <c r="B106" s="834"/>
      <c r="C106" s="834"/>
      <c r="D106" s="834"/>
      <c r="E106" s="834"/>
      <c r="F106" s="834"/>
      <c r="G106" s="834"/>
      <c r="H106" s="834"/>
      <c r="I106" s="834"/>
      <c r="J106" s="834"/>
      <c r="K106" s="834"/>
      <c r="L106" s="834"/>
      <c r="M106" s="834"/>
      <c r="N106" s="834"/>
      <c r="O106" s="834"/>
      <c r="P106" s="834"/>
      <c r="Q106" s="834"/>
      <c r="R106" s="834"/>
      <c r="S106" s="834"/>
      <c r="T106" s="834"/>
      <c r="U106" s="834"/>
      <c r="V106" s="834"/>
      <c r="W106" s="834"/>
      <c r="X106" s="834"/>
      <c r="Y106" s="834"/>
      <c r="Z106" s="834"/>
      <c r="AA106" s="834"/>
    </row>
    <row r="107" ht="13.5" customHeight="1">
      <c r="A107" s="834"/>
      <c r="B107" s="834"/>
      <c r="C107" s="834"/>
      <c r="D107" s="834"/>
      <c r="E107" s="834"/>
      <c r="F107" s="834"/>
      <c r="G107" s="834"/>
      <c r="H107" s="834"/>
      <c r="I107" s="834"/>
      <c r="J107" s="834"/>
      <c r="K107" s="834"/>
      <c r="L107" s="834"/>
      <c r="M107" s="834"/>
      <c r="N107" s="834"/>
      <c r="O107" s="834"/>
      <c r="P107" s="834"/>
      <c r="Q107" s="834"/>
      <c r="R107" s="834"/>
      <c r="S107" s="834"/>
      <c r="T107" s="834"/>
      <c r="U107" s="834"/>
      <c r="V107" s="834"/>
      <c r="W107" s="834"/>
      <c r="X107" s="834"/>
      <c r="Y107" s="834"/>
      <c r="Z107" s="834"/>
      <c r="AA107" s="834"/>
    </row>
    <row r="108" ht="13.5" customHeight="1">
      <c r="A108" s="834"/>
      <c r="B108" s="834"/>
      <c r="C108" s="834"/>
      <c r="D108" s="834"/>
      <c r="E108" s="834"/>
      <c r="F108" s="834"/>
      <c r="G108" s="834"/>
      <c r="H108" s="834"/>
      <c r="I108" s="834"/>
      <c r="J108" s="834"/>
      <c r="K108" s="834"/>
      <c r="L108" s="834"/>
      <c r="M108" s="834"/>
      <c r="N108" s="834"/>
      <c r="O108" s="834"/>
      <c r="P108" s="834"/>
      <c r="Q108" s="834"/>
      <c r="R108" s="834"/>
      <c r="S108" s="834"/>
      <c r="T108" s="834"/>
      <c r="U108" s="834"/>
      <c r="V108" s="834"/>
      <c r="W108" s="834"/>
      <c r="X108" s="834"/>
      <c r="Y108" s="834"/>
      <c r="Z108" s="834"/>
      <c r="AA108" s="834"/>
    </row>
    <row r="109" ht="13.5" customHeight="1">
      <c r="A109" s="834"/>
      <c r="B109" s="834"/>
      <c r="C109" s="834"/>
      <c r="D109" s="834"/>
      <c r="E109" s="834"/>
      <c r="F109" s="834"/>
      <c r="G109" s="834"/>
      <c r="H109" s="834"/>
      <c r="I109" s="834"/>
      <c r="J109" s="834"/>
      <c r="K109" s="834"/>
      <c r="L109" s="834"/>
      <c r="M109" s="834"/>
      <c r="N109" s="834"/>
      <c r="O109" s="834"/>
      <c r="P109" s="834"/>
      <c r="Q109" s="834"/>
      <c r="R109" s="834"/>
      <c r="S109" s="834"/>
      <c r="T109" s="834"/>
      <c r="U109" s="834"/>
      <c r="V109" s="834"/>
      <c r="W109" s="834"/>
      <c r="X109" s="834"/>
      <c r="Y109" s="834"/>
      <c r="Z109" s="834"/>
      <c r="AA109" s="834"/>
    </row>
    <row r="110" ht="13.5" customHeight="1">
      <c r="A110" s="834"/>
      <c r="B110" s="834"/>
      <c r="C110" s="834"/>
      <c r="D110" s="834"/>
      <c r="E110" s="834"/>
      <c r="F110" s="834"/>
      <c r="G110" s="834"/>
      <c r="H110" s="834"/>
      <c r="I110" s="834"/>
      <c r="J110" s="834"/>
      <c r="K110" s="834"/>
      <c r="L110" s="834"/>
      <c r="M110" s="834"/>
      <c r="N110" s="834"/>
      <c r="O110" s="834"/>
      <c r="P110" s="834"/>
      <c r="Q110" s="834"/>
      <c r="R110" s="834"/>
      <c r="S110" s="834"/>
      <c r="T110" s="834"/>
      <c r="U110" s="834"/>
      <c r="V110" s="834"/>
      <c r="W110" s="834"/>
      <c r="X110" s="834"/>
      <c r="Y110" s="834"/>
      <c r="Z110" s="834"/>
      <c r="AA110" s="834"/>
    </row>
    <row r="111" ht="13.5" customHeight="1">
      <c r="A111" s="834"/>
      <c r="B111" s="834"/>
      <c r="C111" s="834"/>
      <c r="D111" s="834"/>
      <c r="E111" s="834"/>
      <c r="F111" s="834"/>
      <c r="G111" s="834"/>
      <c r="H111" s="834"/>
      <c r="I111" s="834"/>
      <c r="J111" s="834"/>
      <c r="K111" s="834"/>
      <c r="L111" s="834"/>
      <c r="M111" s="834"/>
      <c r="N111" s="834"/>
      <c r="O111" s="834"/>
      <c r="P111" s="834"/>
      <c r="Q111" s="834"/>
      <c r="R111" s="834"/>
      <c r="S111" s="834"/>
      <c r="T111" s="834"/>
      <c r="U111" s="834"/>
      <c r="V111" s="834"/>
      <c r="W111" s="834"/>
      <c r="X111" s="834"/>
      <c r="Y111" s="834"/>
      <c r="Z111" s="834"/>
      <c r="AA111" s="834"/>
    </row>
    <row r="112" ht="13.5" customHeight="1">
      <c r="A112" s="834"/>
      <c r="B112" s="834"/>
      <c r="C112" s="834"/>
      <c r="D112" s="834"/>
      <c r="E112" s="834"/>
      <c r="F112" s="834"/>
      <c r="G112" s="834"/>
      <c r="H112" s="834"/>
      <c r="I112" s="834"/>
      <c r="J112" s="834"/>
      <c r="K112" s="834"/>
      <c r="L112" s="834"/>
      <c r="M112" s="834"/>
      <c r="N112" s="834"/>
      <c r="O112" s="834"/>
      <c r="P112" s="834"/>
      <c r="Q112" s="834"/>
      <c r="R112" s="834"/>
      <c r="S112" s="834"/>
      <c r="T112" s="834"/>
      <c r="U112" s="834"/>
      <c r="V112" s="834"/>
      <c r="W112" s="834"/>
      <c r="X112" s="834"/>
      <c r="Y112" s="834"/>
      <c r="Z112" s="834"/>
      <c r="AA112" s="834"/>
    </row>
    <row r="113" ht="13.5" customHeight="1">
      <c r="A113" s="834"/>
      <c r="B113" s="834"/>
      <c r="C113" s="834"/>
      <c r="D113" s="834"/>
      <c r="E113" s="834"/>
      <c r="F113" s="834"/>
      <c r="G113" s="834"/>
      <c r="H113" s="834"/>
      <c r="I113" s="834"/>
      <c r="J113" s="834"/>
      <c r="K113" s="834"/>
      <c r="L113" s="834"/>
      <c r="M113" s="834"/>
      <c r="N113" s="834"/>
      <c r="O113" s="834"/>
      <c r="P113" s="834"/>
      <c r="Q113" s="834"/>
      <c r="R113" s="834"/>
      <c r="S113" s="834"/>
      <c r="T113" s="834"/>
      <c r="U113" s="834"/>
      <c r="V113" s="834"/>
      <c r="W113" s="834"/>
      <c r="X113" s="834"/>
      <c r="Y113" s="834"/>
      <c r="Z113" s="834"/>
      <c r="AA113" s="834"/>
    </row>
    <row r="114" ht="13.5" customHeight="1">
      <c r="A114" s="834"/>
      <c r="B114" s="834"/>
      <c r="C114" s="834"/>
      <c r="D114" s="834"/>
      <c r="E114" s="834"/>
      <c r="F114" s="834"/>
      <c r="G114" s="834"/>
      <c r="H114" s="834"/>
      <c r="I114" s="834"/>
      <c r="J114" s="834"/>
      <c r="K114" s="834"/>
      <c r="L114" s="834"/>
      <c r="M114" s="834"/>
      <c r="N114" s="834"/>
      <c r="O114" s="834"/>
      <c r="P114" s="834"/>
      <c r="Q114" s="834"/>
      <c r="R114" s="834"/>
      <c r="S114" s="834"/>
      <c r="T114" s="834"/>
      <c r="U114" s="834"/>
      <c r="V114" s="834"/>
      <c r="W114" s="834"/>
      <c r="X114" s="834"/>
      <c r="Y114" s="834"/>
      <c r="Z114" s="834"/>
      <c r="AA114" s="834"/>
    </row>
    <row r="115" ht="13.5" customHeight="1">
      <c r="A115" s="834"/>
      <c r="B115" s="834"/>
      <c r="C115" s="834"/>
      <c r="D115" s="834"/>
      <c r="E115" s="834"/>
      <c r="F115" s="834"/>
      <c r="G115" s="834"/>
      <c r="H115" s="834"/>
      <c r="I115" s="834"/>
      <c r="J115" s="834"/>
      <c r="K115" s="834"/>
      <c r="L115" s="834"/>
      <c r="M115" s="834"/>
      <c r="N115" s="834"/>
      <c r="O115" s="834"/>
      <c r="P115" s="834"/>
      <c r="Q115" s="834"/>
      <c r="R115" s="834"/>
      <c r="S115" s="834"/>
      <c r="T115" s="834"/>
      <c r="U115" s="834"/>
      <c r="V115" s="834"/>
      <c r="W115" s="834"/>
      <c r="X115" s="834"/>
      <c r="Y115" s="834"/>
      <c r="Z115" s="834"/>
      <c r="AA115" s="834"/>
    </row>
    <row r="116" ht="13.5" customHeight="1">
      <c r="A116" s="834"/>
      <c r="B116" s="834"/>
      <c r="C116" s="834"/>
      <c r="D116" s="834"/>
      <c r="E116" s="834"/>
      <c r="F116" s="834"/>
      <c r="G116" s="834"/>
      <c r="H116" s="834"/>
      <c r="I116" s="834"/>
      <c r="J116" s="834"/>
      <c r="K116" s="834"/>
      <c r="L116" s="834"/>
      <c r="M116" s="834"/>
      <c r="N116" s="834"/>
      <c r="O116" s="834"/>
      <c r="P116" s="834"/>
      <c r="Q116" s="834"/>
      <c r="R116" s="834"/>
      <c r="S116" s="834"/>
      <c r="T116" s="834"/>
      <c r="U116" s="834"/>
      <c r="V116" s="834"/>
      <c r="W116" s="834"/>
      <c r="X116" s="834"/>
      <c r="Y116" s="834"/>
      <c r="Z116" s="834"/>
      <c r="AA116" s="834"/>
    </row>
    <row r="117" ht="13.5" customHeight="1">
      <c r="A117" s="834"/>
      <c r="B117" s="834"/>
      <c r="C117" s="834"/>
      <c r="D117" s="834"/>
      <c r="E117" s="834"/>
      <c r="F117" s="834"/>
      <c r="G117" s="834"/>
      <c r="H117" s="834"/>
      <c r="I117" s="834"/>
      <c r="J117" s="834"/>
      <c r="K117" s="834"/>
      <c r="L117" s="834"/>
      <c r="M117" s="834"/>
      <c r="N117" s="834"/>
      <c r="O117" s="834"/>
      <c r="P117" s="834"/>
      <c r="Q117" s="834"/>
      <c r="R117" s="834"/>
      <c r="S117" s="834"/>
      <c r="T117" s="834"/>
      <c r="U117" s="834"/>
      <c r="V117" s="834"/>
      <c r="W117" s="834"/>
      <c r="X117" s="834"/>
      <c r="Y117" s="834"/>
      <c r="Z117" s="834"/>
      <c r="AA117" s="834"/>
    </row>
    <row r="118" ht="13.5" customHeight="1">
      <c r="A118" s="834"/>
      <c r="B118" s="834"/>
      <c r="C118" s="834"/>
      <c r="D118" s="834"/>
      <c r="E118" s="834"/>
      <c r="F118" s="834"/>
      <c r="G118" s="834"/>
      <c r="H118" s="834"/>
      <c r="I118" s="834"/>
      <c r="J118" s="834"/>
      <c r="K118" s="834"/>
      <c r="L118" s="834"/>
      <c r="M118" s="834"/>
      <c r="N118" s="834"/>
      <c r="O118" s="834"/>
      <c r="P118" s="834"/>
      <c r="Q118" s="834"/>
      <c r="R118" s="834"/>
      <c r="S118" s="834"/>
      <c r="T118" s="834"/>
      <c r="U118" s="834"/>
      <c r="V118" s="834"/>
      <c r="W118" s="834"/>
      <c r="X118" s="834"/>
      <c r="Y118" s="834"/>
      <c r="Z118" s="834"/>
      <c r="AA118" s="834"/>
    </row>
    <row r="119" ht="13.5" customHeight="1">
      <c r="A119" s="834"/>
      <c r="B119" s="834"/>
      <c r="C119" s="834"/>
      <c r="D119" s="834"/>
      <c r="E119" s="834"/>
      <c r="F119" s="834"/>
      <c r="G119" s="834"/>
      <c r="H119" s="834"/>
      <c r="I119" s="834"/>
      <c r="J119" s="834"/>
      <c r="K119" s="834"/>
      <c r="L119" s="834"/>
      <c r="M119" s="834"/>
      <c r="N119" s="834"/>
      <c r="O119" s="834"/>
      <c r="P119" s="834"/>
      <c r="Q119" s="834"/>
      <c r="R119" s="834"/>
      <c r="S119" s="834"/>
      <c r="T119" s="834"/>
      <c r="U119" s="834"/>
      <c r="V119" s="834"/>
      <c r="W119" s="834"/>
      <c r="X119" s="834"/>
      <c r="Y119" s="834"/>
      <c r="Z119" s="834"/>
      <c r="AA119" s="834"/>
    </row>
    <row r="120" ht="13.5" customHeight="1">
      <c r="A120" s="834"/>
      <c r="B120" s="834"/>
      <c r="C120" s="834"/>
      <c r="D120" s="834"/>
      <c r="E120" s="834"/>
      <c r="F120" s="834"/>
      <c r="G120" s="834"/>
      <c r="H120" s="834"/>
      <c r="I120" s="834"/>
      <c r="J120" s="834"/>
      <c r="K120" s="834"/>
      <c r="L120" s="834"/>
      <c r="M120" s="834"/>
      <c r="N120" s="834"/>
      <c r="O120" s="834"/>
      <c r="P120" s="834"/>
      <c r="Q120" s="834"/>
      <c r="R120" s="834"/>
      <c r="S120" s="834"/>
      <c r="T120" s="834"/>
      <c r="U120" s="834"/>
      <c r="V120" s="834"/>
      <c r="W120" s="834"/>
      <c r="X120" s="834"/>
      <c r="Y120" s="834"/>
      <c r="Z120" s="834"/>
      <c r="AA120" s="834"/>
    </row>
    <row r="121" ht="13.5" customHeight="1">
      <c r="A121" s="834"/>
      <c r="B121" s="834"/>
      <c r="C121" s="834"/>
      <c r="D121" s="834"/>
      <c r="E121" s="834"/>
      <c r="F121" s="834"/>
      <c r="G121" s="834"/>
      <c r="H121" s="834"/>
      <c r="I121" s="834"/>
      <c r="J121" s="834"/>
      <c r="K121" s="834"/>
      <c r="L121" s="834"/>
      <c r="M121" s="834"/>
      <c r="N121" s="834"/>
      <c r="O121" s="834"/>
      <c r="P121" s="834"/>
      <c r="Q121" s="834"/>
      <c r="R121" s="834"/>
      <c r="S121" s="834"/>
      <c r="T121" s="834"/>
      <c r="U121" s="834"/>
      <c r="V121" s="834"/>
      <c r="W121" s="834"/>
      <c r="X121" s="834"/>
      <c r="Y121" s="834"/>
      <c r="Z121" s="834"/>
      <c r="AA121" s="834"/>
    </row>
    <row r="122" ht="13.5" customHeight="1">
      <c r="A122" s="834"/>
      <c r="B122" s="834"/>
      <c r="C122" s="834"/>
      <c r="D122" s="834"/>
      <c r="E122" s="834"/>
      <c r="F122" s="834"/>
      <c r="G122" s="834"/>
      <c r="H122" s="834"/>
      <c r="I122" s="834"/>
      <c r="J122" s="834"/>
      <c r="K122" s="834"/>
      <c r="L122" s="834"/>
      <c r="M122" s="834"/>
      <c r="N122" s="834"/>
      <c r="O122" s="834"/>
      <c r="P122" s="834"/>
      <c r="Q122" s="834"/>
      <c r="R122" s="834"/>
      <c r="S122" s="834"/>
      <c r="T122" s="834"/>
      <c r="U122" s="834"/>
      <c r="V122" s="834"/>
      <c r="W122" s="834"/>
      <c r="X122" s="834"/>
      <c r="Y122" s="834"/>
      <c r="Z122" s="834"/>
      <c r="AA122" s="834"/>
    </row>
    <row r="123" ht="13.5" customHeight="1">
      <c r="A123" s="834"/>
      <c r="B123" s="834"/>
      <c r="C123" s="834"/>
      <c r="D123" s="834"/>
      <c r="E123" s="834"/>
      <c r="F123" s="834"/>
      <c r="G123" s="834"/>
      <c r="H123" s="834"/>
      <c r="I123" s="834"/>
      <c r="J123" s="834"/>
      <c r="K123" s="834"/>
      <c r="L123" s="834"/>
      <c r="M123" s="834"/>
      <c r="N123" s="834"/>
      <c r="O123" s="834"/>
      <c r="P123" s="834"/>
      <c r="Q123" s="834"/>
      <c r="R123" s="834"/>
      <c r="S123" s="834"/>
      <c r="T123" s="834"/>
      <c r="U123" s="834"/>
      <c r="V123" s="834"/>
      <c r="W123" s="834"/>
      <c r="X123" s="834"/>
      <c r="Y123" s="834"/>
      <c r="Z123" s="834"/>
      <c r="AA123" s="834"/>
    </row>
    <row r="124" ht="13.5" customHeight="1">
      <c r="A124" s="834"/>
      <c r="B124" s="834"/>
      <c r="C124" s="834"/>
      <c r="D124" s="834"/>
      <c r="E124" s="834"/>
      <c r="F124" s="834"/>
      <c r="G124" s="834"/>
      <c r="H124" s="834"/>
      <c r="I124" s="834"/>
      <c r="J124" s="834"/>
      <c r="K124" s="834"/>
      <c r="L124" s="834"/>
      <c r="M124" s="834"/>
      <c r="N124" s="834"/>
      <c r="O124" s="834"/>
      <c r="P124" s="834"/>
      <c r="Q124" s="834"/>
      <c r="R124" s="834"/>
      <c r="S124" s="834"/>
      <c r="T124" s="834"/>
      <c r="U124" s="834"/>
      <c r="V124" s="834"/>
      <c r="W124" s="834"/>
      <c r="X124" s="834"/>
      <c r="Y124" s="834"/>
      <c r="Z124" s="834"/>
      <c r="AA124" s="834"/>
    </row>
    <row r="125" ht="13.5" customHeight="1">
      <c r="A125" s="834"/>
      <c r="B125" s="834"/>
      <c r="C125" s="834"/>
      <c r="D125" s="834"/>
      <c r="E125" s="834"/>
      <c r="F125" s="834"/>
      <c r="G125" s="834"/>
      <c r="H125" s="834"/>
      <c r="I125" s="834"/>
      <c r="J125" s="834"/>
      <c r="K125" s="834"/>
      <c r="L125" s="834"/>
      <c r="M125" s="834"/>
      <c r="N125" s="834"/>
      <c r="O125" s="834"/>
      <c r="P125" s="834"/>
      <c r="Q125" s="834"/>
      <c r="R125" s="834"/>
      <c r="S125" s="834"/>
      <c r="T125" s="834"/>
      <c r="U125" s="834"/>
      <c r="V125" s="834"/>
      <c r="W125" s="834"/>
      <c r="X125" s="834"/>
      <c r="Y125" s="834"/>
      <c r="Z125" s="834"/>
      <c r="AA125" s="834"/>
    </row>
    <row r="126" ht="13.5" customHeight="1">
      <c r="A126" s="834"/>
      <c r="B126" s="834"/>
      <c r="C126" s="834"/>
      <c r="D126" s="834"/>
      <c r="E126" s="834"/>
      <c r="F126" s="834"/>
      <c r="G126" s="834"/>
      <c r="H126" s="834"/>
      <c r="I126" s="834"/>
      <c r="J126" s="834"/>
      <c r="K126" s="834"/>
      <c r="L126" s="834"/>
      <c r="M126" s="834"/>
      <c r="N126" s="834"/>
      <c r="O126" s="834"/>
      <c r="P126" s="834"/>
      <c r="Q126" s="834"/>
      <c r="R126" s="834"/>
      <c r="S126" s="834"/>
      <c r="T126" s="834"/>
      <c r="U126" s="834"/>
      <c r="V126" s="834"/>
      <c r="W126" s="834"/>
      <c r="X126" s="834"/>
      <c r="Y126" s="834"/>
      <c r="Z126" s="834"/>
      <c r="AA126" s="834"/>
    </row>
    <row r="127" ht="13.5" customHeight="1">
      <c r="A127" s="834"/>
      <c r="B127" s="834"/>
      <c r="C127" s="834"/>
      <c r="D127" s="834"/>
      <c r="E127" s="834"/>
      <c r="F127" s="834"/>
      <c r="G127" s="834"/>
      <c r="H127" s="834"/>
      <c r="I127" s="834"/>
      <c r="J127" s="834"/>
      <c r="K127" s="834"/>
      <c r="L127" s="834"/>
      <c r="M127" s="834"/>
      <c r="N127" s="834"/>
      <c r="O127" s="834"/>
      <c r="P127" s="834"/>
      <c r="Q127" s="834"/>
      <c r="R127" s="834"/>
      <c r="S127" s="834"/>
      <c r="T127" s="834"/>
      <c r="U127" s="834"/>
      <c r="V127" s="834"/>
      <c r="W127" s="834"/>
      <c r="X127" s="834"/>
      <c r="Y127" s="834"/>
      <c r="Z127" s="834"/>
      <c r="AA127" s="834"/>
    </row>
    <row r="128" ht="13.5" customHeight="1">
      <c r="A128" s="834"/>
      <c r="B128" s="834"/>
      <c r="C128" s="834"/>
      <c r="D128" s="834"/>
      <c r="E128" s="834"/>
      <c r="F128" s="834"/>
      <c r="G128" s="834"/>
      <c r="H128" s="834"/>
      <c r="I128" s="834"/>
      <c r="J128" s="834"/>
      <c r="K128" s="834"/>
      <c r="L128" s="834"/>
      <c r="M128" s="834"/>
      <c r="N128" s="834"/>
      <c r="O128" s="834"/>
      <c r="P128" s="834"/>
      <c r="Q128" s="834"/>
      <c r="R128" s="834"/>
      <c r="S128" s="834"/>
      <c r="T128" s="834"/>
      <c r="U128" s="834"/>
      <c r="V128" s="834"/>
      <c r="W128" s="834"/>
      <c r="X128" s="834"/>
      <c r="Y128" s="834"/>
      <c r="Z128" s="834"/>
      <c r="AA128" s="834"/>
    </row>
    <row r="129" ht="13.5" customHeight="1">
      <c r="A129" s="834"/>
      <c r="B129" s="834"/>
      <c r="C129" s="834"/>
      <c r="D129" s="834"/>
      <c r="E129" s="834"/>
      <c r="F129" s="834"/>
      <c r="G129" s="834"/>
      <c r="H129" s="834"/>
      <c r="I129" s="834"/>
      <c r="J129" s="834"/>
      <c r="K129" s="834"/>
      <c r="L129" s="834"/>
      <c r="M129" s="834"/>
      <c r="N129" s="834"/>
      <c r="O129" s="834"/>
      <c r="P129" s="834"/>
      <c r="Q129" s="834"/>
      <c r="R129" s="834"/>
      <c r="S129" s="834"/>
      <c r="T129" s="834"/>
      <c r="U129" s="834"/>
      <c r="V129" s="834"/>
      <c r="W129" s="834"/>
      <c r="X129" s="834"/>
      <c r="Y129" s="834"/>
      <c r="Z129" s="834"/>
      <c r="AA129" s="834"/>
    </row>
    <row r="130" ht="13.5" customHeight="1">
      <c r="A130" s="834"/>
      <c r="B130" s="834"/>
      <c r="C130" s="834"/>
      <c r="D130" s="834"/>
      <c r="E130" s="834"/>
      <c r="F130" s="834"/>
      <c r="G130" s="834"/>
      <c r="H130" s="834"/>
      <c r="I130" s="834"/>
      <c r="J130" s="834"/>
      <c r="K130" s="834"/>
      <c r="L130" s="834"/>
      <c r="M130" s="834"/>
      <c r="N130" s="834"/>
      <c r="O130" s="834"/>
      <c r="P130" s="834"/>
      <c r="Q130" s="834"/>
      <c r="R130" s="834"/>
      <c r="S130" s="834"/>
      <c r="T130" s="834"/>
      <c r="U130" s="834"/>
      <c r="V130" s="834"/>
      <c r="W130" s="834"/>
      <c r="X130" s="834"/>
      <c r="Y130" s="834"/>
      <c r="Z130" s="834"/>
      <c r="AA130" s="834"/>
    </row>
    <row r="131" ht="13.5" customHeight="1">
      <c r="A131" s="834"/>
      <c r="B131" s="834"/>
      <c r="C131" s="834"/>
      <c r="D131" s="834"/>
      <c r="E131" s="834"/>
      <c r="F131" s="834"/>
      <c r="G131" s="834"/>
      <c r="H131" s="834"/>
      <c r="I131" s="834"/>
      <c r="J131" s="834"/>
      <c r="K131" s="834"/>
      <c r="L131" s="834"/>
      <c r="M131" s="834"/>
      <c r="N131" s="834"/>
      <c r="O131" s="834"/>
      <c r="P131" s="834"/>
      <c r="Q131" s="834"/>
      <c r="R131" s="834"/>
      <c r="S131" s="834"/>
      <c r="T131" s="834"/>
      <c r="U131" s="834"/>
      <c r="V131" s="834"/>
      <c r="W131" s="834"/>
      <c r="X131" s="834"/>
      <c r="Y131" s="834"/>
      <c r="Z131" s="834"/>
      <c r="AA131" s="834"/>
    </row>
    <row r="132" ht="13.5" customHeight="1">
      <c r="A132" s="834"/>
      <c r="B132" s="834"/>
      <c r="C132" s="834"/>
      <c r="D132" s="834"/>
      <c r="E132" s="834"/>
      <c r="F132" s="834"/>
      <c r="G132" s="834"/>
      <c r="H132" s="834"/>
      <c r="I132" s="834"/>
      <c r="J132" s="834"/>
      <c r="K132" s="834"/>
      <c r="L132" s="834"/>
      <c r="M132" s="834"/>
      <c r="N132" s="834"/>
      <c r="O132" s="834"/>
      <c r="P132" s="834"/>
      <c r="Q132" s="834"/>
      <c r="R132" s="834"/>
      <c r="S132" s="834"/>
      <c r="T132" s="834"/>
      <c r="U132" s="834"/>
      <c r="V132" s="834"/>
      <c r="W132" s="834"/>
      <c r="X132" s="834"/>
      <c r="Y132" s="834"/>
      <c r="Z132" s="834"/>
      <c r="AA132" s="834"/>
    </row>
    <row r="133" ht="13.5" customHeight="1">
      <c r="A133" s="834"/>
      <c r="B133" s="834"/>
      <c r="C133" s="834"/>
      <c r="D133" s="834"/>
      <c r="E133" s="834"/>
      <c r="F133" s="834"/>
      <c r="G133" s="834"/>
      <c r="H133" s="834"/>
      <c r="I133" s="834"/>
      <c r="J133" s="834"/>
      <c r="K133" s="834"/>
      <c r="L133" s="834"/>
      <c r="M133" s="834"/>
      <c r="N133" s="834"/>
      <c r="O133" s="834"/>
      <c r="P133" s="834"/>
      <c r="Q133" s="834"/>
      <c r="R133" s="834"/>
      <c r="S133" s="834"/>
      <c r="T133" s="834"/>
      <c r="U133" s="834"/>
      <c r="V133" s="834"/>
      <c r="W133" s="834"/>
      <c r="X133" s="834"/>
      <c r="Y133" s="834"/>
      <c r="Z133" s="834"/>
      <c r="AA133" s="834"/>
    </row>
    <row r="134" ht="13.5" customHeight="1">
      <c r="A134" s="834"/>
      <c r="B134" s="834"/>
      <c r="C134" s="834"/>
      <c r="D134" s="834"/>
      <c r="E134" s="834"/>
      <c r="F134" s="834"/>
      <c r="G134" s="834"/>
      <c r="H134" s="834"/>
      <c r="I134" s="834"/>
      <c r="J134" s="834"/>
      <c r="K134" s="834"/>
      <c r="L134" s="834"/>
      <c r="M134" s="834"/>
      <c r="N134" s="834"/>
      <c r="O134" s="834"/>
      <c r="P134" s="834"/>
      <c r="Q134" s="834"/>
      <c r="R134" s="834"/>
      <c r="S134" s="834"/>
      <c r="T134" s="834"/>
      <c r="U134" s="834"/>
      <c r="V134" s="834"/>
      <c r="W134" s="834"/>
      <c r="X134" s="834"/>
      <c r="Y134" s="834"/>
      <c r="Z134" s="834"/>
      <c r="AA134" s="834"/>
    </row>
    <row r="135" ht="13.5" customHeight="1">
      <c r="A135" s="834"/>
      <c r="B135" s="834"/>
      <c r="C135" s="834"/>
      <c r="D135" s="834"/>
      <c r="E135" s="834"/>
      <c r="F135" s="834"/>
      <c r="G135" s="834"/>
      <c r="H135" s="834"/>
      <c r="I135" s="834"/>
      <c r="J135" s="834"/>
      <c r="K135" s="834"/>
      <c r="L135" s="834"/>
      <c r="M135" s="834"/>
      <c r="N135" s="834"/>
      <c r="O135" s="834"/>
      <c r="P135" s="834"/>
      <c r="Q135" s="834"/>
      <c r="R135" s="834"/>
      <c r="S135" s="834"/>
      <c r="T135" s="834"/>
      <c r="U135" s="834"/>
      <c r="V135" s="834"/>
      <c r="W135" s="834"/>
      <c r="X135" s="834"/>
      <c r="Y135" s="834"/>
      <c r="Z135" s="834"/>
      <c r="AA135" s="834"/>
    </row>
    <row r="136" ht="13.5" customHeight="1">
      <c r="A136" s="834"/>
      <c r="B136" s="834"/>
      <c r="C136" s="834"/>
      <c r="D136" s="834"/>
      <c r="E136" s="834"/>
      <c r="F136" s="834"/>
      <c r="G136" s="834"/>
      <c r="H136" s="834"/>
      <c r="I136" s="834"/>
      <c r="J136" s="834"/>
      <c r="K136" s="834"/>
      <c r="L136" s="834"/>
      <c r="M136" s="834"/>
      <c r="N136" s="834"/>
      <c r="O136" s="834"/>
      <c r="P136" s="834"/>
      <c r="Q136" s="834"/>
      <c r="R136" s="834"/>
      <c r="S136" s="834"/>
      <c r="T136" s="834"/>
      <c r="U136" s="834"/>
      <c r="V136" s="834"/>
      <c r="W136" s="834"/>
      <c r="X136" s="834"/>
      <c r="Y136" s="834"/>
      <c r="Z136" s="834"/>
      <c r="AA136" s="834"/>
    </row>
    <row r="137" ht="13.5" customHeight="1">
      <c r="A137" s="834"/>
      <c r="B137" s="834"/>
      <c r="C137" s="834"/>
      <c r="D137" s="834"/>
      <c r="E137" s="834"/>
      <c r="F137" s="834"/>
      <c r="G137" s="834"/>
      <c r="H137" s="834"/>
      <c r="I137" s="834"/>
      <c r="J137" s="834"/>
      <c r="K137" s="834"/>
      <c r="L137" s="834"/>
      <c r="M137" s="834"/>
      <c r="N137" s="834"/>
      <c r="O137" s="834"/>
      <c r="P137" s="834"/>
      <c r="Q137" s="834"/>
      <c r="R137" s="834"/>
      <c r="S137" s="834"/>
      <c r="T137" s="834"/>
      <c r="U137" s="834"/>
      <c r="V137" s="834"/>
      <c r="W137" s="834"/>
      <c r="X137" s="834"/>
      <c r="Y137" s="834"/>
      <c r="Z137" s="834"/>
      <c r="AA137" s="834"/>
    </row>
    <row r="138" ht="13.5" customHeight="1">
      <c r="A138" s="834"/>
      <c r="B138" s="834"/>
      <c r="C138" s="834"/>
      <c r="D138" s="834"/>
      <c r="E138" s="834"/>
      <c r="F138" s="834"/>
      <c r="G138" s="834"/>
      <c r="H138" s="834"/>
      <c r="I138" s="834"/>
      <c r="J138" s="834"/>
      <c r="K138" s="834"/>
      <c r="L138" s="834"/>
      <c r="M138" s="834"/>
      <c r="N138" s="834"/>
      <c r="O138" s="834"/>
      <c r="P138" s="834"/>
      <c r="Q138" s="834"/>
      <c r="R138" s="834"/>
      <c r="S138" s="834"/>
      <c r="T138" s="834"/>
      <c r="U138" s="834"/>
      <c r="V138" s="834"/>
      <c r="W138" s="834"/>
      <c r="X138" s="834"/>
      <c r="Y138" s="834"/>
      <c r="Z138" s="834"/>
      <c r="AA138" s="834"/>
    </row>
    <row r="139" ht="13.5" customHeight="1">
      <c r="A139" s="834"/>
      <c r="B139" s="834"/>
      <c r="C139" s="834"/>
      <c r="D139" s="834"/>
      <c r="E139" s="834"/>
      <c r="F139" s="834"/>
      <c r="G139" s="834"/>
      <c r="H139" s="834"/>
      <c r="I139" s="834"/>
      <c r="J139" s="834"/>
      <c r="K139" s="834"/>
      <c r="L139" s="834"/>
      <c r="M139" s="834"/>
      <c r="N139" s="834"/>
      <c r="O139" s="834"/>
      <c r="P139" s="834"/>
      <c r="Q139" s="834"/>
      <c r="R139" s="834"/>
      <c r="S139" s="834"/>
      <c r="T139" s="834"/>
      <c r="U139" s="834"/>
      <c r="V139" s="834"/>
      <c r="W139" s="834"/>
      <c r="X139" s="834"/>
      <c r="Y139" s="834"/>
      <c r="Z139" s="834"/>
      <c r="AA139" s="834"/>
    </row>
    <row r="140" ht="13.5" customHeight="1">
      <c r="A140" s="834"/>
      <c r="B140" s="834"/>
      <c r="C140" s="834"/>
      <c r="D140" s="834"/>
      <c r="E140" s="834"/>
      <c r="F140" s="834"/>
      <c r="G140" s="834"/>
      <c r="H140" s="834"/>
      <c r="I140" s="834"/>
      <c r="J140" s="834"/>
      <c r="K140" s="834"/>
      <c r="L140" s="834"/>
      <c r="M140" s="834"/>
      <c r="N140" s="834"/>
      <c r="O140" s="834"/>
      <c r="P140" s="834"/>
      <c r="Q140" s="834"/>
      <c r="R140" s="834"/>
      <c r="S140" s="834"/>
      <c r="T140" s="834"/>
      <c r="U140" s="834"/>
      <c r="V140" s="834"/>
      <c r="W140" s="834"/>
      <c r="X140" s="834"/>
      <c r="Y140" s="834"/>
      <c r="Z140" s="834"/>
      <c r="AA140" s="834"/>
    </row>
    <row r="141" ht="13.5" customHeight="1">
      <c r="A141" s="834"/>
      <c r="B141" s="834"/>
      <c r="C141" s="834"/>
      <c r="D141" s="834"/>
      <c r="E141" s="834"/>
      <c r="F141" s="834"/>
      <c r="G141" s="834"/>
      <c r="H141" s="834"/>
      <c r="I141" s="834"/>
      <c r="J141" s="834"/>
      <c r="K141" s="834"/>
      <c r="L141" s="834"/>
      <c r="M141" s="834"/>
      <c r="N141" s="834"/>
      <c r="O141" s="834"/>
      <c r="P141" s="834"/>
      <c r="Q141" s="834"/>
      <c r="R141" s="834"/>
      <c r="S141" s="834"/>
      <c r="T141" s="834"/>
      <c r="U141" s="834"/>
      <c r="V141" s="834"/>
      <c r="W141" s="834"/>
      <c r="X141" s="834"/>
      <c r="Y141" s="834"/>
      <c r="Z141" s="834"/>
      <c r="AA141" s="834"/>
    </row>
    <row r="142" ht="13.5" customHeight="1">
      <c r="A142" s="834"/>
      <c r="B142" s="834"/>
      <c r="C142" s="834"/>
      <c r="D142" s="834"/>
      <c r="E142" s="834"/>
      <c r="F142" s="834"/>
      <c r="G142" s="834"/>
      <c r="H142" s="834"/>
      <c r="I142" s="834"/>
      <c r="J142" s="834"/>
      <c r="K142" s="834"/>
      <c r="L142" s="834"/>
      <c r="M142" s="834"/>
      <c r="N142" s="834"/>
      <c r="O142" s="834"/>
      <c r="P142" s="834"/>
      <c r="Q142" s="834"/>
      <c r="R142" s="834"/>
      <c r="S142" s="834"/>
      <c r="T142" s="834"/>
      <c r="U142" s="834"/>
      <c r="V142" s="834"/>
      <c r="W142" s="834"/>
      <c r="X142" s="834"/>
      <c r="Y142" s="834"/>
      <c r="Z142" s="834"/>
      <c r="AA142" s="834"/>
    </row>
    <row r="143" ht="13.5" customHeight="1">
      <c r="A143" s="834"/>
      <c r="B143" s="834"/>
      <c r="C143" s="834"/>
      <c r="D143" s="834"/>
      <c r="E143" s="834"/>
      <c r="F143" s="834"/>
      <c r="G143" s="834"/>
      <c r="H143" s="834"/>
      <c r="I143" s="834"/>
      <c r="J143" s="834"/>
      <c r="K143" s="834"/>
      <c r="L143" s="834"/>
      <c r="M143" s="834"/>
      <c r="N143" s="834"/>
      <c r="O143" s="834"/>
      <c r="P143" s="834"/>
      <c r="Q143" s="834"/>
      <c r="R143" s="834"/>
      <c r="S143" s="834"/>
      <c r="T143" s="834"/>
      <c r="U143" s="834"/>
      <c r="V143" s="834"/>
      <c r="W143" s="834"/>
      <c r="X143" s="834"/>
      <c r="Y143" s="834"/>
      <c r="Z143" s="834"/>
      <c r="AA143" s="834"/>
    </row>
    <row r="144" ht="13.5" customHeight="1">
      <c r="A144" s="834"/>
      <c r="B144" s="834"/>
      <c r="C144" s="834"/>
      <c r="D144" s="834"/>
      <c r="E144" s="834"/>
      <c r="F144" s="834"/>
      <c r="G144" s="834"/>
      <c r="H144" s="834"/>
      <c r="I144" s="834"/>
      <c r="J144" s="834"/>
      <c r="K144" s="834"/>
      <c r="L144" s="834"/>
      <c r="M144" s="834"/>
      <c r="N144" s="834"/>
      <c r="O144" s="834"/>
      <c r="P144" s="834"/>
      <c r="Q144" s="834"/>
      <c r="R144" s="834"/>
      <c r="S144" s="834"/>
      <c r="T144" s="834"/>
      <c r="U144" s="834"/>
      <c r="V144" s="834"/>
      <c r="W144" s="834"/>
      <c r="X144" s="834"/>
      <c r="Y144" s="834"/>
      <c r="Z144" s="834"/>
      <c r="AA144" s="834"/>
    </row>
    <row r="145" ht="13.5" customHeight="1">
      <c r="A145" s="834"/>
      <c r="B145" s="834"/>
      <c r="C145" s="834"/>
      <c r="D145" s="834"/>
      <c r="E145" s="834"/>
      <c r="F145" s="834"/>
      <c r="G145" s="834"/>
      <c r="H145" s="834"/>
      <c r="I145" s="834"/>
      <c r="J145" s="834"/>
      <c r="K145" s="834"/>
      <c r="L145" s="834"/>
      <c r="M145" s="834"/>
      <c r="N145" s="834"/>
      <c r="O145" s="834"/>
      <c r="P145" s="834"/>
      <c r="Q145" s="834"/>
      <c r="R145" s="834"/>
      <c r="S145" s="834"/>
      <c r="T145" s="834"/>
      <c r="U145" s="834"/>
      <c r="V145" s="834"/>
      <c r="W145" s="834"/>
      <c r="X145" s="834"/>
      <c r="Y145" s="834"/>
      <c r="Z145" s="834"/>
      <c r="AA145" s="834"/>
    </row>
    <row r="146" ht="13.5" customHeight="1">
      <c r="A146" s="834"/>
      <c r="B146" s="834"/>
      <c r="C146" s="834"/>
      <c r="D146" s="834"/>
      <c r="E146" s="834"/>
      <c r="F146" s="834"/>
      <c r="G146" s="834"/>
      <c r="H146" s="834"/>
      <c r="I146" s="834"/>
      <c r="J146" s="834"/>
      <c r="K146" s="834"/>
      <c r="L146" s="834"/>
      <c r="M146" s="834"/>
      <c r="N146" s="834"/>
      <c r="O146" s="834"/>
      <c r="P146" s="834"/>
      <c r="Q146" s="834"/>
      <c r="R146" s="834"/>
      <c r="S146" s="834"/>
      <c r="T146" s="834"/>
      <c r="U146" s="834"/>
      <c r="V146" s="834"/>
      <c r="W146" s="834"/>
      <c r="X146" s="834"/>
      <c r="Y146" s="834"/>
      <c r="Z146" s="834"/>
      <c r="AA146" s="834"/>
    </row>
    <row r="147" ht="13.5" customHeight="1">
      <c r="A147" s="834"/>
      <c r="B147" s="834"/>
      <c r="C147" s="834"/>
      <c r="D147" s="834"/>
      <c r="E147" s="834"/>
      <c r="F147" s="834"/>
      <c r="G147" s="834"/>
      <c r="H147" s="834"/>
      <c r="I147" s="834"/>
      <c r="J147" s="834"/>
      <c r="K147" s="834"/>
      <c r="L147" s="834"/>
      <c r="M147" s="834"/>
      <c r="N147" s="834"/>
      <c r="O147" s="834"/>
      <c r="P147" s="834"/>
      <c r="Q147" s="834"/>
      <c r="R147" s="834"/>
      <c r="S147" s="834"/>
      <c r="T147" s="834"/>
      <c r="U147" s="834"/>
      <c r="V147" s="834"/>
      <c r="W147" s="834"/>
      <c r="X147" s="834"/>
      <c r="Y147" s="834"/>
      <c r="Z147" s="834"/>
      <c r="AA147" s="834"/>
    </row>
    <row r="148" ht="13.5" customHeight="1">
      <c r="A148" s="834"/>
      <c r="B148" s="834"/>
      <c r="C148" s="834"/>
      <c r="D148" s="834"/>
      <c r="E148" s="834"/>
      <c r="F148" s="834"/>
      <c r="G148" s="834"/>
      <c r="H148" s="834"/>
      <c r="I148" s="834"/>
      <c r="J148" s="834"/>
      <c r="K148" s="834"/>
      <c r="L148" s="834"/>
      <c r="M148" s="834"/>
      <c r="N148" s="834"/>
      <c r="O148" s="834"/>
      <c r="P148" s="834"/>
      <c r="Q148" s="834"/>
      <c r="R148" s="834"/>
      <c r="S148" s="834"/>
      <c r="T148" s="834"/>
      <c r="U148" s="834"/>
      <c r="V148" s="834"/>
      <c r="W148" s="834"/>
      <c r="X148" s="834"/>
      <c r="Y148" s="834"/>
      <c r="Z148" s="834"/>
      <c r="AA148" s="834"/>
    </row>
    <row r="149" ht="13.5" customHeight="1">
      <c r="A149" s="834"/>
      <c r="B149" s="834"/>
      <c r="C149" s="834"/>
      <c r="D149" s="834"/>
      <c r="E149" s="834"/>
      <c r="F149" s="834"/>
      <c r="G149" s="834"/>
      <c r="H149" s="834"/>
      <c r="I149" s="834"/>
      <c r="J149" s="834"/>
      <c r="K149" s="834"/>
      <c r="L149" s="834"/>
      <c r="M149" s="834"/>
      <c r="N149" s="834"/>
      <c r="O149" s="834"/>
      <c r="P149" s="834"/>
      <c r="Q149" s="834"/>
      <c r="R149" s="834"/>
      <c r="S149" s="834"/>
      <c r="T149" s="834"/>
      <c r="U149" s="834"/>
      <c r="V149" s="834"/>
      <c r="W149" s="834"/>
      <c r="X149" s="834"/>
      <c r="Y149" s="834"/>
      <c r="Z149" s="834"/>
      <c r="AA149" s="834"/>
    </row>
    <row r="150" ht="13.5" customHeight="1">
      <c r="A150" s="834"/>
      <c r="B150" s="834"/>
      <c r="C150" s="834"/>
      <c r="D150" s="834"/>
      <c r="E150" s="834"/>
      <c r="F150" s="834"/>
      <c r="G150" s="834"/>
      <c r="H150" s="834"/>
      <c r="I150" s="834"/>
      <c r="J150" s="834"/>
      <c r="K150" s="834"/>
      <c r="L150" s="834"/>
      <c r="M150" s="834"/>
      <c r="N150" s="834"/>
      <c r="O150" s="834"/>
      <c r="P150" s="834"/>
      <c r="Q150" s="834"/>
      <c r="R150" s="834"/>
      <c r="S150" s="834"/>
      <c r="T150" s="834"/>
      <c r="U150" s="834"/>
      <c r="V150" s="834"/>
      <c r="W150" s="834"/>
      <c r="X150" s="834"/>
      <c r="Y150" s="834"/>
      <c r="Z150" s="834"/>
      <c r="AA150" s="834"/>
    </row>
    <row r="151" ht="13.5" customHeight="1">
      <c r="A151" s="834"/>
      <c r="B151" s="834"/>
      <c r="C151" s="834"/>
      <c r="D151" s="834"/>
      <c r="E151" s="834"/>
      <c r="F151" s="834"/>
      <c r="G151" s="834"/>
      <c r="H151" s="834"/>
      <c r="I151" s="834"/>
      <c r="J151" s="834"/>
      <c r="K151" s="834"/>
      <c r="L151" s="834"/>
      <c r="M151" s="834"/>
      <c r="N151" s="834"/>
      <c r="O151" s="834"/>
      <c r="P151" s="834"/>
      <c r="Q151" s="834"/>
      <c r="R151" s="834"/>
      <c r="S151" s="834"/>
      <c r="T151" s="834"/>
      <c r="U151" s="834"/>
      <c r="V151" s="834"/>
      <c r="W151" s="834"/>
      <c r="X151" s="834"/>
      <c r="Y151" s="834"/>
      <c r="Z151" s="834"/>
      <c r="AA151" s="834"/>
    </row>
    <row r="152" ht="13.5" customHeight="1">
      <c r="A152" s="834"/>
      <c r="B152" s="834"/>
      <c r="C152" s="834"/>
      <c r="D152" s="834"/>
      <c r="E152" s="834"/>
      <c r="F152" s="834"/>
      <c r="G152" s="834"/>
      <c r="H152" s="834"/>
      <c r="I152" s="834"/>
      <c r="J152" s="834"/>
      <c r="K152" s="834"/>
      <c r="L152" s="834"/>
      <c r="M152" s="834"/>
      <c r="N152" s="834"/>
      <c r="O152" s="834"/>
      <c r="P152" s="834"/>
      <c r="Q152" s="834"/>
      <c r="R152" s="834"/>
      <c r="S152" s="834"/>
      <c r="T152" s="834"/>
      <c r="U152" s="834"/>
      <c r="V152" s="834"/>
      <c r="W152" s="834"/>
      <c r="X152" s="834"/>
      <c r="Y152" s="834"/>
      <c r="Z152" s="834"/>
      <c r="AA152" s="834"/>
    </row>
    <row r="153" ht="13.5" customHeight="1">
      <c r="A153" s="834"/>
      <c r="B153" s="834"/>
      <c r="C153" s="834"/>
      <c r="D153" s="834"/>
      <c r="E153" s="834"/>
      <c r="F153" s="834"/>
      <c r="G153" s="834"/>
      <c r="H153" s="834"/>
      <c r="I153" s="834"/>
      <c r="J153" s="834"/>
      <c r="K153" s="834"/>
      <c r="L153" s="834"/>
      <c r="M153" s="834"/>
      <c r="N153" s="834"/>
      <c r="O153" s="834"/>
      <c r="P153" s="834"/>
      <c r="Q153" s="834"/>
      <c r="R153" s="834"/>
      <c r="S153" s="834"/>
      <c r="T153" s="834"/>
      <c r="U153" s="834"/>
      <c r="V153" s="834"/>
      <c r="W153" s="834"/>
      <c r="X153" s="834"/>
      <c r="Y153" s="834"/>
      <c r="Z153" s="834"/>
      <c r="AA153" s="834"/>
    </row>
    <row r="154" ht="13.5" customHeight="1">
      <c r="A154" s="834"/>
      <c r="B154" s="834"/>
      <c r="C154" s="834"/>
      <c r="D154" s="834"/>
      <c r="E154" s="834"/>
      <c r="F154" s="834"/>
      <c r="G154" s="834"/>
      <c r="H154" s="834"/>
      <c r="I154" s="834"/>
      <c r="J154" s="834"/>
      <c r="K154" s="834"/>
      <c r="L154" s="834"/>
      <c r="M154" s="834"/>
      <c r="N154" s="834"/>
      <c r="O154" s="834"/>
      <c r="P154" s="834"/>
      <c r="Q154" s="834"/>
      <c r="R154" s="834"/>
      <c r="S154" s="834"/>
      <c r="T154" s="834"/>
      <c r="U154" s="834"/>
      <c r="V154" s="834"/>
      <c r="W154" s="834"/>
      <c r="X154" s="834"/>
      <c r="Y154" s="834"/>
      <c r="Z154" s="834"/>
      <c r="AA154" s="834"/>
    </row>
    <row r="155" ht="13.5" customHeight="1">
      <c r="A155" s="834"/>
      <c r="B155" s="834"/>
      <c r="C155" s="834"/>
      <c r="D155" s="834"/>
      <c r="E155" s="834"/>
      <c r="F155" s="834"/>
      <c r="G155" s="834"/>
      <c r="H155" s="834"/>
      <c r="I155" s="834"/>
      <c r="J155" s="834"/>
      <c r="K155" s="834"/>
      <c r="L155" s="834"/>
      <c r="M155" s="834"/>
      <c r="N155" s="834"/>
      <c r="O155" s="834"/>
      <c r="P155" s="834"/>
      <c r="Q155" s="834"/>
      <c r="R155" s="834"/>
      <c r="S155" s="834"/>
      <c r="T155" s="834"/>
      <c r="U155" s="834"/>
      <c r="V155" s="834"/>
      <c r="W155" s="834"/>
      <c r="X155" s="834"/>
      <c r="Y155" s="834"/>
      <c r="Z155" s="834"/>
      <c r="AA155" s="834"/>
    </row>
    <row r="156" ht="13.5" customHeight="1">
      <c r="A156" s="834"/>
      <c r="B156" s="834"/>
      <c r="C156" s="834"/>
      <c r="D156" s="834"/>
      <c r="E156" s="834"/>
      <c r="F156" s="834"/>
      <c r="G156" s="834"/>
      <c r="H156" s="834"/>
      <c r="I156" s="834"/>
      <c r="J156" s="834"/>
      <c r="K156" s="834"/>
      <c r="L156" s="834"/>
      <c r="M156" s="834"/>
      <c r="N156" s="834"/>
      <c r="O156" s="834"/>
      <c r="P156" s="834"/>
      <c r="Q156" s="834"/>
      <c r="R156" s="834"/>
      <c r="S156" s="834"/>
      <c r="T156" s="834"/>
      <c r="U156" s="834"/>
      <c r="V156" s="834"/>
      <c r="W156" s="834"/>
      <c r="X156" s="834"/>
      <c r="Y156" s="834"/>
      <c r="Z156" s="834"/>
      <c r="AA156" s="834"/>
    </row>
    <row r="157" ht="13.5" customHeight="1">
      <c r="A157" s="834"/>
      <c r="B157" s="834"/>
      <c r="C157" s="834"/>
      <c r="D157" s="834"/>
      <c r="E157" s="834"/>
      <c r="F157" s="834"/>
      <c r="G157" s="834"/>
      <c r="H157" s="834"/>
      <c r="I157" s="834"/>
      <c r="J157" s="834"/>
      <c r="K157" s="834"/>
      <c r="L157" s="834"/>
      <c r="M157" s="834"/>
      <c r="N157" s="834"/>
      <c r="O157" s="834"/>
      <c r="P157" s="834"/>
      <c r="Q157" s="834"/>
      <c r="R157" s="834"/>
      <c r="S157" s="834"/>
      <c r="T157" s="834"/>
      <c r="U157" s="834"/>
      <c r="V157" s="834"/>
      <c r="W157" s="834"/>
      <c r="X157" s="834"/>
      <c r="Y157" s="834"/>
      <c r="Z157" s="834"/>
      <c r="AA157" s="834"/>
    </row>
    <row r="158" ht="13.5" customHeight="1">
      <c r="A158" s="834"/>
      <c r="B158" s="834"/>
      <c r="C158" s="834"/>
      <c r="D158" s="834"/>
      <c r="E158" s="834"/>
      <c r="F158" s="834"/>
      <c r="G158" s="834"/>
      <c r="H158" s="834"/>
      <c r="I158" s="834"/>
      <c r="J158" s="834"/>
      <c r="K158" s="834"/>
      <c r="L158" s="834"/>
      <c r="M158" s="834"/>
      <c r="N158" s="834"/>
      <c r="O158" s="834"/>
      <c r="P158" s="834"/>
      <c r="Q158" s="834"/>
      <c r="R158" s="834"/>
      <c r="S158" s="834"/>
      <c r="T158" s="834"/>
      <c r="U158" s="834"/>
      <c r="V158" s="834"/>
      <c r="W158" s="834"/>
      <c r="X158" s="834"/>
      <c r="Y158" s="834"/>
      <c r="Z158" s="834"/>
      <c r="AA158" s="834"/>
    </row>
    <row r="159" ht="13.5" customHeight="1">
      <c r="A159" s="834"/>
      <c r="B159" s="834"/>
      <c r="C159" s="834"/>
      <c r="D159" s="834"/>
      <c r="E159" s="834"/>
      <c r="F159" s="834"/>
      <c r="G159" s="834"/>
      <c r="H159" s="834"/>
      <c r="I159" s="834"/>
      <c r="J159" s="834"/>
      <c r="K159" s="834"/>
      <c r="L159" s="834"/>
      <c r="M159" s="834"/>
      <c r="N159" s="834"/>
      <c r="O159" s="834"/>
      <c r="P159" s="834"/>
      <c r="Q159" s="834"/>
      <c r="R159" s="834"/>
      <c r="S159" s="834"/>
      <c r="T159" s="834"/>
      <c r="U159" s="834"/>
      <c r="V159" s="834"/>
      <c r="W159" s="834"/>
      <c r="X159" s="834"/>
      <c r="Y159" s="834"/>
      <c r="Z159" s="834"/>
      <c r="AA159" s="834"/>
    </row>
    <row r="160" ht="13.5" customHeight="1">
      <c r="A160" s="834"/>
      <c r="B160" s="834"/>
      <c r="C160" s="834"/>
      <c r="D160" s="834"/>
      <c r="E160" s="834"/>
      <c r="F160" s="834"/>
      <c r="G160" s="834"/>
      <c r="H160" s="834"/>
      <c r="I160" s="834"/>
      <c r="J160" s="834"/>
      <c r="K160" s="834"/>
      <c r="L160" s="834"/>
      <c r="M160" s="834"/>
      <c r="N160" s="834"/>
      <c r="O160" s="834"/>
      <c r="P160" s="834"/>
      <c r="Q160" s="834"/>
      <c r="R160" s="834"/>
      <c r="S160" s="834"/>
      <c r="T160" s="834"/>
      <c r="U160" s="834"/>
      <c r="V160" s="834"/>
      <c r="W160" s="834"/>
      <c r="X160" s="834"/>
      <c r="Y160" s="834"/>
      <c r="Z160" s="834"/>
      <c r="AA160" s="834"/>
    </row>
    <row r="161" ht="13.5" customHeight="1">
      <c r="A161" s="834"/>
      <c r="B161" s="834"/>
      <c r="C161" s="834"/>
      <c r="D161" s="834"/>
      <c r="E161" s="834"/>
      <c r="F161" s="834"/>
      <c r="G161" s="834"/>
      <c r="H161" s="834"/>
      <c r="I161" s="834"/>
      <c r="J161" s="834"/>
      <c r="K161" s="834"/>
      <c r="L161" s="834"/>
      <c r="M161" s="834"/>
      <c r="N161" s="834"/>
      <c r="O161" s="834"/>
      <c r="P161" s="834"/>
      <c r="Q161" s="834"/>
      <c r="R161" s="834"/>
      <c r="S161" s="834"/>
      <c r="T161" s="834"/>
      <c r="U161" s="834"/>
      <c r="V161" s="834"/>
      <c r="W161" s="834"/>
      <c r="X161" s="834"/>
      <c r="Y161" s="834"/>
      <c r="Z161" s="834"/>
      <c r="AA161" s="834"/>
    </row>
    <row r="162" ht="13.5" customHeight="1">
      <c r="A162" s="834"/>
      <c r="B162" s="834"/>
      <c r="C162" s="834"/>
      <c r="D162" s="834"/>
      <c r="E162" s="834"/>
      <c r="F162" s="834"/>
      <c r="G162" s="834"/>
      <c r="H162" s="834"/>
      <c r="I162" s="834"/>
      <c r="J162" s="834"/>
      <c r="K162" s="834"/>
      <c r="L162" s="834"/>
      <c r="M162" s="834"/>
      <c r="N162" s="834"/>
      <c r="O162" s="834"/>
      <c r="P162" s="834"/>
      <c r="Q162" s="834"/>
      <c r="R162" s="834"/>
      <c r="S162" s="834"/>
      <c r="T162" s="834"/>
      <c r="U162" s="834"/>
      <c r="V162" s="834"/>
      <c r="W162" s="834"/>
      <c r="X162" s="834"/>
      <c r="Y162" s="834"/>
      <c r="Z162" s="834"/>
      <c r="AA162" s="834"/>
    </row>
    <row r="163" ht="13.5" customHeight="1">
      <c r="A163" s="834"/>
      <c r="B163" s="834"/>
      <c r="C163" s="834"/>
      <c r="D163" s="834"/>
      <c r="E163" s="834"/>
      <c r="F163" s="834"/>
      <c r="G163" s="834"/>
      <c r="H163" s="834"/>
      <c r="I163" s="834"/>
      <c r="J163" s="834"/>
      <c r="K163" s="834"/>
      <c r="L163" s="834"/>
      <c r="M163" s="834"/>
      <c r="N163" s="834"/>
      <c r="O163" s="834"/>
      <c r="P163" s="834"/>
      <c r="Q163" s="834"/>
      <c r="R163" s="834"/>
      <c r="S163" s="834"/>
      <c r="T163" s="834"/>
      <c r="U163" s="834"/>
      <c r="V163" s="834"/>
      <c r="W163" s="834"/>
      <c r="X163" s="834"/>
      <c r="Y163" s="834"/>
      <c r="Z163" s="834"/>
      <c r="AA163" s="834"/>
    </row>
    <row r="164" ht="13.5" customHeight="1">
      <c r="A164" s="834"/>
      <c r="B164" s="834"/>
      <c r="C164" s="834"/>
      <c r="D164" s="834"/>
      <c r="E164" s="834"/>
      <c r="F164" s="834"/>
      <c r="G164" s="834"/>
      <c r="H164" s="834"/>
      <c r="I164" s="834"/>
      <c r="J164" s="834"/>
      <c r="K164" s="834"/>
      <c r="L164" s="834"/>
      <c r="M164" s="834"/>
      <c r="N164" s="834"/>
      <c r="O164" s="834"/>
      <c r="P164" s="834"/>
      <c r="Q164" s="834"/>
      <c r="R164" s="834"/>
      <c r="S164" s="834"/>
      <c r="T164" s="834"/>
      <c r="U164" s="834"/>
      <c r="V164" s="834"/>
      <c r="W164" s="834"/>
      <c r="X164" s="834"/>
      <c r="Y164" s="834"/>
      <c r="Z164" s="834"/>
      <c r="AA164" s="834"/>
    </row>
    <row r="165" ht="13.5" customHeight="1">
      <c r="A165" s="834"/>
      <c r="B165" s="834"/>
      <c r="C165" s="834"/>
      <c r="D165" s="834"/>
      <c r="E165" s="834"/>
      <c r="F165" s="834"/>
      <c r="G165" s="834"/>
      <c r="H165" s="834"/>
      <c r="I165" s="834"/>
      <c r="J165" s="834"/>
      <c r="K165" s="834"/>
      <c r="L165" s="834"/>
      <c r="M165" s="834"/>
      <c r="N165" s="834"/>
      <c r="O165" s="834"/>
      <c r="P165" s="834"/>
      <c r="Q165" s="834"/>
      <c r="R165" s="834"/>
      <c r="S165" s="834"/>
      <c r="T165" s="834"/>
      <c r="U165" s="834"/>
      <c r="V165" s="834"/>
      <c r="W165" s="834"/>
      <c r="X165" s="834"/>
      <c r="Y165" s="834"/>
      <c r="Z165" s="834"/>
      <c r="AA165" s="834"/>
    </row>
    <row r="166" ht="13.5" customHeight="1">
      <c r="A166" s="834"/>
      <c r="B166" s="834"/>
      <c r="C166" s="834"/>
      <c r="D166" s="834"/>
      <c r="E166" s="834"/>
      <c r="F166" s="834"/>
      <c r="G166" s="834"/>
      <c r="H166" s="834"/>
      <c r="I166" s="834"/>
      <c r="J166" s="834"/>
      <c r="K166" s="834"/>
      <c r="L166" s="834"/>
      <c r="M166" s="834"/>
      <c r="N166" s="834"/>
      <c r="O166" s="834"/>
      <c r="P166" s="834"/>
      <c r="Q166" s="834"/>
      <c r="R166" s="834"/>
      <c r="S166" s="834"/>
      <c r="T166" s="834"/>
      <c r="U166" s="834"/>
      <c r="V166" s="834"/>
      <c r="W166" s="834"/>
      <c r="X166" s="834"/>
      <c r="Y166" s="834"/>
      <c r="Z166" s="834"/>
      <c r="AA166" s="834"/>
    </row>
    <row r="167" ht="13.5" customHeight="1">
      <c r="A167" s="834"/>
      <c r="B167" s="834"/>
      <c r="C167" s="834"/>
      <c r="D167" s="834"/>
      <c r="E167" s="834"/>
      <c r="F167" s="834"/>
      <c r="G167" s="834"/>
      <c r="H167" s="834"/>
      <c r="I167" s="834"/>
      <c r="J167" s="834"/>
      <c r="K167" s="834"/>
      <c r="L167" s="834"/>
      <c r="M167" s="834"/>
      <c r="N167" s="834"/>
      <c r="O167" s="834"/>
      <c r="P167" s="834"/>
      <c r="Q167" s="834"/>
      <c r="R167" s="834"/>
      <c r="S167" s="834"/>
      <c r="T167" s="834"/>
      <c r="U167" s="834"/>
      <c r="V167" s="834"/>
      <c r="W167" s="834"/>
      <c r="X167" s="834"/>
      <c r="Y167" s="834"/>
      <c r="Z167" s="834"/>
      <c r="AA167" s="834"/>
    </row>
    <row r="168" ht="13.5" customHeight="1">
      <c r="A168" s="834"/>
      <c r="B168" s="834"/>
      <c r="C168" s="834"/>
      <c r="D168" s="834"/>
      <c r="E168" s="834"/>
      <c r="F168" s="834"/>
      <c r="G168" s="834"/>
      <c r="H168" s="834"/>
      <c r="I168" s="834"/>
      <c r="J168" s="834"/>
      <c r="K168" s="834"/>
      <c r="L168" s="834"/>
      <c r="M168" s="834"/>
      <c r="N168" s="834"/>
      <c r="O168" s="834"/>
      <c r="P168" s="834"/>
      <c r="Q168" s="834"/>
      <c r="R168" s="834"/>
      <c r="S168" s="834"/>
      <c r="T168" s="834"/>
      <c r="U168" s="834"/>
      <c r="V168" s="834"/>
      <c r="W168" s="834"/>
      <c r="X168" s="834"/>
      <c r="Y168" s="834"/>
      <c r="Z168" s="834"/>
      <c r="AA168" s="834"/>
    </row>
    <row r="169" ht="13.5" customHeight="1">
      <c r="A169" s="834"/>
      <c r="B169" s="834"/>
      <c r="C169" s="834"/>
      <c r="D169" s="834"/>
      <c r="E169" s="834"/>
      <c r="F169" s="834"/>
      <c r="G169" s="834"/>
      <c r="H169" s="834"/>
      <c r="I169" s="834"/>
      <c r="J169" s="834"/>
      <c r="K169" s="834"/>
      <c r="L169" s="834"/>
      <c r="M169" s="834"/>
      <c r="N169" s="834"/>
      <c r="O169" s="834"/>
      <c r="P169" s="834"/>
      <c r="Q169" s="834"/>
      <c r="R169" s="834"/>
      <c r="S169" s="834"/>
      <c r="T169" s="834"/>
      <c r="U169" s="834"/>
      <c r="V169" s="834"/>
      <c r="W169" s="834"/>
      <c r="X169" s="834"/>
      <c r="Y169" s="834"/>
      <c r="Z169" s="834"/>
      <c r="AA169" s="834"/>
    </row>
    <row r="170" ht="13.5" customHeight="1">
      <c r="A170" s="834"/>
      <c r="B170" s="834"/>
      <c r="C170" s="834"/>
      <c r="D170" s="834"/>
      <c r="E170" s="834"/>
      <c r="F170" s="834"/>
      <c r="G170" s="834"/>
      <c r="H170" s="834"/>
      <c r="I170" s="834"/>
      <c r="J170" s="834"/>
      <c r="K170" s="834"/>
      <c r="L170" s="834"/>
      <c r="M170" s="834"/>
      <c r="N170" s="834"/>
      <c r="O170" s="834"/>
      <c r="P170" s="834"/>
      <c r="Q170" s="834"/>
      <c r="R170" s="834"/>
      <c r="S170" s="834"/>
      <c r="T170" s="834"/>
      <c r="U170" s="834"/>
      <c r="V170" s="834"/>
      <c r="W170" s="834"/>
      <c r="X170" s="834"/>
      <c r="Y170" s="834"/>
      <c r="Z170" s="834"/>
      <c r="AA170" s="834"/>
    </row>
    <row r="171" ht="13.5" customHeight="1">
      <c r="A171" s="834"/>
      <c r="B171" s="834"/>
      <c r="C171" s="834"/>
      <c r="D171" s="834"/>
      <c r="E171" s="834"/>
      <c r="F171" s="834"/>
      <c r="G171" s="834"/>
      <c r="H171" s="834"/>
      <c r="I171" s="834"/>
      <c r="J171" s="834"/>
      <c r="K171" s="834"/>
      <c r="L171" s="834"/>
      <c r="M171" s="834"/>
      <c r="N171" s="834"/>
      <c r="O171" s="834"/>
      <c r="P171" s="834"/>
      <c r="Q171" s="834"/>
      <c r="R171" s="834"/>
      <c r="S171" s="834"/>
      <c r="T171" s="834"/>
      <c r="U171" s="834"/>
      <c r="V171" s="834"/>
      <c r="W171" s="834"/>
      <c r="X171" s="834"/>
      <c r="Y171" s="834"/>
      <c r="Z171" s="834"/>
      <c r="AA171" s="834"/>
    </row>
    <row r="172" ht="13.5" customHeight="1">
      <c r="A172" s="834"/>
      <c r="B172" s="834"/>
      <c r="C172" s="834"/>
      <c r="D172" s="834"/>
      <c r="E172" s="834"/>
      <c r="F172" s="834"/>
      <c r="G172" s="834"/>
      <c r="H172" s="834"/>
      <c r="I172" s="834"/>
      <c r="J172" s="834"/>
      <c r="K172" s="834"/>
      <c r="L172" s="834"/>
      <c r="M172" s="834"/>
      <c r="N172" s="834"/>
      <c r="O172" s="834"/>
      <c r="P172" s="834"/>
      <c r="Q172" s="834"/>
      <c r="R172" s="834"/>
      <c r="S172" s="834"/>
      <c r="T172" s="834"/>
      <c r="U172" s="834"/>
      <c r="V172" s="834"/>
      <c r="W172" s="834"/>
      <c r="X172" s="834"/>
      <c r="Y172" s="834"/>
      <c r="Z172" s="834"/>
      <c r="AA172" s="834"/>
    </row>
    <row r="173" ht="13.5" customHeight="1">
      <c r="A173" s="834"/>
      <c r="B173" s="834"/>
      <c r="C173" s="834"/>
      <c r="D173" s="834"/>
      <c r="E173" s="834"/>
      <c r="F173" s="834"/>
      <c r="G173" s="834"/>
      <c r="H173" s="834"/>
      <c r="I173" s="834"/>
      <c r="J173" s="834"/>
      <c r="K173" s="834"/>
      <c r="L173" s="834"/>
      <c r="M173" s="834"/>
      <c r="N173" s="834"/>
      <c r="O173" s="834"/>
      <c r="P173" s="834"/>
      <c r="Q173" s="834"/>
      <c r="R173" s="834"/>
      <c r="S173" s="834"/>
      <c r="T173" s="834"/>
      <c r="U173" s="834"/>
      <c r="V173" s="834"/>
      <c r="W173" s="834"/>
      <c r="X173" s="834"/>
      <c r="Y173" s="834"/>
      <c r="Z173" s="834"/>
      <c r="AA173" s="834"/>
    </row>
    <row r="174" ht="13.5" customHeight="1">
      <c r="A174" s="834"/>
      <c r="B174" s="834"/>
      <c r="C174" s="834"/>
      <c r="D174" s="834"/>
      <c r="E174" s="834"/>
      <c r="F174" s="834"/>
      <c r="G174" s="834"/>
      <c r="H174" s="834"/>
      <c r="I174" s="834"/>
      <c r="J174" s="834"/>
      <c r="K174" s="834"/>
      <c r="L174" s="834"/>
      <c r="M174" s="834"/>
      <c r="N174" s="834"/>
      <c r="O174" s="834"/>
      <c r="P174" s="834"/>
      <c r="Q174" s="834"/>
      <c r="R174" s="834"/>
      <c r="S174" s="834"/>
      <c r="T174" s="834"/>
      <c r="U174" s="834"/>
      <c r="V174" s="834"/>
      <c r="W174" s="834"/>
      <c r="X174" s="834"/>
      <c r="Y174" s="834"/>
      <c r="Z174" s="834"/>
      <c r="AA174" s="834"/>
    </row>
    <row r="175" ht="13.5" customHeight="1">
      <c r="A175" s="834"/>
      <c r="B175" s="834"/>
      <c r="C175" s="834"/>
      <c r="D175" s="834"/>
      <c r="E175" s="834"/>
      <c r="F175" s="834"/>
      <c r="G175" s="834"/>
      <c r="H175" s="834"/>
      <c r="I175" s="834"/>
      <c r="J175" s="834"/>
      <c r="K175" s="834"/>
      <c r="L175" s="834"/>
      <c r="M175" s="834"/>
      <c r="N175" s="834"/>
      <c r="O175" s="834"/>
      <c r="P175" s="834"/>
      <c r="Q175" s="834"/>
      <c r="R175" s="834"/>
      <c r="S175" s="834"/>
      <c r="T175" s="834"/>
      <c r="U175" s="834"/>
      <c r="V175" s="834"/>
      <c r="W175" s="834"/>
      <c r="X175" s="834"/>
      <c r="Y175" s="834"/>
      <c r="Z175" s="834"/>
      <c r="AA175" s="834"/>
    </row>
    <row r="176" ht="13.5" customHeight="1">
      <c r="A176" s="834"/>
      <c r="B176" s="834"/>
      <c r="C176" s="834"/>
      <c r="D176" s="834"/>
      <c r="E176" s="834"/>
      <c r="F176" s="834"/>
      <c r="G176" s="834"/>
      <c r="H176" s="834"/>
      <c r="I176" s="834"/>
      <c r="J176" s="834"/>
      <c r="K176" s="834"/>
      <c r="L176" s="834"/>
      <c r="M176" s="834"/>
      <c r="N176" s="834"/>
      <c r="O176" s="834"/>
      <c r="P176" s="834"/>
      <c r="Q176" s="834"/>
      <c r="R176" s="834"/>
      <c r="S176" s="834"/>
      <c r="T176" s="834"/>
      <c r="U176" s="834"/>
      <c r="V176" s="834"/>
      <c r="W176" s="834"/>
      <c r="X176" s="834"/>
      <c r="Y176" s="834"/>
      <c r="Z176" s="834"/>
      <c r="AA176" s="834"/>
    </row>
    <row r="177" ht="13.5" customHeight="1">
      <c r="A177" s="834"/>
      <c r="B177" s="834"/>
      <c r="C177" s="834"/>
      <c r="D177" s="834"/>
      <c r="E177" s="834"/>
      <c r="F177" s="834"/>
      <c r="G177" s="834"/>
      <c r="H177" s="834"/>
      <c r="I177" s="834"/>
      <c r="J177" s="834"/>
      <c r="K177" s="834"/>
      <c r="L177" s="834"/>
      <c r="M177" s="834"/>
      <c r="N177" s="834"/>
      <c r="O177" s="834"/>
      <c r="P177" s="834"/>
      <c r="Q177" s="834"/>
      <c r="R177" s="834"/>
      <c r="S177" s="834"/>
      <c r="T177" s="834"/>
      <c r="U177" s="834"/>
      <c r="V177" s="834"/>
      <c r="W177" s="834"/>
      <c r="X177" s="834"/>
      <c r="Y177" s="834"/>
      <c r="Z177" s="834"/>
      <c r="AA177" s="834"/>
    </row>
    <row r="178" ht="13.5" customHeight="1">
      <c r="A178" s="834"/>
      <c r="B178" s="834"/>
      <c r="C178" s="834"/>
      <c r="D178" s="834"/>
      <c r="E178" s="834"/>
      <c r="F178" s="834"/>
      <c r="G178" s="834"/>
      <c r="H178" s="834"/>
      <c r="I178" s="834"/>
      <c r="J178" s="834"/>
      <c r="K178" s="834"/>
      <c r="L178" s="834"/>
      <c r="M178" s="834"/>
      <c r="N178" s="834"/>
      <c r="O178" s="834"/>
      <c r="P178" s="834"/>
      <c r="Q178" s="834"/>
      <c r="R178" s="834"/>
      <c r="S178" s="834"/>
      <c r="T178" s="834"/>
      <c r="U178" s="834"/>
      <c r="V178" s="834"/>
      <c r="W178" s="834"/>
      <c r="X178" s="834"/>
      <c r="Y178" s="834"/>
      <c r="Z178" s="834"/>
      <c r="AA178" s="834"/>
    </row>
    <row r="179" ht="13.5" customHeight="1">
      <c r="A179" s="834"/>
      <c r="B179" s="834"/>
      <c r="C179" s="834"/>
      <c r="D179" s="834"/>
      <c r="E179" s="834"/>
      <c r="F179" s="834"/>
      <c r="G179" s="834"/>
      <c r="H179" s="834"/>
      <c r="I179" s="834"/>
      <c r="J179" s="834"/>
      <c r="K179" s="834"/>
      <c r="L179" s="834"/>
      <c r="M179" s="834"/>
      <c r="N179" s="834"/>
      <c r="O179" s="834"/>
      <c r="P179" s="834"/>
      <c r="Q179" s="834"/>
      <c r="R179" s="834"/>
      <c r="S179" s="834"/>
      <c r="T179" s="834"/>
      <c r="U179" s="834"/>
      <c r="V179" s="834"/>
      <c r="W179" s="834"/>
      <c r="X179" s="834"/>
      <c r="Y179" s="834"/>
      <c r="Z179" s="834"/>
      <c r="AA179" s="834"/>
    </row>
    <row r="180" ht="13.5" customHeight="1">
      <c r="A180" s="834"/>
      <c r="B180" s="834"/>
      <c r="C180" s="834"/>
      <c r="D180" s="834"/>
      <c r="E180" s="834"/>
      <c r="F180" s="834"/>
      <c r="G180" s="834"/>
      <c r="H180" s="834"/>
      <c r="I180" s="834"/>
      <c r="J180" s="834"/>
      <c r="K180" s="834"/>
      <c r="L180" s="834"/>
      <c r="M180" s="834"/>
      <c r="N180" s="834"/>
      <c r="O180" s="834"/>
      <c r="P180" s="834"/>
      <c r="Q180" s="834"/>
      <c r="R180" s="834"/>
      <c r="S180" s="834"/>
      <c r="T180" s="834"/>
      <c r="U180" s="834"/>
      <c r="V180" s="834"/>
      <c r="W180" s="834"/>
      <c r="X180" s="834"/>
      <c r="Y180" s="834"/>
      <c r="Z180" s="834"/>
      <c r="AA180" s="834"/>
    </row>
    <row r="181" ht="13.5" customHeight="1">
      <c r="A181" s="834"/>
      <c r="B181" s="834"/>
      <c r="C181" s="834"/>
      <c r="D181" s="834"/>
      <c r="E181" s="834"/>
      <c r="F181" s="834"/>
      <c r="G181" s="834"/>
      <c r="H181" s="834"/>
      <c r="I181" s="834"/>
      <c r="J181" s="834"/>
      <c r="K181" s="834"/>
      <c r="L181" s="834"/>
      <c r="M181" s="834"/>
      <c r="N181" s="834"/>
      <c r="O181" s="834"/>
      <c r="P181" s="834"/>
      <c r="Q181" s="834"/>
      <c r="R181" s="834"/>
      <c r="S181" s="834"/>
      <c r="T181" s="834"/>
      <c r="U181" s="834"/>
      <c r="V181" s="834"/>
      <c r="W181" s="834"/>
      <c r="X181" s="834"/>
      <c r="Y181" s="834"/>
      <c r="Z181" s="834"/>
      <c r="AA181" s="834"/>
    </row>
    <row r="182" ht="13.5" customHeight="1">
      <c r="A182" s="834"/>
      <c r="B182" s="834"/>
      <c r="C182" s="834"/>
      <c r="D182" s="834"/>
      <c r="E182" s="834"/>
      <c r="F182" s="834"/>
      <c r="G182" s="834"/>
      <c r="H182" s="834"/>
      <c r="I182" s="834"/>
      <c r="J182" s="834"/>
      <c r="K182" s="834"/>
      <c r="L182" s="834"/>
      <c r="M182" s="834"/>
      <c r="N182" s="834"/>
      <c r="O182" s="834"/>
      <c r="P182" s="834"/>
      <c r="Q182" s="834"/>
      <c r="R182" s="834"/>
      <c r="S182" s="834"/>
      <c r="T182" s="834"/>
      <c r="U182" s="834"/>
      <c r="V182" s="834"/>
      <c r="W182" s="834"/>
      <c r="X182" s="834"/>
      <c r="Y182" s="834"/>
      <c r="Z182" s="834"/>
      <c r="AA182" s="834"/>
    </row>
    <row r="183" ht="13.5" customHeight="1">
      <c r="A183" s="834"/>
      <c r="B183" s="834"/>
      <c r="C183" s="834"/>
      <c r="D183" s="834"/>
      <c r="E183" s="834"/>
      <c r="F183" s="834"/>
      <c r="G183" s="834"/>
      <c r="H183" s="834"/>
      <c r="I183" s="834"/>
      <c r="J183" s="834"/>
      <c r="K183" s="834"/>
      <c r="L183" s="834"/>
      <c r="M183" s="834"/>
      <c r="N183" s="834"/>
      <c r="O183" s="834"/>
      <c r="P183" s="834"/>
      <c r="Q183" s="834"/>
      <c r="R183" s="834"/>
      <c r="S183" s="834"/>
      <c r="T183" s="834"/>
      <c r="U183" s="834"/>
      <c r="V183" s="834"/>
      <c r="W183" s="834"/>
      <c r="X183" s="834"/>
      <c r="Y183" s="834"/>
      <c r="Z183" s="834"/>
      <c r="AA183" s="834"/>
    </row>
    <row r="184" ht="13.5" customHeight="1">
      <c r="A184" s="834"/>
      <c r="B184" s="834"/>
      <c r="C184" s="834"/>
      <c r="D184" s="834"/>
      <c r="E184" s="834"/>
      <c r="F184" s="834"/>
      <c r="G184" s="834"/>
      <c r="H184" s="834"/>
      <c r="I184" s="834"/>
      <c r="J184" s="834"/>
      <c r="K184" s="834"/>
      <c r="L184" s="834"/>
      <c r="M184" s="834"/>
      <c r="N184" s="834"/>
      <c r="O184" s="834"/>
      <c r="P184" s="834"/>
      <c r="Q184" s="834"/>
      <c r="R184" s="834"/>
      <c r="S184" s="834"/>
      <c r="T184" s="834"/>
      <c r="U184" s="834"/>
      <c r="V184" s="834"/>
      <c r="W184" s="834"/>
      <c r="X184" s="834"/>
      <c r="Y184" s="834"/>
      <c r="Z184" s="834"/>
      <c r="AA184" s="834"/>
    </row>
    <row r="185" ht="13.5" customHeight="1">
      <c r="A185" s="834"/>
      <c r="B185" s="834"/>
      <c r="C185" s="834"/>
      <c r="D185" s="834"/>
      <c r="E185" s="834"/>
      <c r="F185" s="834"/>
      <c r="G185" s="834"/>
      <c r="H185" s="834"/>
      <c r="I185" s="834"/>
      <c r="J185" s="834"/>
      <c r="K185" s="834"/>
      <c r="L185" s="834"/>
      <c r="M185" s="834"/>
      <c r="N185" s="834"/>
      <c r="O185" s="834"/>
      <c r="P185" s="834"/>
      <c r="Q185" s="834"/>
      <c r="R185" s="834"/>
      <c r="S185" s="834"/>
      <c r="T185" s="834"/>
      <c r="U185" s="834"/>
      <c r="V185" s="834"/>
      <c r="W185" s="834"/>
      <c r="X185" s="834"/>
      <c r="Y185" s="834"/>
      <c r="Z185" s="834"/>
      <c r="AA185" s="834"/>
    </row>
    <row r="186" ht="13.5" customHeight="1">
      <c r="A186" s="834"/>
      <c r="B186" s="834"/>
      <c r="C186" s="834"/>
      <c r="D186" s="834"/>
      <c r="E186" s="834"/>
      <c r="F186" s="834"/>
      <c r="G186" s="834"/>
      <c r="H186" s="834"/>
      <c r="I186" s="834"/>
      <c r="J186" s="834"/>
      <c r="K186" s="834"/>
      <c r="L186" s="834"/>
      <c r="M186" s="834"/>
      <c r="N186" s="834"/>
      <c r="O186" s="834"/>
      <c r="P186" s="834"/>
      <c r="Q186" s="834"/>
      <c r="R186" s="834"/>
      <c r="S186" s="834"/>
      <c r="T186" s="834"/>
      <c r="U186" s="834"/>
      <c r="V186" s="834"/>
      <c r="W186" s="834"/>
      <c r="X186" s="834"/>
      <c r="Y186" s="834"/>
      <c r="Z186" s="834"/>
      <c r="AA186" s="834"/>
    </row>
    <row r="187" ht="13.5" customHeight="1">
      <c r="A187" s="834"/>
      <c r="B187" s="834"/>
      <c r="C187" s="834"/>
      <c r="D187" s="834"/>
      <c r="E187" s="834"/>
      <c r="F187" s="834"/>
      <c r="G187" s="834"/>
      <c r="H187" s="834"/>
      <c r="I187" s="834"/>
      <c r="J187" s="834"/>
      <c r="K187" s="834"/>
      <c r="L187" s="834"/>
      <c r="M187" s="834"/>
      <c r="N187" s="834"/>
      <c r="O187" s="834"/>
      <c r="P187" s="834"/>
      <c r="Q187" s="834"/>
      <c r="R187" s="834"/>
      <c r="S187" s="834"/>
      <c r="T187" s="834"/>
      <c r="U187" s="834"/>
      <c r="V187" s="834"/>
      <c r="W187" s="834"/>
      <c r="X187" s="834"/>
      <c r="Y187" s="834"/>
      <c r="Z187" s="834"/>
      <c r="AA187" s="834"/>
    </row>
    <row r="188" ht="13.5" customHeight="1">
      <c r="A188" s="834"/>
      <c r="B188" s="834"/>
      <c r="C188" s="834"/>
      <c r="D188" s="834"/>
      <c r="E188" s="834"/>
      <c r="F188" s="834"/>
      <c r="G188" s="834"/>
      <c r="H188" s="834"/>
      <c r="I188" s="834"/>
      <c r="J188" s="834"/>
      <c r="K188" s="834"/>
      <c r="L188" s="834"/>
      <c r="M188" s="834"/>
      <c r="N188" s="834"/>
      <c r="O188" s="834"/>
      <c r="P188" s="834"/>
      <c r="Q188" s="834"/>
      <c r="R188" s="834"/>
      <c r="S188" s="834"/>
      <c r="T188" s="834"/>
      <c r="U188" s="834"/>
      <c r="V188" s="834"/>
      <c r="W188" s="834"/>
      <c r="X188" s="834"/>
      <c r="Y188" s="834"/>
      <c r="Z188" s="834"/>
      <c r="AA188" s="834"/>
    </row>
    <row r="189" ht="13.5" customHeight="1">
      <c r="A189" s="834"/>
      <c r="B189" s="834"/>
      <c r="C189" s="834"/>
      <c r="D189" s="834"/>
      <c r="E189" s="834"/>
      <c r="F189" s="834"/>
      <c r="G189" s="834"/>
      <c r="H189" s="834"/>
      <c r="I189" s="834"/>
      <c r="J189" s="834"/>
      <c r="K189" s="834"/>
      <c r="L189" s="834"/>
      <c r="M189" s="834"/>
      <c r="N189" s="834"/>
      <c r="O189" s="834"/>
      <c r="P189" s="834"/>
      <c r="Q189" s="834"/>
      <c r="R189" s="834"/>
      <c r="S189" s="834"/>
      <c r="T189" s="834"/>
      <c r="U189" s="834"/>
      <c r="V189" s="834"/>
      <c r="W189" s="834"/>
      <c r="X189" s="834"/>
      <c r="Y189" s="834"/>
      <c r="Z189" s="834"/>
      <c r="AA189" s="834"/>
    </row>
    <row r="190" ht="13.5" customHeight="1">
      <c r="A190" s="834"/>
      <c r="B190" s="834"/>
      <c r="C190" s="834"/>
      <c r="D190" s="834"/>
      <c r="E190" s="834"/>
      <c r="F190" s="834"/>
      <c r="G190" s="834"/>
      <c r="H190" s="834"/>
      <c r="I190" s="834"/>
      <c r="J190" s="834"/>
      <c r="K190" s="834"/>
      <c r="L190" s="834"/>
      <c r="M190" s="834"/>
      <c r="N190" s="834"/>
      <c r="O190" s="834"/>
      <c r="P190" s="834"/>
      <c r="Q190" s="834"/>
      <c r="R190" s="834"/>
      <c r="S190" s="834"/>
      <c r="T190" s="834"/>
      <c r="U190" s="834"/>
      <c r="V190" s="834"/>
      <c r="W190" s="834"/>
      <c r="X190" s="834"/>
      <c r="Y190" s="834"/>
      <c r="Z190" s="834"/>
      <c r="AA190" s="834"/>
    </row>
    <row r="191" ht="13.5" customHeight="1">
      <c r="A191" s="834"/>
      <c r="B191" s="834"/>
      <c r="C191" s="834"/>
      <c r="D191" s="834"/>
      <c r="E191" s="834"/>
      <c r="F191" s="834"/>
      <c r="G191" s="834"/>
      <c r="H191" s="834"/>
      <c r="I191" s="834"/>
      <c r="J191" s="834"/>
      <c r="K191" s="834"/>
      <c r="L191" s="834"/>
      <c r="M191" s="834"/>
      <c r="N191" s="834"/>
      <c r="O191" s="834"/>
      <c r="P191" s="834"/>
      <c r="Q191" s="834"/>
      <c r="R191" s="834"/>
      <c r="S191" s="834"/>
      <c r="T191" s="834"/>
      <c r="U191" s="834"/>
      <c r="V191" s="834"/>
      <c r="W191" s="834"/>
      <c r="X191" s="834"/>
      <c r="Y191" s="834"/>
      <c r="Z191" s="834"/>
      <c r="AA191" s="834"/>
    </row>
    <row r="192" ht="13.5" customHeight="1">
      <c r="A192" s="834"/>
      <c r="B192" s="834"/>
      <c r="C192" s="834"/>
      <c r="D192" s="834"/>
      <c r="E192" s="834"/>
      <c r="F192" s="834"/>
      <c r="G192" s="834"/>
      <c r="H192" s="834"/>
      <c r="I192" s="834"/>
      <c r="J192" s="834"/>
      <c r="K192" s="834"/>
      <c r="L192" s="834"/>
      <c r="M192" s="834"/>
      <c r="N192" s="834"/>
      <c r="O192" s="834"/>
      <c r="P192" s="834"/>
      <c r="Q192" s="834"/>
      <c r="R192" s="834"/>
      <c r="S192" s="834"/>
      <c r="T192" s="834"/>
      <c r="U192" s="834"/>
      <c r="V192" s="834"/>
      <c r="W192" s="834"/>
      <c r="X192" s="834"/>
      <c r="Y192" s="834"/>
      <c r="Z192" s="834"/>
      <c r="AA192" s="834"/>
    </row>
    <row r="193" ht="13.5" customHeight="1">
      <c r="A193" s="834"/>
      <c r="B193" s="834"/>
      <c r="C193" s="834"/>
      <c r="D193" s="834"/>
      <c r="E193" s="834"/>
      <c r="F193" s="834"/>
      <c r="G193" s="834"/>
      <c r="H193" s="834"/>
      <c r="I193" s="834"/>
      <c r="J193" s="834"/>
      <c r="K193" s="834"/>
      <c r="L193" s="834"/>
      <c r="M193" s="834"/>
      <c r="N193" s="834"/>
      <c r="O193" s="834"/>
      <c r="P193" s="834"/>
      <c r="Q193" s="834"/>
      <c r="R193" s="834"/>
      <c r="S193" s="834"/>
      <c r="T193" s="834"/>
      <c r="U193" s="834"/>
      <c r="V193" s="834"/>
      <c r="W193" s="834"/>
      <c r="X193" s="834"/>
      <c r="Y193" s="834"/>
      <c r="Z193" s="834"/>
      <c r="AA193" s="834"/>
    </row>
    <row r="194" ht="13.5" customHeight="1">
      <c r="A194" s="834"/>
      <c r="B194" s="834"/>
      <c r="C194" s="834"/>
      <c r="D194" s="834"/>
      <c r="E194" s="834"/>
      <c r="F194" s="834"/>
      <c r="G194" s="834"/>
      <c r="H194" s="834"/>
      <c r="I194" s="834"/>
      <c r="J194" s="834"/>
      <c r="K194" s="834"/>
      <c r="L194" s="834"/>
      <c r="M194" s="834"/>
      <c r="N194" s="834"/>
      <c r="O194" s="834"/>
      <c r="P194" s="834"/>
      <c r="Q194" s="834"/>
      <c r="R194" s="834"/>
      <c r="S194" s="834"/>
      <c r="T194" s="834"/>
      <c r="U194" s="834"/>
      <c r="V194" s="834"/>
      <c r="W194" s="834"/>
      <c r="X194" s="834"/>
      <c r="Y194" s="834"/>
      <c r="Z194" s="834"/>
      <c r="AA194" s="834"/>
    </row>
    <row r="195" ht="13.5" customHeight="1">
      <c r="A195" s="834"/>
      <c r="B195" s="834"/>
      <c r="C195" s="834"/>
      <c r="D195" s="834"/>
      <c r="E195" s="834"/>
      <c r="F195" s="834"/>
      <c r="G195" s="834"/>
      <c r="H195" s="834"/>
      <c r="I195" s="834"/>
      <c r="J195" s="834"/>
      <c r="K195" s="834"/>
      <c r="L195" s="834"/>
      <c r="M195" s="834"/>
      <c r="N195" s="834"/>
      <c r="O195" s="834"/>
      <c r="P195" s="834"/>
      <c r="Q195" s="834"/>
      <c r="R195" s="834"/>
      <c r="S195" s="834"/>
      <c r="T195" s="834"/>
      <c r="U195" s="834"/>
      <c r="V195" s="834"/>
      <c r="W195" s="834"/>
      <c r="X195" s="834"/>
      <c r="Y195" s="834"/>
      <c r="Z195" s="834"/>
      <c r="AA195" s="834"/>
    </row>
    <row r="196" ht="13.5" customHeight="1">
      <c r="A196" s="834"/>
      <c r="B196" s="834"/>
      <c r="C196" s="834"/>
      <c r="D196" s="834"/>
      <c r="E196" s="834"/>
      <c r="F196" s="834"/>
      <c r="G196" s="834"/>
      <c r="H196" s="834"/>
      <c r="I196" s="834"/>
      <c r="J196" s="834"/>
      <c r="K196" s="834"/>
      <c r="L196" s="834"/>
      <c r="M196" s="834"/>
      <c r="N196" s="834"/>
      <c r="O196" s="834"/>
      <c r="P196" s="834"/>
      <c r="Q196" s="834"/>
      <c r="R196" s="834"/>
      <c r="S196" s="834"/>
      <c r="T196" s="834"/>
      <c r="U196" s="834"/>
      <c r="V196" s="834"/>
      <c r="W196" s="834"/>
      <c r="X196" s="834"/>
      <c r="Y196" s="834"/>
      <c r="Z196" s="834"/>
      <c r="AA196" s="834"/>
    </row>
    <row r="197" ht="13.5" customHeight="1">
      <c r="A197" s="834"/>
      <c r="B197" s="834"/>
      <c r="C197" s="834"/>
      <c r="D197" s="834"/>
      <c r="E197" s="834"/>
      <c r="F197" s="834"/>
      <c r="G197" s="834"/>
      <c r="H197" s="834"/>
      <c r="I197" s="834"/>
      <c r="J197" s="834"/>
      <c r="K197" s="834"/>
      <c r="L197" s="834"/>
      <c r="M197" s="834"/>
      <c r="N197" s="834"/>
      <c r="O197" s="834"/>
      <c r="P197" s="834"/>
      <c r="Q197" s="834"/>
      <c r="R197" s="834"/>
      <c r="S197" s="834"/>
      <c r="T197" s="834"/>
      <c r="U197" s="834"/>
      <c r="V197" s="834"/>
      <c r="W197" s="834"/>
      <c r="X197" s="834"/>
      <c r="Y197" s="834"/>
      <c r="Z197" s="834"/>
      <c r="AA197" s="834"/>
    </row>
    <row r="198" ht="13.5" customHeight="1">
      <c r="A198" s="834"/>
      <c r="B198" s="834"/>
      <c r="C198" s="834"/>
      <c r="D198" s="834"/>
      <c r="E198" s="834"/>
      <c r="F198" s="834"/>
      <c r="G198" s="834"/>
      <c r="H198" s="834"/>
      <c r="I198" s="834"/>
      <c r="J198" s="834"/>
      <c r="K198" s="834"/>
      <c r="L198" s="834"/>
      <c r="M198" s="834"/>
      <c r="N198" s="834"/>
      <c r="O198" s="834"/>
      <c r="P198" s="834"/>
      <c r="Q198" s="834"/>
      <c r="R198" s="834"/>
      <c r="S198" s="834"/>
      <c r="T198" s="834"/>
      <c r="U198" s="834"/>
      <c r="V198" s="834"/>
      <c r="W198" s="834"/>
      <c r="X198" s="834"/>
      <c r="Y198" s="834"/>
      <c r="Z198" s="834"/>
      <c r="AA198" s="834"/>
    </row>
    <row r="199" ht="13.5" customHeight="1">
      <c r="A199" s="834"/>
      <c r="B199" s="834"/>
      <c r="C199" s="834"/>
      <c r="D199" s="834"/>
      <c r="E199" s="834"/>
      <c r="F199" s="834"/>
      <c r="G199" s="834"/>
      <c r="H199" s="834"/>
      <c r="I199" s="834"/>
      <c r="J199" s="834"/>
      <c r="K199" s="834"/>
      <c r="L199" s="834"/>
      <c r="M199" s="834"/>
      <c r="N199" s="834"/>
      <c r="O199" s="834"/>
      <c r="P199" s="834"/>
      <c r="Q199" s="834"/>
      <c r="R199" s="834"/>
      <c r="S199" s="834"/>
      <c r="T199" s="834"/>
      <c r="U199" s="834"/>
      <c r="V199" s="834"/>
      <c r="W199" s="834"/>
      <c r="X199" s="834"/>
      <c r="Y199" s="834"/>
      <c r="Z199" s="834"/>
      <c r="AA199" s="834"/>
    </row>
    <row r="200" ht="13.5" customHeight="1">
      <c r="A200" s="834"/>
      <c r="B200" s="834"/>
      <c r="C200" s="834"/>
      <c r="D200" s="834"/>
      <c r="E200" s="834"/>
      <c r="F200" s="834"/>
      <c r="G200" s="834"/>
      <c r="H200" s="834"/>
      <c r="I200" s="834"/>
      <c r="J200" s="834"/>
      <c r="K200" s="834"/>
      <c r="L200" s="834"/>
      <c r="M200" s="834"/>
      <c r="N200" s="834"/>
      <c r="O200" s="834"/>
      <c r="P200" s="834"/>
      <c r="Q200" s="834"/>
      <c r="R200" s="834"/>
      <c r="S200" s="834"/>
      <c r="T200" s="834"/>
      <c r="U200" s="834"/>
      <c r="V200" s="834"/>
      <c r="W200" s="834"/>
      <c r="X200" s="834"/>
      <c r="Y200" s="834"/>
      <c r="Z200" s="834"/>
      <c r="AA200" s="834"/>
    </row>
    <row r="201" ht="13.5" customHeight="1">
      <c r="A201" s="834"/>
      <c r="B201" s="834"/>
      <c r="C201" s="834"/>
      <c r="D201" s="834"/>
      <c r="E201" s="834"/>
      <c r="F201" s="834"/>
      <c r="G201" s="834"/>
      <c r="H201" s="834"/>
      <c r="I201" s="834"/>
      <c r="J201" s="834"/>
      <c r="K201" s="834"/>
      <c r="L201" s="834"/>
      <c r="M201" s="834"/>
      <c r="N201" s="834"/>
      <c r="O201" s="834"/>
      <c r="P201" s="834"/>
      <c r="Q201" s="834"/>
      <c r="R201" s="834"/>
      <c r="S201" s="834"/>
      <c r="T201" s="834"/>
      <c r="U201" s="834"/>
      <c r="V201" s="834"/>
      <c r="W201" s="834"/>
      <c r="X201" s="834"/>
      <c r="Y201" s="834"/>
      <c r="Z201" s="834"/>
      <c r="AA201" s="834"/>
    </row>
    <row r="202" ht="13.5" customHeight="1">
      <c r="A202" s="834"/>
      <c r="B202" s="834"/>
      <c r="C202" s="834"/>
      <c r="D202" s="834"/>
      <c r="E202" s="834"/>
      <c r="F202" s="834"/>
      <c r="G202" s="834"/>
      <c r="H202" s="834"/>
      <c r="I202" s="834"/>
      <c r="J202" s="834"/>
      <c r="K202" s="834"/>
      <c r="L202" s="834"/>
      <c r="M202" s="834"/>
      <c r="N202" s="834"/>
      <c r="O202" s="834"/>
      <c r="P202" s="834"/>
      <c r="Q202" s="834"/>
      <c r="R202" s="834"/>
      <c r="S202" s="834"/>
      <c r="T202" s="834"/>
      <c r="U202" s="834"/>
      <c r="V202" s="834"/>
      <c r="W202" s="834"/>
      <c r="X202" s="834"/>
      <c r="Y202" s="834"/>
      <c r="Z202" s="834"/>
      <c r="AA202" s="834"/>
    </row>
    <row r="203" ht="13.5" customHeight="1">
      <c r="A203" s="834"/>
      <c r="B203" s="834"/>
      <c r="C203" s="834"/>
      <c r="D203" s="834"/>
      <c r="E203" s="834"/>
      <c r="F203" s="834"/>
      <c r="G203" s="834"/>
      <c r="H203" s="834"/>
      <c r="I203" s="834"/>
      <c r="J203" s="834"/>
      <c r="K203" s="834"/>
      <c r="L203" s="834"/>
      <c r="M203" s="834"/>
      <c r="N203" s="834"/>
      <c r="O203" s="834"/>
      <c r="P203" s="834"/>
      <c r="Q203" s="834"/>
      <c r="R203" s="834"/>
      <c r="S203" s="834"/>
      <c r="T203" s="834"/>
      <c r="U203" s="834"/>
      <c r="V203" s="834"/>
      <c r="W203" s="834"/>
      <c r="X203" s="834"/>
      <c r="Y203" s="834"/>
      <c r="Z203" s="834"/>
      <c r="AA203" s="834"/>
    </row>
    <row r="204" ht="13.5" customHeight="1">
      <c r="A204" s="834"/>
      <c r="B204" s="834"/>
      <c r="C204" s="834"/>
      <c r="D204" s="834"/>
      <c r="E204" s="834"/>
      <c r="F204" s="834"/>
      <c r="G204" s="834"/>
      <c r="H204" s="834"/>
      <c r="I204" s="834"/>
      <c r="J204" s="834"/>
      <c r="K204" s="834"/>
      <c r="L204" s="834"/>
      <c r="M204" s="834"/>
      <c r="N204" s="834"/>
      <c r="O204" s="834"/>
      <c r="P204" s="834"/>
      <c r="Q204" s="834"/>
      <c r="R204" s="834"/>
      <c r="S204" s="834"/>
      <c r="T204" s="834"/>
      <c r="U204" s="834"/>
      <c r="V204" s="834"/>
      <c r="W204" s="834"/>
      <c r="X204" s="834"/>
      <c r="Y204" s="834"/>
      <c r="Z204" s="834"/>
      <c r="AA204" s="834"/>
    </row>
    <row r="205" ht="13.5" customHeight="1">
      <c r="A205" s="834"/>
      <c r="B205" s="834"/>
      <c r="C205" s="834"/>
      <c r="D205" s="834"/>
      <c r="E205" s="834"/>
      <c r="F205" s="834"/>
      <c r="G205" s="834"/>
      <c r="H205" s="834"/>
      <c r="I205" s="834"/>
      <c r="J205" s="834"/>
      <c r="K205" s="834"/>
      <c r="L205" s="834"/>
      <c r="M205" s="834"/>
      <c r="N205" s="834"/>
      <c r="O205" s="834"/>
      <c r="P205" s="834"/>
      <c r="Q205" s="834"/>
      <c r="R205" s="834"/>
      <c r="S205" s="834"/>
      <c r="T205" s="834"/>
      <c r="U205" s="834"/>
      <c r="V205" s="834"/>
      <c r="W205" s="834"/>
      <c r="X205" s="834"/>
      <c r="Y205" s="834"/>
      <c r="Z205" s="834"/>
      <c r="AA205" s="834"/>
    </row>
    <row r="206" ht="13.5" customHeight="1">
      <c r="A206" s="834"/>
      <c r="B206" s="834"/>
      <c r="C206" s="834"/>
      <c r="D206" s="834"/>
      <c r="E206" s="834"/>
      <c r="F206" s="834"/>
      <c r="G206" s="834"/>
      <c r="H206" s="834"/>
      <c r="I206" s="834"/>
      <c r="J206" s="834"/>
      <c r="K206" s="834"/>
      <c r="L206" s="834"/>
      <c r="M206" s="834"/>
      <c r="N206" s="834"/>
      <c r="O206" s="834"/>
      <c r="P206" s="834"/>
      <c r="Q206" s="834"/>
      <c r="R206" s="834"/>
      <c r="S206" s="834"/>
      <c r="T206" s="834"/>
      <c r="U206" s="834"/>
      <c r="V206" s="834"/>
      <c r="W206" s="834"/>
      <c r="X206" s="834"/>
      <c r="Y206" s="834"/>
      <c r="Z206" s="834"/>
      <c r="AA206" s="834"/>
    </row>
    <row r="207" ht="13.5" customHeight="1">
      <c r="A207" s="834"/>
      <c r="B207" s="834"/>
      <c r="C207" s="834"/>
      <c r="D207" s="834"/>
      <c r="E207" s="834"/>
      <c r="F207" s="834"/>
      <c r="G207" s="834"/>
      <c r="H207" s="834"/>
      <c r="I207" s="834"/>
      <c r="J207" s="834"/>
      <c r="K207" s="834"/>
      <c r="L207" s="834"/>
      <c r="M207" s="834"/>
      <c r="N207" s="834"/>
      <c r="O207" s="834"/>
      <c r="P207" s="834"/>
      <c r="Q207" s="834"/>
      <c r="R207" s="834"/>
      <c r="S207" s="834"/>
      <c r="T207" s="834"/>
      <c r="U207" s="834"/>
      <c r="V207" s="834"/>
      <c r="W207" s="834"/>
      <c r="X207" s="834"/>
      <c r="Y207" s="834"/>
      <c r="Z207" s="834"/>
      <c r="AA207" s="834"/>
    </row>
    <row r="208" ht="13.5" customHeight="1">
      <c r="A208" s="834"/>
      <c r="B208" s="834"/>
      <c r="C208" s="834"/>
      <c r="D208" s="834"/>
      <c r="E208" s="834"/>
      <c r="F208" s="834"/>
      <c r="G208" s="834"/>
      <c r="H208" s="834"/>
      <c r="I208" s="834"/>
      <c r="J208" s="834"/>
      <c r="K208" s="834"/>
      <c r="L208" s="834"/>
      <c r="M208" s="834"/>
      <c r="N208" s="834"/>
      <c r="O208" s="834"/>
      <c r="P208" s="834"/>
      <c r="Q208" s="834"/>
      <c r="R208" s="834"/>
      <c r="S208" s="834"/>
      <c r="T208" s="834"/>
      <c r="U208" s="834"/>
      <c r="V208" s="834"/>
      <c r="W208" s="834"/>
      <c r="X208" s="834"/>
      <c r="Y208" s="834"/>
      <c r="Z208" s="834"/>
      <c r="AA208" s="834"/>
    </row>
    <row r="209" ht="13.5" customHeight="1">
      <c r="A209" s="834"/>
      <c r="B209" s="834"/>
      <c r="C209" s="834"/>
      <c r="D209" s="834"/>
      <c r="E209" s="834"/>
      <c r="F209" s="834"/>
      <c r="G209" s="834"/>
      <c r="H209" s="834"/>
      <c r="I209" s="834"/>
      <c r="J209" s="834"/>
      <c r="K209" s="834"/>
      <c r="L209" s="834"/>
      <c r="M209" s="834"/>
      <c r="N209" s="834"/>
      <c r="O209" s="834"/>
      <c r="P209" s="834"/>
      <c r="Q209" s="834"/>
      <c r="R209" s="834"/>
      <c r="S209" s="834"/>
      <c r="T209" s="834"/>
      <c r="U209" s="834"/>
      <c r="V209" s="834"/>
      <c r="W209" s="834"/>
      <c r="X209" s="834"/>
      <c r="Y209" s="834"/>
      <c r="Z209" s="834"/>
      <c r="AA209" s="834"/>
    </row>
    <row r="210" ht="13.5" customHeight="1">
      <c r="A210" s="834"/>
      <c r="B210" s="834"/>
      <c r="C210" s="834"/>
      <c r="D210" s="834"/>
      <c r="E210" s="834"/>
      <c r="F210" s="834"/>
      <c r="G210" s="834"/>
      <c r="H210" s="834"/>
      <c r="I210" s="834"/>
      <c r="J210" s="834"/>
      <c r="K210" s="834"/>
      <c r="L210" s="834"/>
      <c r="M210" s="834"/>
      <c r="N210" s="834"/>
      <c r="O210" s="834"/>
      <c r="P210" s="834"/>
      <c r="Q210" s="834"/>
      <c r="R210" s="834"/>
      <c r="S210" s="834"/>
      <c r="T210" s="834"/>
      <c r="U210" s="834"/>
      <c r="V210" s="834"/>
      <c r="W210" s="834"/>
      <c r="X210" s="834"/>
      <c r="Y210" s="834"/>
      <c r="Z210" s="834"/>
      <c r="AA210" s="834"/>
    </row>
    <row r="211" ht="13.5" customHeight="1">
      <c r="A211" s="834"/>
      <c r="B211" s="834"/>
      <c r="C211" s="834"/>
      <c r="D211" s="834"/>
      <c r="E211" s="834"/>
      <c r="F211" s="834"/>
      <c r="G211" s="834"/>
      <c r="H211" s="834"/>
      <c r="I211" s="834"/>
      <c r="J211" s="834"/>
      <c r="K211" s="834"/>
      <c r="L211" s="834"/>
      <c r="M211" s="834"/>
      <c r="N211" s="834"/>
      <c r="O211" s="834"/>
      <c r="P211" s="834"/>
      <c r="Q211" s="834"/>
      <c r="R211" s="834"/>
      <c r="S211" s="834"/>
      <c r="T211" s="834"/>
      <c r="U211" s="834"/>
      <c r="V211" s="834"/>
      <c r="W211" s="834"/>
      <c r="X211" s="834"/>
      <c r="Y211" s="834"/>
      <c r="Z211" s="834"/>
      <c r="AA211" s="834"/>
    </row>
    <row r="212" ht="13.5" customHeight="1">
      <c r="A212" s="834"/>
      <c r="B212" s="834"/>
      <c r="C212" s="834"/>
      <c r="D212" s="834"/>
      <c r="E212" s="834"/>
      <c r="F212" s="834"/>
      <c r="G212" s="834"/>
      <c r="H212" s="834"/>
      <c r="I212" s="834"/>
      <c r="J212" s="834"/>
      <c r="K212" s="834"/>
      <c r="L212" s="834"/>
      <c r="M212" s="834"/>
      <c r="N212" s="834"/>
      <c r="O212" s="834"/>
      <c r="P212" s="834"/>
      <c r="Q212" s="834"/>
      <c r="R212" s="834"/>
      <c r="S212" s="834"/>
      <c r="T212" s="834"/>
      <c r="U212" s="834"/>
      <c r="V212" s="834"/>
      <c r="W212" s="834"/>
      <c r="X212" s="834"/>
      <c r="Y212" s="834"/>
      <c r="Z212" s="834"/>
      <c r="AA212" s="834"/>
    </row>
    <row r="213" ht="13.5" customHeight="1">
      <c r="A213" s="834"/>
      <c r="B213" s="834"/>
      <c r="C213" s="834"/>
      <c r="D213" s="834"/>
      <c r="E213" s="834"/>
      <c r="F213" s="834"/>
      <c r="G213" s="834"/>
      <c r="H213" s="834"/>
      <c r="I213" s="834"/>
      <c r="J213" s="834"/>
      <c r="K213" s="834"/>
      <c r="L213" s="834"/>
      <c r="M213" s="834"/>
      <c r="N213" s="834"/>
      <c r="O213" s="834"/>
      <c r="P213" s="834"/>
      <c r="Q213" s="834"/>
      <c r="R213" s="834"/>
      <c r="S213" s="834"/>
      <c r="T213" s="834"/>
      <c r="U213" s="834"/>
      <c r="V213" s="834"/>
      <c r="W213" s="834"/>
      <c r="X213" s="834"/>
      <c r="Y213" s="834"/>
      <c r="Z213" s="834"/>
      <c r="AA213" s="834"/>
    </row>
    <row r="214" ht="13.5" customHeight="1">
      <c r="A214" s="834"/>
      <c r="B214" s="834"/>
      <c r="C214" s="834"/>
      <c r="D214" s="834"/>
      <c r="E214" s="834"/>
      <c r="F214" s="834"/>
      <c r="G214" s="834"/>
      <c r="H214" s="834"/>
      <c r="I214" s="834"/>
      <c r="J214" s="834"/>
      <c r="K214" s="834"/>
      <c r="L214" s="834"/>
      <c r="M214" s="834"/>
      <c r="N214" s="834"/>
      <c r="O214" s="834"/>
      <c r="P214" s="834"/>
      <c r="Q214" s="834"/>
      <c r="R214" s="834"/>
      <c r="S214" s="834"/>
      <c r="T214" s="834"/>
      <c r="U214" s="834"/>
      <c r="V214" s="834"/>
      <c r="W214" s="834"/>
      <c r="X214" s="834"/>
      <c r="Y214" s="834"/>
      <c r="Z214" s="834"/>
      <c r="AA214" s="834"/>
    </row>
    <row r="215" ht="13.5" customHeight="1">
      <c r="A215" s="834"/>
      <c r="B215" s="834"/>
      <c r="C215" s="834"/>
      <c r="D215" s="834"/>
      <c r="E215" s="834"/>
      <c r="F215" s="834"/>
      <c r="G215" s="834"/>
      <c r="H215" s="834"/>
      <c r="I215" s="834"/>
      <c r="J215" s="834"/>
      <c r="K215" s="834"/>
      <c r="L215" s="834"/>
      <c r="M215" s="834"/>
      <c r="N215" s="834"/>
      <c r="O215" s="834"/>
      <c r="P215" s="834"/>
      <c r="Q215" s="834"/>
      <c r="R215" s="834"/>
      <c r="S215" s="834"/>
      <c r="T215" s="834"/>
      <c r="U215" s="834"/>
      <c r="V215" s="834"/>
      <c r="W215" s="834"/>
      <c r="X215" s="834"/>
      <c r="Y215" s="834"/>
      <c r="Z215" s="834"/>
      <c r="AA215" s="834"/>
    </row>
    <row r="216" ht="13.5" customHeight="1">
      <c r="A216" s="834"/>
      <c r="B216" s="834"/>
      <c r="C216" s="834"/>
      <c r="D216" s="834"/>
      <c r="E216" s="834"/>
      <c r="F216" s="834"/>
      <c r="G216" s="834"/>
      <c r="H216" s="834"/>
      <c r="I216" s="834"/>
      <c r="J216" s="834"/>
      <c r="K216" s="834"/>
      <c r="L216" s="834"/>
      <c r="M216" s="834"/>
      <c r="N216" s="834"/>
      <c r="O216" s="834"/>
      <c r="P216" s="834"/>
      <c r="Q216" s="834"/>
      <c r="R216" s="834"/>
      <c r="S216" s="834"/>
      <c r="T216" s="834"/>
      <c r="U216" s="834"/>
      <c r="V216" s="834"/>
      <c r="W216" s="834"/>
      <c r="X216" s="834"/>
      <c r="Y216" s="834"/>
      <c r="Z216" s="834"/>
      <c r="AA216" s="834"/>
    </row>
    <row r="217" ht="13.5" customHeight="1">
      <c r="A217" s="834"/>
      <c r="B217" s="834"/>
      <c r="C217" s="834"/>
      <c r="D217" s="834"/>
      <c r="E217" s="834"/>
      <c r="F217" s="834"/>
      <c r="G217" s="834"/>
      <c r="H217" s="834"/>
      <c r="I217" s="834"/>
      <c r="J217" s="834"/>
      <c r="K217" s="834"/>
      <c r="L217" s="834"/>
      <c r="M217" s="834"/>
      <c r="N217" s="834"/>
      <c r="O217" s="834"/>
      <c r="P217" s="834"/>
      <c r="Q217" s="834"/>
      <c r="R217" s="834"/>
      <c r="S217" s="834"/>
      <c r="T217" s="834"/>
      <c r="U217" s="834"/>
      <c r="V217" s="834"/>
      <c r="W217" s="834"/>
      <c r="X217" s="834"/>
      <c r="Y217" s="834"/>
      <c r="Z217" s="834"/>
      <c r="AA217" s="834"/>
    </row>
    <row r="218" ht="13.5" customHeight="1">
      <c r="A218" s="834"/>
      <c r="B218" s="834"/>
      <c r="C218" s="834"/>
      <c r="D218" s="834"/>
      <c r="E218" s="834"/>
      <c r="F218" s="834"/>
      <c r="G218" s="834"/>
      <c r="H218" s="834"/>
      <c r="I218" s="834"/>
      <c r="J218" s="834"/>
      <c r="K218" s="834"/>
      <c r="L218" s="834"/>
      <c r="M218" s="834"/>
      <c r="N218" s="834"/>
      <c r="O218" s="834"/>
      <c r="P218" s="834"/>
      <c r="Q218" s="834"/>
      <c r="R218" s="834"/>
      <c r="S218" s="834"/>
      <c r="T218" s="834"/>
      <c r="U218" s="834"/>
      <c r="V218" s="834"/>
      <c r="W218" s="834"/>
      <c r="X218" s="834"/>
      <c r="Y218" s="834"/>
      <c r="Z218" s="834"/>
      <c r="AA218" s="834"/>
    </row>
    <row r="219" ht="13.5" customHeight="1">
      <c r="A219" s="834"/>
      <c r="B219" s="834"/>
      <c r="C219" s="834"/>
      <c r="D219" s="834"/>
      <c r="E219" s="834"/>
      <c r="F219" s="834"/>
      <c r="G219" s="834"/>
      <c r="H219" s="834"/>
      <c r="I219" s="834"/>
      <c r="J219" s="834"/>
      <c r="K219" s="834"/>
      <c r="L219" s="834"/>
      <c r="M219" s="834"/>
      <c r="N219" s="834"/>
      <c r="O219" s="834"/>
      <c r="P219" s="834"/>
      <c r="Q219" s="834"/>
      <c r="R219" s="834"/>
      <c r="S219" s="834"/>
      <c r="T219" s="834"/>
      <c r="U219" s="834"/>
      <c r="V219" s="834"/>
      <c r="W219" s="834"/>
      <c r="X219" s="834"/>
      <c r="Y219" s="834"/>
      <c r="Z219" s="834"/>
      <c r="AA219" s="834"/>
    </row>
    <row r="220" ht="13.5" customHeight="1">
      <c r="A220" s="834"/>
      <c r="B220" s="834"/>
      <c r="C220" s="834"/>
      <c r="D220" s="834"/>
      <c r="E220" s="834"/>
      <c r="F220" s="834"/>
      <c r="G220" s="834"/>
      <c r="H220" s="834"/>
      <c r="I220" s="834"/>
      <c r="J220" s="834"/>
      <c r="K220" s="834"/>
      <c r="L220" s="834"/>
      <c r="M220" s="834"/>
      <c r="N220" s="834"/>
      <c r="O220" s="834"/>
      <c r="P220" s="834"/>
      <c r="Q220" s="834"/>
      <c r="R220" s="834"/>
      <c r="S220" s="834"/>
      <c r="T220" s="834"/>
      <c r="U220" s="834"/>
      <c r="V220" s="834"/>
      <c r="W220" s="834"/>
      <c r="X220" s="834"/>
      <c r="Y220" s="834"/>
      <c r="Z220" s="834"/>
      <c r="AA220" s="834"/>
    </row>
    <row r="221" ht="13.5" customHeight="1">
      <c r="A221" s="834"/>
      <c r="B221" s="834"/>
      <c r="C221" s="834"/>
      <c r="D221" s="834"/>
      <c r="E221" s="834"/>
      <c r="F221" s="834"/>
      <c r="G221" s="834"/>
      <c r="H221" s="834"/>
      <c r="I221" s="834"/>
      <c r="J221" s="834"/>
      <c r="K221" s="834"/>
      <c r="L221" s="834"/>
      <c r="M221" s="834"/>
      <c r="N221" s="834"/>
      <c r="O221" s="834"/>
      <c r="P221" s="834"/>
      <c r="Q221" s="834"/>
      <c r="R221" s="834"/>
      <c r="S221" s="834"/>
      <c r="T221" s="834"/>
      <c r="U221" s="834"/>
      <c r="V221" s="834"/>
      <c r="W221" s="834"/>
      <c r="X221" s="834"/>
      <c r="Y221" s="834"/>
      <c r="Z221" s="834"/>
      <c r="AA221" s="834"/>
    </row>
    <row r="222" ht="13.5" customHeight="1">
      <c r="A222" s="834"/>
      <c r="B222" s="834"/>
      <c r="C222" s="834"/>
      <c r="D222" s="834"/>
      <c r="E222" s="834"/>
      <c r="F222" s="834"/>
      <c r="G222" s="834"/>
      <c r="H222" s="834"/>
      <c r="I222" s="834"/>
      <c r="J222" s="834"/>
      <c r="K222" s="834"/>
      <c r="L222" s="834"/>
      <c r="M222" s="834"/>
      <c r="N222" s="834"/>
      <c r="O222" s="834"/>
      <c r="P222" s="834"/>
      <c r="Q222" s="834"/>
      <c r="R222" s="834"/>
      <c r="S222" s="834"/>
      <c r="T222" s="834"/>
      <c r="U222" s="834"/>
      <c r="V222" s="834"/>
      <c r="W222" s="834"/>
      <c r="X222" s="834"/>
      <c r="Y222" s="834"/>
      <c r="Z222" s="834"/>
      <c r="AA222" s="834"/>
    </row>
    <row r="223" ht="13.5" customHeight="1">
      <c r="A223" s="834"/>
      <c r="B223" s="834"/>
      <c r="C223" s="834"/>
      <c r="D223" s="834"/>
      <c r="E223" s="834"/>
      <c r="F223" s="834"/>
      <c r="G223" s="834"/>
      <c r="H223" s="834"/>
      <c r="I223" s="834"/>
      <c r="J223" s="834"/>
      <c r="K223" s="834"/>
      <c r="L223" s="834"/>
      <c r="M223" s="834"/>
      <c r="N223" s="834"/>
      <c r="O223" s="834"/>
      <c r="P223" s="834"/>
      <c r="Q223" s="834"/>
      <c r="R223" s="834"/>
      <c r="S223" s="834"/>
      <c r="T223" s="834"/>
      <c r="U223" s="834"/>
      <c r="V223" s="834"/>
      <c r="W223" s="834"/>
      <c r="X223" s="834"/>
      <c r="Y223" s="834"/>
      <c r="Z223" s="834"/>
      <c r="AA223" s="834"/>
    </row>
    <row r="224" ht="13.5" customHeight="1">
      <c r="A224" s="834"/>
      <c r="B224" s="834"/>
      <c r="C224" s="834"/>
      <c r="D224" s="834"/>
      <c r="E224" s="834"/>
      <c r="F224" s="834"/>
      <c r="G224" s="834"/>
      <c r="H224" s="834"/>
      <c r="I224" s="834"/>
      <c r="J224" s="834"/>
      <c r="K224" s="834"/>
      <c r="L224" s="834"/>
      <c r="M224" s="834"/>
      <c r="N224" s="834"/>
      <c r="O224" s="834"/>
      <c r="P224" s="834"/>
      <c r="Q224" s="834"/>
      <c r="R224" s="834"/>
      <c r="S224" s="834"/>
      <c r="T224" s="834"/>
      <c r="U224" s="834"/>
      <c r="V224" s="834"/>
      <c r="W224" s="834"/>
      <c r="X224" s="834"/>
      <c r="Y224" s="834"/>
      <c r="Z224" s="834"/>
      <c r="AA224" s="834"/>
    </row>
    <row r="225" ht="13.5" customHeight="1">
      <c r="A225" s="834"/>
      <c r="B225" s="834"/>
      <c r="C225" s="834"/>
      <c r="D225" s="834"/>
      <c r="E225" s="834"/>
      <c r="F225" s="834"/>
      <c r="G225" s="834"/>
      <c r="H225" s="834"/>
      <c r="I225" s="834"/>
      <c r="J225" s="834"/>
      <c r="K225" s="834"/>
      <c r="L225" s="834"/>
      <c r="M225" s="834"/>
      <c r="N225" s="834"/>
      <c r="O225" s="834"/>
      <c r="P225" s="834"/>
      <c r="Q225" s="834"/>
      <c r="R225" s="834"/>
      <c r="S225" s="834"/>
      <c r="T225" s="834"/>
      <c r="U225" s="834"/>
      <c r="V225" s="834"/>
      <c r="W225" s="834"/>
      <c r="X225" s="834"/>
      <c r="Y225" s="834"/>
      <c r="Z225" s="834"/>
      <c r="AA225" s="834"/>
    </row>
    <row r="226" ht="13.5" customHeight="1">
      <c r="A226" s="834"/>
      <c r="B226" s="834"/>
      <c r="C226" s="834"/>
      <c r="D226" s="834"/>
      <c r="E226" s="834"/>
      <c r="F226" s="834"/>
      <c r="G226" s="834"/>
      <c r="H226" s="834"/>
      <c r="I226" s="834"/>
      <c r="J226" s="834"/>
      <c r="K226" s="834"/>
      <c r="L226" s="834"/>
      <c r="M226" s="834"/>
      <c r="N226" s="834"/>
      <c r="O226" s="834"/>
      <c r="P226" s="834"/>
      <c r="Q226" s="834"/>
      <c r="R226" s="834"/>
      <c r="S226" s="834"/>
      <c r="T226" s="834"/>
      <c r="U226" s="834"/>
      <c r="V226" s="834"/>
      <c r="W226" s="834"/>
      <c r="X226" s="834"/>
      <c r="Y226" s="834"/>
      <c r="Z226" s="834"/>
      <c r="AA226" s="834"/>
    </row>
    <row r="227" ht="13.5" customHeight="1">
      <c r="A227" s="834"/>
      <c r="B227" s="834"/>
      <c r="C227" s="834"/>
      <c r="D227" s="834"/>
      <c r="E227" s="834"/>
      <c r="F227" s="834"/>
      <c r="G227" s="834"/>
      <c r="H227" s="834"/>
      <c r="I227" s="834"/>
      <c r="J227" s="834"/>
      <c r="K227" s="834"/>
      <c r="L227" s="834"/>
      <c r="M227" s="834"/>
      <c r="N227" s="834"/>
      <c r="O227" s="834"/>
      <c r="P227" s="834"/>
      <c r="Q227" s="834"/>
      <c r="R227" s="834"/>
      <c r="S227" s="834"/>
      <c r="T227" s="834"/>
      <c r="U227" s="834"/>
      <c r="V227" s="834"/>
      <c r="W227" s="834"/>
      <c r="X227" s="834"/>
      <c r="Y227" s="834"/>
      <c r="Z227" s="834"/>
      <c r="AA227" s="834"/>
    </row>
    <row r="228" ht="13.5" customHeight="1">
      <c r="A228" s="834"/>
      <c r="B228" s="834"/>
      <c r="C228" s="834"/>
      <c r="D228" s="834"/>
      <c r="E228" s="834"/>
      <c r="F228" s="834"/>
      <c r="G228" s="834"/>
      <c r="H228" s="834"/>
      <c r="I228" s="834"/>
      <c r="J228" s="834"/>
      <c r="K228" s="834"/>
      <c r="L228" s="834"/>
      <c r="M228" s="834"/>
      <c r="N228" s="834"/>
      <c r="O228" s="834"/>
      <c r="P228" s="834"/>
      <c r="Q228" s="834"/>
      <c r="R228" s="834"/>
      <c r="S228" s="834"/>
      <c r="T228" s="834"/>
      <c r="U228" s="834"/>
      <c r="V228" s="834"/>
      <c r="W228" s="834"/>
      <c r="X228" s="834"/>
      <c r="Y228" s="834"/>
      <c r="Z228" s="834"/>
      <c r="AA228" s="834"/>
    </row>
    <row r="229" ht="13.5" customHeight="1">
      <c r="A229" s="834"/>
      <c r="B229" s="834"/>
      <c r="C229" s="834"/>
      <c r="D229" s="834"/>
      <c r="E229" s="834"/>
      <c r="F229" s="834"/>
      <c r="G229" s="834"/>
      <c r="H229" s="834"/>
      <c r="I229" s="834"/>
      <c r="J229" s="834"/>
      <c r="K229" s="834"/>
      <c r="L229" s="834"/>
      <c r="M229" s="834"/>
      <c r="N229" s="834"/>
      <c r="O229" s="834"/>
      <c r="P229" s="834"/>
      <c r="Q229" s="834"/>
      <c r="R229" s="834"/>
      <c r="S229" s="834"/>
      <c r="T229" s="834"/>
      <c r="U229" s="834"/>
      <c r="V229" s="834"/>
      <c r="W229" s="834"/>
      <c r="X229" s="834"/>
      <c r="Y229" s="834"/>
      <c r="Z229" s="834"/>
      <c r="AA229" s="834"/>
    </row>
    <row r="230" ht="13.5" customHeight="1">
      <c r="A230" s="834"/>
      <c r="B230" s="834"/>
      <c r="C230" s="834"/>
      <c r="D230" s="834"/>
      <c r="E230" s="834"/>
      <c r="F230" s="834"/>
      <c r="G230" s="834"/>
      <c r="H230" s="834"/>
      <c r="I230" s="834"/>
      <c r="J230" s="834"/>
      <c r="K230" s="834"/>
      <c r="L230" s="834"/>
      <c r="M230" s="834"/>
      <c r="N230" s="834"/>
      <c r="O230" s="834"/>
      <c r="P230" s="834"/>
      <c r="Q230" s="834"/>
      <c r="R230" s="834"/>
      <c r="S230" s="834"/>
      <c r="T230" s="834"/>
      <c r="U230" s="834"/>
      <c r="V230" s="834"/>
      <c r="W230" s="834"/>
      <c r="X230" s="834"/>
      <c r="Y230" s="834"/>
      <c r="Z230" s="834"/>
      <c r="AA230" s="834"/>
    </row>
    <row r="231" ht="13.5" customHeight="1">
      <c r="A231" s="834"/>
      <c r="B231" s="834"/>
      <c r="C231" s="834"/>
      <c r="D231" s="834"/>
      <c r="E231" s="834"/>
      <c r="F231" s="834"/>
      <c r="G231" s="834"/>
      <c r="H231" s="834"/>
      <c r="I231" s="834"/>
      <c r="J231" s="834"/>
      <c r="K231" s="834"/>
      <c r="L231" s="834"/>
      <c r="M231" s="834"/>
      <c r="N231" s="834"/>
      <c r="O231" s="834"/>
      <c r="P231" s="834"/>
      <c r="Q231" s="834"/>
      <c r="R231" s="834"/>
      <c r="S231" s="834"/>
      <c r="T231" s="834"/>
      <c r="U231" s="834"/>
      <c r="V231" s="834"/>
      <c r="W231" s="834"/>
      <c r="X231" s="834"/>
      <c r="Y231" s="834"/>
      <c r="Z231" s="834"/>
      <c r="AA231" s="834"/>
    </row>
    <row r="232" ht="13.5" customHeight="1">
      <c r="A232" s="834"/>
      <c r="B232" s="834"/>
      <c r="C232" s="834"/>
      <c r="D232" s="834"/>
      <c r="E232" s="834"/>
      <c r="F232" s="834"/>
      <c r="G232" s="834"/>
      <c r="H232" s="834"/>
      <c r="I232" s="834"/>
      <c r="J232" s="834"/>
      <c r="K232" s="834"/>
      <c r="L232" s="834"/>
      <c r="M232" s="834"/>
      <c r="N232" s="834"/>
      <c r="O232" s="834"/>
      <c r="P232" s="834"/>
      <c r="Q232" s="834"/>
      <c r="R232" s="834"/>
      <c r="S232" s="834"/>
      <c r="T232" s="834"/>
      <c r="U232" s="834"/>
      <c r="V232" s="834"/>
      <c r="W232" s="834"/>
      <c r="X232" s="834"/>
      <c r="Y232" s="834"/>
      <c r="Z232" s="834"/>
      <c r="AA232" s="834"/>
    </row>
    <row r="233" ht="13.5" customHeight="1">
      <c r="A233" s="834"/>
      <c r="B233" s="834"/>
      <c r="C233" s="834"/>
      <c r="D233" s="834"/>
      <c r="E233" s="834"/>
      <c r="F233" s="834"/>
      <c r="G233" s="834"/>
      <c r="H233" s="834"/>
      <c r="I233" s="834"/>
      <c r="J233" s="834"/>
      <c r="K233" s="834"/>
      <c r="L233" s="834"/>
      <c r="M233" s="834"/>
      <c r="N233" s="834"/>
      <c r="O233" s="834"/>
      <c r="P233" s="834"/>
      <c r="Q233" s="834"/>
      <c r="R233" s="834"/>
      <c r="S233" s="834"/>
      <c r="T233" s="834"/>
      <c r="U233" s="834"/>
      <c r="V233" s="834"/>
      <c r="W233" s="834"/>
      <c r="X233" s="834"/>
      <c r="Y233" s="834"/>
      <c r="Z233" s="834"/>
      <c r="AA233" s="834"/>
    </row>
    <row r="234" ht="13.5" customHeight="1">
      <c r="A234" s="834"/>
      <c r="B234" s="834"/>
      <c r="C234" s="834"/>
      <c r="D234" s="834"/>
      <c r="E234" s="834"/>
      <c r="F234" s="834"/>
      <c r="G234" s="834"/>
      <c r="H234" s="834"/>
      <c r="I234" s="834"/>
      <c r="J234" s="834"/>
      <c r="K234" s="834"/>
      <c r="L234" s="834"/>
      <c r="M234" s="834"/>
      <c r="N234" s="834"/>
      <c r="O234" s="834"/>
      <c r="P234" s="834"/>
      <c r="Q234" s="834"/>
      <c r="R234" s="834"/>
      <c r="S234" s="834"/>
      <c r="T234" s="834"/>
      <c r="U234" s="834"/>
      <c r="V234" s="834"/>
      <c r="W234" s="834"/>
      <c r="X234" s="834"/>
      <c r="Y234" s="834"/>
      <c r="Z234" s="834"/>
      <c r="AA234" s="834"/>
    </row>
    <row r="235" ht="13.5" customHeight="1">
      <c r="A235" s="834"/>
      <c r="B235" s="834"/>
      <c r="C235" s="834"/>
      <c r="D235" s="834"/>
      <c r="E235" s="834"/>
      <c r="F235" s="834"/>
      <c r="G235" s="834"/>
      <c r="H235" s="834"/>
      <c r="I235" s="834"/>
      <c r="J235" s="834"/>
      <c r="K235" s="834"/>
      <c r="L235" s="834"/>
      <c r="M235" s="834"/>
      <c r="N235" s="834"/>
      <c r="O235" s="834"/>
      <c r="P235" s="834"/>
      <c r="Q235" s="834"/>
      <c r="R235" s="834"/>
      <c r="S235" s="834"/>
      <c r="T235" s="834"/>
      <c r="U235" s="834"/>
      <c r="V235" s="834"/>
      <c r="W235" s="834"/>
      <c r="X235" s="834"/>
      <c r="Y235" s="834"/>
      <c r="Z235" s="834"/>
      <c r="AA235" s="834"/>
    </row>
    <row r="236" ht="13.5" customHeight="1">
      <c r="A236" s="834"/>
      <c r="B236" s="834"/>
      <c r="C236" s="834"/>
      <c r="D236" s="834"/>
      <c r="E236" s="834"/>
      <c r="F236" s="834"/>
      <c r="G236" s="834"/>
      <c r="H236" s="834"/>
      <c r="I236" s="834"/>
      <c r="J236" s="834"/>
      <c r="K236" s="834"/>
      <c r="L236" s="834"/>
      <c r="M236" s="834"/>
      <c r="N236" s="834"/>
      <c r="O236" s="834"/>
      <c r="P236" s="834"/>
      <c r="Q236" s="834"/>
      <c r="R236" s="834"/>
      <c r="S236" s="834"/>
      <c r="T236" s="834"/>
      <c r="U236" s="834"/>
      <c r="V236" s="834"/>
      <c r="W236" s="834"/>
      <c r="X236" s="834"/>
      <c r="Y236" s="834"/>
      <c r="Z236" s="834"/>
      <c r="AA236" s="834"/>
    </row>
    <row r="237" ht="13.5" customHeight="1">
      <c r="A237" s="834"/>
      <c r="B237" s="834"/>
      <c r="C237" s="834"/>
      <c r="D237" s="834"/>
      <c r="E237" s="834"/>
      <c r="F237" s="834"/>
      <c r="G237" s="834"/>
      <c r="H237" s="834"/>
      <c r="I237" s="834"/>
      <c r="J237" s="834"/>
      <c r="K237" s="834"/>
      <c r="L237" s="834"/>
      <c r="M237" s="834"/>
      <c r="N237" s="834"/>
      <c r="O237" s="834"/>
      <c r="P237" s="834"/>
      <c r="Q237" s="834"/>
      <c r="R237" s="834"/>
      <c r="S237" s="834"/>
      <c r="T237" s="834"/>
      <c r="U237" s="834"/>
      <c r="V237" s="834"/>
      <c r="W237" s="834"/>
      <c r="X237" s="834"/>
      <c r="Y237" s="834"/>
      <c r="Z237" s="834"/>
      <c r="AA237" s="834"/>
    </row>
    <row r="238" ht="13.5" customHeight="1">
      <c r="A238" s="834"/>
      <c r="B238" s="834"/>
      <c r="C238" s="834"/>
      <c r="D238" s="834"/>
      <c r="E238" s="834"/>
      <c r="F238" s="834"/>
      <c r="G238" s="834"/>
      <c r="H238" s="834"/>
      <c r="I238" s="834"/>
      <c r="J238" s="834"/>
      <c r="K238" s="834"/>
      <c r="L238" s="834"/>
      <c r="M238" s="834"/>
      <c r="N238" s="834"/>
      <c r="O238" s="834"/>
      <c r="P238" s="834"/>
      <c r="Q238" s="834"/>
      <c r="R238" s="834"/>
      <c r="S238" s="834"/>
      <c r="T238" s="834"/>
      <c r="U238" s="834"/>
      <c r="V238" s="834"/>
      <c r="W238" s="834"/>
      <c r="X238" s="834"/>
      <c r="Y238" s="834"/>
      <c r="Z238" s="834"/>
      <c r="AA238" s="834"/>
    </row>
    <row r="239" ht="13.5" customHeight="1">
      <c r="A239" s="834"/>
      <c r="B239" s="834"/>
      <c r="C239" s="834"/>
      <c r="D239" s="834"/>
      <c r="E239" s="834"/>
      <c r="F239" s="834"/>
      <c r="G239" s="834"/>
      <c r="H239" s="834"/>
      <c r="I239" s="834"/>
      <c r="J239" s="834"/>
      <c r="K239" s="834"/>
      <c r="L239" s="834"/>
      <c r="M239" s="834"/>
      <c r="N239" s="834"/>
      <c r="O239" s="834"/>
      <c r="P239" s="834"/>
      <c r="Q239" s="834"/>
      <c r="R239" s="834"/>
      <c r="S239" s="834"/>
      <c r="T239" s="834"/>
      <c r="U239" s="834"/>
      <c r="V239" s="834"/>
      <c r="W239" s="834"/>
      <c r="X239" s="834"/>
      <c r="Y239" s="834"/>
      <c r="Z239" s="834"/>
      <c r="AA239" s="834"/>
    </row>
    <row r="240" ht="13.5" customHeight="1">
      <c r="A240" s="834"/>
      <c r="B240" s="834"/>
      <c r="C240" s="834"/>
      <c r="D240" s="834"/>
      <c r="E240" s="834"/>
      <c r="F240" s="834"/>
      <c r="G240" s="834"/>
      <c r="H240" s="834"/>
      <c r="I240" s="834"/>
      <c r="J240" s="834"/>
      <c r="K240" s="834"/>
      <c r="L240" s="834"/>
      <c r="M240" s="834"/>
      <c r="N240" s="834"/>
      <c r="O240" s="834"/>
      <c r="P240" s="834"/>
      <c r="Q240" s="834"/>
      <c r="R240" s="834"/>
      <c r="S240" s="834"/>
      <c r="T240" s="834"/>
      <c r="U240" s="834"/>
      <c r="V240" s="834"/>
      <c r="W240" s="834"/>
      <c r="X240" s="834"/>
      <c r="Y240" s="834"/>
      <c r="Z240" s="834"/>
      <c r="AA240" s="834"/>
    </row>
    <row r="241" ht="13.5" customHeight="1">
      <c r="A241" s="834"/>
      <c r="B241" s="834"/>
      <c r="C241" s="834"/>
      <c r="D241" s="834"/>
      <c r="E241" s="834"/>
      <c r="F241" s="834"/>
      <c r="G241" s="834"/>
      <c r="H241" s="834"/>
      <c r="I241" s="834"/>
      <c r="J241" s="834"/>
      <c r="K241" s="834"/>
      <c r="L241" s="834"/>
      <c r="M241" s="834"/>
      <c r="N241" s="834"/>
      <c r="O241" s="834"/>
      <c r="P241" s="834"/>
      <c r="Q241" s="834"/>
      <c r="R241" s="834"/>
      <c r="S241" s="834"/>
      <c r="T241" s="834"/>
      <c r="U241" s="834"/>
      <c r="V241" s="834"/>
      <c r="W241" s="834"/>
      <c r="X241" s="834"/>
      <c r="Y241" s="834"/>
      <c r="Z241" s="834"/>
      <c r="AA241" s="834"/>
    </row>
    <row r="242" ht="13.5" customHeight="1">
      <c r="A242" s="834"/>
      <c r="B242" s="834"/>
      <c r="C242" s="834"/>
      <c r="D242" s="834"/>
      <c r="E242" s="834"/>
      <c r="F242" s="834"/>
      <c r="G242" s="834"/>
      <c r="H242" s="834"/>
      <c r="I242" s="834"/>
      <c r="J242" s="834"/>
      <c r="K242" s="834"/>
      <c r="L242" s="834"/>
      <c r="M242" s="834"/>
      <c r="N242" s="834"/>
      <c r="O242" s="834"/>
      <c r="P242" s="834"/>
      <c r="Q242" s="834"/>
      <c r="R242" s="834"/>
      <c r="S242" s="834"/>
      <c r="T242" s="834"/>
      <c r="U242" s="834"/>
      <c r="V242" s="834"/>
      <c r="W242" s="834"/>
      <c r="X242" s="834"/>
      <c r="Y242" s="834"/>
      <c r="Z242" s="834"/>
      <c r="AA242" s="834"/>
    </row>
    <row r="243" ht="13.5" customHeight="1">
      <c r="A243" s="834"/>
      <c r="B243" s="834"/>
      <c r="C243" s="834"/>
      <c r="D243" s="834"/>
      <c r="E243" s="834"/>
      <c r="F243" s="834"/>
      <c r="G243" s="834"/>
      <c r="H243" s="834"/>
      <c r="I243" s="834"/>
      <c r="J243" s="834"/>
      <c r="K243" s="834"/>
      <c r="L243" s="834"/>
      <c r="M243" s="834"/>
      <c r="N243" s="834"/>
      <c r="O243" s="834"/>
      <c r="P243" s="834"/>
      <c r="Q243" s="834"/>
      <c r="R243" s="834"/>
      <c r="S243" s="834"/>
      <c r="T243" s="834"/>
      <c r="U243" s="834"/>
      <c r="V243" s="834"/>
      <c r="W243" s="834"/>
      <c r="X243" s="834"/>
      <c r="Y243" s="834"/>
      <c r="Z243" s="834"/>
      <c r="AA243" s="834"/>
    </row>
    <row r="244" ht="13.5" customHeight="1">
      <c r="A244" s="834"/>
      <c r="B244" s="834"/>
      <c r="C244" s="834"/>
      <c r="D244" s="834"/>
      <c r="E244" s="834"/>
      <c r="F244" s="834"/>
      <c r="G244" s="834"/>
      <c r="H244" s="834"/>
      <c r="I244" s="834"/>
      <c r="J244" s="834"/>
      <c r="K244" s="834"/>
      <c r="L244" s="834"/>
      <c r="M244" s="834"/>
      <c r="N244" s="834"/>
      <c r="O244" s="834"/>
      <c r="P244" s="834"/>
      <c r="Q244" s="834"/>
      <c r="R244" s="834"/>
      <c r="S244" s="834"/>
      <c r="T244" s="834"/>
      <c r="U244" s="834"/>
      <c r="V244" s="834"/>
      <c r="W244" s="834"/>
      <c r="X244" s="834"/>
      <c r="Y244" s="834"/>
      <c r="Z244" s="834"/>
      <c r="AA244" s="834"/>
    </row>
    <row r="245" ht="13.5" customHeight="1">
      <c r="A245" s="834"/>
      <c r="B245" s="834"/>
      <c r="C245" s="834"/>
      <c r="D245" s="834"/>
      <c r="E245" s="834"/>
      <c r="F245" s="834"/>
      <c r="G245" s="834"/>
      <c r="H245" s="834"/>
      <c r="I245" s="834"/>
      <c r="J245" s="834"/>
      <c r="K245" s="834"/>
      <c r="L245" s="834"/>
      <c r="M245" s="834"/>
      <c r="N245" s="834"/>
      <c r="O245" s="834"/>
      <c r="P245" s="834"/>
      <c r="Q245" s="834"/>
      <c r="R245" s="834"/>
      <c r="S245" s="834"/>
      <c r="T245" s="834"/>
      <c r="U245" s="834"/>
      <c r="V245" s="834"/>
      <c r="W245" s="834"/>
      <c r="X245" s="834"/>
      <c r="Y245" s="834"/>
      <c r="Z245" s="834"/>
      <c r="AA245" s="834"/>
    </row>
    <row r="246" ht="13.5" customHeight="1">
      <c r="A246" s="834"/>
      <c r="B246" s="834"/>
      <c r="C246" s="834"/>
      <c r="D246" s="834"/>
      <c r="E246" s="834"/>
      <c r="F246" s="834"/>
      <c r="G246" s="834"/>
      <c r="H246" s="834"/>
      <c r="I246" s="834"/>
      <c r="J246" s="834"/>
      <c r="K246" s="834"/>
      <c r="L246" s="834"/>
      <c r="M246" s="834"/>
      <c r="N246" s="834"/>
      <c r="O246" s="834"/>
      <c r="P246" s="834"/>
      <c r="Q246" s="834"/>
      <c r="R246" s="834"/>
      <c r="S246" s="834"/>
      <c r="T246" s="834"/>
      <c r="U246" s="834"/>
      <c r="V246" s="834"/>
      <c r="W246" s="834"/>
      <c r="X246" s="834"/>
      <c r="Y246" s="834"/>
      <c r="Z246" s="834"/>
      <c r="AA246" s="834"/>
    </row>
    <row r="247" ht="13.5" customHeight="1">
      <c r="A247" s="834"/>
      <c r="B247" s="834"/>
      <c r="C247" s="834"/>
      <c r="D247" s="834"/>
      <c r="E247" s="834"/>
      <c r="F247" s="834"/>
      <c r="G247" s="834"/>
      <c r="H247" s="834"/>
      <c r="I247" s="834"/>
      <c r="J247" s="834"/>
      <c r="K247" s="834"/>
      <c r="L247" s="834"/>
      <c r="M247" s="834"/>
      <c r="N247" s="834"/>
      <c r="O247" s="834"/>
      <c r="P247" s="834"/>
      <c r="Q247" s="834"/>
      <c r="R247" s="834"/>
      <c r="S247" s="834"/>
      <c r="T247" s="834"/>
      <c r="U247" s="834"/>
      <c r="V247" s="834"/>
      <c r="W247" s="834"/>
      <c r="X247" s="834"/>
      <c r="Y247" s="834"/>
      <c r="Z247" s="834"/>
      <c r="AA247" s="834"/>
    </row>
    <row r="248" ht="13.5" customHeight="1">
      <c r="A248" s="834"/>
      <c r="B248" s="834"/>
      <c r="C248" s="834"/>
      <c r="D248" s="834"/>
      <c r="E248" s="834"/>
      <c r="F248" s="834"/>
      <c r="G248" s="834"/>
      <c r="H248" s="834"/>
      <c r="I248" s="834"/>
      <c r="J248" s="834"/>
      <c r="K248" s="834"/>
      <c r="L248" s="834"/>
      <c r="M248" s="834"/>
      <c r="N248" s="834"/>
      <c r="O248" s="834"/>
      <c r="P248" s="834"/>
      <c r="Q248" s="834"/>
      <c r="R248" s="834"/>
      <c r="S248" s="834"/>
      <c r="T248" s="834"/>
      <c r="U248" s="834"/>
      <c r="V248" s="834"/>
      <c r="W248" s="834"/>
      <c r="X248" s="834"/>
      <c r="Y248" s="834"/>
      <c r="Z248" s="834"/>
      <c r="AA248" s="834"/>
    </row>
    <row r="249" ht="13.5" customHeight="1">
      <c r="A249" s="834"/>
      <c r="B249" s="834"/>
      <c r="C249" s="834"/>
      <c r="D249" s="834"/>
      <c r="E249" s="834"/>
      <c r="F249" s="834"/>
      <c r="G249" s="834"/>
      <c r="H249" s="834"/>
      <c r="I249" s="834"/>
      <c r="J249" s="834"/>
      <c r="K249" s="834"/>
      <c r="L249" s="834"/>
      <c r="M249" s="834"/>
      <c r="N249" s="834"/>
      <c r="O249" s="834"/>
      <c r="P249" s="834"/>
      <c r="Q249" s="834"/>
      <c r="R249" s="834"/>
      <c r="S249" s="834"/>
      <c r="T249" s="834"/>
      <c r="U249" s="834"/>
      <c r="V249" s="834"/>
      <c r="W249" s="834"/>
      <c r="X249" s="834"/>
      <c r="Y249" s="834"/>
      <c r="Z249" s="834"/>
      <c r="AA249" s="834"/>
    </row>
    <row r="250" ht="13.5" customHeight="1">
      <c r="A250" s="834"/>
      <c r="B250" s="834"/>
      <c r="C250" s="834"/>
      <c r="D250" s="834"/>
      <c r="E250" s="834"/>
      <c r="F250" s="834"/>
      <c r="G250" s="834"/>
      <c r="H250" s="834"/>
      <c r="I250" s="834"/>
      <c r="J250" s="834"/>
      <c r="K250" s="834"/>
      <c r="L250" s="834"/>
      <c r="M250" s="834"/>
      <c r="N250" s="834"/>
      <c r="O250" s="834"/>
      <c r="P250" s="834"/>
      <c r="Q250" s="834"/>
      <c r="R250" s="834"/>
      <c r="S250" s="834"/>
      <c r="T250" s="834"/>
      <c r="U250" s="834"/>
      <c r="V250" s="834"/>
      <c r="W250" s="834"/>
      <c r="X250" s="834"/>
      <c r="Y250" s="834"/>
      <c r="Z250" s="834"/>
      <c r="AA250" s="834"/>
    </row>
    <row r="251" ht="13.5" customHeight="1">
      <c r="A251" s="834"/>
      <c r="B251" s="834"/>
      <c r="C251" s="834"/>
      <c r="D251" s="834"/>
      <c r="E251" s="834"/>
      <c r="F251" s="834"/>
      <c r="G251" s="834"/>
      <c r="H251" s="834"/>
      <c r="I251" s="834"/>
      <c r="J251" s="834"/>
      <c r="K251" s="834"/>
      <c r="L251" s="834"/>
      <c r="M251" s="834"/>
      <c r="N251" s="834"/>
      <c r="O251" s="834"/>
      <c r="P251" s="834"/>
      <c r="Q251" s="834"/>
      <c r="R251" s="834"/>
      <c r="S251" s="834"/>
      <c r="T251" s="834"/>
      <c r="U251" s="834"/>
      <c r="V251" s="834"/>
      <c r="W251" s="834"/>
      <c r="X251" s="834"/>
      <c r="Y251" s="834"/>
      <c r="Z251" s="834"/>
      <c r="AA251" s="834"/>
    </row>
    <row r="252" ht="13.5" customHeight="1">
      <c r="A252" s="834"/>
      <c r="B252" s="834"/>
      <c r="C252" s="834"/>
      <c r="D252" s="834"/>
      <c r="E252" s="834"/>
      <c r="F252" s="834"/>
      <c r="G252" s="834"/>
      <c r="H252" s="834"/>
      <c r="I252" s="834"/>
      <c r="J252" s="834"/>
      <c r="K252" s="834"/>
      <c r="L252" s="834"/>
      <c r="M252" s="834"/>
      <c r="N252" s="834"/>
      <c r="O252" s="834"/>
      <c r="P252" s="834"/>
      <c r="Q252" s="834"/>
      <c r="R252" s="834"/>
      <c r="S252" s="834"/>
      <c r="T252" s="834"/>
      <c r="U252" s="834"/>
      <c r="V252" s="834"/>
      <c r="W252" s="834"/>
      <c r="X252" s="834"/>
      <c r="Y252" s="834"/>
      <c r="Z252" s="834"/>
      <c r="AA252" s="834"/>
    </row>
    <row r="253" ht="13.5" customHeight="1">
      <c r="A253" s="834"/>
      <c r="B253" s="834"/>
      <c r="C253" s="834"/>
      <c r="D253" s="834"/>
      <c r="E253" s="834"/>
      <c r="F253" s="834"/>
      <c r="G253" s="834"/>
      <c r="H253" s="834"/>
      <c r="I253" s="834"/>
      <c r="J253" s="834"/>
      <c r="K253" s="834"/>
      <c r="L253" s="834"/>
      <c r="M253" s="834"/>
      <c r="N253" s="834"/>
      <c r="O253" s="834"/>
      <c r="P253" s="834"/>
      <c r="Q253" s="834"/>
      <c r="R253" s="834"/>
      <c r="S253" s="834"/>
      <c r="T253" s="834"/>
      <c r="U253" s="834"/>
      <c r="V253" s="834"/>
      <c r="W253" s="834"/>
      <c r="X253" s="834"/>
      <c r="Y253" s="834"/>
      <c r="Z253" s="834"/>
      <c r="AA253" s="834"/>
    </row>
    <row r="254" ht="13.5" customHeight="1">
      <c r="A254" s="834"/>
      <c r="B254" s="834"/>
      <c r="C254" s="834"/>
      <c r="D254" s="834"/>
      <c r="E254" s="834"/>
      <c r="F254" s="834"/>
      <c r="G254" s="834"/>
      <c r="H254" s="834"/>
      <c r="I254" s="834"/>
      <c r="J254" s="834"/>
      <c r="K254" s="834"/>
      <c r="L254" s="834"/>
      <c r="M254" s="834"/>
      <c r="N254" s="834"/>
      <c r="O254" s="834"/>
      <c r="P254" s="834"/>
      <c r="Q254" s="834"/>
      <c r="R254" s="834"/>
      <c r="S254" s="834"/>
      <c r="T254" s="834"/>
      <c r="U254" s="834"/>
      <c r="V254" s="834"/>
      <c r="W254" s="834"/>
      <c r="X254" s="834"/>
      <c r="Y254" s="834"/>
      <c r="Z254" s="834"/>
      <c r="AA254" s="834"/>
    </row>
    <row r="255" ht="13.5" customHeight="1">
      <c r="A255" s="834"/>
      <c r="B255" s="834"/>
      <c r="C255" s="834"/>
      <c r="D255" s="834"/>
      <c r="E255" s="834"/>
      <c r="F255" s="834"/>
      <c r="G255" s="834"/>
      <c r="H255" s="834"/>
      <c r="I255" s="834"/>
      <c r="J255" s="834"/>
      <c r="K255" s="834"/>
      <c r="L255" s="834"/>
      <c r="M255" s="834"/>
      <c r="N255" s="834"/>
      <c r="O255" s="834"/>
      <c r="P255" s="834"/>
      <c r="Q255" s="834"/>
      <c r="R255" s="834"/>
      <c r="S255" s="834"/>
      <c r="T255" s="834"/>
      <c r="U255" s="834"/>
      <c r="V255" s="834"/>
      <c r="W255" s="834"/>
      <c r="X255" s="834"/>
      <c r="Y255" s="834"/>
      <c r="Z255" s="834"/>
      <c r="AA255" s="834"/>
    </row>
    <row r="256" ht="13.5" customHeight="1">
      <c r="A256" s="834"/>
      <c r="B256" s="834"/>
      <c r="C256" s="834"/>
      <c r="D256" s="834"/>
      <c r="E256" s="834"/>
      <c r="F256" s="834"/>
      <c r="G256" s="834"/>
      <c r="H256" s="834"/>
      <c r="I256" s="834"/>
      <c r="J256" s="834"/>
      <c r="K256" s="834"/>
      <c r="L256" s="834"/>
      <c r="M256" s="834"/>
      <c r="N256" s="834"/>
      <c r="O256" s="834"/>
      <c r="P256" s="834"/>
      <c r="Q256" s="834"/>
      <c r="R256" s="834"/>
      <c r="S256" s="834"/>
      <c r="T256" s="834"/>
      <c r="U256" s="834"/>
      <c r="V256" s="834"/>
      <c r="W256" s="834"/>
      <c r="X256" s="834"/>
      <c r="Y256" s="834"/>
      <c r="Z256" s="834"/>
      <c r="AA256" s="834"/>
    </row>
    <row r="257" ht="13.5" customHeight="1">
      <c r="A257" s="834"/>
      <c r="B257" s="834"/>
      <c r="C257" s="834"/>
      <c r="D257" s="834"/>
      <c r="E257" s="834"/>
      <c r="F257" s="834"/>
      <c r="G257" s="834"/>
      <c r="H257" s="834"/>
      <c r="I257" s="834"/>
      <c r="J257" s="834"/>
      <c r="K257" s="834"/>
      <c r="L257" s="834"/>
      <c r="M257" s="834"/>
      <c r="N257" s="834"/>
      <c r="O257" s="834"/>
      <c r="P257" s="834"/>
      <c r="Q257" s="834"/>
      <c r="R257" s="834"/>
      <c r="S257" s="834"/>
      <c r="T257" s="834"/>
      <c r="U257" s="834"/>
      <c r="V257" s="834"/>
      <c r="W257" s="834"/>
      <c r="X257" s="834"/>
      <c r="Y257" s="834"/>
      <c r="Z257" s="834"/>
      <c r="AA257" s="834"/>
    </row>
    <row r="258" ht="13.5" customHeight="1">
      <c r="A258" s="834"/>
      <c r="B258" s="834"/>
      <c r="C258" s="834"/>
      <c r="D258" s="834"/>
      <c r="E258" s="834"/>
      <c r="F258" s="834"/>
      <c r="G258" s="834"/>
      <c r="H258" s="834"/>
      <c r="I258" s="834"/>
      <c r="J258" s="834"/>
      <c r="K258" s="834"/>
      <c r="L258" s="834"/>
      <c r="M258" s="834"/>
      <c r="N258" s="834"/>
      <c r="O258" s="834"/>
      <c r="P258" s="834"/>
      <c r="Q258" s="834"/>
      <c r="R258" s="834"/>
      <c r="S258" s="834"/>
      <c r="T258" s="834"/>
      <c r="U258" s="834"/>
      <c r="V258" s="834"/>
      <c r="W258" s="834"/>
      <c r="X258" s="834"/>
      <c r="Y258" s="834"/>
      <c r="Z258" s="834"/>
      <c r="AA258" s="834"/>
    </row>
    <row r="259" ht="13.5" customHeight="1">
      <c r="A259" s="834"/>
      <c r="B259" s="834"/>
      <c r="C259" s="834"/>
      <c r="D259" s="834"/>
      <c r="E259" s="834"/>
      <c r="F259" s="834"/>
      <c r="G259" s="834"/>
      <c r="H259" s="834"/>
      <c r="I259" s="834"/>
      <c r="J259" s="834"/>
      <c r="K259" s="834"/>
      <c r="L259" s="834"/>
      <c r="M259" s="834"/>
      <c r="N259" s="834"/>
      <c r="O259" s="834"/>
      <c r="P259" s="834"/>
      <c r="Q259" s="834"/>
      <c r="R259" s="834"/>
      <c r="S259" s="834"/>
      <c r="T259" s="834"/>
      <c r="U259" s="834"/>
      <c r="V259" s="834"/>
      <c r="W259" s="834"/>
      <c r="X259" s="834"/>
      <c r="Y259" s="834"/>
      <c r="Z259" s="834"/>
      <c r="AA259" s="834"/>
    </row>
    <row r="260" ht="13.5" customHeight="1">
      <c r="A260" s="834"/>
      <c r="B260" s="834"/>
      <c r="C260" s="834"/>
      <c r="D260" s="834"/>
      <c r="E260" s="834"/>
      <c r="F260" s="834"/>
      <c r="G260" s="834"/>
      <c r="H260" s="834"/>
      <c r="I260" s="834"/>
      <c r="J260" s="834"/>
      <c r="K260" s="834"/>
      <c r="L260" s="834"/>
      <c r="M260" s="834"/>
      <c r="N260" s="834"/>
      <c r="O260" s="834"/>
      <c r="P260" s="834"/>
      <c r="Q260" s="834"/>
      <c r="R260" s="834"/>
      <c r="S260" s="834"/>
      <c r="T260" s="834"/>
      <c r="U260" s="834"/>
      <c r="V260" s="834"/>
      <c r="W260" s="834"/>
      <c r="X260" s="834"/>
      <c r="Y260" s="834"/>
      <c r="Z260" s="834"/>
      <c r="AA260" s="834"/>
    </row>
    <row r="261" ht="13.5" customHeight="1">
      <c r="A261" s="834"/>
      <c r="B261" s="834"/>
      <c r="C261" s="834"/>
      <c r="D261" s="834"/>
      <c r="E261" s="834"/>
      <c r="F261" s="834"/>
      <c r="G261" s="834"/>
      <c r="H261" s="834"/>
      <c r="I261" s="834"/>
      <c r="J261" s="834"/>
      <c r="K261" s="834"/>
      <c r="L261" s="834"/>
      <c r="M261" s="834"/>
      <c r="N261" s="834"/>
      <c r="O261" s="834"/>
      <c r="P261" s="834"/>
      <c r="Q261" s="834"/>
      <c r="R261" s="834"/>
      <c r="S261" s="834"/>
      <c r="T261" s="834"/>
      <c r="U261" s="834"/>
      <c r="V261" s="834"/>
      <c r="W261" s="834"/>
      <c r="X261" s="834"/>
      <c r="Y261" s="834"/>
      <c r="Z261" s="834"/>
      <c r="AA261" s="834"/>
    </row>
    <row r="262" ht="13.5" customHeight="1">
      <c r="A262" s="834"/>
      <c r="B262" s="834"/>
      <c r="C262" s="834"/>
      <c r="D262" s="834"/>
      <c r="E262" s="834"/>
      <c r="F262" s="834"/>
      <c r="G262" s="834"/>
      <c r="H262" s="834"/>
      <c r="I262" s="834"/>
      <c r="J262" s="834"/>
      <c r="K262" s="834"/>
      <c r="L262" s="834"/>
      <c r="M262" s="834"/>
      <c r="N262" s="834"/>
      <c r="O262" s="834"/>
      <c r="P262" s="834"/>
      <c r="Q262" s="834"/>
      <c r="R262" s="834"/>
      <c r="S262" s="834"/>
      <c r="T262" s="834"/>
      <c r="U262" s="834"/>
      <c r="V262" s="834"/>
      <c r="W262" s="834"/>
      <c r="X262" s="834"/>
      <c r="Y262" s="834"/>
      <c r="Z262" s="834"/>
      <c r="AA262" s="834"/>
    </row>
    <row r="263" ht="13.5" customHeight="1">
      <c r="A263" s="834"/>
      <c r="B263" s="834"/>
      <c r="C263" s="834"/>
      <c r="D263" s="834"/>
      <c r="E263" s="834"/>
      <c r="F263" s="834"/>
      <c r="G263" s="834"/>
      <c r="H263" s="834"/>
      <c r="I263" s="834"/>
      <c r="J263" s="834"/>
      <c r="K263" s="834"/>
      <c r="L263" s="834"/>
      <c r="M263" s="834"/>
      <c r="N263" s="834"/>
      <c r="O263" s="834"/>
      <c r="P263" s="834"/>
      <c r="Q263" s="834"/>
      <c r="R263" s="834"/>
      <c r="S263" s="834"/>
      <c r="T263" s="834"/>
      <c r="U263" s="834"/>
      <c r="V263" s="834"/>
      <c r="W263" s="834"/>
      <c r="X263" s="834"/>
      <c r="Y263" s="834"/>
      <c r="Z263" s="834"/>
      <c r="AA263" s="834"/>
    </row>
    <row r="264" ht="13.5" customHeight="1">
      <c r="A264" s="834"/>
      <c r="B264" s="834"/>
      <c r="C264" s="834"/>
      <c r="D264" s="834"/>
      <c r="E264" s="834"/>
      <c r="F264" s="834"/>
      <c r="G264" s="834"/>
      <c r="H264" s="834"/>
      <c r="I264" s="834"/>
      <c r="J264" s="834"/>
      <c r="K264" s="834"/>
      <c r="L264" s="834"/>
      <c r="M264" s="834"/>
      <c r="N264" s="834"/>
      <c r="O264" s="834"/>
      <c r="P264" s="834"/>
      <c r="Q264" s="834"/>
      <c r="R264" s="834"/>
      <c r="S264" s="834"/>
      <c r="T264" s="834"/>
      <c r="U264" s="834"/>
      <c r="V264" s="834"/>
      <c r="W264" s="834"/>
      <c r="X264" s="834"/>
      <c r="Y264" s="834"/>
      <c r="Z264" s="834"/>
      <c r="AA264" s="834"/>
    </row>
    <row r="265" ht="13.5" customHeight="1">
      <c r="A265" s="834"/>
      <c r="B265" s="834"/>
      <c r="C265" s="834"/>
      <c r="D265" s="834"/>
      <c r="E265" s="834"/>
      <c r="F265" s="834"/>
      <c r="G265" s="834"/>
      <c r="H265" s="834"/>
      <c r="I265" s="834"/>
      <c r="J265" s="834"/>
      <c r="K265" s="834"/>
      <c r="L265" s="834"/>
      <c r="M265" s="834"/>
      <c r="N265" s="834"/>
      <c r="O265" s="834"/>
      <c r="P265" s="834"/>
      <c r="Q265" s="834"/>
      <c r="R265" s="834"/>
      <c r="S265" s="834"/>
      <c r="T265" s="834"/>
      <c r="U265" s="834"/>
      <c r="V265" s="834"/>
      <c r="W265" s="834"/>
      <c r="X265" s="834"/>
      <c r="Y265" s="834"/>
      <c r="Z265" s="834"/>
      <c r="AA265" s="834"/>
    </row>
    <row r="266" ht="13.5" customHeight="1">
      <c r="A266" s="834"/>
      <c r="B266" s="834"/>
      <c r="C266" s="834"/>
      <c r="D266" s="834"/>
      <c r="E266" s="834"/>
      <c r="F266" s="834"/>
      <c r="G266" s="834"/>
      <c r="H266" s="834"/>
      <c r="I266" s="834"/>
      <c r="J266" s="834"/>
      <c r="K266" s="834"/>
      <c r="L266" s="834"/>
      <c r="M266" s="834"/>
      <c r="N266" s="834"/>
      <c r="O266" s="834"/>
      <c r="P266" s="834"/>
      <c r="Q266" s="834"/>
      <c r="R266" s="834"/>
      <c r="S266" s="834"/>
      <c r="T266" s="834"/>
      <c r="U266" s="834"/>
      <c r="V266" s="834"/>
      <c r="W266" s="834"/>
      <c r="X266" s="834"/>
      <c r="Y266" s="834"/>
      <c r="Z266" s="834"/>
      <c r="AA266" s="834"/>
    </row>
    <row r="267" ht="13.5" customHeight="1">
      <c r="A267" s="834"/>
      <c r="B267" s="834"/>
      <c r="C267" s="834"/>
      <c r="D267" s="834"/>
      <c r="E267" s="834"/>
      <c r="F267" s="834"/>
      <c r="G267" s="834"/>
      <c r="H267" s="834"/>
      <c r="I267" s="834"/>
      <c r="J267" s="834"/>
      <c r="K267" s="834"/>
      <c r="L267" s="834"/>
      <c r="M267" s="834"/>
      <c r="N267" s="834"/>
      <c r="O267" s="834"/>
      <c r="P267" s="834"/>
      <c r="Q267" s="834"/>
      <c r="R267" s="834"/>
      <c r="S267" s="834"/>
      <c r="T267" s="834"/>
      <c r="U267" s="834"/>
      <c r="V267" s="834"/>
      <c r="W267" s="834"/>
      <c r="X267" s="834"/>
      <c r="Y267" s="834"/>
      <c r="Z267" s="834"/>
      <c r="AA267" s="834"/>
    </row>
    <row r="268" ht="13.5" customHeight="1">
      <c r="A268" s="834"/>
      <c r="B268" s="834"/>
      <c r="C268" s="834"/>
      <c r="D268" s="834"/>
      <c r="E268" s="834"/>
      <c r="F268" s="834"/>
      <c r="G268" s="834"/>
      <c r="H268" s="834"/>
      <c r="I268" s="834"/>
      <c r="J268" s="834"/>
      <c r="K268" s="834"/>
      <c r="L268" s="834"/>
      <c r="M268" s="834"/>
      <c r="N268" s="834"/>
      <c r="O268" s="834"/>
      <c r="P268" s="834"/>
      <c r="Q268" s="834"/>
      <c r="R268" s="834"/>
      <c r="S268" s="834"/>
      <c r="T268" s="834"/>
      <c r="U268" s="834"/>
      <c r="V268" s="834"/>
      <c r="W268" s="834"/>
      <c r="X268" s="834"/>
      <c r="Y268" s="834"/>
      <c r="Z268" s="834"/>
      <c r="AA268" s="834"/>
    </row>
    <row r="269" ht="13.5" customHeight="1">
      <c r="A269" s="834"/>
      <c r="B269" s="834"/>
      <c r="C269" s="834"/>
      <c r="D269" s="834"/>
      <c r="E269" s="834"/>
      <c r="F269" s="834"/>
      <c r="G269" s="834"/>
      <c r="H269" s="834"/>
      <c r="I269" s="834"/>
      <c r="J269" s="834"/>
      <c r="K269" s="834"/>
      <c r="L269" s="834"/>
      <c r="M269" s="834"/>
      <c r="N269" s="834"/>
      <c r="O269" s="834"/>
      <c r="P269" s="834"/>
      <c r="Q269" s="834"/>
      <c r="R269" s="834"/>
      <c r="S269" s="834"/>
      <c r="T269" s="834"/>
      <c r="U269" s="834"/>
      <c r="V269" s="834"/>
      <c r="W269" s="834"/>
      <c r="X269" s="834"/>
      <c r="Y269" s="834"/>
      <c r="Z269" s="834"/>
      <c r="AA269" s="834"/>
    </row>
    <row r="270" ht="13.5" customHeight="1">
      <c r="A270" s="834"/>
      <c r="B270" s="834"/>
      <c r="C270" s="834"/>
      <c r="D270" s="834"/>
      <c r="E270" s="834"/>
      <c r="F270" s="834"/>
      <c r="G270" s="834"/>
      <c r="H270" s="834"/>
      <c r="I270" s="834"/>
      <c r="J270" s="834"/>
      <c r="K270" s="834"/>
      <c r="L270" s="834"/>
      <c r="M270" s="834"/>
      <c r="N270" s="834"/>
      <c r="O270" s="834"/>
      <c r="P270" s="834"/>
      <c r="Q270" s="834"/>
      <c r="R270" s="834"/>
      <c r="S270" s="834"/>
      <c r="T270" s="834"/>
      <c r="U270" s="834"/>
      <c r="V270" s="834"/>
      <c r="W270" s="834"/>
      <c r="X270" s="834"/>
      <c r="Y270" s="834"/>
      <c r="Z270" s="834"/>
      <c r="AA270" s="834"/>
    </row>
    <row r="271" ht="13.5" customHeight="1">
      <c r="A271" s="834"/>
      <c r="B271" s="834"/>
      <c r="C271" s="834"/>
      <c r="D271" s="834"/>
      <c r="E271" s="834"/>
      <c r="F271" s="834"/>
      <c r="G271" s="834"/>
      <c r="H271" s="834"/>
      <c r="I271" s="834"/>
      <c r="J271" s="834"/>
      <c r="K271" s="834"/>
      <c r="L271" s="834"/>
      <c r="M271" s="834"/>
      <c r="N271" s="834"/>
      <c r="O271" s="834"/>
      <c r="P271" s="834"/>
      <c r="Q271" s="834"/>
      <c r="R271" s="834"/>
      <c r="S271" s="834"/>
      <c r="T271" s="834"/>
      <c r="U271" s="834"/>
      <c r="V271" s="834"/>
      <c r="W271" s="834"/>
      <c r="X271" s="834"/>
      <c r="Y271" s="834"/>
      <c r="Z271" s="834"/>
      <c r="AA271" s="834"/>
    </row>
    <row r="272" ht="13.5" customHeight="1">
      <c r="A272" s="834"/>
      <c r="B272" s="834"/>
      <c r="C272" s="834"/>
      <c r="D272" s="834"/>
      <c r="E272" s="834"/>
      <c r="F272" s="834"/>
      <c r="G272" s="834"/>
      <c r="H272" s="834"/>
      <c r="I272" s="834"/>
      <c r="J272" s="834"/>
      <c r="K272" s="834"/>
      <c r="L272" s="834"/>
      <c r="M272" s="834"/>
      <c r="N272" s="834"/>
      <c r="O272" s="834"/>
      <c r="P272" s="834"/>
      <c r="Q272" s="834"/>
      <c r="R272" s="834"/>
      <c r="S272" s="834"/>
      <c r="T272" s="834"/>
      <c r="U272" s="834"/>
      <c r="V272" s="834"/>
      <c r="W272" s="834"/>
      <c r="X272" s="834"/>
      <c r="Y272" s="834"/>
      <c r="Z272" s="834"/>
      <c r="AA272" s="834"/>
    </row>
    <row r="273" ht="13.5" customHeight="1">
      <c r="A273" s="834"/>
      <c r="B273" s="834"/>
      <c r="C273" s="834"/>
      <c r="D273" s="834"/>
      <c r="E273" s="834"/>
      <c r="F273" s="834"/>
      <c r="G273" s="834"/>
      <c r="H273" s="834"/>
      <c r="I273" s="834"/>
      <c r="J273" s="834"/>
      <c r="K273" s="834"/>
      <c r="L273" s="834"/>
      <c r="M273" s="834"/>
      <c r="N273" s="834"/>
      <c r="O273" s="834"/>
      <c r="P273" s="834"/>
      <c r="Q273" s="834"/>
      <c r="R273" s="834"/>
      <c r="S273" s="834"/>
      <c r="T273" s="834"/>
      <c r="U273" s="834"/>
      <c r="V273" s="834"/>
      <c r="W273" s="834"/>
      <c r="X273" s="834"/>
      <c r="Y273" s="834"/>
      <c r="Z273" s="834"/>
      <c r="AA273" s="834"/>
    </row>
    <row r="274" ht="13.5" customHeight="1">
      <c r="A274" s="834"/>
      <c r="B274" s="834"/>
      <c r="C274" s="834"/>
      <c r="D274" s="834"/>
      <c r="E274" s="834"/>
      <c r="F274" s="834"/>
      <c r="G274" s="834"/>
      <c r="H274" s="834"/>
      <c r="I274" s="834"/>
      <c r="J274" s="834"/>
      <c r="K274" s="834"/>
      <c r="L274" s="834"/>
      <c r="M274" s="834"/>
      <c r="N274" s="834"/>
      <c r="O274" s="834"/>
      <c r="P274" s="834"/>
      <c r="Q274" s="834"/>
      <c r="R274" s="834"/>
      <c r="S274" s="834"/>
      <c r="T274" s="834"/>
      <c r="U274" s="834"/>
      <c r="V274" s="834"/>
      <c r="W274" s="834"/>
      <c r="X274" s="834"/>
      <c r="Y274" s="834"/>
      <c r="Z274" s="834"/>
      <c r="AA274" s="834"/>
    </row>
    <row r="275" ht="13.5" customHeight="1">
      <c r="A275" s="834"/>
      <c r="B275" s="834"/>
      <c r="C275" s="834"/>
      <c r="D275" s="834"/>
      <c r="E275" s="834"/>
      <c r="F275" s="834"/>
      <c r="G275" s="834"/>
      <c r="H275" s="834"/>
      <c r="I275" s="834"/>
      <c r="J275" s="834"/>
      <c r="K275" s="834"/>
      <c r="L275" s="834"/>
      <c r="M275" s="834"/>
      <c r="N275" s="834"/>
      <c r="O275" s="834"/>
      <c r="P275" s="834"/>
      <c r="Q275" s="834"/>
      <c r="R275" s="834"/>
      <c r="S275" s="834"/>
      <c r="T275" s="834"/>
      <c r="U275" s="834"/>
      <c r="V275" s="834"/>
      <c r="W275" s="834"/>
      <c r="X275" s="834"/>
      <c r="Y275" s="834"/>
      <c r="Z275" s="834"/>
      <c r="AA275" s="834"/>
    </row>
    <row r="276" ht="13.5" customHeight="1">
      <c r="A276" s="834"/>
      <c r="B276" s="834"/>
      <c r="C276" s="834"/>
      <c r="D276" s="834"/>
      <c r="E276" s="834"/>
      <c r="F276" s="834"/>
      <c r="G276" s="834"/>
      <c r="H276" s="834"/>
      <c r="I276" s="834"/>
      <c r="J276" s="834"/>
      <c r="K276" s="834"/>
      <c r="L276" s="834"/>
      <c r="M276" s="834"/>
      <c r="N276" s="834"/>
      <c r="O276" s="834"/>
      <c r="P276" s="834"/>
      <c r="Q276" s="834"/>
      <c r="R276" s="834"/>
      <c r="S276" s="834"/>
      <c r="T276" s="834"/>
      <c r="U276" s="834"/>
      <c r="V276" s="834"/>
      <c r="W276" s="834"/>
      <c r="X276" s="834"/>
      <c r="Y276" s="834"/>
      <c r="Z276" s="834"/>
      <c r="AA276" s="834"/>
    </row>
    <row r="277" ht="13.5" customHeight="1">
      <c r="A277" s="834"/>
      <c r="B277" s="834"/>
      <c r="C277" s="834"/>
      <c r="D277" s="834"/>
      <c r="E277" s="834"/>
      <c r="F277" s="834"/>
      <c r="G277" s="834"/>
      <c r="H277" s="834"/>
      <c r="I277" s="834"/>
      <c r="J277" s="834"/>
      <c r="K277" s="834"/>
      <c r="L277" s="834"/>
      <c r="M277" s="834"/>
      <c r="N277" s="834"/>
      <c r="O277" s="834"/>
      <c r="P277" s="834"/>
      <c r="Q277" s="834"/>
      <c r="R277" s="834"/>
      <c r="S277" s="834"/>
      <c r="T277" s="834"/>
      <c r="U277" s="834"/>
      <c r="V277" s="834"/>
      <c r="W277" s="834"/>
      <c r="X277" s="834"/>
      <c r="Y277" s="834"/>
      <c r="Z277" s="834"/>
      <c r="AA277" s="834"/>
    </row>
    <row r="278" ht="13.5" customHeight="1">
      <c r="A278" s="834"/>
      <c r="B278" s="834"/>
      <c r="C278" s="834"/>
      <c r="D278" s="834"/>
      <c r="E278" s="834"/>
      <c r="F278" s="834"/>
      <c r="G278" s="834"/>
      <c r="H278" s="834"/>
      <c r="I278" s="834"/>
      <c r="J278" s="834"/>
      <c r="K278" s="834"/>
      <c r="L278" s="834"/>
      <c r="M278" s="834"/>
      <c r="N278" s="834"/>
      <c r="O278" s="834"/>
      <c r="P278" s="834"/>
      <c r="Q278" s="834"/>
      <c r="R278" s="834"/>
      <c r="S278" s="834"/>
      <c r="T278" s="834"/>
      <c r="U278" s="834"/>
      <c r="V278" s="834"/>
      <c r="W278" s="834"/>
      <c r="X278" s="834"/>
      <c r="Y278" s="834"/>
      <c r="Z278" s="834"/>
      <c r="AA278" s="834"/>
    </row>
    <row r="279" ht="13.5" customHeight="1">
      <c r="A279" s="834"/>
      <c r="B279" s="834"/>
      <c r="C279" s="834"/>
      <c r="D279" s="834"/>
      <c r="E279" s="834"/>
      <c r="F279" s="834"/>
      <c r="G279" s="834"/>
      <c r="H279" s="834"/>
      <c r="I279" s="834"/>
      <c r="J279" s="834"/>
      <c r="K279" s="834"/>
      <c r="L279" s="834"/>
      <c r="M279" s="834"/>
      <c r="N279" s="834"/>
      <c r="O279" s="834"/>
      <c r="P279" s="834"/>
      <c r="Q279" s="834"/>
      <c r="R279" s="834"/>
      <c r="S279" s="834"/>
      <c r="T279" s="834"/>
      <c r="U279" s="834"/>
      <c r="V279" s="834"/>
      <c r="W279" s="834"/>
      <c r="X279" s="834"/>
      <c r="Y279" s="834"/>
      <c r="Z279" s="834"/>
      <c r="AA279" s="834"/>
    </row>
    <row r="280" ht="13.5" customHeight="1">
      <c r="A280" s="834"/>
      <c r="B280" s="834"/>
      <c r="C280" s="834"/>
      <c r="D280" s="834"/>
      <c r="E280" s="834"/>
      <c r="F280" s="834"/>
      <c r="G280" s="834"/>
      <c r="H280" s="834"/>
      <c r="I280" s="834"/>
      <c r="J280" s="834"/>
      <c r="K280" s="834"/>
      <c r="L280" s="834"/>
      <c r="M280" s="834"/>
      <c r="N280" s="834"/>
      <c r="O280" s="834"/>
      <c r="P280" s="834"/>
      <c r="Q280" s="834"/>
      <c r="R280" s="834"/>
      <c r="S280" s="834"/>
      <c r="T280" s="834"/>
      <c r="U280" s="834"/>
      <c r="V280" s="834"/>
      <c r="W280" s="834"/>
      <c r="X280" s="834"/>
      <c r="Y280" s="834"/>
      <c r="Z280" s="834"/>
      <c r="AA280" s="834"/>
    </row>
    <row r="281" ht="13.5" customHeight="1">
      <c r="A281" s="834"/>
      <c r="B281" s="834"/>
      <c r="C281" s="834"/>
      <c r="D281" s="834"/>
      <c r="E281" s="834"/>
      <c r="F281" s="834"/>
      <c r="G281" s="834"/>
      <c r="H281" s="834"/>
      <c r="I281" s="834"/>
      <c r="J281" s="834"/>
      <c r="K281" s="834"/>
      <c r="L281" s="834"/>
      <c r="M281" s="834"/>
      <c r="N281" s="834"/>
      <c r="O281" s="834"/>
      <c r="P281" s="834"/>
      <c r="Q281" s="834"/>
      <c r="R281" s="834"/>
      <c r="S281" s="834"/>
      <c r="T281" s="834"/>
      <c r="U281" s="834"/>
      <c r="V281" s="834"/>
      <c r="W281" s="834"/>
      <c r="X281" s="834"/>
      <c r="Y281" s="834"/>
      <c r="Z281" s="834"/>
      <c r="AA281" s="834"/>
    </row>
    <row r="282" ht="13.5" customHeight="1">
      <c r="A282" s="834"/>
      <c r="B282" s="834"/>
      <c r="C282" s="834"/>
      <c r="D282" s="834"/>
      <c r="E282" s="834"/>
      <c r="F282" s="834"/>
      <c r="G282" s="834"/>
      <c r="H282" s="834"/>
      <c r="I282" s="834"/>
      <c r="J282" s="834"/>
      <c r="K282" s="834"/>
      <c r="L282" s="834"/>
      <c r="M282" s="834"/>
      <c r="N282" s="834"/>
      <c r="O282" s="834"/>
      <c r="P282" s="834"/>
      <c r="Q282" s="834"/>
      <c r="R282" s="834"/>
      <c r="S282" s="834"/>
      <c r="T282" s="834"/>
      <c r="U282" s="834"/>
      <c r="V282" s="834"/>
      <c r="W282" s="834"/>
      <c r="X282" s="834"/>
      <c r="Y282" s="834"/>
      <c r="Z282" s="834"/>
      <c r="AA282" s="834"/>
    </row>
    <row r="283" ht="13.5" customHeight="1">
      <c r="A283" s="834"/>
      <c r="B283" s="834"/>
      <c r="C283" s="834"/>
      <c r="D283" s="834"/>
      <c r="E283" s="834"/>
      <c r="F283" s="834"/>
      <c r="G283" s="834"/>
      <c r="H283" s="834"/>
      <c r="I283" s="834"/>
      <c r="J283" s="834"/>
      <c r="K283" s="834"/>
      <c r="L283" s="834"/>
      <c r="M283" s="834"/>
      <c r="N283" s="834"/>
      <c r="O283" s="834"/>
      <c r="P283" s="834"/>
      <c r="Q283" s="834"/>
      <c r="R283" s="834"/>
      <c r="S283" s="834"/>
      <c r="T283" s="834"/>
      <c r="U283" s="834"/>
      <c r="V283" s="834"/>
      <c r="W283" s="834"/>
      <c r="X283" s="834"/>
      <c r="Y283" s="834"/>
      <c r="Z283" s="834"/>
      <c r="AA283" s="834"/>
    </row>
    <row r="284" ht="13.5" customHeight="1">
      <c r="A284" s="834"/>
      <c r="B284" s="834"/>
      <c r="C284" s="834"/>
      <c r="D284" s="834"/>
      <c r="E284" s="834"/>
      <c r="F284" s="834"/>
      <c r="G284" s="834"/>
      <c r="H284" s="834"/>
      <c r="I284" s="834"/>
      <c r="J284" s="834"/>
      <c r="K284" s="834"/>
      <c r="L284" s="834"/>
      <c r="M284" s="834"/>
      <c r="N284" s="834"/>
      <c r="O284" s="834"/>
      <c r="P284" s="834"/>
      <c r="Q284" s="834"/>
      <c r="R284" s="834"/>
      <c r="S284" s="834"/>
      <c r="T284" s="834"/>
      <c r="U284" s="834"/>
      <c r="V284" s="834"/>
      <c r="W284" s="834"/>
      <c r="X284" s="834"/>
      <c r="Y284" s="834"/>
      <c r="Z284" s="834"/>
      <c r="AA284" s="834"/>
    </row>
    <row r="285" ht="13.5" customHeight="1">
      <c r="A285" s="834"/>
      <c r="B285" s="834"/>
      <c r="C285" s="834"/>
      <c r="D285" s="834"/>
      <c r="E285" s="834"/>
      <c r="F285" s="834"/>
      <c r="G285" s="834"/>
      <c r="H285" s="834"/>
      <c r="I285" s="834"/>
      <c r="J285" s="834"/>
      <c r="K285" s="834"/>
      <c r="L285" s="834"/>
      <c r="M285" s="834"/>
      <c r="N285" s="834"/>
      <c r="O285" s="834"/>
      <c r="P285" s="834"/>
      <c r="Q285" s="834"/>
      <c r="R285" s="834"/>
      <c r="S285" s="834"/>
      <c r="T285" s="834"/>
      <c r="U285" s="834"/>
      <c r="V285" s="834"/>
      <c r="W285" s="834"/>
      <c r="X285" s="834"/>
      <c r="Y285" s="834"/>
      <c r="Z285" s="834"/>
      <c r="AA285" s="834"/>
    </row>
    <row r="286" ht="13.5" customHeight="1">
      <c r="A286" s="834"/>
      <c r="B286" s="834"/>
      <c r="C286" s="834"/>
      <c r="D286" s="834"/>
      <c r="E286" s="834"/>
      <c r="F286" s="834"/>
      <c r="G286" s="834"/>
      <c r="H286" s="834"/>
      <c r="I286" s="834"/>
      <c r="J286" s="834"/>
      <c r="K286" s="834"/>
      <c r="L286" s="834"/>
      <c r="M286" s="834"/>
      <c r="N286" s="834"/>
      <c r="O286" s="834"/>
      <c r="P286" s="834"/>
      <c r="Q286" s="834"/>
      <c r="R286" s="834"/>
      <c r="S286" s="834"/>
      <c r="T286" s="834"/>
      <c r="U286" s="834"/>
      <c r="V286" s="834"/>
      <c r="W286" s="834"/>
      <c r="X286" s="834"/>
      <c r="Y286" s="834"/>
      <c r="Z286" s="834"/>
      <c r="AA286" s="834"/>
    </row>
    <row r="287" ht="13.5" customHeight="1">
      <c r="A287" s="834"/>
      <c r="B287" s="834"/>
      <c r="C287" s="834"/>
      <c r="D287" s="834"/>
      <c r="E287" s="834"/>
      <c r="F287" s="834"/>
      <c r="G287" s="834"/>
      <c r="H287" s="834"/>
      <c r="I287" s="834"/>
      <c r="J287" s="834"/>
      <c r="K287" s="834"/>
      <c r="L287" s="834"/>
      <c r="M287" s="834"/>
      <c r="N287" s="834"/>
      <c r="O287" s="834"/>
      <c r="P287" s="834"/>
      <c r="Q287" s="834"/>
      <c r="R287" s="834"/>
      <c r="S287" s="834"/>
      <c r="T287" s="834"/>
      <c r="U287" s="834"/>
      <c r="V287" s="834"/>
      <c r="W287" s="834"/>
      <c r="X287" s="834"/>
      <c r="Y287" s="834"/>
      <c r="Z287" s="834"/>
      <c r="AA287" s="834"/>
    </row>
    <row r="288" ht="13.5" customHeight="1">
      <c r="A288" s="834"/>
      <c r="B288" s="834"/>
      <c r="C288" s="834"/>
      <c r="D288" s="834"/>
      <c r="E288" s="834"/>
      <c r="F288" s="834"/>
      <c r="G288" s="834"/>
      <c r="H288" s="834"/>
      <c r="I288" s="834"/>
      <c r="J288" s="834"/>
      <c r="K288" s="834"/>
      <c r="L288" s="834"/>
      <c r="M288" s="834"/>
      <c r="N288" s="834"/>
      <c r="O288" s="834"/>
      <c r="P288" s="834"/>
      <c r="Q288" s="834"/>
      <c r="R288" s="834"/>
      <c r="S288" s="834"/>
      <c r="T288" s="834"/>
      <c r="U288" s="834"/>
      <c r="V288" s="834"/>
      <c r="W288" s="834"/>
      <c r="X288" s="834"/>
      <c r="Y288" s="834"/>
      <c r="Z288" s="834"/>
      <c r="AA288" s="834"/>
    </row>
    <row r="289" ht="13.5" customHeight="1">
      <c r="A289" s="834"/>
      <c r="B289" s="834"/>
      <c r="C289" s="834"/>
      <c r="D289" s="834"/>
      <c r="E289" s="834"/>
      <c r="F289" s="834"/>
      <c r="G289" s="834"/>
      <c r="H289" s="834"/>
      <c r="I289" s="834"/>
      <c r="J289" s="834"/>
      <c r="K289" s="834"/>
      <c r="L289" s="834"/>
      <c r="M289" s="834"/>
      <c r="N289" s="834"/>
      <c r="O289" s="834"/>
      <c r="P289" s="834"/>
      <c r="Q289" s="834"/>
      <c r="R289" s="834"/>
      <c r="S289" s="834"/>
      <c r="T289" s="834"/>
      <c r="U289" s="834"/>
      <c r="V289" s="834"/>
      <c r="W289" s="834"/>
      <c r="X289" s="834"/>
      <c r="Y289" s="834"/>
      <c r="Z289" s="834"/>
      <c r="AA289" s="834"/>
    </row>
    <row r="290" ht="13.5" customHeight="1">
      <c r="A290" s="834"/>
      <c r="B290" s="834"/>
      <c r="C290" s="834"/>
      <c r="D290" s="834"/>
      <c r="E290" s="834"/>
      <c r="F290" s="834"/>
      <c r="G290" s="834"/>
      <c r="H290" s="834"/>
      <c r="I290" s="834"/>
      <c r="J290" s="834"/>
      <c r="K290" s="834"/>
      <c r="L290" s="834"/>
      <c r="M290" s="834"/>
      <c r="N290" s="834"/>
      <c r="O290" s="834"/>
      <c r="P290" s="834"/>
      <c r="Q290" s="834"/>
      <c r="R290" s="834"/>
      <c r="S290" s="834"/>
      <c r="T290" s="834"/>
      <c r="U290" s="834"/>
      <c r="V290" s="834"/>
      <c r="W290" s="834"/>
      <c r="X290" s="834"/>
      <c r="Y290" s="834"/>
      <c r="Z290" s="834"/>
      <c r="AA290" s="834"/>
    </row>
    <row r="291" ht="13.5" customHeight="1">
      <c r="A291" s="834"/>
      <c r="B291" s="834"/>
      <c r="C291" s="834"/>
      <c r="D291" s="834"/>
      <c r="E291" s="834"/>
      <c r="F291" s="834"/>
      <c r="G291" s="834"/>
      <c r="H291" s="834"/>
      <c r="I291" s="834"/>
      <c r="J291" s="834"/>
      <c r="K291" s="834"/>
      <c r="L291" s="834"/>
      <c r="M291" s="834"/>
      <c r="N291" s="834"/>
      <c r="O291" s="834"/>
      <c r="P291" s="834"/>
      <c r="Q291" s="834"/>
      <c r="R291" s="834"/>
      <c r="S291" s="834"/>
      <c r="T291" s="834"/>
      <c r="U291" s="834"/>
      <c r="V291" s="834"/>
      <c r="W291" s="834"/>
      <c r="X291" s="834"/>
      <c r="Y291" s="834"/>
      <c r="Z291" s="834"/>
      <c r="AA291" s="834"/>
    </row>
    <row r="292" ht="13.5" customHeight="1">
      <c r="A292" s="834"/>
      <c r="B292" s="834"/>
      <c r="C292" s="834"/>
      <c r="D292" s="834"/>
      <c r="E292" s="834"/>
      <c r="F292" s="834"/>
      <c r="G292" s="834"/>
      <c r="H292" s="834"/>
      <c r="I292" s="834"/>
      <c r="J292" s="834"/>
      <c r="K292" s="834"/>
      <c r="L292" s="834"/>
      <c r="M292" s="834"/>
      <c r="N292" s="834"/>
      <c r="O292" s="834"/>
      <c r="P292" s="834"/>
      <c r="Q292" s="834"/>
      <c r="R292" s="834"/>
      <c r="S292" s="834"/>
      <c r="T292" s="834"/>
      <c r="U292" s="834"/>
      <c r="V292" s="834"/>
      <c r="W292" s="834"/>
      <c r="X292" s="834"/>
      <c r="Y292" s="834"/>
      <c r="Z292" s="834"/>
      <c r="AA292" s="834"/>
    </row>
    <row r="293" ht="13.5" customHeight="1">
      <c r="A293" s="834"/>
      <c r="B293" s="834"/>
      <c r="C293" s="834"/>
      <c r="D293" s="834"/>
      <c r="E293" s="834"/>
      <c r="F293" s="834"/>
      <c r="G293" s="834"/>
      <c r="H293" s="834"/>
      <c r="I293" s="834"/>
      <c r="J293" s="834"/>
      <c r="K293" s="834"/>
      <c r="L293" s="834"/>
      <c r="M293" s="834"/>
      <c r="N293" s="834"/>
      <c r="O293" s="834"/>
      <c r="P293" s="834"/>
      <c r="Q293" s="834"/>
      <c r="R293" s="834"/>
      <c r="S293" s="834"/>
      <c r="T293" s="834"/>
      <c r="U293" s="834"/>
      <c r="V293" s="834"/>
      <c r="W293" s="834"/>
      <c r="X293" s="834"/>
      <c r="Y293" s="834"/>
      <c r="Z293" s="834"/>
      <c r="AA293" s="834"/>
    </row>
    <row r="294" ht="13.5" customHeight="1">
      <c r="A294" s="834"/>
      <c r="B294" s="834"/>
      <c r="C294" s="834"/>
      <c r="D294" s="834"/>
      <c r="E294" s="834"/>
      <c r="F294" s="834"/>
      <c r="G294" s="834"/>
      <c r="H294" s="834"/>
      <c r="I294" s="834"/>
      <c r="J294" s="834"/>
      <c r="K294" s="834"/>
      <c r="L294" s="834"/>
      <c r="M294" s="834"/>
      <c r="N294" s="834"/>
      <c r="O294" s="834"/>
      <c r="P294" s="834"/>
      <c r="Q294" s="834"/>
      <c r="R294" s="834"/>
      <c r="S294" s="834"/>
      <c r="T294" s="834"/>
      <c r="U294" s="834"/>
      <c r="V294" s="834"/>
      <c r="W294" s="834"/>
      <c r="X294" s="834"/>
      <c r="Y294" s="834"/>
      <c r="Z294" s="834"/>
      <c r="AA294" s="834"/>
    </row>
    <row r="295" ht="13.5" customHeight="1">
      <c r="A295" s="834"/>
      <c r="B295" s="834"/>
      <c r="C295" s="834"/>
      <c r="D295" s="834"/>
      <c r="E295" s="834"/>
      <c r="F295" s="834"/>
      <c r="G295" s="834"/>
      <c r="H295" s="834"/>
      <c r="I295" s="834"/>
      <c r="J295" s="834"/>
      <c r="K295" s="834"/>
      <c r="L295" s="834"/>
      <c r="M295" s="834"/>
      <c r="N295" s="834"/>
      <c r="O295" s="834"/>
      <c r="P295" s="834"/>
      <c r="Q295" s="834"/>
      <c r="R295" s="834"/>
      <c r="S295" s="834"/>
      <c r="T295" s="834"/>
      <c r="U295" s="834"/>
      <c r="V295" s="834"/>
      <c r="W295" s="834"/>
      <c r="X295" s="834"/>
      <c r="Y295" s="834"/>
      <c r="Z295" s="834"/>
      <c r="AA295" s="834"/>
    </row>
    <row r="296" ht="13.5" customHeight="1">
      <c r="A296" s="834"/>
      <c r="B296" s="834"/>
      <c r="C296" s="834"/>
      <c r="D296" s="834"/>
      <c r="E296" s="834"/>
      <c r="F296" s="834"/>
      <c r="G296" s="834"/>
      <c r="H296" s="834"/>
      <c r="I296" s="834"/>
      <c r="J296" s="834"/>
      <c r="K296" s="834"/>
      <c r="L296" s="834"/>
      <c r="M296" s="834"/>
      <c r="N296" s="834"/>
      <c r="O296" s="834"/>
      <c r="P296" s="834"/>
      <c r="Q296" s="834"/>
      <c r="R296" s="834"/>
      <c r="S296" s="834"/>
      <c r="T296" s="834"/>
      <c r="U296" s="834"/>
      <c r="V296" s="834"/>
      <c r="W296" s="834"/>
      <c r="X296" s="834"/>
      <c r="Y296" s="834"/>
      <c r="Z296" s="834"/>
      <c r="AA296" s="834"/>
    </row>
    <row r="297" ht="13.5" customHeight="1">
      <c r="A297" s="834"/>
      <c r="B297" s="834"/>
      <c r="C297" s="834"/>
      <c r="D297" s="834"/>
      <c r="E297" s="834"/>
      <c r="F297" s="834"/>
      <c r="G297" s="834"/>
      <c r="H297" s="834"/>
      <c r="I297" s="834"/>
      <c r="J297" s="834"/>
      <c r="K297" s="834"/>
      <c r="L297" s="834"/>
      <c r="M297" s="834"/>
      <c r="N297" s="834"/>
      <c r="O297" s="834"/>
      <c r="P297" s="834"/>
      <c r="Q297" s="834"/>
      <c r="R297" s="834"/>
      <c r="S297" s="834"/>
      <c r="T297" s="834"/>
      <c r="U297" s="834"/>
      <c r="V297" s="834"/>
      <c r="W297" s="834"/>
      <c r="X297" s="834"/>
      <c r="Y297" s="834"/>
      <c r="Z297" s="834"/>
      <c r="AA297" s="834"/>
    </row>
    <row r="298" ht="13.5" customHeight="1">
      <c r="A298" s="834"/>
      <c r="B298" s="834"/>
      <c r="C298" s="834"/>
      <c r="D298" s="834"/>
      <c r="E298" s="834"/>
      <c r="F298" s="834"/>
      <c r="G298" s="834"/>
      <c r="H298" s="834"/>
      <c r="I298" s="834"/>
      <c r="J298" s="834"/>
      <c r="K298" s="834"/>
      <c r="L298" s="834"/>
      <c r="M298" s="834"/>
      <c r="N298" s="834"/>
      <c r="O298" s="834"/>
      <c r="P298" s="834"/>
      <c r="Q298" s="834"/>
      <c r="R298" s="834"/>
      <c r="S298" s="834"/>
      <c r="T298" s="834"/>
      <c r="U298" s="834"/>
      <c r="V298" s="834"/>
      <c r="W298" s="834"/>
      <c r="X298" s="834"/>
      <c r="Y298" s="834"/>
      <c r="Z298" s="834"/>
      <c r="AA298" s="834"/>
    </row>
    <row r="299" ht="13.5" customHeight="1">
      <c r="A299" s="834"/>
      <c r="B299" s="834"/>
      <c r="C299" s="834"/>
      <c r="D299" s="834"/>
      <c r="E299" s="834"/>
      <c r="F299" s="834"/>
      <c r="G299" s="834"/>
      <c r="H299" s="834"/>
      <c r="I299" s="834"/>
      <c r="J299" s="834"/>
      <c r="K299" s="834"/>
      <c r="L299" s="834"/>
      <c r="M299" s="834"/>
      <c r="N299" s="834"/>
      <c r="O299" s="834"/>
      <c r="P299" s="834"/>
      <c r="Q299" s="834"/>
      <c r="R299" s="834"/>
      <c r="S299" s="834"/>
      <c r="T299" s="834"/>
      <c r="U299" s="834"/>
      <c r="V299" s="834"/>
      <c r="W299" s="834"/>
      <c r="X299" s="834"/>
      <c r="Y299" s="834"/>
      <c r="Z299" s="834"/>
      <c r="AA299" s="834"/>
    </row>
    <row r="300" ht="13.5" customHeight="1">
      <c r="A300" s="834"/>
      <c r="B300" s="834"/>
      <c r="C300" s="834"/>
      <c r="D300" s="834"/>
      <c r="E300" s="834"/>
      <c r="F300" s="834"/>
      <c r="G300" s="834"/>
      <c r="H300" s="834"/>
      <c r="I300" s="834"/>
      <c r="J300" s="834"/>
      <c r="K300" s="834"/>
      <c r="L300" s="834"/>
      <c r="M300" s="834"/>
      <c r="N300" s="834"/>
      <c r="O300" s="834"/>
      <c r="P300" s="834"/>
      <c r="Q300" s="834"/>
      <c r="R300" s="834"/>
      <c r="S300" s="834"/>
      <c r="T300" s="834"/>
      <c r="U300" s="834"/>
      <c r="V300" s="834"/>
      <c r="W300" s="834"/>
      <c r="X300" s="834"/>
      <c r="Y300" s="834"/>
      <c r="Z300" s="834"/>
      <c r="AA300" s="834"/>
    </row>
    <row r="301" ht="13.5" customHeight="1">
      <c r="A301" s="834"/>
      <c r="B301" s="834"/>
      <c r="C301" s="834"/>
      <c r="D301" s="834"/>
      <c r="E301" s="834"/>
      <c r="F301" s="834"/>
      <c r="G301" s="834"/>
      <c r="H301" s="834"/>
      <c r="I301" s="834"/>
      <c r="J301" s="834"/>
      <c r="K301" s="834"/>
      <c r="L301" s="834"/>
      <c r="M301" s="834"/>
      <c r="N301" s="834"/>
      <c r="O301" s="834"/>
      <c r="P301" s="834"/>
      <c r="Q301" s="834"/>
      <c r="R301" s="834"/>
      <c r="S301" s="834"/>
      <c r="T301" s="834"/>
      <c r="U301" s="834"/>
      <c r="V301" s="834"/>
      <c r="W301" s="834"/>
      <c r="X301" s="834"/>
      <c r="Y301" s="834"/>
      <c r="Z301" s="834"/>
      <c r="AA301" s="834"/>
    </row>
    <row r="302" ht="13.5" customHeight="1">
      <c r="A302" s="834"/>
      <c r="B302" s="834"/>
      <c r="C302" s="834"/>
      <c r="D302" s="834"/>
      <c r="E302" s="834"/>
      <c r="F302" s="834"/>
      <c r="G302" s="834"/>
      <c r="H302" s="834"/>
      <c r="I302" s="834"/>
      <c r="J302" s="834"/>
      <c r="K302" s="834"/>
      <c r="L302" s="834"/>
      <c r="M302" s="834"/>
      <c r="N302" s="834"/>
      <c r="O302" s="834"/>
      <c r="P302" s="834"/>
      <c r="Q302" s="834"/>
      <c r="R302" s="834"/>
      <c r="S302" s="834"/>
      <c r="T302" s="834"/>
      <c r="U302" s="834"/>
      <c r="V302" s="834"/>
      <c r="W302" s="834"/>
      <c r="X302" s="834"/>
      <c r="Y302" s="834"/>
      <c r="Z302" s="834"/>
      <c r="AA302" s="834"/>
    </row>
    <row r="303" ht="13.5" customHeight="1">
      <c r="A303" s="834"/>
      <c r="B303" s="834"/>
      <c r="C303" s="834"/>
      <c r="D303" s="834"/>
      <c r="E303" s="834"/>
      <c r="F303" s="834"/>
      <c r="G303" s="834"/>
      <c r="H303" s="834"/>
      <c r="I303" s="834"/>
      <c r="J303" s="834"/>
      <c r="K303" s="834"/>
      <c r="L303" s="834"/>
      <c r="M303" s="834"/>
      <c r="N303" s="834"/>
      <c r="O303" s="834"/>
      <c r="P303" s="834"/>
      <c r="Q303" s="834"/>
      <c r="R303" s="834"/>
      <c r="S303" s="834"/>
      <c r="T303" s="834"/>
      <c r="U303" s="834"/>
      <c r="V303" s="834"/>
      <c r="W303" s="834"/>
      <c r="X303" s="834"/>
      <c r="Y303" s="834"/>
      <c r="Z303" s="834"/>
      <c r="AA303" s="834"/>
    </row>
    <row r="304" ht="13.5" customHeight="1">
      <c r="A304" s="834"/>
      <c r="B304" s="834"/>
      <c r="C304" s="834"/>
      <c r="D304" s="834"/>
      <c r="E304" s="834"/>
      <c r="F304" s="834"/>
      <c r="G304" s="834"/>
      <c r="H304" s="834"/>
      <c r="I304" s="834"/>
      <c r="J304" s="834"/>
      <c r="K304" s="834"/>
      <c r="L304" s="834"/>
      <c r="M304" s="834"/>
      <c r="N304" s="834"/>
      <c r="O304" s="834"/>
      <c r="P304" s="834"/>
      <c r="Q304" s="834"/>
      <c r="R304" s="834"/>
      <c r="S304" s="834"/>
      <c r="T304" s="834"/>
      <c r="U304" s="834"/>
      <c r="V304" s="834"/>
      <c r="W304" s="834"/>
      <c r="X304" s="834"/>
      <c r="Y304" s="834"/>
      <c r="Z304" s="834"/>
      <c r="AA304" s="834"/>
    </row>
    <row r="305" ht="13.5" customHeight="1">
      <c r="A305" s="834"/>
      <c r="B305" s="834"/>
      <c r="C305" s="834"/>
      <c r="D305" s="834"/>
      <c r="E305" s="834"/>
      <c r="F305" s="834"/>
      <c r="G305" s="834"/>
      <c r="H305" s="834"/>
      <c r="I305" s="834"/>
      <c r="J305" s="834"/>
      <c r="K305" s="834"/>
      <c r="L305" s="834"/>
      <c r="M305" s="834"/>
      <c r="N305" s="834"/>
      <c r="O305" s="834"/>
      <c r="P305" s="834"/>
      <c r="Q305" s="834"/>
      <c r="R305" s="834"/>
      <c r="S305" s="834"/>
      <c r="T305" s="834"/>
      <c r="U305" s="834"/>
      <c r="V305" s="834"/>
      <c r="W305" s="834"/>
      <c r="X305" s="834"/>
      <c r="Y305" s="834"/>
      <c r="Z305" s="834"/>
      <c r="AA305" s="834"/>
    </row>
    <row r="306" ht="13.5" customHeight="1">
      <c r="A306" s="834"/>
      <c r="B306" s="834"/>
      <c r="C306" s="834"/>
      <c r="D306" s="834"/>
      <c r="E306" s="834"/>
      <c r="F306" s="834"/>
      <c r="G306" s="834"/>
      <c r="H306" s="834"/>
      <c r="I306" s="834"/>
      <c r="J306" s="834"/>
      <c r="K306" s="834"/>
      <c r="L306" s="834"/>
      <c r="M306" s="834"/>
      <c r="N306" s="834"/>
      <c r="O306" s="834"/>
      <c r="P306" s="834"/>
      <c r="Q306" s="834"/>
      <c r="R306" s="834"/>
      <c r="S306" s="834"/>
      <c r="T306" s="834"/>
      <c r="U306" s="834"/>
      <c r="V306" s="834"/>
      <c r="W306" s="834"/>
      <c r="X306" s="834"/>
      <c r="Y306" s="834"/>
      <c r="Z306" s="834"/>
      <c r="AA306" s="834"/>
    </row>
    <row r="307" ht="13.5" customHeight="1">
      <c r="A307" s="834"/>
      <c r="B307" s="834"/>
      <c r="C307" s="834"/>
      <c r="D307" s="834"/>
      <c r="E307" s="834"/>
      <c r="F307" s="834"/>
      <c r="G307" s="834"/>
      <c r="H307" s="834"/>
      <c r="I307" s="834"/>
      <c r="J307" s="834"/>
      <c r="K307" s="834"/>
      <c r="L307" s="834"/>
      <c r="M307" s="834"/>
      <c r="N307" s="834"/>
      <c r="O307" s="834"/>
      <c r="P307" s="834"/>
      <c r="Q307" s="834"/>
      <c r="R307" s="834"/>
      <c r="S307" s="834"/>
      <c r="T307" s="834"/>
      <c r="U307" s="834"/>
      <c r="V307" s="834"/>
      <c r="W307" s="834"/>
      <c r="X307" s="834"/>
      <c r="Y307" s="834"/>
      <c r="Z307" s="834"/>
      <c r="AA307" s="834"/>
    </row>
    <row r="308" ht="13.5" customHeight="1">
      <c r="A308" s="834"/>
      <c r="B308" s="834"/>
      <c r="C308" s="834"/>
      <c r="D308" s="834"/>
      <c r="E308" s="834"/>
      <c r="F308" s="834"/>
      <c r="G308" s="834"/>
      <c r="H308" s="834"/>
      <c r="I308" s="834"/>
      <c r="J308" s="834"/>
      <c r="K308" s="834"/>
      <c r="L308" s="834"/>
      <c r="M308" s="834"/>
      <c r="N308" s="834"/>
      <c r="O308" s="834"/>
      <c r="P308" s="834"/>
      <c r="Q308" s="834"/>
      <c r="R308" s="834"/>
      <c r="S308" s="834"/>
      <c r="T308" s="834"/>
      <c r="U308" s="834"/>
      <c r="V308" s="834"/>
      <c r="W308" s="834"/>
      <c r="X308" s="834"/>
      <c r="Y308" s="834"/>
      <c r="Z308" s="834"/>
      <c r="AA308" s="834"/>
    </row>
    <row r="309" ht="13.5" customHeight="1">
      <c r="A309" s="834"/>
      <c r="B309" s="834"/>
      <c r="C309" s="834"/>
      <c r="D309" s="834"/>
      <c r="E309" s="834"/>
      <c r="F309" s="834"/>
      <c r="G309" s="834"/>
      <c r="H309" s="834"/>
      <c r="I309" s="834"/>
      <c r="J309" s="834"/>
      <c r="K309" s="834"/>
      <c r="L309" s="834"/>
      <c r="M309" s="834"/>
      <c r="N309" s="834"/>
      <c r="O309" s="834"/>
      <c r="P309" s="834"/>
      <c r="Q309" s="834"/>
      <c r="R309" s="834"/>
      <c r="S309" s="834"/>
      <c r="T309" s="834"/>
      <c r="U309" s="834"/>
      <c r="V309" s="834"/>
      <c r="W309" s="834"/>
      <c r="X309" s="834"/>
      <c r="Y309" s="834"/>
      <c r="Z309" s="834"/>
      <c r="AA309" s="834"/>
    </row>
    <row r="310" ht="13.5" customHeight="1">
      <c r="A310" s="834"/>
      <c r="B310" s="834"/>
      <c r="C310" s="834"/>
      <c r="D310" s="834"/>
      <c r="E310" s="834"/>
      <c r="F310" s="834"/>
      <c r="G310" s="834"/>
      <c r="H310" s="834"/>
      <c r="I310" s="834"/>
      <c r="J310" s="834"/>
      <c r="K310" s="834"/>
      <c r="L310" s="834"/>
      <c r="M310" s="834"/>
      <c r="N310" s="834"/>
      <c r="O310" s="834"/>
      <c r="P310" s="834"/>
      <c r="Q310" s="834"/>
      <c r="R310" s="834"/>
      <c r="S310" s="834"/>
      <c r="T310" s="834"/>
      <c r="U310" s="834"/>
      <c r="V310" s="834"/>
      <c r="W310" s="834"/>
      <c r="X310" s="834"/>
      <c r="Y310" s="834"/>
      <c r="Z310" s="834"/>
      <c r="AA310" s="834"/>
    </row>
    <row r="311" ht="13.5" customHeight="1">
      <c r="A311" s="834"/>
      <c r="B311" s="834"/>
      <c r="C311" s="834"/>
      <c r="D311" s="834"/>
      <c r="E311" s="834"/>
      <c r="F311" s="834"/>
      <c r="G311" s="834"/>
      <c r="H311" s="834"/>
      <c r="I311" s="834"/>
      <c r="J311" s="834"/>
      <c r="K311" s="834"/>
      <c r="L311" s="834"/>
      <c r="M311" s="834"/>
      <c r="N311" s="834"/>
      <c r="O311" s="834"/>
      <c r="P311" s="834"/>
      <c r="Q311" s="834"/>
      <c r="R311" s="834"/>
      <c r="S311" s="834"/>
      <c r="T311" s="834"/>
      <c r="U311" s="834"/>
      <c r="V311" s="834"/>
      <c r="W311" s="834"/>
      <c r="X311" s="834"/>
      <c r="Y311" s="834"/>
      <c r="Z311" s="834"/>
      <c r="AA311" s="834"/>
    </row>
    <row r="312" ht="13.5" customHeight="1">
      <c r="A312" s="834"/>
      <c r="B312" s="834"/>
      <c r="C312" s="834"/>
      <c r="D312" s="834"/>
      <c r="E312" s="834"/>
      <c r="F312" s="834"/>
      <c r="G312" s="834"/>
      <c r="H312" s="834"/>
      <c r="I312" s="834"/>
      <c r="J312" s="834"/>
      <c r="K312" s="834"/>
      <c r="L312" s="834"/>
      <c r="M312" s="834"/>
      <c r="N312" s="834"/>
      <c r="O312" s="834"/>
      <c r="P312" s="834"/>
      <c r="Q312" s="834"/>
      <c r="R312" s="834"/>
      <c r="S312" s="834"/>
      <c r="T312" s="834"/>
      <c r="U312" s="834"/>
      <c r="V312" s="834"/>
      <c r="W312" s="834"/>
      <c r="X312" s="834"/>
      <c r="Y312" s="834"/>
      <c r="Z312" s="834"/>
      <c r="AA312" s="834"/>
    </row>
    <row r="313" ht="13.5" customHeight="1">
      <c r="A313" s="834"/>
      <c r="B313" s="834"/>
      <c r="C313" s="834"/>
      <c r="D313" s="834"/>
      <c r="E313" s="834"/>
      <c r="F313" s="834"/>
      <c r="G313" s="834"/>
      <c r="H313" s="834"/>
      <c r="I313" s="834"/>
      <c r="J313" s="834"/>
      <c r="K313" s="834"/>
      <c r="L313" s="834"/>
      <c r="M313" s="834"/>
      <c r="N313" s="834"/>
      <c r="O313" s="834"/>
      <c r="P313" s="834"/>
      <c r="Q313" s="834"/>
      <c r="R313" s="834"/>
      <c r="S313" s="834"/>
      <c r="T313" s="834"/>
      <c r="U313" s="834"/>
      <c r="V313" s="834"/>
      <c r="W313" s="834"/>
      <c r="X313" s="834"/>
      <c r="Y313" s="834"/>
      <c r="Z313" s="834"/>
      <c r="AA313" s="834"/>
    </row>
    <row r="314" ht="13.5" customHeight="1">
      <c r="A314" s="834"/>
      <c r="B314" s="834"/>
      <c r="C314" s="834"/>
      <c r="D314" s="834"/>
      <c r="E314" s="834"/>
      <c r="F314" s="834"/>
      <c r="G314" s="834"/>
      <c r="H314" s="834"/>
      <c r="I314" s="834"/>
      <c r="J314" s="834"/>
      <c r="K314" s="834"/>
      <c r="L314" s="834"/>
      <c r="M314" s="834"/>
      <c r="N314" s="834"/>
      <c r="O314" s="834"/>
      <c r="P314" s="834"/>
      <c r="Q314" s="834"/>
      <c r="R314" s="834"/>
      <c r="S314" s="834"/>
      <c r="T314" s="834"/>
      <c r="U314" s="834"/>
      <c r="V314" s="834"/>
      <c r="W314" s="834"/>
      <c r="X314" s="834"/>
      <c r="Y314" s="834"/>
      <c r="Z314" s="834"/>
      <c r="AA314" s="834"/>
    </row>
    <row r="315" ht="13.5" customHeight="1">
      <c r="A315" s="834"/>
      <c r="B315" s="834"/>
      <c r="C315" s="834"/>
      <c r="D315" s="834"/>
      <c r="E315" s="834"/>
      <c r="F315" s="834"/>
      <c r="G315" s="834"/>
      <c r="H315" s="834"/>
      <c r="I315" s="834"/>
      <c r="J315" s="834"/>
      <c r="K315" s="834"/>
      <c r="L315" s="834"/>
      <c r="M315" s="834"/>
      <c r="N315" s="834"/>
      <c r="O315" s="834"/>
      <c r="P315" s="834"/>
      <c r="Q315" s="834"/>
      <c r="R315" s="834"/>
      <c r="S315" s="834"/>
      <c r="T315" s="834"/>
      <c r="U315" s="834"/>
      <c r="V315" s="834"/>
      <c r="W315" s="834"/>
      <c r="X315" s="834"/>
      <c r="Y315" s="834"/>
      <c r="Z315" s="834"/>
      <c r="AA315" s="834"/>
    </row>
    <row r="316" ht="13.5" customHeight="1">
      <c r="A316" s="834"/>
      <c r="B316" s="834"/>
      <c r="C316" s="834"/>
      <c r="D316" s="834"/>
      <c r="E316" s="834"/>
      <c r="F316" s="834"/>
      <c r="G316" s="834"/>
      <c r="H316" s="834"/>
      <c r="I316" s="834"/>
      <c r="J316" s="834"/>
      <c r="K316" s="834"/>
      <c r="L316" s="834"/>
      <c r="M316" s="834"/>
      <c r="N316" s="834"/>
      <c r="O316" s="834"/>
      <c r="P316" s="834"/>
      <c r="Q316" s="834"/>
      <c r="R316" s="834"/>
      <c r="S316" s="834"/>
      <c r="T316" s="834"/>
      <c r="U316" s="834"/>
      <c r="V316" s="834"/>
      <c r="W316" s="834"/>
      <c r="X316" s="834"/>
      <c r="Y316" s="834"/>
      <c r="Z316" s="834"/>
      <c r="AA316" s="834"/>
    </row>
    <row r="317" ht="13.5" customHeight="1">
      <c r="A317" s="834"/>
      <c r="B317" s="834"/>
      <c r="C317" s="834"/>
      <c r="D317" s="834"/>
      <c r="E317" s="834"/>
      <c r="F317" s="834"/>
      <c r="G317" s="834"/>
      <c r="H317" s="834"/>
      <c r="I317" s="834"/>
      <c r="J317" s="834"/>
      <c r="K317" s="834"/>
      <c r="L317" s="834"/>
      <c r="M317" s="834"/>
      <c r="N317" s="834"/>
      <c r="O317" s="834"/>
      <c r="P317" s="834"/>
      <c r="Q317" s="834"/>
      <c r="R317" s="834"/>
      <c r="S317" s="834"/>
      <c r="T317" s="834"/>
      <c r="U317" s="834"/>
      <c r="V317" s="834"/>
      <c r="W317" s="834"/>
      <c r="X317" s="834"/>
      <c r="Y317" s="834"/>
      <c r="Z317" s="834"/>
      <c r="AA317" s="834"/>
    </row>
    <row r="318" ht="13.5" customHeight="1">
      <c r="A318" s="834"/>
      <c r="B318" s="834"/>
      <c r="C318" s="834"/>
      <c r="D318" s="834"/>
      <c r="E318" s="834"/>
      <c r="F318" s="834"/>
      <c r="G318" s="834"/>
      <c r="H318" s="834"/>
      <c r="I318" s="834"/>
      <c r="J318" s="834"/>
      <c r="K318" s="834"/>
      <c r="L318" s="834"/>
      <c r="M318" s="834"/>
      <c r="N318" s="834"/>
      <c r="O318" s="834"/>
      <c r="P318" s="834"/>
      <c r="Q318" s="834"/>
      <c r="R318" s="834"/>
      <c r="S318" s="834"/>
      <c r="T318" s="834"/>
      <c r="U318" s="834"/>
      <c r="V318" s="834"/>
      <c r="W318" s="834"/>
      <c r="X318" s="834"/>
      <c r="Y318" s="834"/>
      <c r="Z318" s="834"/>
      <c r="AA318" s="834"/>
    </row>
    <row r="319" ht="13.5" customHeight="1">
      <c r="A319" s="834"/>
      <c r="B319" s="834"/>
      <c r="C319" s="834"/>
      <c r="D319" s="834"/>
      <c r="E319" s="834"/>
      <c r="F319" s="834"/>
      <c r="G319" s="834"/>
      <c r="H319" s="834"/>
      <c r="I319" s="834"/>
      <c r="J319" s="834"/>
      <c r="K319" s="834"/>
      <c r="L319" s="834"/>
      <c r="M319" s="834"/>
      <c r="N319" s="834"/>
      <c r="O319" s="834"/>
      <c r="P319" s="834"/>
      <c r="Q319" s="834"/>
      <c r="R319" s="834"/>
      <c r="S319" s="834"/>
      <c r="T319" s="834"/>
      <c r="U319" s="834"/>
      <c r="V319" s="834"/>
      <c r="W319" s="834"/>
      <c r="X319" s="834"/>
      <c r="Y319" s="834"/>
      <c r="Z319" s="834"/>
      <c r="AA319" s="834"/>
    </row>
    <row r="320" ht="13.5" customHeight="1">
      <c r="A320" s="834"/>
      <c r="B320" s="834"/>
      <c r="C320" s="834"/>
      <c r="D320" s="834"/>
      <c r="E320" s="834"/>
      <c r="F320" s="834"/>
      <c r="G320" s="834"/>
      <c r="H320" s="834"/>
      <c r="I320" s="834"/>
      <c r="J320" s="834"/>
      <c r="K320" s="834"/>
      <c r="L320" s="834"/>
      <c r="M320" s="834"/>
      <c r="N320" s="834"/>
      <c r="O320" s="834"/>
      <c r="P320" s="834"/>
      <c r="Q320" s="834"/>
      <c r="R320" s="834"/>
      <c r="S320" s="834"/>
      <c r="T320" s="834"/>
      <c r="U320" s="834"/>
      <c r="V320" s="834"/>
      <c r="W320" s="834"/>
      <c r="X320" s="834"/>
      <c r="Y320" s="834"/>
      <c r="Z320" s="834"/>
      <c r="AA320" s="834"/>
    </row>
    <row r="321" ht="13.5" customHeight="1">
      <c r="A321" s="834"/>
      <c r="B321" s="834"/>
      <c r="C321" s="834"/>
      <c r="D321" s="834"/>
      <c r="E321" s="834"/>
      <c r="F321" s="834"/>
      <c r="G321" s="834"/>
      <c r="H321" s="834"/>
      <c r="I321" s="834"/>
      <c r="J321" s="834"/>
      <c r="K321" s="834"/>
      <c r="L321" s="834"/>
      <c r="M321" s="834"/>
      <c r="N321" s="834"/>
      <c r="O321" s="834"/>
      <c r="P321" s="834"/>
      <c r="Q321" s="834"/>
      <c r="R321" s="834"/>
      <c r="S321" s="834"/>
      <c r="T321" s="834"/>
      <c r="U321" s="834"/>
      <c r="V321" s="834"/>
      <c r="W321" s="834"/>
      <c r="X321" s="834"/>
      <c r="Y321" s="834"/>
      <c r="Z321" s="834"/>
      <c r="AA321" s="834"/>
    </row>
    <row r="322" ht="13.5" customHeight="1">
      <c r="A322" s="834"/>
      <c r="B322" s="834"/>
      <c r="C322" s="834"/>
      <c r="D322" s="834"/>
      <c r="E322" s="834"/>
      <c r="F322" s="834"/>
      <c r="G322" s="834"/>
      <c r="H322" s="834"/>
      <c r="I322" s="834"/>
      <c r="J322" s="834"/>
      <c r="K322" s="834"/>
      <c r="L322" s="834"/>
      <c r="M322" s="834"/>
      <c r="N322" s="834"/>
      <c r="O322" s="834"/>
      <c r="P322" s="834"/>
      <c r="Q322" s="834"/>
      <c r="R322" s="834"/>
      <c r="S322" s="834"/>
      <c r="T322" s="834"/>
      <c r="U322" s="834"/>
      <c r="V322" s="834"/>
      <c r="W322" s="834"/>
      <c r="X322" s="834"/>
      <c r="Y322" s="834"/>
      <c r="Z322" s="834"/>
      <c r="AA322" s="834"/>
    </row>
    <row r="323" ht="13.5" customHeight="1">
      <c r="A323" s="834"/>
      <c r="B323" s="834"/>
      <c r="C323" s="834"/>
      <c r="D323" s="834"/>
      <c r="E323" s="834"/>
      <c r="F323" s="834"/>
      <c r="G323" s="834"/>
      <c r="H323" s="834"/>
      <c r="I323" s="834"/>
      <c r="J323" s="834"/>
      <c r="K323" s="834"/>
      <c r="L323" s="834"/>
      <c r="M323" s="834"/>
      <c r="N323" s="834"/>
      <c r="O323" s="834"/>
      <c r="P323" s="834"/>
      <c r="Q323" s="834"/>
      <c r="R323" s="834"/>
      <c r="S323" s="834"/>
      <c r="T323" s="834"/>
      <c r="U323" s="834"/>
      <c r="V323" s="834"/>
      <c r="W323" s="834"/>
      <c r="X323" s="834"/>
      <c r="Y323" s="834"/>
      <c r="Z323" s="834"/>
      <c r="AA323" s="834"/>
    </row>
    <row r="324" ht="13.5" customHeight="1">
      <c r="A324" s="834"/>
      <c r="B324" s="834"/>
      <c r="C324" s="834"/>
      <c r="D324" s="834"/>
      <c r="E324" s="834"/>
      <c r="F324" s="834"/>
      <c r="G324" s="834"/>
      <c r="H324" s="834"/>
      <c r="I324" s="834"/>
      <c r="J324" s="834"/>
      <c r="K324" s="834"/>
      <c r="L324" s="834"/>
      <c r="M324" s="834"/>
      <c r="N324" s="834"/>
      <c r="O324" s="834"/>
      <c r="P324" s="834"/>
      <c r="Q324" s="834"/>
      <c r="R324" s="834"/>
      <c r="S324" s="834"/>
      <c r="T324" s="834"/>
      <c r="U324" s="834"/>
      <c r="V324" s="834"/>
      <c r="W324" s="834"/>
      <c r="X324" s="834"/>
      <c r="Y324" s="834"/>
      <c r="Z324" s="834"/>
      <c r="AA324" s="834"/>
    </row>
    <row r="325" ht="13.5" customHeight="1">
      <c r="A325" s="834"/>
      <c r="B325" s="834"/>
      <c r="C325" s="834"/>
      <c r="D325" s="834"/>
      <c r="E325" s="834"/>
      <c r="F325" s="834"/>
      <c r="G325" s="834"/>
      <c r="H325" s="834"/>
      <c r="I325" s="834"/>
      <c r="J325" s="834"/>
      <c r="K325" s="834"/>
      <c r="L325" s="834"/>
      <c r="M325" s="834"/>
      <c r="N325" s="834"/>
      <c r="O325" s="834"/>
      <c r="P325" s="834"/>
      <c r="Q325" s="834"/>
      <c r="R325" s="834"/>
      <c r="S325" s="834"/>
      <c r="T325" s="834"/>
      <c r="U325" s="834"/>
      <c r="V325" s="834"/>
      <c r="W325" s="834"/>
      <c r="X325" s="834"/>
      <c r="Y325" s="834"/>
      <c r="Z325" s="834"/>
      <c r="AA325" s="834"/>
    </row>
    <row r="326" ht="13.5" customHeight="1">
      <c r="A326" s="834"/>
      <c r="B326" s="834"/>
      <c r="C326" s="834"/>
      <c r="D326" s="834"/>
      <c r="E326" s="834"/>
      <c r="F326" s="834"/>
      <c r="G326" s="834"/>
      <c r="H326" s="834"/>
      <c r="I326" s="834"/>
      <c r="J326" s="834"/>
      <c r="K326" s="834"/>
      <c r="L326" s="834"/>
      <c r="M326" s="834"/>
      <c r="N326" s="834"/>
      <c r="O326" s="834"/>
      <c r="P326" s="834"/>
      <c r="Q326" s="834"/>
      <c r="R326" s="834"/>
      <c r="S326" s="834"/>
      <c r="T326" s="834"/>
      <c r="U326" s="834"/>
      <c r="V326" s="834"/>
      <c r="W326" s="834"/>
      <c r="X326" s="834"/>
      <c r="Y326" s="834"/>
      <c r="Z326" s="834"/>
      <c r="AA326" s="834"/>
    </row>
    <row r="327" ht="13.5" customHeight="1">
      <c r="A327" s="834"/>
      <c r="B327" s="834"/>
      <c r="C327" s="834"/>
      <c r="D327" s="834"/>
      <c r="E327" s="834"/>
      <c r="F327" s="834"/>
      <c r="G327" s="834"/>
      <c r="H327" s="834"/>
      <c r="I327" s="834"/>
      <c r="J327" s="834"/>
      <c r="K327" s="834"/>
      <c r="L327" s="834"/>
      <c r="M327" s="834"/>
      <c r="N327" s="834"/>
      <c r="O327" s="834"/>
      <c r="P327" s="834"/>
      <c r="Q327" s="834"/>
      <c r="R327" s="834"/>
      <c r="S327" s="834"/>
      <c r="T327" s="834"/>
      <c r="U327" s="834"/>
      <c r="V327" s="834"/>
      <c r="W327" s="834"/>
      <c r="X327" s="834"/>
      <c r="Y327" s="834"/>
      <c r="Z327" s="834"/>
      <c r="AA327" s="834"/>
    </row>
    <row r="328" ht="13.5" customHeight="1">
      <c r="A328" s="834"/>
      <c r="B328" s="834"/>
      <c r="C328" s="834"/>
      <c r="D328" s="834"/>
      <c r="E328" s="834"/>
      <c r="F328" s="834"/>
      <c r="G328" s="834"/>
      <c r="H328" s="834"/>
      <c r="I328" s="834"/>
      <c r="J328" s="834"/>
      <c r="K328" s="834"/>
      <c r="L328" s="834"/>
      <c r="M328" s="834"/>
      <c r="N328" s="834"/>
      <c r="O328" s="834"/>
      <c r="P328" s="834"/>
      <c r="Q328" s="834"/>
      <c r="R328" s="834"/>
      <c r="S328" s="834"/>
      <c r="T328" s="834"/>
      <c r="U328" s="834"/>
      <c r="V328" s="834"/>
      <c r="W328" s="834"/>
      <c r="X328" s="834"/>
      <c r="Y328" s="834"/>
      <c r="Z328" s="834"/>
      <c r="AA328" s="834"/>
    </row>
    <row r="329" ht="13.5" customHeight="1">
      <c r="A329" s="834"/>
      <c r="B329" s="834"/>
      <c r="C329" s="834"/>
      <c r="D329" s="834"/>
      <c r="E329" s="834"/>
      <c r="F329" s="834"/>
      <c r="G329" s="834"/>
      <c r="H329" s="834"/>
      <c r="I329" s="834"/>
      <c r="J329" s="834"/>
      <c r="K329" s="834"/>
      <c r="L329" s="834"/>
      <c r="M329" s="834"/>
      <c r="N329" s="834"/>
      <c r="O329" s="834"/>
      <c r="P329" s="834"/>
      <c r="Q329" s="834"/>
      <c r="R329" s="834"/>
      <c r="S329" s="834"/>
      <c r="T329" s="834"/>
      <c r="U329" s="834"/>
      <c r="V329" s="834"/>
      <c r="W329" s="834"/>
      <c r="X329" s="834"/>
      <c r="Y329" s="834"/>
      <c r="Z329" s="834"/>
      <c r="AA329" s="834"/>
    </row>
    <row r="330" ht="13.5" customHeight="1">
      <c r="A330" s="834"/>
      <c r="B330" s="834"/>
      <c r="C330" s="834"/>
      <c r="D330" s="834"/>
      <c r="E330" s="834"/>
      <c r="F330" s="834"/>
      <c r="G330" s="834"/>
      <c r="H330" s="834"/>
      <c r="I330" s="834"/>
      <c r="J330" s="834"/>
      <c r="K330" s="834"/>
      <c r="L330" s="834"/>
      <c r="M330" s="834"/>
      <c r="N330" s="834"/>
      <c r="O330" s="834"/>
      <c r="P330" s="834"/>
      <c r="Q330" s="834"/>
      <c r="R330" s="834"/>
      <c r="S330" s="834"/>
      <c r="T330" s="834"/>
      <c r="U330" s="834"/>
      <c r="V330" s="834"/>
      <c r="W330" s="834"/>
      <c r="X330" s="834"/>
      <c r="Y330" s="834"/>
      <c r="Z330" s="834"/>
      <c r="AA330" s="834"/>
    </row>
    <row r="331" ht="13.5" customHeight="1">
      <c r="A331" s="834"/>
      <c r="B331" s="834"/>
      <c r="C331" s="834"/>
      <c r="D331" s="834"/>
      <c r="E331" s="834"/>
      <c r="F331" s="834"/>
      <c r="G331" s="834"/>
      <c r="H331" s="834"/>
      <c r="I331" s="834"/>
      <c r="J331" s="834"/>
      <c r="K331" s="834"/>
      <c r="L331" s="834"/>
      <c r="M331" s="834"/>
      <c r="N331" s="834"/>
      <c r="O331" s="834"/>
      <c r="P331" s="834"/>
      <c r="Q331" s="834"/>
      <c r="R331" s="834"/>
      <c r="S331" s="834"/>
      <c r="T331" s="834"/>
      <c r="U331" s="834"/>
      <c r="V331" s="834"/>
      <c r="W331" s="834"/>
      <c r="X331" s="834"/>
      <c r="Y331" s="834"/>
      <c r="Z331" s="834"/>
      <c r="AA331" s="834"/>
    </row>
    <row r="332" ht="13.5" customHeight="1">
      <c r="A332" s="834"/>
      <c r="B332" s="834"/>
      <c r="C332" s="834"/>
      <c r="D332" s="834"/>
      <c r="E332" s="834"/>
      <c r="F332" s="834"/>
      <c r="G332" s="834"/>
      <c r="H332" s="834"/>
      <c r="I332" s="834"/>
      <c r="J332" s="834"/>
      <c r="K332" s="834"/>
      <c r="L332" s="834"/>
      <c r="M332" s="834"/>
      <c r="N332" s="834"/>
      <c r="O332" s="834"/>
      <c r="P332" s="834"/>
      <c r="Q332" s="834"/>
      <c r="R332" s="834"/>
      <c r="S332" s="834"/>
      <c r="T332" s="834"/>
      <c r="U332" s="834"/>
      <c r="V332" s="834"/>
      <c r="W332" s="834"/>
      <c r="X332" s="834"/>
      <c r="Y332" s="834"/>
      <c r="Z332" s="834"/>
      <c r="AA332" s="834"/>
    </row>
    <row r="333" ht="13.5" customHeight="1">
      <c r="A333" s="834"/>
      <c r="B333" s="834"/>
      <c r="C333" s="834"/>
      <c r="D333" s="834"/>
      <c r="E333" s="834"/>
      <c r="F333" s="834"/>
      <c r="G333" s="834"/>
      <c r="H333" s="834"/>
      <c r="I333" s="834"/>
      <c r="J333" s="834"/>
      <c r="K333" s="834"/>
      <c r="L333" s="834"/>
      <c r="M333" s="834"/>
      <c r="N333" s="834"/>
      <c r="O333" s="834"/>
      <c r="P333" s="834"/>
      <c r="Q333" s="834"/>
      <c r="R333" s="834"/>
      <c r="S333" s="834"/>
      <c r="T333" s="834"/>
      <c r="U333" s="834"/>
      <c r="V333" s="834"/>
      <c r="W333" s="834"/>
      <c r="X333" s="834"/>
      <c r="Y333" s="834"/>
      <c r="Z333" s="834"/>
      <c r="AA333" s="834"/>
    </row>
    <row r="334" ht="13.5" customHeight="1">
      <c r="A334" s="834"/>
      <c r="B334" s="834"/>
      <c r="C334" s="834"/>
      <c r="D334" s="834"/>
      <c r="E334" s="834"/>
      <c r="F334" s="834"/>
      <c r="G334" s="834"/>
      <c r="H334" s="834"/>
      <c r="I334" s="834"/>
      <c r="J334" s="834"/>
      <c r="K334" s="834"/>
      <c r="L334" s="834"/>
      <c r="M334" s="834"/>
      <c r="N334" s="834"/>
      <c r="O334" s="834"/>
      <c r="P334" s="834"/>
      <c r="Q334" s="834"/>
      <c r="R334" s="834"/>
      <c r="S334" s="834"/>
      <c r="T334" s="834"/>
      <c r="U334" s="834"/>
      <c r="V334" s="834"/>
      <c r="W334" s="834"/>
      <c r="X334" s="834"/>
      <c r="Y334" s="834"/>
      <c r="Z334" s="834"/>
      <c r="AA334" s="834"/>
    </row>
    <row r="335" ht="13.5" customHeight="1">
      <c r="A335" s="834"/>
      <c r="B335" s="834"/>
      <c r="C335" s="834"/>
      <c r="D335" s="834"/>
      <c r="E335" s="834"/>
      <c r="F335" s="834"/>
      <c r="G335" s="834"/>
      <c r="H335" s="834"/>
      <c r="I335" s="834"/>
      <c r="J335" s="834"/>
      <c r="K335" s="834"/>
      <c r="L335" s="834"/>
      <c r="M335" s="834"/>
      <c r="N335" s="834"/>
      <c r="O335" s="834"/>
      <c r="P335" s="834"/>
      <c r="Q335" s="834"/>
      <c r="R335" s="834"/>
      <c r="S335" s="834"/>
      <c r="T335" s="834"/>
      <c r="U335" s="834"/>
      <c r="V335" s="834"/>
      <c r="W335" s="834"/>
      <c r="X335" s="834"/>
      <c r="Y335" s="834"/>
      <c r="Z335" s="834"/>
      <c r="AA335" s="834"/>
    </row>
    <row r="336" ht="13.5" customHeight="1">
      <c r="A336" s="834"/>
      <c r="B336" s="834"/>
      <c r="C336" s="834"/>
      <c r="D336" s="834"/>
      <c r="E336" s="834"/>
      <c r="F336" s="834"/>
      <c r="G336" s="834"/>
      <c r="H336" s="834"/>
      <c r="I336" s="834"/>
      <c r="J336" s="834"/>
      <c r="K336" s="834"/>
      <c r="L336" s="834"/>
      <c r="M336" s="834"/>
      <c r="N336" s="834"/>
      <c r="O336" s="834"/>
      <c r="P336" s="834"/>
      <c r="Q336" s="834"/>
      <c r="R336" s="834"/>
      <c r="S336" s="834"/>
      <c r="T336" s="834"/>
      <c r="U336" s="834"/>
      <c r="V336" s="834"/>
      <c r="W336" s="834"/>
      <c r="X336" s="834"/>
      <c r="Y336" s="834"/>
      <c r="Z336" s="834"/>
      <c r="AA336" s="834"/>
    </row>
    <row r="337" ht="13.5" customHeight="1">
      <c r="A337" s="834"/>
      <c r="B337" s="834"/>
      <c r="C337" s="834"/>
      <c r="D337" s="834"/>
      <c r="E337" s="834"/>
      <c r="F337" s="834"/>
      <c r="G337" s="834"/>
      <c r="H337" s="834"/>
      <c r="I337" s="834"/>
      <c r="J337" s="834"/>
      <c r="K337" s="834"/>
      <c r="L337" s="834"/>
      <c r="M337" s="834"/>
      <c r="N337" s="834"/>
      <c r="O337" s="834"/>
      <c r="P337" s="834"/>
      <c r="Q337" s="834"/>
      <c r="R337" s="834"/>
      <c r="S337" s="834"/>
      <c r="T337" s="834"/>
      <c r="U337" s="834"/>
      <c r="V337" s="834"/>
      <c r="W337" s="834"/>
      <c r="X337" s="834"/>
      <c r="Y337" s="834"/>
      <c r="Z337" s="834"/>
      <c r="AA337" s="834"/>
    </row>
    <row r="338" ht="13.5" customHeight="1">
      <c r="A338" s="834"/>
      <c r="B338" s="834"/>
      <c r="C338" s="834"/>
      <c r="D338" s="834"/>
      <c r="E338" s="834"/>
      <c r="F338" s="834"/>
      <c r="G338" s="834"/>
      <c r="H338" s="834"/>
      <c r="I338" s="834"/>
      <c r="J338" s="834"/>
      <c r="K338" s="834"/>
      <c r="L338" s="834"/>
      <c r="M338" s="834"/>
      <c r="N338" s="834"/>
      <c r="O338" s="834"/>
      <c r="P338" s="834"/>
      <c r="Q338" s="834"/>
      <c r="R338" s="834"/>
      <c r="S338" s="834"/>
      <c r="T338" s="834"/>
      <c r="U338" s="834"/>
      <c r="V338" s="834"/>
      <c r="W338" s="834"/>
      <c r="X338" s="834"/>
      <c r="Y338" s="834"/>
      <c r="Z338" s="834"/>
      <c r="AA338" s="834"/>
    </row>
    <row r="339" ht="13.5" customHeight="1">
      <c r="A339" s="834"/>
      <c r="B339" s="834"/>
      <c r="C339" s="834"/>
      <c r="D339" s="834"/>
      <c r="E339" s="834"/>
      <c r="F339" s="834"/>
      <c r="G339" s="834"/>
      <c r="H339" s="834"/>
      <c r="I339" s="834"/>
      <c r="J339" s="834"/>
      <c r="K339" s="834"/>
      <c r="L339" s="834"/>
      <c r="M339" s="834"/>
      <c r="N339" s="834"/>
      <c r="O339" s="834"/>
      <c r="P339" s="834"/>
      <c r="Q339" s="834"/>
      <c r="R339" s="834"/>
      <c r="S339" s="834"/>
      <c r="T339" s="834"/>
      <c r="U339" s="834"/>
      <c r="V339" s="834"/>
      <c r="W339" s="834"/>
      <c r="X339" s="834"/>
      <c r="Y339" s="834"/>
      <c r="Z339" s="834"/>
      <c r="AA339" s="834"/>
    </row>
    <row r="340" ht="13.5" customHeight="1">
      <c r="A340" s="834"/>
      <c r="B340" s="834"/>
      <c r="C340" s="834"/>
      <c r="D340" s="834"/>
      <c r="E340" s="834"/>
      <c r="F340" s="834"/>
      <c r="G340" s="834"/>
      <c r="H340" s="834"/>
      <c r="I340" s="834"/>
      <c r="J340" s="834"/>
      <c r="K340" s="834"/>
      <c r="L340" s="834"/>
      <c r="M340" s="834"/>
      <c r="N340" s="834"/>
      <c r="O340" s="834"/>
      <c r="P340" s="834"/>
      <c r="Q340" s="834"/>
      <c r="R340" s="834"/>
      <c r="S340" s="834"/>
      <c r="T340" s="834"/>
      <c r="U340" s="834"/>
      <c r="V340" s="834"/>
      <c r="W340" s="834"/>
      <c r="X340" s="834"/>
      <c r="Y340" s="834"/>
      <c r="Z340" s="834"/>
      <c r="AA340" s="834"/>
    </row>
    <row r="341" ht="13.5" customHeight="1">
      <c r="A341" s="834"/>
      <c r="B341" s="834"/>
      <c r="C341" s="834"/>
      <c r="D341" s="834"/>
      <c r="E341" s="834"/>
      <c r="F341" s="834"/>
      <c r="G341" s="834"/>
      <c r="H341" s="834"/>
      <c r="I341" s="834"/>
      <c r="J341" s="834"/>
      <c r="K341" s="834"/>
      <c r="L341" s="834"/>
      <c r="M341" s="834"/>
      <c r="N341" s="834"/>
      <c r="O341" s="834"/>
      <c r="P341" s="834"/>
      <c r="Q341" s="834"/>
      <c r="R341" s="834"/>
      <c r="S341" s="834"/>
      <c r="T341" s="834"/>
      <c r="U341" s="834"/>
      <c r="V341" s="834"/>
      <c r="W341" s="834"/>
      <c r="X341" s="834"/>
      <c r="Y341" s="834"/>
      <c r="Z341" s="834"/>
      <c r="AA341" s="834"/>
    </row>
    <row r="342" ht="13.5" customHeight="1">
      <c r="A342" s="834"/>
      <c r="B342" s="834"/>
      <c r="C342" s="834"/>
      <c r="D342" s="834"/>
      <c r="E342" s="834"/>
      <c r="F342" s="834"/>
      <c r="G342" s="834"/>
      <c r="H342" s="834"/>
      <c r="I342" s="834"/>
      <c r="J342" s="834"/>
      <c r="K342" s="834"/>
      <c r="L342" s="834"/>
      <c r="M342" s="834"/>
      <c r="N342" s="834"/>
      <c r="O342" s="834"/>
      <c r="P342" s="834"/>
      <c r="Q342" s="834"/>
      <c r="R342" s="834"/>
      <c r="S342" s="834"/>
      <c r="T342" s="834"/>
      <c r="U342" s="834"/>
      <c r="V342" s="834"/>
      <c r="W342" s="834"/>
      <c r="X342" s="834"/>
      <c r="Y342" s="834"/>
      <c r="Z342" s="834"/>
      <c r="AA342" s="834"/>
    </row>
    <row r="343" ht="13.5" customHeight="1">
      <c r="A343" s="834"/>
      <c r="B343" s="834"/>
      <c r="C343" s="834"/>
      <c r="D343" s="834"/>
      <c r="E343" s="834"/>
      <c r="F343" s="834"/>
      <c r="G343" s="834"/>
      <c r="H343" s="834"/>
      <c r="I343" s="834"/>
      <c r="J343" s="834"/>
      <c r="K343" s="834"/>
      <c r="L343" s="834"/>
      <c r="M343" s="834"/>
      <c r="N343" s="834"/>
      <c r="O343" s="834"/>
      <c r="P343" s="834"/>
      <c r="Q343" s="834"/>
      <c r="R343" s="834"/>
      <c r="S343" s="834"/>
      <c r="T343" s="834"/>
      <c r="U343" s="834"/>
      <c r="V343" s="834"/>
      <c r="W343" s="834"/>
      <c r="X343" s="834"/>
      <c r="Y343" s="834"/>
      <c r="Z343" s="834"/>
      <c r="AA343" s="834"/>
    </row>
    <row r="344" ht="13.5" customHeight="1">
      <c r="A344" s="834"/>
      <c r="B344" s="834"/>
      <c r="C344" s="834"/>
      <c r="D344" s="834"/>
      <c r="E344" s="834"/>
      <c r="F344" s="834"/>
      <c r="G344" s="834"/>
      <c r="H344" s="834"/>
      <c r="I344" s="834"/>
      <c r="J344" s="834"/>
      <c r="K344" s="834"/>
      <c r="L344" s="834"/>
      <c r="M344" s="834"/>
      <c r="N344" s="834"/>
      <c r="O344" s="834"/>
      <c r="P344" s="834"/>
      <c r="Q344" s="834"/>
      <c r="R344" s="834"/>
      <c r="S344" s="834"/>
      <c r="T344" s="834"/>
      <c r="U344" s="834"/>
      <c r="V344" s="834"/>
      <c r="W344" s="834"/>
      <c r="X344" s="834"/>
      <c r="Y344" s="834"/>
      <c r="Z344" s="834"/>
      <c r="AA344" s="834"/>
    </row>
    <row r="345" ht="13.5" customHeight="1">
      <c r="A345" s="834"/>
      <c r="B345" s="834"/>
      <c r="C345" s="834"/>
      <c r="D345" s="834"/>
      <c r="E345" s="834"/>
      <c r="F345" s="834"/>
      <c r="G345" s="834"/>
      <c r="H345" s="834"/>
      <c r="I345" s="834"/>
      <c r="J345" s="834"/>
      <c r="K345" s="834"/>
      <c r="L345" s="834"/>
      <c r="M345" s="834"/>
      <c r="N345" s="834"/>
      <c r="O345" s="834"/>
      <c r="P345" s="834"/>
      <c r="Q345" s="834"/>
      <c r="R345" s="834"/>
      <c r="S345" s="834"/>
      <c r="T345" s="834"/>
      <c r="U345" s="834"/>
      <c r="V345" s="834"/>
      <c r="W345" s="834"/>
      <c r="X345" s="834"/>
      <c r="Y345" s="834"/>
      <c r="Z345" s="834"/>
      <c r="AA345" s="834"/>
    </row>
    <row r="346" ht="13.5" customHeight="1">
      <c r="A346" s="834"/>
      <c r="B346" s="834"/>
      <c r="C346" s="834"/>
      <c r="D346" s="834"/>
      <c r="E346" s="834"/>
      <c r="F346" s="834"/>
      <c r="G346" s="834"/>
      <c r="H346" s="834"/>
      <c r="I346" s="834"/>
      <c r="J346" s="834"/>
      <c r="K346" s="834"/>
      <c r="L346" s="834"/>
      <c r="M346" s="834"/>
      <c r="N346" s="834"/>
      <c r="O346" s="834"/>
      <c r="P346" s="834"/>
      <c r="Q346" s="834"/>
      <c r="R346" s="834"/>
      <c r="S346" s="834"/>
      <c r="T346" s="834"/>
      <c r="U346" s="834"/>
      <c r="V346" s="834"/>
      <c r="W346" s="834"/>
      <c r="X346" s="834"/>
      <c r="Y346" s="834"/>
      <c r="Z346" s="834"/>
      <c r="AA346" s="834"/>
    </row>
    <row r="347" ht="13.5" customHeight="1">
      <c r="A347" s="834"/>
      <c r="B347" s="834"/>
      <c r="C347" s="834"/>
      <c r="D347" s="834"/>
      <c r="E347" s="834"/>
      <c r="F347" s="834"/>
      <c r="G347" s="834"/>
      <c r="H347" s="834"/>
      <c r="I347" s="834"/>
      <c r="J347" s="834"/>
      <c r="K347" s="834"/>
      <c r="L347" s="834"/>
      <c r="M347" s="834"/>
      <c r="N347" s="834"/>
      <c r="O347" s="834"/>
      <c r="P347" s="834"/>
      <c r="Q347" s="834"/>
      <c r="R347" s="834"/>
      <c r="S347" s="834"/>
      <c r="T347" s="834"/>
      <c r="U347" s="834"/>
      <c r="V347" s="834"/>
      <c r="W347" s="834"/>
      <c r="X347" s="834"/>
      <c r="Y347" s="834"/>
      <c r="Z347" s="834"/>
      <c r="AA347" s="834"/>
    </row>
    <row r="348" ht="13.5" customHeight="1">
      <c r="A348" s="834"/>
      <c r="B348" s="834"/>
      <c r="C348" s="834"/>
      <c r="D348" s="834"/>
      <c r="E348" s="834"/>
      <c r="F348" s="834"/>
      <c r="G348" s="834"/>
      <c r="H348" s="834"/>
      <c r="I348" s="834"/>
      <c r="J348" s="834"/>
      <c r="K348" s="834"/>
      <c r="L348" s="834"/>
      <c r="M348" s="834"/>
      <c r="N348" s="834"/>
      <c r="O348" s="834"/>
      <c r="P348" s="834"/>
      <c r="Q348" s="834"/>
      <c r="R348" s="834"/>
      <c r="S348" s="834"/>
      <c r="T348" s="834"/>
      <c r="U348" s="834"/>
      <c r="V348" s="834"/>
      <c r="W348" s="834"/>
      <c r="X348" s="834"/>
      <c r="Y348" s="834"/>
      <c r="Z348" s="834"/>
      <c r="AA348" s="834"/>
    </row>
    <row r="349" ht="13.5" customHeight="1">
      <c r="A349" s="834"/>
      <c r="B349" s="834"/>
      <c r="C349" s="834"/>
      <c r="D349" s="834"/>
      <c r="E349" s="834"/>
      <c r="F349" s="834"/>
      <c r="G349" s="834"/>
      <c r="H349" s="834"/>
      <c r="I349" s="834"/>
      <c r="J349" s="834"/>
      <c r="K349" s="834"/>
      <c r="L349" s="834"/>
      <c r="M349" s="834"/>
      <c r="N349" s="834"/>
      <c r="O349" s="834"/>
      <c r="P349" s="834"/>
      <c r="Q349" s="834"/>
      <c r="R349" s="834"/>
      <c r="S349" s="834"/>
      <c r="T349" s="834"/>
      <c r="U349" s="834"/>
      <c r="V349" s="834"/>
      <c r="W349" s="834"/>
      <c r="X349" s="834"/>
      <c r="Y349" s="834"/>
      <c r="Z349" s="834"/>
      <c r="AA349" s="834"/>
    </row>
    <row r="350" ht="13.5" customHeight="1">
      <c r="A350" s="834"/>
      <c r="B350" s="834"/>
      <c r="C350" s="834"/>
      <c r="D350" s="834"/>
      <c r="E350" s="834"/>
      <c r="F350" s="834"/>
      <c r="G350" s="834"/>
      <c r="H350" s="834"/>
      <c r="I350" s="834"/>
      <c r="J350" s="834"/>
      <c r="K350" s="834"/>
      <c r="L350" s="834"/>
      <c r="M350" s="834"/>
      <c r="N350" s="834"/>
      <c r="O350" s="834"/>
      <c r="P350" s="834"/>
      <c r="Q350" s="834"/>
      <c r="R350" s="834"/>
      <c r="S350" s="834"/>
      <c r="T350" s="834"/>
      <c r="U350" s="834"/>
      <c r="V350" s="834"/>
      <c r="W350" s="834"/>
      <c r="X350" s="834"/>
      <c r="Y350" s="834"/>
      <c r="Z350" s="834"/>
      <c r="AA350" s="834"/>
    </row>
    <row r="351" ht="13.5" customHeight="1">
      <c r="A351" s="834"/>
      <c r="B351" s="834"/>
      <c r="C351" s="834"/>
      <c r="D351" s="834"/>
      <c r="E351" s="834"/>
      <c r="F351" s="834"/>
      <c r="G351" s="834"/>
      <c r="H351" s="834"/>
      <c r="I351" s="834"/>
      <c r="J351" s="834"/>
      <c r="K351" s="834"/>
      <c r="L351" s="834"/>
      <c r="M351" s="834"/>
      <c r="N351" s="834"/>
      <c r="O351" s="834"/>
      <c r="P351" s="834"/>
      <c r="Q351" s="834"/>
      <c r="R351" s="834"/>
      <c r="S351" s="834"/>
      <c r="T351" s="834"/>
      <c r="U351" s="834"/>
      <c r="V351" s="834"/>
      <c r="W351" s="834"/>
      <c r="X351" s="834"/>
      <c r="Y351" s="834"/>
      <c r="Z351" s="834"/>
      <c r="AA351" s="834"/>
    </row>
    <row r="352" ht="13.5" customHeight="1">
      <c r="A352" s="834"/>
      <c r="B352" s="834"/>
      <c r="C352" s="834"/>
      <c r="D352" s="834"/>
      <c r="E352" s="834"/>
      <c r="F352" s="834"/>
      <c r="G352" s="834"/>
      <c r="H352" s="834"/>
      <c r="I352" s="834"/>
      <c r="J352" s="834"/>
      <c r="K352" s="834"/>
      <c r="L352" s="834"/>
      <c r="M352" s="834"/>
      <c r="N352" s="834"/>
      <c r="O352" s="834"/>
      <c r="P352" s="834"/>
      <c r="Q352" s="834"/>
      <c r="R352" s="834"/>
      <c r="S352" s="834"/>
      <c r="T352" s="834"/>
      <c r="U352" s="834"/>
      <c r="V352" s="834"/>
      <c r="W352" s="834"/>
      <c r="X352" s="834"/>
      <c r="Y352" s="834"/>
      <c r="Z352" s="834"/>
      <c r="AA352" s="834"/>
    </row>
    <row r="353" ht="13.5" customHeight="1">
      <c r="A353" s="834"/>
      <c r="B353" s="834"/>
      <c r="C353" s="834"/>
      <c r="D353" s="834"/>
      <c r="E353" s="834"/>
      <c r="F353" s="834"/>
      <c r="G353" s="834"/>
      <c r="H353" s="834"/>
      <c r="I353" s="834"/>
      <c r="J353" s="834"/>
      <c r="K353" s="834"/>
      <c r="L353" s="834"/>
      <c r="M353" s="834"/>
      <c r="N353" s="834"/>
      <c r="O353" s="834"/>
      <c r="P353" s="834"/>
      <c r="Q353" s="834"/>
      <c r="R353" s="834"/>
      <c r="S353" s="834"/>
      <c r="T353" s="834"/>
      <c r="U353" s="834"/>
      <c r="V353" s="834"/>
      <c r="W353" s="834"/>
      <c r="X353" s="834"/>
      <c r="Y353" s="834"/>
      <c r="Z353" s="834"/>
      <c r="AA353" s="834"/>
    </row>
    <row r="354" ht="13.5" customHeight="1">
      <c r="A354" s="834"/>
      <c r="B354" s="834"/>
      <c r="C354" s="834"/>
      <c r="D354" s="834"/>
      <c r="E354" s="834"/>
      <c r="F354" s="834"/>
      <c r="G354" s="834"/>
      <c r="H354" s="834"/>
      <c r="I354" s="834"/>
      <c r="J354" s="834"/>
      <c r="K354" s="834"/>
      <c r="L354" s="834"/>
      <c r="M354" s="834"/>
      <c r="N354" s="834"/>
      <c r="O354" s="834"/>
      <c r="P354" s="834"/>
      <c r="Q354" s="834"/>
      <c r="R354" s="834"/>
      <c r="S354" s="834"/>
      <c r="T354" s="834"/>
      <c r="U354" s="834"/>
      <c r="V354" s="834"/>
      <c r="W354" s="834"/>
      <c r="X354" s="834"/>
      <c r="Y354" s="834"/>
      <c r="Z354" s="834"/>
      <c r="AA354" s="834"/>
    </row>
    <row r="355" ht="13.5" customHeight="1">
      <c r="A355" s="834"/>
      <c r="B355" s="834"/>
      <c r="C355" s="834"/>
      <c r="D355" s="834"/>
      <c r="E355" s="834"/>
      <c r="F355" s="834"/>
      <c r="G355" s="834"/>
      <c r="H355" s="834"/>
      <c r="I355" s="834"/>
      <c r="J355" s="834"/>
      <c r="K355" s="834"/>
      <c r="L355" s="834"/>
      <c r="M355" s="834"/>
      <c r="N355" s="834"/>
      <c r="O355" s="834"/>
      <c r="P355" s="834"/>
      <c r="Q355" s="834"/>
      <c r="R355" s="834"/>
      <c r="S355" s="834"/>
      <c r="T355" s="834"/>
      <c r="U355" s="834"/>
      <c r="V355" s="834"/>
      <c r="W355" s="834"/>
      <c r="X355" s="834"/>
      <c r="Y355" s="834"/>
      <c r="Z355" s="834"/>
      <c r="AA355" s="834"/>
    </row>
    <row r="356" ht="13.5" customHeight="1">
      <c r="A356" s="834"/>
      <c r="B356" s="834"/>
      <c r="C356" s="834"/>
      <c r="D356" s="834"/>
      <c r="E356" s="834"/>
      <c r="F356" s="834"/>
      <c r="G356" s="834"/>
      <c r="H356" s="834"/>
      <c r="I356" s="834"/>
      <c r="J356" s="834"/>
      <c r="K356" s="834"/>
      <c r="L356" s="834"/>
      <c r="M356" s="834"/>
      <c r="N356" s="834"/>
      <c r="O356" s="834"/>
      <c r="P356" s="834"/>
      <c r="Q356" s="834"/>
      <c r="R356" s="834"/>
      <c r="S356" s="834"/>
      <c r="T356" s="834"/>
      <c r="U356" s="834"/>
      <c r="V356" s="834"/>
      <c r="W356" s="834"/>
      <c r="X356" s="834"/>
      <c r="Y356" s="834"/>
      <c r="Z356" s="834"/>
      <c r="AA356" s="834"/>
    </row>
    <row r="357" ht="13.5" customHeight="1">
      <c r="A357" s="834"/>
      <c r="B357" s="834"/>
      <c r="C357" s="834"/>
      <c r="D357" s="834"/>
      <c r="E357" s="834"/>
      <c r="F357" s="834"/>
      <c r="G357" s="834"/>
      <c r="H357" s="834"/>
      <c r="I357" s="834"/>
      <c r="J357" s="834"/>
      <c r="K357" s="834"/>
      <c r="L357" s="834"/>
      <c r="M357" s="834"/>
      <c r="N357" s="834"/>
      <c r="O357" s="834"/>
      <c r="P357" s="834"/>
      <c r="Q357" s="834"/>
      <c r="R357" s="834"/>
      <c r="S357" s="834"/>
      <c r="T357" s="834"/>
      <c r="U357" s="834"/>
      <c r="V357" s="834"/>
      <c r="W357" s="834"/>
      <c r="X357" s="834"/>
      <c r="Y357" s="834"/>
      <c r="Z357" s="834"/>
      <c r="AA357" s="834"/>
    </row>
    <row r="358" ht="13.5" customHeight="1">
      <c r="A358" s="834"/>
      <c r="B358" s="834"/>
      <c r="C358" s="834"/>
      <c r="D358" s="834"/>
      <c r="E358" s="834"/>
      <c r="F358" s="834"/>
      <c r="G358" s="834"/>
      <c r="H358" s="834"/>
      <c r="I358" s="834"/>
      <c r="J358" s="834"/>
      <c r="K358" s="834"/>
      <c r="L358" s="834"/>
      <c r="M358" s="834"/>
      <c r="N358" s="834"/>
      <c r="O358" s="834"/>
      <c r="P358" s="834"/>
      <c r="Q358" s="834"/>
      <c r="R358" s="834"/>
      <c r="S358" s="834"/>
      <c r="T358" s="834"/>
      <c r="U358" s="834"/>
      <c r="V358" s="834"/>
      <c r="W358" s="834"/>
      <c r="X358" s="834"/>
      <c r="Y358" s="834"/>
      <c r="Z358" s="834"/>
      <c r="AA358" s="834"/>
    </row>
    <row r="359" ht="13.5" customHeight="1">
      <c r="A359" s="834"/>
      <c r="B359" s="834"/>
      <c r="C359" s="834"/>
      <c r="D359" s="834"/>
      <c r="E359" s="834"/>
      <c r="F359" s="834"/>
      <c r="G359" s="834"/>
      <c r="H359" s="834"/>
      <c r="I359" s="834"/>
      <c r="J359" s="834"/>
      <c r="K359" s="834"/>
      <c r="L359" s="834"/>
      <c r="M359" s="834"/>
      <c r="N359" s="834"/>
      <c r="O359" s="834"/>
      <c r="P359" s="834"/>
      <c r="Q359" s="834"/>
      <c r="R359" s="834"/>
      <c r="S359" s="834"/>
      <c r="T359" s="834"/>
      <c r="U359" s="834"/>
      <c r="V359" s="834"/>
      <c r="W359" s="834"/>
      <c r="X359" s="834"/>
      <c r="Y359" s="834"/>
      <c r="Z359" s="834"/>
      <c r="AA359" s="834"/>
    </row>
    <row r="360" ht="13.5" customHeight="1">
      <c r="A360" s="834"/>
      <c r="B360" s="834"/>
      <c r="C360" s="834"/>
      <c r="D360" s="834"/>
      <c r="E360" s="834"/>
      <c r="F360" s="834"/>
      <c r="G360" s="834"/>
      <c r="H360" s="834"/>
      <c r="I360" s="834"/>
      <c r="J360" s="834"/>
      <c r="K360" s="834"/>
      <c r="L360" s="834"/>
      <c r="M360" s="834"/>
      <c r="N360" s="834"/>
      <c r="O360" s="834"/>
      <c r="P360" s="834"/>
      <c r="Q360" s="834"/>
      <c r="R360" s="834"/>
      <c r="S360" s="834"/>
      <c r="T360" s="834"/>
      <c r="U360" s="834"/>
      <c r="V360" s="834"/>
      <c r="W360" s="834"/>
      <c r="X360" s="834"/>
      <c r="Y360" s="834"/>
      <c r="Z360" s="834"/>
      <c r="AA360" s="834"/>
    </row>
    <row r="361" ht="13.5" customHeight="1">
      <c r="A361" s="834"/>
      <c r="B361" s="834"/>
      <c r="C361" s="834"/>
      <c r="D361" s="834"/>
      <c r="E361" s="834"/>
      <c r="F361" s="834"/>
      <c r="G361" s="834"/>
      <c r="H361" s="834"/>
      <c r="I361" s="834"/>
      <c r="J361" s="834"/>
      <c r="K361" s="834"/>
      <c r="L361" s="834"/>
      <c r="M361" s="834"/>
      <c r="N361" s="834"/>
      <c r="O361" s="834"/>
      <c r="P361" s="834"/>
      <c r="Q361" s="834"/>
      <c r="R361" s="834"/>
      <c r="S361" s="834"/>
      <c r="T361" s="834"/>
      <c r="U361" s="834"/>
      <c r="V361" s="834"/>
      <c r="W361" s="834"/>
      <c r="X361" s="834"/>
      <c r="Y361" s="834"/>
      <c r="Z361" s="834"/>
      <c r="AA361" s="834"/>
    </row>
    <row r="362" ht="13.5" customHeight="1">
      <c r="A362" s="834"/>
      <c r="B362" s="834"/>
      <c r="C362" s="834"/>
      <c r="D362" s="834"/>
      <c r="E362" s="834"/>
      <c r="F362" s="834"/>
      <c r="G362" s="834"/>
      <c r="H362" s="834"/>
      <c r="I362" s="834"/>
      <c r="J362" s="834"/>
      <c r="K362" s="834"/>
      <c r="L362" s="834"/>
      <c r="M362" s="834"/>
      <c r="N362" s="834"/>
      <c r="O362" s="834"/>
      <c r="P362" s="834"/>
      <c r="Q362" s="834"/>
      <c r="R362" s="834"/>
      <c r="S362" s="834"/>
      <c r="T362" s="834"/>
      <c r="U362" s="834"/>
      <c r="V362" s="834"/>
      <c r="W362" s="834"/>
      <c r="X362" s="834"/>
      <c r="Y362" s="834"/>
      <c r="Z362" s="834"/>
      <c r="AA362" s="834"/>
    </row>
    <row r="363" ht="13.5" customHeight="1">
      <c r="A363" s="834"/>
      <c r="B363" s="834"/>
      <c r="C363" s="834"/>
      <c r="D363" s="834"/>
      <c r="E363" s="834"/>
      <c r="F363" s="834"/>
      <c r="G363" s="834"/>
      <c r="H363" s="834"/>
      <c r="I363" s="834"/>
      <c r="J363" s="834"/>
      <c r="K363" s="834"/>
      <c r="L363" s="834"/>
      <c r="M363" s="834"/>
      <c r="N363" s="834"/>
      <c r="O363" s="834"/>
      <c r="P363" s="834"/>
      <c r="Q363" s="834"/>
      <c r="R363" s="834"/>
      <c r="S363" s="834"/>
      <c r="T363" s="834"/>
      <c r="U363" s="834"/>
      <c r="V363" s="834"/>
      <c r="W363" s="834"/>
      <c r="X363" s="834"/>
      <c r="Y363" s="834"/>
      <c r="Z363" s="834"/>
      <c r="AA363" s="834"/>
    </row>
    <row r="364" ht="13.5" customHeight="1">
      <c r="A364" s="834"/>
      <c r="B364" s="834"/>
      <c r="C364" s="834"/>
      <c r="D364" s="834"/>
      <c r="E364" s="834"/>
      <c r="F364" s="834"/>
      <c r="G364" s="834"/>
      <c r="H364" s="834"/>
      <c r="I364" s="834"/>
      <c r="J364" s="834"/>
      <c r="K364" s="834"/>
      <c r="L364" s="834"/>
      <c r="M364" s="834"/>
      <c r="N364" s="834"/>
      <c r="O364" s="834"/>
      <c r="P364" s="834"/>
      <c r="Q364" s="834"/>
      <c r="R364" s="834"/>
      <c r="S364" s="834"/>
      <c r="T364" s="834"/>
      <c r="U364" s="834"/>
      <c r="V364" s="834"/>
      <c r="W364" s="834"/>
      <c r="X364" s="834"/>
      <c r="Y364" s="834"/>
      <c r="Z364" s="834"/>
      <c r="AA364" s="834"/>
    </row>
    <row r="365" ht="13.5" customHeight="1">
      <c r="A365" s="834"/>
      <c r="B365" s="834"/>
      <c r="C365" s="834"/>
      <c r="D365" s="834"/>
      <c r="E365" s="834"/>
      <c r="F365" s="834"/>
      <c r="G365" s="834"/>
      <c r="H365" s="834"/>
      <c r="I365" s="834"/>
      <c r="J365" s="834"/>
      <c r="K365" s="834"/>
      <c r="L365" s="834"/>
      <c r="M365" s="834"/>
      <c r="N365" s="834"/>
      <c r="O365" s="834"/>
      <c r="P365" s="834"/>
      <c r="Q365" s="834"/>
      <c r="R365" s="834"/>
      <c r="S365" s="834"/>
      <c r="T365" s="834"/>
      <c r="U365" s="834"/>
      <c r="V365" s="834"/>
      <c r="W365" s="834"/>
      <c r="X365" s="834"/>
      <c r="Y365" s="834"/>
      <c r="Z365" s="834"/>
      <c r="AA365" s="834"/>
    </row>
    <row r="366" ht="13.5" customHeight="1">
      <c r="A366" s="834"/>
      <c r="B366" s="834"/>
      <c r="C366" s="834"/>
      <c r="D366" s="834"/>
      <c r="E366" s="834"/>
      <c r="F366" s="834"/>
      <c r="G366" s="834"/>
      <c r="H366" s="834"/>
      <c r="I366" s="834"/>
      <c r="J366" s="834"/>
      <c r="K366" s="834"/>
      <c r="L366" s="834"/>
      <c r="M366" s="834"/>
      <c r="N366" s="834"/>
      <c r="O366" s="834"/>
      <c r="P366" s="834"/>
      <c r="Q366" s="834"/>
      <c r="R366" s="834"/>
      <c r="S366" s="834"/>
      <c r="T366" s="834"/>
      <c r="U366" s="834"/>
      <c r="V366" s="834"/>
      <c r="W366" s="834"/>
      <c r="X366" s="834"/>
      <c r="Y366" s="834"/>
      <c r="Z366" s="834"/>
      <c r="AA366" s="834"/>
    </row>
    <row r="367" ht="13.5" customHeight="1">
      <c r="A367" s="834"/>
      <c r="B367" s="834"/>
      <c r="C367" s="834"/>
      <c r="D367" s="834"/>
      <c r="E367" s="834"/>
      <c r="F367" s="834"/>
      <c r="G367" s="834"/>
      <c r="H367" s="834"/>
      <c r="I367" s="834"/>
      <c r="J367" s="834"/>
      <c r="K367" s="834"/>
      <c r="L367" s="834"/>
      <c r="M367" s="834"/>
      <c r="N367" s="834"/>
      <c r="O367" s="834"/>
      <c r="P367" s="834"/>
      <c r="Q367" s="834"/>
      <c r="R367" s="834"/>
      <c r="S367" s="834"/>
      <c r="T367" s="834"/>
      <c r="U367" s="834"/>
      <c r="V367" s="834"/>
      <c r="W367" s="834"/>
      <c r="X367" s="834"/>
      <c r="Y367" s="834"/>
      <c r="Z367" s="834"/>
      <c r="AA367" s="834"/>
    </row>
    <row r="368" ht="13.5" customHeight="1">
      <c r="A368" s="834"/>
      <c r="B368" s="834"/>
      <c r="C368" s="834"/>
      <c r="D368" s="834"/>
      <c r="E368" s="834"/>
      <c r="F368" s="834"/>
      <c r="G368" s="834"/>
      <c r="H368" s="834"/>
      <c r="I368" s="834"/>
      <c r="J368" s="834"/>
      <c r="K368" s="834"/>
      <c r="L368" s="834"/>
      <c r="M368" s="834"/>
      <c r="N368" s="834"/>
      <c r="O368" s="834"/>
      <c r="P368" s="834"/>
      <c r="Q368" s="834"/>
      <c r="R368" s="834"/>
      <c r="S368" s="834"/>
      <c r="T368" s="834"/>
      <c r="U368" s="834"/>
      <c r="V368" s="834"/>
      <c r="W368" s="834"/>
      <c r="X368" s="834"/>
      <c r="Y368" s="834"/>
      <c r="Z368" s="834"/>
      <c r="AA368" s="834"/>
    </row>
    <row r="369" ht="13.5" customHeight="1">
      <c r="A369" s="834"/>
      <c r="B369" s="834"/>
      <c r="C369" s="834"/>
      <c r="D369" s="834"/>
      <c r="E369" s="834"/>
      <c r="F369" s="834"/>
      <c r="G369" s="834"/>
      <c r="H369" s="834"/>
      <c r="I369" s="834"/>
      <c r="J369" s="834"/>
      <c r="K369" s="834"/>
      <c r="L369" s="834"/>
      <c r="M369" s="834"/>
      <c r="N369" s="834"/>
      <c r="O369" s="834"/>
      <c r="P369" s="834"/>
      <c r="Q369" s="834"/>
      <c r="R369" s="834"/>
      <c r="S369" s="834"/>
      <c r="T369" s="834"/>
      <c r="U369" s="834"/>
      <c r="V369" s="834"/>
      <c r="W369" s="834"/>
      <c r="X369" s="834"/>
      <c r="Y369" s="834"/>
      <c r="Z369" s="834"/>
      <c r="AA369" s="834"/>
    </row>
    <row r="370" ht="13.5" customHeight="1">
      <c r="A370" s="834"/>
      <c r="B370" s="834"/>
      <c r="C370" s="834"/>
      <c r="D370" s="834"/>
      <c r="E370" s="834"/>
      <c r="F370" s="834"/>
      <c r="G370" s="834"/>
      <c r="H370" s="834"/>
      <c r="I370" s="834"/>
      <c r="J370" s="834"/>
      <c r="K370" s="834"/>
      <c r="L370" s="834"/>
      <c r="M370" s="834"/>
      <c r="N370" s="834"/>
      <c r="O370" s="834"/>
      <c r="P370" s="834"/>
      <c r="Q370" s="834"/>
      <c r="R370" s="834"/>
      <c r="S370" s="834"/>
      <c r="T370" s="834"/>
      <c r="U370" s="834"/>
      <c r="V370" s="834"/>
      <c r="W370" s="834"/>
      <c r="X370" s="834"/>
      <c r="Y370" s="834"/>
      <c r="Z370" s="834"/>
      <c r="AA370" s="834"/>
    </row>
    <row r="371" ht="13.5" customHeight="1">
      <c r="A371" s="834"/>
      <c r="B371" s="834"/>
      <c r="C371" s="834"/>
      <c r="D371" s="834"/>
      <c r="E371" s="834"/>
      <c r="F371" s="834"/>
      <c r="G371" s="834"/>
      <c r="H371" s="834"/>
      <c r="I371" s="834"/>
      <c r="J371" s="834"/>
      <c r="K371" s="834"/>
      <c r="L371" s="834"/>
      <c r="M371" s="834"/>
      <c r="N371" s="834"/>
      <c r="O371" s="834"/>
      <c r="P371" s="834"/>
      <c r="Q371" s="834"/>
      <c r="R371" s="834"/>
      <c r="S371" s="834"/>
      <c r="T371" s="834"/>
      <c r="U371" s="834"/>
      <c r="V371" s="834"/>
      <c r="W371" s="834"/>
      <c r="X371" s="834"/>
      <c r="Y371" s="834"/>
      <c r="Z371" s="834"/>
      <c r="AA371" s="834"/>
    </row>
    <row r="372" ht="13.5" customHeight="1">
      <c r="A372" s="834"/>
      <c r="B372" s="834"/>
      <c r="C372" s="834"/>
      <c r="D372" s="834"/>
      <c r="E372" s="834"/>
      <c r="F372" s="834"/>
      <c r="G372" s="834"/>
      <c r="H372" s="834"/>
      <c r="I372" s="834"/>
      <c r="J372" s="834"/>
      <c r="K372" s="834"/>
      <c r="L372" s="834"/>
      <c r="M372" s="834"/>
      <c r="N372" s="834"/>
      <c r="O372" s="834"/>
      <c r="P372" s="834"/>
      <c r="Q372" s="834"/>
      <c r="R372" s="834"/>
      <c r="S372" s="834"/>
      <c r="T372" s="834"/>
      <c r="U372" s="834"/>
      <c r="V372" s="834"/>
      <c r="W372" s="834"/>
      <c r="X372" s="834"/>
      <c r="Y372" s="834"/>
      <c r="Z372" s="834"/>
      <c r="AA372" s="834"/>
    </row>
    <row r="373" ht="13.5" customHeight="1">
      <c r="A373" s="834"/>
      <c r="B373" s="834"/>
      <c r="C373" s="834"/>
      <c r="D373" s="834"/>
      <c r="E373" s="834"/>
      <c r="F373" s="834"/>
      <c r="G373" s="834"/>
      <c r="H373" s="834"/>
      <c r="I373" s="834"/>
      <c r="J373" s="834"/>
      <c r="K373" s="834"/>
      <c r="L373" s="834"/>
      <c r="M373" s="834"/>
      <c r="N373" s="834"/>
      <c r="O373" s="834"/>
      <c r="P373" s="834"/>
      <c r="Q373" s="834"/>
      <c r="R373" s="834"/>
      <c r="S373" s="834"/>
      <c r="T373" s="834"/>
      <c r="U373" s="834"/>
      <c r="V373" s="834"/>
      <c r="W373" s="834"/>
      <c r="X373" s="834"/>
      <c r="Y373" s="834"/>
      <c r="Z373" s="834"/>
      <c r="AA373" s="834"/>
    </row>
    <row r="374" ht="13.5" customHeight="1">
      <c r="A374" s="834"/>
      <c r="B374" s="834"/>
      <c r="C374" s="834"/>
      <c r="D374" s="834"/>
      <c r="E374" s="834"/>
      <c r="F374" s="834"/>
      <c r="G374" s="834"/>
      <c r="H374" s="834"/>
      <c r="I374" s="834"/>
      <c r="J374" s="834"/>
      <c r="K374" s="834"/>
      <c r="L374" s="834"/>
      <c r="M374" s="834"/>
      <c r="N374" s="834"/>
      <c r="O374" s="834"/>
      <c r="P374" s="834"/>
      <c r="Q374" s="834"/>
      <c r="R374" s="834"/>
      <c r="S374" s="834"/>
      <c r="T374" s="834"/>
      <c r="U374" s="834"/>
      <c r="V374" s="834"/>
      <c r="W374" s="834"/>
      <c r="X374" s="834"/>
      <c r="Y374" s="834"/>
      <c r="Z374" s="834"/>
      <c r="AA374" s="834"/>
    </row>
    <row r="375" ht="13.5" customHeight="1">
      <c r="A375" s="834"/>
      <c r="B375" s="834"/>
      <c r="C375" s="834"/>
      <c r="D375" s="834"/>
      <c r="E375" s="834"/>
      <c r="F375" s="834"/>
      <c r="G375" s="834"/>
      <c r="H375" s="834"/>
      <c r="I375" s="834"/>
      <c r="J375" s="834"/>
      <c r="K375" s="834"/>
      <c r="L375" s="834"/>
      <c r="M375" s="834"/>
      <c r="N375" s="834"/>
      <c r="O375" s="834"/>
      <c r="P375" s="834"/>
      <c r="Q375" s="834"/>
      <c r="R375" s="834"/>
      <c r="S375" s="834"/>
      <c r="T375" s="834"/>
      <c r="U375" s="834"/>
      <c r="V375" s="834"/>
      <c r="W375" s="834"/>
      <c r="X375" s="834"/>
      <c r="Y375" s="834"/>
      <c r="Z375" s="834"/>
      <c r="AA375" s="834"/>
    </row>
    <row r="376" ht="13.5" customHeight="1">
      <c r="A376" s="834"/>
      <c r="B376" s="834"/>
      <c r="C376" s="834"/>
      <c r="D376" s="834"/>
      <c r="E376" s="834"/>
      <c r="F376" s="834"/>
      <c r="G376" s="834"/>
      <c r="H376" s="834"/>
      <c r="I376" s="834"/>
      <c r="J376" s="834"/>
      <c r="K376" s="834"/>
      <c r="L376" s="834"/>
      <c r="M376" s="834"/>
      <c r="N376" s="834"/>
      <c r="O376" s="834"/>
      <c r="P376" s="834"/>
      <c r="Q376" s="834"/>
      <c r="R376" s="834"/>
      <c r="S376" s="834"/>
      <c r="T376" s="834"/>
      <c r="U376" s="834"/>
      <c r="V376" s="834"/>
      <c r="W376" s="834"/>
      <c r="X376" s="834"/>
      <c r="Y376" s="834"/>
      <c r="Z376" s="834"/>
      <c r="AA376" s="834"/>
    </row>
    <row r="377" ht="13.5" customHeight="1">
      <c r="A377" s="834"/>
      <c r="B377" s="834"/>
      <c r="C377" s="834"/>
      <c r="D377" s="834"/>
      <c r="E377" s="834"/>
      <c r="F377" s="834"/>
      <c r="G377" s="834"/>
      <c r="H377" s="834"/>
      <c r="I377" s="834"/>
      <c r="J377" s="834"/>
      <c r="K377" s="834"/>
      <c r="L377" s="834"/>
      <c r="M377" s="834"/>
      <c r="N377" s="834"/>
      <c r="O377" s="834"/>
      <c r="P377" s="834"/>
      <c r="Q377" s="834"/>
      <c r="R377" s="834"/>
      <c r="S377" s="834"/>
      <c r="T377" s="834"/>
      <c r="U377" s="834"/>
      <c r="V377" s="834"/>
      <c r="W377" s="834"/>
      <c r="X377" s="834"/>
      <c r="Y377" s="834"/>
      <c r="Z377" s="834"/>
      <c r="AA377" s="834"/>
    </row>
    <row r="378" ht="13.5" customHeight="1">
      <c r="A378" s="834"/>
      <c r="B378" s="834"/>
      <c r="C378" s="834"/>
      <c r="D378" s="834"/>
      <c r="E378" s="834"/>
      <c r="F378" s="834"/>
      <c r="G378" s="834"/>
      <c r="H378" s="834"/>
      <c r="I378" s="834"/>
      <c r="J378" s="834"/>
      <c r="K378" s="834"/>
      <c r="L378" s="834"/>
      <c r="M378" s="834"/>
      <c r="N378" s="834"/>
      <c r="O378" s="834"/>
      <c r="P378" s="834"/>
      <c r="Q378" s="834"/>
      <c r="R378" s="834"/>
      <c r="S378" s="834"/>
      <c r="T378" s="834"/>
      <c r="U378" s="834"/>
      <c r="V378" s="834"/>
      <c r="W378" s="834"/>
      <c r="X378" s="834"/>
      <c r="Y378" s="834"/>
      <c r="Z378" s="834"/>
      <c r="AA378" s="834"/>
    </row>
    <row r="379" ht="13.5" customHeight="1">
      <c r="A379" s="834"/>
      <c r="B379" s="834"/>
      <c r="C379" s="834"/>
      <c r="D379" s="834"/>
      <c r="E379" s="834"/>
      <c r="F379" s="834"/>
      <c r="G379" s="834"/>
      <c r="H379" s="834"/>
      <c r="I379" s="834"/>
      <c r="J379" s="834"/>
      <c r="K379" s="834"/>
      <c r="L379" s="834"/>
      <c r="M379" s="834"/>
      <c r="N379" s="834"/>
      <c r="O379" s="834"/>
      <c r="P379" s="834"/>
      <c r="Q379" s="834"/>
      <c r="R379" s="834"/>
      <c r="S379" s="834"/>
      <c r="T379" s="834"/>
      <c r="U379" s="834"/>
      <c r="V379" s="834"/>
      <c r="W379" s="834"/>
      <c r="X379" s="834"/>
      <c r="Y379" s="834"/>
      <c r="Z379" s="834"/>
      <c r="AA379" s="834"/>
    </row>
    <row r="380" ht="13.5" customHeight="1">
      <c r="A380" s="834"/>
      <c r="B380" s="834"/>
      <c r="C380" s="834"/>
      <c r="D380" s="834"/>
      <c r="E380" s="834"/>
      <c r="F380" s="834"/>
      <c r="G380" s="834"/>
      <c r="H380" s="834"/>
      <c r="I380" s="834"/>
      <c r="J380" s="834"/>
      <c r="K380" s="834"/>
      <c r="L380" s="834"/>
      <c r="M380" s="834"/>
      <c r="N380" s="834"/>
      <c r="O380" s="834"/>
      <c r="P380" s="834"/>
      <c r="Q380" s="834"/>
      <c r="R380" s="834"/>
      <c r="S380" s="834"/>
      <c r="T380" s="834"/>
      <c r="U380" s="834"/>
      <c r="V380" s="834"/>
      <c r="W380" s="834"/>
      <c r="X380" s="834"/>
      <c r="Y380" s="834"/>
      <c r="Z380" s="834"/>
      <c r="AA380" s="834"/>
    </row>
    <row r="381" ht="13.5" customHeight="1">
      <c r="A381" s="834"/>
      <c r="B381" s="834"/>
      <c r="C381" s="834"/>
      <c r="D381" s="834"/>
      <c r="E381" s="834"/>
      <c r="F381" s="834"/>
      <c r="G381" s="834"/>
      <c r="H381" s="834"/>
      <c r="I381" s="834"/>
      <c r="J381" s="834"/>
      <c r="K381" s="834"/>
      <c r="L381" s="834"/>
      <c r="M381" s="834"/>
      <c r="N381" s="834"/>
      <c r="O381" s="834"/>
      <c r="P381" s="834"/>
      <c r="Q381" s="834"/>
      <c r="R381" s="834"/>
      <c r="S381" s="834"/>
      <c r="T381" s="834"/>
      <c r="U381" s="834"/>
      <c r="V381" s="834"/>
      <c r="W381" s="834"/>
      <c r="X381" s="834"/>
      <c r="Y381" s="834"/>
      <c r="Z381" s="834"/>
      <c r="AA381" s="834"/>
    </row>
    <row r="382" ht="13.5" customHeight="1">
      <c r="A382" s="834"/>
      <c r="B382" s="834"/>
      <c r="C382" s="834"/>
      <c r="D382" s="834"/>
      <c r="E382" s="834"/>
      <c r="F382" s="834"/>
      <c r="G382" s="834"/>
      <c r="H382" s="834"/>
      <c r="I382" s="834"/>
      <c r="J382" s="834"/>
      <c r="K382" s="834"/>
      <c r="L382" s="834"/>
      <c r="M382" s="834"/>
      <c r="N382" s="834"/>
      <c r="O382" s="834"/>
      <c r="P382" s="834"/>
      <c r="Q382" s="834"/>
      <c r="R382" s="834"/>
      <c r="S382" s="834"/>
      <c r="T382" s="834"/>
      <c r="U382" s="834"/>
      <c r="V382" s="834"/>
      <c r="W382" s="834"/>
      <c r="X382" s="834"/>
      <c r="Y382" s="834"/>
      <c r="Z382" s="834"/>
      <c r="AA382" s="834"/>
    </row>
    <row r="383" ht="13.5" customHeight="1">
      <c r="A383" s="834"/>
      <c r="B383" s="834"/>
      <c r="C383" s="834"/>
      <c r="D383" s="834"/>
      <c r="E383" s="834"/>
      <c r="F383" s="834"/>
      <c r="G383" s="834"/>
      <c r="H383" s="834"/>
      <c r="I383" s="834"/>
      <c r="J383" s="834"/>
      <c r="K383" s="834"/>
      <c r="L383" s="834"/>
      <c r="M383" s="834"/>
      <c r="N383" s="834"/>
      <c r="O383" s="834"/>
      <c r="P383" s="834"/>
      <c r="Q383" s="834"/>
      <c r="R383" s="834"/>
      <c r="S383" s="834"/>
      <c r="T383" s="834"/>
      <c r="U383" s="834"/>
      <c r="V383" s="834"/>
      <c r="W383" s="834"/>
      <c r="X383" s="834"/>
      <c r="Y383" s="834"/>
      <c r="Z383" s="834"/>
      <c r="AA383" s="834"/>
    </row>
    <row r="384" ht="13.5" customHeight="1">
      <c r="A384" s="834"/>
      <c r="B384" s="834"/>
      <c r="C384" s="834"/>
      <c r="D384" s="834"/>
      <c r="E384" s="834"/>
      <c r="F384" s="834"/>
      <c r="G384" s="834"/>
      <c r="H384" s="834"/>
      <c r="I384" s="834"/>
      <c r="J384" s="834"/>
      <c r="K384" s="834"/>
      <c r="L384" s="834"/>
      <c r="M384" s="834"/>
      <c r="N384" s="834"/>
      <c r="O384" s="834"/>
      <c r="P384" s="834"/>
      <c r="Q384" s="834"/>
      <c r="R384" s="834"/>
      <c r="S384" s="834"/>
      <c r="T384" s="834"/>
      <c r="U384" s="834"/>
      <c r="V384" s="834"/>
      <c r="W384" s="834"/>
      <c r="X384" s="834"/>
      <c r="Y384" s="834"/>
      <c r="Z384" s="834"/>
      <c r="AA384" s="834"/>
    </row>
    <row r="385" ht="13.5" customHeight="1">
      <c r="A385" s="834"/>
      <c r="B385" s="834"/>
      <c r="C385" s="834"/>
      <c r="D385" s="834"/>
      <c r="E385" s="834"/>
      <c r="F385" s="834"/>
      <c r="G385" s="834"/>
      <c r="H385" s="834"/>
      <c r="I385" s="834"/>
      <c r="J385" s="834"/>
      <c r="K385" s="834"/>
      <c r="L385" s="834"/>
      <c r="M385" s="834"/>
      <c r="N385" s="834"/>
      <c r="O385" s="834"/>
      <c r="P385" s="834"/>
      <c r="Q385" s="834"/>
      <c r="R385" s="834"/>
      <c r="S385" s="834"/>
      <c r="T385" s="834"/>
      <c r="U385" s="834"/>
      <c r="V385" s="834"/>
      <c r="W385" s="834"/>
      <c r="X385" s="834"/>
      <c r="Y385" s="834"/>
      <c r="Z385" s="834"/>
      <c r="AA385" s="834"/>
    </row>
    <row r="386" ht="13.5" customHeight="1">
      <c r="A386" s="834"/>
      <c r="B386" s="834"/>
      <c r="C386" s="834"/>
      <c r="D386" s="834"/>
      <c r="E386" s="834"/>
      <c r="F386" s="834"/>
      <c r="G386" s="834"/>
      <c r="H386" s="834"/>
      <c r="I386" s="834"/>
      <c r="J386" s="834"/>
      <c r="K386" s="834"/>
      <c r="L386" s="834"/>
      <c r="M386" s="834"/>
      <c r="N386" s="834"/>
      <c r="O386" s="834"/>
      <c r="P386" s="834"/>
      <c r="Q386" s="834"/>
      <c r="R386" s="834"/>
      <c r="S386" s="834"/>
      <c r="T386" s="834"/>
      <c r="U386" s="834"/>
      <c r="V386" s="834"/>
      <c r="W386" s="834"/>
      <c r="X386" s="834"/>
      <c r="Y386" s="834"/>
      <c r="Z386" s="834"/>
      <c r="AA386" s="834"/>
    </row>
    <row r="387" ht="13.5" customHeight="1">
      <c r="A387" s="834"/>
      <c r="B387" s="834"/>
      <c r="C387" s="834"/>
      <c r="D387" s="834"/>
      <c r="E387" s="834"/>
      <c r="F387" s="834"/>
      <c r="G387" s="834"/>
      <c r="H387" s="834"/>
      <c r="I387" s="834"/>
      <c r="J387" s="834"/>
      <c r="K387" s="834"/>
      <c r="L387" s="834"/>
      <c r="M387" s="834"/>
      <c r="N387" s="834"/>
      <c r="O387" s="834"/>
      <c r="P387" s="834"/>
      <c r="Q387" s="834"/>
      <c r="R387" s="834"/>
      <c r="S387" s="834"/>
      <c r="T387" s="834"/>
      <c r="U387" s="834"/>
      <c r="V387" s="834"/>
      <c r="W387" s="834"/>
      <c r="X387" s="834"/>
      <c r="Y387" s="834"/>
      <c r="Z387" s="834"/>
      <c r="AA387" s="834"/>
    </row>
    <row r="388" ht="13.5" customHeight="1">
      <c r="A388" s="834"/>
      <c r="B388" s="834"/>
      <c r="C388" s="834"/>
      <c r="D388" s="834"/>
      <c r="E388" s="834"/>
      <c r="F388" s="834"/>
      <c r="G388" s="834"/>
      <c r="H388" s="834"/>
      <c r="I388" s="834"/>
      <c r="J388" s="834"/>
      <c r="K388" s="834"/>
      <c r="L388" s="834"/>
      <c r="M388" s="834"/>
      <c r="N388" s="834"/>
      <c r="O388" s="834"/>
      <c r="P388" s="834"/>
      <c r="Q388" s="834"/>
      <c r="R388" s="834"/>
      <c r="S388" s="834"/>
      <c r="T388" s="834"/>
      <c r="U388" s="834"/>
      <c r="V388" s="834"/>
      <c r="W388" s="834"/>
      <c r="X388" s="834"/>
      <c r="Y388" s="834"/>
      <c r="Z388" s="834"/>
      <c r="AA388" s="834"/>
    </row>
    <row r="389" ht="13.5" customHeight="1">
      <c r="A389" s="834"/>
      <c r="B389" s="834"/>
      <c r="C389" s="834"/>
      <c r="D389" s="834"/>
      <c r="E389" s="834"/>
      <c r="F389" s="834"/>
      <c r="G389" s="834"/>
      <c r="H389" s="834"/>
      <c r="I389" s="834"/>
      <c r="J389" s="834"/>
      <c r="K389" s="834"/>
      <c r="L389" s="834"/>
      <c r="M389" s="834"/>
      <c r="N389" s="834"/>
      <c r="O389" s="834"/>
      <c r="P389" s="834"/>
      <c r="Q389" s="834"/>
      <c r="R389" s="834"/>
      <c r="S389" s="834"/>
      <c r="T389" s="834"/>
      <c r="U389" s="834"/>
      <c r="V389" s="834"/>
      <c r="W389" s="834"/>
      <c r="X389" s="834"/>
      <c r="Y389" s="834"/>
      <c r="Z389" s="834"/>
      <c r="AA389" s="834"/>
    </row>
    <row r="390" ht="13.5" customHeight="1">
      <c r="A390" s="834"/>
      <c r="B390" s="834"/>
      <c r="C390" s="834"/>
      <c r="D390" s="834"/>
      <c r="E390" s="834"/>
      <c r="F390" s="834"/>
      <c r="G390" s="834"/>
      <c r="H390" s="834"/>
      <c r="I390" s="834"/>
      <c r="J390" s="834"/>
      <c r="K390" s="834"/>
      <c r="L390" s="834"/>
      <c r="M390" s="834"/>
      <c r="N390" s="834"/>
      <c r="O390" s="834"/>
      <c r="P390" s="834"/>
      <c r="Q390" s="834"/>
      <c r="R390" s="834"/>
      <c r="S390" s="834"/>
      <c r="T390" s="834"/>
      <c r="U390" s="834"/>
      <c r="V390" s="834"/>
      <c r="W390" s="834"/>
      <c r="X390" s="834"/>
      <c r="Y390" s="834"/>
      <c r="Z390" s="834"/>
      <c r="AA390" s="834"/>
    </row>
    <row r="391" ht="13.5" customHeight="1">
      <c r="A391" s="834"/>
      <c r="B391" s="834"/>
      <c r="C391" s="834"/>
      <c r="D391" s="834"/>
      <c r="E391" s="834"/>
      <c r="F391" s="834"/>
      <c r="G391" s="834"/>
      <c r="H391" s="834"/>
      <c r="I391" s="834"/>
      <c r="J391" s="834"/>
      <c r="K391" s="834"/>
      <c r="L391" s="834"/>
      <c r="M391" s="834"/>
      <c r="N391" s="834"/>
      <c r="O391" s="834"/>
      <c r="P391" s="834"/>
      <c r="Q391" s="834"/>
      <c r="R391" s="834"/>
      <c r="S391" s="834"/>
      <c r="T391" s="834"/>
      <c r="U391" s="834"/>
      <c r="V391" s="834"/>
      <c r="W391" s="834"/>
      <c r="X391" s="834"/>
      <c r="Y391" s="834"/>
      <c r="Z391" s="834"/>
      <c r="AA391" s="834"/>
    </row>
    <row r="392" ht="13.5" customHeight="1">
      <c r="A392" s="834"/>
      <c r="B392" s="834"/>
      <c r="C392" s="834"/>
      <c r="D392" s="834"/>
      <c r="E392" s="834"/>
      <c r="F392" s="834"/>
      <c r="G392" s="834"/>
      <c r="H392" s="834"/>
      <c r="I392" s="834"/>
      <c r="J392" s="834"/>
      <c r="K392" s="834"/>
      <c r="L392" s="834"/>
      <c r="M392" s="834"/>
      <c r="N392" s="834"/>
      <c r="O392" s="834"/>
      <c r="P392" s="834"/>
      <c r="Q392" s="834"/>
      <c r="R392" s="834"/>
      <c r="S392" s="834"/>
      <c r="T392" s="834"/>
      <c r="U392" s="834"/>
      <c r="V392" s="834"/>
      <c r="W392" s="834"/>
      <c r="X392" s="834"/>
      <c r="Y392" s="834"/>
      <c r="Z392" s="834"/>
      <c r="AA392" s="834"/>
    </row>
    <row r="393" ht="13.5" customHeight="1">
      <c r="A393" s="834"/>
      <c r="B393" s="834"/>
      <c r="C393" s="834"/>
      <c r="D393" s="834"/>
      <c r="E393" s="834"/>
      <c r="F393" s="834"/>
      <c r="G393" s="834"/>
      <c r="H393" s="834"/>
      <c r="I393" s="834"/>
      <c r="J393" s="834"/>
      <c r="K393" s="834"/>
      <c r="L393" s="834"/>
      <c r="M393" s="834"/>
      <c r="N393" s="834"/>
      <c r="O393" s="834"/>
      <c r="P393" s="834"/>
      <c r="Q393" s="834"/>
      <c r="R393" s="834"/>
      <c r="S393" s="834"/>
      <c r="T393" s="834"/>
      <c r="U393" s="834"/>
      <c r="V393" s="834"/>
      <c r="W393" s="834"/>
      <c r="X393" s="834"/>
      <c r="Y393" s="834"/>
      <c r="Z393" s="834"/>
      <c r="AA393" s="834"/>
    </row>
    <row r="394" ht="13.5" customHeight="1">
      <c r="A394" s="834"/>
      <c r="B394" s="834"/>
      <c r="C394" s="834"/>
      <c r="D394" s="834"/>
      <c r="E394" s="834"/>
      <c r="F394" s="834"/>
      <c r="G394" s="834"/>
      <c r="H394" s="834"/>
      <c r="I394" s="834"/>
      <c r="J394" s="834"/>
      <c r="K394" s="834"/>
      <c r="L394" s="834"/>
      <c r="M394" s="834"/>
      <c r="N394" s="834"/>
      <c r="O394" s="834"/>
      <c r="P394" s="834"/>
      <c r="Q394" s="834"/>
      <c r="R394" s="834"/>
      <c r="S394" s="834"/>
      <c r="T394" s="834"/>
      <c r="U394" s="834"/>
      <c r="V394" s="834"/>
      <c r="W394" s="834"/>
      <c r="X394" s="834"/>
      <c r="Y394" s="834"/>
      <c r="Z394" s="834"/>
      <c r="AA394" s="834"/>
    </row>
    <row r="395" ht="13.5" customHeight="1">
      <c r="A395" s="834"/>
      <c r="B395" s="834"/>
      <c r="C395" s="834"/>
      <c r="D395" s="834"/>
      <c r="E395" s="834"/>
      <c r="F395" s="834"/>
      <c r="G395" s="834"/>
      <c r="H395" s="834"/>
      <c r="I395" s="834"/>
      <c r="J395" s="834"/>
      <c r="K395" s="834"/>
      <c r="L395" s="834"/>
      <c r="M395" s="834"/>
      <c r="N395" s="834"/>
      <c r="O395" s="834"/>
      <c r="P395" s="834"/>
      <c r="Q395" s="834"/>
      <c r="R395" s="834"/>
      <c r="S395" s="834"/>
      <c r="T395" s="834"/>
      <c r="U395" s="834"/>
      <c r="V395" s="834"/>
      <c r="W395" s="834"/>
      <c r="X395" s="834"/>
      <c r="Y395" s="834"/>
      <c r="Z395" s="834"/>
      <c r="AA395" s="834"/>
    </row>
    <row r="396" ht="13.5" customHeight="1">
      <c r="A396" s="834"/>
      <c r="B396" s="834"/>
      <c r="C396" s="834"/>
      <c r="D396" s="834"/>
      <c r="E396" s="834"/>
      <c r="F396" s="834"/>
      <c r="G396" s="834"/>
      <c r="H396" s="834"/>
      <c r="I396" s="834"/>
      <c r="J396" s="834"/>
      <c r="K396" s="834"/>
      <c r="L396" s="834"/>
      <c r="M396" s="834"/>
      <c r="N396" s="834"/>
      <c r="O396" s="834"/>
      <c r="P396" s="834"/>
      <c r="Q396" s="834"/>
      <c r="R396" s="834"/>
      <c r="S396" s="834"/>
      <c r="T396" s="834"/>
      <c r="U396" s="834"/>
      <c r="V396" s="834"/>
      <c r="W396" s="834"/>
      <c r="X396" s="834"/>
      <c r="Y396" s="834"/>
      <c r="Z396" s="834"/>
      <c r="AA396" s="834"/>
    </row>
    <row r="397" ht="13.5" customHeight="1">
      <c r="A397" s="834"/>
      <c r="B397" s="834"/>
      <c r="C397" s="834"/>
      <c r="D397" s="834"/>
      <c r="E397" s="834"/>
      <c r="F397" s="834"/>
      <c r="G397" s="834"/>
      <c r="H397" s="834"/>
      <c r="I397" s="834"/>
      <c r="J397" s="834"/>
      <c r="K397" s="834"/>
      <c r="L397" s="834"/>
      <c r="M397" s="834"/>
      <c r="N397" s="834"/>
      <c r="O397" s="834"/>
      <c r="P397" s="834"/>
      <c r="Q397" s="834"/>
      <c r="R397" s="834"/>
      <c r="S397" s="834"/>
      <c r="T397" s="834"/>
      <c r="U397" s="834"/>
      <c r="V397" s="834"/>
      <c r="W397" s="834"/>
      <c r="X397" s="834"/>
      <c r="Y397" s="834"/>
      <c r="Z397" s="834"/>
      <c r="AA397" s="834"/>
    </row>
    <row r="398" ht="13.5" customHeight="1">
      <c r="A398" s="834"/>
      <c r="B398" s="834"/>
      <c r="C398" s="834"/>
      <c r="D398" s="834"/>
      <c r="E398" s="834"/>
      <c r="F398" s="834"/>
      <c r="G398" s="834"/>
      <c r="H398" s="834"/>
      <c r="I398" s="834"/>
      <c r="J398" s="834"/>
      <c r="K398" s="834"/>
      <c r="L398" s="834"/>
      <c r="M398" s="834"/>
      <c r="N398" s="834"/>
      <c r="O398" s="834"/>
      <c r="P398" s="834"/>
      <c r="Q398" s="834"/>
      <c r="R398" s="834"/>
      <c r="S398" s="834"/>
      <c r="T398" s="834"/>
      <c r="U398" s="834"/>
      <c r="V398" s="834"/>
      <c r="W398" s="834"/>
      <c r="X398" s="834"/>
      <c r="Y398" s="834"/>
      <c r="Z398" s="834"/>
      <c r="AA398" s="834"/>
    </row>
    <row r="399" ht="13.5" customHeight="1">
      <c r="A399" s="834"/>
      <c r="B399" s="834"/>
      <c r="C399" s="834"/>
      <c r="D399" s="834"/>
      <c r="E399" s="834"/>
      <c r="F399" s="834"/>
      <c r="G399" s="834"/>
      <c r="H399" s="834"/>
      <c r="I399" s="834"/>
      <c r="J399" s="834"/>
      <c r="K399" s="834"/>
      <c r="L399" s="834"/>
      <c r="M399" s="834"/>
      <c r="N399" s="834"/>
      <c r="O399" s="834"/>
      <c r="P399" s="834"/>
      <c r="Q399" s="834"/>
      <c r="R399" s="834"/>
      <c r="S399" s="834"/>
      <c r="T399" s="834"/>
      <c r="U399" s="834"/>
      <c r="V399" s="834"/>
      <c r="W399" s="834"/>
      <c r="X399" s="834"/>
      <c r="Y399" s="834"/>
      <c r="Z399" s="834"/>
      <c r="AA399" s="834"/>
    </row>
    <row r="400" ht="13.5" customHeight="1">
      <c r="A400" s="834"/>
      <c r="B400" s="834"/>
      <c r="C400" s="834"/>
      <c r="D400" s="834"/>
      <c r="E400" s="834"/>
      <c r="F400" s="834"/>
      <c r="G400" s="834"/>
      <c r="H400" s="834"/>
      <c r="I400" s="834"/>
      <c r="J400" s="834"/>
      <c r="K400" s="834"/>
      <c r="L400" s="834"/>
      <c r="M400" s="834"/>
      <c r="N400" s="834"/>
      <c r="O400" s="834"/>
      <c r="P400" s="834"/>
      <c r="Q400" s="834"/>
      <c r="R400" s="834"/>
      <c r="S400" s="834"/>
      <c r="T400" s="834"/>
      <c r="U400" s="834"/>
      <c r="V400" s="834"/>
      <c r="W400" s="834"/>
      <c r="X400" s="834"/>
      <c r="Y400" s="834"/>
      <c r="Z400" s="834"/>
      <c r="AA400" s="834"/>
    </row>
    <row r="401" ht="13.5" customHeight="1">
      <c r="A401" s="834"/>
      <c r="B401" s="834"/>
      <c r="C401" s="834"/>
      <c r="D401" s="834"/>
      <c r="E401" s="834"/>
      <c r="F401" s="834"/>
      <c r="G401" s="834"/>
      <c r="H401" s="834"/>
      <c r="I401" s="834"/>
      <c r="J401" s="834"/>
      <c r="K401" s="834"/>
      <c r="L401" s="834"/>
      <c r="M401" s="834"/>
      <c r="N401" s="834"/>
      <c r="O401" s="834"/>
      <c r="P401" s="834"/>
      <c r="Q401" s="834"/>
      <c r="R401" s="834"/>
      <c r="S401" s="834"/>
      <c r="T401" s="834"/>
      <c r="U401" s="834"/>
      <c r="V401" s="834"/>
      <c r="W401" s="834"/>
      <c r="X401" s="834"/>
      <c r="Y401" s="834"/>
      <c r="Z401" s="834"/>
      <c r="AA401" s="834"/>
    </row>
    <row r="402" ht="13.5" customHeight="1">
      <c r="A402" s="834"/>
      <c r="B402" s="834"/>
      <c r="C402" s="834"/>
      <c r="D402" s="834"/>
      <c r="E402" s="834"/>
      <c r="F402" s="834"/>
      <c r="G402" s="834"/>
      <c r="H402" s="834"/>
      <c r="I402" s="834"/>
      <c r="J402" s="834"/>
      <c r="K402" s="834"/>
      <c r="L402" s="834"/>
      <c r="M402" s="834"/>
      <c r="N402" s="834"/>
      <c r="O402" s="834"/>
      <c r="P402" s="834"/>
      <c r="Q402" s="834"/>
      <c r="R402" s="834"/>
      <c r="S402" s="834"/>
      <c r="T402" s="834"/>
      <c r="U402" s="834"/>
      <c r="V402" s="834"/>
      <c r="W402" s="834"/>
      <c r="X402" s="834"/>
      <c r="Y402" s="834"/>
      <c r="Z402" s="834"/>
      <c r="AA402" s="834"/>
    </row>
    <row r="403" ht="13.5" customHeight="1">
      <c r="A403" s="834"/>
      <c r="B403" s="834"/>
      <c r="C403" s="834"/>
      <c r="D403" s="834"/>
      <c r="E403" s="834"/>
      <c r="F403" s="834"/>
      <c r="G403" s="834"/>
      <c r="H403" s="834"/>
      <c r="I403" s="834"/>
      <c r="J403" s="834"/>
      <c r="K403" s="834"/>
      <c r="L403" s="834"/>
      <c r="M403" s="834"/>
      <c r="N403" s="834"/>
      <c r="O403" s="834"/>
      <c r="P403" s="834"/>
      <c r="Q403" s="834"/>
      <c r="R403" s="834"/>
      <c r="S403" s="834"/>
      <c r="T403" s="834"/>
      <c r="U403" s="834"/>
      <c r="V403" s="834"/>
      <c r="W403" s="834"/>
      <c r="X403" s="834"/>
      <c r="Y403" s="834"/>
      <c r="Z403" s="834"/>
      <c r="AA403" s="834"/>
    </row>
    <row r="404" ht="13.5" customHeight="1">
      <c r="A404" s="834"/>
      <c r="B404" s="834"/>
      <c r="C404" s="834"/>
      <c r="D404" s="834"/>
      <c r="E404" s="834"/>
      <c r="F404" s="834"/>
      <c r="G404" s="834"/>
      <c r="H404" s="834"/>
      <c r="I404" s="834"/>
      <c r="J404" s="834"/>
      <c r="K404" s="834"/>
      <c r="L404" s="834"/>
      <c r="M404" s="834"/>
      <c r="N404" s="834"/>
      <c r="O404" s="834"/>
      <c r="P404" s="834"/>
      <c r="Q404" s="834"/>
      <c r="R404" s="834"/>
      <c r="S404" s="834"/>
      <c r="T404" s="834"/>
      <c r="U404" s="834"/>
      <c r="V404" s="834"/>
      <c r="W404" s="834"/>
      <c r="X404" s="834"/>
      <c r="Y404" s="834"/>
      <c r="Z404" s="834"/>
      <c r="AA404" s="834"/>
    </row>
    <row r="405" ht="13.5" customHeight="1">
      <c r="A405" s="834"/>
      <c r="B405" s="834"/>
      <c r="C405" s="834"/>
      <c r="D405" s="834"/>
      <c r="E405" s="834"/>
      <c r="F405" s="834"/>
      <c r="G405" s="834"/>
      <c r="H405" s="834"/>
      <c r="I405" s="834"/>
      <c r="J405" s="834"/>
      <c r="K405" s="834"/>
      <c r="L405" s="834"/>
      <c r="M405" s="834"/>
      <c r="N405" s="834"/>
      <c r="O405" s="834"/>
      <c r="P405" s="834"/>
      <c r="Q405" s="834"/>
      <c r="R405" s="834"/>
      <c r="S405" s="834"/>
      <c r="T405" s="834"/>
      <c r="U405" s="834"/>
      <c r="V405" s="834"/>
      <c r="W405" s="834"/>
      <c r="X405" s="834"/>
      <c r="Y405" s="834"/>
      <c r="Z405" s="834"/>
      <c r="AA405" s="834"/>
    </row>
    <row r="406" ht="13.5" customHeight="1">
      <c r="A406" s="834"/>
      <c r="B406" s="834"/>
      <c r="C406" s="834"/>
      <c r="D406" s="834"/>
      <c r="E406" s="834"/>
      <c r="F406" s="834"/>
      <c r="G406" s="834"/>
      <c r="H406" s="834"/>
      <c r="I406" s="834"/>
      <c r="J406" s="834"/>
      <c r="K406" s="834"/>
      <c r="L406" s="834"/>
      <c r="M406" s="834"/>
      <c r="N406" s="834"/>
      <c r="O406" s="834"/>
      <c r="P406" s="834"/>
      <c r="Q406" s="834"/>
      <c r="R406" s="834"/>
      <c r="S406" s="834"/>
      <c r="T406" s="834"/>
      <c r="U406" s="834"/>
      <c r="V406" s="834"/>
      <c r="W406" s="834"/>
      <c r="X406" s="834"/>
      <c r="Y406" s="834"/>
      <c r="Z406" s="834"/>
      <c r="AA406" s="834"/>
    </row>
    <row r="407" ht="13.5" customHeight="1">
      <c r="A407" s="834"/>
      <c r="B407" s="834"/>
      <c r="C407" s="834"/>
      <c r="D407" s="834"/>
      <c r="E407" s="834"/>
      <c r="F407" s="834"/>
      <c r="G407" s="834"/>
      <c r="H407" s="834"/>
      <c r="I407" s="834"/>
      <c r="J407" s="834"/>
      <c r="K407" s="834"/>
      <c r="L407" s="834"/>
      <c r="M407" s="834"/>
      <c r="N407" s="834"/>
      <c r="O407" s="834"/>
      <c r="P407" s="834"/>
      <c r="Q407" s="834"/>
      <c r="R407" s="834"/>
      <c r="S407" s="834"/>
      <c r="T407" s="834"/>
      <c r="U407" s="834"/>
      <c r="V407" s="834"/>
      <c r="W407" s="834"/>
      <c r="X407" s="834"/>
      <c r="Y407" s="834"/>
      <c r="Z407" s="834"/>
      <c r="AA407" s="834"/>
    </row>
    <row r="408" ht="13.5" customHeight="1">
      <c r="A408" s="834"/>
      <c r="B408" s="834"/>
      <c r="C408" s="834"/>
      <c r="D408" s="834"/>
      <c r="E408" s="834"/>
      <c r="F408" s="834"/>
      <c r="G408" s="834"/>
      <c r="H408" s="834"/>
      <c r="I408" s="834"/>
      <c r="J408" s="834"/>
      <c r="K408" s="834"/>
      <c r="L408" s="834"/>
      <c r="M408" s="834"/>
      <c r="N408" s="834"/>
      <c r="O408" s="834"/>
      <c r="P408" s="834"/>
      <c r="Q408" s="834"/>
      <c r="R408" s="834"/>
      <c r="S408" s="834"/>
      <c r="T408" s="834"/>
      <c r="U408" s="834"/>
      <c r="V408" s="834"/>
      <c r="W408" s="834"/>
      <c r="X408" s="834"/>
      <c r="Y408" s="834"/>
      <c r="Z408" s="834"/>
      <c r="AA408" s="834"/>
    </row>
    <row r="409" ht="13.5" customHeight="1">
      <c r="A409" s="834"/>
      <c r="B409" s="834"/>
      <c r="C409" s="834"/>
      <c r="D409" s="834"/>
      <c r="E409" s="834"/>
      <c r="F409" s="834"/>
      <c r="G409" s="834"/>
      <c r="H409" s="834"/>
      <c r="I409" s="834"/>
      <c r="J409" s="834"/>
      <c r="K409" s="834"/>
      <c r="L409" s="834"/>
      <c r="M409" s="834"/>
      <c r="N409" s="834"/>
      <c r="O409" s="834"/>
      <c r="P409" s="834"/>
      <c r="Q409" s="834"/>
      <c r="R409" s="834"/>
      <c r="S409" s="834"/>
      <c r="T409" s="834"/>
      <c r="U409" s="834"/>
      <c r="V409" s="834"/>
      <c r="W409" s="834"/>
      <c r="X409" s="834"/>
      <c r="Y409" s="834"/>
      <c r="Z409" s="834"/>
      <c r="AA409" s="834"/>
    </row>
    <row r="410" ht="13.5" customHeight="1">
      <c r="A410" s="834"/>
      <c r="B410" s="834"/>
      <c r="C410" s="834"/>
      <c r="D410" s="834"/>
      <c r="E410" s="834"/>
      <c r="F410" s="834"/>
      <c r="G410" s="834"/>
      <c r="H410" s="834"/>
      <c r="I410" s="834"/>
      <c r="J410" s="834"/>
      <c r="K410" s="834"/>
      <c r="L410" s="834"/>
      <c r="M410" s="834"/>
      <c r="N410" s="834"/>
      <c r="O410" s="834"/>
      <c r="P410" s="834"/>
      <c r="Q410" s="834"/>
      <c r="R410" s="834"/>
      <c r="S410" s="834"/>
      <c r="T410" s="834"/>
      <c r="U410" s="834"/>
      <c r="V410" s="834"/>
      <c r="W410" s="834"/>
      <c r="X410" s="834"/>
      <c r="Y410" s="834"/>
      <c r="Z410" s="834"/>
      <c r="AA410" s="834"/>
    </row>
    <row r="411" ht="13.5" customHeight="1">
      <c r="A411" s="834"/>
      <c r="B411" s="834"/>
      <c r="C411" s="834"/>
      <c r="D411" s="834"/>
      <c r="E411" s="834"/>
      <c r="F411" s="834"/>
      <c r="G411" s="834"/>
      <c r="H411" s="834"/>
      <c r="I411" s="834"/>
      <c r="J411" s="834"/>
      <c r="K411" s="834"/>
      <c r="L411" s="834"/>
      <c r="M411" s="834"/>
      <c r="N411" s="834"/>
      <c r="O411" s="834"/>
      <c r="P411" s="834"/>
      <c r="Q411" s="834"/>
      <c r="R411" s="834"/>
      <c r="S411" s="834"/>
      <c r="T411" s="834"/>
      <c r="U411" s="834"/>
      <c r="V411" s="834"/>
      <c r="W411" s="834"/>
      <c r="X411" s="834"/>
      <c r="Y411" s="834"/>
      <c r="Z411" s="834"/>
      <c r="AA411" s="834"/>
    </row>
    <row r="412" ht="13.5" customHeight="1">
      <c r="A412" s="834"/>
      <c r="B412" s="834"/>
      <c r="C412" s="834"/>
      <c r="D412" s="834"/>
      <c r="E412" s="834"/>
      <c r="F412" s="834"/>
      <c r="G412" s="834"/>
      <c r="H412" s="834"/>
      <c r="I412" s="834"/>
      <c r="J412" s="834"/>
      <c r="K412" s="834"/>
      <c r="L412" s="834"/>
      <c r="M412" s="834"/>
      <c r="N412" s="834"/>
      <c r="O412" s="834"/>
      <c r="P412" s="834"/>
      <c r="Q412" s="834"/>
      <c r="R412" s="834"/>
      <c r="S412" s="834"/>
      <c r="T412" s="834"/>
      <c r="U412" s="834"/>
      <c r="V412" s="834"/>
      <c r="W412" s="834"/>
      <c r="X412" s="834"/>
      <c r="Y412" s="834"/>
      <c r="Z412" s="834"/>
      <c r="AA412" s="834"/>
    </row>
    <row r="413" ht="13.5" customHeight="1">
      <c r="A413" s="834"/>
      <c r="B413" s="834"/>
      <c r="C413" s="834"/>
      <c r="D413" s="834"/>
      <c r="E413" s="834"/>
      <c r="F413" s="834"/>
      <c r="G413" s="834"/>
      <c r="H413" s="834"/>
      <c r="I413" s="834"/>
      <c r="J413" s="834"/>
      <c r="K413" s="834"/>
      <c r="L413" s="834"/>
      <c r="M413" s="834"/>
      <c r="N413" s="834"/>
      <c r="O413" s="834"/>
      <c r="P413" s="834"/>
      <c r="Q413" s="834"/>
      <c r="R413" s="834"/>
      <c r="S413" s="834"/>
      <c r="T413" s="834"/>
      <c r="U413" s="834"/>
      <c r="V413" s="834"/>
      <c r="W413" s="834"/>
      <c r="X413" s="834"/>
      <c r="Y413" s="834"/>
      <c r="Z413" s="834"/>
      <c r="AA413" s="834"/>
    </row>
    <row r="414" ht="13.5" customHeight="1">
      <c r="A414" s="834"/>
      <c r="B414" s="834"/>
      <c r="C414" s="834"/>
      <c r="D414" s="834"/>
      <c r="E414" s="834"/>
      <c r="F414" s="834"/>
      <c r="G414" s="834"/>
      <c r="H414" s="834"/>
      <c r="I414" s="834"/>
      <c r="J414" s="834"/>
      <c r="K414" s="834"/>
      <c r="L414" s="834"/>
      <c r="M414" s="834"/>
      <c r="N414" s="834"/>
      <c r="O414" s="834"/>
      <c r="P414" s="834"/>
      <c r="Q414" s="834"/>
      <c r="R414" s="834"/>
      <c r="S414" s="834"/>
      <c r="T414" s="834"/>
      <c r="U414" s="834"/>
      <c r="V414" s="834"/>
      <c r="W414" s="834"/>
      <c r="X414" s="834"/>
      <c r="Y414" s="834"/>
      <c r="Z414" s="834"/>
      <c r="AA414" s="834"/>
    </row>
    <row r="415" ht="13.5" customHeight="1">
      <c r="A415" s="834"/>
      <c r="B415" s="834"/>
      <c r="C415" s="834"/>
      <c r="D415" s="834"/>
      <c r="E415" s="834"/>
      <c r="F415" s="834"/>
      <c r="G415" s="834"/>
      <c r="H415" s="834"/>
      <c r="I415" s="834"/>
      <c r="J415" s="834"/>
      <c r="K415" s="834"/>
      <c r="L415" s="834"/>
      <c r="M415" s="834"/>
      <c r="N415" s="834"/>
      <c r="O415" s="834"/>
      <c r="P415" s="834"/>
      <c r="Q415" s="834"/>
      <c r="R415" s="834"/>
      <c r="S415" s="834"/>
      <c r="T415" s="834"/>
      <c r="U415" s="834"/>
      <c r="V415" s="834"/>
      <c r="W415" s="834"/>
      <c r="X415" s="834"/>
      <c r="Y415" s="834"/>
      <c r="Z415" s="834"/>
      <c r="AA415" s="834"/>
    </row>
    <row r="416" ht="13.5" customHeight="1">
      <c r="A416" s="834"/>
      <c r="B416" s="834"/>
      <c r="C416" s="834"/>
      <c r="D416" s="834"/>
      <c r="E416" s="834"/>
      <c r="F416" s="834"/>
      <c r="G416" s="834"/>
      <c r="H416" s="834"/>
      <c r="I416" s="834"/>
      <c r="J416" s="834"/>
      <c r="K416" s="834"/>
      <c r="L416" s="834"/>
      <c r="M416" s="834"/>
      <c r="N416" s="834"/>
      <c r="O416" s="834"/>
      <c r="P416" s="834"/>
      <c r="Q416" s="834"/>
      <c r="R416" s="834"/>
      <c r="S416" s="834"/>
      <c r="T416" s="834"/>
      <c r="U416" s="834"/>
      <c r="V416" s="834"/>
      <c r="W416" s="834"/>
      <c r="X416" s="834"/>
      <c r="Y416" s="834"/>
      <c r="Z416" s="834"/>
      <c r="AA416" s="834"/>
    </row>
    <row r="417" ht="13.5" customHeight="1">
      <c r="A417" s="834"/>
      <c r="B417" s="834"/>
      <c r="C417" s="834"/>
      <c r="D417" s="834"/>
      <c r="E417" s="834"/>
      <c r="F417" s="834"/>
      <c r="G417" s="834"/>
      <c r="H417" s="834"/>
      <c r="I417" s="834"/>
      <c r="J417" s="834"/>
      <c r="K417" s="834"/>
      <c r="L417" s="834"/>
      <c r="M417" s="834"/>
      <c r="N417" s="834"/>
      <c r="O417" s="834"/>
      <c r="P417" s="834"/>
      <c r="Q417" s="834"/>
      <c r="R417" s="834"/>
      <c r="S417" s="834"/>
      <c r="T417" s="834"/>
      <c r="U417" s="834"/>
      <c r="V417" s="834"/>
      <c r="W417" s="834"/>
      <c r="X417" s="834"/>
      <c r="Y417" s="834"/>
      <c r="Z417" s="834"/>
      <c r="AA417" s="834"/>
    </row>
    <row r="418" ht="13.5" customHeight="1">
      <c r="A418" s="834"/>
      <c r="B418" s="834"/>
      <c r="C418" s="834"/>
      <c r="D418" s="834"/>
      <c r="E418" s="834"/>
      <c r="F418" s="834"/>
      <c r="G418" s="834"/>
      <c r="H418" s="834"/>
      <c r="I418" s="834"/>
      <c r="J418" s="834"/>
      <c r="K418" s="834"/>
      <c r="L418" s="834"/>
      <c r="M418" s="834"/>
      <c r="N418" s="834"/>
      <c r="O418" s="834"/>
      <c r="P418" s="834"/>
      <c r="Q418" s="834"/>
      <c r="R418" s="834"/>
      <c r="S418" s="834"/>
      <c r="T418" s="834"/>
      <c r="U418" s="834"/>
      <c r="V418" s="834"/>
      <c r="W418" s="834"/>
      <c r="X418" s="834"/>
      <c r="Y418" s="834"/>
      <c r="Z418" s="834"/>
      <c r="AA418" s="834"/>
    </row>
    <row r="419" ht="13.5" customHeight="1">
      <c r="A419" s="834"/>
      <c r="B419" s="834"/>
      <c r="C419" s="834"/>
      <c r="D419" s="834"/>
      <c r="E419" s="834"/>
      <c r="F419" s="834"/>
      <c r="G419" s="834"/>
      <c r="H419" s="834"/>
      <c r="I419" s="834"/>
      <c r="J419" s="834"/>
      <c r="K419" s="834"/>
      <c r="L419" s="834"/>
      <c r="M419" s="834"/>
      <c r="N419" s="834"/>
      <c r="O419" s="834"/>
      <c r="P419" s="834"/>
      <c r="Q419" s="834"/>
      <c r="R419" s="834"/>
      <c r="S419" s="834"/>
      <c r="T419" s="834"/>
      <c r="U419" s="834"/>
      <c r="V419" s="834"/>
      <c r="W419" s="834"/>
      <c r="X419" s="834"/>
      <c r="Y419" s="834"/>
      <c r="Z419" s="834"/>
      <c r="AA419" s="834"/>
    </row>
    <row r="420" ht="13.5" customHeight="1">
      <c r="A420" s="834"/>
      <c r="B420" s="834"/>
      <c r="C420" s="834"/>
      <c r="D420" s="834"/>
      <c r="E420" s="834"/>
      <c r="F420" s="834"/>
      <c r="G420" s="834"/>
      <c r="H420" s="834"/>
      <c r="I420" s="834"/>
      <c r="J420" s="834"/>
      <c r="K420" s="834"/>
      <c r="L420" s="834"/>
      <c r="M420" s="834"/>
      <c r="N420" s="834"/>
      <c r="O420" s="834"/>
      <c r="P420" s="834"/>
      <c r="Q420" s="834"/>
      <c r="R420" s="834"/>
      <c r="S420" s="834"/>
      <c r="T420" s="834"/>
      <c r="U420" s="834"/>
      <c r="V420" s="834"/>
      <c r="W420" s="834"/>
      <c r="X420" s="834"/>
      <c r="Y420" s="834"/>
      <c r="Z420" s="834"/>
      <c r="AA420" s="834"/>
    </row>
    <row r="421" ht="13.5" customHeight="1">
      <c r="A421" s="834"/>
      <c r="B421" s="834"/>
      <c r="C421" s="834"/>
      <c r="D421" s="834"/>
      <c r="E421" s="834"/>
      <c r="F421" s="834"/>
      <c r="G421" s="834"/>
      <c r="H421" s="834"/>
      <c r="I421" s="834"/>
      <c r="J421" s="834"/>
      <c r="K421" s="834"/>
      <c r="L421" s="834"/>
      <c r="M421" s="834"/>
      <c r="N421" s="834"/>
      <c r="O421" s="834"/>
      <c r="P421" s="834"/>
      <c r="Q421" s="834"/>
      <c r="R421" s="834"/>
      <c r="S421" s="834"/>
      <c r="T421" s="834"/>
      <c r="U421" s="834"/>
      <c r="V421" s="834"/>
      <c r="W421" s="834"/>
      <c r="X421" s="834"/>
      <c r="Y421" s="834"/>
      <c r="Z421" s="834"/>
      <c r="AA421" s="834"/>
    </row>
    <row r="422" ht="13.5" customHeight="1">
      <c r="A422" s="834"/>
      <c r="B422" s="834"/>
      <c r="C422" s="834"/>
      <c r="D422" s="834"/>
      <c r="E422" s="834"/>
      <c r="F422" s="834"/>
      <c r="G422" s="834"/>
      <c r="H422" s="834"/>
      <c r="I422" s="834"/>
      <c r="J422" s="834"/>
      <c r="K422" s="834"/>
      <c r="L422" s="834"/>
      <c r="M422" s="834"/>
      <c r="N422" s="834"/>
      <c r="O422" s="834"/>
      <c r="P422" s="834"/>
      <c r="Q422" s="834"/>
      <c r="R422" s="834"/>
      <c r="S422" s="834"/>
      <c r="T422" s="834"/>
      <c r="U422" s="834"/>
      <c r="V422" s="834"/>
      <c r="W422" s="834"/>
      <c r="X422" s="834"/>
      <c r="Y422" s="834"/>
      <c r="Z422" s="834"/>
      <c r="AA422" s="834"/>
    </row>
    <row r="423" ht="13.5" customHeight="1">
      <c r="A423" s="834"/>
      <c r="B423" s="834"/>
      <c r="C423" s="834"/>
      <c r="D423" s="834"/>
      <c r="E423" s="834"/>
      <c r="F423" s="834"/>
      <c r="G423" s="834"/>
      <c r="H423" s="834"/>
      <c r="I423" s="834"/>
      <c r="J423" s="834"/>
      <c r="K423" s="834"/>
      <c r="L423" s="834"/>
      <c r="M423" s="834"/>
      <c r="N423" s="834"/>
      <c r="O423" s="834"/>
      <c r="P423" s="834"/>
      <c r="Q423" s="834"/>
      <c r="R423" s="834"/>
      <c r="S423" s="834"/>
      <c r="T423" s="834"/>
      <c r="U423" s="834"/>
      <c r="V423" s="834"/>
      <c r="W423" s="834"/>
      <c r="X423" s="834"/>
      <c r="Y423" s="834"/>
      <c r="Z423" s="834"/>
      <c r="AA423" s="834"/>
    </row>
    <row r="424" ht="13.5" customHeight="1">
      <c r="A424" s="834"/>
      <c r="B424" s="834"/>
      <c r="C424" s="834"/>
      <c r="D424" s="834"/>
      <c r="E424" s="834"/>
      <c r="F424" s="834"/>
      <c r="G424" s="834"/>
      <c r="H424" s="834"/>
      <c r="I424" s="834"/>
      <c r="J424" s="834"/>
      <c r="K424" s="834"/>
      <c r="L424" s="834"/>
      <c r="M424" s="834"/>
      <c r="N424" s="834"/>
      <c r="O424" s="834"/>
      <c r="P424" s="834"/>
      <c r="Q424" s="834"/>
      <c r="R424" s="834"/>
      <c r="S424" s="834"/>
      <c r="T424" s="834"/>
      <c r="U424" s="834"/>
      <c r="V424" s="834"/>
      <c r="W424" s="834"/>
      <c r="X424" s="834"/>
      <c r="Y424" s="834"/>
      <c r="Z424" s="834"/>
      <c r="AA424" s="834"/>
    </row>
    <row r="425" ht="13.5" customHeight="1">
      <c r="A425" s="834"/>
      <c r="B425" s="834"/>
      <c r="C425" s="834"/>
      <c r="D425" s="834"/>
      <c r="E425" s="834"/>
      <c r="F425" s="834"/>
      <c r="G425" s="834"/>
      <c r="H425" s="834"/>
      <c r="I425" s="834"/>
      <c r="J425" s="834"/>
      <c r="K425" s="834"/>
      <c r="L425" s="834"/>
      <c r="M425" s="834"/>
      <c r="N425" s="834"/>
      <c r="O425" s="834"/>
      <c r="P425" s="834"/>
      <c r="Q425" s="834"/>
      <c r="R425" s="834"/>
      <c r="S425" s="834"/>
      <c r="T425" s="834"/>
      <c r="U425" s="834"/>
      <c r="V425" s="834"/>
      <c r="W425" s="834"/>
      <c r="X425" s="834"/>
      <c r="Y425" s="834"/>
      <c r="Z425" s="834"/>
      <c r="AA425" s="834"/>
    </row>
    <row r="426" ht="13.5" customHeight="1">
      <c r="A426" s="834"/>
      <c r="B426" s="834"/>
      <c r="C426" s="834"/>
      <c r="D426" s="834"/>
      <c r="E426" s="834"/>
      <c r="F426" s="834"/>
      <c r="G426" s="834"/>
      <c r="H426" s="834"/>
      <c r="I426" s="834"/>
      <c r="J426" s="834"/>
      <c r="K426" s="834"/>
      <c r="L426" s="834"/>
      <c r="M426" s="834"/>
      <c r="N426" s="834"/>
      <c r="O426" s="834"/>
      <c r="P426" s="834"/>
      <c r="Q426" s="834"/>
      <c r="R426" s="834"/>
      <c r="S426" s="834"/>
      <c r="T426" s="834"/>
      <c r="U426" s="834"/>
      <c r="V426" s="834"/>
      <c r="W426" s="834"/>
      <c r="X426" s="834"/>
      <c r="Y426" s="834"/>
      <c r="Z426" s="834"/>
      <c r="AA426" s="834"/>
    </row>
    <row r="427" ht="13.5" customHeight="1">
      <c r="A427" s="834"/>
      <c r="B427" s="834"/>
      <c r="C427" s="834"/>
      <c r="D427" s="834"/>
      <c r="E427" s="834"/>
      <c r="F427" s="834"/>
      <c r="G427" s="834"/>
      <c r="H427" s="834"/>
      <c r="I427" s="834"/>
      <c r="J427" s="834"/>
      <c r="K427" s="834"/>
      <c r="L427" s="834"/>
      <c r="M427" s="834"/>
      <c r="N427" s="834"/>
      <c r="O427" s="834"/>
      <c r="P427" s="834"/>
      <c r="Q427" s="834"/>
      <c r="R427" s="834"/>
      <c r="S427" s="834"/>
      <c r="T427" s="834"/>
      <c r="U427" s="834"/>
      <c r="V427" s="834"/>
      <c r="W427" s="834"/>
      <c r="X427" s="834"/>
      <c r="Y427" s="834"/>
      <c r="Z427" s="834"/>
      <c r="AA427" s="834"/>
    </row>
    <row r="428" ht="13.5" customHeight="1">
      <c r="A428" s="834"/>
      <c r="B428" s="834"/>
      <c r="C428" s="834"/>
      <c r="D428" s="834"/>
      <c r="E428" s="834"/>
      <c r="F428" s="834"/>
      <c r="G428" s="834"/>
      <c r="H428" s="834"/>
      <c r="I428" s="834"/>
      <c r="J428" s="834"/>
      <c r="K428" s="834"/>
      <c r="L428" s="834"/>
      <c r="M428" s="834"/>
      <c r="N428" s="834"/>
      <c r="O428" s="834"/>
      <c r="P428" s="834"/>
      <c r="Q428" s="834"/>
      <c r="R428" s="834"/>
      <c r="S428" s="834"/>
      <c r="T428" s="834"/>
      <c r="U428" s="834"/>
      <c r="V428" s="834"/>
      <c r="W428" s="834"/>
      <c r="X428" s="834"/>
      <c r="Y428" s="834"/>
      <c r="Z428" s="834"/>
      <c r="AA428" s="834"/>
    </row>
    <row r="429" ht="13.5" customHeight="1">
      <c r="A429" s="834"/>
      <c r="B429" s="834"/>
      <c r="C429" s="834"/>
      <c r="D429" s="834"/>
      <c r="E429" s="834"/>
      <c r="F429" s="834"/>
      <c r="G429" s="834"/>
      <c r="H429" s="834"/>
      <c r="I429" s="834"/>
      <c r="J429" s="834"/>
      <c r="K429" s="834"/>
      <c r="L429" s="834"/>
      <c r="M429" s="834"/>
      <c r="N429" s="834"/>
      <c r="O429" s="834"/>
      <c r="P429" s="834"/>
      <c r="Q429" s="834"/>
      <c r="R429" s="834"/>
      <c r="S429" s="834"/>
      <c r="T429" s="834"/>
      <c r="U429" s="834"/>
      <c r="V429" s="834"/>
      <c r="W429" s="834"/>
      <c r="X429" s="834"/>
      <c r="Y429" s="834"/>
      <c r="Z429" s="834"/>
      <c r="AA429" s="834"/>
    </row>
    <row r="430" ht="13.5" customHeight="1">
      <c r="A430" s="834"/>
      <c r="B430" s="834"/>
      <c r="C430" s="834"/>
      <c r="D430" s="834"/>
      <c r="E430" s="834"/>
      <c r="F430" s="834"/>
      <c r="G430" s="834"/>
      <c r="H430" s="834"/>
      <c r="I430" s="834"/>
      <c r="J430" s="834"/>
      <c r="K430" s="834"/>
      <c r="L430" s="834"/>
      <c r="M430" s="834"/>
      <c r="N430" s="834"/>
      <c r="O430" s="834"/>
      <c r="P430" s="834"/>
      <c r="Q430" s="834"/>
      <c r="R430" s="834"/>
      <c r="S430" s="834"/>
      <c r="T430" s="834"/>
      <c r="U430" s="834"/>
      <c r="V430" s="834"/>
      <c r="W430" s="834"/>
      <c r="X430" s="834"/>
      <c r="Y430" s="834"/>
      <c r="Z430" s="834"/>
      <c r="AA430" s="834"/>
    </row>
    <row r="431" ht="13.5" customHeight="1">
      <c r="A431" s="834"/>
      <c r="B431" s="834"/>
      <c r="C431" s="834"/>
      <c r="D431" s="834"/>
      <c r="E431" s="834"/>
      <c r="F431" s="834"/>
      <c r="G431" s="834"/>
      <c r="H431" s="834"/>
      <c r="I431" s="834"/>
      <c r="J431" s="834"/>
      <c r="K431" s="834"/>
      <c r="L431" s="834"/>
      <c r="M431" s="834"/>
      <c r="N431" s="834"/>
      <c r="O431" s="834"/>
      <c r="P431" s="834"/>
      <c r="Q431" s="834"/>
      <c r="R431" s="834"/>
      <c r="S431" s="834"/>
      <c r="T431" s="834"/>
      <c r="U431" s="834"/>
      <c r="V431" s="834"/>
      <c r="W431" s="834"/>
      <c r="X431" s="834"/>
      <c r="Y431" s="834"/>
      <c r="Z431" s="834"/>
      <c r="AA431" s="834"/>
    </row>
    <row r="432" ht="13.5" customHeight="1">
      <c r="A432" s="834"/>
      <c r="B432" s="834"/>
      <c r="C432" s="834"/>
      <c r="D432" s="834"/>
      <c r="E432" s="834"/>
      <c r="F432" s="834"/>
      <c r="G432" s="834"/>
      <c r="H432" s="834"/>
      <c r="I432" s="834"/>
      <c r="J432" s="834"/>
      <c r="K432" s="834"/>
      <c r="L432" s="834"/>
      <c r="M432" s="834"/>
      <c r="N432" s="834"/>
      <c r="O432" s="834"/>
      <c r="P432" s="834"/>
      <c r="Q432" s="834"/>
      <c r="R432" s="834"/>
      <c r="S432" s="834"/>
      <c r="T432" s="834"/>
      <c r="U432" s="834"/>
      <c r="V432" s="834"/>
      <c r="W432" s="834"/>
      <c r="X432" s="834"/>
      <c r="Y432" s="834"/>
      <c r="Z432" s="834"/>
      <c r="AA432" s="834"/>
    </row>
    <row r="433" ht="13.5" customHeight="1">
      <c r="A433" s="834"/>
      <c r="B433" s="834"/>
      <c r="C433" s="834"/>
      <c r="D433" s="834"/>
      <c r="E433" s="834"/>
      <c r="F433" s="834"/>
      <c r="G433" s="834"/>
      <c r="H433" s="834"/>
      <c r="I433" s="834"/>
      <c r="J433" s="834"/>
      <c r="K433" s="834"/>
      <c r="L433" s="834"/>
      <c r="M433" s="834"/>
      <c r="N433" s="834"/>
      <c r="O433" s="834"/>
      <c r="P433" s="834"/>
      <c r="Q433" s="834"/>
      <c r="R433" s="834"/>
      <c r="S433" s="834"/>
      <c r="T433" s="834"/>
      <c r="U433" s="834"/>
      <c r="V433" s="834"/>
      <c r="W433" s="834"/>
      <c r="X433" s="834"/>
      <c r="Y433" s="834"/>
      <c r="Z433" s="834"/>
      <c r="AA433" s="834"/>
    </row>
    <row r="434" ht="13.5" customHeight="1">
      <c r="A434" s="834"/>
      <c r="B434" s="834"/>
      <c r="C434" s="834"/>
      <c r="D434" s="834"/>
      <c r="E434" s="834"/>
      <c r="F434" s="834"/>
      <c r="G434" s="834"/>
      <c r="H434" s="834"/>
      <c r="I434" s="834"/>
      <c r="J434" s="834"/>
      <c r="K434" s="834"/>
      <c r="L434" s="834"/>
      <c r="M434" s="834"/>
      <c r="N434" s="834"/>
      <c r="O434" s="834"/>
      <c r="P434" s="834"/>
      <c r="Q434" s="834"/>
      <c r="R434" s="834"/>
      <c r="S434" s="834"/>
      <c r="T434" s="834"/>
      <c r="U434" s="834"/>
      <c r="V434" s="834"/>
      <c r="W434" s="834"/>
      <c r="X434" s="834"/>
      <c r="Y434" s="834"/>
      <c r="Z434" s="834"/>
      <c r="AA434" s="834"/>
    </row>
    <row r="435" ht="13.5" customHeight="1">
      <c r="A435" s="834"/>
      <c r="B435" s="834"/>
      <c r="C435" s="834"/>
      <c r="D435" s="834"/>
      <c r="E435" s="834"/>
      <c r="F435" s="834"/>
      <c r="G435" s="834"/>
      <c r="H435" s="834"/>
      <c r="I435" s="834"/>
      <c r="J435" s="834"/>
      <c r="K435" s="834"/>
      <c r="L435" s="834"/>
      <c r="M435" s="834"/>
      <c r="N435" s="834"/>
      <c r="O435" s="834"/>
      <c r="P435" s="834"/>
      <c r="Q435" s="834"/>
      <c r="R435" s="834"/>
      <c r="S435" s="834"/>
      <c r="T435" s="834"/>
      <c r="U435" s="834"/>
      <c r="V435" s="834"/>
      <c r="W435" s="834"/>
      <c r="X435" s="834"/>
      <c r="Y435" s="834"/>
      <c r="Z435" s="834"/>
      <c r="AA435" s="834"/>
    </row>
    <row r="436" ht="13.5" customHeight="1">
      <c r="A436" s="834"/>
      <c r="B436" s="834"/>
      <c r="C436" s="834"/>
      <c r="D436" s="834"/>
      <c r="E436" s="834"/>
      <c r="F436" s="834"/>
      <c r="G436" s="834"/>
      <c r="H436" s="834"/>
      <c r="I436" s="834"/>
      <c r="J436" s="834"/>
      <c r="K436" s="834"/>
      <c r="L436" s="834"/>
      <c r="M436" s="834"/>
      <c r="N436" s="834"/>
      <c r="O436" s="834"/>
      <c r="P436" s="834"/>
      <c r="Q436" s="834"/>
      <c r="R436" s="834"/>
      <c r="S436" s="834"/>
      <c r="T436" s="834"/>
      <c r="U436" s="834"/>
      <c r="V436" s="834"/>
      <c r="W436" s="834"/>
      <c r="X436" s="834"/>
      <c r="Y436" s="834"/>
      <c r="Z436" s="834"/>
      <c r="AA436" s="834"/>
    </row>
    <row r="437" ht="13.5" customHeight="1">
      <c r="A437" s="834"/>
      <c r="B437" s="834"/>
      <c r="C437" s="834"/>
      <c r="D437" s="834"/>
      <c r="E437" s="834"/>
      <c r="F437" s="834"/>
      <c r="G437" s="834"/>
      <c r="H437" s="834"/>
      <c r="I437" s="834"/>
      <c r="J437" s="834"/>
      <c r="K437" s="834"/>
      <c r="L437" s="834"/>
      <c r="M437" s="834"/>
      <c r="N437" s="834"/>
      <c r="O437" s="834"/>
      <c r="P437" s="834"/>
      <c r="Q437" s="834"/>
      <c r="R437" s="834"/>
      <c r="S437" s="834"/>
      <c r="T437" s="834"/>
      <c r="U437" s="834"/>
      <c r="V437" s="834"/>
      <c r="W437" s="834"/>
      <c r="X437" s="834"/>
      <c r="Y437" s="834"/>
      <c r="Z437" s="834"/>
      <c r="AA437" s="834"/>
    </row>
    <row r="438" ht="13.5" customHeight="1">
      <c r="A438" s="834"/>
      <c r="B438" s="834"/>
      <c r="C438" s="834"/>
      <c r="D438" s="834"/>
      <c r="E438" s="834"/>
      <c r="F438" s="834"/>
      <c r="G438" s="834"/>
      <c r="H438" s="834"/>
      <c r="I438" s="834"/>
      <c r="J438" s="834"/>
      <c r="K438" s="834"/>
      <c r="L438" s="834"/>
      <c r="M438" s="834"/>
      <c r="N438" s="834"/>
      <c r="O438" s="834"/>
      <c r="P438" s="834"/>
      <c r="Q438" s="834"/>
      <c r="R438" s="834"/>
      <c r="S438" s="834"/>
      <c r="T438" s="834"/>
      <c r="U438" s="834"/>
      <c r="V438" s="834"/>
      <c r="W438" s="834"/>
      <c r="X438" s="834"/>
      <c r="Y438" s="834"/>
      <c r="Z438" s="834"/>
      <c r="AA438" s="834"/>
    </row>
    <row r="439" ht="13.5" customHeight="1">
      <c r="A439" s="834"/>
      <c r="B439" s="834"/>
      <c r="C439" s="834"/>
      <c r="D439" s="834"/>
      <c r="E439" s="834"/>
      <c r="F439" s="834"/>
      <c r="G439" s="834"/>
      <c r="H439" s="834"/>
      <c r="I439" s="834"/>
      <c r="J439" s="834"/>
      <c r="K439" s="834"/>
      <c r="L439" s="834"/>
      <c r="M439" s="834"/>
      <c r="N439" s="834"/>
      <c r="O439" s="834"/>
      <c r="P439" s="834"/>
      <c r="Q439" s="834"/>
      <c r="R439" s="834"/>
      <c r="S439" s="834"/>
      <c r="T439" s="834"/>
      <c r="U439" s="834"/>
      <c r="V439" s="834"/>
      <c r="W439" s="834"/>
      <c r="X439" s="834"/>
      <c r="Y439" s="834"/>
      <c r="Z439" s="834"/>
      <c r="AA439" s="834"/>
    </row>
    <row r="440" ht="13.5" customHeight="1">
      <c r="A440" s="834"/>
      <c r="B440" s="834"/>
      <c r="C440" s="834"/>
      <c r="D440" s="834"/>
      <c r="E440" s="834"/>
      <c r="F440" s="834"/>
      <c r="G440" s="834"/>
      <c r="H440" s="834"/>
      <c r="I440" s="834"/>
      <c r="J440" s="834"/>
      <c r="K440" s="834"/>
      <c r="L440" s="834"/>
      <c r="M440" s="834"/>
      <c r="N440" s="834"/>
      <c r="O440" s="834"/>
      <c r="P440" s="834"/>
      <c r="Q440" s="834"/>
      <c r="R440" s="834"/>
      <c r="S440" s="834"/>
      <c r="T440" s="834"/>
      <c r="U440" s="834"/>
      <c r="V440" s="834"/>
      <c r="W440" s="834"/>
      <c r="X440" s="834"/>
      <c r="Y440" s="834"/>
      <c r="Z440" s="834"/>
      <c r="AA440" s="834"/>
    </row>
    <row r="441" ht="13.5" customHeight="1">
      <c r="A441" s="834"/>
      <c r="B441" s="834"/>
      <c r="C441" s="834"/>
      <c r="D441" s="834"/>
      <c r="E441" s="834"/>
      <c r="F441" s="834"/>
      <c r="G441" s="834"/>
      <c r="H441" s="834"/>
      <c r="I441" s="834"/>
      <c r="J441" s="834"/>
      <c r="K441" s="834"/>
      <c r="L441" s="834"/>
      <c r="M441" s="834"/>
      <c r="N441" s="834"/>
      <c r="O441" s="834"/>
      <c r="P441" s="834"/>
      <c r="Q441" s="834"/>
      <c r="R441" s="834"/>
      <c r="S441" s="834"/>
      <c r="T441" s="834"/>
      <c r="U441" s="834"/>
      <c r="V441" s="834"/>
      <c r="W441" s="834"/>
      <c r="X441" s="834"/>
      <c r="Y441" s="834"/>
      <c r="Z441" s="834"/>
      <c r="AA441" s="834"/>
    </row>
    <row r="442" ht="13.5" customHeight="1">
      <c r="A442" s="834"/>
      <c r="B442" s="834"/>
      <c r="C442" s="834"/>
      <c r="D442" s="834"/>
      <c r="E442" s="834"/>
      <c r="F442" s="834"/>
      <c r="G442" s="834"/>
      <c r="H442" s="834"/>
      <c r="I442" s="834"/>
      <c r="J442" s="834"/>
      <c r="K442" s="834"/>
      <c r="L442" s="834"/>
      <c r="M442" s="834"/>
      <c r="N442" s="834"/>
      <c r="O442" s="834"/>
      <c r="P442" s="834"/>
      <c r="Q442" s="834"/>
      <c r="R442" s="834"/>
      <c r="S442" s="834"/>
      <c r="T442" s="834"/>
      <c r="U442" s="834"/>
      <c r="V442" s="834"/>
      <c r="W442" s="834"/>
      <c r="X442" s="834"/>
      <c r="Y442" s="834"/>
      <c r="Z442" s="834"/>
      <c r="AA442" s="834"/>
    </row>
    <row r="443" ht="13.5" customHeight="1">
      <c r="A443" s="834"/>
      <c r="B443" s="834"/>
      <c r="C443" s="834"/>
      <c r="D443" s="834"/>
      <c r="E443" s="834"/>
      <c r="F443" s="834"/>
      <c r="G443" s="834"/>
      <c r="H443" s="834"/>
      <c r="I443" s="834"/>
      <c r="J443" s="834"/>
      <c r="K443" s="834"/>
      <c r="L443" s="834"/>
      <c r="M443" s="834"/>
      <c r="N443" s="834"/>
      <c r="O443" s="834"/>
      <c r="P443" s="834"/>
      <c r="Q443" s="834"/>
      <c r="R443" s="834"/>
      <c r="S443" s="834"/>
      <c r="T443" s="834"/>
      <c r="U443" s="834"/>
      <c r="V443" s="834"/>
      <c r="W443" s="834"/>
      <c r="X443" s="834"/>
      <c r="Y443" s="834"/>
      <c r="Z443" s="834"/>
      <c r="AA443" s="834"/>
    </row>
    <row r="444" ht="13.5" customHeight="1">
      <c r="A444" s="834"/>
      <c r="B444" s="834"/>
      <c r="C444" s="834"/>
      <c r="D444" s="834"/>
      <c r="E444" s="834"/>
      <c r="F444" s="834"/>
      <c r="G444" s="834"/>
      <c r="H444" s="834"/>
      <c r="I444" s="834"/>
      <c r="J444" s="834"/>
      <c r="K444" s="834"/>
      <c r="L444" s="834"/>
      <c r="M444" s="834"/>
      <c r="N444" s="834"/>
      <c r="O444" s="834"/>
      <c r="P444" s="834"/>
      <c r="Q444" s="834"/>
      <c r="R444" s="834"/>
      <c r="S444" s="834"/>
      <c r="T444" s="834"/>
      <c r="U444" s="834"/>
      <c r="V444" s="834"/>
      <c r="W444" s="834"/>
      <c r="X444" s="834"/>
      <c r="Y444" s="834"/>
      <c r="Z444" s="834"/>
      <c r="AA444" s="834"/>
    </row>
    <row r="445" ht="13.5" customHeight="1">
      <c r="A445" s="834"/>
      <c r="B445" s="834"/>
      <c r="C445" s="834"/>
      <c r="D445" s="834"/>
      <c r="E445" s="834"/>
      <c r="F445" s="834"/>
      <c r="G445" s="834"/>
      <c r="H445" s="834"/>
      <c r="I445" s="834"/>
      <c r="J445" s="834"/>
      <c r="K445" s="834"/>
      <c r="L445" s="834"/>
      <c r="M445" s="834"/>
      <c r="N445" s="834"/>
      <c r="O445" s="834"/>
      <c r="P445" s="834"/>
      <c r="Q445" s="834"/>
      <c r="R445" s="834"/>
      <c r="S445" s="834"/>
      <c r="T445" s="834"/>
      <c r="U445" s="834"/>
      <c r="V445" s="834"/>
      <c r="W445" s="834"/>
      <c r="X445" s="834"/>
      <c r="Y445" s="834"/>
      <c r="Z445" s="834"/>
      <c r="AA445" s="834"/>
    </row>
    <row r="446" ht="13.5" customHeight="1">
      <c r="A446" s="834"/>
      <c r="B446" s="834"/>
      <c r="C446" s="834"/>
      <c r="D446" s="834"/>
      <c r="E446" s="834"/>
      <c r="F446" s="834"/>
      <c r="G446" s="834"/>
      <c r="H446" s="834"/>
      <c r="I446" s="834"/>
      <c r="J446" s="834"/>
      <c r="K446" s="834"/>
      <c r="L446" s="834"/>
      <c r="M446" s="834"/>
      <c r="N446" s="834"/>
      <c r="O446" s="834"/>
      <c r="P446" s="834"/>
      <c r="Q446" s="834"/>
      <c r="R446" s="834"/>
      <c r="S446" s="834"/>
      <c r="T446" s="834"/>
      <c r="U446" s="834"/>
      <c r="V446" s="834"/>
      <c r="W446" s="834"/>
      <c r="X446" s="834"/>
      <c r="Y446" s="834"/>
      <c r="Z446" s="834"/>
      <c r="AA446" s="834"/>
    </row>
    <row r="447" ht="13.5" customHeight="1">
      <c r="A447" s="834"/>
      <c r="B447" s="834"/>
      <c r="C447" s="834"/>
      <c r="D447" s="834"/>
      <c r="E447" s="834"/>
      <c r="F447" s="834"/>
      <c r="G447" s="834"/>
      <c r="H447" s="834"/>
      <c r="I447" s="834"/>
      <c r="J447" s="834"/>
      <c r="K447" s="834"/>
      <c r="L447" s="834"/>
      <c r="M447" s="834"/>
      <c r="N447" s="834"/>
      <c r="O447" s="834"/>
      <c r="P447" s="834"/>
      <c r="Q447" s="834"/>
      <c r="R447" s="834"/>
      <c r="S447" s="834"/>
      <c r="T447" s="834"/>
      <c r="U447" s="834"/>
      <c r="V447" s="834"/>
      <c r="W447" s="834"/>
      <c r="X447" s="834"/>
      <c r="Y447" s="834"/>
      <c r="Z447" s="834"/>
      <c r="AA447" s="834"/>
    </row>
    <row r="448" ht="13.5" customHeight="1">
      <c r="A448" s="834"/>
      <c r="B448" s="834"/>
      <c r="C448" s="834"/>
      <c r="D448" s="834"/>
      <c r="E448" s="834"/>
      <c r="F448" s="834"/>
      <c r="G448" s="834"/>
      <c r="H448" s="834"/>
      <c r="I448" s="834"/>
      <c r="J448" s="834"/>
      <c r="K448" s="834"/>
      <c r="L448" s="834"/>
      <c r="M448" s="834"/>
      <c r="N448" s="834"/>
      <c r="O448" s="834"/>
      <c r="P448" s="834"/>
      <c r="Q448" s="834"/>
      <c r="R448" s="834"/>
      <c r="S448" s="834"/>
      <c r="T448" s="834"/>
      <c r="U448" s="834"/>
      <c r="V448" s="834"/>
      <c r="W448" s="834"/>
      <c r="X448" s="834"/>
      <c r="Y448" s="834"/>
      <c r="Z448" s="834"/>
      <c r="AA448" s="834"/>
    </row>
    <row r="449" ht="13.5" customHeight="1">
      <c r="A449" s="834"/>
      <c r="B449" s="834"/>
      <c r="C449" s="834"/>
      <c r="D449" s="834"/>
      <c r="E449" s="834"/>
      <c r="F449" s="834"/>
      <c r="G449" s="834"/>
      <c r="H449" s="834"/>
      <c r="I449" s="834"/>
      <c r="J449" s="834"/>
      <c r="K449" s="834"/>
      <c r="L449" s="834"/>
      <c r="M449" s="834"/>
      <c r="N449" s="834"/>
      <c r="O449" s="834"/>
      <c r="P449" s="834"/>
      <c r="Q449" s="834"/>
      <c r="R449" s="834"/>
      <c r="S449" s="834"/>
      <c r="T449" s="834"/>
      <c r="U449" s="834"/>
      <c r="V449" s="834"/>
      <c r="W449" s="834"/>
      <c r="X449" s="834"/>
      <c r="Y449" s="834"/>
      <c r="Z449" s="834"/>
      <c r="AA449" s="834"/>
    </row>
    <row r="450" ht="13.5" customHeight="1">
      <c r="A450" s="834"/>
      <c r="B450" s="834"/>
      <c r="C450" s="834"/>
      <c r="D450" s="834"/>
      <c r="E450" s="834"/>
      <c r="F450" s="834"/>
      <c r="G450" s="834"/>
      <c r="H450" s="834"/>
      <c r="I450" s="834"/>
      <c r="J450" s="834"/>
      <c r="K450" s="834"/>
      <c r="L450" s="834"/>
      <c r="M450" s="834"/>
      <c r="N450" s="834"/>
      <c r="O450" s="834"/>
      <c r="P450" s="834"/>
      <c r="Q450" s="834"/>
      <c r="R450" s="834"/>
      <c r="S450" s="834"/>
      <c r="T450" s="834"/>
      <c r="U450" s="834"/>
      <c r="V450" s="834"/>
      <c r="W450" s="834"/>
      <c r="X450" s="834"/>
      <c r="Y450" s="834"/>
      <c r="Z450" s="834"/>
      <c r="AA450" s="834"/>
    </row>
    <row r="451" ht="13.5" customHeight="1">
      <c r="A451" s="834"/>
      <c r="B451" s="834"/>
      <c r="C451" s="834"/>
      <c r="D451" s="834"/>
      <c r="E451" s="834"/>
      <c r="F451" s="834"/>
      <c r="G451" s="834"/>
      <c r="H451" s="834"/>
      <c r="I451" s="834"/>
      <c r="J451" s="834"/>
      <c r="K451" s="834"/>
      <c r="L451" s="834"/>
      <c r="M451" s="834"/>
      <c r="N451" s="834"/>
      <c r="O451" s="834"/>
      <c r="P451" s="834"/>
      <c r="Q451" s="834"/>
      <c r="R451" s="834"/>
      <c r="S451" s="834"/>
      <c r="T451" s="834"/>
      <c r="U451" s="834"/>
      <c r="V451" s="834"/>
      <c r="W451" s="834"/>
      <c r="X451" s="834"/>
      <c r="Y451" s="834"/>
      <c r="Z451" s="834"/>
      <c r="AA451" s="834"/>
    </row>
    <row r="452" ht="13.5" customHeight="1">
      <c r="A452" s="834"/>
      <c r="B452" s="834"/>
      <c r="C452" s="834"/>
      <c r="D452" s="834"/>
      <c r="E452" s="834"/>
      <c r="F452" s="834"/>
      <c r="G452" s="834"/>
      <c r="H452" s="834"/>
      <c r="I452" s="834"/>
      <c r="J452" s="834"/>
      <c r="K452" s="834"/>
      <c r="L452" s="834"/>
      <c r="M452" s="834"/>
      <c r="N452" s="834"/>
      <c r="O452" s="834"/>
      <c r="P452" s="834"/>
      <c r="Q452" s="834"/>
      <c r="R452" s="834"/>
      <c r="S452" s="834"/>
      <c r="T452" s="834"/>
      <c r="U452" s="834"/>
      <c r="V452" s="834"/>
      <c r="W452" s="834"/>
      <c r="X452" s="834"/>
      <c r="Y452" s="834"/>
      <c r="Z452" s="834"/>
      <c r="AA452" s="834"/>
    </row>
    <row r="453" ht="13.5" customHeight="1">
      <c r="A453" s="834"/>
      <c r="B453" s="834"/>
      <c r="C453" s="834"/>
      <c r="D453" s="834"/>
      <c r="E453" s="834"/>
      <c r="F453" s="834"/>
      <c r="G453" s="834"/>
      <c r="H453" s="834"/>
      <c r="I453" s="834"/>
      <c r="J453" s="834"/>
      <c r="K453" s="834"/>
      <c r="L453" s="834"/>
      <c r="M453" s="834"/>
      <c r="N453" s="834"/>
      <c r="O453" s="834"/>
      <c r="P453" s="834"/>
      <c r="Q453" s="834"/>
      <c r="R453" s="834"/>
      <c r="S453" s="834"/>
      <c r="T453" s="834"/>
      <c r="U453" s="834"/>
      <c r="V453" s="834"/>
      <c r="W453" s="834"/>
      <c r="X453" s="834"/>
      <c r="Y453" s="834"/>
      <c r="Z453" s="834"/>
      <c r="AA453" s="834"/>
    </row>
    <row r="454" ht="13.5" customHeight="1">
      <c r="A454" s="834"/>
      <c r="B454" s="834"/>
      <c r="C454" s="834"/>
      <c r="D454" s="834"/>
      <c r="E454" s="834"/>
      <c r="F454" s="834"/>
      <c r="G454" s="834"/>
      <c r="H454" s="834"/>
      <c r="I454" s="834"/>
      <c r="J454" s="834"/>
      <c r="K454" s="834"/>
      <c r="L454" s="834"/>
      <c r="M454" s="834"/>
      <c r="N454" s="834"/>
      <c r="O454" s="834"/>
      <c r="P454" s="834"/>
      <c r="Q454" s="834"/>
      <c r="R454" s="834"/>
      <c r="S454" s="834"/>
      <c r="T454" s="834"/>
      <c r="U454" s="834"/>
      <c r="V454" s="834"/>
      <c r="W454" s="834"/>
      <c r="X454" s="834"/>
      <c r="Y454" s="834"/>
      <c r="Z454" s="834"/>
      <c r="AA454" s="834"/>
    </row>
    <row r="455" ht="13.5" customHeight="1">
      <c r="A455" s="834"/>
      <c r="B455" s="834"/>
      <c r="C455" s="834"/>
      <c r="D455" s="834"/>
      <c r="E455" s="834"/>
      <c r="F455" s="834"/>
      <c r="G455" s="834"/>
      <c r="H455" s="834"/>
      <c r="I455" s="834"/>
      <c r="J455" s="834"/>
      <c r="K455" s="834"/>
      <c r="L455" s="834"/>
      <c r="M455" s="834"/>
      <c r="N455" s="834"/>
      <c r="O455" s="834"/>
      <c r="P455" s="834"/>
      <c r="Q455" s="834"/>
      <c r="R455" s="834"/>
      <c r="S455" s="834"/>
      <c r="T455" s="834"/>
      <c r="U455" s="834"/>
      <c r="V455" s="834"/>
      <c r="W455" s="834"/>
      <c r="X455" s="834"/>
      <c r="Y455" s="834"/>
      <c r="Z455" s="834"/>
      <c r="AA455" s="834"/>
    </row>
    <row r="456" ht="13.5" customHeight="1">
      <c r="A456" s="834"/>
      <c r="B456" s="834"/>
      <c r="C456" s="834"/>
      <c r="D456" s="834"/>
      <c r="E456" s="834"/>
      <c r="F456" s="834"/>
      <c r="G456" s="834"/>
      <c r="H456" s="834"/>
      <c r="I456" s="834"/>
      <c r="J456" s="834"/>
      <c r="K456" s="834"/>
      <c r="L456" s="834"/>
      <c r="M456" s="834"/>
      <c r="N456" s="834"/>
      <c r="O456" s="834"/>
      <c r="P456" s="834"/>
      <c r="Q456" s="834"/>
      <c r="R456" s="834"/>
      <c r="S456" s="834"/>
      <c r="T456" s="834"/>
      <c r="U456" s="834"/>
      <c r="V456" s="834"/>
      <c r="W456" s="834"/>
      <c r="X456" s="834"/>
      <c r="Y456" s="834"/>
      <c r="Z456" s="834"/>
      <c r="AA456" s="834"/>
    </row>
    <row r="457" ht="13.5" customHeight="1">
      <c r="A457" s="834"/>
      <c r="B457" s="834"/>
      <c r="C457" s="834"/>
      <c r="D457" s="834"/>
      <c r="E457" s="834"/>
      <c r="F457" s="834"/>
      <c r="G457" s="834"/>
      <c r="H457" s="834"/>
      <c r="I457" s="834"/>
      <c r="J457" s="834"/>
      <c r="K457" s="834"/>
      <c r="L457" s="834"/>
      <c r="M457" s="834"/>
      <c r="N457" s="834"/>
      <c r="O457" s="834"/>
      <c r="P457" s="834"/>
      <c r="Q457" s="834"/>
      <c r="R457" s="834"/>
      <c r="S457" s="834"/>
      <c r="T457" s="834"/>
      <c r="U457" s="834"/>
      <c r="V457" s="834"/>
      <c r="W457" s="834"/>
      <c r="X457" s="834"/>
      <c r="Y457" s="834"/>
      <c r="Z457" s="834"/>
      <c r="AA457" s="834"/>
    </row>
    <row r="458" ht="13.5" customHeight="1">
      <c r="A458" s="834"/>
      <c r="B458" s="834"/>
      <c r="C458" s="834"/>
      <c r="D458" s="834"/>
      <c r="E458" s="834"/>
      <c r="F458" s="834"/>
      <c r="G458" s="834"/>
      <c r="H458" s="834"/>
      <c r="I458" s="834"/>
      <c r="J458" s="834"/>
      <c r="K458" s="834"/>
      <c r="L458" s="834"/>
      <c r="M458" s="834"/>
      <c r="N458" s="834"/>
      <c r="O458" s="834"/>
      <c r="P458" s="834"/>
      <c r="Q458" s="834"/>
      <c r="R458" s="834"/>
      <c r="S458" s="834"/>
      <c r="T458" s="834"/>
      <c r="U458" s="834"/>
      <c r="V458" s="834"/>
      <c r="W458" s="834"/>
      <c r="X458" s="834"/>
      <c r="Y458" s="834"/>
      <c r="Z458" s="834"/>
      <c r="AA458" s="834"/>
    </row>
    <row r="459" ht="13.5" customHeight="1">
      <c r="A459" s="834"/>
      <c r="B459" s="834"/>
      <c r="C459" s="834"/>
      <c r="D459" s="834"/>
      <c r="E459" s="834"/>
      <c r="F459" s="834"/>
      <c r="G459" s="834"/>
      <c r="H459" s="834"/>
      <c r="I459" s="834"/>
      <c r="J459" s="834"/>
      <c r="K459" s="834"/>
      <c r="L459" s="834"/>
      <c r="M459" s="834"/>
      <c r="N459" s="834"/>
      <c r="O459" s="834"/>
      <c r="P459" s="834"/>
      <c r="Q459" s="834"/>
      <c r="R459" s="834"/>
      <c r="S459" s="834"/>
      <c r="T459" s="834"/>
      <c r="U459" s="834"/>
      <c r="V459" s="834"/>
      <c r="W459" s="834"/>
      <c r="X459" s="834"/>
      <c r="Y459" s="834"/>
      <c r="Z459" s="834"/>
      <c r="AA459" s="834"/>
    </row>
    <row r="460" ht="13.5" customHeight="1">
      <c r="A460" s="834"/>
      <c r="B460" s="834"/>
      <c r="C460" s="834"/>
      <c r="D460" s="834"/>
      <c r="E460" s="834"/>
      <c r="F460" s="834"/>
      <c r="G460" s="834"/>
      <c r="H460" s="834"/>
      <c r="I460" s="834"/>
      <c r="J460" s="834"/>
      <c r="K460" s="834"/>
      <c r="L460" s="834"/>
      <c r="M460" s="834"/>
      <c r="N460" s="834"/>
      <c r="O460" s="834"/>
      <c r="P460" s="834"/>
      <c r="Q460" s="834"/>
      <c r="R460" s="834"/>
      <c r="S460" s="834"/>
      <c r="T460" s="834"/>
      <c r="U460" s="834"/>
      <c r="V460" s="834"/>
      <c r="W460" s="834"/>
      <c r="X460" s="834"/>
      <c r="Y460" s="834"/>
      <c r="Z460" s="834"/>
      <c r="AA460" s="834"/>
    </row>
    <row r="461" ht="13.5" customHeight="1">
      <c r="A461" s="834"/>
      <c r="B461" s="834"/>
      <c r="C461" s="834"/>
      <c r="D461" s="834"/>
      <c r="E461" s="834"/>
      <c r="F461" s="834"/>
      <c r="G461" s="834"/>
      <c r="H461" s="834"/>
      <c r="I461" s="834"/>
      <c r="J461" s="834"/>
      <c r="K461" s="834"/>
      <c r="L461" s="834"/>
      <c r="M461" s="834"/>
      <c r="N461" s="834"/>
      <c r="O461" s="834"/>
      <c r="P461" s="834"/>
      <c r="Q461" s="834"/>
      <c r="R461" s="834"/>
      <c r="S461" s="834"/>
      <c r="T461" s="834"/>
      <c r="U461" s="834"/>
      <c r="V461" s="834"/>
      <c r="W461" s="834"/>
      <c r="X461" s="834"/>
      <c r="Y461" s="834"/>
      <c r="Z461" s="834"/>
      <c r="AA461" s="834"/>
    </row>
    <row r="462" ht="13.5" customHeight="1">
      <c r="A462" s="834"/>
      <c r="B462" s="834"/>
      <c r="C462" s="834"/>
      <c r="D462" s="834"/>
      <c r="E462" s="834"/>
      <c r="F462" s="834"/>
      <c r="G462" s="834"/>
      <c r="H462" s="834"/>
      <c r="I462" s="834"/>
      <c r="J462" s="834"/>
      <c r="K462" s="834"/>
      <c r="L462" s="834"/>
      <c r="M462" s="834"/>
      <c r="N462" s="834"/>
      <c r="O462" s="834"/>
      <c r="P462" s="834"/>
      <c r="Q462" s="834"/>
      <c r="R462" s="834"/>
      <c r="S462" s="834"/>
      <c r="T462" s="834"/>
      <c r="U462" s="834"/>
      <c r="V462" s="834"/>
      <c r="W462" s="834"/>
      <c r="X462" s="834"/>
      <c r="Y462" s="834"/>
      <c r="Z462" s="834"/>
      <c r="AA462" s="834"/>
    </row>
    <row r="463" ht="13.5" customHeight="1">
      <c r="A463" s="834"/>
      <c r="B463" s="834"/>
      <c r="C463" s="834"/>
      <c r="D463" s="834"/>
      <c r="E463" s="834"/>
      <c r="F463" s="834"/>
      <c r="G463" s="834"/>
      <c r="H463" s="834"/>
      <c r="I463" s="834"/>
      <c r="J463" s="834"/>
      <c r="K463" s="834"/>
      <c r="L463" s="834"/>
      <c r="M463" s="834"/>
      <c r="N463" s="834"/>
      <c r="O463" s="834"/>
      <c r="P463" s="834"/>
      <c r="Q463" s="834"/>
      <c r="R463" s="834"/>
      <c r="S463" s="834"/>
      <c r="T463" s="834"/>
      <c r="U463" s="834"/>
      <c r="V463" s="834"/>
      <c r="W463" s="834"/>
      <c r="X463" s="834"/>
      <c r="Y463" s="834"/>
      <c r="Z463" s="834"/>
      <c r="AA463" s="834"/>
    </row>
    <row r="464" ht="13.5" customHeight="1">
      <c r="A464" s="834"/>
      <c r="B464" s="834"/>
      <c r="C464" s="834"/>
      <c r="D464" s="834"/>
      <c r="E464" s="834"/>
      <c r="F464" s="834"/>
      <c r="G464" s="834"/>
      <c r="H464" s="834"/>
      <c r="I464" s="834"/>
      <c r="J464" s="834"/>
      <c r="K464" s="834"/>
      <c r="L464" s="834"/>
      <c r="M464" s="834"/>
      <c r="N464" s="834"/>
      <c r="O464" s="834"/>
      <c r="P464" s="834"/>
      <c r="Q464" s="834"/>
      <c r="R464" s="834"/>
      <c r="S464" s="834"/>
      <c r="T464" s="834"/>
      <c r="U464" s="834"/>
      <c r="V464" s="834"/>
      <c r="W464" s="834"/>
      <c r="X464" s="834"/>
      <c r="Y464" s="834"/>
      <c r="Z464" s="834"/>
      <c r="AA464" s="834"/>
    </row>
    <row r="465" ht="13.5" customHeight="1">
      <c r="A465" s="834"/>
      <c r="B465" s="834"/>
      <c r="C465" s="834"/>
      <c r="D465" s="834"/>
      <c r="E465" s="834"/>
      <c r="F465" s="834"/>
      <c r="G465" s="834"/>
      <c r="H465" s="834"/>
      <c r="I465" s="834"/>
      <c r="J465" s="834"/>
      <c r="K465" s="834"/>
      <c r="L465" s="834"/>
      <c r="M465" s="834"/>
      <c r="N465" s="834"/>
      <c r="O465" s="834"/>
      <c r="P465" s="834"/>
      <c r="Q465" s="834"/>
      <c r="R465" s="834"/>
      <c r="S465" s="834"/>
      <c r="T465" s="834"/>
      <c r="U465" s="834"/>
      <c r="V465" s="834"/>
      <c r="W465" s="834"/>
      <c r="X465" s="834"/>
      <c r="Y465" s="834"/>
      <c r="Z465" s="834"/>
      <c r="AA465" s="834"/>
    </row>
    <row r="466" ht="13.5" customHeight="1">
      <c r="A466" s="834"/>
      <c r="B466" s="834"/>
      <c r="C466" s="834"/>
      <c r="D466" s="834"/>
      <c r="E466" s="834"/>
      <c r="F466" s="834"/>
      <c r="G466" s="834"/>
      <c r="H466" s="834"/>
      <c r="I466" s="834"/>
      <c r="J466" s="834"/>
      <c r="K466" s="834"/>
      <c r="L466" s="834"/>
      <c r="M466" s="834"/>
      <c r="N466" s="834"/>
      <c r="O466" s="834"/>
      <c r="P466" s="834"/>
      <c r="Q466" s="834"/>
      <c r="R466" s="834"/>
      <c r="S466" s="834"/>
      <c r="T466" s="834"/>
      <c r="U466" s="834"/>
      <c r="V466" s="834"/>
      <c r="W466" s="834"/>
      <c r="X466" s="834"/>
      <c r="Y466" s="834"/>
      <c r="Z466" s="834"/>
      <c r="AA466" s="834"/>
    </row>
    <row r="467" ht="13.5" customHeight="1">
      <c r="A467" s="834"/>
      <c r="B467" s="834"/>
      <c r="C467" s="834"/>
      <c r="D467" s="834"/>
      <c r="E467" s="834"/>
      <c r="F467" s="834"/>
      <c r="G467" s="834"/>
      <c r="H467" s="834"/>
      <c r="I467" s="834"/>
      <c r="J467" s="834"/>
      <c r="K467" s="834"/>
      <c r="L467" s="834"/>
      <c r="M467" s="834"/>
      <c r="N467" s="834"/>
      <c r="O467" s="834"/>
      <c r="P467" s="834"/>
      <c r="Q467" s="834"/>
      <c r="R467" s="834"/>
      <c r="S467" s="834"/>
      <c r="T467" s="834"/>
      <c r="U467" s="834"/>
      <c r="V467" s="834"/>
      <c r="W467" s="834"/>
      <c r="X467" s="834"/>
      <c r="Y467" s="834"/>
      <c r="Z467" s="834"/>
      <c r="AA467" s="834"/>
    </row>
    <row r="468" ht="13.5" customHeight="1">
      <c r="A468" s="834"/>
      <c r="B468" s="834"/>
      <c r="C468" s="834"/>
      <c r="D468" s="834"/>
      <c r="E468" s="834"/>
      <c r="F468" s="834"/>
      <c r="G468" s="834"/>
      <c r="H468" s="834"/>
      <c r="I468" s="834"/>
      <c r="J468" s="834"/>
      <c r="K468" s="834"/>
      <c r="L468" s="834"/>
      <c r="M468" s="834"/>
      <c r="N468" s="834"/>
      <c r="O468" s="834"/>
      <c r="P468" s="834"/>
      <c r="Q468" s="834"/>
      <c r="R468" s="834"/>
      <c r="S468" s="834"/>
      <c r="T468" s="834"/>
      <c r="U468" s="834"/>
      <c r="V468" s="834"/>
      <c r="W468" s="834"/>
      <c r="X468" s="834"/>
      <c r="Y468" s="834"/>
      <c r="Z468" s="834"/>
      <c r="AA468" s="834"/>
    </row>
    <row r="469" ht="13.5" customHeight="1">
      <c r="A469" s="834"/>
      <c r="B469" s="834"/>
      <c r="C469" s="834"/>
      <c r="D469" s="834"/>
      <c r="E469" s="834"/>
      <c r="F469" s="834"/>
      <c r="G469" s="834"/>
      <c r="H469" s="834"/>
      <c r="I469" s="834"/>
      <c r="J469" s="834"/>
      <c r="K469" s="834"/>
      <c r="L469" s="834"/>
      <c r="M469" s="834"/>
      <c r="N469" s="834"/>
      <c r="O469" s="834"/>
      <c r="P469" s="834"/>
      <c r="Q469" s="834"/>
      <c r="R469" s="834"/>
      <c r="S469" s="834"/>
      <c r="T469" s="834"/>
      <c r="U469" s="834"/>
      <c r="V469" s="834"/>
      <c r="W469" s="834"/>
      <c r="X469" s="834"/>
      <c r="Y469" s="834"/>
      <c r="Z469" s="834"/>
      <c r="AA469" s="834"/>
    </row>
    <row r="470" ht="13.5" customHeight="1">
      <c r="A470" s="834"/>
      <c r="B470" s="834"/>
      <c r="C470" s="834"/>
      <c r="D470" s="834"/>
      <c r="E470" s="834"/>
      <c r="F470" s="834"/>
      <c r="G470" s="834"/>
      <c r="H470" s="834"/>
      <c r="I470" s="834"/>
      <c r="J470" s="834"/>
      <c r="K470" s="834"/>
      <c r="L470" s="834"/>
      <c r="M470" s="834"/>
      <c r="N470" s="834"/>
      <c r="O470" s="834"/>
      <c r="P470" s="834"/>
      <c r="Q470" s="834"/>
      <c r="R470" s="834"/>
      <c r="S470" s="834"/>
      <c r="T470" s="834"/>
      <c r="U470" s="834"/>
      <c r="V470" s="834"/>
      <c r="W470" s="834"/>
      <c r="X470" s="834"/>
      <c r="Y470" s="834"/>
      <c r="Z470" s="834"/>
      <c r="AA470" s="834"/>
    </row>
    <row r="471" ht="13.5" customHeight="1">
      <c r="A471" s="834"/>
      <c r="B471" s="834"/>
      <c r="C471" s="834"/>
      <c r="D471" s="834"/>
      <c r="E471" s="834"/>
      <c r="F471" s="834"/>
      <c r="G471" s="834"/>
      <c r="H471" s="834"/>
      <c r="I471" s="834"/>
      <c r="J471" s="834"/>
      <c r="K471" s="834"/>
      <c r="L471" s="834"/>
      <c r="M471" s="834"/>
      <c r="N471" s="834"/>
      <c r="O471" s="834"/>
      <c r="P471" s="834"/>
      <c r="Q471" s="834"/>
      <c r="R471" s="834"/>
      <c r="S471" s="834"/>
      <c r="T471" s="834"/>
      <c r="U471" s="834"/>
      <c r="V471" s="834"/>
      <c r="W471" s="834"/>
      <c r="X471" s="834"/>
      <c r="Y471" s="834"/>
      <c r="Z471" s="834"/>
      <c r="AA471" s="834"/>
    </row>
    <row r="472" ht="13.5" customHeight="1">
      <c r="A472" s="834"/>
      <c r="B472" s="834"/>
      <c r="C472" s="834"/>
      <c r="D472" s="834"/>
      <c r="E472" s="834"/>
      <c r="F472" s="834"/>
      <c r="G472" s="834"/>
      <c r="H472" s="834"/>
      <c r="I472" s="834"/>
      <c r="J472" s="834"/>
      <c r="K472" s="834"/>
      <c r="L472" s="834"/>
      <c r="M472" s="834"/>
      <c r="N472" s="834"/>
      <c r="O472" s="834"/>
      <c r="P472" s="834"/>
      <c r="Q472" s="834"/>
      <c r="R472" s="834"/>
      <c r="S472" s="834"/>
      <c r="T472" s="834"/>
      <c r="U472" s="834"/>
      <c r="V472" s="834"/>
      <c r="W472" s="834"/>
      <c r="X472" s="834"/>
      <c r="Y472" s="834"/>
      <c r="Z472" s="834"/>
      <c r="AA472" s="834"/>
    </row>
    <row r="473" ht="13.5" customHeight="1">
      <c r="A473" s="834"/>
      <c r="B473" s="834"/>
      <c r="C473" s="834"/>
      <c r="D473" s="834"/>
      <c r="E473" s="834"/>
      <c r="F473" s="834"/>
      <c r="G473" s="834"/>
      <c r="H473" s="834"/>
      <c r="I473" s="834"/>
      <c r="J473" s="834"/>
      <c r="K473" s="834"/>
      <c r="L473" s="834"/>
      <c r="M473" s="834"/>
      <c r="N473" s="834"/>
      <c r="O473" s="834"/>
      <c r="P473" s="834"/>
      <c r="Q473" s="834"/>
      <c r="R473" s="834"/>
      <c r="S473" s="834"/>
      <c r="T473" s="834"/>
      <c r="U473" s="834"/>
      <c r="V473" s="834"/>
      <c r="W473" s="834"/>
      <c r="X473" s="834"/>
      <c r="Y473" s="834"/>
      <c r="Z473" s="834"/>
      <c r="AA473" s="834"/>
    </row>
    <row r="474" ht="13.5" customHeight="1">
      <c r="A474" s="834"/>
      <c r="B474" s="834"/>
      <c r="C474" s="834"/>
      <c r="D474" s="834"/>
      <c r="E474" s="834"/>
      <c r="F474" s="834"/>
      <c r="G474" s="834"/>
      <c r="H474" s="834"/>
      <c r="I474" s="834"/>
      <c r="J474" s="834"/>
      <c r="K474" s="834"/>
      <c r="L474" s="834"/>
      <c r="M474" s="834"/>
      <c r="N474" s="834"/>
      <c r="O474" s="834"/>
      <c r="P474" s="834"/>
      <c r="Q474" s="834"/>
      <c r="R474" s="834"/>
      <c r="S474" s="834"/>
      <c r="T474" s="834"/>
      <c r="U474" s="834"/>
      <c r="V474" s="834"/>
      <c r="W474" s="834"/>
      <c r="X474" s="834"/>
      <c r="Y474" s="834"/>
      <c r="Z474" s="834"/>
      <c r="AA474" s="834"/>
    </row>
    <row r="475" ht="13.5" customHeight="1">
      <c r="A475" s="834"/>
      <c r="B475" s="834"/>
      <c r="C475" s="834"/>
      <c r="D475" s="834"/>
      <c r="E475" s="834"/>
      <c r="F475" s="834"/>
      <c r="G475" s="834"/>
      <c r="H475" s="834"/>
      <c r="I475" s="834"/>
      <c r="J475" s="834"/>
      <c r="K475" s="834"/>
      <c r="L475" s="834"/>
      <c r="M475" s="834"/>
      <c r="N475" s="834"/>
      <c r="O475" s="834"/>
      <c r="P475" s="834"/>
      <c r="Q475" s="834"/>
      <c r="R475" s="834"/>
      <c r="S475" s="834"/>
      <c r="T475" s="834"/>
      <c r="U475" s="834"/>
      <c r="V475" s="834"/>
      <c r="W475" s="834"/>
      <c r="X475" s="834"/>
      <c r="Y475" s="834"/>
      <c r="Z475" s="834"/>
      <c r="AA475" s="834"/>
    </row>
    <row r="476" ht="13.5" customHeight="1">
      <c r="A476" s="834"/>
      <c r="B476" s="834"/>
      <c r="C476" s="834"/>
      <c r="D476" s="834"/>
      <c r="E476" s="834"/>
      <c r="F476" s="834"/>
      <c r="G476" s="834"/>
      <c r="H476" s="834"/>
      <c r="I476" s="834"/>
      <c r="J476" s="834"/>
      <c r="K476" s="834"/>
      <c r="L476" s="834"/>
      <c r="M476" s="834"/>
      <c r="N476" s="834"/>
      <c r="O476" s="834"/>
      <c r="P476" s="834"/>
      <c r="Q476" s="834"/>
      <c r="R476" s="834"/>
      <c r="S476" s="834"/>
      <c r="T476" s="834"/>
      <c r="U476" s="834"/>
      <c r="V476" s="834"/>
      <c r="W476" s="834"/>
      <c r="X476" s="834"/>
      <c r="Y476" s="834"/>
      <c r="Z476" s="834"/>
      <c r="AA476" s="834"/>
    </row>
    <row r="477" ht="13.5" customHeight="1">
      <c r="A477" s="834"/>
      <c r="B477" s="834"/>
      <c r="C477" s="834"/>
      <c r="D477" s="834"/>
      <c r="E477" s="834"/>
      <c r="F477" s="834"/>
      <c r="G477" s="834"/>
      <c r="H477" s="834"/>
      <c r="I477" s="834"/>
      <c r="J477" s="834"/>
      <c r="K477" s="834"/>
      <c r="L477" s="834"/>
      <c r="M477" s="834"/>
      <c r="N477" s="834"/>
      <c r="O477" s="834"/>
      <c r="P477" s="834"/>
      <c r="Q477" s="834"/>
      <c r="R477" s="834"/>
      <c r="S477" s="834"/>
      <c r="T477" s="834"/>
      <c r="U477" s="834"/>
      <c r="V477" s="834"/>
      <c r="W477" s="834"/>
      <c r="X477" s="834"/>
      <c r="Y477" s="834"/>
      <c r="Z477" s="834"/>
      <c r="AA477" s="834"/>
    </row>
    <row r="478" ht="13.5" customHeight="1">
      <c r="A478" s="834"/>
      <c r="B478" s="834"/>
      <c r="C478" s="834"/>
      <c r="D478" s="834"/>
      <c r="E478" s="834"/>
      <c r="F478" s="834"/>
      <c r="G478" s="834"/>
      <c r="H478" s="834"/>
      <c r="I478" s="834"/>
      <c r="J478" s="834"/>
      <c r="K478" s="834"/>
      <c r="L478" s="834"/>
      <c r="M478" s="834"/>
      <c r="N478" s="834"/>
      <c r="O478" s="834"/>
      <c r="P478" s="834"/>
      <c r="Q478" s="834"/>
      <c r="R478" s="834"/>
      <c r="S478" s="834"/>
      <c r="T478" s="834"/>
      <c r="U478" s="834"/>
      <c r="V478" s="834"/>
      <c r="W478" s="834"/>
      <c r="X478" s="834"/>
      <c r="Y478" s="834"/>
      <c r="Z478" s="834"/>
      <c r="AA478" s="834"/>
    </row>
    <row r="479" ht="13.5" customHeight="1">
      <c r="A479" s="834"/>
      <c r="B479" s="834"/>
      <c r="C479" s="834"/>
      <c r="D479" s="834"/>
      <c r="E479" s="834"/>
      <c r="F479" s="834"/>
      <c r="G479" s="834"/>
      <c r="H479" s="834"/>
      <c r="I479" s="834"/>
      <c r="J479" s="834"/>
      <c r="K479" s="834"/>
      <c r="L479" s="834"/>
      <c r="M479" s="834"/>
      <c r="N479" s="834"/>
      <c r="O479" s="834"/>
      <c r="P479" s="834"/>
      <c r="Q479" s="834"/>
      <c r="R479" s="834"/>
      <c r="S479" s="834"/>
      <c r="T479" s="834"/>
      <c r="U479" s="834"/>
      <c r="V479" s="834"/>
      <c r="W479" s="834"/>
      <c r="X479" s="834"/>
      <c r="Y479" s="834"/>
      <c r="Z479" s="834"/>
      <c r="AA479" s="834"/>
    </row>
    <row r="480" ht="13.5" customHeight="1">
      <c r="A480" s="834"/>
      <c r="B480" s="834"/>
      <c r="C480" s="834"/>
      <c r="D480" s="834"/>
      <c r="E480" s="834"/>
      <c r="F480" s="834"/>
      <c r="G480" s="834"/>
      <c r="H480" s="834"/>
      <c r="I480" s="834"/>
      <c r="J480" s="834"/>
      <c r="K480" s="834"/>
      <c r="L480" s="834"/>
      <c r="M480" s="834"/>
      <c r="N480" s="834"/>
      <c r="O480" s="834"/>
      <c r="P480" s="834"/>
      <c r="Q480" s="834"/>
      <c r="R480" s="834"/>
      <c r="S480" s="834"/>
      <c r="T480" s="834"/>
      <c r="U480" s="834"/>
      <c r="V480" s="834"/>
      <c r="W480" s="834"/>
      <c r="X480" s="834"/>
      <c r="Y480" s="834"/>
      <c r="Z480" s="834"/>
      <c r="AA480" s="834"/>
    </row>
    <row r="481" ht="13.5" customHeight="1">
      <c r="A481" s="834"/>
      <c r="B481" s="834"/>
      <c r="C481" s="834"/>
      <c r="D481" s="834"/>
      <c r="E481" s="834"/>
      <c r="F481" s="834"/>
      <c r="G481" s="834"/>
      <c r="H481" s="834"/>
      <c r="I481" s="834"/>
      <c r="J481" s="834"/>
      <c r="K481" s="834"/>
      <c r="L481" s="834"/>
      <c r="M481" s="834"/>
      <c r="N481" s="834"/>
      <c r="O481" s="834"/>
      <c r="P481" s="834"/>
      <c r="Q481" s="834"/>
      <c r="R481" s="834"/>
      <c r="S481" s="834"/>
      <c r="T481" s="834"/>
      <c r="U481" s="834"/>
      <c r="V481" s="834"/>
      <c r="W481" s="834"/>
      <c r="X481" s="834"/>
      <c r="Y481" s="834"/>
      <c r="Z481" s="834"/>
      <c r="AA481" s="834"/>
    </row>
    <row r="482" ht="13.5" customHeight="1">
      <c r="A482" s="834"/>
      <c r="B482" s="834"/>
      <c r="C482" s="834"/>
      <c r="D482" s="834"/>
      <c r="E482" s="834"/>
      <c r="F482" s="834"/>
      <c r="G482" s="834"/>
      <c r="H482" s="834"/>
      <c r="I482" s="834"/>
      <c r="J482" s="834"/>
      <c r="K482" s="834"/>
      <c r="L482" s="834"/>
      <c r="M482" s="834"/>
      <c r="N482" s="834"/>
      <c r="O482" s="834"/>
      <c r="P482" s="834"/>
      <c r="Q482" s="834"/>
      <c r="R482" s="834"/>
      <c r="S482" s="834"/>
      <c r="T482" s="834"/>
      <c r="U482" s="834"/>
      <c r="V482" s="834"/>
      <c r="W482" s="834"/>
      <c r="X482" s="834"/>
      <c r="Y482" s="834"/>
      <c r="Z482" s="834"/>
      <c r="AA482" s="834"/>
    </row>
    <row r="483" ht="13.5" customHeight="1">
      <c r="A483" s="834"/>
      <c r="B483" s="834"/>
      <c r="C483" s="834"/>
      <c r="D483" s="834"/>
      <c r="E483" s="834"/>
      <c r="F483" s="834"/>
      <c r="G483" s="834"/>
      <c r="H483" s="834"/>
      <c r="I483" s="834"/>
      <c r="J483" s="834"/>
      <c r="K483" s="834"/>
      <c r="L483" s="834"/>
      <c r="M483" s="834"/>
      <c r="N483" s="834"/>
      <c r="O483" s="834"/>
      <c r="P483" s="834"/>
      <c r="Q483" s="834"/>
      <c r="R483" s="834"/>
      <c r="S483" s="834"/>
      <c r="T483" s="834"/>
      <c r="U483" s="834"/>
      <c r="V483" s="834"/>
      <c r="W483" s="834"/>
      <c r="X483" s="834"/>
      <c r="Y483" s="834"/>
      <c r="Z483" s="834"/>
      <c r="AA483" s="834"/>
    </row>
    <row r="484" ht="13.5" customHeight="1">
      <c r="A484" s="834"/>
      <c r="B484" s="834"/>
      <c r="C484" s="834"/>
      <c r="D484" s="834"/>
      <c r="E484" s="834"/>
      <c r="F484" s="834"/>
      <c r="G484" s="834"/>
      <c r="H484" s="834"/>
      <c r="I484" s="834"/>
      <c r="J484" s="834"/>
      <c r="K484" s="834"/>
      <c r="L484" s="834"/>
      <c r="M484" s="834"/>
      <c r="N484" s="834"/>
      <c r="O484" s="834"/>
      <c r="P484" s="834"/>
      <c r="Q484" s="834"/>
      <c r="R484" s="834"/>
      <c r="S484" s="834"/>
      <c r="T484" s="834"/>
      <c r="U484" s="834"/>
      <c r="V484" s="834"/>
      <c r="W484" s="834"/>
      <c r="X484" s="834"/>
      <c r="Y484" s="834"/>
      <c r="Z484" s="834"/>
      <c r="AA484" s="834"/>
    </row>
    <row r="485" ht="13.5" customHeight="1">
      <c r="A485" s="834"/>
      <c r="B485" s="834"/>
      <c r="C485" s="834"/>
      <c r="D485" s="834"/>
      <c r="E485" s="834"/>
      <c r="F485" s="834"/>
      <c r="G485" s="834"/>
      <c r="H485" s="834"/>
      <c r="I485" s="834"/>
      <c r="J485" s="834"/>
      <c r="K485" s="834"/>
      <c r="L485" s="834"/>
      <c r="M485" s="834"/>
      <c r="N485" s="834"/>
      <c r="O485" s="834"/>
      <c r="P485" s="834"/>
      <c r="Q485" s="834"/>
      <c r="R485" s="834"/>
      <c r="S485" s="834"/>
      <c r="T485" s="834"/>
      <c r="U485" s="834"/>
      <c r="V485" s="834"/>
      <c r="W485" s="834"/>
      <c r="X485" s="834"/>
      <c r="Y485" s="834"/>
      <c r="Z485" s="834"/>
      <c r="AA485" s="834"/>
    </row>
    <row r="486" ht="13.5" customHeight="1">
      <c r="A486" s="834"/>
      <c r="B486" s="834"/>
      <c r="C486" s="834"/>
      <c r="D486" s="834"/>
      <c r="E486" s="834"/>
      <c r="F486" s="834"/>
      <c r="G486" s="834"/>
      <c r="H486" s="834"/>
      <c r="I486" s="834"/>
      <c r="J486" s="834"/>
      <c r="K486" s="834"/>
      <c r="L486" s="834"/>
      <c r="M486" s="834"/>
      <c r="N486" s="834"/>
      <c r="O486" s="834"/>
      <c r="P486" s="834"/>
      <c r="Q486" s="834"/>
      <c r="R486" s="834"/>
      <c r="S486" s="834"/>
      <c r="T486" s="834"/>
      <c r="U486" s="834"/>
      <c r="V486" s="834"/>
      <c r="W486" s="834"/>
      <c r="X486" s="834"/>
      <c r="Y486" s="834"/>
      <c r="Z486" s="834"/>
      <c r="AA486" s="834"/>
    </row>
    <row r="487" ht="13.5" customHeight="1">
      <c r="A487" s="834"/>
      <c r="B487" s="834"/>
      <c r="C487" s="834"/>
      <c r="D487" s="834"/>
      <c r="E487" s="834"/>
      <c r="F487" s="834"/>
      <c r="G487" s="834"/>
      <c r="H487" s="834"/>
      <c r="I487" s="834"/>
      <c r="J487" s="834"/>
      <c r="K487" s="834"/>
      <c r="L487" s="834"/>
      <c r="M487" s="834"/>
      <c r="N487" s="834"/>
      <c r="O487" s="834"/>
      <c r="P487" s="834"/>
      <c r="Q487" s="834"/>
      <c r="R487" s="834"/>
      <c r="S487" s="834"/>
      <c r="T487" s="834"/>
      <c r="U487" s="834"/>
      <c r="V487" s="834"/>
      <c r="W487" s="834"/>
      <c r="X487" s="834"/>
      <c r="Y487" s="834"/>
      <c r="Z487" s="834"/>
      <c r="AA487" s="834"/>
    </row>
    <row r="488" ht="13.5" customHeight="1">
      <c r="A488" s="834"/>
      <c r="B488" s="834"/>
      <c r="C488" s="834"/>
      <c r="D488" s="834"/>
      <c r="E488" s="834"/>
      <c r="F488" s="834"/>
      <c r="G488" s="834"/>
      <c r="H488" s="834"/>
      <c r="I488" s="834"/>
      <c r="J488" s="834"/>
      <c r="K488" s="834"/>
      <c r="L488" s="834"/>
      <c r="M488" s="834"/>
      <c r="N488" s="834"/>
      <c r="O488" s="834"/>
      <c r="P488" s="834"/>
      <c r="Q488" s="834"/>
      <c r="R488" s="834"/>
      <c r="S488" s="834"/>
      <c r="T488" s="834"/>
      <c r="U488" s="834"/>
      <c r="V488" s="834"/>
      <c r="W488" s="834"/>
      <c r="X488" s="834"/>
      <c r="Y488" s="834"/>
      <c r="Z488" s="834"/>
      <c r="AA488" s="834"/>
    </row>
    <row r="489" ht="13.5" customHeight="1">
      <c r="A489" s="834"/>
      <c r="B489" s="834"/>
      <c r="C489" s="834"/>
      <c r="D489" s="834"/>
      <c r="E489" s="834"/>
      <c r="F489" s="834"/>
      <c r="G489" s="834"/>
      <c r="H489" s="834"/>
      <c r="I489" s="834"/>
      <c r="J489" s="834"/>
      <c r="K489" s="834"/>
      <c r="L489" s="834"/>
      <c r="M489" s="834"/>
      <c r="N489" s="834"/>
      <c r="O489" s="834"/>
      <c r="P489" s="834"/>
      <c r="Q489" s="834"/>
      <c r="R489" s="834"/>
      <c r="S489" s="834"/>
      <c r="T489" s="834"/>
      <c r="U489" s="834"/>
      <c r="V489" s="834"/>
      <c r="W489" s="834"/>
      <c r="X489" s="834"/>
      <c r="Y489" s="834"/>
      <c r="Z489" s="834"/>
      <c r="AA489" s="834"/>
    </row>
    <row r="490" ht="13.5" customHeight="1">
      <c r="A490" s="834"/>
      <c r="B490" s="834"/>
      <c r="C490" s="834"/>
      <c r="D490" s="834"/>
      <c r="E490" s="834"/>
      <c r="F490" s="834"/>
      <c r="G490" s="834"/>
      <c r="H490" s="834"/>
      <c r="I490" s="834"/>
      <c r="J490" s="834"/>
      <c r="K490" s="834"/>
      <c r="L490" s="834"/>
      <c r="M490" s="834"/>
      <c r="N490" s="834"/>
      <c r="O490" s="834"/>
      <c r="P490" s="834"/>
      <c r="Q490" s="834"/>
      <c r="R490" s="834"/>
      <c r="S490" s="834"/>
      <c r="T490" s="834"/>
      <c r="U490" s="834"/>
      <c r="V490" s="834"/>
      <c r="W490" s="834"/>
      <c r="X490" s="834"/>
      <c r="Y490" s="834"/>
      <c r="Z490" s="834"/>
      <c r="AA490" s="834"/>
    </row>
    <row r="491" ht="13.5" customHeight="1">
      <c r="A491" s="834"/>
      <c r="B491" s="834"/>
      <c r="C491" s="834"/>
      <c r="D491" s="834"/>
      <c r="E491" s="834"/>
      <c r="F491" s="834"/>
      <c r="G491" s="834"/>
      <c r="H491" s="834"/>
      <c r="I491" s="834"/>
      <c r="J491" s="834"/>
      <c r="K491" s="834"/>
      <c r="L491" s="834"/>
      <c r="M491" s="834"/>
      <c r="N491" s="834"/>
      <c r="O491" s="834"/>
      <c r="P491" s="834"/>
      <c r="Q491" s="834"/>
      <c r="R491" s="834"/>
      <c r="S491" s="834"/>
      <c r="T491" s="834"/>
      <c r="U491" s="834"/>
      <c r="V491" s="834"/>
      <c r="W491" s="834"/>
      <c r="X491" s="834"/>
      <c r="Y491" s="834"/>
      <c r="Z491" s="834"/>
      <c r="AA491" s="834"/>
    </row>
    <row r="492" ht="13.5" customHeight="1">
      <c r="A492" s="834"/>
      <c r="B492" s="834"/>
      <c r="C492" s="834"/>
      <c r="D492" s="834"/>
      <c r="E492" s="834"/>
      <c r="F492" s="834"/>
      <c r="G492" s="834"/>
      <c r="H492" s="834"/>
      <c r="I492" s="834"/>
      <c r="J492" s="834"/>
      <c r="K492" s="834"/>
      <c r="L492" s="834"/>
      <c r="M492" s="834"/>
      <c r="N492" s="834"/>
      <c r="O492" s="834"/>
      <c r="P492" s="834"/>
      <c r="Q492" s="834"/>
      <c r="R492" s="834"/>
      <c r="S492" s="834"/>
      <c r="T492" s="834"/>
      <c r="U492" s="834"/>
      <c r="V492" s="834"/>
      <c r="W492" s="834"/>
      <c r="X492" s="834"/>
      <c r="Y492" s="834"/>
      <c r="Z492" s="834"/>
      <c r="AA492" s="834"/>
    </row>
    <row r="493" ht="13.5" customHeight="1">
      <c r="A493" s="834"/>
      <c r="B493" s="834"/>
      <c r="C493" s="834"/>
      <c r="D493" s="834"/>
      <c r="E493" s="834"/>
      <c r="F493" s="834"/>
      <c r="G493" s="834"/>
      <c r="H493" s="834"/>
      <c r="I493" s="834"/>
      <c r="J493" s="834"/>
      <c r="K493" s="834"/>
      <c r="L493" s="834"/>
      <c r="M493" s="834"/>
      <c r="N493" s="834"/>
      <c r="O493" s="834"/>
      <c r="P493" s="834"/>
      <c r="Q493" s="834"/>
      <c r="R493" s="834"/>
      <c r="S493" s="834"/>
      <c r="T493" s="834"/>
      <c r="U493" s="834"/>
      <c r="V493" s="834"/>
      <c r="W493" s="834"/>
      <c r="X493" s="834"/>
      <c r="Y493" s="834"/>
      <c r="Z493" s="834"/>
      <c r="AA493" s="834"/>
    </row>
    <row r="494" ht="13.5" customHeight="1">
      <c r="A494" s="834"/>
      <c r="B494" s="834"/>
      <c r="C494" s="834"/>
      <c r="D494" s="834"/>
      <c r="E494" s="834"/>
      <c r="F494" s="834"/>
      <c r="G494" s="834"/>
      <c r="H494" s="834"/>
      <c r="I494" s="834"/>
      <c r="J494" s="834"/>
      <c r="K494" s="834"/>
      <c r="L494" s="834"/>
      <c r="M494" s="834"/>
      <c r="N494" s="834"/>
      <c r="O494" s="834"/>
      <c r="P494" s="834"/>
      <c r="Q494" s="834"/>
      <c r="R494" s="834"/>
      <c r="S494" s="834"/>
      <c r="T494" s="834"/>
      <c r="U494" s="834"/>
      <c r="V494" s="834"/>
      <c r="W494" s="834"/>
      <c r="X494" s="834"/>
      <c r="Y494" s="834"/>
      <c r="Z494" s="834"/>
      <c r="AA494" s="834"/>
    </row>
    <row r="495" ht="13.5" customHeight="1">
      <c r="A495" s="834"/>
      <c r="B495" s="834"/>
      <c r="C495" s="834"/>
      <c r="D495" s="834"/>
      <c r="E495" s="834"/>
      <c r="F495" s="834"/>
      <c r="G495" s="834"/>
      <c r="H495" s="834"/>
      <c r="I495" s="834"/>
      <c r="J495" s="834"/>
      <c r="K495" s="834"/>
      <c r="L495" s="834"/>
      <c r="M495" s="834"/>
      <c r="N495" s="834"/>
      <c r="O495" s="834"/>
      <c r="P495" s="834"/>
      <c r="Q495" s="834"/>
      <c r="R495" s="834"/>
      <c r="S495" s="834"/>
      <c r="T495" s="834"/>
      <c r="U495" s="834"/>
      <c r="V495" s="834"/>
      <c r="W495" s="834"/>
      <c r="X495" s="834"/>
      <c r="Y495" s="834"/>
      <c r="Z495" s="834"/>
      <c r="AA495" s="834"/>
    </row>
    <row r="496" ht="13.5" customHeight="1">
      <c r="A496" s="834"/>
      <c r="B496" s="834"/>
      <c r="C496" s="834"/>
      <c r="D496" s="834"/>
      <c r="E496" s="834"/>
      <c r="F496" s="834"/>
      <c r="G496" s="834"/>
      <c r="H496" s="834"/>
      <c r="I496" s="834"/>
      <c r="J496" s="834"/>
      <c r="K496" s="834"/>
      <c r="L496" s="834"/>
      <c r="M496" s="834"/>
      <c r="N496" s="834"/>
      <c r="O496" s="834"/>
      <c r="P496" s="834"/>
      <c r="Q496" s="834"/>
      <c r="R496" s="834"/>
      <c r="S496" s="834"/>
      <c r="T496" s="834"/>
      <c r="U496" s="834"/>
      <c r="V496" s="834"/>
      <c r="W496" s="834"/>
      <c r="X496" s="834"/>
      <c r="Y496" s="834"/>
      <c r="Z496" s="834"/>
      <c r="AA496" s="834"/>
    </row>
    <row r="497" ht="13.5" customHeight="1">
      <c r="A497" s="834"/>
      <c r="B497" s="834"/>
      <c r="C497" s="834"/>
      <c r="D497" s="834"/>
      <c r="E497" s="834"/>
      <c r="F497" s="834"/>
      <c r="G497" s="834"/>
      <c r="H497" s="834"/>
      <c r="I497" s="834"/>
      <c r="J497" s="834"/>
      <c r="K497" s="834"/>
      <c r="L497" s="834"/>
      <c r="M497" s="834"/>
      <c r="N497" s="834"/>
      <c r="O497" s="834"/>
      <c r="P497" s="834"/>
      <c r="Q497" s="834"/>
      <c r="R497" s="834"/>
      <c r="S497" s="834"/>
      <c r="T497" s="834"/>
      <c r="U497" s="834"/>
      <c r="V497" s="834"/>
      <c r="W497" s="834"/>
      <c r="X497" s="834"/>
      <c r="Y497" s="834"/>
      <c r="Z497" s="834"/>
      <c r="AA497" s="834"/>
    </row>
    <row r="498" ht="13.5" customHeight="1">
      <c r="A498" s="834"/>
      <c r="B498" s="834"/>
      <c r="C498" s="834"/>
      <c r="D498" s="834"/>
      <c r="E498" s="834"/>
      <c r="F498" s="834"/>
      <c r="G498" s="834"/>
      <c r="H498" s="834"/>
      <c r="I498" s="834"/>
      <c r="J498" s="834"/>
      <c r="K498" s="834"/>
      <c r="L498" s="834"/>
      <c r="M498" s="834"/>
      <c r="N498" s="834"/>
      <c r="O498" s="834"/>
      <c r="P498" s="834"/>
      <c r="Q498" s="834"/>
      <c r="R498" s="834"/>
      <c r="S498" s="834"/>
      <c r="T498" s="834"/>
      <c r="U498" s="834"/>
      <c r="V498" s="834"/>
      <c r="W498" s="834"/>
      <c r="X498" s="834"/>
      <c r="Y498" s="834"/>
      <c r="Z498" s="834"/>
      <c r="AA498" s="834"/>
    </row>
    <row r="499" ht="13.5" customHeight="1">
      <c r="A499" s="834"/>
      <c r="B499" s="834"/>
      <c r="C499" s="834"/>
      <c r="D499" s="834"/>
      <c r="E499" s="834"/>
      <c r="F499" s="834"/>
      <c r="G499" s="834"/>
      <c r="H499" s="834"/>
      <c r="I499" s="834"/>
      <c r="J499" s="834"/>
      <c r="K499" s="834"/>
      <c r="L499" s="834"/>
      <c r="M499" s="834"/>
      <c r="N499" s="834"/>
      <c r="O499" s="834"/>
      <c r="P499" s="834"/>
      <c r="Q499" s="834"/>
      <c r="R499" s="834"/>
      <c r="S499" s="834"/>
      <c r="T499" s="834"/>
      <c r="U499" s="834"/>
      <c r="V499" s="834"/>
      <c r="W499" s="834"/>
      <c r="X499" s="834"/>
      <c r="Y499" s="834"/>
      <c r="Z499" s="834"/>
      <c r="AA499" s="834"/>
    </row>
    <row r="500" ht="13.5" customHeight="1">
      <c r="A500" s="834"/>
      <c r="B500" s="834"/>
      <c r="C500" s="834"/>
      <c r="D500" s="834"/>
      <c r="E500" s="834"/>
      <c r="F500" s="834"/>
      <c r="G500" s="834"/>
      <c r="H500" s="834"/>
      <c r="I500" s="834"/>
      <c r="J500" s="834"/>
      <c r="K500" s="834"/>
      <c r="L500" s="834"/>
      <c r="M500" s="834"/>
      <c r="N500" s="834"/>
      <c r="O500" s="834"/>
      <c r="P500" s="834"/>
      <c r="Q500" s="834"/>
      <c r="R500" s="834"/>
      <c r="S500" s="834"/>
      <c r="T500" s="834"/>
      <c r="U500" s="834"/>
      <c r="V500" s="834"/>
      <c r="W500" s="834"/>
      <c r="X500" s="834"/>
      <c r="Y500" s="834"/>
      <c r="Z500" s="834"/>
      <c r="AA500" s="834"/>
    </row>
    <row r="501" ht="13.5" customHeight="1">
      <c r="A501" s="834"/>
      <c r="B501" s="834"/>
      <c r="C501" s="834"/>
      <c r="D501" s="834"/>
      <c r="E501" s="834"/>
      <c r="F501" s="834"/>
      <c r="G501" s="834"/>
      <c r="H501" s="834"/>
      <c r="I501" s="834"/>
      <c r="J501" s="834"/>
      <c r="K501" s="834"/>
      <c r="L501" s="834"/>
      <c r="M501" s="834"/>
      <c r="N501" s="834"/>
      <c r="O501" s="834"/>
      <c r="P501" s="834"/>
      <c r="Q501" s="834"/>
      <c r="R501" s="834"/>
      <c r="S501" s="834"/>
      <c r="T501" s="834"/>
      <c r="U501" s="834"/>
      <c r="V501" s="834"/>
      <c r="W501" s="834"/>
      <c r="X501" s="834"/>
      <c r="Y501" s="834"/>
      <c r="Z501" s="834"/>
      <c r="AA501" s="834"/>
    </row>
    <row r="502" ht="13.5" customHeight="1">
      <c r="A502" s="834"/>
      <c r="B502" s="834"/>
      <c r="C502" s="834"/>
      <c r="D502" s="834"/>
      <c r="E502" s="834"/>
      <c r="F502" s="834"/>
      <c r="G502" s="834"/>
      <c r="H502" s="834"/>
      <c r="I502" s="834"/>
      <c r="J502" s="834"/>
      <c r="K502" s="834"/>
      <c r="L502" s="834"/>
      <c r="M502" s="834"/>
      <c r="N502" s="834"/>
      <c r="O502" s="834"/>
      <c r="P502" s="834"/>
      <c r="Q502" s="834"/>
      <c r="R502" s="834"/>
      <c r="S502" s="834"/>
      <c r="T502" s="834"/>
      <c r="U502" s="834"/>
      <c r="V502" s="834"/>
      <c r="W502" s="834"/>
      <c r="X502" s="834"/>
      <c r="Y502" s="834"/>
      <c r="Z502" s="834"/>
      <c r="AA502" s="834"/>
    </row>
    <row r="503" ht="13.5" customHeight="1">
      <c r="A503" s="834"/>
      <c r="B503" s="834"/>
      <c r="C503" s="834"/>
      <c r="D503" s="834"/>
      <c r="E503" s="834"/>
      <c r="F503" s="834"/>
      <c r="G503" s="834"/>
      <c r="H503" s="834"/>
      <c r="I503" s="834"/>
      <c r="J503" s="834"/>
      <c r="K503" s="834"/>
      <c r="L503" s="834"/>
      <c r="M503" s="834"/>
      <c r="N503" s="834"/>
      <c r="O503" s="834"/>
      <c r="P503" s="834"/>
      <c r="Q503" s="834"/>
      <c r="R503" s="834"/>
      <c r="S503" s="834"/>
      <c r="T503" s="834"/>
      <c r="U503" s="834"/>
      <c r="V503" s="834"/>
      <c r="W503" s="834"/>
      <c r="X503" s="834"/>
      <c r="Y503" s="834"/>
      <c r="Z503" s="834"/>
      <c r="AA503" s="834"/>
    </row>
    <row r="504" ht="13.5" customHeight="1">
      <c r="A504" s="834"/>
      <c r="B504" s="834"/>
      <c r="C504" s="834"/>
      <c r="D504" s="834"/>
      <c r="E504" s="834"/>
      <c r="F504" s="834"/>
      <c r="G504" s="834"/>
      <c r="H504" s="834"/>
      <c r="I504" s="834"/>
      <c r="J504" s="834"/>
      <c r="K504" s="834"/>
      <c r="L504" s="834"/>
      <c r="M504" s="834"/>
      <c r="N504" s="834"/>
      <c r="O504" s="834"/>
      <c r="P504" s="834"/>
      <c r="Q504" s="834"/>
      <c r="R504" s="834"/>
      <c r="S504" s="834"/>
      <c r="T504" s="834"/>
      <c r="U504" s="834"/>
      <c r="V504" s="834"/>
      <c r="W504" s="834"/>
      <c r="X504" s="834"/>
      <c r="Y504" s="834"/>
      <c r="Z504" s="834"/>
      <c r="AA504" s="834"/>
    </row>
    <row r="505" ht="13.5" customHeight="1">
      <c r="A505" s="834"/>
      <c r="B505" s="834"/>
      <c r="C505" s="834"/>
      <c r="D505" s="834"/>
      <c r="E505" s="834"/>
      <c r="F505" s="834"/>
      <c r="G505" s="834"/>
      <c r="H505" s="834"/>
      <c r="I505" s="834"/>
      <c r="J505" s="834"/>
      <c r="K505" s="834"/>
      <c r="L505" s="834"/>
      <c r="M505" s="834"/>
      <c r="N505" s="834"/>
      <c r="O505" s="834"/>
      <c r="P505" s="834"/>
      <c r="Q505" s="834"/>
      <c r="R505" s="834"/>
      <c r="S505" s="834"/>
      <c r="T505" s="834"/>
      <c r="U505" s="834"/>
      <c r="V505" s="834"/>
      <c r="W505" s="834"/>
      <c r="X505" s="834"/>
      <c r="Y505" s="834"/>
      <c r="Z505" s="834"/>
      <c r="AA505" s="834"/>
    </row>
    <row r="506" ht="13.5" customHeight="1">
      <c r="A506" s="834"/>
      <c r="B506" s="834"/>
      <c r="C506" s="834"/>
      <c r="D506" s="834"/>
      <c r="E506" s="834"/>
      <c r="F506" s="834"/>
      <c r="G506" s="834"/>
      <c r="H506" s="834"/>
      <c r="I506" s="834"/>
      <c r="J506" s="834"/>
      <c r="K506" s="834"/>
      <c r="L506" s="834"/>
      <c r="M506" s="834"/>
      <c r="N506" s="834"/>
      <c r="O506" s="834"/>
      <c r="P506" s="834"/>
      <c r="Q506" s="834"/>
      <c r="R506" s="834"/>
      <c r="S506" s="834"/>
      <c r="T506" s="834"/>
      <c r="U506" s="834"/>
      <c r="V506" s="834"/>
      <c r="W506" s="834"/>
      <c r="X506" s="834"/>
      <c r="Y506" s="834"/>
      <c r="Z506" s="834"/>
      <c r="AA506" s="834"/>
    </row>
    <row r="507" ht="13.5" customHeight="1">
      <c r="A507" s="834"/>
      <c r="B507" s="834"/>
      <c r="C507" s="834"/>
      <c r="D507" s="834"/>
      <c r="E507" s="834"/>
      <c r="F507" s="834"/>
      <c r="G507" s="834"/>
      <c r="H507" s="834"/>
      <c r="I507" s="834"/>
      <c r="J507" s="834"/>
      <c r="K507" s="834"/>
      <c r="L507" s="834"/>
      <c r="M507" s="834"/>
      <c r="N507" s="834"/>
      <c r="O507" s="834"/>
      <c r="P507" s="834"/>
      <c r="Q507" s="834"/>
      <c r="R507" s="834"/>
      <c r="S507" s="834"/>
      <c r="T507" s="834"/>
      <c r="U507" s="834"/>
      <c r="V507" s="834"/>
      <c r="W507" s="834"/>
      <c r="X507" s="834"/>
      <c r="Y507" s="834"/>
      <c r="Z507" s="834"/>
      <c r="AA507" s="834"/>
    </row>
    <row r="508" ht="13.5" customHeight="1">
      <c r="A508" s="834"/>
      <c r="B508" s="834"/>
      <c r="C508" s="834"/>
      <c r="D508" s="834"/>
      <c r="E508" s="834"/>
      <c r="F508" s="834"/>
      <c r="G508" s="834"/>
      <c r="H508" s="834"/>
      <c r="I508" s="834"/>
      <c r="J508" s="834"/>
      <c r="K508" s="834"/>
      <c r="L508" s="834"/>
      <c r="M508" s="834"/>
      <c r="N508" s="834"/>
      <c r="O508" s="834"/>
      <c r="P508" s="834"/>
      <c r="Q508" s="834"/>
      <c r="R508" s="834"/>
      <c r="S508" s="834"/>
      <c r="T508" s="834"/>
      <c r="U508" s="834"/>
      <c r="V508" s="834"/>
      <c r="W508" s="834"/>
      <c r="X508" s="834"/>
      <c r="Y508" s="834"/>
      <c r="Z508" s="834"/>
      <c r="AA508" s="834"/>
    </row>
    <row r="509" ht="13.5" customHeight="1">
      <c r="A509" s="834"/>
      <c r="B509" s="834"/>
      <c r="C509" s="834"/>
      <c r="D509" s="834"/>
      <c r="E509" s="834"/>
      <c r="F509" s="834"/>
      <c r="G509" s="834"/>
      <c r="H509" s="834"/>
      <c r="I509" s="834"/>
      <c r="J509" s="834"/>
      <c r="K509" s="834"/>
      <c r="L509" s="834"/>
      <c r="M509" s="834"/>
      <c r="N509" s="834"/>
      <c r="O509" s="834"/>
      <c r="P509" s="834"/>
      <c r="Q509" s="834"/>
      <c r="R509" s="834"/>
      <c r="S509" s="834"/>
      <c r="T509" s="834"/>
      <c r="U509" s="834"/>
      <c r="V509" s="834"/>
      <c r="W509" s="834"/>
      <c r="X509" s="834"/>
      <c r="Y509" s="834"/>
      <c r="Z509" s="834"/>
      <c r="AA509" s="834"/>
    </row>
    <row r="510" ht="13.5" customHeight="1">
      <c r="A510" s="834"/>
      <c r="B510" s="834"/>
      <c r="C510" s="834"/>
      <c r="D510" s="834"/>
      <c r="E510" s="834"/>
      <c r="F510" s="834"/>
      <c r="G510" s="834"/>
      <c r="H510" s="834"/>
      <c r="I510" s="834"/>
      <c r="J510" s="834"/>
      <c r="K510" s="834"/>
      <c r="L510" s="834"/>
      <c r="M510" s="834"/>
      <c r="N510" s="834"/>
      <c r="O510" s="834"/>
      <c r="P510" s="834"/>
      <c r="Q510" s="834"/>
      <c r="R510" s="834"/>
      <c r="S510" s="834"/>
      <c r="T510" s="834"/>
      <c r="U510" s="834"/>
      <c r="V510" s="834"/>
      <c r="W510" s="834"/>
      <c r="X510" s="834"/>
      <c r="Y510" s="834"/>
      <c r="Z510" s="834"/>
      <c r="AA510" s="834"/>
    </row>
    <row r="511" ht="13.5" customHeight="1">
      <c r="A511" s="834"/>
      <c r="B511" s="834"/>
      <c r="C511" s="834"/>
      <c r="D511" s="834"/>
      <c r="E511" s="834"/>
      <c r="F511" s="834"/>
      <c r="G511" s="834"/>
      <c r="H511" s="834"/>
      <c r="I511" s="834"/>
      <c r="J511" s="834"/>
      <c r="K511" s="834"/>
      <c r="L511" s="834"/>
      <c r="M511" s="834"/>
      <c r="N511" s="834"/>
      <c r="O511" s="834"/>
      <c r="P511" s="834"/>
      <c r="Q511" s="834"/>
      <c r="R511" s="834"/>
      <c r="S511" s="834"/>
      <c r="T511" s="834"/>
      <c r="U511" s="834"/>
      <c r="V511" s="834"/>
      <c r="W511" s="834"/>
      <c r="X511" s="834"/>
      <c r="Y511" s="834"/>
      <c r="Z511" s="834"/>
      <c r="AA511" s="834"/>
    </row>
    <row r="512" ht="13.5" customHeight="1">
      <c r="A512" s="834"/>
      <c r="B512" s="834"/>
      <c r="C512" s="834"/>
      <c r="D512" s="834"/>
      <c r="E512" s="834"/>
      <c r="F512" s="834"/>
      <c r="G512" s="834"/>
      <c r="H512" s="834"/>
      <c r="I512" s="834"/>
      <c r="J512" s="834"/>
      <c r="K512" s="834"/>
      <c r="L512" s="834"/>
      <c r="M512" s="834"/>
      <c r="N512" s="834"/>
      <c r="O512" s="834"/>
      <c r="P512" s="834"/>
      <c r="Q512" s="834"/>
      <c r="R512" s="834"/>
      <c r="S512" s="834"/>
      <c r="T512" s="834"/>
      <c r="U512" s="834"/>
      <c r="V512" s="834"/>
      <c r="W512" s="834"/>
      <c r="X512" s="834"/>
      <c r="Y512" s="834"/>
      <c r="Z512" s="834"/>
      <c r="AA512" s="834"/>
    </row>
    <row r="513" ht="13.5" customHeight="1">
      <c r="A513" s="834"/>
      <c r="B513" s="834"/>
      <c r="C513" s="834"/>
      <c r="D513" s="834"/>
      <c r="E513" s="834"/>
      <c r="F513" s="834"/>
      <c r="G513" s="834"/>
      <c r="H513" s="834"/>
      <c r="I513" s="834"/>
      <c r="J513" s="834"/>
      <c r="K513" s="834"/>
      <c r="L513" s="834"/>
      <c r="M513" s="834"/>
      <c r="N513" s="834"/>
      <c r="O513" s="834"/>
      <c r="P513" s="834"/>
      <c r="Q513" s="834"/>
      <c r="R513" s="834"/>
      <c r="S513" s="834"/>
      <c r="T513" s="834"/>
      <c r="U513" s="834"/>
      <c r="V513" s="834"/>
      <c r="W513" s="834"/>
      <c r="X513" s="834"/>
      <c r="Y513" s="834"/>
      <c r="Z513" s="834"/>
      <c r="AA513" s="834"/>
    </row>
    <row r="514" ht="13.5" customHeight="1">
      <c r="A514" s="834"/>
      <c r="B514" s="834"/>
      <c r="C514" s="834"/>
      <c r="D514" s="834"/>
      <c r="E514" s="834"/>
      <c r="F514" s="834"/>
      <c r="G514" s="834"/>
      <c r="H514" s="834"/>
      <c r="I514" s="834"/>
      <c r="J514" s="834"/>
      <c r="K514" s="834"/>
      <c r="L514" s="834"/>
      <c r="M514" s="834"/>
      <c r="N514" s="834"/>
      <c r="O514" s="834"/>
      <c r="P514" s="834"/>
      <c r="Q514" s="834"/>
      <c r="R514" s="834"/>
      <c r="S514" s="834"/>
      <c r="T514" s="834"/>
      <c r="U514" s="834"/>
      <c r="V514" s="834"/>
      <c r="W514" s="834"/>
      <c r="X514" s="834"/>
      <c r="Y514" s="834"/>
      <c r="Z514" s="834"/>
      <c r="AA514" s="834"/>
    </row>
    <row r="515" ht="13.5" customHeight="1">
      <c r="A515" s="834"/>
      <c r="B515" s="834"/>
      <c r="C515" s="834"/>
      <c r="D515" s="834"/>
      <c r="E515" s="834"/>
      <c r="F515" s="834"/>
      <c r="G515" s="834"/>
      <c r="H515" s="834"/>
      <c r="I515" s="834"/>
      <c r="J515" s="834"/>
      <c r="K515" s="834"/>
      <c r="L515" s="834"/>
      <c r="M515" s="834"/>
      <c r="N515" s="834"/>
      <c r="O515" s="834"/>
      <c r="P515" s="834"/>
      <c r="Q515" s="834"/>
      <c r="R515" s="834"/>
      <c r="S515" s="834"/>
      <c r="T515" s="834"/>
      <c r="U515" s="834"/>
      <c r="V515" s="834"/>
      <c r="W515" s="834"/>
      <c r="X515" s="834"/>
      <c r="Y515" s="834"/>
      <c r="Z515" s="834"/>
      <c r="AA515" s="834"/>
    </row>
    <row r="516" ht="13.5" customHeight="1">
      <c r="A516" s="834"/>
      <c r="B516" s="834"/>
      <c r="C516" s="834"/>
      <c r="D516" s="834"/>
      <c r="E516" s="834"/>
      <c r="F516" s="834"/>
      <c r="G516" s="834"/>
      <c r="H516" s="834"/>
      <c r="I516" s="834"/>
      <c r="J516" s="834"/>
      <c r="K516" s="834"/>
      <c r="L516" s="834"/>
      <c r="M516" s="834"/>
      <c r="N516" s="834"/>
      <c r="O516" s="834"/>
      <c r="P516" s="834"/>
      <c r="Q516" s="834"/>
      <c r="R516" s="834"/>
      <c r="S516" s="834"/>
      <c r="T516" s="834"/>
      <c r="U516" s="834"/>
      <c r="V516" s="834"/>
      <c r="W516" s="834"/>
      <c r="X516" s="834"/>
      <c r="Y516" s="834"/>
      <c r="Z516" s="834"/>
      <c r="AA516" s="834"/>
    </row>
    <row r="517" ht="13.5" customHeight="1">
      <c r="A517" s="834"/>
      <c r="B517" s="834"/>
      <c r="C517" s="834"/>
      <c r="D517" s="834"/>
      <c r="E517" s="834"/>
      <c r="F517" s="834"/>
      <c r="G517" s="834"/>
      <c r="H517" s="834"/>
      <c r="I517" s="834"/>
      <c r="J517" s="834"/>
      <c r="K517" s="834"/>
      <c r="L517" s="834"/>
      <c r="M517" s="834"/>
      <c r="N517" s="834"/>
      <c r="O517" s="834"/>
      <c r="P517" s="834"/>
      <c r="Q517" s="834"/>
      <c r="R517" s="834"/>
      <c r="S517" s="834"/>
      <c r="T517" s="834"/>
      <c r="U517" s="834"/>
      <c r="V517" s="834"/>
      <c r="W517" s="834"/>
      <c r="X517" s="834"/>
      <c r="Y517" s="834"/>
      <c r="Z517" s="834"/>
      <c r="AA517" s="834"/>
    </row>
    <row r="518" ht="13.5" customHeight="1">
      <c r="A518" s="834"/>
      <c r="B518" s="834"/>
      <c r="C518" s="834"/>
      <c r="D518" s="834"/>
      <c r="E518" s="834"/>
      <c r="F518" s="834"/>
      <c r="G518" s="834"/>
      <c r="H518" s="834"/>
      <c r="I518" s="834"/>
      <c r="J518" s="834"/>
      <c r="K518" s="834"/>
      <c r="L518" s="834"/>
      <c r="M518" s="834"/>
      <c r="N518" s="834"/>
      <c r="O518" s="834"/>
      <c r="P518" s="834"/>
      <c r="Q518" s="834"/>
      <c r="R518" s="834"/>
      <c r="S518" s="834"/>
      <c r="T518" s="834"/>
      <c r="U518" s="834"/>
      <c r="V518" s="834"/>
      <c r="W518" s="834"/>
      <c r="X518" s="834"/>
      <c r="Y518" s="834"/>
      <c r="Z518" s="834"/>
      <c r="AA518" s="834"/>
    </row>
    <row r="519" ht="13.5" customHeight="1">
      <c r="A519" s="834"/>
      <c r="B519" s="834"/>
      <c r="C519" s="834"/>
      <c r="D519" s="834"/>
      <c r="E519" s="834"/>
      <c r="F519" s="834"/>
      <c r="G519" s="834"/>
      <c r="H519" s="834"/>
      <c r="I519" s="834"/>
      <c r="J519" s="834"/>
      <c r="K519" s="834"/>
      <c r="L519" s="834"/>
      <c r="M519" s="834"/>
      <c r="N519" s="834"/>
      <c r="O519" s="834"/>
      <c r="P519" s="834"/>
      <c r="Q519" s="834"/>
      <c r="R519" s="834"/>
      <c r="S519" s="834"/>
      <c r="T519" s="834"/>
      <c r="U519" s="834"/>
      <c r="V519" s="834"/>
      <c r="W519" s="834"/>
      <c r="X519" s="834"/>
      <c r="Y519" s="834"/>
      <c r="Z519" s="834"/>
      <c r="AA519" s="834"/>
    </row>
    <row r="520" ht="13.5" customHeight="1">
      <c r="A520" s="834"/>
      <c r="B520" s="834"/>
      <c r="C520" s="834"/>
      <c r="D520" s="834"/>
      <c r="E520" s="834"/>
      <c r="F520" s="834"/>
      <c r="G520" s="834"/>
      <c r="H520" s="834"/>
      <c r="I520" s="834"/>
      <c r="J520" s="834"/>
      <c r="K520" s="834"/>
      <c r="L520" s="834"/>
      <c r="M520" s="834"/>
      <c r="N520" s="834"/>
      <c r="O520" s="834"/>
      <c r="P520" s="834"/>
      <c r="Q520" s="834"/>
      <c r="R520" s="834"/>
      <c r="S520" s="834"/>
      <c r="T520" s="834"/>
      <c r="U520" s="834"/>
      <c r="V520" s="834"/>
      <c r="W520" s="834"/>
      <c r="X520" s="834"/>
      <c r="Y520" s="834"/>
      <c r="Z520" s="834"/>
      <c r="AA520" s="834"/>
    </row>
    <row r="521" ht="13.5" customHeight="1">
      <c r="A521" s="834"/>
      <c r="B521" s="834"/>
      <c r="C521" s="834"/>
      <c r="D521" s="834"/>
      <c r="E521" s="834"/>
      <c r="F521" s="834"/>
      <c r="G521" s="834"/>
      <c r="H521" s="834"/>
      <c r="I521" s="834"/>
      <c r="J521" s="834"/>
      <c r="K521" s="834"/>
      <c r="L521" s="834"/>
      <c r="M521" s="834"/>
      <c r="N521" s="834"/>
      <c r="O521" s="834"/>
      <c r="P521" s="834"/>
      <c r="Q521" s="834"/>
      <c r="R521" s="834"/>
      <c r="S521" s="834"/>
      <c r="T521" s="834"/>
      <c r="U521" s="834"/>
      <c r="V521" s="834"/>
      <c r="W521" s="834"/>
      <c r="X521" s="834"/>
      <c r="Y521" s="834"/>
      <c r="Z521" s="834"/>
      <c r="AA521" s="834"/>
    </row>
    <row r="522" ht="13.5" customHeight="1">
      <c r="A522" s="834"/>
      <c r="B522" s="834"/>
      <c r="C522" s="834"/>
      <c r="D522" s="834"/>
      <c r="E522" s="834"/>
      <c r="F522" s="834"/>
      <c r="G522" s="834"/>
      <c r="H522" s="834"/>
      <c r="I522" s="834"/>
      <c r="J522" s="834"/>
      <c r="K522" s="834"/>
      <c r="L522" s="834"/>
      <c r="M522" s="834"/>
      <c r="N522" s="834"/>
      <c r="O522" s="834"/>
      <c r="P522" s="834"/>
      <c r="Q522" s="834"/>
      <c r="R522" s="834"/>
      <c r="S522" s="834"/>
      <c r="T522" s="834"/>
      <c r="U522" s="834"/>
      <c r="V522" s="834"/>
      <c r="W522" s="834"/>
      <c r="X522" s="834"/>
      <c r="Y522" s="834"/>
      <c r="Z522" s="834"/>
      <c r="AA522" s="834"/>
    </row>
    <row r="523" ht="13.5" customHeight="1">
      <c r="A523" s="834"/>
      <c r="B523" s="834"/>
      <c r="C523" s="834"/>
      <c r="D523" s="834"/>
      <c r="E523" s="834"/>
      <c r="F523" s="834"/>
      <c r="G523" s="834"/>
      <c r="H523" s="834"/>
      <c r="I523" s="834"/>
      <c r="J523" s="834"/>
      <c r="K523" s="834"/>
      <c r="L523" s="834"/>
      <c r="M523" s="834"/>
      <c r="N523" s="834"/>
      <c r="O523" s="834"/>
      <c r="P523" s="834"/>
      <c r="Q523" s="834"/>
      <c r="R523" s="834"/>
      <c r="S523" s="834"/>
      <c r="T523" s="834"/>
      <c r="U523" s="834"/>
      <c r="V523" s="834"/>
      <c r="W523" s="834"/>
      <c r="X523" s="834"/>
      <c r="Y523" s="834"/>
      <c r="Z523" s="834"/>
      <c r="AA523" s="834"/>
    </row>
    <row r="524" ht="13.5" customHeight="1">
      <c r="A524" s="834"/>
      <c r="B524" s="834"/>
      <c r="C524" s="834"/>
      <c r="D524" s="834"/>
      <c r="E524" s="834"/>
      <c r="F524" s="834"/>
      <c r="G524" s="834"/>
      <c r="H524" s="834"/>
      <c r="I524" s="834"/>
      <c r="J524" s="834"/>
      <c r="K524" s="834"/>
      <c r="L524" s="834"/>
      <c r="M524" s="834"/>
      <c r="N524" s="834"/>
      <c r="O524" s="834"/>
      <c r="P524" s="834"/>
      <c r="Q524" s="834"/>
      <c r="R524" s="834"/>
      <c r="S524" s="834"/>
      <c r="T524" s="834"/>
      <c r="U524" s="834"/>
      <c r="V524" s="834"/>
      <c r="W524" s="834"/>
      <c r="X524" s="834"/>
      <c r="Y524" s="834"/>
      <c r="Z524" s="834"/>
      <c r="AA524" s="834"/>
    </row>
    <row r="525" ht="13.5" customHeight="1">
      <c r="A525" s="834"/>
      <c r="B525" s="834"/>
      <c r="C525" s="834"/>
      <c r="D525" s="834"/>
      <c r="E525" s="834"/>
      <c r="F525" s="834"/>
      <c r="G525" s="834"/>
      <c r="H525" s="834"/>
      <c r="I525" s="834"/>
      <c r="J525" s="834"/>
      <c r="K525" s="834"/>
      <c r="L525" s="834"/>
      <c r="M525" s="834"/>
      <c r="N525" s="834"/>
      <c r="O525" s="834"/>
      <c r="P525" s="834"/>
      <c r="Q525" s="834"/>
      <c r="R525" s="834"/>
      <c r="S525" s="834"/>
      <c r="T525" s="834"/>
      <c r="U525" s="834"/>
      <c r="V525" s="834"/>
      <c r="W525" s="834"/>
      <c r="X525" s="834"/>
      <c r="Y525" s="834"/>
      <c r="Z525" s="834"/>
      <c r="AA525" s="834"/>
    </row>
    <row r="526" ht="13.5" customHeight="1">
      <c r="A526" s="834"/>
      <c r="B526" s="834"/>
      <c r="C526" s="834"/>
      <c r="D526" s="834"/>
      <c r="E526" s="834"/>
      <c r="F526" s="834"/>
      <c r="G526" s="834"/>
      <c r="H526" s="834"/>
      <c r="I526" s="834"/>
      <c r="J526" s="834"/>
      <c r="K526" s="834"/>
      <c r="L526" s="834"/>
      <c r="M526" s="834"/>
      <c r="N526" s="834"/>
      <c r="O526" s="834"/>
      <c r="P526" s="834"/>
      <c r="Q526" s="834"/>
      <c r="R526" s="834"/>
      <c r="S526" s="834"/>
      <c r="T526" s="834"/>
      <c r="U526" s="834"/>
      <c r="V526" s="834"/>
      <c r="W526" s="834"/>
      <c r="X526" s="834"/>
      <c r="Y526" s="834"/>
      <c r="Z526" s="834"/>
      <c r="AA526" s="834"/>
    </row>
    <row r="527" ht="13.5" customHeight="1">
      <c r="A527" s="834"/>
      <c r="B527" s="834"/>
      <c r="C527" s="834"/>
      <c r="D527" s="834"/>
      <c r="E527" s="834"/>
      <c r="F527" s="834"/>
      <c r="G527" s="834"/>
      <c r="H527" s="834"/>
      <c r="I527" s="834"/>
      <c r="J527" s="834"/>
      <c r="K527" s="834"/>
      <c r="L527" s="834"/>
      <c r="M527" s="834"/>
      <c r="N527" s="834"/>
      <c r="O527" s="834"/>
      <c r="P527" s="834"/>
      <c r="Q527" s="834"/>
      <c r="R527" s="834"/>
      <c r="S527" s="834"/>
      <c r="T527" s="834"/>
      <c r="U527" s="834"/>
      <c r="V527" s="834"/>
      <c r="W527" s="834"/>
      <c r="X527" s="834"/>
      <c r="Y527" s="834"/>
      <c r="Z527" s="834"/>
      <c r="AA527" s="834"/>
    </row>
    <row r="528" ht="13.5" customHeight="1">
      <c r="A528" s="834"/>
      <c r="B528" s="834"/>
      <c r="C528" s="834"/>
      <c r="D528" s="834"/>
      <c r="E528" s="834"/>
      <c r="F528" s="834"/>
      <c r="G528" s="834"/>
      <c r="H528" s="834"/>
      <c r="I528" s="834"/>
      <c r="J528" s="834"/>
      <c r="K528" s="834"/>
      <c r="L528" s="834"/>
      <c r="M528" s="834"/>
      <c r="N528" s="834"/>
      <c r="O528" s="834"/>
      <c r="P528" s="834"/>
      <c r="Q528" s="834"/>
      <c r="R528" s="834"/>
      <c r="S528" s="834"/>
      <c r="T528" s="834"/>
      <c r="U528" s="834"/>
      <c r="V528" s="834"/>
      <c r="W528" s="834"/>
      <c r="X528" s="834"/>
      <c r="Y528" s="834"/>
      <c r="Z528" s="834"/>
      <c r="AA528" s="834"/>
    </row>
    <row r="529" ht="13.5" customHeight="1">
      <c r="A529" s="834"/>
      <c r="B529" s="834"/>
      <c r="C529" s="834"/>
      <c r="D529" s="834"/>
      <c r="E529" s="834"/>
      <c r="F529" s="834"/>
      <c r="G529" s="834"/>
      <c r="H529" s="834"/>
      <c r="I529" s="834"/>
      <c r="J529" s="834"/>
      <c r="K529" s="834"/>
      <c r="L529" s="834"/>
      <c r="M529" s="834"/>
      <c r="N529" s="834"/>
      <c r="O529" s="834"/>
      <c r="P529" s="834"/>
      <c r="Q529" s="834"/>
      <c r="R529" s="834"/>
      <c r="S529" s="834"/>
      <c r="T529" s="834"/>
      <c r="U529" s="834"/>
      <c r="V529" s="834"/>
      <c r="W529" s="834"/>
      <c r="X529" s="834"/>
      <c r="Y529" s="834"/>
      <c r="Z529" s="834"/>
      <c r="AA529" s="834"/>
    </row>
    <row r="530" ht="13.5" customHeight="1">
      <c r="A530" s="834"/>
      <c r="B530" s="834"/>
      <c r="C530" s="834"/>
      <c r="D530" s="834"/>
      <c r="E530" s="834"/>
      <c r="F530" s="834"/>
      <c r="G530" s="834"/>
      <c r="H530" s="834"/>
      <c r="I530" s="834"/>
      <c r="J530" s="834"/>
      <c r="K530" s="834"/>
      <c r="L530" s="834"/>
      <c r="M530" s="834"/>
      <c r="N530" s="834"/>
      <c r="O530" s="834"/>
      <c r="P530" s="834"/>
      <c r="Q530" s="834"/>
      <c r="R530" s="834"/>
      <c r="S530" s="834"/>
      <c r="T530" s="834"/>
      <c r="U530" s="834"/>
      <c r="V530" s="834"/>
      <c r="W530" s="834"/>
      <c r="X530" s="834"/>
      <c r="Y530" s="834"/>
      <c r="Z530" s="834"/>
      <c r="AA530" s="834"/>
    </row>
    <row r="531" ht="13.5" customHeight="1">
      <c r="A531" s="834"/>
      <c r="B531" s="834"/>
      <c r="C531" s="834"/>
      <c r="D531" s="834"/>
      <c r="E531" s="834"/>
      <c r="F531" s="834"/>
      <c r="G531" s="834"/>
      <c r="H531" s="834"/>
      <c r="I531" s="834"/>
      <c r="J531" s="834"/>
      <c r="K531" s="834"/>
      <c r="L531" s="834"/>
      <c r="M531" s="834"/>
      <c r="N531" s="834"/>
      <c r="O531" s="834"/>
      <c r="P531" s="834"/>
      <c r="Q531" s="834"/>
      <c r="R531" s="834"/>
      <c r="S531" s="834"/>
      <c r="T531" s="834"/>
      <c r="U531" s="834"/>
      <c r="V531" s="834"/>
      <c r="W531" s="834"/>
      <c r="X531" s="834"/>
      <c r="Y531" s="834"/>
      <c r="Z531" s="834"/>
      <c r="AA531" s="834"/>
    </row>
    <row r="532" ht="13.5" customHeight="1">
      <c r="A532" s="834"/>
      <c r="B532" s="834"/>
      <c r="C532" s="834"/>
      <c r="D532" s="834"/>
      <c r="E532" s="834"/>
      <c r="F532" s="834"/>
      <c r="G532" s="834"/>
      <c r="H532" s="834"/>
      <c r="I532" s="834"/>
      <c r="J532" s="834"/>
      <c r="K532" s="834"/>
      <c r="L532" s="834"/>
      <c r="M532" s="834"/>
      <c r="N532" s="834"/>
      <c r="O532" s="834"/>
      <c r="P532" s="834"/>
      <c r="Q532" s="834"/>
      <c r="R532" s="834"/>
      <c r="S532" s="834"/>
      <c r="T532" s="834"/>
      <c r="U532" s="834"/>
      <c r="V532" s="834"/>
      <c r="W532" s="834"/>
      <c r="X532" s="834"/>
      <c r="Y532" s="834"/>
      <c r="Z532" s="834"/>
      <c r="AA532" s="834"/>
    </row>
    <row r="533" ht="13.5" customHeight="1">
      <c r="A533" s="834"/>
      <c r="B533" s="834"/>
      <c r="C533" s="834"/>
      <c r="D533" s="834"/>
      <c r="E533" s="834"/>
      <c r="F533" s="834"/>
      <c r="G533" s="834"/>
      <c r="H533" s="834"/>
      <c r="I533" s="834"/>
      <c r="J533" s="834"/>
      <c r="K533" s="834"/>
      <c r="L533" s="834"/>
      <c r="M533" s="834"/>
      <c r="N533" s="834"/>
      <c r="O533" s="834"/>
      <c r="P533" s="834"/>
      <c r="Q533" s="834"/>
      <c r="R533" s="834"/>
      <c r="S533" s="834"/>
      <c r="T533" s="834"/>
      <c r="U533" s="834"/>
      <c r="V533" s="834"/>
      <c r="W533" s="834"/>
      <c r="X533" s="834"/>
      <c r="Y533" s="834"/>
      <c r="Z533" s="834"/>
      <c r="AA533" s="834"/>
    </row>
    <row r="534" ht="13.5" customHeight="1">
      <c r="A534" s="834"/>
      <c r="B534" s="834"/>
      <c r="C534" s="834"/>
      <c r="D534" s="834"/>
      <c r="E534" s="834"/>
      <c r="F534" s="834"/>
      <c r="G534" s="834"/>
      <c r="H534" s="834"/>
      <c r="I534" s="834"/>
      <c r="J534" s="834"/>
      <c r="K534" s="834"/>
      <c r="L534" s="834"/>
      <c r="M534" s="834"/>
      <c r="N534" s="834"/>
      <c r="O534" s="834"/>
      <c r="P534" s="834"/>
      <c r="Q534" s="834"/>
      <c r="R534" s="834"/>
      <c r="S534" s="834"/>
      <c r="T534" s="834"/>
      <c r="U534" s="834"/>
      <c r="V534" s="834"/>
      <c r="W534" s="834"/>
      <c r="X534" s="834"/>
      <c r="Y534" s="834"/>
      <c r="Z534" s="834"/>
      <c r="AA534" s="834"/>
    </row>
    <row r="535" ht="13.5" customHeight="1">
      <c r="A535" s="834"/>
      <c r="B535" s="834"/>
      <c r="C535" s="834"/>
      <c r="D535" s="834"/>
      <c r="E535" s="834"/>
      <c r="F535" s="834"/>
      <c r="G535" s="834"/>
      <c r="H535" s="834"/>
      <c r="I535" s="834"/>
      <c r="J535" s="834"/>
      <c r="K535" s="834"/>
      <c r="L535" s="834"/>
      <c r="M535" s="834"/>
      <c r="N535" s="834"/>
      <c r="O535" s="834"/>
      <c r="P535" s="834"/>
      <c r="Q535" s="834"/>
      <c r="R535" s="834"/>
      <c r="S535" s="834"/>
      <c r="T535" s="834"/>
      <c r="U535" s="834"/>
      <c r="V535" s="834"/>
      <c r="W535" s="834"/>
      <c r="X535" s="834"/>
      <c r="Y535" s="834"/>
      <c r="Z535" s="834"/>
      <c r="AA535" s="834"/>
    </row>
    <row r="536" ht="13.5" customHeight="1">
      <c r="A536" s="834"/>
      <c r="B536" s="834"/>
      <c r="C536" s="834"/>
      <c r="D536" s="834"/>
      <c r="E536" s="834"/>
      <c r="F536" s="834"/>
      <c r="G536" s="834"/>
      <c r="H536" s="834"/>
      <c r="I536" s="834"/>
      <c r="J536" s="834"/>
      <c r="K536" s="834"/>
      <c r="L536" s="834"/>
      <c r="M536" s="834"/>
      <c r="N536" s="834"/>
      <c r="O536" s="834"/>
      <c r="P536" s="834"/>
      <c r="Q536" s="834"/>
      <c r="R536" s="834"/>
      <c r="S536" s="834"/>
      <c r="T536" s="834"/>
      <c r="U536" s="834"/>
      <c r="V536" s="834"/>
      <c r="W536" s="834"/>
      <c r="X536" s="834"/>
      <c r="Y536" s="834"/>
      <c r="Z536" s="834"/>
      <c r="AA536" s="834"/>
    </row>
    <row r="537" ht="13.5" customHeight="1">
      <c r="A537" s="834"/>
      <c r="B537" s="834"/>
      <c r="C537" s="834"/>
      <c r="D537" s="834"/>
      <c r="E537" s="834"/>
      <c r="F537" s="834"/>
      <c r="G537" s="834"/>
      <c r="H537" s="834"/>
      <c r="I537" s="834"/>
      <c r="J537" s="834"/>
      <c r="K537" s="834"/>
      <c r="L537" s="834"/>
      <c r="M537" s="834"/>
      <c r="N537" s="834"/>
      <c r="O537" s="834"/>
      <c r="P537" s="834"/>
      <c r="Q537" s="834"/>
      <c r="R537" s="834"/>
      <c r="S537" s="834"/>
      <c r="T537" s="834"/>
      <c r="U537" s="834"/>
      <c r="V537" s="834"/>
      <c r="W537" s="834"/>
      <c r="X537" s="834"/>
      <c r="Y537" s="834"/>
      <c r="Z537" s="834"/>
      <c r="AA537" s="834"/>
    </row>
    <row r="538" ht="13.5" customHeight="1">
      <c r="A538" s="834"/>
      <c r="B538" s="834"/>
      <c r="C538" s="834"/>
      <c r="D538" s="834"/>
      <c r="E538" s="834"/>
      <c r="F538" s="834"/>
      <c r="G538" s="834"/>
      <c r="H538" s="834"/>
      <c r="I538" s="834"/>
      <c r="J538" s="834"/>
      <c r="K538" s="834"/>
      <c r="L538" s="834"/>
      <c r="M538" s="834"/>
      <c r="N538" s="834"/>
      <c r="O538" s="834"/>
      <c r="P538" s="834"/>
      <c r="Q538" s="834"/>
      <c r="R538" s="834"/>
      <c r="S538" s="834"/>
      <c r="T538" s="834"/>
      <c r="U538" s="834"/>
      <c r="V538" s="834"/>
      <c r="W538" s="834"/>
      <c r="X538" s="834"/>
      <c r="Y538" s="834"/>
      <c r="Z538" s="834"/>
      <c r="AA538" s="834"/>
    </row>
    <row r="539" ht="13.5" customHeight="1">
      <c r="A539" s="834"/>
      <c r="B539" s="834"/>
      <c r="C539" s="834"/>
      <c r="D539" s="834"/>
      <c r="E539" s="834"/>
      <c r="F539" s="834"/>
      <c r="G539" s="834"/>
      <c r="H539" s="834"/>
      <c r="I539" s="834"/>
      <c r="J539" s="834"/>
      <c r="K539" s="834"/>
      <c r="L539" s="834"/>
      <c r="M539" s="834"/>
      <c r="N539" s="834"/>
      <c r="O539" s="834"/>
      <c r="P539" s="834"/>
      <c r="Q539" s="834"/>
      <c r="R539" s="834"/>
      <c r="S539" s="834"/>
      <c r="T539" s="834"/>
      <c r="U539" s="834"/>
      <c r="V539" s="834"/>
      <c r="W539" s="834"/>
      <c r="X539" s="834"/>
      <c r="Y539" s="834"/>
      <c r="Z539" s="834"/>
      <c r="AA539" s="834"/>
    </row>
    <row r="540" ht="13.5" customHeight="1">
      <c r="A540" s="834"/>
      <c r="B540" s="834"/>
      <c r="C540" s="834"/>
      <c r="D540" s="834"/>
      <c r="E540" s="834"/>
      <c r="F540" s="834"/>
      <c r="G540" s="834"/>
      <c r="H540" s="834"/>
      <c r="I540" s="834"/>
      <c r="J540" s="834"/>
      <c r="K540" s="834"/>
      <c r="L540" s="834"/>
      <c r="M540" s="834"/>
      <c r="N540" s="834"/>
      <c r="O540" s="834"/>
      <c r="P540" s="834"/>
      <c r="Q540" s="834"/>
      <c r="R540" s="834"/>
      <c r="S540" s="834"/>
      <c r="T540" s="834"/>
      <c r="U540" s="834"/>
      <c r="V540" s="834"/>
      <c r="W540" s="834"/>
      <c r="X540" s="834"/>
      <c r="Y540" s="834"/>
      <c r="Z540" s="834"/>
      <c r="AA540" s="834"/>
    </row>
    <row r="541" ht="13.5" customHeight="1">
      <c r="A541" s="834"/>
      <c r="B541" s="834"/>
      <c r="C541" s="834"/>
      <c r="D541" s="834"/>
      <c r="E541" s="834"/>
      <c r="F541" s="834"/>
      <c r="G541" s="834"/>
      <c r="H541" s="834"/>
      <c r="I541" s="834"/>
      <c r="J541" s="834"/>
      <c r="K541" s="834"/>
      <c r="L541" s="834"/>
      <c r="M541" s="834"/>
      <c r="N541" s="834"/>
      <c r="O541" s="834"/>
      <c r="P541" s="834"/>
      <c r="Q541" s="834"/>
      <c r="R541" s="834"/>
      <c r="S541" s="834"/>
      <c r="T541" s="834"/>
      <c r="U541" s="834"/>
      <c r="V541" s="834"/>
      <c r="W541" s="834"/>
      <c r="X541" s="834"/>
      <c r="Y541" s="834"/>
      <c r="Z541" s="834"/>
      <c r="AA541" s="834"/>
    </row>
    <row r="542" ht="13.5" customHeight="1">
      <c r="A542" s="834"/>
      <c r="B542" s="834"/>
      <c r="C542" s="834"/>
      <c r="D542" s="834"/>
      <c r="E542" s="834"/>
      <c r="F542" s="834"/>
      <c r="G542" s="834"/>
      <c r="H542" s="834"/>
      <c r="I542" s="834"/>
      <c r="J542" s="834"/>
      <c r="K542" s="834"/>
      <c r="L542" s="834"/>
      <c r="M542" s="834"/>
      <c r="N542" s="834"/>
      <c r="O542" s="834"/>
      <c r="P542" s="834"/>
      <c r="Q542" s="834"/>
      <c r="R542" s="834"/>
      <c r="S542" s="834"/>
      <c r="T542" s="834"/>
      <c r="U542" s="834"/>
      <c r="V542" s="834"/>
      <c r="W542" s="834"/>
      <c r="X542" s="834"/>
      <c r="Y542" s="834"/>
      <c r="Z542" s="834"/>
      <c r="AA542" s="834"/>
    </row>
    <row r="543" ht="13.5" customHeight="1">
      <c r="A543" s="834"/>
      <c r="B543" s="834"/>
      <c r="C543" s="834"/>
      <c r="D543" s="834"/>
      <c r="E543" s="834"/>
      <c r="F543" s="834"/>
      <c r="G543" s="834"/>
      <c r="H543" s="834"/>
      <c r="I543" s="834"/>
      <c r="J543" s="834"/>
      <c r="K543" s="834"/>
      <c r="L543" s="834"/>
      <c r="M543" s="834"/>
      <c r="N543" s="834"/>
      <c r="O543" s="834"/>
      <c r="P543" s="834"/>
      <c r="Q543" s="834"/>
      <c r="R543" s="834"/>
      <c r="S543" s="834"/>
      <c r="T543" s="834"/>
      <c r="U543" s="834"/>
      <c r="V543" s="834"/>
      <c r="W543" s="834"/>
      <c r="X543" s="834"/>
      <c r="Y543" s="834"/>
      <c r="Z543" s="834"/>
      <c r="AA543" s="834"/>
    </row>
    <row r="544" ht="13.5" customHeight="1">
      <c r="A544" s="834"/>
      <c r="B544" s="834"/>
      <c r="C544" s="834"/>
      <c r="D544" s="834"/>
      <c r="E544" s="834"/>
      <c r="F544" s="834"/>
      <c r="G544" s="834"/>
      <c r="H544" s="834"/>
      <c r="I544" s="834"/>
      <c r="J544" s="834"/>
      <c r="K544" s="834"/>
      <c r="L544" s="834"/>
      <c r="M544" s="834"/>
      <c r="N544" s="834"/>
      <c r="O544" s="834"/>
      <c r="P544" s="834"/>
      <c r="Q544" s="834"/>
      <c r="R544" s="834"/>
      <c r="S544" s="834"/>
      <c r="T544" s="834"/>
      <c r="U544" s="834"/>
      <c r="V544" s="834"/>
      <c r="W544" s="834"/>
      <c r="X544" s="834"/>
      <c r="Y544" s="834"/>
      <c r="Z544" s="834"/>
      <c r="AA544" s="834"/>
    </row>
    <row r="545" ht="13.5" customHeight="1">
      <c r="A545" s="834"/>
      <c r="B545" s="834"/>
      <c r="C545" s="834"/>
      <c r="D545" s="834"/>
      <c r="E545" s="834"/>
      <c r="F545" s="834"/>
      <c r="G545" s="834"/>
      <c r="H545" s="834"/>
      <c r="I545" s="834"/>
      <c r="J545" s="834"/>
      <c r="K545" s="834"/>
      <c r="L545" s="834"/>
      <c r="M545" s="834"/>
      <c r="N545" s="834"/>
      <c r="O545" s="834"/>
      <c r="P545" s="834"/>
      <c r="Q545" s="834"/>
      <c r="R545" s="834"/>
      <c r="S545" s="834"/>
      <c r="T545" s="834"/>
      <c r="U545" s="834"/>
      <c r="V545" s="834"/>
      <c r="W545" s="834"/>
      <c r="X545" s="834"/>
      <c r="Y545" s="834"/>
      <c r="Z545" s="834"/>
      <c r="AA545" s="834"/>
    </row>
    <row r="546" ht="13.5" customHeight="1">
      <c r="A546" s="834"/>
      <c r="B546" s="834"/>
      <c r="C546" s="834"/>
      <c r="D546" s="834"/>
      <c r="E546" s="834"/>
      <c r="F546" s="834"/>
      <c r="G546" s="834"/>
      <c r="H546" s="834"/>
      <c r="I546" s="834"/>
      <c r="J546" s="834"/>
      <c r="K546" s="834"/>
      <c r="L546" s="834"/>
      <c r="M546" s="834"/>
      <c r="N546" s="834"/>
      <c r="O546" s="834"/>
      <c r="P546" s="834"/>
      <c r="Q546" s="834"/>
      <c r="R546" s="834"/>
      <c r="S546" s="834"/>
      <c r="T546" s="834"/>
      <c r="U546" s="834"/>
      <c r="V546" s="834"/>
      <c r="W546" s="834"/>
      <c r="X546" s="834"/>
      <c r="Y546" s="834"/>
      <c r="Z546" s="834"/>
      <c r="AA546" s="834"/>
    </row>
    <row r="547" ht="13.5" customHeight="1">
      <c r="A547" s="834"/>
      <c r="B547" s="834"/>
      <c r="C547" s="834"/>
      <c r="D547" s="834"/>
      <c r="E547" s="834"/>
      <c r="F547" s="834"/>
      <c r="G547" s="834"/>
      <c r="H547" s="834"/>
      <c r="I547" s="834"/>
      <c r="J547" s="834"/>
      <c r="K547" s="834"/>
      <c r="L547" s="834"/>
      <c r="M547" s="834"/>
      <c r="N547" s="834"/>
      <c r="O547" s="834"/>
      <c r="P547" s="834"/>
      <c r="Q547" s="834"/>
      <c r="R547" s="834"/>
      <c r="S547" s="834"/>
      <c r="T547" s="834"/>
      <c r="U547" s="834"/>
      <c r="V547" s="834"/>
      <c r="W547" s="834"/>
      <c r="X547" s="834"/>
      <c r="Y547" s="834"/>
      <c r="Z547" s="834"/>
      <c r="AA547" s="834"/>
    </row>
    <row r="548" ht="13.5" customHeight="1">
      <c r="A548" s="834"/>
      <c r="B548" s="834"/>
      <c r="C548" s="834"/>
      <c r="D548" s="834"/>
      <c r="E548" s="834"/>
      <c r="F548" s="834"/>
      <c r="G548" s="834"/>
      <c r="H548" s="834"/>
      <c r="I548" s="834"/>
      <c r="J548" s="834"/>
      <c r="K548" s="834"/>
      <c r="L548" s="834"/>
      <c r="M548" s="834"/>
      <c r="N548" s="834"/>
      <c r="O548" s="834"/>
      <c r="P548" s="834"/>
      <c r="Q548" s="834"/>
      <c r="R548" s="834"/>
      <c r="S548" s="834"/>
      <c r="T548" s="834"/>
      <c r="U548" s="834"/>
      <c r="V548" s="834"/>
      <c r="W548" s="834"/>
      <c r="X548" s="834"/>
      <c r="Y548" s="834"/>
      <c r="Z548" s="834"/>
      <c r="AA548" s="834"/>
    </row>
    <row r="549" ht="13.5" customHeight="1">
      <c r="A549" s="834"/>
      <c r="B549" s="834"/>
      <c r="C549" s="834"/>
      <c r="D549" s="834"/>
      <c r="E549" s="834"/>
      <c r="F549" s="834"/>
      <c r="G549" s="834"/>
      <c r="H549" s="834"/>
      <c r="I549" s="834"/>
      <c r="J549" s="834"/>
      <c r="K549" s="834"/>
      <c r="L549" s="834"/>
      <c r="M549" s="834"/>
      <c r="N549" s="834"/>
      <c r="O549" s="834"/>
      <c r="P549" s="834"/>
      <c r="Q549" s="834"/>
      <c r="R549" s="834"/>
      <c r="S549" s="834"/>
      <c r="T549" s="834"/>
      <c r="U549" s="834"/>
      <c r="V549" s="834"/>
      <c r="W549" s="834"/>
      <c r="X549" s="834"/>
      <c r="Y549" s="834"/>
      <c r="Z549" s="834"/>
      <c r="AA549" s="834"/>
    </row>
    <row r="550" ht="13.5" customHeight="1">
      <c r="A550" s="834"/>
      <c r="B550" s="834"/>
      <c r="C550" s="834"/>
      <c r="D550" s="834"/>
      <c r="E550" s="834"/>
      <c r="F550" s="834"/>
      <c r="G550" s="834"/>
      <c r="H550" s="834"/>
      <c r="I550" s="834"/>
      <c r="J550" s="834"/>
      <c r="K550" s="834"/>
      <c r="L550" s="834"/>
      <c r="M550" s="834"/>
      <c r="N550" s="834"/>
      <c r="O550" s="834"/>
      <c r="P550" s="834"/>
      <c r="Q550" s="834"/>
      <c r="R550" s="834"/>
      <c r="S550" s="834"/>
      <c r="T550" s="834"/>
      <c r="U550" s="834"/>
      <c r="V550" s="834"/>
      <c r="W550" s="834"/>
      <c r="X550" s="834"/>
      <c r="Y550" s="834"/>
      <c r="Z550" s="834"/>
      <c r="AA550" s="834"/>
    </row>
    <row r="551" ht="13.5" customHeight="1">
      <c r="A551" s="834"/>
      <c r="B551" s="834"/>
      <c r="C551" s="834"/>
      <c r="D551" s="834"/>
      <c r="E551" s="834"/>
      <c r="F551" s="834"/>
      <c r="G551" s="834"/>
      <c r="H551" s="834"/>
      <c r="I551" s="834"/>
      <c r="J551" s="834"/>
      <c r="K551" s="834"/>
      <c r="L551" s="834"/>
      <c r="M551" s="834"/>
      <c r="N551" s="834"/>
      <c r="O551" s="834"/>
      <c r="P551" s="834"/>
      <c r="Q551" s="834"/>
      <c r="R551" s="834"/>
      <c r="S551" s="834"/>
      <c r="T551" s="834"/>
      <c r="U551" s="834"/>
      <c r="V551" s="834"/>
      <c r="W551" s="834"/>
      <c r="X551" s="834"/>
      <c r="Y551" s="834"/>
      <c r="Z551" s="834"/>
      <c r="AA551" s="834"/>
    </row>
    <row r="552" ht="13.5" customHeight="1">
      <c r="A552" s="834"/>
      <c r="B552" s="834"/>
      <c r="C552" s="834"/>
      <c r="D552" s="834"/>
      <c r="E552" s="834"/>
      <c r="F552" s="834"/>
      <c r="G552" s="834"/>
      <c r="H552" s="834"/>
      <c r="I552" s="834"/>
      <c r="J552" s="834"/>
      <c r="K552" s="834"/>
      <c r="L552" s="834"/>
      <c r="M552" s="834"/>
      <c r="N552" s="834"/>
      <c r="O552" s="834"/>
      <c r="P552" s="834"/>
      <c r="Q552" s="834"/>
      <c r="R552" s="834"/>
      <c r="S552" s="834"/>
      <c r="T552" s="834"/>
      <c r="U552" s="834"/>
      <c r="V552" s="834"/>
      <c r="W552" s="834"/>
      <c r="X552" s="834"/>
      <c r="Y552" s="834"/>
      <c r="Z552" s="834"/>
      <c r="AA552" s="834"/>
    </row>
    <row r="553" ht="13.5" customHeight="1">
      <c r="A553" s="834"/>
      <c r="B553" s="834"/>
      <c r="C553" s="834"/>
      <c r="D553" s="834"/>
      <c r="E553" s="834"/>
      <c r="F553" s="834"/>
      <c r="G553" s="834"/>
      <c r="H553" s="834"/>
      <c r="I553" s="834"/>
      <c r="J553" s="834"/>
      <c r="K553" s="834"/>
      <c r="L553" s="834"/>
      <c r="M553" s="834"/>
      <c r="N553" s="834"/>
      <c r="O553" s="834"/>
      <c r="P553" s="834"/>
      <c r="Q553" s="834"/>
      <c r="R553" s="834"/>
      <c r="S553" s="834"/>
      <c r="T553" s="834"/>
      <c r="U553" s="834"/>
      <c r="V553" s="834"/>
      <c r="W553" s="834"/>
      <c r="X553" s="834"/>
      <c r="Y553" s="834"/>
      <c r="Z553" s="834"/>
      <c r="AA553" s="834"/>
    </row>
    <row r="554" ht="13.5" customHeight="1">
      <c r="A554" s="834"/>
      <c r="B554" s="834"/>
      <c r="C554" s="834"/>
      <c r="D554" s="834"/>
      <c r="E554" s="834"/>
      <c r="F554" s="834"/>
      <c r="G554" s="834"/>
      <c r="H554" s="834"/>
      <c r="I554" s="834"/>
      <c r="J554" s="834"/>
      <c r="K554" s="834"/>
      <c r="L554" s="834"/>
      <c r="M554" s="834"/>
      <c r="N554" s="834"/>
      <c r="O554" s="834"/>
      <c r="P554" s="834"/>
      <c r="Q554" s="834"/>
      <c r="R554" s="834"/>
      <c r="S554" s="834"/>
      <c r="T554" s="834"/>
      <c r="U554" s="834"/>
      <c r="V554" s="834"/>
      <c r="W554" s="834"/>
      <c r="X554" s="834"/>
      <c r="Y554" s="834"/>
      <c r="Z554" s="834"/>
      <c r="AA554" s="834"/>
    </row>
    <row r="555" ht="13.5" customHeight="1">
      <c r="A555" s="834"/>
      <c r="B555" s="834"/>
      <c r="C555" s="834"/>
      <c r="D555" s="834"/>
      <c r="E555" s="834"/>
      <c r="F555" s="834"/>
      <c r="G555" s="834"/>
      <c r="H555" s="834"/>
      <c r="I555" s="834"/>
      <c r="J555" s="834"/>
      <c r="K555" s="834"/>
      <c r="L555" s="834"/>
      <c r="M555" s="834"/>
      <c r="N555" s="834"/>
      <c r="O555" s="834"/>
      <c r="P555" s="834"/>
      <c r="Q555" s="834"/>
      <c r="R555" s="834"/>
      <c r="S555" s="834"/>
      <c r="T555" s="834"/>
      <c r="U555" s="834"/>
      <c r="V555" s="834"/>
      <c r="W555" s="834"/>
      <c r="X555" s="834"/>
      <c r="Y555" s="834"/>
      <c r="Z555" s="834"/>
      <c r="AA555" s="834"/>
    </row>
    <row r="556" ht="13.5" customHeight="1">
      <c r="A556" s="834"/>
      <c r="B556" s="834"/>
      <c r="C556" s="834"/>
      <c r="D556" s="834"/>
      <c r="E556" s="834"/>
      <c r="F556" s="834"/>
      <c r="G556" s="834"/>
      <c r="H556" s="834"/>
      <c r="I556" s="834"/>
      <c r="J556" s="834"/>
      <c r="K556" s="834"/>
      <c r="L556" s="834"/>
      <c r="M556" s="834"/>
      <c r="N556" s="834"/>
      <c r="O556" s="834"/>
      <c r="P556" s="834"/>
      <c r="Q556" s="834"/>
      <c r="R556" s="834"/>
      <c r="S556" s="834"/>
      <c r="T556" s="834"/>
      <c r="U556" s="834"/>
      <c r="V556" s="834"/>
      <c r="W556" s="834"/>
      <c r="X556" s="834"/>
      <c r="Y556" s="834"/>
      <c r="Z556" s="834"/>
      <c r="AA556" s="834"/>
    </row>
    <row r="557" ht="13.5" customHeight="1">
      <c r="A557" s="834"/>
      <c r="B557" s="834"/>
      <c r="C557" s="834"/>
      <c r="D557" s="834"/>
      <c r="E557" s="834"/>
      <c r="F557" s="834"/>
      <c r="G557" s="834"/>
      <c r="H557" s="834"/>
      <c r="I557" s="834"/>
      <c r="J557" s="834"/>
      <c r="K557" s="834"/>
      <c r="L557" s="834"/>
      <c r="M557" s="834"/>
      <c r="N557" s="834"/>
      <c r="O557" s="834"/>
      <c r="P557" s="834"/>
      <c r="Q557" s="834"/>
      <c r="R557" s="834"/>
      <c r="S557" s="834"/>
      <c r="T557" s="834"/>
      <c r="U557" s="834"/>
      <c r="V557" s="834"/>
      <c r="W557" s="834"/>
      <c r="X557" s="834"/>
      <c r="Y557" s="834"/>
      <c r="Z557" s="834"/>
      <c r="AA557" s="834"/>
    </row>
    <row r="558" ht="13.5" customHeight="1">
      <c r="A558" s="834"/>
      <c r="B558" s="834"/>
      <c r="C558" s="834"/>
      <c r="D558" s="834"/>
      <c r="E558" s="834"/>
      <c r="F558" s="834"/>
      <c r="G558" s="834"/>
      <c r="H558" s="834"/>
      <c r="I558" s="834"/>
      <c r="J558" s="834"/>
      <c r="K558" s="834"/>
      <c r="L558" s="834"/>
      <c r="M558" s="834"/>
      <c r="N558" s="834"/>
      <c r="O558" s="834"/>
      <c r="P558" s="834"/>
      <c r="Q558" s="834"/>
      <c r="R558" s="834"/>
      <c r="S558" s="834"/>
      <c r="T558" s="834"/>
      <c r="U558" s="834"/>
      <c r="V558" s="834"/>
      <c r="W558" s="834"/>
      <c r="X558" s="834"/>
      <c r="Y558" s="834"/>
      <c r="Z558" s="834"/>
      <c r="AA558" s="834"/>
    </row>
    <row r="559" ht="13.5" customHeight="1">
      <c r="A559" s="834"/>
      <c r="B559" s="834"/>
      <c r="C559" s="834"/>
      <c r="D559" s="834"/>
      <c r="E559" s="834"/>
      <c r="F559" s="834"/>
      <c r="G559" s="834"/>
      <c r="H559" s="834"/>
      <c r="I559" s="834"/>
      <c r="J559" s="834"/>
      <c r="K559" s="834"/>
      <c r="L559" s="834"/>
      <c r="M559" s="834"/>
      <c r="N559" s="834"/>
      <c r="O559" s="834"/>
      <c r="P559" s="834"/>
      <c r="Q559" s="834"/>
      <c r="R559" s="834"/>
      <c r="S559" s="834"/>
      <c r="T559" s="834"/>
      <c r="U559" s="834"/>
      <c r="V559" s="834"/>
      <c r="W559" s="834"/>
      <c r="X559" s="834"/>
      <c r="Y559" s="834"/>
      <c r="Z559" s="834"/>
      <c r="AA559" s="834"/>
    </row>
    <row r="560" ht="13.5" customHeight="1">
      <c r="A560" s="834"/>
      <c r="B560" s="834"/>
      <c r="C560" s="834"/>
      <c r="D560" s="834"/>
      <c r="E560" s="834"/>
      <c r="F560" s="834"/>
      <c r="G560" s="834"/>
      <c r="H560" s="834"/>
      <c r="I560" s="834"/>
      <c r="J560" s="834"/>
      <c r="K560" s="834"/>
      <c r="L560" s="834"/>
      <c r="M560" s="834"/>
      <c r="N560" s="834"/>
      <c r="O560" s="834"/>
      <c r="P560" s="834"/>
      <c r="Q560" s="834"/>
      <c r="R560" s="834"/>
      <c r="S560" s="834"/>
      <c r="T560" s="834"/>
      <c r="U560" s="834"/>
      <c r="V560" s="834"/>
      <c r="W560" s="834"/>
      <c r="X560" s="834"/>
      <c r="Y560" s="834"/>
      <c r="Z560" s="834"/>
      <c r="AA560" s="834"/>
    </row>
    <row r="561" ht="13.5" customHeight="1">
      <c r="A561" s="834"/>
      <c r="B561" s="834"/>
      <c r="C561" s="834"/>
      <c r="D561" s="834"/>
      <c r="E561" s="834"/>
      <c r="F561" s="834"/>
      <c r="G561" s="834"/>
      <c r="H561" s="834"/>
      <c r="I561" s="834"/>
      <c r="J561" s="834"/>
      <c r="K561" s="834"/>
      <c r="L561" s="834"/>
      <c r="M561" s="834"/>
      <c r="N561" s="834"/>
      <c r="O561" s="834"/>
      <c r="P561" s="834"/>
      <c r="Q561" s="834"/>
      <c r="R561" s="834"/>
      <c r="S561" s="834"/>
      <c r="T561" s="834"/>
      <c r="U561" s="834"/>
      <c r="V561" s="834"/>
      <c r="W561" s="834"/>
      <c r="X561" s="834"/>
      <c r="Y561" s="834"/>
      <c r="Z561" s="834"/>
      <c r="AA561" s="834"/>
    </row>
    <row r="562" ht="13.5" customHeight="1">
      <c r="A562" s="834"/>
      <c r="B562" s="834"/>
      <c r="C562" s="834"/>
      <c r="D562" s="834"/>
      <c r="E562" s="834"/>
      <c r="F562" s="834"/>
      <c r="G562" s="834"/>
      <c r="H562" s="834"/>
      <c r="I562" s="834"/>
      <c r="J562" s="834"/>
      <c r="K562" s="834"/>
      <c r="L562" s="834"/>
      <c r="M562" s="834"/>
      <c r="N562" s="834"/>
      <c r="O562" s="834"/>
      <c r="P562" s="834"/>
      <c r="Q562" s="834"/>
      <c r="R562" s="834"/>
      <c r="S562" s="834"/>
      <c r="T562" s="834"/>
      <c r="U562" s="834"/>
      <c r="V562" s="834"/>
      <c r="W562" s="834"/>
      <c r="X562" s="834"/>
      <c r="Y562" s="834"/>
      <c r="Z562" s="834"/>
      <c r="AA562" s="834"/>
    </row>
    <row r="563" ht="13.5" customHeight="1">
      <c r="A563" s="834"/>
      <c r="B563" s="834"/>
      <c r="C563" s="834"/>
      <c r="D563" s="834"/>
      <c r="E563" s="834"/>
      <c r="F563" s="834"/>
      <c r="G563" s="834"/>
      <c r="H563" s="834"/>
      <c r="I563" s="834"/>
      <c r="J563" s="834"/>
      <c r="K563" s="834"/>
      <c r="L563" s="834"/>
      <c r="M563" s="834"/>
      <c r="N563" s="834"/>
      <c r="O563" s="834"/>
      <c r="P563" s="834"/>
      <c r="Q563" s="834"/>
      <c r="R563" s="834"/>
      <c r="S563" s="834"/>
      <c r="T563" s="834"/>
      <c r="U563" s="834"/>
      <c r="V563" s="834"/>
      <c r="W563" s="834"/>
      <c r="X563" s="834"/>
      <c r="Y563" s="834"/>
      <c r="Z563" s="834"/>
      <c r="AA563" s="834"/>
    </row>
    <row r="564" ht="13.5" customHeight="1">
      <c r="A564" s="834"/>
      <c r="B564" s="834"/>
      <c r="C564" s="834"/>
      <c r="D564" s="834"/>
      <c r="E564" s="834"/>
      <c r="F564" s="834"/>
      <c r="G564" s="834"/>
      <c r="H564" s="834"/>
      <c r="I564" s="834"/>
      <c r="J564" s="834"/>
      <c r="K564" s="834"/>
      <c r="L564" s="834"/>
      <c r="M564" s="834"/>
      <c r="N564" s="834"/>
      <c r="O564" s="834"/>
      <c r="P564" s="834"/>
      <c r="Q564" s="834"/>
      <c r="R564" s="834"/>
      <c r="S564" s="834"/>
      <c r="T564" s="834"/>
      <c r="U564" s="834"/>
      <c r="V564" s="834"/>
      <c r="W564" s="834"/>
      <c r="X564" s="834"/>
      <c r="Y564" s="834"/>
      <c r="Z564" s="834"/>
      <c r="AA564" s="834"/>
    </row>
    <row r="565" ht="13.5" customHeight="1">
      <c r="A565" s="834"/>
      <c r="B565" s="834"/>
      <c r="C565" s="834"/>
      <c r="D565" s="834"/>
      <c r="E565" s="834"/>
      <c r="F565" s="834"/>
      <c r="G565" s="834"/>
      <c r="H565" s="834"/>
      <c r="I565" s="834"/>
      <c r="J565" s="834"/>
      <c r="K565" s="834"/>
      <c r="L565" s="834"/>
      <c r="M565" s="834"/>
      <c r="N565" s="834"/>
      <c r="O565" s="834"/>
      <c r="P565" s="834"/>
      <c r="Q565" s="834"/>
      <c r="R565" s="834"/>
      <c r="S565" s="834"/>
      <c r="T565" s="834"/>
      <c r="U565" s="834"/>
      <c r="V565" s="834"/>
      <c r="W565" s="834"/>
      <c r="X565" s="834"/>
      <c r="Y565" s="834"/>
      <c r="Z565" s="834"/>
      <c r="AA565" s="834"/>
    </row>
    <row r="566" ht="13.5" customHeight="1">
      <c r="A566" s="834"/>
      <c r="B566" s="834"/>
      <c r="C566" s="834"/>
      <c r="D566" s="834"/>
      <c r="E566" s="834"/>
      <c r="F566" s="834"/>
      <c r="G566" s="834"/>
      <c r="H566" s="834"/>
      <c r="I566" s="834"/>
      <c r="J566" s="834"/>
      <c r="K566" s="834"/>
      <c r="L566" s="834"/>
      <c r="M566" s="834"/>
      <c r="N566" s="834"/>
      <c r="O566" s="834"/>
      <c r="P566" s="834"/>
      <c r="Q566" s="834"/>
      <c r="R566" s="834"/>
      <c r="S566" s="834"/>
      <c r="T566" s="834"/>
      <c r="U566" s="834"/>
      <c r="V566" s="834"/>
      <c r="W566" s="834"/>
      <c r="X566" s="834"/>
      <c r="Y566" s="834"/>
      <c r="Z566" s="834"/>
      <c r="AA566" s="834"/>
    </row>
    <row r="567" ht="13.5" customHeight="1">
      <c r="A567" s="834"/>
      <c r="B567" s="834"/>
      <c r="C567" s="834"/>
      <c r="D567" s="834"/>
      <c r="E567" s="834"/>
      <c r="F567" s="834"/>
      <c r="G567" s="834"/>
      <c r="H567" s="834"/>
      <c r="I567" s="834"/>
      <c r="J567" s="834"/>
      <c r="K567" s="834"/>
      <c r="L567" s="834"/>
      <c r="M567" s="834"/>
      <c r="N567" s="834"/>
      <c r="O567" s="834"/>
      <c r="P567" s="834"/>
      <c r="Q567" s="834"/>
      <c r="R567" s="834"/>
      <c r="S567" s="834"/>
      <c r="T567" s="834"/>
      <c r="U567" s="834"/>
      <c r="V567" s="834"/>
      <c r="W567" s="834"/>
      <c r="X567" s="834"/>
      <c r="Y567" s="834"/>
      <c r="Z567" s="834"/>
      <c r="AA567" s="834"/>
    </row>
    <row r="568" ht="13.5" customHeight="1">
      <c r="A568" s="834"/>
      <c r="B568" s="834"/>
      <c r="C568" s="834"/>
      <c r="D568" s="834"/>
      <c r="E568" s="834"/>
      <c r="F568" s="834"/>
      <c r="G568" s="834"/>
      <c r="H568" s="834"/>
      <c r="I568" s="834"/>
      <c r="J568" s="834"/>
      <c r="K568" s="834"/>
      <c r="L568" s="834"/>
      <c r="M568" s="834"/>
      <c r="N568" s="834"/>
      <c r="O568" s="834"/>
      <c r="P568" s="834"/>
      <c r="Q568" s="834"/>
      <c r="R568" s="834"/>
      <c r="S568" s="834"/>
      <c r="T568" s="834"/>
      <c r="U568" s="834"/>
      <c r="V568" s="834"/>
      <c r="W568" s="834"/>
      <c r="X568" s="834"/>
      <c r="Y568" s="834"/>
      <c r="Z568" s="834"/>
      <c r="AA568" s="834"/>
    </row>
    <row r="569" ht="13.5" customHeight="1">
      <c r="A569" s="834"/>
      <c r="B569" s="834"/>
      <c r="C569" s="834"/>
      <c r="D569" s="834"/>
      <c r="E569" s="834"/>
      <c r="F569" s="834"/>
      <c r="G569" s="834"/>
      <c r="H569" s="834"/>
      <c r="I569" s="834"/>
      <c r="J569" s="834"/>
      <c r="K569" s="834"/>
      <c r="L569" s="834"/>
      <c r="M569" s="834"/>
      <c r="N569" s="834"/>
      <c r="O569" s="834"/>
      <c r="P569" s="834"/>
      <c r="Q569" s="834"/>
      <c r="R569" s="834"/>
      <c r="S569" s="834"/>
      <c r="T569" s="834"/>
      <c r="U569" s="834"/>
      <c r="V569" s="834"/>
      <c r="W569" s="834"/>
      <c r="X569" s="834"/>
      <c r="Y569" s="834"/>
      <c r="Z569" s="834"/>
      <c r="AA569" s="834"/>
    </row>
    <row r="570" ht="13.5" customHeight="1">
      <c r="A570" s="834"/>
      <c r="B570" s="834"/>
      <c r="C570" s="834"/>
      <c r="D570" s="834"/>
      <c r="E570" s="834"/>
      <c r="F570" s="834"/>
      <c r="G570" s="834"/>
      <c r="H570" s="834"/>
      <c r="I570" s="834"/>
      <c r="J570" s="834"/>
      <c r="K570" s="834"/>
      <c r="L570" s="834"/>
      <c r="M570" s="834"/>
      <c r="N570" s="834"/>
      <c r="O570" s="834"/>
      <c r="P570" s="834"/>
      <c r="Q570" s="834"/>
      <c r="R570" s="834"/>
      <c r="S570" s="834"/>
      <c r="T570" s="834"/>
      <c r="U570" s="834"/>
      <c r="V570" s="834"/>
      <c r="W570" s="834"/>
      <c r="X570" s="834"/>
      <c r="Y570" s="834"/>
      <c r="Z570" s="834"/>
      <c r="AA570" s="834"/>
    </row>
    <row r="571" ht="13.5" customHeight="1">
      <c r="A571" s="834"/>
      <c r="B571" s="834"/>
      <c r="C571" s="834"/>
      <c r="D571" s="834"/>
      <c r="E571" s="834"/>
      <c r="F571" s="834"/>
      <c r="G571" s="834"/>
      <c r="H571" s="834"/>
      <c r="I571" s="834"/>
      <c r="J571" s="834"/>
      <c r="K571" s="834"/>
      <c r="L571" s="834"/>
      <c r="M571" s="834"/>
      <c r="N571" s="834"/>
      <c r="O571" s="834"/>
      <c r="P571" s="834"/>
      <c r="Q571" s="834"/>
      <c r="R571" s="834"/>
      <c r="S571" s="834"/>
      <c r="T571" s="834"/>
      <c r="U571" s="834"/>
      <c r="V571" s="834"/>
      <c r="W571" s="834"/>
      <c r="X571" s="834"/>
      <c r="Y571" s="834"/>
      <c r="Z571" s="834"/>
      <c r="AA571" s="834"/>
    </row>
    <row r="572" ht="13.5" customHeight="1">
      <c r="A572" s="834"/>
      <c r="B572" s="834"/>
      <c r="C572" s="834"/>
      <c r="D572" s="834"/>
      <c r="E572" s="834"/>
      <c r="F572" s="834"/>
      <c r="G572" s="834"/>
      <c r="H572" s="834"/>
      <c r="I572" s="834"/>
      <c r="J572" s="834"/>
      <c r="K572" s="834"/>
      <c r="L572" s="834"/>
      <c r="M572" s="834"/>
      <c r="N572" s="834"/>
      <c r="O572" s="834"/>
      <c r="P572" s="834"/>
      <c r="Q572" s="834"/>
      <c r="R572" s="834"/>
      <c r="S572" s="834"/>
      <c r="T572" s="834"/>
      <c r="U572" s="834"/>
      <c r="V572" s="834"/>
      <c r="W572" s="834"/>
      <c r="X572" s="834"/>
      <c r="Y572" s="834"/>
      <c r="Z572" s="834"/>
      <c r="AA572" s="834"/>
    </row>
    <row r="573" ht="13.5" customHeight="1">
      <c r="A573" s="834"/>
      <c r="B573" s="834"/>
      <c r="C573" s="834"/>
      <c r="D573" s="834"/>
      <c r="E573" s="834"/>
      <c r="F573" s="834"/>
      <c r="G573" s="834"/>
      <c r="H573" s="834"/>
      <c r="I573" s="834"/>
      <c r="J573" s="834"/>
      <c r="K573" s="834"/>
      <c r="L573" s="834"/>
      <c r="M573" s="834"/>
      <c r="N573" s="834"/>
      <c r="O573" s="834"/>
      <c r="P573" s="834"/>
      <c r="Q573" s="834"/>
      <c r="R573" s="834"/>
      <c r="S573" s="834"/>
      <c r="T573" s="834"/>
      <c r="U573" s="834"/>
      <c r="V573" s="834"/>
      <c r="W573" s="834"/>
      <c r="X573" s="834"/>
      <c r="Y573" s="834"/>
      <c r="Z573" s="834"/>
      <c r="AA573" s="834"/>
    </row>
    <row r="574" ht="13.5" customHeight="1">
      <c r="A574" s="834"/>
      <c r="B574" s="834"/>
      <c r="C574" s="834"/>
      <c r="D574" s="834"/>
      <c r="E574" s="834"/>
      <c r="F574" s="834"/>
      <c r="G574" s="834"/>
      <c r="H574" s="834"/>
      <c r="I574" s="834"/>
      <c r="J574" s="834"/>
      <c r="K574" s="834"/>
      <c r="L574" s="834"/>
      <c r="M574" s="834"/>
      <c r="N574" s="834"/>
      <c r="O574" s="834"/>
      <c r="P574" s="834"/>
      <c r="Q574" s="834"/>
      <c r="R574" s="834"/>
      <c r="S574" s="834"/>
      <c r="T574" s="834"/>
      <c r="U574" s="834"/>
      <c r="V574" s="834"/>
      <c r="W574" s="834"/>
      <c r="X574" s="834"/>
      <c r="Y574" s="834"/>
      <c r="Z574" s="834"/>
      <c r="AA574" s="834"/>
    </row>
    <row r="575" ht="13.5" customHeight="1">
      <c r="A575" s="834"/>
      <c r="B575" s="834"/>
      <c r="C575" s="834"/>
      <c r="D575" s="834"/>
      <c r="E575" s="834"/>
      <c r="F575" s="834"/>
      <c r="G575" s="834"/>
      <c r="H575" s="834"/>
      <c r="I575" s="834"/>
      <c r="J575" s="834"/>
      <c r="K575" s="834"/>
      <c r="L575" s="834"/>
      <c r="M575" s="834"/>
      <c r="N575" s="834"/>
      <c r="O575" s="834"/>
      <c r="P575" s="834"/>
      <c r="Q575" s="834"/>
      <c r="R575" s="834"/>
      <c r="S575" s="834"/>
      <c r="T575" s="834"/>
      <c r="U575" s="834"/>
      <c r="V575" s="834"/>
      <c r="W575" s="834"/>
      <c r="X575" s="834"/>
      <c r="Y575" s="834"/>
      <c r="Z575" s="834"/>
      <c r="AA575" s="834"/>
    </row>
    <row r="576" ht="13.5" customHeight="1">
      <c r="A576" s="834"/>
      <c r="B576" s="834"/>
      <c r="C576" s="834"/>
      <c r="D576" s="834"/>
      <c r="E576" s="834"/>
      <c r="F576" s="834"/>
      <c r="G576" s="834"/>
      <c r="H576" s="834"/>
      <c r="I576" s="834"/>
      <c r="J576" s="834"/>
      <c r="K576" s="834"/>
      <c r="L576" s="834"/>
      <c r="M576" s="834"/>
      <c r="N576" s="834"/>
      <c r="O576" s="834"/>
      <c r="P576" s="834"/>
      <c r="Q576" s="834"/>
      <c r="R576" s="834"/>
      <c r="S576" s="834"/>
      <c r="T576" s="834"/>
      <c r="U576" s="834"/>
      <c r="V576" s="834"/>
      <c r="W576" s="834"/>
      <c r="X576" s="834"/>
      <c r="Y576" s="834"/>
      <c r="Z576" s="834"/>
      <c r="AA576" s="834"/>
    </row>
    <row r="577" ht="13.5" customHeight="1">
      <c r="A577" s="834"/>
      <c r="B577" s="834"/>
      <c r="C577" s="834"/>
      <c r="D577" s="834"/>
      <c r="E577" s="834"/>
      <c r="F577" s="834"/>
      <c r="G577" s="834"/>
      <c r="H577" s="834"/>
      <c r="I577" s="834"/>
      <c r="J577" s="834"/>
      <c r="K577" s="834"/>
      <c r="L577" s="834"/>
      <c r="M577" s="834"/>
      <c r="N577" s="834"/>
      <c r="O577" s="834"/>
      <c r="P577" s="834"/>
      <c r="Q577" s="834"/>
      <c r="R577" s="834"/>
      <c r="S577" s="834"/>
      <c r="T577" s="834"/>
      <c r="U577" s="834"/>
      <c r="V577" s="834"/>
      <c r="W577" s="834"/>
      <c r="X577" s="834"/>
      <c r="Y577" s="834"/>
      <c r="Z577" s="834"/>
      <c r="AA577" s="834"/>
    </row>
    <row r="578" ht="13.5" customHeight="1">
      <c r="A578" s="834"/>
      <c r="B578" s="834"/>
      <c r="C578" s="834"/>
      <c r="D578" s="834"/>
      <c r="E578" s="834"/>
      <c r="F578" s="834"/>
      <c r="G578" s="834"/>
      <c r="H578" s="834"/>
      <c r="I578" s="834"/>
      <c r="J578" s="834"/>
      <c r="K578" s="834"/>
      <c r="L578" s="834"/>
      <c r="M578" s="834"/>
      <c r="N578" s="834"/>
      <c r="O578" s="834"/>
      <c r="P578" s="834"/>
      <c r="Q578" s="834"/>
      <c r="R578" s="834"/>
      <c r="S578" s="834"/>
      <c r="T578" s="834"/>
      <c r="U578" s="834"/>
      <c r="V578" s="834"/>
      <c r="W578" s="834"/>
      <c r="X578" s="834"/>
      <c r="Y578" s="834"/>
      <c r="Z578" s="834"/>
      <c r="AA578" s="834"/>
    </row>
    <row r="579" ht="13.5" customHeight="1">
      <c r="A579" s="834"/>
      <c r="B579" s="834"/>
      <c r="C579" s="834"/>
      <c r="D579" s="834"/>
      <c r="E579" s="834"/>
      <c r="F579" s="834"/>
      <c r="G579" s="834"/>
      <c r="H579" s="834"/>
      <c r="I579" s="834"/>
      <c r="J579" s="834"/>
      <c r="K579" s="834"/>
      <c r="L579" s="834"/>
      <c r="M579" s="834"/>
      <c r="N579" s="834"/>
      <c r="O579" s="834"/>
      <c r="P579" s="834"/>
      <c r="Q579" s="834"/>
      <c r="R579" s="834"/>
      <c r="S579" s="834"/>
      <c r="T579" s="834"/>
      <c r="U579" s="834"/>
      <c r="V579" s="834"/>
      <c r="W579" s="834"/>
      <c r="X579" s="834"/>
      <c r="Y579" s="834"/>
      <c r="Z579" s="834"/>
      <c r="AA579" s="834"/>
    </row>
    <row r="580" ht="13.5" customHeight="1">
      <c r="A580" s="834"/>
      <c r="B580" s="834"/>
      <c r="C580" s="834"/>
      <c r="D580" s="834"/>
      <c r="E580" s="834"/>
      <c r="F580" s="834"/>
      <c r="G580" s="834"/>
      <c r="H580" s="834"/>
      <c r="I580" s="834"/>
      <c r="J580" s="834"/>
      <c r="K580" s="834"/>
      <c r="L580" s="834"/>
      <c r="M580" s="834"/>
      <c r="N580" s="834"/>
      <c r="O580" s="834"/>
      <c r="P580" s="834"/>
      <c r="Q580" s="834"/>
      <c r="R580" s="834"/>
      <c r="S580" s="834"/>
      <c r="T580" s="834"/>
      <c r="U580" s="834"/>
      <c r="V580" s="834"/>
      <c r="W580" s="834"/>
      <c r="X580" s="834"/>
      <c r="Y580" s="834"/>
      <c r="Z580" s="834"/>
      <c r="AA580" s="834"/>
    </row>
    <row r="581" ht="13.5" customHeight="1">
      <c r="A581" s="834"/>
      <c r="B581" s="834"/>
      <c r="C581" s="834"/>
      <c r="D581" s="834"/>
      <c r="E581" s="834"/>
      <c r="F581" s="834"/>
      <c r="G581" s="834"/>
      <c r="H581" s="834"/>
      <c r="I581" s="834"/>
      <c r="J581" s="834"/>
      <c r="K581" s="834"/>
      <c r="L581" s="834"/>
      <c r="M581" s="834"/>
      <c r="N581" s="834"/>
      <c r="O581" s="834"/>
      <c r="P581" s="834"/>
      <c r="Q581" s="834"/>
      <c r="R581" s="834"/>
      <c r="S581" s="834"/>
      <c r="T581" s="834"/>
      <c r="U581" s="834"/>
      <c r="V581" s="834"/>
      <c r="W581" s="834"/>
      <c r="X581" s="834"/>
      <c r="Y581" s="834"/>
      <c r="Z581" s="834"/>
      <c r="AA581" s="834"/>
    </row>
    <row r="582" ht="13.5" customHeight="1">
      <c r="A582" s="834"/>
      <c r="B582" s="834"/>
      <c r="C582" s="834"/>
      <c r="D582" s="834"/>
      <c r="E582" s="834"/>
      <c r="F582" s="834"/>
      <c r="G582" s="834"/>
      <c r="H582" s="834"/>
      <c r="I582" s="834"/>
      <c r="J582" s="834"/>
      <c r="K582" s="834"/>
      <c r="L582" s="834"/>
      <c r="M582" s="834"/>
      <c r="N582" s="834"/>
      <c r="O582" s="834"/>
      <c r="P582" s="834"/>
      <c r="Q582" s="834"/>
      <c r="R582" s="834"/>
      <c r="S582" s="834"/>
      <c r="T582" s="834"/>
      <c r="U582" s="834"/>
      <c r="V582" s="834"/>
      <c r="W582" s="834"/>
      <c r="X582" s="834"/>
      <c r="Y582" s="834"/>
      <c r="Z582" s="834"/>
      <c r="AA582" s="834"/>
    </row>
    <row r="583" ht="13.5" customHeight="1">
      <c r="A583" s="834"/>
      <c r="B583" s="834"/>
      <c r="C583" s="834"/>
      <c r="D583" s="834"/>
      <c r="E583" s="834"/>
      <c r="F583" s="834"/>
      <c r="G583" s="834"/>
      <c r="H583" s="834"/>
      <c r="I583" s="834"/>
      <c r="J583" s="834"/>
      <c r="K583" s="834"/>
      <c r="L583" s="834"/>
      <c r="M583" s="834"/>
      <c r="N583" s="834"/>
      <c r="O583" s="834"/>
      <c r="P583" s="834"/>
      <c r="Q583" s="834"/>
      <c r="R583" s="834"/>
      <c r="S583" s="834"/>
      <c r="T583" s="834"/>
      <c r="U583" s="834"/>
      <c r="V583" s="834"/>
      <c r="W583" s="834"/>
      <c r="X583" s="834"/>
      <c r="Y583" s="834"/>
      <c r="Z583" s="834"/>
      <c r="AA583" s="834"/>
    </row>
    <row r="584" ht="13.5" customHeight="1">
      <c r="A584" s="834"/>
      <c r="B584" s="834"/>
      <c r="C584" s="834"/>
      <c r="D584" s="834"/>
      <c r="E584" s="834"/>
      <c r="F584" s="834"/>
      <c r="G584" s="834"/>
      <c r="H584" s="834"/>
      <c r="I584" s="834"/>
      <c r="J584" s="834"/>
      <c r="K584" s="834"/>
      <c r="L584" s="834"/>
      <c r="M584" s="834"/>
      <c r="N584" s="834"/>
      <c r="O584" s="834"/>
      <c r="P584" s="834"/>
      <c r="Q584" s="834"/>
      <c r="R584" s="834"/>
      <c r="S584" s="834"/>
      <c r="T584" s="834"/>
      <c r="U584" s="834"/>
      <c r="V584" s="834"/>
      <c r="W584" s="834"/>
      <c r="X584" s="834"/>
      <c r="Y584" s="834"/>
      <c r="Z584" s="834"/>
      <c r="AA584" s="834"/>
    </row>
    <row r="585" ht="13.5" customHeight="1">
      <c r="A585" s="834"/>
      <c r="B585" s="834"/>
      <c r="C585" s="834"/>
      <c r="D585" s="834"/>
      <c r="E585" s="834"/>
      <c r="F585" s="834"/>
      <c r="G585" s="834"/>
      <c r="H585" s="834"/>
      <c r="I585" s="834"/>
      <c r="J585" s="834"/>
      <c r="K585" s="834"/>
      <c r="L585" s="834"/>
      <c r="M585" s="834"/>
      <c r="N585" s="834"/>
      <c r="O585" s="834"/>
      <c r="P585" s="834"/>
      <c r="Q585" s="834"/>
      <c r="R585" s="834"/>
      <c r="S585" s="834"/>
      <c r="T585" s="834"/>
      <c r="U585" s="834"/>
      <c r="V585" s="834"/>
      <c r="W585" s="834"/>
      <c r="X585" s="834"/>
      <c r="Y585" s="834"/>
      <c r="Z585" s="834"/>
      <c r="AA585" s="834"/>
    </row>
    <row r="586" ht="13.5" customHeight="1">
      <c r="A586" s="834"/>
      <c r="B586" s="834"/>
      <c r="C586" s="834"/>
      <c r="D586" s="834"/>
      <c r="E586" s="834"/>
      <c r="F586" s="834"/>
      <c r="G586" s="834"/>
      <c r="H586" s="834"/>
      <c r="I586" s="834"/>
      <c r="J586" s="834"/>
      <c r="K586" s="834"/>
      <c r="L586" s="834"/>
      <c r="M586" s="834"/>
      <c r="N586" s="834"/>
      <c r="O586" s="834"/>
      <c r="P586" s="834"/>
      <c r="Q586" s="834"/>
      <c r="R586" s="834"/>
      <c r="S586" s="834"/>
      <c r="T586" s="834"/>
      <c r="U586" s="834"/>
      <c r="V586" s="834"/>
      <c r="W586" s="834"/>
      <c r="X586" s="834"/>
      <c r="Y586" s="834"/>
      <c r="Z586" s="834"/>
      <c r="AA586" s="834"/>
    </row>
    <row r="587" ht="13.5" customHeight="1">
      <c r="A587" s="834"/>
      <c r="B587" s="834"/>
      <c r="C587" s="834"/>
      <c r="D587" s="834"/>
      <c r="E587" s="834"/>
      <c r="F587" s="834"/>
      <c r="G587" s="834"/>
      <c r="H587" s="834"/>
      <c r="I587" s="834"/>
      <c r="J587" s="834"/>
      <c r="K587" s="834"/>
      <c r="L587" s="834"/>
      <c r="M587" s="834"/>
      <c r="N587" s="834"/>
      <c r="O587" s="834"/>
      <c r="P587" s="834"/>
      <c r="Q587" s="834"/>
      <c r="R587" s="834"/>
      <c r="S587" s="834"/>
      <c r="T587" s="834"/>
      <c r="U587" s="834"/>
      <c r="V587" s="834"/>
      <c r="W587" s="834"/>
      <c r="X587" s="834"/>
      <c r="Y587" s="834"/>
      <c r="Z587" s="834"/>
      <c r="AA587" s="834"/>
    </row>
    <row r="588" ht="13.5" customHeight="1">
      <c r="A588" s="834"/>
      <c r="B588" s="834"/>
      <c r="C588" s="834"/>
      <c r="D588" s="834"/>
      <c r="E588" s="834"/>
      <c r="F588" s="834"/>
      <c r="G588" s="834"/>
      <c r="H588" s="834"/>
      <c r="I588" s="834"/>
      <c r="J588" s="834"/>
      <c r="K588" s="834"/>
      <c r="L588" s="834"/>
      <c r="M588" s="834"/>
      <c r="N588" s="834"/>
      <c r="O588" s="834"/>
      <c r="P588" s="834"/>
      <c r="Q588" s="834"/>
      <c r="R588" s="834"/>
      <c r="S588" s="834"/>
      <c r="T588" s="834"/>
      <c r="U588" s="834"/>
      <c r="V588" s="834"/>
      <c r="W588" s="834"/>
      <c r="X588" s="834"/>
      <c r="Y588" s="834"/>
      <c r="Z588" s="834"/>
      <c r="AA588" s="834"/>
    </row>
    <row r="589" ht="13.5" customHeight="1">
      <c r="A589" s="834"/>
      <c r="B589" s="834"/>
      <c r="C589" s="834"/>
      <c r="D589" s="834"/>
      <c r="E589" s="834"/>
      <c r="F589" s="834"/>
      <c r="G589" s="834"/>
      <c r="H589" s="834"/>
      <c r="I589" s="834"/>
      <c r="J589" s="834"/>
      <c r="K589" s="834"/>
      <c r="L589" s="834"/>
      <c r="M589" s="834"/>
      <c r="N589" s="834"/>
      <c r="O589" s="834"/>
      <c r="P589" s="834"/>
      <c r="Q589" s="834"/>
      <c r="R589" s="834"/>
      <c r="S589" s="834"/>
      <c r="T589" s="834"/>
      <c r="U589" s="834"/>
      <c r="V589" s="834"/>
      <c r="W589" s="834"/>
      <c r="X589" s="834"/>
      <c r="Y589" s="834"/>
      <c r="Z589" s="834"/>
      <c r="AA589" s="834"/>
    </row>
    <row r="590" ht="13.5" customHeight="1">
      <c r="A590" s="834"/>
      <c r="B590" s="834"/>
      <c r="C590" s="834"/>
      <c r="D590" s="834"/>
      <c r="E590" s="834"/>
      <c r="F590" s="834"/>
      <c r="G590" s="834"/>
      <c r="H590" s="834"/>
      <c r="I590" s="834"/>
      <c r="J590" s="834"/>
      <c r="K590" s="834"/>
      <c r="L590" s="834"/>
      <c r="M590" s="834"/>
      <c r="N590" s="834"/>
      <c r="O590" s="834"/>
      <c r="P590" s="834"/>
      <c r="Q590" s="834"/>
      <c r="R590" s="834"/>
      <c r="S590" s="834"/>
      <c r="T590" s="834"/>
      <c r="U590" s="834"/>
      <c r="V590" s="834"/>
      <c r="W590" s="834"/>
      <c r="X590" s="834"/>
      <c r="Y590" s="834"/>
      <c r="Z590" s="834"/>
      <c r="AA590" s="834"/>
    </row>
    <row r="591" ht="13.5" customHeight="1">
      <c r="A591" s="834"/>
      <c r="B591" s="834"/>
      <c r="C591" s="834"/>
      <c r="D591" s="834"/>
      <c r="E591" s="834"/>
      <c r="F591" s="834"/>
      <c r="G591" s="834"/>
      <c r="H591" s="834"/>
      <c r="I591" s="834"/>
      <c r="J591" s="834"/>
      <c r="K591" s="834"/>
      <c r="L591" s="834"/>
      <c r="M591" s="834"/>
      <c r="N591" s="834"/>
      <c r="O591" s="834"/>
      <c r="P591" s="834"/>
      <c r="Q591" s="834"/>
      <c r="R591" s="834"/>
      <c r="S591" s="834"/>
      <c r="T591" s="834"/>
      <c r="U591" s="834"/>
      <c r="V591" s="834"/>
      <c r="W591" s="834"/>
      <c r="X591" s="834"/>
      <c r="Y591" s="834"/>
      <c r="Z591" s="834"/>
      <c r="AA591" s="834"/>
    </row>
    <row r="592" ht="13.5" customHeight="1">
      <c r="A592" s="834"/>
      <c r="B592" s="834"/>
      <c r="C592" s="834"/>
      <c r="D592" s="834"/>
      <c r="E592" s="834"/>
      <c r="F592" s="834"/>
      <c r="G592" s="834"/>
      <c r="H592" s="834"/>
      <c r="I592" s="834"/>
      <c r="J592" s="834"/>
      <c r="K592" s="834"/>
      <c r="L592" s="834"/>
      <c r="M592" s="834"/>
      <c r="N592" s="834"/>
      <c r="O592" s="834"/>
      <c r="P592" s="834"/>
      <c r="Q592" s="834"/>
      <c r="R592" s="834"/>
      <c r="S592" s="834"/>
      <c r="T592" s="834"/>
      <c r="U592" s="834"/>
      <c r="V592" s="834"/>
      <c r="W592" s="834"/>
      <c r="X592" s="834"/>
      <c r="Y592" s="834"/>
      <c r="Z592" s="834"/>
      <c r="AA592" s="834"/>
    </row>
    <row r="593" ht="13.5" customHeight="1">
      <c r="A593" s="834"/>
      <c r="B593" s="834"/>
      <c r="C593" s="834"/>
      <c r="D593" s="834"/>
      <c r="E593" s="834"/>
      <c r="F593" s="834"/>
      <c r="G593" s="834"/>
      <c r="H593" s="834"/>
      <c r="I593" s="834"/>
      <c r="J593" s="834"/>
      <c r="K593" s="834"/>
      <c r="L593" s="834"/>
      <c r="M593" s="834"/>
      <c r="N593" s="834"/>
      <c r="O593" s="834"/>
      <c r="P593" s="834"/>
      <c r="Q593" s="834"/>
      <c r="R593" s="834"/>
      <c r="S593" s="834"/>
      <c r="T593" s="834"/>
      <c r="U593" s="834"/>
      <c r="V593" s="834"/>
      <c r="W593" s="834"/>
      <c r="X593" s="834"/>
      <c r="Y593" s="834"/>
      <c r="Z593" s="834"/>
      <c r="AA593" s="834"/>
    </row>
    <row r="594" ht="13.5" customHeight="1">
      <c r="A594" s="834"/>
      <c r="B594" s="834"/>
      <c r="C594" s="834"/>
      <c r="D594" s="834"/>
      <c r="E594" s="834"/>
      <c r="F594" s="834"/>
      <c r="G594" s="834"/>
      <c r="H594" s="834"/>
      <c r="I594" s="834"/>
      <c r="J594" s="834"/>
      <c r="K594" s="834"/>
      <c r="L594" s="834"/>
      <c r="M594" s="834"/>
      <c r="N594" s="834"/>
      <c r="O594" s="834"/>
      <c r="P594" s="834"/>
      <c r="Q594" s="834"/>
      <c r="R594" s="834"/>
      <c r="S594" s="834"/>
      <c r="T594" s="834"/>
      <c r="U594" s="834"/>
      <c r="V594" s="834"/>
      <c r="W594" s="834"/>
      <c r="X594" s="834"/>
      <c r="Y594" s="834"/>
      <c r="Z594" s="834"/>
      <c r="AA594" s="834"/>
    </row>
    <row r="595" ht="13.5" customHeight="1">
      <c r="A595" s="834"/>
      <c r="B595" s="834"/>
      <c r="C595" s="834"/>
      <c r="D595" s="834"/>
      <c r="E595" s="834"/>
      <c r="F595" s="834"/>
      <c r="G595" s="834"/>
      <c r="H595" s="834"/>
      <c r="I595" s="834"/>
      <c r="J595" s="834"/>
      <c r="K595" s="834"/>
      <c r="L595" s="834"/>
      <c r="M595" s="834"/>
      <c r="N595" s="834"/>
      <c r="O595" s="834"/>
      <c r="P595" s="834"/>
      <c r="Q595" s="834"/>
      <c r="R595" s="834"/>
      <c r="S595" s="834"/>
      <c r="T595" s="834"/>
      <c r="U595" s="834"/>
      <c r="V595" s="834"/>
      <c r="W595" s="834"/>
      <c r="X595" s="834"/>
      <c r="Y595" s="834"/>
      <c r="Z595" s="834"/>
      <c r="AA595" s="834"/>
    </row>
    <row r="596" ht="13.5" customHeight="1">
      <c r="A596" s="834"/>
      <c r="B596" s="834"/>
      <c r="C596" s="834"/>
      <c r="D596" s="834"/>
      <c r="E596" s="834"/>
      <c r="F596" s="834"/>
      <c r="G596" s="834"/>
      <c r="H596" s="834"/>
      <c r="I596" s="834"/>
      <c r="J596" s="834"/>
      <c r="K596" s="834"/>
      <c r="L596" s="834"/>
      <c r="M596" s="834"/>
      <c r="N596" s="834"/>
      <c r="O596" s="834"/>
      <c r="P596" s="834"/>
      <c r="Q596" s="834"/>
      <c r="R596" s="834"/>
      <c r="S596" s="834"/>
      <c r="T596" s="834"/>
      <c r="U596" s="834"/>
      <c r="V596" s="834"/>
      <c r="W596" s="834"/>
      <c r="X596" s="834"/>
      <c r="Y596" s="834"/>
      <c r="Z596" s="834"/>
      <c r="AA596" s="834"/>
    </row>
    <row r="597" ht="13.5" customHeight="1">
      <c r="A597" s="834"/>
      <c r="B597" s="834"/>
      <c r="C597" s="834"/>
      <c r="D597" s="834"/>
      <c r="E597" s="834"/>
      <c r="F597" s="834"/>
      <c r="G597" s="834"/>
      <c r="H597" s="834"/>
      <c r="I597" s="834"/>
      <c r="J597" s="834"/>
      <c r="K597" s="834"/>
      <c r="L597" s="834"/>
      <c r="M597" s="834"/>
      <c r="N597" s="834"/>
      <c r="O597" s="834"/>
      <c r="P597" s="834"/>
      <c r="Q597" s="834"/>
      <c r="R597" s="834"/>
      <c r="S597" s="834"/>
      <c r="T597" s="834"/>
      <c r="U597" s="834"/>
      <c r="V597" s="834"/>
      <c r="W597" s="834"/>
      <c r="X597" s="834"/>
      <c r="Y597" s="834"/>
      <c r="Z597" s="834"/>
      <c r="AA597" s="834"/>
    </row>
    <row r="598" ht="13.5" customHeight="1">
      <c r="A598" s="834"/>
      <c r="B598" s="834"/>
      <c r="C598" s="834"/>
      <c r="D598" s="834"/>
      <c r="E598" s="834"/>
      <c r="F598" s="834"/>
      <c r="G598" s="834"/>
      <c r="H598" s="834"/>
      <c r="I598" s="834"/>
      <c r="J598" s="834"/>
      <c r="K598" s="834"/>
      <c r="L598" s="834"/>
      <c r="M598" s="834"/>
      <c r="N598" s="834"/>
      <c r="O598" s="834"/>
      <c r="P598" s="834"/>
      <c r="Q598" s="834"/>
      <c r="R598" s="834"/>
      <c r="S598" s="834"/>
      <c r="T598" s="834"/>
      <c r="U598" s="834"/>
      <c r="V598" s="834"/>
      <c r="W598" s="834"/>
      <c r="X598" s="834"/>
      <c r="Y598" s="834"/>
      <c r="Z598" s="834"/>
      <c r="AA598" s="834"/>
    </row>
    <row r="599" ht="13.5" customHeight="1">
      <c r="A599" s="834"/>
      <c r="B599" s="834"/>
      <c r="C599" s="834"/>
      <c r="D599" s="834"/>
      <c r="E599" s="834"/>
      <c r="F599" s="834"/>
      <c r="G599" s="834"/>
      <c r="H599" s="834"/>
      <c r="I599" s="834"/>
      <c r="J599" s="834"/>
      <c r="K599" s="834"/>
      <c r="L599" s="834"/>
      <c r="M599" s="834"/>
      <c r="N599" s="834"/>
      <c r="O599" s="834"/>
      <c r="P599" s="834"/>
      <c r="Q599" s="834"/>
      <c r="R599" s="834"/>
      <c r="S599" s="834"/>
      <c r="T599" s="834"/>
      <c r="U599" s="834"/>
      <c r="V599" s="834"/>
      <c r="W599" s="834"/>
      <c r="X599" s="834"/>
      <c r="Y599" s="834"/>
      <c r="Z599" s="834"/>
      <c r="AA599" s="834"/>
    </row>
    <row r="600" ht="13.5" customHeight="1">
      <c r="A600" s="834"/>
      <c r="B600" s="834"/>
      <c r="C600" s="834"/>
      <c r="D600" s="834"/>
      <c r="E600" s="834"/>
      <c r="F600" s="834"/>
      <c r="G600" s="834"/>
      <c r="H600" s="834"/>
      <c r="I600" s="834"/>
      <c r="J600" s="834"/>
      <c r="K600" s="834"/>
      <c r="L600" s="834"/>
      <c r="M600" s="834"/>
      <c r="N600" s="834"/>
      <c r="O600" s="834"/>
      <c r="P600" s="834"/>
      <c r="Q600" s="834"/>
      <c r="R600" s="834"/>
      <c r="S600" s="834"/>
      <c r="T600" s="834"/>
      <c r="U600" s="834"/>
      <c r="V600" s="834"/>
      <c r="W600" s="834"/>
      <c r="X600" s="834"/>
      <c r="Y600" s="834"/>
      <c r="Z600" s="834"/>
      <c r="AA600" s="834"/>
    </row>
    <row r="601" ht="13.5" customHeight="1">
      <c r="A601" s="834"/>
      <c r="B601" s="834"/>
      <c r="C601" s="834"/>
      <c r="D601" s="834"/>
      <c r="E601" s="834"/>
      <c r="F601" s="834"/>
      <c r="G601" s="834"/>
      <c r="H601" s="834"/>
      <c r="I601" s="834"/>
      <c r="J601" s="834"/>
      <c r="K601" s="834"/>
      <c r="L601" s="834"/>
      <c r="M601" s="834"/>
      <c r="N601" s="834"/>
      <c r="O601" s="834"/>
      <c r="P601" s="834"/>
      <c r="Q601" s="834"/>
      <c r="R601" s="834"/>
      <c r="S601" s="834"/>
      <c r="T601" s="834"/>
      <c r="U601" s="834"/>
      <c r="V601" s="834"/>
      <c r="W601" s="834"/>
      <c r="X601" s="834"/>
      <c r="Y601" s="834"/>
      <c r="Z601" s="834"/>
      <c r="AA601" s="834"/>
    </row>
    <row r="602" ht="13.5" customHeight="1">
      <c r="A602" s="834"/>
      <c r="B602" s="834"/>
      <c r="C602" s="834"/>
      <c r="D602" s="834"/>
      <c r="E602" s="834"/>
      <c r="F602" s="834"/>
      <c r="G602" s="834"/>
      <c r="H602" s="834"/>
      <c r="I602" s="834"/>
      <c r="J602" s="834"/>
      <c r="K602" s="834"/>
      <c r="L602" s="834"/>
      <c r="M602" s="834"/>
      <c r="N602" s="834"/>
      <c r="O602" s="834"/>
      <c r="P602" s="834"/>
      <c r="Q602" s="834"/>
      <c r="R602" s="834"/>
      <c r="S602" s="834"/>
      <c r="T602" s="834"/>
      <c r="U602" s="834"/>
      <c r="V602" s="834"/>
      <c r="W602" s="834"/>
      <c r="X602" s="834"/>
      <c r="Y602" s="834"/>
      <c r="Z602" s="834"/>
      <c r="AA602" s="834"/>
    </row>
    <row r="603" ht="13.5" customHeight="1">
      <c r="A603" s="834"/>
      <c r="B603" s="834"/>
      <c r="C603" s="834"/>
      <c r="D603" s="834"/>
      <c r="E603" s="834"/>
      <c r="F603" s="834"/>
      <c r="G603" s="834"/>
      <c r="H603" s="834"/>
      <c r="I603" s="834"/>
      <c r="J603" s="834"/>
      <c r="K603" s="834"/>
      <c r="L603" s="834"/>
      <c r="M603" s="834"/>
      <c r="N603" s="834"/>
      <c r="O603" s="834"/>
      <c r="P603" s="834"/>
      <c r="Q603" s="834"/>
      <c r="R603" s="834"/>
      <c r="S603" s="834"/>
      <c r="T603" s="834"/>
      <c r="U603" s="834"/>
      <c r="V603" s="834"/>
      <c r="W603" s="834"/>
      <c r="X603" s="834"/>
      <c r="Y603" s="834"/>
      <c r="Z603" s="834"/>
      <c r="AA603" s="834"/>
    </row>
    <row r="604" ht="13.5" customHeight="1">
      <c r="A604" s="834"/>
      <c r="B604" s="834"/>
      <c r="C604" s="834"/>
      <c r="D604" s="834"/>
      <c r="E604" s="834"/>
      <c r="F604" s="834"/>
      <c r="G604" s="834"/>
      <c r="H604" s="834"/>
      <c r="I604" s="834"/>
      <c r="J604" s="834"/>
      <c r="K604" s="834"/>
      <c r="L604" s="834"/>
      <c r="M604" s="834"/>
      <c r="N604" s="834"/>
      <c r="O604" s="834"/>
      <c r="P604" s="834"/>
      <c r="Q604" s="834"/>
      <c r="R604" s="834"/>
      <c r="S604" s="834"/>
      <c r="T604" s="834"/>
      <c r="U604" s="834"/>
      <c r="V604" s="834"/>
      <c r="W604" s="834"/>
      <c r="X604" s="834"/>
      <c r="Y604" s="834"/>
      <c r="Z604" s="834"/>
      <c r="AA604" s="834"/>
    </row>
    <row r="605" ht="13.5" customHeight="1">
      <c r="A605" s="834"/>
      <c r="B605" s="834"/>
      <c r="C605" s="834"/>
      <c r="D605" s="834"/>
      <c r="E605" s="834"/>
      <c r="F605" s="834"/>
      <c r="G605" s="834"/>
      <c r="H605" s="834"/>
      <c r="I605" s="834"/>
      <c r="J605" s="834"/>
      <c r="K605" s="834"/>
      <c r="L605" s="834"/>
      <c r="M605" s="834"/>
      <c r="N605" s="834"/>
      <c r="O605" s="834"/>
      <c r="P605" s="834"/>
      <c r="Q605" s="834"/>
      <c r="R605" s="834"/>
      <c r="S605" s="834"/>
      <c r="T605" s="834"/>
      <c r="U605" s="834"/>
      <c r="V605" s="834"/>
      <c r="W605" s="834"/>
      <c r="X605" s="834"/>
      <c r="Y605" s="834"/>
      <c r="Z605" s="834"/>
      <c r="AA605" s="834"/>
    </row>
    <row r="606" ht="13.5" customHeight="1">
      <c r="A606" s="834"/>
      <c r="B606" s="834"/>
      <c r="C606" s="834"/>
      <c r="D606" s="834"/>
      <c r="E606" s="834"/>
      <c r="F606" s="834"/>
      <c r="G606" s="834"/>
      <c r="H606" s="834"/>
      <c r="I606" s="834"/>
      <c r="J606" s="834"/>
      <c r="K606" s="834"/>
      <c r="L606" s="834"/>
      <c r="M606" s="834"/>
      <c r="N606" s="834"/>
      <c r="O606" s="834"/>
      <c r="P606" s="834"/>
      <c r="Q606" s="834"/>
      <c r="R606" s="834"/>
      <c r="S606" s="834"/>
      <c r="T606" s="834"/>
      <c r="U606" s="834"/>
      <c r="V606" s="834"/>
      <c r="W606" s="834"/>
      <c r="X606" s="834"/>
      <c r="Y606" s="834"/>
      <c r="Z606" s="834"/>
      <c r="AA606" s="834"/>
    </row>
    <row r="607" ht="13.5" customHeight="1">
      <c r="A607" s="834"/>
      <c r="B607" s="834"/>
      <c r="C607" s="834"/>
      <c r="D607" s="834"/>
      <c r="E607" s="834"/>
      <c r="F607" s="834"/>
      <c r="G607" s="834"/>
      <c r="H607" s="834"/>
      <c r="I607" s="834"/>
      <c r="J607" s="834"/>
      <c r="K607" s="834"/>
      <c r="L607" s="834"/>
      <c r="M607" s="834"/>
      <c r="N607" s="834"/>
      <c r="O607" s="834"/>
      <c r="P607" s="834"/>
      <c r="Q607" s="834"/>
      <c r="R607" s="834"/>
      <c r="S607" s="834"/>
      <c r="T607" s="834"/>
      <c r="U607" s="834"/>
      <c r="V607" s="834"/>
      <c r="W607" s="834"/>
      <c r="X607" s="834"/>
      <c r="Y607" s="834"/>
      <c r="Z607" s="834"/>
      <c r="AA607" s="834"/>
    </row>
    <row r="608" ht="13.5" customHeight="1">
      <c r="A608" s="834"/>
      <c r="B608" s="834"/>
      <c r="C608" s="834"/>
      <c r="D608" s="834"/>
      <c r="E608" s="834"/>
      <c r="F608" s="834"/>
      <c r="G608" s="834"/>
      <c r="H608" s="834"/>
      <c r="I608" s="834"/>
      <c r="J608" s="834"/>
      <c r="K608" s="834"/>
      <c r="L608" s="834"/>
      <c r="M608" s="834"/>
      <c r="N608" s="834"/>
      <c r="O608" s="834"/>
      <c r="P608" s="834"/>
      <c r="Q608" s="834"/>
      <c r="R608" s="834"/>
      <c r="S608" s="834"/>
      <c r="T608" s="834"/>
      <c r="U608" s="834"/>
      <c r="V608" s="834"/>
      <c r="W608" s="834"/>
      <c r="X608" s="834"/>
      <c r="Y608" s="834"/>
      <c r="Z608" s="834"/>
      <c r="AA608" s="834"/>
    </row>
    <row r="609" ht="13.5" customHeight="1">
      <c r="A609" s="834"/>
      <c r="B609" s="834"/>
      <c r="C609" s="834"/>
      <c r="D609" s="834"/>
      <c r="E609" s="834"/>
      <c r="F609" s="834"/>
      <c r="G609" s="834"/>
      <c r="H609" s="834"/>
      <c r="I609" s="834"/>
      <c r="J609" s="834"/>
      <c r="K609" s="834"/>
      <c r="L609" s="834"/>
      <c r="M609" s="834"/>
      <c r="N609" s="834"/>
      <c r="O609" s="834"/>
      <c r="P609" s="834"/>
      <c r="Q609" s="834"/>
      <c r="R609" s="834"/>
      <c r="S609" s="834"/>
      <c r="T609" s="834"/>
      <c r="U609" s="834"/>
      <c r="V609" s="834"/>
      <c r="W609" s="834"/>
      <c r="X609" s="834"/>
      <c r="Y609" s="834"/>
      <c r="Z609" s="834"/>
      <c r="AA609" s="834"/>
    </row>
    <row r="610" ht="13.5" customHeight="1">
      <c r="A610" s="834"/>
      <c r="B610" s="834"/>
      <c r="C610" s="834"/>
      <c r="D610" s="834"/>
      <c r="E610" s="834"/>
      <c r="F610" s="834"/>
      <c r="G610" s="834"/>
      <c r="H610" s="834"/>
      <c r="I610" s="834"/>
      <c r="J610" s="834"/>
      <c r="K610" s="834"/>
      <c r="L610" s="834"/>
      <c r="M610" s="834"/>
      <c r="N610" s="834"/>
      <c r="O610" s="834"/>
      <c r="P610" s="834"/>
      <c r="Q610" s="834"/>
      <c r="R610" s="834"/>
      <c r="S610" s="834"/>
      <c r="T610" s="834"/>
      <c r="U610" s="834"/>
      <c r="V610" s="834"/>
      <c r="W610" s="834"/>
      <c r="X610" s="834"/>
      <c r="Y610" s="834"/>
      <c r="Z610" s="834"/>
      <c r="AA610" s="834"/>
    </row>
    <row r="611" ht="13.5" customHeight="1">
      <c r="A611" s="834"/>
      <c r="B611" s="834"/>
      <c r="C611" s="834"/>
      <c r="D611" s="834"/>
      <c r="E611" s="834"/>
      <c r="F611" s="834"/>
      <c r="G611" s="834"/>
      <c r="H611" s="834"/>
      <c r="I611" s="834"/>
      <c r="J611" s="834"/>
      <c r="K611" s="834"/>
      <c r="L611" s="834"/>
      <c r="M611" s="834"/>
      <c r="N611" s="834"/>
      <c r="O611" s="834"/>
      <c r="P611" s="834"/>
      <c r="Q611" s="834"/>
      <c r="R611" s="834"/>
      <c r="S611" s="834"/>
      <c r="T611" s="834"/>
      <c r="U611" s="834"/>
      <c r="V611" s="834"/>
      <c r="W611" s="834"/>
      <c r="X611" s="834"/>
      <c r="Y611" s="834"/>
      <c r="Z611" s="834"/>
      <c r="AA611" s="834"/>
    </row>
    <row r="612" ht="13.5" customHeight="1">
      <c r="A612" s="834"/>
      <c r="B612" s="834"/>
      <c r="C612" s="834"/>
      <c r="D612" s="834"/>
      <c r="E612" s="834"/>
      <c r="F612" s="834"/>
      <c r="G612" s="834"/>
      <c r="H612" s="834"/>
      <c r="I612" s="834"/>
      <c r="J612" s="834"/>
      <c r="K612" s="834"/>
      <c r="L612" s="834"/>
      <c r="M612" s="834"/>
      <c r="N612" s="834"/>
      <c r="O612" s="834"/>
      <c r="P612" s="834"/>
      <c r="Q612" s="834"/>
      <c r="R612" s="834"/>
      <c r="S612" s="834"/>
      <c r="T612" s="834"/>
      <c r="U612" s="834"/>
      <c r="V612" s="834"/>
      <c r="W612" s="834"/>
      <c r="X612" s="834"/>
      <c r="Y612" s="834"/>
      <c r="Z612" s="834"/>
      <c r="AA612" s="834"/>
    </row>
    <row r="613" ht="13.5" customHeight="1">
      <c r="A613" s="834"/>
      <c r="B613" s="834"/>
      <c r="C613" s="834"/>
      <c r="D613" s="834"/>
      <c r="E613" s="834"/>
      <c r="F613" s="834"/>
      <c r="G613" s="834"/>
      <c r="H613" s="834"/>
      <c r="I613" s="834"/>
      <c r="J613" s="834"/>
      <c r="K613" s="834"/>
      <c r="L613" s="834"/>
      <c r="M613" s="834"/>
      <c r="N613" s="834"/>
      <c r="O613" s="834"/>
      <c r="P613" s="834"/>
      <c r="Q613" s="834"/>
      <c r="R613" s="834"/>
      <c r="S613" s="834"/>
      <c r="T613" s="834"/>
      <c r="U613" s="834"/>
      <c r="V613" s="834"/>
      <c r="W613" s="834"/>
      <c r="X613" s="834"/>
      <c r="Y613" s="834"/>
      <c r="Z613" s="834"/>
      <c r="AA613" s="834"/>
    </row>
    <row r="614" ht="13.5" customHeight="1">
      <c r="A614" s="834"/>
      <c r="B614" s="834"/>
      <c r="C614" s="834"/>
      <c r="D614" s="834"/>
      <c r="E614" s="834"/>
      <c r="F614" s="834"/>
      <c r="G614" s="834"/>
      <c r="H614" s="834"/>
      <c r="I614" s="834"/>
      <c r="J614" s="834"/>
      <c r="K614" s="834"/>
      <c r="L614" s="834"/>
      <c r="M614" s="834"/>
      <c r="N614" s="834"/>
      <c r="O614" s="834"/>
      <c r="P614" s="834"/>
      <c r="Q614" s="834"/>
      <c r="R614" s="834"/>
      <c r="S614" s="834"/>
      <c r="T614" s="834"/>
      <c r="U614" s="834"/>
      <c r="V614" s="834"/>
      <c r="W614" s="834"/>
      <c r="X614" s="834"/>
      <c r="Y614" s="834"/>
      <c r="Z614" s="834"/>
      <c r="AA614" s="834"/>
    </row>
    <row r="615" ht="13.5" customHeight="1">
      <c r="A615" s="834"/>
      <c r="B615" s="834"/>
      <c r="C615" s="834"/>
      <c r="D615" s="834"/>
      <c r="E615" s="834"/>
      <c r="F615" s="834"/>
      <c r="G615" s="834"/>
      <c r="H615" s="834"/>
      <c r="I615" s="834"/>
      <c r="J615" s="834"/>
      <c r="K615" s="834"/>
      <c r="L615" s="834"/>
      <c r="M615" s="834"/>
      <c r="N615" s="834"/>
      <c r="O615" s="834"/>
      <c r="P615" s="834"/>
      <c r="Q615" s="834"/>
      <c r="R615" s="834"/>
      <c r="S615" s="834"/>
      <c r="T615" s="834"/>
      <c r="U615" s="834"/>
      <c r="V615" s="834"/>
      <c r="W615" s="834"/>
      <c r="X615" s="834"/>
      <c r="Y615" s="834"/>
      <c r="Z615" s="834"/>
      <c r="AA615" s="834"/>
    </row>
    <row r="616" ht="13.5" customHeight="1">
      <c r="A616" s="834"/>
      <c r="B616" s="834"/>
      <c r="C616" s="834"/>
      <c r="D616" s="834"/>
      <c r="E616" s="834"/>
      <c r="F616" s="834"/>
      <c r="G616" s="834"/>
      <c r="H616" s="834"/>
      <c r="I616" s="834"/>
      <c r="J616" s="834"/>
      <c r="K616" s="834"/>
      <c r="L616" s="834"/>
      <c r="M616" s="834"/>
      <c r="N616" s="834"/>
      <c r="O616" s="834"/>
      <c r="P616" s="834"/>
      <c r="Q616" s="834"/>
      <c r="R616" s="834"/>
      <c r="S616" s="834"/>
      <c r="T616" s="834"/>
      <c r="U616" s="834"/>
      <c r="V616" s="834"/>
      <c r="W616" s="834"/>
      <c r="X616" s="834"/>
      <c r="Y616" s="834"/>
      <c r="Z616" s="834"/>
      <c r="AA616" s="834"/>
    </row>
    <row r="617" ht="13.5" customHeight="1">
      <c r="A617" s="834"/>
      <c r="B617" s="834"/>
      <c r="C617" s="834"/>
      <c r="D617" s="834"/>
      <c r="E617" s="834"/>
      <c r="F617" s="834"/>
      <c r="G617" s="834"/>
      <c r="H617" s="834"/>
      <c r="I617" s="834"/>
      <c r="J617" s="834"/>
      <c r="K617" s="834"/>
      <c r="L617" s="834"/>
      <c r="M617" s="834"/>
      <c r="N617" s="834"/>
      <c r="O617" s="834"/>
      <c r="P617" s="834"/>
      <c r="Q617" s="834"/>
      <c r="R617" s="834"/>
      <c r="S617" s="834"/>
      <c r="T617" s="834"/>
      <c r="U617" s="834"/>
      <c r="V617" s="834"/>
      <c r="W617" s="834"/>
      <c r="X617" s="834"/>
      <c r="Y617" s="834"/>
      <c r="Z617" s="834"/>
      <c r="AA617" s="834"/>
    </row>
    <row r="618" ht="13.5" customHeight="1">
      <c r="A618" s="834"/>
      <c r="B618" s="834"/>
      <c r="C618" s="834"/>
      <c r="D618" s="834"/>
      <c r="E618" s="834"/>
      <c r="F618" s="834"/>
      <c r="G618" s="834"/>
      <c r="H618" s="834"/>
      <c r="I618" s="834"/>
      <c r="J618" s="834"/>
      <c r="K618" s="834"/>
      <c r="L618" s="834"/>
      <c r="M618" s="834"/>
      <c r="N618" s="834"/>
      <c r="O618" s="834"/>
      <c r="P618" s="834"/>
      <c r="Q618" s="834"/>
      <c r="R618" s="834"/>
      <c r="S618" s="834"/>
      <c r="T618" s="834"/>
      <c r="U618" s="834"/>
      <c r="V618" s="834"/>
      <c r="W618" s="834"/>
      <c r="X618" s="834"/>
      <c r="Y618" s="834"/>
      <c r="Z618" s="834"/>
      <c r="AA618" s="834"/>
    </row>
    <row r="619" ht="13.5" customHeight="1">
      <c r="A619" s="834"/>
      <c r="B619" s="834"/>
      <c r="C619" s="834"/>
      <c r="D619" s="834"/>
      <c r="E619" s="834"/>
      <c r="F619" s="834"/>
      <c r="G619" s="834"/>
      <c r="H619" s="834"/>
      <c r="I619" s="834"/>
      <c r="J619" s="834"/>
      <c r="K619" s="834"/>
      <c r="L619" s="834"/>
      <c r="M619" s="834"/>
      <c r="N619" s="834"/>
      <c r="O619" s="834"/>
      <c r="P619" s="834"/>
      <c r="Q619" s="834"/>
      <c r="R619" s="834"/>
      <c r="S619" s="834"/>
      <c r="T619" s="834"/>
      <c r="U619" s="834"/>
      <c r="V619" s="834"/>
      <c r="W619" s="834"/>
      <c r="X619" s="834"/>
      <c r="Y619" s="834"/>
      <c r="Z619" s="834"/>
      <c r="AA619" s="834"/>
    </row>
    <row r="620" ht="13.5" customHeight="1">
      <c r="A620" s="834"/>
      <c r="B620" s="834"/>
      <c r="C620" s="834"/>
      <c r="D620" s="834"/>
      <c r="E620" s="834"/>
      <c r="F620" s="834"/>
      <c r="G620" s="834"/>
      <c r="H620" s="834"/>
      <c r="I620" s="834"/>
      <c r="J620" s="834"/>
      <c r="K620" s="834"/>
      <c r="L620" s="834"/>
      <c r="M620" s="834"/>
      <c r="N620" s="834"/>
      <c r="O620" s="834"/>
      <c r="P620" s="834"/>
      <c r="Q620" s="834"/>
      <c r="R620" s="834"/>
      <c r="S620" s="834"/>
      <c r="T620" s="834"/>
      <c r="U620" s="834"/>
      <c r="V620" s="834"/>
      <c r="W620" s="834"/>
      <c r="X620" s="834"/>
      <c r="Y620" s="834"/>
      <c r="Z620" s="834"/>
      <c r="AA620" s="834"/>
    </row>
    <row r="621" ht="13.5" customHeight="1">
      <c r="A621" s="834"/>
      <c r="B621" s="834"/>
      <c r="C621" s="834"/>
      <c r="D621" s="834"/>
      <c r="E621" s="834"/>
      <c r="F621" s="834"/>
      <c r="G621" s="834"/>
      <c r="H621" s="834"/>
      <c r="I621" s="834"/>
      <c r="J621" s="834"/>
      <c r="K621" s="834"/>
      <c r="L621" s="834"/>
      <c r="M621" s="834"/>
      <c r="N621" s="834"/>
      <c r="O621" s="834"/>
      <c r="P621" s="834"/>
      <c r="Q621" s="834"/>
      <c r="R621" s="834"/>
      <c r="S621" s="834"/>
      <c r="T621" s="834"/>
      <c r="U621" s="834"/>
      <c r="V621" s="834"/>
      <c r="W621" s="834"/>
      <c r="X621" s="834"/>
      <c r="Y621" s="834"/>
      <c r="Z621" s="834"/>
      <c r="AA621" s="834"/>
    </row>
    <row r="622" ht="13.5" customHeight="1">
      <c r="A622" s="834"/>
      <c r="B622" s="834"/>
      <c r="C622" s="834"/>
      <c r="D622" s="834"/>
      <c r="E622" s="834"/>
      <c r="F622" s="834"/>
      <c r="G622" s="834"/>
      <c r="H622" s="834"/>
      <c r="I622" s="834"/>
      <c r="J622" s="834"/>
      <c r="K622" s="834"/>
      <c r="L622" s="834"/>
      <c r="M622" s="834"/>
      <c r="N622" s="834"/>
      <c r="O622" s="834"/>
      <c r="P622" s="834"/>
      <c r="Q622" s="834"/>
      <c r="R622" s="834"/>
      <c r="S622" s="834"/>
      <c r="T622" s="834"/>
      <c r="U622" s="834"/>
      <c r="V622" s="834"/>
      <c r="W622" s="834"/>
      <c r="X622" s="834"/>
      <c r="Y622" s="834"/>
      <c r="Z622" s="834"/>
      <c r="AA622" s="834"/>
    </row>
    <row r="623" ht="13.5" customHeight="1">
      <c r="A623" s="834"/>
      <c r="B623" s="834"/>
      <c r="C623" s="834"/>
      <c r="D623" s="834"/>
      <c r="E623" s="834"/>
      <c r="F623" s="834"/>
      <c r="G623" s="834"/>
      <c r="H623" s="834"/>
      <c r="I623" s="834"/>
      <c r="J623" s="834"/>
      <c r="K623" s="834"/>
      <c r="L623" s="834"/>
      <c r="M623" s="834"/>
      <c r="N623" s="834"/>
      <c r="O623" s="834"/>
      <c r="P623" s="834"/>
      <c r="Q623" s="834"/>
      <c r="R623" s="834"/>
      <c r="S623" s="834"/>
      <c r="T623" s="834"/>
      <c r="U623" s="834"/>
      <c r="V623" s="834"/>
      <c r="W623" s="834"/>
      <c r="X623" s="834"/>
      <c r="Y623" s="834"/>
      <c r="Z623" s="834"/>
      <c r="AA623" s="834"/>
    </row>
    <row r="624" ht="13.5" customHeight="1">
      <c r="A624" s="834"/>
      <c r="B624" s="834"/>
      <c r="C624" s="834"/>
      <c r="D624" s="834"/>
      <c r="E624" s="834"/>
      <c r="F624" s="834"/>
      <c r="G624" s="834"/>
      <c r="H624" s="834"/>
      <c r="I624" s="834"/>
      <c r="J624" s="834"/>
      <c r="K624" s="834"/>
      <c r="L624" s="834"/>
      <c r="M624" s="834"/>
      <c r="N624" s="834"/>
      <c r="O624" s="834"/>
      <c r="P624" s="834"/>
      <c r="Q624" s="834"/>
      <c r="R624" s="834"/>
      <c r="S624" s="834"/>
      <c r="T624" s="834"/>
      <c r="U624" s="834"/>
      <c r="V624" s="834"/>
      <c r="W624" s="834"/>
      <c r="X624" s="834"/>
      <c r="Y624" s="834"/>
      <c r="Z624" s="834"/>
      <c r="AA624" s="834"/>
    </row>
    <row r="625" ht="13.5" customHeight="1">
      <c r="A625" s="834"/>
      <c r="B625" s="834"/>
      <c r="C625" s="834"/>
      <c r="D625" s="834"/>
      <c r="E625" s="834"/>
      <c r="F625" s="834"/>
      <c r="G625" s="834"/>
      <c r="H625" s="834"/>
      <c r="I625" s="834"/>
      <c r="J625" s="834"/>
      <c r="K625" s="834"/>
      <c r="L625" s="834"/>
      <c r="M625" s="834"/>
      <c r="N625" s="834"/>
      <c r="O625" s="834"/>
      <c r="P625" s="834"/>
      <c r="Q625" s="834"/>
      <c r="R625" s="834"/>
      <c r="S625" s="834"/>
      <c r="T625" s="834"/>
      <c r="U625" s="834"/>
      <c r="V625" s="834"/>
      <c r="W625" s="834"/>
      <c r="X625" s="834"/>
      <c r="Y625" s="834"/>
      <c r="Z625" s="834"/>
      <c r="AA625" s="834"/>
    </row>
    <row r="626" ht="13.5" customHeight="1">
      <c r="A626" s="834"/>
      <c r="B626" s="834"/>
      <c r="C626" s="834"/>
      <c r="D626" s="834"/>
      <c r="E626" s="834"/>
      <c r="F626" s="834"/>
      <c r="G626" s="834"/>
      <c r="H626" s="834"/>
      <c r="I626" s="834"/>
      <c r="J626" s="834"/>
      <c r="K626" s="834"/>
      <c r="L626" s="834"/>
      <c r="M626" s="834"/>
      <c r="N626" s="834"/>
      <c r="O626" s="834"/>
      <c r="P626" s="834"/>
      <c r="Q626" s="834"/>
      <c r="R626" s="834"/>
      <c r="S626" s="834"/>
      <c r="T626" s="834"/>
      <c r="U626" s="834"/>
      <c r="V626" s="834"/>
      <c r="W626" s="834"/>
      <c r="X626" s="834"/>
      <c r="Y626" s="834"/>
      <c r="Z626" s="834"/>
      <c r="AA626" s="834"/>
    </row>
    <row r="627" ht="13.5" customHeight="1">
      <c r="A627" s="834"/>
      <c r="B627" s="834"/>
      <c r="C627" s="834"/>
      <c r="D627" s="834"/>
      <c r="E627" s="834"/>
      <c r="F627" s="834"/>
      <c r="G627" s="834"/>
      <c r="H627" s="834"/>
      <c r="I627" s="834"/>
      <c r="J627" s="834"/>
      <c r="K627" s="834"/>
      <c r="L627" s="834"/>
      <c r="M627" s="834"/>
      <c r="N627" s="834"/>
      <c r="O627" s="834"/>
      <c r="P627" s="834"/>
      <c r="Q627" s="834"/>
      <c r="R627" s="834"/>
      <c r="S627" s="834"/>
      <c r="T627" s="834"/>
      <c r="U627" s="834"/>
      <c r="V627" s="834"/>
      <c r="W627" s="834"/>
      <c r="X627" s="834"/>
      <c r="Y627" s="834"/>
      <c r="Z627" s="834"/>
      <c r="AA627" s="834"/>
    </row>
    <row r="628" ht="13.5" customHeight="1">
      <c r="A628" s="834"/>
      <c r="B628" s="834"/>
      <c r="C628" s="834"/>
      <c r="D628" s="834"/>
      <c r="E628" s="834"/>
      <c r="F628" s="834"/>
      <c r="G628" s="834"/>
      <c r="H628" s="834"/>
      <c r="I628" s="834"/>
      <c r="J628" s="834"/>
      <c r="K628" s="834"/>
      <c r="L628" s="834"/>
      <c r="M628" s="834"/>
      <c r="N628" s="834"/>
      <c r="O628" s="834"/>
      <c r="P628" s="834"/>
      <c r="Q628" s="834"/>
      <c r="R628" s="834"/>
      <c r="S628" s="834"/>
      <c r="T628" s="834"/>
      <c r="U628" s="834"/>
      <c r="V628" s="834"/>
      <c r="W628" s="834"/>
      <c r="X628" s="834"/>
      <c r="Y628" s="834"/>
      <c r="Z628" s="834"/>
      <c r="AA628" s="834"/>
    </row>
    <row r="629" ht="13.5" customHeight="1">
      <c r="A629" s="834"/>
      <c r="B629" s="834"/>
      <c r="C629" s="834"/>
      <c r="D629" s="834"/>
      <c r="E629" s="834"/>
      <c r="F629" s="834"/>
      <c r="G629" s="834"/>
      <c r="H629" s="834"/>
      <c r="I629" s="834"/>
      <c r="J629" s="834"/>
      <c r="K629" s="834"/>
      <c r="L629" s="834"/>
      <c r="M629" s="834"/>
      <c r="N629" s="834"/>
      <c r="O629" s="834"/>
      <c r="P629" s="834"/>
      <c r="Q629" s="834"/>
      <c r="R629" s="834"/>
      <c r="S629" s="834"/>
      <c r="T629" s="834"/>
      <c r="U629" s="834"/>
      <c r="V629" s="834"/>
      <c r="W629" s="834"/>
      <c r="X629" s="834"/>
      <c r="Y629" s="834"/>
      <c r="Z629" s="834"/>
      <c r="AA629" s="834"/>
    </row>
    <row r="630" ht="13.5" customHeight="1">
      <c r="A630" s="834"/>
      <c r="B630" s="834"/>
      <c r="C630" s="834"/>
      <c r="D630" s="834"/>
      <c r="E630" s="834"/>
      <c r="F630" s="834"/>
      <c r="G630" s="834"/>
      <c r="H630" s="834"/>
      <c r="I630" s="834"/>
      <c r="J630" s="834"/>
      <c r="K630" s="834"/>
      <c r="L630" s="834"/>
      <c r="M630" s="834"/>
      <c r="N630" s="834"/>
      <c r="O630" s="834"/>
      <c r="P630" s="834"/>
      <c r="Q630" s="834"/>
      <c r="R630" s="834"/>
      <c r="S630" s="834"/>
      <c r="T630" s="834"/>
      <c r="U630" s="834"/>
      <c r="V630" s="834"/>
      <c r="W630" s="834"/>
      <c r="X630" s="834"/>
      <c r="Y630" s="834"/>
      <c r="Z630" s="834"/>
      <c r="AA630" s="834"/>
    </row>
    <row r="631" ht="13.5" customHeight="1">
      <c r="A631" s="834"/>
      <c r="B631" s="834"/>
      <c r="C631" s="834"/>
      <c r="D631" s="834"/>
      <c r="E631" s="834"/>
      <c r="F631" s="834"/>
      <c r="G631" s="834"/>
      <c r="H631" s="834"/>
      <c r="I631" s="834"/>
      <c r="J631" s="834"/>
      <c r="K631" s="834"/>
      <c r="L631" s="834"/>
      <c r="M631" s="834"/>
      <c r="N631" s="834"/>
      <c r="O631" s="834"/>
      <c r="P631" s="834"/>
      <c r="Q631" s="834"/>
      <c r="R631" s="834"/>
      <c r="S631" s="834"/>
      <c r="T631" s="834"/>
      <c r="U631" s="834"/>
      <c r="V631" s="834"/>
      <c r="W631" s="834"/>
      <c r="X631" s="834"/>
      <c r="Y631" s="834"/>
      <c r="Z631" s="834"/>
      <c r="AA631" s="834"/>
    </row>
    <row r="632" ht="13.5" customHeight="1">
      <c r="A632" s="834"/>
      <c r="B632" s="834"/>
      <c r="C632" s="834"/>
      <c r="D632" s="834"/>
      <c r="E632" s="834"/>
      <c r="F632" s="834"/>
      <c r="G632" s="834"/>
      <c r="H632" s="834"/>
      <c r="I632" s="834"/>
      <c r="J632" s="834"/>
      <c r="K632" s="834"/>
      <c r="L632" s="834"/>
      <c r="M632" s="834"/>
      <c r="N632" s="834"/>
      <c r="O632" s="834"/>
      <c r="P632" s="834"/>
      <c r="Q632" s="834"/>
      <c r="R632" s="834"/>
      <c r="S632" s="834"/>
      <c r="T632" s="834"/>
      <c r="U632" s="834"/>
      <c r="V632" s="834"/>
      <c r="W632" s="834"/>
      <c r="X632" s="834"/>
      <c r="Y632" s="834"/>
      <c r="Z632" s="834"/>
      <c r="AA632" s="834"/>
    </row>
    <row r="633" ht="13.5" customHeight="1">
      <c r="A633" s="834"/>
      <c r="B633" s="834"/>
      <c r="C633" s="834"/>
      <c r="D633" s="834"/>
      <c r="E633" s="834"/>
      <c r="F633" s="834"/>
      <c r="G633" s="834"/>
      <c r="H633" s="834"/>
      <c r="I633" s="834"/>
      <c r="J633" s="834"/>
      <c r="K633" s="834"/>
      <c r="L633" s="834"/>
      <c r="M633" s="834"/>
      <c r="N633" s="834"/>
      <c r="O633" s="834"/>
      <c r="P633" s="834"/>
      <c r="Q633" s="834"/>
      <c r="R633" s="834"/>
      <c r="S633" s="834"/>
      <c r="T633" s="834"/>
      <c r="U633" s="834"/>
      <c r="V633" s="834"/>
      <c r="W633" s="834"/>
      <c r="X633" s="834"/>
      <c r="Y633" s="834"/>
      <c r="Z633" s="834"/>
      <c r="AA633" s="834"/>
    </row>
    <row r="634" ht="13.5" customHeight="1">
      <c r="A634" s="834"/>
      <c r="B634" s="834"/>
      <c r="C634" s="834"/>
      <c r="D634" s="834"/>
      <c r="E634" s="834"/>
      <c r="F634" s="834"/>
      <c r="G634" s="834"/>
      <c r="H634" s="834"/>
      <c r="I634" s="834"/>
      <c r="J634" s="834"/>
      <c r="K634" s="834"/>
      <c r="L634" s="834"/>
      <c r="M634" s="834"/>
      <c r="N634" s="834"/>
      <c r="O634" s="834"/>
      <c r="P634" s="834"/>
      <c r="Q634" s="834"/>
      <c r="R634" s="834"/>
      <c r="S634" s="834"/>
      <c r="T634" s="834"/>
      <c r="U634" s="834"/>
      <c r="V634" s="834"/>
      <c r="W634" s="834"/>
      <c r="X634" s="834"/>
      <c r="Y634" s="834"/>
      <c r="Z634" s="834"/>
      <c r="AA634" s="834"/>
    </row>
    <row r="635" ht="13.5" customHeight="1">
      <c r="A635" s="834"/>
      <c r="B635" s="834"/>
      <c r="C635" s="834"/>
      <c r="D635" s="834"/>
      <c r="E635" s="834"/>
      <c r="F635" s="834"/>
      <c r="G635" s="834"/>
      <c r="H635" s="834"/>
      <c r="I635" s="834"/>
      <c r="J635" s="834"/>
      <c r="K635" s="834"/>
      <c r="L635" s="834"/>
      <c r="M635" s="834"/>
      <c r="N635" s="834"/>
      <c r="O635" s="834"/>
      <c r="P635" s="834"/>
      <c r="Q635" s="834"/>
      <c r="R635" s="834"/>
      <c r="S635" s="834"/>
      <c r="T635" s="834"/>
      <c r="U635" s="834"/>
      <c r="V635" s="834"/>
      <c r="W635" s="834"/>
      <c r="X635" s="834"/>
      <c r="Y635" s="834"/>
      <c r="Z635" s="834"/>
      <c r="AA635" s="834"/>
    </row>
    <row r="636" ht="13.5" customHeight="1">
      <c r="A636" s="834"/>
      <c r="B636" s="834"/>
      <c r="C636" s="834"/>
      <c r="D636" s="834"/>
      <c r="E636" s="834"/>
      <c r="F636" s="834"/>
      <c r="G636" s="834"/>
      <c r="H636" s="834"/>
      <c r="I636" s="834"/>
      <c r="J636" s="834"/>
      <c r="K636" s="834"/>
      <c r="L636" s="834"/>
      <c r="M636" s="834"/>
      <c r="N636" s="834"/>
      <c r="O636" s="834"/>
      <c r="P636" s="834"/>
      <c r="Q636" s="834"/>
      <c r="R636" s="834"/>
      <c r="S636" s="834"/>
      <c r="T636" s="834"/>
      <c r="U636" s="834"/>
      <c r="V636" s="834"/>
      <c r="W636" s="834"/>
      <c r="X636" s="834"/>
      <c r="Y636" s="834"/>
      <c r="Z636" s="834"/>
      <c r="AA636" s="834"/>
    </row>
    <row r="637" ht="13.5" customHeight="1">
      <c r="A637" s="834"/>
      <c r="B637" s="834"/>
      <c r="C637" s="834"/>
      <c r="D637" s="834"/>
      <c r="E637" s="834"/>
      <c r="F637" s="834"/>
      <c r="G637" s="834"/>
      <c r="H637" s="834"/>
      <c r="I637" s="834"/>
      <c r="J637" s="834"/>
      <c r="K637" s="834"/>
      <c r="L637" s="834"/>
      <c r="M637" s="834"/>
      <c r="N637" s="834"/>
      <c r="O637" s="834"/>
      <c r="P637" s="834"/>
      <c r="Q637" s="834"/>
      <c r="R637" s="834"/>
      <c r="S637" s="834"/>
      <c r="T637" s="834"/>
      <c r="U637" s="834"/>
      <c r="V637" s="834"/>
      <c r="W637" s="834"/>
      <c r="X637" s="834"/>
      <c r="Y637" s="834"/>
      <c r="Z637" s="834"/>
      <c r="AA637" s="834"/>
    </row>
    <row r="638" ht="13.5" customHeight="1">
      <c r="A638" s="834"/>
      <c r="B638" s="834"/>
      <c r="C638" s="834"/>
      <c r="D638" s="834"/>
      <c r="E638" s="834"/>
      <c r="F638" s="834"/>
      <c r="G638" s="834"/>
      <c r="H638" s="834"/>
      <c r="I638" s="834"/>
      <c r="J638" s="834"/>
      <c r="K638" s="834"/>
      <c r="L638" s="834"/>
      <c r="M638" s="834"/>
      <c r="N638" s="834"/>
      <c r="O638" s="834"/>
      <c r="P638" s="834"/>
      <c r="Q638" s="834"/>
      <c r="R638" s="834"/>
      <c r="S638" s="834"/>
      <c r="T638" s="834"/>
      <c r="U638" s="834"/>
      <c r="V638" s="834"/>
      <c r="W638" s="834"/>
      <c r="X638" s="834"/>
      <c r="Y638" s="834"/>
      <c r="Z638" s="834"/>
      <c r="AA638" s="834"/>
    </row>
    <row r="639" ht="13.5" customHeight="1">
      <c r="A639" s="834"/>
      <c r="B639" s="834"/>
      <c r="C639" s="834"/>
      <c r="D639" s="834"/>
      <c r="E639" s="834"/>
      <c r="F639" s="834"/>
      <c r="G639" s="834"/>
      <c r="H639" s="834"/>
      <c r="I639" s="834"/>
      <c r="J639" s="834"/>
      <c r="K639" s="834"/>
      <c r="L639" s="834"/>
      <c r="M639" s="834"/>
      <c r="N639" s="834"/>
      <c r="O639" s="834"/>
      <c r="P639" s="834"/>
      <c r="Q639" s="834"/>
      <c r="R639" s="834"/>
      <c r="S639" s="834"/>
      <c r="T639" s="834"/>
      <c r="U639" s="834"/>
      <c r="V639" s="834"/>
      <c r="W639" s="834"/>
      <c r="X639" s="834"/>
      <c r="Y639" s="834"/>
      <c r="Z639" s="834"/>
      <c r="AA639" s="834"/>
    </row>
    <row r="640" ht="13.5" customHeight="1">
      <c r="A640" s="834"/>
      <c r="B640" s="834"/>
      <c r="C640" s="834"/>
      <c r="D640" s="834"/>
      <c r="E640" s="834"/>
      <c r="F640" s="834"/>
      <c r="G640" s="834"/>
      <c r="H640" s="834"/>
      <c r="I640" s="834"/>
      <c r="J640" s="834"/>
      <c r="K640" s="834"/>
      <c r="L640" s="834"/>
      <c r="M640" s="834"/>
      <c r="N640" s="834"/>
      <c r="O640" s="834"/>
      <c r="P640" s="834"/>
      <c r="Q640" s="834"/>
      <c r="R640" s="834"/>
      <c r="S640" s="834"/>
      <c r="T640" s="834"/>
      <c r="U640" s="834"/>
      <c r="V640" s="834"/>
      <c r="W640" s="834"/>
      <c r="X640" s="834"/>
      <c r="Y640" s="834"/>
      <c r="Z640" s="834"/>
      <c r="AA640" s="834"/>
    </row>
    <row r="641" ht="13.5" customHeight="1">
      <c r="A641" s="834"/>
      <c r="B641" s="834"/>
      <c r="C641" s="834"/>
      <c r="D641" s="834"/>
      <c r="E641" s="834"/>
      <c r="F641" s="834"/>
      <c r="G641" s="834"/>
      <c r="H641" s="834"/>
      <c r="I641" s="834"/>
      <c r="J641" s="834"/>
      <c r="K641" s="834"/>
      <c r="L641" s="834"/>
      <c r="M641" s="834"/>
      <c r="N641" s="834"/>
      <c r="O641" s="834"/>
      <c r="P641" s="834"/>
      <c r="Q641" s="834"/>
      <c r="R641" s="834"/>
      <c r="S641" s="834"/>
      <c r="T641" s="834"/>
      <c r="U641" s="834"/>
      <c r="V641" s="834"/>
      <c r="W641" s="834"/>
      <c r="X641" s="834"/>
      <c r="Y641" s="834"/>
      <c r="Z641" s="834"/>
      <c r="AA641" s="834"/>
    </row>
    <row r="642" ht="13.5" customHeight="1">
      <c r="A642" s="834"/>
      <c r="B642" s="834"/>
      <c r="C642" s="834"/>
      <c r="D642" s="834"/>
      <c r="E642" s="834"/>
      <c r="F642" s="834"/>
      <c r="G642" s="834"/>
      <c r="H642" s="834"/>
      <c r="I642" s="834"/>
      <c r="J642" s="834"/>
      <c r="K642" s="834"/>
      <c r="L642" s="834"/>
      <c r="M642" s="834"/>
      <c r="N642" s="834"/>
      <c r="O642" s="834"/>
      <c r="P642" s="834"/>
      <c r="Q642" s="834"/>
      <c r="R642" s="834"/>
      <c r="S642" s="834"/>
      <c r="T642" s="834"/>
      <c r="U642" s="834"/>
      <c r="V642" s="834"/>
      <c r="W642" s="834"/>
      <c r="X642" s="834"/>
      <c r="Y642" s="834"/>
      <c r="Z642" s="834"/>
      <c r="AA642" s="834"/>
    </row>
    <row r="643" ht="13.5" customHeight="1">
      <c r="A643" s="834"/>
      <c r="B643" s="834"/>
      <c r="C643" s="834"/>
      <c r="D643" s="834"/>
      <c r="E643" s="834"/>
      <c r="F643" s="834"/>
      <c r="G643" s="834"/>
      <c r="H643" s="834"/>
      <c r="I643" s="834"/>
      <c r="J643" s="834"/>
      <c r="K643" s="834"/>
      <c r="L643" s="834"/>
      <c r="M643" s="834"/>
      <c r="N643" s="834"/>
      <c r="O643" s="834"/>
      <c r="P643" s="834"/>
      <c r="Q643" s="834"/>
      <c r="R643" s="834"/>
      <c r="S643" s="834"/>
      <c r="T643" s="834"/>
      <c r="U643" s="834"/>
      <c r="V643" s="834"/>
      <c r="W643" s="834"/>
      <c r="X643" s="834"/>
      <c r="Y643" s="834"/>
      <c r="Z643" s="834"/>
      <c r="AA643" s="834"/>
    </row>
    <row r="644" ht="13.5" customHeight="1">
      <c r="A644" s="834"/>
      <c r="B644" s="834"/>
      <c r="C644" s="834"/>
      <c r="D644" s="834"/>
      <c r="E644" s="834"/>
      <c r="F644" s="834"/>
      <c r="G644" s="834"/>
      <c r="H644" s="834"/>
      <c r="I644" s="834"/>
      <c r="J644" s="834"/>
      <c r="K644" s="834"/>
      <c r="L644" s="834"/>
      <c r="M644" s="834"/>
      <c r="N644" s="834"/>
      <c r="O644" s="834"/>
      <c r="P644" s="834"/>
      <c r="Q644" s="834"/>
      <c r="R644" s="834"/>
      <c r="S644" s="834"/>
      <c r="T644" s="834"/>
      <c r="U644" s="834"/>
      <c r="V644" s="834"/>
      <c r="W644" s="834"/>
      <c r="X644" s="834"/>
      <c r="Y644" s="834"/>
      <c r="Z644" s="834"/>
      <c r="AA644" s="834"/>
    </row>
    <row r="645" ht="13.5" customHeight="1">
      <c r="A645" s="834"/>
      <c r="B645" s="834"/>
      <c r="C645" s="834"/>
      <c r="D645" s="834"/>
      <c r="E645" s="834"/>
      <c r="F645" s="834"/>
      <c r="G645" s="834"/>
      <c r="H645" s="834"/>
      <c r="I645" s="834"/>
      <c r="J645" s="834"/>
      <c r="K645" s="834"/>
      <c r="L645" s="834"/>
      <c r="M645" s="834"/>
      <c r="N645" s="834"/>
      <c r="O645" s="834"/>
      <c r="P645" s="834"/>
      <c r="Q645" s="834"/>
      <c r="R645" s="834"/>
      <c r="S645" s="834"/>
      <c r="T645" s="834"/>
      <c r="U645" s="834"/>
      <c r="V645" s="834"/>
      <c r="W645" s="834"/>
      <c r="X645" s="834"/>
      <c r="Y645" s="834"/>
      <c r="Z645" s="834"/>
      <c r="AA645" s="834"/>
    </row>
    <row r="646" ht="13.5" customHeight="1">
      <c r="A646" s="834"/>
      <c r="B646" s="834"/>
      <c r="C646" s="834"/>
      <c r="D646" s="834"/>
      <c r="E646" s="834"/>
      <c r="F646" s="834"/>
      <c r="G646" s="834"/>
      <c r="H646" s="834"/>
      <c r="I646" s="834"/>
      <c r="J646" s="834"/>
      <c r="K646" s="834"/>
      <c r="L646" s="834"/>
      <c r="M646" s="834"/>
      <c r="N646" s="834"/>
      <c r="O646" s="834"/>
      <c r="P646" s="834"/>
      <c r="Q646" s="834"/>
      <c r="R646" s="834"/>
      <c r="S646" s="834"/>
      <c r="T646" s="834"/>
      <c r="U646" s="834"/>
      <c r="V646" s="834"/>
      <c r="W646" s="834"/>
      <c r="X646" s="834"/>
      <c r="Y646" s="834"/>
      <c r="Z646" s="834"/>
      <c r="AA646" s="834"/>
    </row>
    <row r="647" ht="13.5" customHeight="1">
      <c r="A647" s="834"/>
      <c r="B647" s="834"/>
      <c r="C647" s="834"/>
      <c r="D647" s="834"/>
      <c r="E647" s="834"/>
      <c r="F647" s="834"/>
      <c r="G647" s="834"/>
      <c r="H647" s="834"/>
      <c r="I647" s="834"/>
      <c r="J647" s="834"/>
      <c r="K647" s="834"/>
      <c r="L647" s="834"/>
      <c r="M647" s="834"/>
      <c r="N647" s="834"/>
      <c r="O647" s="834"/>
      <c r="P647" s="834"/>
      <c r="Q647" s="834"/>
      <c r="R647" s="834"/>
      <c r="S647" s="834"/>
      <c r="T647" s="834"/>
      <c r="U647" s="834"/>
      <c r="V647" s="834"/>
      <c r="W647" s="834"/>
      <c r="X647" s="834"/>
      <c r="Y647" s="834"/>
      <c r="Z647" s="834"/>
      <c r="AA647" s="834"/>
    </row>
    <row r="648" ht="13.5" customHeight="1">
      <c r="A648" s="834"/>
      <c r="B648" s="834"/>
      <c r="C648" s="834"/>
      <c r="D648" s="834"/>
      <c r="E648" s="834"/>
      <c r="F648" s="834"/>
      <c r="G648" s="834"/>
      <c r="H648" s="834"/>
      <c r="I648" s="834"/>
      <c r="J648" s="834"/>
      <c r="K648" s="834"/>
      <c r="L648" s="834"/>
      <c r="M648" s="834"/>
      <c r="N648" s="834"/>
      <c r="O648" s="834"/>
      <c r="P648" s="834"/>
      <c r="Q648" s="834"/>
      <c r="R648" s="834"/>
      <c r="S648" s="834"/>
      <c r="T648" s="834"/>
      <c r="U648" s="834"/>
      <c r="V648" s="834"/>
      <c r="W648" s="834"/>
      <c r="X648" s="834"/>
      <c r="Y648" s="834"/>
      <c r="Z648" s="834"/>
      <c r="AA648" s="834"/>
    </row>
    <row r="649" ht="13.5" customHeight="1">
      <c r="A649" s="834"/>
      <c r="B649" s="834"/>
      <c r="C649" s="834"/>
      <c r="D649" s="834"/>
      <c r="E649" s="834"/>
      <c r="F649" s="834"/>
      <c r="G649" s="834"/>
      <c r="H649" s="834"/>
      <c r="I649" s="834"/>
      <c r="J649" s="834"/>
      <c r="K649" s="834"/>
      <c r="L649" s="834"/>
      <c r="M649" s="834"/>
      <c r="N649" s="834"/>
      <c r="O649" s="834"/>
      <c r="P649" s="834"/>
      <c r="Q649" s="834"/>
      <c r="R649" s="834"/>
      <c r="S649" s="834"/>
      <c r="T649" s="834"/>
      <c r="U649" s="834"/>
      <c r="V649" s="834"/>
      <c r="W649" s="834"/>
      <c r="X649" s="834"/>
      <c r="Y649" s="834"/>
      <c r="Z649" s="834"/>
      <c r="AA649" s="834"/>
    </row>
    <row r="650" ht="13.5" customHeight="1">
      <c r="A650" s="834"/>
      <c r="B650" s="834"/>
      <c r="C650" s="834"/>
      <c r="D650" s="834"/>
      <c r="E650" s="834"/>
      <c r="F650" s="834"/>
      <c r="G650" s="834"/>
      <c r="H650" s="834"/>
      <c r="I650" s="834"/>
      <c r="J650" s="834"/>
      <c r="K650" s="834"/>
      <c r="L650" s="834"/>
      <c r="M650" s="834"/>
      <c r="N650" s="834"/>
      <c r="O650" s="834"/>
      <c r="P650" s="834"/>
      <c r="Q650" s="834"/>
      <c r="R650" s="834"/>
      <c r="S650" s="834"/>
      <c r="T650" s="834"/>
      <c r="U650" s="834"/>
      <c r="V650" s="834"/>
      <c r="W650" s="834"/>
      <c r="X650" s="834"/>
      <c r="Y650" s="834"/>
      <c r="Z650" s="834"/>
      <c r="AA650" s="834"/>
    </row>
    <row r="651" ht="13.5" customHeight="1">
      <c r="A651" s="834"/>
      <c r="B651" s="834"/>
      <c r="C651" s="834"/>
      <c r="D651" s="834"/>
      <c r="E651" s="834"/>
      <c r="F651" s="834"/>
      <c r="G651" s="834"/>
      <c r="H651" s="834"/>
      <c r="I651" s="834"/>
      <c r="J651" s="834"/>
      <c r="K651" s="834"/>
      <c r="L651" s="834"/>
      <c r="M651" s="834"/>
      <c r="N651" s="834"/>
      <c r="O651" s="834"/>
      <c r="P651" s="834"/>
      <c r="Q651" s="834"/>
      <c r="R651" s="834"/>
      <c r="S651" s="834"/>
      <c r="T651" s="834"/>
      <c r="U651" s="834"/>
      <c r="V651" s="834"/>
      <c r="W651" s="834"/>
      <c r="X651" s="834"/>
      <c r="Y651" s="834"/>
      <c r="Z651" s="834"/>
      <c r="AA651" s="834"/>
    </row>
    <row r="652" ht="13.5" customHeight="1">
      <c r="A652" s="834"/>
      <c r="B652" s="834"/>
      <c r="C652" s="834"/>
      <c r="D652" s="834"/>
      <c r="E652" s="834"/>
      <c r="F652" s="834"/>
      <c r="G652" s="834"/>
      <c r="H652" s="834"/>
      <c r="I652" s="834"/>
      <c r="J652" s="834"/>
      <c r="K652" s="834"/>
      <c r="L652" s="834"/>
      <c r="M652" s="834"/>
      <c r="N652" s="834"/>
      <c r="O652" s="834"/>
      <c r="P652" s="834"/>
      <c r="Q652" s="834"/>
      <c r="R652" s="834"/>
      <c r="S652" s="834"/>
      <c r="T652" s="834"/>
      <c r="U652" s="834"/>
      <c r="V652" s="834"/>
      <c r="W652" s="834"/>
      <c r="X652" s="834"/>
      <c r="Y652" s="834"/>
      <c r="Z652" s="834"/>
      <c r="AA652" s="834"/>
    </row>
    <row r="653" ht="13.5" customHeight="1">
      <c r="A653" s="834"/>
      <c r="B653" s="834"/>
      <c r="C653" s="834"/>
      <c r="D653" s="834"/>
      <c r="E653" s="834"/>
      <c r="F653" s="834"/>
      <c r="G653" s="834"/>
      <c r="H653" s="834"/>
      <c r="I653" s="834"/>
      <c r="J653" s="834"/>
      <c r="K653" s="834"/>
      <c r="L653" s="834"/>
      <c r="M653" s="834"/>
      <c r="N653" s="834"/>
      <c r="O653" s="834"/>
      <c r="P653" s="834"/>
      <c r="Q653" s="834"/>
      <c r="R653" s="834"/>
      <c r="S653" s="834"/>
      <c r="T653" s="834"/>
      <c r="U653" s="834"/>
      <c r="V653" s="834"/>
      <c r="W653" s="834"/>
      <c r="X653" s="834"/>
      <c r="Y653" s="834"/>
      <c r="Z653" s="834"/>
      <c r="AA653" s="834"/>
    </row>
    <row r="654" ht="13.5" customHeight="1">
      <c r="A654" s="834"/>
      <c r="B654" s="834"/>
      <c r="C654" s="834"/>
      <c r="D654" s="834"/>
      <c r="E654" s="834"/>
      <c r="F654" s="834"/>
      <c r="G654" s="834"/>
      <c r="H654" s="834"/>
      <c r="I654" s="834"/>
      <c r="J654" s="834"/>
      <c r="K654" s="834"/>
      <c r="L654" s="834"/>
      <c r="M654" s="834"/>
      <c r="N654" s="834"/>
      <c r="O654" s="834"/>
      <c r="P654" s="834"/>
      <c r="Q654" s="834"/>
      <c r="R654" s="834"/>
      <c r="S654" s="834"/>
      <c r="T654" s="834"/>
      <c r="U654" s="834"/>
      <c r="V654" s="834"/>
      <c r="W654" s="834"/>
      <c r="X654" s="834"/>
      <c r="Y654" s="834"/>
      <c r="Z654" s="834"/>
      <c r="AA654" s="834"/>
    </row>
    <row r="655" ht="13.5" customHeight="1">
      <c r="A655" s="834"/>
      <c r="B655" s="834"/>
      <c r="C655" s="834"/>
      <c r="D655" s="834"/>
      <c r="E655" s="834"/>
      <c r="F655" s="834"/>
      <c r="G655" s="834"/>
      <c r="H655" s="834"/>
      <c r="I655" s="834"/>
      <c r="J655" s="834"/>
      <c r="K655" s="834"/>
      <c r="L655" s="834"/>
      <c r="M655" s="834"/>
      <c r="N655" s="834"/>
      <c r="O655" s="834"/>
      <c r="P655" s="834"/>
      <c r="Q655" s="834"/>
      <c r="R655" s="834"/>
      <c r="S655" s="834"/>
      <c r="T655" s="834"/>
      <c r="U655" s="834"/>
      <c r="V655" s="834"/>
      <c r="W655" s="834"/>
      <c r="X655" s="834"/>
      <c r="Y655" s="834"/>
      <c r="Z655" s="834"/>
      <c r="AA655" s="834"/>
    </row>
    <row r="656" ht="13.5" customHeight="1">
      <c r="A656" s="834"/>
      <c r="B656" s="834"/>
      <c r="C656" s="834"/>
      <c r="D656" s="834"/>
      <c r="E656" s="834"/>
      <c r="F656" s="834"/>
      <c r="G656" s="834"/>
      <c r="H656" s="834"/>
      <c r="I656" s="834"/>
      <c r="J656" s="834"/>
      <c r="K656" s="834"/>
      <c r="L656" s="834"/>
      <c r="M656" s="834"/>
      <c r="N656" s="834"/>
      <c r="O656" s="834"/>
      <c r="P656" s="834"/>
      <c r="Q656" s="834"/>
      <c r="R656" s="834"/>
      <c r="S656" s="834"/>
      <c r="T656" s="834"/>
      <c r="U656" s="834"/>
      <c r="V656" s="834"/>
      <c r="W656" s="834"/>
      <c r="X656" s="834"/>
      <c r="Y656" s="834"/>
      <c r="Z656" s="834"/>
      <c r="AA656" s="834"/>
    </row>
    <row r="657" ht="13.5" customHeight="1">
      <c r="A657" s="834"/>
      <c r="B657" s="834"/>
      <c r="C657" s="834"/>
      <c r="D657" s="834"/>
      <c r="E657" s="834"/>
      <c r="F657" s="834"/>
      <c r="G657" s="834"/>
      <c r="H657" s="834"/>
      <c r="I657" s="834"/>
      <c r="J657" s="834"/>
      <c r="K657" s="834"/>
      <c r="L657" s="834"/>
      <c r="M657" s="834"/>
      <c r="N657" s="834"/>
      <c r="O657" s="834"/>
      <c r="P657" s="834"/>
      <c r="Q657" s="834"/>
      <c r="R657" s="834"/>
      <c r="S657" s="834"/>
      <c r="T657" s="834"/>
      <c r="U657" s="834"/>
      <c r="V657" s="834"/>
      <c r="W657" s="834"/>
      <c r="X657" s="834"/>
      <c r="Y657" s="834"/>
      <c r="Z657" s="834"/>
      <c r="AA657" s="834"/>
    </row>
    <row r="658" ht="13.5" customHeight="1">
      <c r="A658" s="834"/>
      <c r="B658" s="834"/>
      <c r="C658" s="834"/>
      <c r="D658" s="834"/>
      <c r="E658" s="834"/>
      <c r="F658" s="834"/>
      <c r="G658" s="834"/>
      <c r="H658" s="834"/>
      <c r="I658" s="834"/>
      <c r="J658" s="834"/>
      <c r="K658" s="834"/>
      <c r="L658" s="834"/>
      <c r="M658" s="834"/>
      <c r="N658" s="834"/>
      <c r="O658" s="834"/>
      <c r="P658" s="834"/>
      <c r="Q658" s="834"/>
      <c r="R658" s="834"/>
      <c r="S658" s="834"/>
      <c r="T658" s="834"/>
      <c r="U658" s="834"/>
      <c r="V658" s="834"/>
      <c r="W658" s="834"/>
      <c r="X658" s="834"/>
      <c r="Y658" s="834"/>
      <c r="Z658" s="834"/>
      <c r="AA658" s="834"/>
    </row>
    <row r="659" ht="13.5" customHeight="1">
      <c r="A659" s="834"/>
      <c r="B659" s="834"/>
      <c r="C659" s="834"/>
      <c r="D659" s="834"/>
      <c r="E659" s="834"/>
      <c r="F659" s="834"/>
      <c r="G659" s="834"/>
      <c r="H659" s="834"/>
      <c r="I659" s="834"/>
      <c r="J659" s="834"/>
      <c r="K659" s="834"/>
      <c r="L659" s="834"/>
      <c r="M659" s="834"/>
      <c r="N659" s="834"/>
      <c r="O659" s="834"/>
      <c r="P659" s="834"/>
      <c r="Q659" s="834"/>
      <c r="R659" s="834"/>
      <c r="S659" s="834"/>
      <c r="T659" s="834"/>
      <c r="U659" s="834"/>
      <c r="V659" s="834"/>
      <c r="W659" s="834"/>
      <c r="X659" s="834"/>
      <c r="Y659" s="834"/>
      <c r="Z659" s="834"/>
      <c r="AA659" s="834"/>
    </row>
    <row r="660" ht="13.5" customHeight="1">
      <c r="A660" s="834"/>
      <c r="B660" s="834"/>
      <c r="C660" s="834"/>
      <c r="D660" s="834"/>
      <c r="E660" s="834"/>
      <c r="F660" s="834"/>
      <c r="G660" s="834"/>
      <c r="H660" s="834"/>
      <c r="I660" s="834"/>
      <c r="J660" s="834"/>
      <c r="K660" s="834"/>
      <c r="L660" s="834"/>
      <c r="M660" s="834"/>
      <c r="N660" s="834"/>
      <c r="O660" s="834"/>
      <c r="P660" s="834"/>
      <c r="Q660" s="834"/>
      <c r="R660" s="834"/>
      <c r="S660" s="834"/>
      <c r="T660" s="834"/>
      <c r="U660" s="834"/>
      <c r="V660" s="834"/>
      <c r="W660" s="834"/>
      <c r="X660" s="834"/>
      <c r="Y660" s="834"/>
      <c r="Z660" s="834"/>
      <c r="AA660" s="834"/>
    </row>
    <row r="661" ht="13.5" customHeight="1">
      <c r="A661" s="834"/>
      <c r="B661" s="834"/>
      <c r="C661" s="834"/>
      <c r="D661" s="834"/>
      <c r="E661" s="834"/>
      <c r="F661" s="834"/>
      <c r="G661" s="834"/>
      <c r="H661" s="834"/>
      <c r="I661" s="834"/>
      <c r="J661" s="834"/>
      <c r="K661" s="834"/>
      <c r="L661" s="834"/>
      <c r="M661" s="834"/>
      <c r="N661" s="834"/>
      <c r="O661" s="834"/>
      <c r="P661" s="834"/>
      <c r="Q661" s="834"/>
      <c r="R661" s="834"/>
      <c r="S661" s="834"/>
      <c r="T661" s="834"/>
      <c r="U661" s="834"/>
      <c r="V661" s="834"/>
      <c r="W661" s="834"/>
      <c r="X661" s="834"/>
      <c r="Y661" s="834"/>
      <c r="Z661" s="834"/>
      <c r="AA661" s="834"/>
    </row>
    <row r="662" ht="13.5" customHeight="1">
      <c r="A662" s="834"/>
      <c r="B662" s="834"/>
      <c r="C662" s="834"/>
      <c r="D662" s="834"/>
      <c r="E662" s="834"/>
      <c r="F662" s="834"/>
      <c r="G662" s="834"/>
      <c r="H662" s="834"/>
      <c r="I662" s="834"/>
      <c r="J662" s="834"/>
      <c r="K662" s="834"/>
      <c r="L662" s="834"/>
      <c r="M662" s="834"/>
      <c r="N662" s="834"/>
      <c r="O662" s="834"/>
      <c r="P662" s="834"/>
      <c r="Q662" s="834"/>
      <c r="R662" s="834"/>
      <c r="S662" s="834"/>
      <c r="T662" s="834"/>
      <c r="U662" s="834"/>
      <c r="V662" s="834"/>
      <c r="W662" s="834"/>
      <c r="X662" s="834"/>
      <c r="Y662" s="834"/>
      <c r="Z662" s="834"/>
      <c r="AA662" s="834"/>
    </row>
    <row r="663" ht="13.5" customHeight="1">
      <c r="A663" s="834"/>
      <c r="B663" s="834"/>
      <c r="C663" s="834"/>
      <c r="D663" s="834"/>
      <c r="E663" s="834"/>
      <c r="F663" s="834"/>
      <c r="G663" s="834"/>
      <c r="H663" s="834"/>
      <c r="I663" s="834"/>
      <c r="J663" s="834"/>
      <c r="K663" s="834"/>
      <c r="L663" s="834"/>
      <c r="M663" s="834"/>
      <c r="N663" s="834"/>
      <c r="O663" s="834"/>
      <c r="P663" s="834"/>
      <c r="Q663" s="834"/>
      <c r="R663" s="834"/>
      <c r="S663" s="834"/>
      <c r="T663" s="834"/>
      <c r="U663" s="834"/>
      <c r="V663" s="834"/>
      <c r="W663" s="834"/>
      <c r="X663" s="834"/>
      <c r="Y663" s="834"/>
      <c r="Z663" s="834"/>
      <c r="AA663" s="834"/>
    </row>
    <row r="664" ht="13.5" customHeight="1">
      <c r="A664" s="834"/>
      <c r="B664" s="834"/>
      <c r="C664" s="834"/>
      <c r="D664" s="834"/>
      <c r="E664" s="834"/>
      <c r="F664" s="834"/>
      <c r="G664" s="834"/>
      <c r="H664" s="834"/>
      <c r="I664" s="834"/>
      <c r="J664" s="834"/>
      <c r="K664" s="834"/>
      <c r="L664" s="834"/>
      <c r="M664" s="834"/>
      <c r="N664" s="834"/>
      <c r="O664" s="834"/>
      <c r="P664" s="834"/>
      <c r="Q664" s="834"/>
      <c r="R664" s="834"/>
      <c r="S664" s="834"/>
      <c r="T664" s="834"/>
      <c r="U664" s="834"/>
      <c r="V664" s="834"/>
      <c r="W664" s="834"/>
      <c r="X664" s="834"/>
      <c r="Y664" s="834"/>
      <c r="Z664" s="834"/>
      <c r="AA664" s="834"/>
    </row>
    <row r="665" ht="13.5" customHeight="1">
      <c r="A665" s="834"/>
      <c r="B665" s="834"/>
      <c r="C665" s="834"/>
      <c r="D665" s="834"/>
      <c r="E665" s="834"/>
      <c r="F665" s="834"/>
      <c r="G665" s="834"/>
      <c r="H665" s="834"/>
      <c r="I665" s="834"/>
      <c r="J665" s="834"/>
      <c r="K665" s="834"/>
      <c r="L665" s="834"/>
      <c r="M665" s="834"/>
      <c r="N665" s="834"/>
      <c r="O665" s="834"/>
      <c r="P665" s="834"/>
      <c r="Q665" s="834"/>
      <c r="R665" s="834"/>
      <c r="S665" s="834"/>
      <c r="T665" s="834"/>
      <c r="U665" s="834"/>
      <c r="V665" s="834"/>
      <c r="W665" s="834"/>
      <c r="X665" s="834"/>
      <c r="Y665" s="834"/>
      <c r="Z665" s="834"/>
      <c r="AA665" s="834"/>
    </row>
    <row r="666" ht="13.5" customHeight="1">
      <c r="A666" s="834"/>
      <c r="B666" s="834"/>
      <c r="C666" s="834"/>
      <c r="D666" s="834"/>
      <c r="E666" s="834"/>
      <c r="F666" s="834"/>
      <c r="G666" s="834"/>
      <c r="H666" s="834"/>
      <c r="I666" s="834"/>
      <c r="J666" s="834"/>
      <c r="K666" s="834"/>
      <c r="L666" s="834"/>
      <c r="M666" s="834"/>
      <c r="N666" s="834"/>
      <c r="O666" s="834"/>
      <c r="P666" s="834"/>
      <c r="Q666" s="834"/>
      <c r="R666" s="834"/>
      <c r="S666" s="834"/>
      <c r="T666" s="834"/>
      <c r="U666" s="834"/>
      <c r="V666" s="834"/>
      <c r="W666" s="834"/>
      <c r="X666" s="834"/>
      <c r="Y666" s="834"/>
      <c r="Z666" s="834"/>
      <c r="AA666" s="834"/>
    </row>
    <row r="667" ht="13.5" customHeight="1">
      <c r="A667" s="834"/>
      <c r="B667" s="834"/>
      <c r="C667" s="834"/>
      <c r="D667" s="834"/>
      <c r="E667" s="834"/>
      <c r="F667" s="834"/>
      <c r="G667" s="834"/>
      <c r="H667" s="834"/>
      <c r="I667" s="834"/>
      <c r="J667" s="834"/>
      <c r="K667" s="834"/>
      <c r="L667" s="834"/>
      <c r="M667" s="834"/>
      <c r="N667" s="834"/>
      <c r="O667" s="834"/>
      <c r="P667" s="834"/>
      <c r="Q667" s="834"/>
      <c r="R667" s="834"/>
      <c r="S667" s="834"/>
      <c r="T667" s="834"/>
      <c r="U667" s="834"/>
      <c r="V667" s="834"/>
      <c r="W667" s="834"/>
      <c r="X667" s="834"/>
      <c r="Y667" s="834"/>
      <c r="Z667" s="834"/>
      <c r="AA667" s="834"/>
    </row>
    <row r="668" ht="13.5" customHeight="1">
      <c r="A668" s="834"/>
      <c r="B668" s="834"/>
      <c r="C668" s="834"/>
      <c r="D668" s="834"/>
      <c r="E668" s="834"/>
      <c r="F668" s="834"/>
      <c r="G668" s="834"/>
      <c r="H668" s="834"/>
      <c r="I668" s="834"/>
      <c r="J668" s="834"/>
      <c r="K668" s="834"/>
      <c r="L668" s="834"/>
      <c r="M668" s="834"/>
      <c r="N668" s="834"/>
      <c r="O668" s="834"/>
      <c r="P668" s="834"/>
      <c r="Q668" s="834"/>
      <c r="R668" s="834"/>
      <c r="S668" s="834"/>
      <c r="T668" s="834"/>
      <c r="U668" s="834"/>
      <c r="V668" s="834"/>
      <c r="W668" s="834"/>
      <c r="X668" s="834"/>
      <c r="Y668" s="834"/>
      <c r="Z668" s="834"/>
      <c r="AA668" s="834"/>
    </row>
    <row r="669" ht="13.5" customHeight="1">
      <c r="A669" s="834"/>
      <c r="B669" s="834"/>
      <c r="C669" s="834"/>
      <c r="D669" s="834"/>
      <c r="E669" s="834"/>
      <c r="F669" s="834"/>
      <c r="G669" s="834"/>
      <c r="H669" s="834"/>
      <c r="I669" s="834"/>
      <c r="J669" s="834"/>
      <c r="K669" s="834"/>
      <c r="L669" s="834"/>
      <c r="M669" s="834"/>
      <c r="N669" s="834"/>
      <c r="O669" s="834"/>
      <c r="P669" s="834"/>
      <c r="Q669" s="834"/>
      <c r="R669" s="834"/>
      <c r="S669" s="834"/>
      <c r="T669" s="834"/>
      <c r="U669" s="834"/>
      <c r="V669" s="834"/>
      <c r="W669" s="834"/>
      <c r="X669" s="834"/>
      <c r="Y669" s="834"/>
      <c r="Z669" s="834"/>
      <c r="AA669" s="834"/>
    </row>
    <row r="670" ht="13.5" customHeight="1">
      <c r="A670" s="834"/>
      <c r="B670" s="834"/>
      <c r="C670" s="834"/>
      <c r="D670" s="834"/>
      <c r="E670" s="834"/>
      <c r="F670" s="834"/>
      <c r="G670" s="834"/>
      <c r="H670" s="834"/>
      <c r="I670" s="834"/>
      <c r="J670" s="834"/>
      <c r="K670" s="834"/>
      <c r="L670" s="834"/>
      <c r="M670" s="834"/>
      <c r="N670" s="834"/>
      <c r="O670" s="834"/>
      <c r="P670" s="834"/>
      <c r="Q670" s="834"/>
      <c r="R670" s="834"/>
      <c r="S670" s="834"/>
      <c r="T670" s="834"/>
      <c r="U670" s="834"/>
      <c r="V670" s="834"/>
      <c r="W670" s="834"/>
      <c r="X670" s="834"/>
      <c r="Y670" s="834"/>
      <c r="Z670" s="834"/>
      <c r="AA670" s="834"/>
    </row>
    <row r="671" ht="13.5" customHeight="1">
      <c r="A671" s="834"/>
      <c r="B671" s="834"/>
      <c r="C671" s="834"/>
      <c r="D671" s="834"/>
      <c r="E671" s="834"/>
      <c r="F671" s="834"/>
      <c r="G671" s="834"/>
      <c r="H671" s="834"/>
      <c r="I671" s="834"/>
      <c r="J671" s="834"/>
      <c r="K671" s="834"/>
      <c r="L671" s="834"/>
      <c r="M671" s="834"/>
      <c r="N671" s="834"/>
      <c r="O671" s="834"/>
      <c r="P671" s="834"/>
      <c r="Q671" s="834"/>
      <c r="R671" s="834"/>
      <c r="S671" s="834"/>
      <c r="T671" s="834"/>
      <c r="U671" s="834"/>
      <c r="V671" s="834"/>
      <c r="W671" s="834"/>
      <c r="X671" s="834"/>
      <c r="Y671" s="834"/>
      <c r="Z671" s="834"/>
      <c r="AA671" s="834"/>
    </row>
    <row r="672" ht="13.5" customHeight="1">
      <c r="A672" s="834"/>
      <c r="B672" s="834"/>
      <c r="C672" s="834"/>
      <c r="D672" s="834"/>
      <c r="E672" s="834"/>
      <c r="F672" s="834"/>
      <c r="G672" s="834"/>
      <c r="H672" s="834"/>
      <c r="I672" s="834"/>
      <c r="J672" s="834"/>
      <c r="K672" s="834"/>
      <c r="L672" s="834"/>
      <c r="M672" s="834"/>
      <c r="N672" s="834"/>
      <c r="O672" s="834"/>
      <c r="P672" s="834"/>
      <c r="Q672" s="834"/>
      <c r="R672" s="834"/>
      <c r="S672" s="834"/>
      <c r="T672" s="834"/>
      <c r="U672" s="834"/>
      <c r="V672" s="834"/>
      <c r="W672" s="834"/>
      <c r="X672" s="834"/>
      <c r="Y672" s="834"/>
      <c r="Z672" s="834"/>
      <c r="AA672" s="834"/>
    </row>
    <row r="673" ht="13.5" customHeight="1">
      <c r="A673" s="834"/>
      <c r="B673" s="834"/>
      <c r="C673" s="834"/>
      <c r="D673" s="834"/>
      <c r="E673" s="834"/>
      <c r="F673" s="834"/>
      <c r="G673" s="834"/>
      <c r="H673" s="834"/>
      <c r="I673" s="834"/>
      <c r="J673" s="834"/>
      <c r="K673" s="834"/>
      <c r="L673" s="834"/>
      <c r="M673" s="834"/>
      <c r="N673" s="834"/>
      <c r="O673" s="834"/>
      <c r="P673" s="834"/>
      <c r="Q673" s="834"/>
      <c r="R673" s="834"/>
      <c r="S673" s="834"/>
      <c r="T673" s="834"/>
      <c r="U673" s="834"/>
      <c r="V673" s="834"/>
      <c r="W673" s="834"/>
      <c r="X673" s="834"/>
      <c r="Y673" s="834"/>
      <c r="Z673" s="834"/>
      <c r="AA673" s="834"/>
    </row>
    <row r="674" ht="13.5" customHeight="1">
      <c r="A674" s="834"/>
      <c r="B674" s="834"/>
      <c r="C674" s="834"/>
      <c r="D674" s="834"/>
      <c r="E674" s="834"/>
      <c r="F674" s="834"/>
      <c r="G674" s="834"/>
      <c r="H674" s="834"/>
      <c r="I674" s="834"/>
      <c r="J674" s="834"/>
      <c r="K674" s="834"/>
      <c r="L674" s="834"/>
      <c r="M674" s="834"/>
      <c r="N674" s="834"/>
      <c r="O674" s="834"/>
      <c r="P674" s="834"/>
      <c r="Q674" s="834"/>
      <c r="R674" s="834"/>
      <c r="S674" s="834"/>
      <c r="T674" s="834"/>
      <c r="U674" s="834"/>
      <c r="V674" s="834"/>
      <c r="W674" s="834"/>
      <c r="X674" s="834"/>
      <c r="Y674" s="834"/>
      <c r="Z674" s="834"/>
      <c r="AA674" s="834"/>
    </row>
    <row r="675" ht="13.5" customHeight="1">
      <c r="A675" s="834"/>
      <c r="B675" s="834"/>
      <c r="C675" s="834"/>
      <c r="D675" s="834"/>
      <c r="E675" s="834"/>
      <c r="F675" s="834"/>
      <c r="G675" s="834"/>
      <c r="H675" s="834"/>
      <c r="I675" s="834"/>
      <c r="J675" s="834"/>
      <c r="K675" s="834"/>
      <c r="L675" s="834"/>
      <c r="M675" s="834"/>
      <c r="N675" s="834"/>
      <c r="O675" s="834"/>
      <c r="P675" s="834"/>
      <c r="Q675" s="834"/>
      <c r="R675" s="834"/>
      <c r="S675" s="834"/>
      <c r="T675" s="834"/>
      <c r="U675" s="834"/>
      <c r="V675" s="834"/>
      <c r="W675" s="834"/>
      <c r="X675" s="834"/>
      <c r="Y675" s="834"/>
      <c r="Z675" s="834"/>
      <c r="AA675" s="834"/>
    </row>
    <row r="676" ht="13.5" customHeight="1">
      <c r="A676" s="834"/>
      <c r="B676" s="834"/>
      <c r="C676" s="834"/>
      <c r="D676" s="834"/>
      <c r="E676" s="834"/>
      <c r="F676" s="834"/>
      <c r="G676" s="834"/>
      <c r="H676" s="834"/>
      <c r="I676" s="834"/>
      <c r="J676" s="834"/>
      <c r="K676" s="834"/>
      <c r="L676" s="834"/>
      <c r="M676" s="834"/>
      <c r="N676" s="834"/>
      <c r="O676" s="834"/>
      <c r="P676" s="834"/>
      <c r="Q676" s="834"/>
      <c r="R676" s="834"/>
      <c r="S676" s="834"/>
      <c r="T676" s="834"/>
      <c r="U676" s="834"/>
      <c r="V676" s="834"/>
      <c r="W676" s="834"/>
      <c r="X676" s="834"/>
      <c r="Y676" s="834"/>
      <c r="Z676" s="834"/>
      <c r="AA676" s="834"/>
    </row>
    <row r="677" ht="13.5" customHeight="1">
      <c r="A677" s="834"/>
      <c r="B677" s="834"/>
      <c r="C677" s="834"/>
      <c r="D677" s="834"/>
      <c r="E677" s="834"/>
      <c r="F677" s="834"/>
      <c r="G677" s="834"/>
      <c r="H677" s="834"/>
      <c r="I677" s="834"/>
      <c r="J677" s="834"/>
      <c r="K677" s="834"/>
      <c r="L677" s="834"/>
      <c r="M677" s="834"/>
      <c r="N677" s="834"/>
      <c r="O677" s="834"/>
      <c r="P677" s="834"/>
      <c r="Q677" s="834"/>
      <c r="R677" s="834"/>
      <c r="S677" s="834"/>
      <c r="T677" s="834"/>
      <c r="U677" s="834"/>
      <c r="V677" s="834"/>
      <c r="W677" s="834"/>
      <c r="X677" s="834"/>
      <c r="Y677" s="834"/>
      <c r="Z677" s="834"/>
      <c r="AA677" s="834"/>
    </row>
    <row r="678" ht="13.5" customHeight="1">
      <c r="A678" s="834"/>
      <c r="B678" s="834"/>
      <c r="C678" s="834"/>
      <c r="D678" s="834"/>
      <c r="E678" s="834"/>
      <c r="F678" s="834"/>
      <c r="G678" s="834"/>
      <c r="H678" s="834"/>
      <c r="I678" s="834"/>
      <c r="J678" s="834"/>
      <c r="K678" s="834"/>
      <c r="L678" s="834"/>
      <c r="M678" s="834"/>
      <c r="N678" s="834"/>
      <c r="O678" s="834"/>
      <c r="P678" s="834"/>
      <c r="Q678" s="834"/>
      <c r="R678" s="834"/>
      <c r="S678" s="834"/>
      <c r="T678" s="834"/>
      <c r="U678" s="834"/>
      <c r="V678" s="834"/>
      <c r="W678" s="834"/>
      <c r="X678" s="834"/>
      <c r="Y678" s="834"/>
      <c r="Z678" s="834"/>
      <c r="AA678" s="834"/>
    </row>
    <row r="679" ht="13.5" customHeight="1">
      <c r="A679" s="834"/>
      <c r="B679" s="834"/>
      <c r="C679" s="834"/>
      <c r="D679" s="834"/>
      <c r="E679" s="834"/>
      <c r="F679" s="834"/>
      <c r="G679" s="834"/>
      <c r="H679" s="834"/>
      <c r="I679" s="834"/>
      <c r="J679" s="834"/>
      <c r="K679" s="834"/>
      <c r="L679" s="834"/>
      <c r="M679" s="834"/>
      <c r="N679" s="834"/>
      <c r="O679" s="834"/>
      <c r="P679" s="834"/>
      <c r="Q679" s="834"/>
      <c r="R679" s="834"/>
      <c r="S679" s="834"/>
      <c r="T679" s="834"/>
      <c r="U679" s="834"/>
      <c r="V679" s="834"/>
      <c r="W679" s="834"/>
      <c r="X679" s="834"/>
      <c r="Y679" s="834"/>
      <c r="Z679" s="834"/>
      <c r="AA679" s="834"/>
    </row>
    <row r="680" ht="13.5" customHeight="1">
      <c r="A680" s="834"/>
      <c r="B680" s="834"/>
      <c r="C680" s="834"/>
      <c r="D680" s="834"/>
      <c r="E680" s="834"/>
      <c r="F680" s="834"/>
      <c r="G680" s="834"/>
      <c r="H680" s="834"/>
      <c r="I680" s="834"/>
      <c r="J680" s="834"/>
      <c r="K680" s="834"/>
      <c r="L680" s="834"/>
      <c r="M680" s="834"/>
      <c r="N680" s="834"/>
      <c r="O680" s="834"/>
      <c r="P680" s="834"/>
      <c r="Q680" s="834"/>
      <c r="R680" s="834"/>
      <c r="S680" s="834"/>
      <c r="T680" s="834"/>
      <c r="U680" s="834"/>
      <c r="V680" s="834"/>
      <c r="W680" s="834"/>
      <c r="X680" s="834"/>
      <c r="Y680" s="834"/>
      <c r="Z680" s="834"/>
      <c r="AA680" s="834"/>
    </row>
    <row r="681" ht="13.5" customHeight="1">
      <c r="A681" s="834"/>
      <c r="B681" s="834"/>
      <c r="C681" s="834"/>
      <c r="D681" s="834"/>
      <c r="E681" s="834"/>
      <c r="F681" s="834"/>
      <c r="G681" s="834"/>
      <c r="H681" s="834"/>
      <c r="I681" s="834"/>
      <c r="J681" s="834"/>
      <c r="K681" s="834"/>
      <c r="L681" s="834"/>
      <c r="M681" s="834"/>
      <c r="N681" s="834"/>
      <c r="O681" s="834"/>
      <c r="P681" s="834"/>
      <c r="Q681" s="834"/>
      <c r="R681" s="834"/>
      <c r="S681" s="834"/>
      <c r="T681" s="834"/>
      <c r="U681" s="834"/>
      <c r="V681" s="834"/>
      <c r="W681" s="834"/>
      <c r="X681" s="834"/>
      <c r="Y681" s="834"/>
      <c r="Z681" s="834"/>
      <c r="AA681" s="834"/>
    </row>
    <row r="682" ht="13.5" customHeight="1">
      <c r="A682" s="834"/>
      <c r="B682" s="834"/>
      <c r="C682" s="834"/>
      <c r="D682" s="834"/>
      <c r="E682" s="834"/>
      <c r="F682" s="834"/>
      <c r="G682" s="834"/>
      <c r="H682" s="834"/>
      <c r="I682" s="834"/>
      <c r="J682" s="834"/>
      <c r="K682" s="834"/>
      <c r="L682" s="834"/>
      <c r="M682" s="834"/>
      <c r="N682" s="834"/>
      <c r="O682" s="834"/>
      <c r="P682" s="834"/>
      <c r="Q682" s="834"/>
      <c r="R682" s="834"/>
      <c r="S682" s="834"/>
      <c r="T682" s="834"/>
      <c r="U682" s="834"/>
      <c r="V682" s="834"/>
      <c r="W682" s="834"/>
      <c r="X682" s="834"/>
      <c r="Y682" s="834"/>
      <c r="Z682" s="834"/>
      <c r="AA682" s="834"/>
    </row>
    <row r="683" ht="13.5" customHeight="1">
      <c r="A683" s="834"/>
      <c r="B683" s="834"/>
      <c r="C683" s="834"/>
      <c r="D683" s="834"/>
      <c r="E683" s="834"/>
      <c r="F683" s="834"/>
      <c r="G683" s="834"/>
      <c r="H683" s="834"/>
      <c r="I683" s="834"/>
      <c r="J683" s="834"/>
      <c r="K683" s="834"/>
      <c r="L683" s="834"/>
      <c r="M683" s="834"/>
      <c r="N683" s="834"/>
      <c r="O683" s="834"/>
      <c r="P683" s="834"/>
      <c r="Q683" s="834"/>
      <c r="R683" s="834"/>
      <c r="S683" s="834"/>
      <c r="T683" s="834"/>
      <c r="U683" s="834"/>
      <c r="V683" s="834"/>
      <c r="W683" s="834"/>
      <c r="X683" s="834"/>
      <c r="Y683" s="834"/>
      <c r="Z683" s="834"/>
      <c r="AA683" s="834"/>
    </row>
    <row r="684" ht="13.5" customHeight="1">
      <c r="A684" s="834"/>
      <c r="B684" s="834"/>
      <c r="C684" s="834"/>
      <c r="D684" s="834"/>
      <c r="E684" s="834"/>
      <c r="F684" s="834"/>
      <c r="G684" s="834"/>
      <c r="H684" s="834"/>
      <c r="I684" s="834"/>
      <c r="J684" s="834"/>
      <c r="K684" s="834"/>
      <c r="L684" s="834"/>
      <c r="M684" s="834"/>
      <c r="N684" s="834"/>
      <c r="O684" s="834"/>
      <c r="P684" s="834"/>
      <c r="Q684" s="834"/>
      <c r="R684" s="834"/>
      <c r="S684" s="834"/>
      <c r="T684" s="834"/>
      <c r="U684" s="834"/>
      <c r="V684" s="834"/>
      <c r="W684" s="834"/>
      <c r="X684" s="834"/>
      <c r="Y684" s="834"/>
      <c r="Z684" s="834"/>
      <c r="AA684" s="834"/>
    </row>
    <row r="685" ht="13.5" customHeight="1">
      <c r="A685" s="834"/>
      <c r="B685" s="834"/>
      <c r="C685" s="834"/>
      <c r="D685" s="834"/>
      <c r="E685" s="834"/>
      <c r="F685" s="834"/>
      <c r="G685" s="834"/>
      <c r="H685" s="834"/>
      <c r="I685" s="834"/>
      <c r="J685" s="834"/>
      <c r="K685" s="834"/>
      <c r="L685" s="834"/>
      <c r="M685" s="834"/>
      <c r="N685" s="834"/>
      <c r="O685" s="834"/>
      <c r="P685" s="834"/>
      <c r="Q685" s="834"/>
      <c r="R685" s="834"/>
      <c r="S685" s="834"/>
      <c r="T685" s="834"/>
      <c r="U685" s="834"/>
      <c r="V685" s="834"/>
      <c r="W685" s="834"/>
      <c r="X685" s="834"/>
      <c r="Y685" s="834"/>
      <c r="Z685" s="834"/>
      <c r="AA685" s="834"/>
    </row>
    <row r="686" ht="13.5" customHeight="1">
      <c r="A686" s="834"/>
      <c r="B686" s="834"/>
      <c r="C686" s="834"/>
      <c r="D686" s="834"/>
      <c r="E686" s="834"/>
      <c r="F686" s="834"/>
      <c r="G686" s="834"/>
      <c r="H686" s="834"/>
      <c r="I686" s="834"/>
      <c r="J686" s="834"/>
      <c r="K686" s="834"/>
      <c r="L686" s="834"/>
      <c r="M686" s="834"/>
      <c r="N686" s="834"/>
      <c r="O686" s="834"/>
      <c r="P686" s="834"/>
      <c r="Q686" s="834"/>
      <c r="R686" s="834"/>
      <c r="S686" s="834"/>
      <c r="T686" s="834"/>
      <c r="U686" s="834"/>
      <c r="V686" s="834"/>
      <c r="W686" s="834"/>
      <c r="X686" s="834"/>
      <c r="Y686" s="834"/>
      <c r="Z686" s="834"/>
      <c r="AA686" s="834"/>
    </row>
    <row r="687" ht="13.5" customHeight="1">
      <c r="A687" s="834"/>
      <c r="B687" s="834"/>
      <c r="C687" s="834"/>
      <c r="D687" s="834"/>
      <c r="E687" s="834"/>
      <c r="F687" s="834"/>
      <c r="G687" s="834"/>
      <c r="H687" s="834"/>
      <c r="I687" s="834"/>
      <c r="J687" s="834"/>
      <c r="K687" s="834"/>
      <c r="L687" s="834"/>
      <c r="M687" s="834"/>
      <c r="N687" s="834"/>
      <c r="O687" s="834"/>
      <c r="P687" s="834"/>
      <c r="Q687" s="834"/>
      <c r="R687" s="834"/>
      <c r="S687" s="834"/>
      <c r="T687" s="834"/>
      <c r="U687" s="834"/>
      <c r="V687" s="834"/>
      <c r="W687" s="834"/>
      <c r="X687" s="834"/>
      <c r="Y687" s="834"/>
      <c r="Z687" s="834"/>
      <c r="AA687" s="834"/>
    </row>
    <row r="688" ht="13.5" customHeight="1">
      <c r="A688" s="834"/>
      <c r="B688" s="834"/>
      <c r="C688" s="834"/>
      <c r="D688" s="834"/>
      <c r="E688" s="834"/>
      <c r="F688" s="834"/>
      <c r="G688" s="834"/>
      <c r="H688" s="834"/>
      <c r="I688" s="834"/>
      <c r="J688" s="834"/>
      <c r="K688" s="834"/>
      <c r="L688" s="834"/>
      <c r="M688" s="834"/>
      <c r="N688" s="834"/>
      <c r="O688" s="834"/>
      <c r="P688" s="834"/>
      <c r="Q688" s="834"/>
      <c r="R688" s="834"/>
      <c r="S688" s="834"/>
      <c r="T688" s="834"/>
      <c r="U688" s="834"/>
      <c r="V688" s="834"/>
      <c r="W688" s="834"/>
      <c r="X688" s="834"/>
      <c r="Y688" s="834"/>
      <c r="Z688" s="834"/>
      <c r="AA688" s="834"/>
    </row>
    <row r="689" ht="13.5" customHeight="1">
      <c r="A689" s="834"/>
      <c r="B689" s="834"/>
      <c r="C689" s="834"/>
      <c r="D689" s="834"/>
      <c r="E689" s="834"/>
      <c r="F689" s="834"/>
      <c r="G689" s="834"/>
      <c r="H689" s="834"/>
      <c r="I689" s="834"/>
      <c r="J689" s="834"/>
      <c r="K689" s="834"/>
      <c r="L689" s="834"/>
      <c r="M689" s="834"/>
      <c r="N689" s="834"/>
      <c r="O689" s="834"/>
      <c r="P689" s="834"/>
      <c r="Q689" s="834"/>
      <c r="R689" s="834"/>
      <c r="S689" s="834"/>
      <c r="T689" s="834"/>
      <c r="U689" s="834"/>
      <c r="V689" s="834"/>
      <c r="W689" s="834"/>
      <c r="X689" s="834"/>
      <c r="Y689" s="834"/>
      <c r="Z689" s="834"/>
      <c r="AA689" s="834"/>
    </row>
    <row r="690" ht="13.5" customHeight="1">
      <c r="A690" s="834"/>
      <c r="B690" s="834"/>
      <c r="C690" s="834"/>
      <c r="D690" s="834"/>
      <c r="E690" s="834"/>
      <c r="F690" s="834"/>
      <c r="G690" s="834"/>
      <c r="H690" s="834"/>
      <c r="I690" s="834"/>
      <c r="J690" s="834"/>
      <c r="K690" s="834"/>
      <c r="L690" s="834"/>
      <c r="M690" s="834"/>
      <c r="N690" s="834"/>
      <c r="O690" s="834"/>
      <c r="P690" s="834"/>
      <c r="Q690" s="834"/>
      <c r="R690" s="834"/>
      <c r="S690" s="834"/>
      <c r="T690" s="834"/>
      <c r="U690" s="834"/>
      <c r="V690" s="834"/>
      <c r="W690" s="834"/>
      <c r="X690" s="834"/>
      <c r="Y690" s="834"/>
      <c r="Z690" s="834"/>
      <c r="AA690" s="834"/>
    </row>
    <row r="691" ht="13.5" customHeight="1">
      <c r="A691" s="834"/>
      <c r="B691" s="834"/>
      <c r="C691" s="834"/>
      <c r="D691" s="834"/>
      <c r="E691" s="834"/>
      <c r="F691" s="834"/>
      <c r="G691" s="834"/>
      <c r="H691" s="834"/>
      <c r="I691" s="834"/>
      <c r="J691" s="834"/>
      <c r="K691" s="834"/>
      <c r="L691" s="834"/>
      <c r="M691" s="834"/>
      <c r="N691" s="834"/>
      <c r="O691" s="834"/>
      <c r="P691" s="834"/>
      <c r="Q691" s="834"/>
      <c r="R691" s="834"/>
      <c r="S691" s="834"/>
      <c r="T691" s="834"/>
      <c r="U691" s="834"/>
      <c r="V691" s="834"/>
      <c r="W691" s="834"/>
      <c r="X691" s="834"/>
      <c r="Y691" s="834"/>
      <c r="Z691" s="834"/>
      <c r="AA691" s="834"/>
    </row>
    <row r="692" ht="13.5" customHeight="1">
      <c r="A692" s="834"/>
      <c r="B692" s="834"/>
      <c r="C692" s="834"/>
      <c r="D692" s="834"/>
      <c r="E692" s="834"/>
      <c r="F692" s="834"/>
      <c r="G692" s="834"/>
      <c r="H692" s="834"/>
      <c r="I692" s="834"/>
      <c r="J692" s="834"/>
      <c r="K692" s="834"/>
      <c r="L692" s="834"/>
      <c r="M692" s="834"/>
      <c r="N692" s="834"/>
      <c r="O692" s="834"/>
      <c r="P692" s="834"/>
      <c r="Q692" s="834"/>
      <c r="R692" s="834"/>
      <c r="S692" s="834"/>
      <c r="T692" s="834"/>
      <c r="U692" s="834"/>
      <c r="V692" s="834"/>
      <c r="W692" s="834"/>
      <c r="X692" s="834"/>
      <c r="Y692" s="834"/>
      <c r="Z692" s="834"/>
      <c r="AA692" s="834"/>
    </row>
    <row r="693" ht="13.5" customHeight="1">
      <c r="A693" s="834"/>
      <c r="B693" s="834"/>
      <c r="C693" s="834"/>
      <c r="D693" s="834"/>
      <c r="E693" s="834"/>
      <c r="F693" s="834"/>
      <c r="G693" s="834"/>
      <c r="H693" s="834"/>
      <c r="I693" s="834"/>
      <c r="J693" s="834"/>
      <c r="K693" s="834"/>
      <c r="L693" s="834"/>
      <c r="M693" s="834"/>
      <c r="N693" s="834"/>
      <c r="O693" s="834"/>
      <c r="P693" s="834"/>
      <c r="Q693" s="834"/>
      <c r="R693" s="834"/>
      <c r="S693" s="834"/>
      <c r="T693" s="834"/>
      <c r="U693" s="834"/>
      <c r="V693" s="834"/>
      <c r="W693" s="834"/>
      <c r="X693" s="834"/>
      <c r="Y693" s="834"/>
      <c r="Z693" s="834"/>
      <c r="AA693" s="834"/>
    </row>
    <row r="694" ht="13.5" customHeight="1">
      <c r="A694" s="834"/>
      <c r="B694" s="834"/>
      <c r="C694" s="834"/>
      <c r="D694" s="834"/>
      <c r="E694" s="834"/>
      <c r="F694" s="834"/>
      <c r="G694" s="834"/>
      <c r="H694" s="834"/>
      <c r="I694" s="834"/>
      <c r="J694" s="834"/>
      <c r="K694" s="834"/>
      <c r="L694" s="834"/>
      <c r="M694" s="834"/>
      <c r="N694" s="834"/>
      <c r="O694" s="834"/>
      <c r="P694" s="834"/>
      <c r="Q694" s="834"/>
      <c r="R694" s="834"/>
      <c r="S694" s="834"/>
      <c r="T694" s="834"/>
      <c r="U694" s="834"/>
      <c r="V694" s="834"/>
      <c r="W694" s="834"/>
      <c r="X694" s="834"/>
      <c r="Y694" s="834"/>
      <c r="Z694" s="834"/>
      <c r="AA694" s="834"/>
    </row>
    <row r="695" ht="13.5" customHeight="1">
      <c r="A695" s="834"/>
      <c r="B695" s="834"/>
      <c r="C695" s="834"/>
      <c r="D695" s="834"/>
      <c r="E695" s="834"/>
      <c r="F695" s="834"/>
      <c r="G695" s="834"/>
      <c r="H695" s="834"/>
      <c r="I695" s="834"/>
      <c r="J695" s="834"/>
      <c r="K695" s="834"/>
      <c r="L695" s="834"/>
      <c r="M695" s="834"/>
      <c r="N695" s="834"/>
      <c r="O695" s="834"/>
      <c r="P695" s="834"/>
      <c r="Q695" s="834"/>
      <c r="R695" s="834"/>
      <c r="S695" s="834"/>
      <c r="T695" s="834"/>
      <c r="U695" s="834"/>
      <c r="V695" s="834"/>
      <c r="W695" s="834"/>
      <c r="X695" s="834"/>
      <c r="Y695" s="834"/>
      <c r="Z695" s="834"/>
      <c r="AA695" s="834"/>
    </row>
    <row r="696" ht="13.5" customHeight="1">
      <c r="A696" s="834"/>
      <c r="B696" s="834"/>
      <c r="C696" s="834"/>
      <c r="D696" s="834"/>
      <c r="E696" s="834"/>
      <c r="F696" s="834"/>
      <c r="G696" s="834"/>
      <c r="H696" s="834"/>
      <c r="I696" s="834"/>
      <c r="J696" s="834"/>
      <c r="K696" s="834"/>
      <c r="L696" s="834"/>
      <c r="M696" s="834"/>
      <c r="N696" s="834"/>
      <c r="O696" s="834"/>
      <c r="P696" s="834"/>
      <c r="Q696" s="834"/>
      <c r="R696" s="834"/>
      <c r="S696" s="834"/>
      <c r="T696" s="834"/>
      <c r="U696" s="834"/>
      <c r="V696" s="834"/>
      <c r="W696" s="834"/>
      <c r="X696" s="834"/>
      <c r="Y696" s="834"/>
      <c r="Z696" s="834"/>
      <c r="AA696" s="834"/>
    </row>
    <row r="697" ht="13.5" customHeight="1">
      <c r="A697" s="834"/>
      <c r="B697" s="834"/>
      <c r="C697" s="834"/>
      <c r="D697" s="834"/>
      <c r="E697" s="834"/>
      <c r="F697" s="834"/>
      <c r="G697" s="834"/>
      <c r="H697" s="834"/>
      <c r="I697" s="834"/>
      <c r="J697" s="834"/>
      <c r="K697" s="834"/>
      <c r="L697" s="834"/>
      <c r="M697" s="834"/>
      <c r="N697" s="834"/>
      <c r="O697" s="834"/>
      <c r="P697" s="834"/>
      <c r="Q697" s="834"/>
      <c r="R697" s="834"/>
      <c r="S697" s="834"/>
      <c r="T697" s="834"/>
      <c r="U697" s="834"/>
      <c r="V697" s="834"/>
      <c r="W697" s="834"/>
      <c r="X697" s="834"/>
      <c r="Y697" s="834"/>
      <c r="Z697" s="834"/>
      <c r="AA697" s="834"/>
    </row>
    <row r="698" ht="13.5" customHeight="1">
      <c r="A698" s="834"/>
      <c r="B698" s="834"/>
      <c r="C698" s="834"/>
      <c r="D698" s="834"/>
      <c r="E698" s="834"/>
      <c r="F698" s="834"/>
      <c r="G698" s="834"/>
      <c r="H698" s="834"/>
      <c r="I698" s="834"/>
      <c r="J698" s="834"/>
      <c r="K698" s="834"/>
      <c r="L698" s="834"/>
      <c r="M698" s="834"/>
      <c r="N698" s="834"/>
      <c r="O698" s="834"/>
      <c r="P698" s="834"/>
      <c r="Q698" s="834"/>
      <c r="R698" s="834"/>
      <c r="S698" s="834"/>
      <c r="T698" s="834"/>
      <c r="U698" s="834"/>
      <c r="V698" s="834"/>
      <c r="W698" s="834"/>
      <c r="X698" s="834"/>
      <c r="Y698" s="834"/>
      <c r="Z698" s="834"/>
      <c r="AA698" s="834"/>
    </row>
    <row r="699" ht="13.5" customHeight="1">
      <c r="A699" s="834"/>
      <c r="B699" s="834"/>
      <c r="C699" s="834"/>
      <c r="D699" s="834"/>
      <c r="E699" s="834"/>
      <c r="F699" s="834"/>
      <c r="G699" s="834"/>
      <c r="H699" s="834"/>
      <c r="I699" s="834"/>
      <c r="J699" s="834"/>
      <c r="K699" s="834"/>
      <c r="L699" s="834"/>
      <c r="M699" s="834"/>
      <c r="N699" s="834"/>
      <c r="O699" s="834"/>
      <c r="P699" s="834"/>
      <c r="Q699" s="834"/>
      <c r="R699" s="834"/>
      <c r="S699" s="834"/>
      <c r="T699" s="834"/>
      <c r="U699" s="834"/>
      <c r="V699" s="834"/>
      <c r="W699" s="834"/>
      <c r="X699" s="834"/>
      <c r="Y699" s="834"/>
      <c r="Z699" s="834"/>
      <c r="AA699" s="834"/>
    </row>
    <row r="700" ht="13.5" customHeight="1">
      <c r="A700" s="834"/>
      <c r="B700" s="834"/>
      <c r="C700" s="834"/>
      <c r="D700" s="834"/>
      <c r="E700" s="834"/>
      <c r="F700" s="834"/>
      <c r="G700" s="834"/>
      <c r="H700" s="834"/>
      <c r="I700" s="834"/>
      <c r="J700" s="834"/>
      <c r="K700" s="834"/>
      <c r="L700" s="834"/>
      <c r="M700" s="834"/>
      <c r="N700" s="834"/>
      <c r="O700" s="834"/>
      <c r="P700" s="834"/>
      <c r="Q700" s="834"/>
      <c r="R700" s="834"/>
      <c r="S700" s="834"/>
      <c r="T700" s="834"/>
      <c r="U700" s="834"/>
      <c r="V700" s="834"/>
      <c r="W700" s="834"/>
      <c r="X700" s="834"/>
      <c r="Y700" s="834"/>
      <c r="Z700" s="834"/>
      <c r="AA700" s="834"/>
    </row>
    <row r="701" ht="13.5" customHeight="1">
      <c r="A701" s="834"/>
      <c r="B701" s="834"/>
      <c r="C701" s="834"/>
      <c r="D701" s="834"/>
      <c r="E701" s="834"/>
      <c r="F701" s="834"/>
      <c r="G701" s="834"/>
      <c r="H701" s="834"/>
      <c r="I701" s="834"/>
      <c r="J701" s="834"/>
      <c r="K701" s="834"/>
      <c r="L701" s="834"/>
      <c r="M701" s="834"/>
      <c r="N701" s="834"/>
      <c r="O701" s="834"/>
      <c r="P701" s="834"/>
      <c r="Q701" s="834"/>
      <c r="R701" s="834"/>
      <c r="S701" s="834"/>
      <c r="T701" s="834"/>
      <c r="U701" s="834"/>
      <c r="V701" s="834"/>
      <c r="W701" s="834"/>
      <c r="X701" s="834"/>
      <c r="Y701" s="834"/>
      <c r="Z701" s="834"/>
      <c r="AA701" s="834"/>
    </row>
    <row r="702" ht="13.5" customHeight="1">
      <c r="A702" s="834"/>
      <c r="B702" s="834"/>
      <c r="C702" s="834"/>
      <c r="D702" s="834"/>
      <c r="E702" s="834"/>
      <c r="F702" s="834"/>
      <c r="G702" s="834"/>
      <c r="H702" s="834"/>
      <c r="I702" s="834"/>
      <c r="J702" s="834"/>
      <c r="K702" s="834"/>
      <c r="L702" s="834"/>
      <c r="M702" s="834"/>
      <c r="N702" s="834"/>
      <c r="O702" s="834"/>
      <c r="P702" s="834"/>
      <c r="Q702" s="834"/>
      <c r="R702" s="834"/>
      <c r="S702" s="834"/>
      <c r="T702" s="834"/>
      <c r="U702" s="834"/>
      <c r="V702" s="834"/>
      <c r="W702" s="834"/>
      <c r="X702" s="834"/>
      <c r="Y702" s="834"/>
      <c r="Z702" s="834"/>
      <c r="AA702" s="834"/>
    </row>
    <row r="703" ht="13.5" customHeight="1">
      <c r="A703" s="834"/>
      <c r="B703" s="834"/>
      <c r="C703" s="834"/>
      <c r="D703" s="834"/>
      <c r="E703" s="834"/>
      <c r="F703" s="834"/>
      <c r="G703" s="834"/>
      <c r="H703" s="834"/>
      <c r="I703" s="834"/>
      <c r="J703" s="834"/>
      <c r="K703" s="834"/>
      <c r="L703" s="834"/>
      <c r="M703" s="834"/>
      <c r="N703" s="834"/>
      <c r="O703" s="834"/>
      <c r="P703" s="834"/>
      <c r="Q703" s="834"/>
      <c r="R703" s="834"/>
      <c r="S703" s="834"/>
      <c r="T703" s="834"/>
      <c r="U703" s="834"/>
      <c r="V703" s="834"/>
      <c r="W703" s="834"/>
      <c r="X703" s="834"/>
      <c r="Y703" s="834"/>
      <c r="Z703" s="834"/>
      <c r="AA703" s="834"/>
    </row>
    <row r="704" ht="13.5" customHeight="1">
      <c r="A704" s="834"/>
      <c r="B704" s="834"/>
      <c r="C704" s="834"/>
      <c r="D704" s="834"/>
      <c r="E704" s="834"/>
      <c r="F704" s="834"/>
      <c r="G704" s="834"/>
      <c r="H704" s="834"/>
      <c r="I704" s="834"/>
      <c r="J704" s="834"/>
      <c r="K704" s="834"/>
      <c r="L704" s="834"/>
      <c r="M704" s="834"/>
      <c r="N704" s="834"/>
      <c r="O704" s="834"/>
      <c r="P704" s="834"/>
      <c r="Q704" s="834"/>
      <c r="R704" s="834"/>
      <c r="S704" s="834"/>
      <c r="T704" s="834"/>
      <c r="U704" s="834"/>
      <c r="V704" s="834"/>
      <c r="W704" s="834"/>
      <c r="X704" s="834"/>
      <c r="Y704" s="834"/>
      <c r="Z704" s="834"/>
      <c r="AA704" s="834"/>
    </row>
    <row r="705" ht="13.5" customHeight="1">
      <c r="A705" s="834"/>
      <c r="B705" s="834"/>
      <c r="C705" s="834"/>
      <c r="D705" s="834"/>
      <c r="E705" s="834"/>
      <c r="F705" s="834"/>
      <c r="G705" s="834"/>
      <c r="H705" s="834"/>
      <c r="I705" s="834"/>
      <c r="J705" s="834"/>
      <c r="K705" s="834"/>
      <c r="L705" s="834"/>
      <c r="M705" s="834"/>
      <c r="N705" s="834"/>
      <c r="O705" s="834"/>
      <c r="P705" s="834"/>
      <c r="Q705" s="834"/>
      <c r="R705" s="834"/>
      <c r="S705" s="834"/>
      <c r="T705" s="834"/>
      <c r="U705" s="834"/>
      <c r="V705" s="834"/>
      <c r="W705" s="834"/>
      <c r="X705" s="834"/>
      <c r="Y705" s="834"/>
      <c r="Z705" s="834"/>
      <c r="AA705" s="834"/>
    </row>
    <row r="706" ht="13.5" customHeight="1">
      <c r="A706" s="834"/>
      <c r="B706" s="834"/>
      <c r="C706" s="834"/>
      <c r="D706" s="834"/>
      <c r="E706" s="834"/>
      <c r="F706" s="834"/>
      <c r="G706" s="834"/>
      <c r="H706" s="834"/>
      <c r="I706" s="834"/>
      <c r="J706" s="834"/>
      <c r="K706" s="834"/>
      <c r="L706" s="834"/>
      <c r="M706" s="834"/>
      <c r="N706" s="834"/>
      <c r="O706" s="834"/>
      <c r="P706" s="834"/>
      <c r="Q706" s="834"/>
      <c r="R706" s="834"/>
      <c r="S706" s="834"/>
      <c r="T706" s="834"/>
      <c r="U706" s="834"/>
      <c r="V706" s="834"/>
      <c r="W706" s="834"/>
      <c r="X706" s="834"/>
      <c r="Y706" s="834"/>
      <c r="Z706" s="834"/>
      <c r="AA706" s="834"/>
    </row>
    <row r="707" ht="13.5" customHeight="1">
      <c r="A707" s="834"/>
      <c r="B707" s="834"/>
      <c r="C707" s="834"/>
      <c r="D707" s="834"/>
      <c r="E707" s="834"/>
      <c r="F707" s="834"/>
      <c r="G707" s="834"/>
      <c r="H707" s="834"/>
      <c r="I707" s="834"/>
      <c r="J707" s="834"/>
      <c r="K707" s="834"/>
      <c r="L707" s="834"/>
      <c r="M707" s="834"/>
      <c r="N707" s="834"/>
      <c r="O707" s="834"/>
      <c r="P707" s="834"/>
      <c r="Q707" s="834"/>
      <c r="R707" s="834"/>
      <c r="S707" s="834"/>
      <c r="T707" s="834"/>
      <c r="U707" s="834"/>
      <c r="V707" s="834"/>
      <c r="W707" s="834"/>
      <c r="X707" s="834"/>
      <c r="Y707" s="834"/>
      <c r="Z707" s="834"/>
      <c r="AA707" s="834"/>
    </row>
    <row r="708" ht="13.5" customHeight="1">
      <c r="A708" s="834"/>
      <c r="B708" s="834"/>
      <c r="C708" s="834"/>
      <c r="D708" s="834"/>
      <c r="E708" s="834"/>
      <c r="F708" s="834"/>
      <c r="G708" s="834"/>
      <c r="H708" s="834"/>
      <c r="I708" s="834"/>
      <c r="J708" s="834"/>
      <c r="K708" s="834"/>
      <c r="L708" s="834"/>
      <c r="M708" s="834"/>
      <c r="N708" s="834"/>
      <c r="O708" s="834"/>
      <c r="P708" s="834"/>
      <c r="Q708" s="834"/>
      <c r="R708" s="834"/>
      <c r="S708" s="834"/>
      <c r="T708" s="834"/>
      <c r="U708" s="834"/>
      <c r="V708" s="834"/>
      <c r="W708" s="834"/>
      <c r="X708" s="834"/>
      <c r="Y708" s="834"/>
      <c r="Z708" s="834"/>
      <c r="AA708" s="834"/>
    </row>
    <row r="709" ht="13.5" customHeight="1">
      <c r="A709" s="834"/>
      <c r="B709" s="834"/>
      <c r="C709" s="834"/>
      <c r="D709" s="834"/>
      <c r="E709" s="834"/>
      <c r="F709" s="834"/>
      <c r="G709" s="834"/>
      <c r="H709" s="834"/>
      <c r="I709" s="834"/>
      <c r="J709" s="834"/>
      <c r="K709" s="834"/>
      <c r="L709" s="834"/>
      <c r="M709" s="834"/>
      <c r="N709" s="834"/>
      <c r="O709" s="834"/>
      <c r="P709" s="834"/>
      <c r="Q709" s="834"/>
      <c r="R709" s="834"/>
      <c r="S709" s="834"/>
      <c r="T709" s="834"/>
      <c r="U709" s="834"/>
      <c r="V709" s="834"/>
      <c r="W709" s="834"/>
      <c r="X709" s="834"/>
      <c r="Y709" s="834"/>
      <c r="Z709" s="834"/>
      <c r="AA709" s="834"/>
    </row>
    <row r="710" ht="13.5" customHeight="1">
      <c r="A710" s="834"/>
      <c r="B710" s="834"/>
      <c r="C710" s="834"/>
      <c r="D710" s="834"/>
      <c r="E710" s="834"/>
      <c r="F710" s="834"/>
      <c r="G710" s="834"/>
      <c r="H710" s="834"/>
      <c r="I710" s="834"/>
      <c r="J710" s="834"/>
      <c r="K710" s="834"/>
      <c r="L710" s="834"/>
      <c r="M710" s="834"/>
      <c r="N710" s="834"/>
      <c r="O710" s="834"/>
      <c r="P710" s="834"/>
      <c r="Q710" s="834"/>
      <c r="R710" s="834"/>
      <c r="S710" s="834"/>
      <c r="T710" s="834"/>
      <c r="U710" s="834"/>
      <c r="V710" s="834"/>
      <c r="W710" s="834"/>
      <c r="X710" s="834"/>
      <c r="Y710" s="834"/>
      <c r="Z710" s="834"/>
      <c r="AA710" s="834"/>
    </row>
    <row r="711" ht="13.5" customHeight="1">
      <c r="A711" s="834"/>
      <c r="B711" s="834"/>
      <c r="C711" s="834"/>
      <c r="D711" s="834"/>
      <c r="E711" s="834"/>
      <c r="F711" s="834"/>
      <c r="G711" s="834"/>
      <c r="H711" s="834"/>
      <c r="I711" s="834"/>
      <c r="J711" s="834"/>
      <c r="K711" s="834"/>
      <c r="L711" s="834"/>
      <c r="M711" s="834"/>
      <c r="N711" s="834"/>
      <c r="O711" s="834"/>
      <c r="P711" s="834"/>
      <c r="Q711" s="834"/>
      <c r="R711" s="834"/>
      <c r="S711" s="834"/>
      <c r="T711" s="834"/>
      <c r="U711" s="834"/>
      <c r="V711" s="834"/>
      <c r="W711" s="834"/>
      <c r="X711" s="834"/>
      <c r="Y711" s="834"/>
      <c r="Z711" s="834"/>
      <c r="AA711" s="834"/>
    </row>
    <row r="712" ht="13.5" customHeight="1">
      <c r="A712" s="834"/>
      <c r="B712" s="834"/>
      <c r="C712" s="834"/>
      <c r="D712" s="834"/>
      <c r="E712" s="834"/>
      <c r="F712" s="834"/>
      <c r="G712" s="834"/>
      <c r="H712" s="834"/>
      <c r="I712" s="834"/>
      <c r="J712" s="834"/>
      <c r="K712" s="834"/>
      <c r="L712" s="834"/>
      <c r="M712" s="834"/>
      <c r="N712" s="834"/>
      <c r="O712" s="834"/>
      <c r="P712" s="834"/>
      <c r="Q712" s="834"/>
      <c r="R712" s="834"/>
      <c r="S712" s="834"/>
      <c r="T712" s="834"/>
      <c r="U712" s="834"/>
      <c r="V712" s="834"/>
      <c r="W712" s="834"/>
      <c r="X712" s="834"/>
      <c r="Y712" s="834"/>
      <c r="Z712" s="834"/>
      <c r="AA712" s="834"/>
    </row>
    <row r="713" ht="13.5" customHeight="1">
      <c r="A713" s="834"/>
      <c r="B713" s="834"/>
      <c r="C713" s="834"/>
      <c r="D713" s="834"/>
      <c r="E713" s="834"/>
      <c r="F713" s="834"/>
      <c r="G713" s="834"/>
      <c r="H713" s="834"/>
      <c r="I713" s="834"/>
      <c r="J713" s="834"/>
      <c r="K713" s="834"/>
      <c r="L713" s="834"/>
      <c r="M713" s="834"/>
      <c r="N713" s="834"/>
      <c r="O713" s="834"/>
      <c r="P713" s="834"/>
      <c r="Q713" s="834"/>
      <c r="R713" s="834"/>
      <c r="S713" s="834"/>
      <c r="T713" s="834"/>
      <c r="U713" s="834"/>
      <c r="V713" s="834"/>
      <c r="W713" s="834"/>
      <c r="X713" s="834"/>
      <c r="Y713" s="834"/>
      <c r="Z713" s="834"/>
      <c r="AA713" s="834"/>
    </row>
    <row r="714" ht="13.5" customHeight="1">
      <c r="A714" s="834"/>
      <c r="B714" s="834"/>
      <c r="C714" s="834"/>
      <c r="D714" s="834"/>
      <c r="E714" s="834"/>
      <c r="F714" s="834"/>
      <c r="G714" s="834"/>
      <c r="H714" s="834"/>
      <c r="I714" s="834"/>
      <c r="J714" s="834"/>
      <c r="K714" s="834"/>
      <c r="L714" s="834"/>
      <c r="M714" s="834"/>
      <c r="N714" s="834"/>
      <c r="O714" s="834"/>
      <c r="P714" s="834"/>
      <c r="Q714" s="834"/>
      <c r="R714" s="834"/>
      <c r="S714" s="834"/>
      <c r="T714" s="834"/>
      <c r="U714" s="834"/>
      <c r="V714" s="834"/>
      <c r="W714" s="834"/>
      <c r="X714" s="834"/>
      <c r="Y714" s="834"/>
      <c r="Z714" s="834"/>
      <c r="AA714" s="834"/>
    </row>
    <row r="715" ht="13.5" customHeight="1">
      <c r="A715" s="834"/>
      <c r="B715" s="834"/>
      <c r="C715" s="834"/>
      <c r="D715" s="834"/>
      <c r="E715" s="834"/>
      <c r="F715" s="834"/>
      <c r="G715" s="834"/>
      <c r="H715" s="834"/>
      <c r="I715" s="834"/>
      <c r="J715" s="834"/>
      <c r="K715" s="834"/>
      <c r="L715" s="834"/>
      <c r="M715" s="834"/>
      <c r="N715" s="834"/>
      <c r="O715" s="834"/>
      <c r="P715" s="834"/>
      <c r="Q715" s="834"/>
      <c r="R715" s="834"/>
      <c r="S715" s="834"/>
      <c r="T715" s="834"/>
      <c r="U715" s="834"/>
      <c r="V715" s="834"/>
      <c r="W715" s="834"/>
      <c r="X715" s="834"/>
      <c r="Y715" s="834"/>
      <c r="Z715" s="834"/>
      <c r="AA715" s="834"/>
    </row>
    <row r="716" ht="13.5" customHeight="1">
      <c r="A716" s="834"/>
      <c r="B716" s="834"/>
      <c r="C716" s="834"/>
      <c r="D716" s="834"/>
      <c r="E716" s="834"/>
      <c r="F716" s="834"/>
      <c r="G716" s="834"/>
      <c r="H716" s="834"/>
      <c r="I716" s="834"/>
      <c r="J716" s="834"/>
      <c r="K716" s="834"/>
      <c r="L716" s="834"/>
      <c r="M716" s="834"/>
      <c r="N716" s="834"/>
      <c r="O716" s="834"/>
      <c r="P716" s="834"/>
      <c r="Q716" s="834"/>
      <c r="R716" s="834"/>
      <c r="S716" s="834"/>
      <c r="T716" s="834"/>
      <c r="U716" s="834"/>
      <c r="V716" s="834"/>
      <c r="W716" s="834"/>
      <c r="X716" s="834"/>
      <c r="Y716" s="834"/>
      <c r="Z716" s="834"/>
      <c r="AA716" s="834"/>
    </row>
    <row r="717" ht="13.5" customHeight="1">
      <c r="A717" s="834"/>
      <c r="B717" s="834"/>
      <c r="C717" s="834"/>
      <c r="D717" s="834"/>
      <c r="E717" s="834"/>
      <c r="F717" s="834"/>
      <c r="G717" s="834"/>
      <c r="H717" s="834"/>
      <c r="I717" s="834"/>
      <c r="J717" s="834"/>
      <c r="K717" s="834"/>
      <c r="L717" s="834"/>
      <c r="M717" s="834"/>
      <c r="N717" s="834"/>
      <c r="O717" s="834"/>
      <c r="P717" s="834"/>
      <c r="Q717" s="834"/>
      <c r="R717" s="834"/>
      <c r="S717" s="834"/>
      <c r="T717" s="834"/>
      <c r="U717" s="834"/>
      <c r="V717" s="834"/>
      <c r="W717" s="834"/>
      <c r="X717" s="834"/>
      <c r="Y717" s="834"/>
      <c r="Z717" s="834"/>
      <c r="AA717" s="834"/>
    </row>
    <row r="718" ht="13.5" customHeight="1">
      <c r="A718" s="834"/>
      <c r="B718" s="834"/>
      <c r="C718" s="834"/>
      <c r="D718" s="834"/>
      <c r="E718" s="834"/>
      <c r="F718" s="834"/>
      <c r="G718" s="834"/>
      <c r="H718" s="834"/>
      <c r="I718" s="834"/>
      <c r="J718" s="834"/>
      <c r="K718" s="834"/>
      <c r="L718" s="834"/>
      <c r="M718" s="834"/>
      <c r="N718" s="834"/>
      <c r="O718" s="834"/>
      <c r="P718" s="834"/>
      <c r="Q718" s="834"/>
      <c r="R718" s="834"/>
      <c r="S718" s="834"/>
      <c r="T718" s="834"/>
      <c r="U718" s="834"/>
      <c r="V718" s="834"/>
      <c r="W718" s="834"/>
      <c r="X718" s="834"/>
      <c r="Y718" s="834"/>
      <c r="Z718" s="834"/>
      <c r="AA718" s="834"/>
    </row>
    <row r="719" ht="13.5" customHeight="1">
      <c r="A719" s="834"/>
      <c r="B719" s="834"/>
      <c r="C719" s="834"/>
      <c r="D719" s="834"/>
      <c r="E719" s="834"/>
      <c r="F719" s="834"/>
      <c r="G719" s="834"/>
      <c r="H719" s="834"/>
      <c r="I719" s="834"/>
      <c r="J719" s="834"/>
      <c r="K719" s="834"/>
      <c r="L719" s="834"/>
      <c r="M719" s="834"/>
      <c r="N719" s="834"/>
      <c r="O719" s="834"/>
      <c r="P719" s="834"/>
      <c r="Q719" s="834"/>
      <c r="R719" s="834"/>
      <c r="S719" s="834"/>
      <c r="T719" s="834"/>
      <c r="U719" s="834"/>
      <c r="V719" s="834"/>
      <c r="W719" s="834"/>
      <c r="X719" s="834"/>
      <c r="Y719" s="834"/>
      <c r="Z719" s="834"/>
      <c r="AA719" s="834"/>
    </row>
    <row r="720" ht="13.5" customHeight="1">
      <c r="A720" s="834"/>
      <c r="B720" s="834"/>
      <c r="C720" s="834"/>
      <c r="D720" s="834"/>
      <c r="E720" s="834"/>
      <c r="F720" s="834"/>
      <c r="G720" s="834"/>
      <c r="H720" s="834"/>
      <c r="I720" s="834"/>
      <c r="J720" s="834"/>
      <c r="K720" s="834"/>
      <c r="L720" s="834"/>
      <c r="M720" s="834"/>
      <c r="N720" s="834"/>
      <c r="O720" s="834"/>
      <c r="P720" s="834"/>
      <c r="Q720" s="834"/>
      <c r="R720" s="834"/>
      <c r="S720" s="834"/>
      <c r="T720" s="834"/>
      <c r="U720" s="834"/>
      <c r="V720" s="834"/>
      <c r="W720" s="834"/>
      <c r="X720" s="834"/>
      <c r="Y720" s="834"/>
      <c r="Z720" s="834"/>
      <c r="AA720" s="834"/>
    </row>
    <row r="721" ht="13.5" customHeight="1">
      <c r="A721" s="834"/>
      <c r="B721" s="834"/>
      <c r="C721" s="834"/>
      <c r="D721" s="834"/>
      <c r="E721" s="834"/>
      <c r="F721" s="834"/>
      <c r="G721" s="834"/>
      <c r="H721" s="834"/>
      <c r="I721" s="834"/>
      <c r="J721" s="834"/>
      <c r="K721" s="834"/>
      <c r="L721" s="834"/>
      <c r="M721" s="834"/>
      <c r="N721" s="834"/>
      <c r="O721" s="834"/>
      <c r="P721" s="834"/>
      <c r="Q721" s="834"/>
      <c r="R721" s="834"/>
      <c r="S721" s="834"/>
      <c r="T721" s="834"/>
      <c r="U721" s="834"/>
      <c r="V721" s="834"/>
      <c r="W721" s="834"/>
      <c r="X721" s="834"/>
      <c r="Y721" s="834"/>
      <c r="Z721" s="834"/>
      <c r="AA721" s="834"/>
    </row>
    <row r="722" ht="13.5" customHeight="1">
      <c r="A722" s="834"/>
      <c r="B722" s="834"/>
      <c r="C722" s="834"/>
      <c r="D722" s="834"/>
      <c r="E722" s="834"/>
      <c r="F722" s="834"/>
      <c r="G722" s="834"/>
      <c r="H722" s="834"/>
      <c r="I722" s="834"/>
      <c r="J722" s="834"/>
      <c r="K722" s="834"/>
      <c r="L722" s="834"/>
      <c r="M722" s="834"/>
      <c r="N722" s="834"/>
      <c r="O722" s="834"/>
      <c r="P722" s="834"/>
      <c r="Q722" s="834"/>
      <c r="R722" s="834"/>
      <c r="S722" s="834"/>
      <c r="T722" s="834"/>
      <c r="U722" s="834"/>
      <c r="V722" s="834"/>
      <c r="W722" s="834"/>
      <c r="X722" s="834"/>
      <c r="Y722" s="834"/>
      <c r="Z722" s="834"/>
      <c r="AA722" s="834"/>
    </row>
    <row r="723" ht="13.5" customHeight="1">
      <c r="A723" s="834"/>
      <c r="B723" s="834"/>
      <c r="C723" s="834"/>
      <c r="D723" s="834"/>
      <c r="E723" s="834"/>
      <c r="F723" s="834"/>
      <c r="G723" s="834"/>
      <c r="H723" s="834"/>
      <c r="I723" s="834"/>
      <c r="J723" s="834"/>
      <c r="K723" s="834"/>
      <c r="L723" s="834"/>
      <c r="M723" s="834"/>
      <c r="N723" s="834"/>
      <c r="O723" s="834"/>
      <c r="P723" s="834"/>
      <c r="Q723" s="834"/>
      <c r="R723" s="834"/>
      <c r="S723" s="834"/>
      <c r="T723" s="834"/>
      <c r="U723" s="834"/>
      <c r="V723" s="834"/>
      <c r="W723" s="834"/>
      <c r="X723" s="834"/>
      <c r="Y723" s="834"/>
      <c r="Z723" s="834"/>
      <c r="AA723" s="834"/>
    </row>
    <row r="724" ht="13.5" customHeight="1">
      <c r="A724" s="834"/>
      <c r="B724" s="834"/>
      <c r="C724" s="834"/>
      <c r="D724" s="834"/>
      <c r="E724" s="834"/>
      <c r="F724" s="834"/>
      <c r="G724" s="834"/>
      <c r="H724" s="834"/>
      <c r="I724" s="834"/>
      <c r="J724" s="834"/>
      <c r="K724" s="834"/>
      <c r="L724" s="834"/>
      <c r="M724" s="834"/>
      <c r="N724" s="834"/>
      <c r="O724" s="834"/>
      <c r="P724" s="834"/>
      <c r="Q724" s="834"/>
      <c r="R724" s="834"/>
      <c r="S724" s="834"/>
      <c r="T724" s="834"/>
      <c r="U724" s="834"/>
      <c r="V724" s="834"/>
      <c r="W724" s="834"/>
      <c r="X724" s="834"/>
      <c r="Y724" s="834"/>
      <c r="Z724" s="834"/>
      <c r="AA724" s="834"/>
    </row>
    <row r="725" ht="13.5" customHeight="1">
      <c r="A725" s="834"/>
      <c r="B725" s="834"/>
      <c r="C725" s="834"/>
      <c r="D725" s="834"/>
      <c r="E725" s="834"/>
      <c r="F725" s="834"/>
      <c r="G725" s="834"/>
      <c r="H725" s="834"/>
      <c r="I725" s="834"/>
      <c r="J725" s="834"/>
      <c r="K725" s="834"/>
      <c r="L725" s="834"/>
      <c r="M725" s="834"/>
      <c r="N725" s="834"/>
      <c r="O725" s="834"/>
      <c r="P725" s="834"/>
      <c r="Q725" s="834"/>
      <c r="R725" s="834"/>
      <c r="S725" s="834"/>
      <c r="T725" s="834"/>
      <c r="U725" s="834"/>
      <c r="V725" s="834"/>
      <c r="W725" s="834"/>
      <c r="X725" s="834"/>
      <c r="Y725" s="834"/>
      <c r="Z725" s="834"/>
      <c r="AA725" s="834"/>
    </row>
    <row r="726" ht="13.5" customHeight="1">
      <c r="A726" s="834"/>
      <c r="B726" s="834"/>
      <c r="C726" s="834"/>
      <c r="D726" s="834"/>
      <c r="E726" s="834"/>
      <c r="F726" s="834"/>
      <c r="G726" s="834"/>
      <c r="H726" s="834"/>
      <c r="I726" s="834"/>
      <c r="J726" s="834"/>
      <c r="K726" s="834"/>
      <c r="L726" s="834"/>
      <c r="M726" s="834"/>
      <c r="N726" s="834"/>
      <c r="O726" s="834"/>
      <c r="P726" s="834"/>
      <c r="Q726" s="834"/>
      <c r="R726" s="834"/>
      <c r="S726" s="834"/>
      <c r="T726" s="834"/>
      <c r="U726" s="834"/>
      <c r="V726" s="834"/>
      <c r="W726" s="834"/>
      <c r="X726" s="834"/>
      <c r="Y726" s="834"/>
      <c r="Z726" s="834"/>
      <c r="AA726" s="834"/>
    </row>
    <row r="727" ht="13.5" customHeight="1">
      <c r="A727" s="834"/>
      <c r="B727" s="834"/>
      <c r="C727" s="834"/>
      <c r="D727" s="834"/>
      <c r="E727" s="834"/>
      <c r="F727" s="834"/>
      <c r="G727" s="834"/>
      <c r="H727" s="834"/>
      <c r="I727" s="834"/>
      <c r="J727" s="834"/>
      <c r="K727" s="834"/>
      <c r="L727" s="834"/>
      <c r="M727" s="834"/>
      <c r="N727" s="834"/>
      <c r="O727" s="834"/>
      <c r="P727" s="834"/>
      <c r="Q727" s="834"/>
      <c r="R727" s="834"/>
      <c r="S727" s="834"/>
      <c r="T727" s="834"/>
      <c r="U727" s="834"/>
      <c r="V727" s="834"/>
      <c r="W727" s="834"/>
      <c r="X727" s="834"/>
      <c r="Y727" s="834"/>
      <c r="Z727" s="834"/>
      <c r="AA727" s="834"/>
    </row>
    <row r="728" ht="13.5" customHeight="1">
      <c r="A728" s="834"/>
      <c r="B728" s="834"/>
      <c r="C728" s="834"/>
      <c r="D728" s="834"/>
      <c r="E728" s="834"/>
      <c r="F728" s="834"/>
      <c r="G728" s="834"/>
      <c r="H728" s="834"/>
      <c r="I728" s="834"/>
      <c r="J728" s="834"/>
      <c r="K728" s="834"/>
      <c r="L728" s="834"/>
      <c r="M728" s="834"/>
      <c r="N728" s="834"/>
      <c r="O728" s="834"/>
      <c r="P728" s="834"/>
      <c r="Q728" s="834"/>
      <c r="R728" s="834"/>
      <c r="S728" s="834"/>
      <c r="T728" s="834"/>
      <c r="U728" s="834"/>
      <c r="V728" s="834"/>
      <c r="W728" s="834"/>
      <c r="X728" s="834"/>
      <c r="Y728" s="834"/>
      <c r="Z728" s="834"/>
      <c r="AA728" s="834"/>
    </row>
    <row r="729" ht="13.5" customHeight="1">
      <c r="A729" s="834"/>
      <c r="B729" s="834"/>
      <c r="C729" s="834"/>
      <c r="D729" s="834"/>
      <c r="E729" s="834"/>
      <c r="F729" s="834"/>
      <c r="G729" s="834"/>
      <c r="H729" s="834"/>
      <c r="I729" s="834"/>
      <c r="J729" s="834"/>
      <c r="K729" s="834"/>
      <c r="L729" s="834"/>
      <c r="M729" s="834"/>
      <c r="N729" s="834"/>
      <c r="O729" s="834"/>
      <c r="P729" s="834"/>
      <c r="Q729" s="834"/>
      <c r="R729" s="834"/>
      <c r="S729" s="834"/>
      <c r="T729" s="834"/>
      <c r="U729" s="834"/>
      <c r="V729" s="834"/>
      <c r="W729" s="834"/>
      <c r="X729" s="834"/>
      <c r="Y729" s="834"/>
      <c r="Z729" s="834"/>
      <c r="AA729" s="834"/>
    </row>
    <row r="730" ht="13.5" customHeight="1">
      <c r="A730" s="834"/>
      <c r="B730" s="834"/>
      <c r="C730" s="834"/>
      <c r="D730" s="834"/>
      <c r="E730" s="834"/>
      <c r="F730" s="834"/>
      <c r="G730" s="834"/>
      <c r="H730" s="834"/>
      <c r="I730" s="834"/>
      <c r="J730" s="834"/>
      <c r="K730" s="834"/>
      <c r="L730" s="834"/>
      <c r="M730" s="834"/>
      <c r="N730" s="834"/>
      <c r="O730" s="834"/>
      <c r="P730" s="834"/>
      <c r="Q730" s="834"/>
      <c r="R730" s="834"/>
      <c r="S730" s="834"/>
      <c r="T730" s="834"/>
      <c r="U730" s="834"/>
      <c r="V730" s="834"/>
      <c r="W730" s="834"/>
      <c r="X730" s="834"/>
      <c r="Y730" s="834"/>
      <c r="Z730" s="834"/>
      <c r="AA730" s="834"/>
    </row>
    <row r="731" ht="13.5" customHeight="1">
      <c r="A731" s="834"/>
      <c r="B731" s="834"/>
      <c r="C731" s="834"/>
      <c r="D731" s="834"/>
      <c r="E731" s="834"/>
      <c r="F731" s="834"/>
      <c r="G731" s="834"/>
      <c r="H731" s="834"/>
      <c r="I731" s="834"/>
      <c r="J731" s="834"/>
      <c r="K731" s="834"/>
      <c r="L731" s="834"/>
      <c r="M731" s="834"/>
      <c r="N731" s="834"/>
      <c r="O731" s="834"/>
      <c r="P731" s="834"/>
      <c r="Q731" s="834"/>
      <c r="R731" s="834"/>
      <c r="S731" s="834"/>
      <c r="T731" s="834"/>
      <c r="U731" s="834"/>
      <c r="V731" s="834"/>
      <c r="W731" s="834"/>
      <c r="X731" s="834"/>
      <c r="Y731" s="834"/>
      <c r="Z731" s="834"/>
      <c r="AA731" s="834"/>
    </row>
    <row r="732" ht="13.5" customHeight="1">
      <c r="A732" s="834"/>
      <c r="B732" s="834"/>
      <c r="C732" s="834"/>
      <c r="D732" s="834"/>
      <c r="E732" s="834"/>
      <c r="F732" s="834"/>
      <c r="G732" s="834"/>
      <c r="H732" s="834"/>
      <c r="I732" s="834"/>
      <c r="J732" s="834"/>
      <c r="K732" s="834"/>
      <c r="L732" s="834"/>
      <c r="M732" s="834"/>
      <c r="N732" s="834"/>
      <c r="O732" s="834"/>
      <c r="P732" s="834"/>
      <c r="Q732" s="834"/>
      <c r="R732" s="834"/>
      <c r="S732" s="834"/>
      <c r="T732" s="834"/>
      <c r="U732" s="834"/>
      <c r="V732" s="834"/>
      <c r="W732" s="834"/>
      <c r="X732" s="834"/>
      <c r="Y732" s="834"/>
      <c r="Z732" s="834"/>
      <c r="AA732" s="834"/>
    </row>
    <row r="733" ht="13.5" customHeight="1">
      <c r="A733" s="834"/>
      <c r="B733" s="834"/>
      <c r="C733" s="834"/>
      <c r="D733" s="834"/>
      <c r="E733" s="834"/>
      <c r="F733" s="834"/>
      <c r="G733" s="834"/>
      <c r="H733" s="834"/>
      <c r="I733" s="834"/>
      <c r="J733" s="834"/>
      <c r="K733" s="834"/>
      <c r="L733" s="834"/>
      <c r="M733" s="834"/>
      <c r="N733" s="834"/>
      <c r="O733" s="834"/>
      <c r="P733" s="834"/>
      <c r="Q733" s="834"/>
      <c r="R733" s="834"/>
      <c r="S733" s="834"/>
      <c r="T733" s="834"/>
      <c r="U733" s="834"/>
      <c r="V733" s="834"/>
      <c r="W733" s="834"/>
      <c r="X733" s="834"/>
      <c r="Y733" s="834"/>
      <c r="Z733" s="834"/>
      <c r="AA733" s="834"/>
    </row>
    <row r="734" ht="13.5" customHeight="1">
      <c r="A734" s="834"/>
      <c r="B734" s="834"/>
      <c r="C734" s="834"/>
      <c r="D734" s="834"/>
      <c r="E734" s="834"/>
      <c r="F734" s="834"/>
      <c r="G734" s="834"/>
      <c r="H734" s="834"/>
      <c r="I734" s="834"/>
      <c r="J734" s="834"/>
      <c r="K734" s="834"/>
      <c r="L734" s="834"/>
      <c r="M734" s="834"/>
      <c r="N734" s="834"/>
      <c r="O734" s="834"/>
      <c r="P734" s="834"/>
      <c r="Q734" s="834"/>
      <c r="R734" s="834"/>
      <c r="S734" s="834"/>
      <c r="T734" s="834"/>
      <c r="U734" s="834"/>
      <c r="V734" s="834"/>
      <c r="W734" s="834"/>
      <c r="X734" s="834"/>
      <c r="Y734" s="834"/>
      <c r="Z734" s="834"/>
      <c r="AA734" s="834"/>
    </row>
    <row r="735" ht="13.5" customHeight="1">
      <c r="A735" s="834"/>
      <c r="B735" s="834"/>
      <c r="C735" s="834"/>
      <c r="D735" s="834"/>
      <c r="E735" s="834"/>
      <c r="F735" s="834"/>
      <c r="G735" s="834"/>
      <c r="H735" s="834"/>
      <c r="I735" s="834"/>
      <c r="J735" s="834"/>
      <c r="K735" s="834"/>
      <c r="L735" s="834"/>
      <c r="M735" s="834"/>
      <c r="N735" s="834"/>
      <c r="O735" s="834"/>
      <c r="P735" s="834"/>
      <c r="Q735" s="834"/>
      <c r="R735" s="834"/>
      <c r="S735" s="834"/>
      <c r="T735" s="834"/>
      <c r="U735" s="834"/>
      <c r="V735" s="834"/>
      <c r="W735" s="834"/>
      <c r="X735" s="834"/>
      <c r="Y735" s="834"/>
      <c r="Z735" s="834"/>
      <c r="AA735" s="834"/>
    </row>
    <row r="736" ht="13.5" customHeight="1">
      <c r="A736" s="834"/>
      <c r="B736" s="834"/>
      <c r="C736" s="834"/>
      <c r="D736" s="834"/>
      <c r="E736" s="834"/>
      <c r="F736" s="834"/>
      <c r="G736" s="834"/>
      <c r="H736" s="834"/>
      <c r="I736" s="834"/>
      <c r="J736" s="834"/>
      <c r="K736" s="834"/>
      <c r="L736" s="834"/>
      <c r="M736" s="834"/>
      <c r="N736" s="834"/>
      <c r="O736" s="834"/>
      <c r="P736" s="834"/>
      <c r="Q736" s="834"/>
      <c r="R736" s="834"/>
      <c r="S736" s="834"/>
      <c r="T736" s="834"/>
      <c r="U736" s="834"/>
      <c r="V736" s="834"/>
      <c r="W736" s="834"/>
      <c r="X736" s="834"/>
      <c r="Y736" s="834"/>
      <c r="Z736" s="834"/>
      <c r="AA736" s="834"/>
    </row>
    <row r="737" ht="13.5" customHeight="1">
      <c r="A737" s="834"/>
      <c r="B737" s="834"/>
      <c r="C737" s="834"/>
      <c r="D737" s="834"/>
      <c r="E737" s="834"/>
      <c r="F737" s="834"/>
      <c r="G737" s="834"/>
      <c r="H737" s="834"/>
      <c r="I737" s="834"/>
      <c r="J737" s="834"/>
      <c r="K737" s="834"/>
      <c r="L737" s="834"/>
      <c r="M737" s="834"/>
      <c r="N737" s="834"/>
      <c r="O737" s="834"/>
      <c r="P737" s="834"/>
      <c r="Q737" s="834"/>
      <c r="R737" s="834"/>
      <c r="S737" s="834"/>
      <c r="T737" s="834"/>
      <c r="U737" s="834"/>
      <c r="V737" s="834"/>
      <c r="W737" s="834"/>
      <c r="X737" s="834"/>
      <c r="Y737" s="834"/>
      <c r="Z737" s="834"/>
      <c r="AA737" s="834"/>
    </row>
    <row r="738" ht="13.5" customHeight="1">
      <c r="A738" s="834"/>
      <c r="B738" s="834"/>
      <c r="C738" s="834"/>
      <c r="D738" s="834"/>
      <c r="E738" s="834"/>
      <c r="F738" s="834"/>
      <c r="G738" s="834"/>
      <c r="H738" s="834"/>
      <c r="I738" s="834"/>
      <c r="J738" s="834"/>
      <c r="K738" s="834"/>
      <c r="L738" s="834"/>
      <c r="M738" s="834"/>
      <c r="N738" s="834"/>
      <c r="O738" s="834"/>
      <c r="P738" s="834"/>
      <c r="Q738" s="834"/>
      <c r="R738" s="834"/>
      <c r="S738" s="834"/>
      <c r="T738" s="834"/>
      <c r="U738" s="834"/>
      <c r="V738" s="834"/>
      <c r="W738" s="834"/>
      <c r="X738" s="834"/>
      <c r="Y738" s="834"/>
      <c r="Z738" s="834"/>
      <c r="AA738" s="834"/>
    </row>
    <row r="739" ht="13.5" customHeight="1">
      <c r="A739" s="834"/>
      <c r="B739" s="834"/>
      <c r="C739" s="834"/>
      <c r="D739" s="834"/>
      <c r="E739" s="834"/>
      <c r="F739" s="834"/>
      <c r="G739" s="834"/>
      <c r="H739" s="834"/>
      <c r="I739" s="834"/>
      <c r="J739" s="834"/>
      <c r="K739" s="834"/>
      <c r="L739" s="834"/>
      <c r="M739" s="834"/>
      <c r="N739" s="834"/>
      <c r="O739" s="834"/>
      <c r="P739" s="834"/>
      <c r="Q739" s="834"/>
      <c r="R739" s="834"/>
      <c r="S739" s="834"/>
      <c r="T739" s="834"/>
      <c r="U739" s="834"/>
      <c r="V739" s="834"/>
      <c r="W739" s="834"/>
      <c r="X739" s="834"/>
      <c r="Y739" s="834"/>
      <c r="Z739" s="834"/>
      <c r="AA739" s="834"/>
    </row>
    <row r="740" ht="13.5" customHeight="1">
      <c r="A740" s="834"/>
      <c r="B740" s="834"/>
      <c r="C740" s="834"/>
      <c r="D740" s="834"/>
      <c r="E740" s="834"/>
      <c r="F740" s="834"/>
      <c r="G740" s="834"/>
      <c r="H740" s="834"/>
      <c r="I740" s="834"/>
      <c r="J740" s="834"/>
      <c r="K740" s="834"/>
      <c r="L740" s="834"/>
      <c r="M740" s="834"/>
      <c r="N740" s="834"/>
      <c r="O740" s="834"/>
      <c r="P740" s="834"/>
      <c r="Q740" s="834"/>
      <c r="R740" s="834"/>
      <c r="S740" s="834"/>
      <c r="T740" s="834"/>
      <c r="U740" s="834"/>
      <c r="V740" s="834"/>
      <c r="W740" s="834"/>
      <c r="X740" s="834"/>
      <c r="Y740" s="834"/>
      <c r="Z740" s="834"/>
      <c r="AA740" s="834"/>
    </row>
    <row r="741" ht="13.5" customHeight="1">
      <c r="A741" s="834"/>
      <c r="B741" s="834"/>
      <c r="C741" s="834"/>
      <c r="D741" s="834"/>
      <c r="E741" s="834"/>
      <c r="F741" s="834"/>
      <c r="G741" s="834"/>
      <c r="H741" s="834"/>
      <c r="I741" s="834"/>
      <c r="J741" s="834"/>
      <c r="K741" s="834"/>
      <c r="L741" s="834"/>
      <c r="M741" s="834"/>
      <c r="N741" s="834"/>
      <c r="O741" s="834"/>
      <c r="P741" s="834"/>
      <c r="Q741" s="834"/>
      <c r="R741" s="834"/>
      <c r="S741" s="834"/>
      <c r="T741" s="834"/>
      <c r="U741" s="834"/>
      <c r="V741" s="834"/>
      <c r="W741" s="834"/>
      <c r="X741" s="834"/>
      <c r="Y741" s="834"/>
      <c r="Z741" s="834"/>
      <c r="AA741" s="834"/>
    </row>
    <row r="742" ht="13.5" customHeight="1">
      <c r="A742" s="834"/>
      <c r="B742" s="834"/>
      <c r="C742" s="834"/>
      <c r="D742" s="834"/>
      <c r="E742" s="834"/>
      <c r="F742" s="834"/>
      <c r="G742" s="834"/>
      <c r="H742" s="834"/>
      <c r="I742" s="834"/>
      <c r="J742" s="834"/>
      <c r="K742" s="834"/>
      <c r="L742" s="834"/>
      <c r="M742" s="834"/>
      <c r="N742" s="834"/>
      <c r="O742" s="834"/>
      <c r="P742" s="834"/>
      <c r="Q742" s="834"/>
      <c r="R742" s="834"/>
      <c r="S742" s="834"/>
      <c r="T742" s="834"/>
      <c r="U742" s="834"/>
      <c r="V742" s="834"/>
      <c r="W742" s="834"/>
      <c r="X742" s="834"/>
      <c r="Y742" s="834"/>
      <c r="Z742" s="834"/>
      <c r="AA742" s="834"/>
    </row>
    <row r="743" ht="13.5" customHeight="1">
      <c r="A743" s="834"/>
      <c r="B743" s="834"/>
      <c r="C743" s="834"/>
      <c r="D743" s="834"/>
      <c r="E743" s="834"/>
      <c r="F743" s="834"/>
      <c r="G743" s="834"/>
      <c r="H743" s="834"/>
      <c r="I743" s="834"/>
      <c r="J743" s="834"/>
      <c r="K743" s="834"/>
      <c r="L743" s="834"/>
      <c r="M743" s="834"/>
      <c r="N743" s="834"/>
      <c r="O743" s="834"/>
      <c r="P743" s="834"/>
      <c r="Q743" s="834"/>
      <c r="R743" s="834"/>
      <c r="S743" s="834"/>
      <c r="T743" s="834"/>
      <c r="U743" s="834"/>
      <c r="V743" s="834"/>
      <c r="W743" s="834"/>
      <c r="X743" s="834"/>
      <c r="Y743" s="834"/>
      <c r="Z743" s="834"/>
      <c r="AA743" s="834"/>
    </row>
    <row r="744" ht="13.5" customHeight="1">
      <c r="A744" s="834"/>
      <c r="B744" s="834"/>
      <c r="C744" s="834"/>
      <c r="D744" s="834"/>
      <c r="E744" s="834"/>
      <c r="F744" s="834"/>
      <c r="G744" s="834"/>
      <c r="H744" s="834"/>
      <c r="I744" s="834"/>
      <c r="J744" s="834"/>
      <c r="K744" s="834"/>
      <c r="L744" s="834"/>
      <c r="M744" s="834"/>
      <c r="N744" s="834"/>
      <c r="O744" s="834"/>
      <c r="P744" s="834"/>
      <c r="Q744" s="834"/>
      <c r="R744" s="834"/>
      <c r="S744" s="834"/>
      <c r="T744" s="834"/>
      <c r="U744" s="834"/>
      <c r="V744" s="834"/>
      <c r="W744" s="834"/>
      <c r="X744" s="834"/>
      <c r="Y744" s="834"/>
      <c r="Z744" s="834"/>
      <c r="AA744" s="834"/>
    </row>
    <row r="745" ht="13.5" customHeight="1">
      <c r="A745" s="834"/>
      <c r="B745" s="834"/>
      <c r="C745" s="834"/>
      <c r="D745" s="834"/>
      <c r="E745" s="834"/>
      <c r="F745" s="834"/>
      <c r="G745" s="834"/>
      <c r="H745" s="834"/>
      <c r="I745" s="834"/>
      <c r="J745" s="834"/>
      <c r="K745" s="834"/>
      <c r="L745" s="834"/>
      <c r="M745" s="834"/>
      <c r="N745" s="834"/>
      <c r="O745" s="834"/>
      <c r="P745" s="834"/>
      <c r="Q745" s="834"/>
      <c r="R745" s="834"/>
      <c r="S745" s="834"/>
      <c r="T745" s="834"/>
      <c r="U745" s="834"/>
      <c r="V745" s="834"/>
      <c r="W745" s="834"/>
      <c r="X745" s="834"/>
      <c r="Y745" s="834"/>
      <c r="Z745" s="834"/>
      <c r="AA745" s="834"/>
    </row>
    <row r="746" ht="13.5" customHeight="1">
      <c r="A746" s="834"/>
      <c r="B746" s="834"/>
      <c r="C746" s="834"/>
      <c r="D746" s="834"/>
      <c r="E746" s="834"/>
      <c r="F746" s="834"/>
      <c r="G746" s="834"/>
      <c r="H746" s="834"/>
      <c r="I746" s="834"/>
      <c r="J746" s="834"/>
      <c r="K746" s="834"/>
      <c r="L746" s="834"/>
      <c r="M746" s="834"/>
      <c r="N746" s="834"/>
      <c r="O746" s="834"/>
      <c r="P746" s="834"/>
      <c r="Q746" s="834"/>
      <c r="R746" s="834"/>
      <c r="S746" s="834"/>
      <c r="T746" s="834"/>
      <c r="U746" s="834"/>
      <c r="V746" s="834"/>
      <c r="W746" s="834"/>
      <c r="X746" s="834"/>
      <c r="Y746" s="834"/>
      <c r="Z746" s="834"/>
      <c r="AA746" s="834"/>
    </row>
    <row r="747" ht="13.5" customHeight="1">
      <c r="A747" s="834"/>
      <c r="B747" s="834"/>
      <c r="C747" s="834"/>
      <c r="D747" s="834"/>
      <c r="E747" s="834"/>
      <c r="F747" s="834"/>
      <c r="G747" s="834"/>
      <c r="H747" s="834"/>
      <c r="I747" s="834"/>
      <c r="J747" s="834"/>
      <c r="K747" s="834"/>
      <c r="L747" s="834"/>
      <c r="M747" s="834"/>
      <c r="N747" s="834"/>
      <c r="O747" s="834"/>
      <c r="P747" s="834"/>
      <c r="Q747" s="834"/>
      <c r="R747" s="834"/>
      <c r="S747" s="834"/>
      <c r="T747" s="834"/>
      <c r="U747" s="834"/>
      <c r="V747" s="834"/>
      <c r="W747" s="834"/>
      <c r="X747" s="834"/>
      <c r="Y747" s="834"/>
      <c r="Z747" s="834"/>
      <c r="AA747" s="834"/>
    </row>
    <row r="748" ht="13.5" customHeight="1">
      <c r="A748" s="834"/>
      <c r="B748" s="834"/>
      <c r="C748" s="834"/>
      <c r="D748" s="834"/>
      <c r="E748" s="834"/>
      <c r="F748" s="834"/>
      <c r="G748" s="834"/>
      <c r="H748" s="834"/>
      <c r="I748" s="834"/>
      <c r="J748" s="834"/>
      <c r="K748" s="834"/>
      <c r="L748" s="834"/>
      <c r="M748" s="834"/>
      <c r="N748" s="834"/>
      <c r="O748" s="834"/>
      <c r="P748" s="834"/>
      <c r="Q748" s="834"/>
      <c r="R748" s="834"/>
      <c r="S748" s="834"/>
      <c r="T748" s="834"/>
      <c r="U748" s="834"/>
      <c r="V748" s="834"/>
      <c r="W748" s="834"/>
      <c r="X748" s="834"/>
      <c r="Y748" s="834"/>
      <c r="Z748" s="834"/>
      <c r="AA748" s="834"/>
    </row>
    <row r="749" ht="13.5" customHeight="1">
      <c r="A749" s="834"/>
      <c r="B749" s="834"/>
      <c r="C749" s="834"/>
      <c r="D749" s="834"/>
      <c r="E749" s="834"/>
      <c r="F749" s="834"/>
      <c r="G749" s="834"/>
      <c r="H749" s="834"/>
      <c r="I749" s="834"/>
      <c r="J749" s="834"/>
      <c r="K749" s="834"/>
      <c r="L749" s="834"/>
      <c r="M749" s="834"/>
      <c r="N749" s="834"/>
      <c r="O749" s="834"/>
      <c r="P749" s="834"/>
      <c r="Q749" s="834"/>
      <c r="R749" s="834"/>
      <c r="S749" s="834"/>
      <c r="T749" s="834"/>
      <c r="U749" s="834"/>
      <c r="V749" s="834"/>
      <c r="W749" s="834"/>
      <c r="X749" s="834"/>
      <c r="Y749" s="834"/>
      <c r="Z749" s="834"/>
      <c r="AA749" s="834"/>
    </row>
    <row r="750" ht="13.5" customHeight="1">
      <c r="A750" s="834"/>
      <c r="B750" s="834"/>
      <c r="C750" s="834"/>
      <c r="D750" s="834"/>
      <c r="E750" s="834"/>
      <c r="F750" s="834"/>
      <c r="G750" s="834"/>
      <c r="H750" s="834"/>
      <c r="I750" s="834"/>
      <c r="J750" s="834"/>
      <c r="K750" s="834"/>
      <c r="L750" s="834"/>
      <c r="M750" s="834"/>
      <c r="N750" s="834"/>
      <c r="O750" s="834"/>
      <c r="P750" s="834"/>
      <c r="Q750" s="834"/>
      <c r="R750" s="834"/>
      <c r="S750" s="834"/>
      <c r="T750" s="834"/>
      <c r="U750" s="834"/>
      <c r="V750" s="834"/>
      <c r="W750" s="834"/>
      <c r="X750" s="834"/>
      <c r="Y750" s="834"/>
      <c r="Z750" s="834"/>
      <c r="AA750" s="834"/>
    </row>
    <row r="751" ht="13.5" customHeight="1">
      <c r="A751" s="834"/>
      <c r="B751" s="834"/>
      <c r="C751" s="834"/>
      <c r="D751" s="834"/>
      <c r="E751" s="834"/>
      <c r="F751" s="834"/>
      <c r="G751" s="834"/>
      <c r="H751" s="834"/>
      <c r="I751" s="834"/>
      <c r="J751" s="834"/>
      <c r="K751" s="834"/>
      <c r="L751" s="834"/>
      <c r="M751" s="834"/>
      <c r="N751" s="834"/>
      <c r="O751" s="834"/>
      <c r="P751" s="834"/>
      <c r="Q751" s="834"/>
      <c r="R751" s="834"/>
      <c r="S751" s="834"/>
      <c r="T751" s="834"/>
      <c r="U751" s="834"/>
      <c r="V751" s="834"/>
      <c r="W751" s="834"/>
      <c r="X751" s="834"/>
      <c r="Y751" s="834"/>
      <c r="Z751" s="834"/>
      <c r="AA751" s="834"/>
    </row>
    <row r="752" ht="13.5" customHeight="1">
      <c r="A752" s="834"/>
      <c r="B752" s="834"/>
      <c r="C752" s="834"/>
      <c r="D752" s="834"/>
      <c r="E752" s="834"/>
      <c r="F752" s="834"/>
      <c r="G752" s="834"/>
      <c r="H752" s="834"/>
      <c r="I752" s="834"/>
      <c r="J752" s="834"/>
      <c r="K752" s="834"/>
      <c r="L752" s="834"/>
      <c r="M752" s="834"/>
      <c r="N752" s="834"/>
      <c r="O752" s="834"/>
      <c r="P752" s="834"/>
      <c r="Q752" s="834"/>
      <c r="R752" s="834"/>
      <c r="S752" s="834"/>
      <c r="T752" s="834"/>
      <c r="U752" s="834"/>
      <c r="V752" s="834"/>
      <c r="W752" s="834"/>
      <c r="X752" s="834"/>
      <c r="Y752" s="834"/>
      <c r="Z752" s="834"/>
      <c r="AA752" s="834"/>
    </row>
    <row r="753" ht="13.5" customHeight="1">
      <c r="A753" s="834"/>
      <c r="B753" s="834"/>
      <c r="C753" s="834"/>
      <c r="D753" s="834"/>
      <c r="E753" s="834"/>
      <c r="F753" s="834"/>
      <c r="G753" s="834"/>
      <c r="H753" s="834"/>
      <c r="I753" s="834"/>
      <c r="J753" s="834"/>
      <c r="K753" s="834"/>
      <c r="L753" s="834"/>
      <c r="M753" s="834"/>
      <c r="N753" s="834"/>
      <c r="O753" s="834"/>
      <c r="P753" s="834"/>
      <c r="Q753" s="834"/>
      <c r="R753" s="834"/>
      <c r="S753" s="834"/>
      <c r="T753" s="834"/>
      <c r="U753" s="834"/>
      <c r="V753" s="834"/>
      <c r="W753" s="834"/>
      <c r="X753" s="834"/>
      <c r="Y753" s="834"/>
      <c r="Z753" s="834"/>
      <c r="AA753" s="834"/>
    </row>
    <row r="754" ht="13.5" customHeight="1">
      <c r="A754" s="834"/>
      <c r="B754" s="834"/>
      <c r="C754" s="834"/>
      <c r="D754" s="834"/>
      <c r="E754" s="834"/>
      <c r="F754" s="834"/>
      <c r="G754" s="834"/>
      <c r="H754" s="834"/>
      <c r="I754" s="834"/>
      <c r="J754" s="834"/>
      <c r="K754" s="834"/>
      <c r="L754" s="834"/>
      <c r="M754" s="834"/>
      <c r="N754" s="834"/>
      <c r="O754" s="834"/>
      <c r="P754" s="834"/>
      <c r="Q754" s="834"/>
      <c r="R754" s="834"/>
      <c r="S754" s="834"/>
      <c r="T754" s="834"/>
      <c r="U754" s="834"/>
      <c r="V754" s="834"/>
      <c r="W754" s="834"/>
      <c r="X754" s="834"/>
      <c r="Y754" s="834"/>
      <c r="Z754" s="834"/>
      <c r="AA754" s="834"/>
    </row>
    <row r="755" ht="13.5" customHeight="1">
      <c r="A755" s="834"/>
      <c r="B755" s="834"/>
      <c r="C755" s="834"/>
      <c r="D755" s="834"/>
      <c r="E755" s="834"/>
      <c r="F755" s="834"/>
      <c r="G755" s="834"/>
      <c r="H755" s="834"/>
      <c r="I755" s="834"/>
      <c r="J755" s="834"/>
      <c r="K755" s="834"/>
      <c r="L755" s="834"/>
      <c r="M755" s="834"/>
      <c r="N755" s="834"/>
      <c r="O755" s="834"/>
      <c r="P755" s="834"/>
      <c r="Q755" s="834"/>
      <c r="R755" s="834"/>
      <c r="S755" s="834"/>
      <c r="T755" s="834"/>
      <c r="U755" s="834"/>
      <c r="V755" s="834"/>
      <c r="W755" s="834"/>
      <c r="X755" s="834"/>
      <c r="Y755" s="834"/>
      <c r="Z755" s="834"/>
      <c r="AA755" s="834"/>
    </row>
    <row r="756" ht="13.5" customHeight="1">
      <c r="A756" s="834"/>
      <c r="B756" s="834"/>
      <c r="C756" s="834"/>
      <c r="D756" s="834"/>
      <c r="E756" s="834"/>
      <c r="F756" s="834"/>
      <c r="G756" s="834"/>
      <c r="H756" s="834"/>
      <c r="I756" s="834"/>
      <c r="J756" s="834"/>
      <c r="K756" s="834"/>
      <c r="L756" s="834"/>
      <c r="M756" s="834"/>
      <c r="N756" s="834"/>
      <c r="O756" s="834"/>
      <c r="P756" s="834"/>
      <c r="Q756" s="834"/>
      <c r="R756" s="834"/>
      <c r="S756" s="834"/>
      <c r="T756" s="834"/>
      <c r="U756" s="834"/>
      <c r="V756" s="834"/>
      <c r="W756" s="834"/>
      <c r="X756" s="834"/>
      <c r="Y756" s="834"/>
      <c r="Z756" s="834"/>
      <c r="AA756" s="834"/>
    </row>
    <row r="757" ht="13.5" customHeight="1">
      <c r="A757" s="834"/>
      <c r="B757" s="834"/>
      <c r="C757" s="834"/>
      <c r="D757" s="834"/>
      <c r="E757" s="834"/>
      <c r="F757" s="834"/>
      <c r="G757" s="834"/>
      <c r="H757" s="834"/>
      <c r="I757" s="834"/>
      <c r="J757" s="834"/>
      <c r="K757" s="834"/>
      <c r="L757" s="834"/>
      <c r="M757" s="834"/>
      <c r="N757" s="834"/>
      <c r="O757" s="834"/>
      <c r="P757" s="834"/>
      <c r="Q757" s="834"/>
      <c r="R757" s="834"/>
      <c r="S757" s="834"/>
      <c r="T757" s="834"/>
      <c r="U757" s="834"/>
      <c r="V757" s="834"/>
      <c r="W757" s="834"/>
      <c r="X757" s="834"/>
      <c r="Y757" s="834"/>
      <c r="Z757" s="834"/>
      <c r="AA757" s="834"/>
    </row>
    <row r="758" ht="13.5" customHeight="1">
      <c r="A758" s="834"/>
      <c r="B758" s="834"/>
      <c r="C758" s="834"/>
      <c r="D758" s="834"/>
      <c r="E758" s="834"/>
      <c r="F758" s="834"/>
      <c r="G758" s="834"/>
      <c r="H758" s="834"/>
      <c r="I758" s="834"/>
      <c r="J758" s="834"/>
      <c r="K758" s="834"/>
      <c r="L758" s="834"/>
      <c r="M758" s="834"/>
      <c r="N758" s="834"/>
      <c r="O758" s="834"/>
      <c r="P758" s="834"/>
      <c r="Q758" s="834"/>
      <c r="R758" s="834"/>
      <c r="S758" s="834"/>
      <c r="T758" s="834"/>
      <c r="U758" s="834"/>
      <c r="V758" s="834"/>
      <c r="W758" s="834"/>
      <c r="X758" s="834"/>
      <c r="Y758" s="834"/>
      <c r="Z758" s="834"/>
      <c r="AA758" s="834"/>
    </row>
    <row r="759" ht="13.5" customHeight="1">
      <c r="A759" s="834"/>
      <c r="B759" s="834"/>
      <c r="C759" s="834"/>
      <c r="D759" s="834"/>
      <c r="E759" s="834"/>
      <c r="F759" s="834"/>
      <c r="G759" s="834"/>
      <c r="H759" s="834"/>
      <c r="I759" s="834"/>
      <c r="J759" s="834"/>
      <c r="K759" s="834"/>
      <c r="L759" s="834"/>
      <c r="M759" s="834"/>
      <c r="N759" s="834"/>
      <c r="O759" s="834"/>
      <c r="P759" s="834"/>
      <c r="Q759" s="834"/>
      <c r="R759" s="834"/>
      <c r="S759" s="834"/>
      <c r="T759" s="834"/>
      <c r="U759" s="834"/>
      <c r="V759" s="834"/>
      <c r="W759" s="834"/>
      <c r="X759" s="834"/>
      <c r="Y759" s="834"/>
      <c r="Z759" s="834"/>
      <c r="AA759" s="834"/>
    </row>
    <row r="760" ht="13.5" customHeight="1">
      <c r="A760" s="834"/>
      <c r="B760" s="834"/>
      <c r="C760" s="834"/>
      <c r="D760" s="834"/>
      <c r="E760" s="834"/>
      <c r="F760" s="834"/>
      <c r="G760" s="834"/>
      <c r="H760" s="834"/>
      <c r="I760" s="834"/>
      <c r="J760" s="834"/>
      <c r="K760" s="834"/>
      <c r="L760" s="834"/>
      <c r="M760" s="834"/>
      <c r="N760" s="834"/>
      <c r="O760" s="834"/>
      <c r="P760" s="834"/>
      <c r="Q760" s="834"/>
      <c r="R760" s="834"/>
      <c r="S760" s="834"/>
      <c r="T760" s="834"/>
      <c r="U760" s="834"/>
      <c r="V760" s="834"/>
      <c r="W760" s="834"/>
      <c r="X760" s="834"/>
      <c r="Y760" s="834"/>
      <c r="Z760" s="834"/>
      <c r="AA760" s="834"/>
    </row>
    <row r="761" ht="13.5" customHeight="1">
      <c r="A761" s="834"/>
      <c r="B761" s="834"/>
      <c r="C761" s="834"/>
      <c r="D761" s="834"/>
      <c r="E761" s="834"/>
      <c r="F761" s="834"/>
      <c r="G761" s="834"/>
      <c r="H761" s="834"/>
      <c r="I761" s="834"/>
      <c r="J761" s="834"/>
      <c r="K761" s="834"/>
      <c r="L761" s="834"/>
      <c r="M761" s="834"/>
      <c r="N761" s="834"/>
      <c r="O761" s="834"/>
      <c r="P761" s="834"/>
      <c r="Q761" s="834"/>
      <c r="R761" s="834"/>
      <c r="S761" s="834"/>
      <c r="T761" s="834"/>
      <c r="U761" s="834"/>
      <c r="V761" s="834"/>
      <c r="W761" s="834"/>
      <c r="X761" s="834"/>
      <c r="Y761" s="834"/>
      <c r="Z761" s="834"/>
      <c r="AA761" s="834"/>
    </row>
    <row r="762" ht="13.5" customHeight="1">
      <c r="A762" s="834"/>
      <c r="B762" s="834"/>
      <c r="C762" s="834"/>
      <c r="D762" s="834"/>
      <c r="E762" s="834"/>
      <c r="F762" s="834"/>
      <c r="G762" s="834"/>
      <c r="H762" s="834"/>
      <c r="I762" s="834"/>
      <c r="J762" s="834"/>
      <c r="K762" s="834"/>
      <c r="L762" s="834"/>
      <c r="M762" s="834"/>
      <c r="N762" s="834"/>
      <c r="O762" s="834"/>
      <c r="P762" s="834"/>
      <c r="Q762" s="834"/>
      <c r="R762" s="834"/>
      <c r="S762" s="834"/>
      <c r="T762" s="834"/>
      <c r="U762" s="834"/>
      <c r="V762" s="834"/>
      <c r="W762" s="834"/>
      <c r="X762" s="834"/>
      <c r="Y762" s="834"/>
      <c r="Z762" s="834"/>
      <c r="AA762" s="834"/>
    </row>
    <row r="763" ht="13.5" customHeight="1">
      <c r="A763" s="834"/>
      <c r="B763" s="834"/>
      <c r="C763" s="834"/>
      <c r="D763" s="834"/>
      <c r="E763" s="834"/>
      <c r="F763" s="834"/>
      <c r="G763" s="834"/>
      <c r="H763" s="834"/>
      <c r="I763" s="834"/>
      <c r="J763" s="834"/>
      <c r="K763" s="834"/>
      <c r="L763" s="834"/>
      <c r="M763" s="834"/>
      <c r="N763" s="834"/>
      <c r="O763" s="834"/>
      <c r="P763" s="834"/>
      <c r="Q763" s="834"/>
      <c r="R763" s="834"/>
      <c r="S763" s="834"/>
      <c r="T763" s="834"/>
      <c r="U763" s="834"/>
      <c r="V763" s="834"/>
      <c r="W763" s="834"/>
      <c r="X763" s="834"/>
      <c r="Y763" s="834"/>
      <c r="Z763" s="834"/>
      <c r="AA763" s="834"/>
    </row>
    <row r="764" ht="13.5" customHeight="1">
      <c r="A764" s="834"/>
      <c r="B764" s="834"/>
      <c r="C764" s="834"/>
      <c r="D764" s="834"/>
      <c r="E764" s="834"/>
      <c r="F764" s="834"/>
      <c r="G764" s="834"/>
      <c r="H764" s="834"/>
      <c r="I764" s="834"/>
      <c r="J764" s="834"/>
      <c r="K764" s="834"/>
      <c r="L764" s="834"/>
      <c r="M764" s="834"/>
      <c r="N764" s="834"/>
      <c r="O764" s="834"/>
      <c r="P764" s="834"/>
      <c r="Q764" s="834"/>
      <c r="R764" s="834"/>
      <c r="S764" s="834"/>
      <c r="T764" s="834"/>
      <c r="U764" s="834"/>
      <c r="V764" s="834"/>
      <c r="W764" s="834"/>
      <c r="X764" s="834"/>
      <c r="Y764" s="834"/>
      <c r="Z764" s="834"/>
      <c r="AA764" s="834"/>
    </row>
    <row r="765" ht="13.5" customHeight="1">
      <c r="A765" s="834"/>
      <c r="B765" s="834"/>
      <c r="C765" s="834"/>
      <c r="D765" s="834"/>
      <c r="E765" s="834"/>
      <c r="F765" s="834"/>
      <c r="G765" s="834"/>
      <c r="H765" s="834"/>
      <c r="I765" s="834"/>
      <c r="J765" s="834"/>
      <c r="K765" s="834"/>
      <c r="L765" s="834"/>
      <c r="M765" s="834"/>
      <c r="N765" s="834"/>
      <c r="O765" s="834"/>
      <c r="P765" s="834"/>
      <c r="Q765" s="834"/>
      <c r="R765" s="834"/>
      <c r="S765" s="834"/>
      <c r="T765" s="834"/>
      <c r="U765" s="834"/>
      <c r="V765" s="834"/>
      <c r="W765" s="834"/>
      <c r="X765" s="834"/>
      <c r="Y765" s="834"/>
      <c r="Z765" s="834"/>
      <c r="AA765" s="834"/>
    </row>
    <row r="766" ht="13.5" customHeight="1">
      <c r="A766" s="834"/>
      <c r="B766" s="834"/>
      <c r="C766" s="834"/>
      <c r="D766" s="834"/>
      <c r="E766" s="834"/>
      <c r="F766" s="834"/>
      <c r="G766" s="834"/>
      <c r="H766" s="834"/>
      <c r="I766" s="834"/>
      <c r="J766" s="834"/>
      <c r="K766" s="834"/>
      <c r="L766" s="834"/>
      <c r="M766" s="834"/>
      <c r="N766" s="834"/>
      <c r="O766" s="834"/>
      <c r="P766" s="834"/>
      <c r="Q766" s="834"/>
      <c r="R766" s="834"/>
      <c r="S766" s="834"/>
      <c r="T766" s="834"/>
      <c r="U766" s="834"/>
      <c r="V766" s="834"/>
      <c r="W766" s="834"/>
      <c r="X766" s="834"/>
      <c r="Y766" s="834"/>
      <c r="Z766" s="834"/>
      <c r="AA766" s="834"/>
    </row>
    <row r="767" ht="13.5" customHeight="1">
      <c r="A767" s="834"/>
      <c r="B767" s="834"/>
      <c r="C767" s="834"/>
      <c r="D767" s="834"/>
      <c r="E767" s="834"/>
      <c r="F767" s="834"/>
      <c r="G767" s="834"/>
      <c r="H767" s="834"/>
      <c r="I767" s="834"/>
      <c r="J767" s="834"/>
      <c r="K767" s="834"/>
      <c r="L767" s="834"/>
      <c r="M767" s="834"/>
      <c r="N767" s="834"/>
      <c r="O767" s="834"/>
      <c r="P767" s="834"/>
      <c r="Q767" s="834"/>
      <c r="R767" s="834"/>
      <c r="S767" s="834"/>
      <c r="T767" s="834"/>
      <c r="U767" s="834"/>
      <c r="V767" s="834"/>
      <c r="W767" s="834"/>
      <c r="X767" s="834"/>
      <c r="Y767" s="834"/>
      <c r="Z767" s="834"/>
      <c r="AA767" s="834"/>
    </row>
    <row r="768" ht="13.5" customHeight="1">
      <c r="A768" s="834"/>
      <c r="B768" s="834"/>
      <c r="C768" s="834"/>
      <c r="D768" s="834"/>
      <c r="E768" s="834"/>
      <c r="F768" s="834"/>
      <c r="G768" s="834"/>
      <c r="H768" s="834"/>
      <c r="I768" s="834"/>
      <c r="J768" s="834"/>
      <c r="K768" s="834"/>
      <c r="L768" s="834"/>
      <c r="M768" s="834"/>
      <c r="N768" s="834"/>
      <c r="O768" s="834"/>
      <c r="P768" s="834"/>
      <c r="Q768" s="834"/>
      <c r="R768" s="834"/>
      <c r="S768" s="834"/>
      <c r="T768" s="834"/>
      <c r="U768" s="834"/>
      <c r="V768" s="834"/>
      <c r="W768" s="834"/>
      <c r="X768" s="834"/>
      <c r="Y768" s="834"/>
      <c r="Z768" s="834"/>
      <c r="AA768" s="834"/>
    </row>
    <row r="769" ht="13.5" customHeight="1">
      <c r="A769" s="834"/>
      <c r="B769" s="834"/>
      <c r="C769" s="834"/>
      <c r="D769" s="834"/>
      <c r="E769" s="834"/>
      <c r="F769" s="834"/>
      <c r="G769" s="834"/>
      <c r="H769" s="834"/>
      <c r="I769" s="834"/>
      <c r="J769" s="834"/>
      <c r="K769" s="834"/>
      <c r="L769" s="834"/>
      <c r="M769" s="834"/>
      <c r="N769" s="834"/>
      <c r="O769" s="834"/>
      <c r="P769" s="834"/>
      <c r="Q769" s="834"/>
      <c r="R769" s="834"/>
      <c r="S769" s="834"/>
      <c r="T769" s="834"/>
      <c r="U769" s="834"/>
      <c r="V769" s="834"/>
      <c r="W769" s="834"/>
      <c r="X769" s="834"/>
      <c r="Y769" s="834"/>
      <c r="Z769" s="834"/>
      <c r="AA769" s="834"/>
    </row>
    <row r="770" ht="13.5" customHeight="1">
      <c r="A770" s="834"/>
      <c r="B770" s="834"/>
      <c r="C770" s="834"/>
      <c r="D770" s="834"/>
      <c r="E770" s="834"/>
      <c r="F770" s="834"/>
      <c r="G770" s="834"/>
      <c r="H770" s="834"/>
      <c r="I770" s="834"/>
      <c r="J770" s="834"/>
      <c r="K770" s="834"/>
      <c r="L770" s="834"/>
      <c r="M770" s="834"/>
      <c r="N770" s="834"/>
      <c r="O770" s="834"/>
      <c r="P770" s="834"/>
      <c r="Q770" s="834"/>
      <c r="R770" s="834"/>
      <c r="S770" s="834"/>
      <c r="T770" s="834"/>
      <c r="U770" s="834"/>
      <c r="V770" s="834"/>
      <c r="W770" s="834"/>
      <c r="X770" s="834"/>
      <c r="Y770" s="834"/>
      <c r="Z770" s="834"/>
      <c r="AA770" s="834"/>
    </row>
    <row r="771" ht="13.5" customHeight="1">
      <c r="A771" s="834"/>
      <c r="B771" s="834"/>
      <c r="C771" s="834"/>
      <c r="D771" s="834"/>
      <c r="E771" s="834"/>
      <c r="F771" s="834"/>
      <c r="G771" s="834"/>
      <c r="H771" s="834"/>
      <c r="I771" s="834"/>
      <c r="J771" s="834"/>
      <c r="K771" s="834"/>
      <c r="L771" s="834"/>
      <c r="M771" s="834"/>
      <c r="N771" s="834"/>
      <c r="O771" s="834"/>
      <c r="P771" s="834"/>
      <c r="Q771" s="834"/>
      <c r="R771" s="834"/>
      <c r="S771" s="834"/>
      <c r="T771" s="834"/>
      <c r="U771" s="834"/>
      <c r="V771" s="834"/>
      <c r="W771" s="834"/>
      <c r="X771" s="834"/>
      <c r="Y771" s="834"/>
      <c r="Z771" s="834"/>
      <c r="AA771" s="834"/>
    </row>
    <row r="772" ht="13.5" customHeight="1">
      <c r="A772" s="834"/>
      <c r="B772" s="834"/>
      <c r="C772" s="834"/>
      <c r="D772" s="834"/>
      <c r="E772" s="834"/>
      <c r="F772" s="834"/>
      <c r="G772" s="834"/>
      <c r="H772" s="834"/>
      <c r="I772" s="834"/>
      <c r="J772" s="834"/>
      <c r="K772" s="834"/>
      <c r="L772" s="834"/>
      <c r="M772" s="834"/>
      <c r="N772" s="834"/>
      <c r="O772" s="834"/>
      <c r="P772" s="834"/>
      <c r="Q772" s="834"/>
      <c r="R772" s="834"/>
      <c r="S772" s="834"/>
      <c r="T772" s="834"/>
      <c r="U772" s="834"/>
      <c r="V772" s="834"/>
      <c r="W772" s="834"/>
      <c r="X772" s="834"/>
      <c r="Y772" s="834"/>
      <c r="Z772" s="834"/>
      <c r="AA772" s="834"/>
    </row>
    <row r="773" ht="13.5" customHeight="1">
      <c r="A773" s="834"/>
      <c r="B773" s="834"/>
      <c r="C773" s="834"/>
      <c r="D773" s="834"/>
      <c r="E773" s="834"/>
      <c r="F773" s="834"/>
      <c r="G773" s="834"/>
      <c r="H773" s="834"/>
      <c r="I773" s="834"/>
      <c r="J773" s="834"/>
      <c r="K773" s="834"/>
      <c r="L773" s="834"/>
      <c r="M773" s="834"/>
      <c r="N773" s="834"/>
      <c r="O773" s="834"/>
      <c r="P773" s="834"/>
      <c r="Q773" s="834"/>
      <c r="R773" s="834"/>
      <c r="S773" s="834"/>
      <c r="T773" s="834"/>
      <c r="U773" s="834"/>
      <c r="V773" s="834"/>
      <c r="W773" s="834"/>
      <c r="X773" s="834"/>
      <c r="Y773" s="834"/>
      <c r="Z773" s="834"/>
      <c r="AA773" s="834"/>
    </row>
    <row r="774" ht="13.5" customHeight="1">
      <c r="A774" s="834"/>
      <c r="B774" s="834"/>
      <c r="C774" s="834"/>
      <c r="D774" s="834"/>
      <c r="E774" s="834"/>
      <c r="F774" s="834"/>
      <c r="G774" s="834"/>
      <c r="H774" s="834"/>
      <c r="I774" s="834"/>
      <c r="J774" s="834"/>
      <c r="K774" s="834"/>
      <c r="L774" s="834"/>
      <c r="M774" s="834"/>
      <c r="N774" s="834"/>
      <c r="O774" s="834"/>
      <c r="P774" s="834"/>
      <c r="Q774" s="834"/>
      <c r="R774" s="834"/>
      <c r="S774" s="834"/>
      <c r="T774" s="834"/>
      <c r="U774" s="834"/>
      <c r="V774" s="834"/>
      <c r="W774" s="834"/>
      <c r="X774" s="834"/>
      <c r="Y774" s="834"/>
      <c r="Z774" s="834"/>
      <c r="AA774" s="834"/>
    </row>
    <row r="775" ht="13.5" customHeight="1">
      <c r="A775" s="834"/>
      <c r="B775" s="834"/>
      <c r="C775" s="834"/>
      <c r="D775" s="834"/>
      <c r="E775" s="834"/>
      <c r="F775" s="834"/>
      <c r="G775" s="834"/>
      <c r="H775" s="834"/>
      <c r="I775" s="834"/>
      <c r="J775" s="834"/>
      <c r="K775" s="834"/>
      <c r="L775" s="834"/>
      <c r="M775" s="834"/>
      <c r="N775" s="834"/>
      <c r="O775" s="834"/>
      <c r="P775" s="834"/>
      <c r="Q775" s="834"/>
      <c r="R775" s="834"/>
      <c r="S775" s="834"/>
      <c r="T775" s="834"/>
      <c r="U775" s="834"/>
      <c r="V775" s="834"/>
      <c r="W775" s="834"/>
      <c r="X775" s="834"/>
      <c r="Y775" s="834"/>
      <c r="Z775" s="834"/>
      <c r="AA775" s="834"/>
    </row>
    <row r="776" ht="13.5" customHeight="1">
      <c r="A776" s="834"/>
      <c r="B776" s="834"/>
      <c r="C776" s="834"/>
      <c r="D776" s="834"/>
      <c r="E776" s="834"/>
      <c r="F776" s="834"/>
      <c r="G776" s="834"/>
      <c r="H776" s="834"/>
      <c r="I776" s="834"/>
      <c r="J776" s="834"/>
      <c r="K776" s="834"/>
      <c r="L776" s="834"/>
      <c r="M776" s="834"/>
      <c r="N776" s="834"/>
      <c r="O776" s="834"/>
      <c r="P776" s="834"/>
      <c r="Q776" s="834"/>
      <c r="R776" s="834"/>
      <c r="S776" s="834"/>
      <c r="T776" s="834"/>
      <c r="U776" s="834"/>
      <c r="V776" s="834"/>
      <c r="W776" s="834"/>
      <c r="X776" s="834"/>
      <c r="Y776" s="834"/>
      <c r="Z776" s="834"/>
      <c r="AA776" s="834"/>
    </row>
    <row r="777" ht="13.5" customHeight="1">
      <c r="A777" s="834"/>
      <c r="B777" s="834"/>
      <c r="C777" s="834"/>
      <c r="D777" s="834"/>
      <c r="E777" s="834"/>
      <c r="F777" s="834"/>
      <c r="G777" s="834"/>
      <c r="H777" s="834"/>
      <c r="I777" s="834"/>
      <c r="J777" s="834"/>
      <c r="K777" s="834"/>
      <c r="L777" s="834"/>
      <c r="M777" s="834"/>
      <c r="N777" s="834"/>
      <c r="O777" s="834"/>
      <c r="P777" s="834"/>
      <c r="Q777" s="834"/>
      <c r="R777" s="834"/>
      <c r="S777" s="834"/>
      <c r="T777" s="834"/>
      <c r="U777" s="834"/>
      <c r="V777" s="834"/>
      <c r="W777" s="834"/>
      <c r="X777" s="834"/>
      <c r="Y777" s="834"/>
      <c r="Z777" s="834"/>
      <c r="AA777" s="834"/>
    </row>
    <row r="778" ht="13.5" customHeight="1">
      <c r="A778" s="834"/>
      <c r="B778" s="834"/>
      <c r="C778" s="834"/>
      <c r="D778" s="834"/>
      <c r="E778" s="834"/>
      <c r="F778" s="834"/>
      <c r="G778" s="834"/>
      <c r="H778" s="834"/>
      <c r="I778" s="834"/>
      <c r="J778" s="834"/>
      <c r="K778" s="834"/>
      <c r="L778" s="834"/>
      <c r="M778" s="834"/>
      <c r="N778" s="834"/>
      <c r="O778" s="834"/>
      <c r="P778" s="834"/>
      <c r="Q778" s="834"/>
      <c r="R778" s="834"/>
      <c r="S778" s="834"/>
      <c r="T778" s="834"/>
      <c r="U778" s="834"/>
      <c r="V778" s="834"/>
      <c r="W778" s="834"/>
      <c r="X778" s="834"/>
      <c r="Y778" s="834"/>
      <c r="Z778" s="834"/>
      <c r="AA778" s="834"/>
    </row>
    <row r="779" ht="13.5" customHeight="1">
      <c r="A779" s="834"/>
      <c r="B779" s="834"/>
      <c r="C779" s="834"/>
      <c r="D779" s="834"/>
      <c r="E779" s="834"/>
      <c r="F779" s="834"/>
      <c r="G779" s="834"/>
      <c r="H779" s="834"/>
      <c r="I779" s="834"/>
      <c r="J779" s="834"/>
      <c r="K779" s="834"/>
      <c r="L779" s="834"/>
      <c r="M779" s="834"/>
      <c r="N779" s="834"/>
      <c r="O779" s="834"/>
      <c r="P779" s="834"/>
      <c r="Q779" s="834"/>
      <c r="R779" s="834"/>
      <c r="S779" s="834"/>
      <c r="T779" s="834"/>
      <c r="U779" s="834"/>
      <c r="V779" s="834"/>
      <c r="W779" s="834"/>
      <c r="X779" s="834"/>
      <c r="Y779" s="834"/>
      <c r="Z779" s="834"/>
      <c r="AA779" s="834"/>
    </row>
    <row r="780" ht="13.5" customHeight="1">
      <c r="A780" s="834"/>
      <c r="B780" s="834"/>
      <c r="C780" s="834"/>
      <c r="D780" s="834"/>
      <c r="E780" s="834"/>
      <c r="F780" s="834"/>
      <c r="G780" s="834"/>
      <c r="H780" s="834"/>
      <c r="I780" s="834"/>
      <c r="J780" s="834"/>
      <c r="K780" s="834"/>
      <c r="L780" s="834"/>
      <c r="M780" s="834"/>
      <c r="N780" s="834"/>
      <c r="O780" s="834"/>
      <c r="P780" s="834"/>
      <c r="Q780" s="834"/>
      <c r="R780" s="834"/>
      <c r="S780" s="834"/>
      <c r="T780" s="834"/>
      <c r="U780" s="834"/>
      <c r="V780" s="834"/>
      <c r="W780" s="834"/>
      <c r="X780" s="834"/>
      <c r="Y780" s="834"/>
      <c r="Z780" s="834"/>
      <c r="AA780" s="834"/>
    </row>
    <row r="781" ht="13.5" customHeight="1">
      <c r="A781" s="834"/>
      <c r="B781" s="834"/>
      <c r="C781" s="834"/>
      <c r="D781" s="834"/>
      <c r="E781" s="834"/>
      <c r="F781" s="834"/>
      <c r="G781" s="834"/>
      <c r="H781" s="834"/>
      <c r="I781" s="834"/>
      <c r="J781" s="834"/>
      <c r="K781" s="834"/>
      <c r="L781" s="834"/>
      <c r="M781" s="834"/>
      <c r="N781" s="834"/>
      <c r="O781" s="834"/>
      <c r="P781" s="834"/>
      <c r="Q781" s="834"/>
      <c r="R781" s="834"/>
      <c r="S781" s="834"/>
      <c r="T781" s="834"/>
      <c r="U781" s="834"/>
      <c r="V781" s="834"/>
      <c r="W781" s="834"/>
      <c r="X781" s="834"/>
      <c r="Y781" s="834"/>
      <c r="Z781" s="834"/>
      <c r="AA781" s="834"/>
    </row>
    <row r="782" ht="13.5" customHeight="1">
      <c r="A782" s="834"/>
      <c r="B782" s="834"/>
      <c r="C782" s="834"/>
      <c r="D782" s="834"/>
      <c r="E782" s="834"/>
      <c r="F782" s="834"/>
      <c r="G782" s="834"/>
      <c r="H782" s="834"/>
      <c r="I782" s="834"/>
      <c r="J782" s="834"/>
      <c r="K782" s="834"/>
      <c r="L782" s="834"/>
      <c r="M782" s="834"/>
      <c r="N782" s="834"/>
      <c r="O782" s="834"/>
      <c r="P782" s="834"/>
      <c r="Q782" s="834"/>
      <c r="R782" s="834"/>
      <c r="S782" s="834"/>
      <c r="T782" s="834"/>
      <c r="U782" s="834"/>
      <c r="V782" s="834"/>
      <c r="W782" s="834"/>
      <c r="X782" s="834"/>
      <c r="Y782" s="834"/>
      <c r="Z782" s="834"/>
      <c r="AA782" s="834"/>
    </row>
    <row r="783" ht="13.5" customHeight="1">
      <c r="A783" s="834"/>
      <c r="B783" s="834"/>
      <c r="C783" s="834"/>
      <c r="D783" s="834"/>
      <c r="E783" s="834"/>
      <c r="F783" s="834"/>
      <c r="G783" s="834"/>
      <c r="H783" s="834"/>
      <c r="I783" s="834"/>
      <c r="J783" s="834"/>
      <c r="K783" s="834"/>
      <c r="L783" s="834"/>
      <c r="M783" s="834"/>
      <c r="N783" s="834"/>
      <c r="O783" s="834"/>
      <c r="P783" s="834"/>
      <c r="Q783" s="834"/>
      <c r="R783" s="834"/>
      <c r="S783" s="834"/>
      <c r="T783" s="834"/>
      <c r="U783" s="834"/>
      <c r="V783" s="834"/>
      <c r="W783" s="834"/>
      <c r="X783" s="834"/>
      <c r="Y783" s="834"/>
      <c r="Z783" s="834"/>
      <c r="AA783" s="834"/>
    </row>
    <row r="784" ht="13.5" customHeight="1">
      <c r="A784" s="834"/>
      <c r="B784" s="834"/>
      <c r="C784" s="834"/>
      <c r="D784" s="834"/>
      <c r="E784" s="834"/>
      <c r="F784" s="834"/>
      <c r="G784" s="834"/>
      <c r="H784" s="834"/>
      <c r="I784" s="834"/>
      <c r="J784" s="834"/>
      <c r="K784" s="834"/>
      <c r="L784" s="834"/>
      <c r="M784" s="834"/>
      <c r="N784" s="834"/>
      <c r="O784" s="834"/>
      <c r="P784" s="834"/>
      <c r="Q784" s="834"/>
      <c r="R784" s="834"/>
      <c r="S784" s="834"/>
      <c r="T784" s="834"/>
      <c r="U784" s="834"/>
      <c r="V784" s="834"/>
      <c r="W784" s="834"/>
      <c r="X784" s="834"/>
      <c r="Y784" s="834"/>
      <c r="Z784" s="834"/>
      <c r="AA784" s="834"/>
    </row>
    <row r="785" ht="13.5" customHeight="1">
      <c r="A785" s="834"/>
      <c r="B785" s="834"/>
      <c r="C785" s="834"/>
      <c r="D785" s="834"/>
      <c r="E785" s="834"/>
      <c r="F785" s="834"/>
      <c r="G785" s="834"/>
      <c r="H785" s="834"/>
      <c r="I785" s="834"/>
      <c r="J785" s="834"/>
      <c r="K785" s="834"/>
      <c r="L785" s="834"/>
      <c r="M785" s="834"/>
      <c r="N785" s="834"/>
      <c r="O785" s="834"/>
      <c r="P785" s="834"/>
      <c r="Q785" s="834"/>
      <c r="R785" s="834"/>
      <c r="S785" s="834"/>
      <c r="T785" s="834"/>
      <c r="U785" s="834"/>
      <c r="V785" s="834"/>
      <c r="W785" s="834"/>
      <c r="X785" s="834"/>
      <c r="Y785" s="834"/>
      <c r="Z785" s="834"/>
      <c r="AA785" s="834"/>
    </row>
    <row r="786" ht="13.5" customHeight="1">
      <c r="A786" s="834"/>
      <c r="B786" s="834"/>
      <c r="C786" s="834"/>
      <c r="D786" s="834"/>
      <c r="E786" s="834"/>
      <c r="F786" s="834"/>
      <c r="G786" s="834"/>
      <c r="H786" s="834"/>
      <c r="I786" s="834"/>
      <c r="J786" s="834"/>
      <c r="K786" s="834"/>
      <c r="L786" s="834"/>
      <c r="M786" s="834"/>
      <c r="N786" s="834"/>
      <c r="O786" s="834"/>
      <c r="P786" s="834"/>
      <c r="Q786" s="834"/>
      <c r="R786" s="834"/>
      <c r="S786" s="834"/>
      <c r="T786" s="834"/>
      <c r="U786" s="834"/>
      <c r="V786" s="834"/>
      <c r="W786" s="834"/>
      <c r="X786" s="834"/>
      <c r="Y786" s="834"/>
      <c r="Z786" s="834"/>
      <c r="AA786" s="834"/>
    </row>
    <row r="787" ht="13.5" customHeight="1">
      <c r="A787" s="834"/>
      <c r="B787" s="834"/>
      <c r="C787" s="834"/>
      <c r="D787" s="834"/>
      <c r="E787" s="834"/>
      <c r="F787" s="834"/>
      <c r="G787" s="834"/>
      <c r="H787" s="834"/>
      <c r="I787" s="834"/>
      <c r="J787" s="834"/>
      <c r="K787" s="834"/>
      <c r="L787" s="834"/>
      <c r="M787" s="834"/>
      <c r="N787" s="834"/>
      <c r="O787" s="834"/>
      <c r="P787" s="834"/>
      <c r="Q787" s="834"/>
      <c r="R787" s="834"/>
      <c r="S787" s="834"/>
      <c r="T787" s="834"/>
      <c r="U787" s="834"/>
      <c r="V787" s="834"/>
      <c r="W787" s="834"/>
      <c r="X787" s="834"/>
      <c r="Y787" s="834"/>
      <c r="Z787" s="834"/>
      <c r="AA787" s="834"/>
    </row>
    <row r="788" ht="13.5" customHeight="1">
      <c r="A788" s="834"/>
      <c r="B788" s="834"/>
      <c r="C788" s="834"/>
      <c r="D788" s="834"/>
      <c r="E788" s="834"/>
      <c r="F788" s="834"/>
      <c r="G788" s="834"/>
      <c r="H788" s="834"/>
      <c r="I788" s="834"/>
      <c r="J788" s="834"/>
      <c r="K788" s="834"/>
      <c r="L788" s="834"/>
      <c r="M788" s="834"/>
      <c r="N788" s="834"/>
      <c r="O788" s="834"/>
      <c r="P788" s="834"/>
      <c r="Q788" s="834"/>
      <c r="R788" s="834"/>
      <c r="S788" s="834"/>
      <c r="T788" s="834"/>
      <c r="U788" s="834"/>
      <c r="V788" s="834"/>
      <c r="W788" s="834"/>
      <c r="X788" s="834"/>
      <c r="Y788" s="834"/>
      <c r="Z788" s="834"/>
      <c r="AA788" s="834"/>
    </row>
    <row r="789" ht="13.5" customHeight="1">
      <c r="A789" s="834"/>
      <c r="B789" s="834"/>
      <c r="C789" s="834"/>
      <c r="D789" s="834"/>
      <c r="E789" s="834"/>
      <c r="F789" s="834"/>
      <c r="G789" s="834"/>
      <c r="H789" s="834"/>
      <c r="I789" s="834"/>
      <c r="J789" s="834"/>
      <c r="K789" s="834"/>
      <c r="L789" s="834"/>
      <c r="M789" s="834"/>
      <c r="N789" s="834"/>
      <c r="O789" s="834"/>
      <c r="P789" s="834"/>
      <c r="Q789" s="834"/>
      <c r="R789" s="834"/>
      <c r="S789" s="834"/>
      <c r="T789" s="834"/>
      <c r="U789" s="834"/>
      <c r="V789" s="834"/>
      <c r="W789" s="834"/>
      <c r="X789" s="834"/>
      <c r="Y789" s="834"/>
      <c r="Z789" s="834"/>
      <c r="AA789" s="834"/>
    </row>
    <row r="790" ht="13.5" customHeight="1">
      <c r="A790" s="834"/>
      <c r="B790" s="834"/>
      <c r="C790" s="834"/>
      <c r="D790" s="834"/>
      <c r="E790" s="834"/>
      <c r="F790" s="834"/>
      <c r="G790" s="834"/>
      <c r="H790" s="834"/>
      <c r="I790" s="834"/>
      <c r="J790" s="834"/>
      <c r="K790" s="834"/>
      <c r="L790" s="834"/>
      <c r="M790" s="834"/>
      <c r="N790" s="834"/>
      <c r="O790" s="834"/>
      <c r="P790" s="834"/>
      <c r="Q790" s="834"/>
      <c r="R790" s="834"/>
      <c r="S790" s="834"/>
      <c r="T790" s="834"/>
      <c r="U790" s="834"/>
      <c r="V790" s="834"/>
      <c r="W790" s="834"/>
      <c r="X790" s="834"/>
      <c r="Y790" s="834"/>
      <c r="Z790" s="834"/>
      <c r="AA790" s="834"/>
    </row>
    <row r="791" ht="13.5" customHeight="1">
      <c r="A791" s="834"/>
      <c r="B791" s="834"/>
      <c r="C791" s="834"/>
      <c r="D791" s="834"/>
      <c r="E791" s="834"/>
      <c r="F791" s="834"/>
      <c r="G791" s="834"/>
      <c r="H791" s="834"/>
      <c r="I791" s="834"/>
      <c r="J791" s="834"/>
      <c r="K791" s="834"/>
      <c r="L791" s="834"/>
      <c r="M791" s="834"/>
      <c r="N791" s="834"/>
      <c r="O791" s="834"/>
      <c r="P791" s="834"/>
      <c r="Q791" s="834"/>
      <c r="R791" s="834"/>
      <c r="S791" s="834"/>
      <c r="T791" s="834"/>
      <c r="U791" s="834"/>
      <c r="V791" s="834"/>
      <c r="W791" s="834"/>
      <c r="X791" s="834"/>
      <c r="Y791" s="834"/>
      <c r="Z791" s="834"/>
      <c r="AA791" s="834"/>
    </row>
    <row r="792" ht="13.5" customHeight="1">
      <c r="A792" s="834"/>
      <c r="B792" s="834"/>
      <c r="C792" s="834"/>
      <c r="D792" s="834"/>
      <c r="E792" s="834"/>
      <c r="F792" s="834"/>
      <c r="G792" s="834"/>
      <c r="H792" s="834"/>
      <c r="I792" s="834"/>
      <c r="J792" s="834"/>
      <c r="K792" s="834"/>
      <c r="L792" s="834"/>
      <c r="M792" s="834"/>
      <c r="N792" s="834"/>
      <c r="O792" s="834"/>
      <c r="P792" s="834"/>
      <c r="Q792" s="834"/>
      <c r="R792" s="834"/>
      <c r="S792" s="834"/>
      <c r="T792" s="834"/>
      <c r="U792" s="834"/>
      <c r="V792" s="834"/>
      <c r="W792" s="834"/>
      <c r="X792" s="834"/>
      <c r="Y792" s="834"/>
      <c r="Z792" s="834"/>
      <c r="AA792" s="834"/>
    </row>
    <row r="793" ht="13.5" customHeight="1">
      <c r="A793" s="834"/>
      <c r="B793" s="834"/>
      <c r="C793" s="834"/>
      <c r="D793" s="834"/>
      <c r="E793" s="834"/>
      <c r="F793" s="834"/>
      <c r="G793" s="834"/>
      <c r="H793" s="834"/>
      <c r="I793" s="834"/>
      <c r="J793" s="834"/>
      <c r="K793" s="834"/>
      <c r="L793" s="834"/>
      <c r="M793" s="834"/>
      <c r="N793" s="834"/>
      <c r="O793" s="834"/>
      <c r="P793" s="834"/>
      <c r="Q793" s="834"/>
      <c r="R793" s="834"/>
      <c r="S793" s="834"/>
      <c r="T793" s="834"/>
      <c r="U793" s="834"/>
      <c r="V793" s="834"/>
      <c r="W793" s="834"/>
      <c r="X793" s="834"/>
      <c r="Y793" s="834"/>
      <c r="Z793" s="834"/>
      <c r="AA793" s="834"/>
    </row>
    <row r="794" ht="13.5" customHeight="1">
      <c r="A794" s="834"/>
      <c r="B794" s="834"/>
      <c r="C794" s="834"/>
      <c r="D794" s="834"/>
      <c r="E794" s="834"/>
      <c r="F794" s="834"/>
      <c r="G794" s="834"/>
      <c r="H794" s="834"/>
      <c r="I794" s="834"/>
      <c r="J794" s="834"/>
      <c r="K794" s="834"/>
      <c r="L794" s="834"/>
      <c r="M794" s="834"/>
      <c r="N794" s="834"/>
      <c r="O794" s="834"/>
      <c r="P794" s="834"/>
      <c r="Q794" s="834"/>
      <c r="R794" s="834"/>
      <c r="S794" s="834"/>
      <c r="T794" s="834"/>
      <c r="U794" s="834"/>
      <c r="V794" s="834"/>
      <c r="W794" s="834"/>
      <c r="X794" s="834"/>
      <c r="Y794" s="834"/>
      <c r="Z794" s="834"/>
      <c r="AA794" s="834"/>
    </row>
    <row r="795" ht="13.5" customHeight="1">
      <c r="A795" s="834"/>
      <c r="B795" s="834"/>
      <c r="C795" s="834"/>
      <c r="D795" s="834"/>
      <c r="E795" s="834"/>
      <c r="F795" s="834"/>
      <c r="G795" s="834"/>
      <c r="H795" s="834"/>
      <c r="I795" s="834"/>
      <c r="J795" s="834"/>
      <c r="K795" s="834"/>
      <c r="L795" s="834"/>
      <c r="M795" s="834"/>
      <c r="N795" s="834"/>
      <c r="O795" s="834"/>
      <c r="P795" s="834"/>
      <c r="Q795" s="834"/>
      <c r="R795" s="834"/>
      <c r="S795" s="834"/>
      <c r="T795" s="834"/>
      <c r="U795" s="834"/>
      <c r="V795" s="834"/>
      <c r="W795" s="834"/>
      <c r="X795" s="834"/>
      <c r="Y795" s="834"/>
      <c r="Z795" s="834"/>
      <c r="AA795" s="834"/>
    </row>
    <row r="796" ht="13.5" customHeight="1">
      <c r="A796" s="834"/>
      <c r="B796" s="834"/>
      <c r="C796" s="834"/>
      <c r="D796" s="834"/>
      <c r="E796" s="834"/>
      <c r="F796" s="834"/>
      <c r="G796" s="834"/>
      <c r="H796" s="834"/>
      <c r="I796" s="834"/>
      <c r="J796" s="834"/>
      <c r="K796" s="834"/>
      <c r="L796" s="834"/>
      <c r="M796" s="834"/>
      <c r="N796" s="834"/>
      <c r="O796" s="834"/>
      <c r="P796" s="834"/>
      <c r="Q796" s="834"/>
      <c r="R796" s="834"/>
      <c r="S796" s="834"/>
      <c r="T796" s="834"/>
      <c r="U796" s="834"/>
      <c r="V796" s="834"/>
      <c r="W796" s="834"/>
      <c r="X796" s="834"/>
      <c r="Y796" s="834"/>
      <c r="Z796" s="834"/>
      <c r="AA796" s="834"/>
    </row>
    <row r="797" ht="13.5" customHeight="1">
      <c r="A797" s="834"/>
      <c r="B797" s="834"/>
      <c r="C797" s="834"/>
      <c r="D797" s="834"/>
      <c r="E797" s="834"/>
      <c r="F797" s="834"/>
      <c r="G797" s="834"/>
      <c r="H797" s="834"/>
      <c r="I797" s="834"/>
      <c r="J797" s="834"/>
      <c r="K797" s="834"/>
      <c r="L797" s="834"/>
      <c r="M797" s="834"/>
      <c r="N797" s="834"/>
      <c r="O797" s="834"/>
      <c r="P797" s="834"/>
      <c r="Q797" s="834"/>
      <c r="R797" s="834"/>
      <c r="S797" s="834"/>
      <c r="T797" s="834"/>
      <c r="U797" s="834"/>
      <c r="V797" s="834"/>
      <c r="W797" s="834"/>
      <c r="X797" s="834"/>
      <c r="Y797" s="834"/>
      <c r="Z797" s="834"/>
      <c r="AA797" s="834"/>
    </row>
    <row r="798" ht="13.5" customHeight="1">
      <c r="A798" s="834"/>
      <c r="B798" s="834"/>
      <c r="C798" s="834"/>
      <c r="D798" s="834"/>
      <c r="E798" s="834"/>
      <c r="F798" s="834"/>
      <c r="G798" s="834"/>
      <c r="H798" s="834"/>
      <c r="I798" s="834"/>
      <c r="J798" s="834"/>
      <c r="K798" s="834"/>
      <c r="L798" s="834"/>
      <c r="M798" s="834"/>
      <c r="N798" s="834"/>
      <c r="O798" s="834"/>
      <c r="P798" s="834"/>
      <c r="Q798" s="834"/>
      <c r="R798" s="834"/>
      <c r="S798" s="834"/>
      <c r="T798" s="834"/>
      <c r="U798" s="834"/>
      <c r="V798" s="834"/>
      <c r="W798" s="834"/>
      <c r="X798" s="834"/>
      <c r="Y798" s="834"/>
      <c r="Z798" s="834"/>
      <c r="AA798" s="834"/>
    </row>
    <row r="799" ht="13.5" customHeight="1">
      <c r="A799" s="834"/>
      <c r="B799" s="834"/>
      <c r="C799" s="834"/>
      <c r="D799" s="834"/>
      <c r="E799" s="834"/>
      <c r="F799" s="834"/>
      <c r="G799" s="834"/>
      <c r="H799" s="834"/>
      <c r="I799" s="834"/>
      <c r="J799" s="834"/>
      <c r="K799" s="834"/>
      <c r="L799" s="834"/>
      <c r="M799" s="834"/>
      <c r="N799" s="834"/>
      <c r="O799" s="834"/>
      <c r="P799" s="834"/>
      <c r="Q799" s="834"/>
      <c r="R799" s="834"/>
      <c r="S799" s="834"/>
      <c r="T799" s="834"/>
      <c r="U799" s="834"/>
      <c r="V799" s="834"/>
      <c r="W799" s="834"/>
      <c r="X799" s="834"/>
      <c r="Y799" s="834"/>
      <c r="Z799" s="834"/>
      <c r="AA799" s="834"/>
    </row>
    <row r="800" ht="13.5" customHeight="1">
      <c r="A800" s="834"/>
      <c r="B800" s="834"/>
      <c r="C800" s="834"/>
      <c r="D800" s="834"/>
      <c r="E800" s="834"/>
      <c r="F800" s="834"/>
      <c r="G800" s="834"/>
      <c r="H800" s="834"/>
      <c r="I800" s="834"/>
      <c r="J800" s="834"/>
      <c r="K800" s="834"/>
      <c r="L800" s="834"/>
      <c r="M800" s="834"/>
      <c r="N800" s="834"/>
      <c r="O800" s="834"/>
      <c r="P800" s="834"/>
      <c r="Q800" s="834"/>
      <c r="R800" s="834"/>
      <c r="S800" s="834"/>
      <c r="T800" s="834"/>
      <c r="U800" s="834"/>
      <c r="V800" s="834"/>
      <c r="W800" s="834"/>
      <c r="X800" s="834"/>
      <c r="Y800" s="834"/>
      <c r="Z800" s="834"/>
      <c r="AA800" s="834"/>
    </row>
    <row r="801" ht="13.5" customHeight="1">
      <c r="A801" s="834"/>
      <c r="B801" s="834"/>
      <c r="C801" s="834"/>
      <c r="D801" s="834"/>
      <c r="E801" s="834"/>
      <c r="F801" s="834"/>
      <c r="G801" s="834"/>
      <c r="H801" s="834"/>
      <c r="I801" s="834"/>
      <c r="J801" s="834"/>
      <c r="K801" s="834"/>
      <c r="L801" s="834"/>
      <c r="M801" s="834"/>
      <c r="N801" s="834"/>
      <c r="O801" s="834"/>
      <c r="P801" s="834"/>
      <c r="Q801" s="834"/>
      <c r="R801" s="834"/>
      <c r="S801" s="834"/>
      <c r="T801" s="834"/>
      <c r="U801" s="834"/>
      <c r="V801" s="834"/>
      <c r="W801" s="834"/>
      <c r="X801" s="834"/>
      <c r="Y801" s="834"/>
      <c r="Z801" s="834"/>
      <c r="AA801" s="834"/>
    </row>
    <row r="802" ht="13.5" customHeight="1">
      <c r="A802" s="834"/>
      <c r="B802" s="834"/>
      <c r="C802" s="834"/>
      <c r="D802" s="834"/>
      <c r="E802" s="834"/>
      <c r="F802" s="834"/>
      <c r="G802" s="834"/>
      <c r="H802" s="834"/>
      <c r="I802" s="834"/>
      <c r="J802" s="834"/>
      <c r="K802" s="834"/>
      <c r="L802" s="834"/>
      <c r="M802" s="834"/>
      <c r="N802" s="834"/>
      <c r="O802" s="834"/>
      <c r="P802" s="834"/>
      <c r="Q802" s="834"/>
      <c r="R802" s="834"/>
      <c r="S802" s="834"/>
      <c r="T802" s="834"/>
      <c r="U802" s="834"/>
      <c r="V802" s="834"/>
      <c r="W802" s="834"/>
      <c r="X802" s="834"/>
      <c r="Y802" s="834"/>
      <c r="Z802" s="834"/>
      <c r="AA802" s="834"/>
    </row>
    <row r="803" ht="13.5" customHeight="1">
      <c r="A803" s="834"/>
      <c r="B803" s="834"/>
      <c r="C803" s="834"/>
      <c r="D803" s="834"/>
      <c r="E803" s="834"/>
      <c r="F803" s="834"/>
      <c r="G803" s="834"/>
      <c r="H803" s="834"/>
      <c r="I803" s="834"/>
      <c r="J803" s="834"/>
      <c r="K803" s="834"/>
      <c r="L803" s="834"/>
      <c r="M803" s="834"/>
      <c r="N803" s="834"/>
      <c r="O803" s="834"/>
      <c r="P803" s="834"/>
      <c r="Q803" s="834"/>
      <c r="R803" s="834"/>
      <c r="S803" s="834"/>
      <c r="T803" s="834"/>
      <c r="U803" s="834"/>
      <c r="V803" s="834"/>
      <c r="W803" s="834"/>
      <c r="X803" s="834"/>
      <c r="Y803" s="834"/>
      <c r="Z803" s="834"/>
      <c r="AA803" s="834"/>
    </row>
    <row r="804" ht="13.5" customHeight="1">
      <c r="A804" s="834"/>
      <c r="B804" s="834"/>
      <c r="C804" s="834"/>
      <c r="D804" s="834"/>
      <c r="E804" s="834"/>
      <c r="F804" s="834"/>
      <c r="G804" s="834"/>
      <c r="H804" s="834"/>
      <c r="I804" s="834"/>
      <c r="J804" s="834"/>
      <c r="K804" s="834"/>
      <c r="L804" s="834"/>
      <c r="M804" s="834"/>
      <c r="N804" s="834"/>
      <c r="O804" s="834"/>
      <c r="P804" s="834"/>
      <c r="Q804" s="834"/>
      <c r="R804" s="834"/>
      <c r="S804" s="834"/>
      <c r="T804" s="834"/>
      <c r="U804" s="834"/>
      <c r="V804" s="834"/>
      <c r="W804" s="834"/>
      <c r="X804" s="834"/>
      <c r="Y804" s="834"/>
      <c r="Z804" s="834"/>
      <c r="AA804" s="834"/>
    </row>
    <row r="805" ht="13.5" customHeight="1">
      <c r="A805" s="834"/>
      <c r="B805" s="834"/>
      <c r="C805" s="834"/>
      <c r="D805" s="834"/>
      <c r="E805" s="834"/>
      <c r="F805" s="834"/>
      <c r="G805" s="834"/>
      <c r="H805" s="834"/>
      <c r="I805" s="834"/>
      <c r="J805" s="834"/>
      <c r="K805" s="834"/>
      <c r="L805" s="834"/>
      <c r="M805" s="834"/>
      <c r="N805" s="834"/>
      <c r="O805" s="834"/>
      <c r="P805" s="834"/>
      <c r="Q805" s="834"/>
      <c r="R805" s="834"/>
      <c r="S805" s="834"/>
      <c r="T805" s="834"/>
      <c r="U805" s="834"/>
      <c r="V805" s="834"/>
      <c r="W805" s="834"/>
      <c r="X805" s="834"/>
      <c r="Y805" s="834"/>
      <c r="Z805" s="834"/>
      <c r="AA805" s="834"/>
    </row>
    <row r="806" ht="13.5" customHeight="1">
      <c r="A806" s="834"/>
      <c r="B806" s="834"/>
      <c r="C806" s="834"/>
      <c r="D806" s="834"/>
      <c r="E806" s="834"/>
      <c r="F806" s="834"/>
      <c r="G806" s="834"/>
      <c r="H806" s="834"/>
      <c r="I806" s="834"/>
      <c r="J806" s="834"/>
      <c r="K806" s="834"/>
      <c r="L806" s="834"/>
      <c r="M806" s="834"/>
      <c r="N806" s="834"/>
      <c r="O806" s="834"/>
      <c r="P806" s="834"/>
      <c r="Q806" s="834"/>
      <c r="R806" s="834"/>
      <c r="S806" s="834"/>
      <c r="T806" s="834"/>
      <c r="U806" s="834"/>
      <c r="V806" s="834"/>
      <c r="W806" s="834"/>
      <c r="X806" s="834"/>
      <c r="Y806" s="834"/>
      <c r="Z806" s="834"/>
      <c r="AA806" s="834"/>
    </row>
    <row r="807" ht="13.5" customHeight="1">
      <c r="A807" s="834"/>
      <c r="B807" s="834"/>
      <c r="C807" s="834"/>
      <c r="D807" s="834"/>
      <c r="E807" s="834"/>
      <c r="F807" s="834"/>
      <c r="G807" s="834"/>
      <c r="H807" s="834"/>
      <c r="I807" s="834"/>
      <c r="J807" s="834"/>
      <c r="K807" s="834"/>
      <c r="L807" s="834"/>
      <c r="M807" s="834"/>
      <c r="N807" s="834"/>
      <c r="O807" s="834"/>
      <c r="P807" s="834"/>
      <c r="Q807" s="834"/>
      <c r="R807" s="834"/>
      <c r="S807" s="834"/>
      <c r="T807" s="834"/>
      <c r="U807" s="834"/>
      <c r="V807" s="834"/>
      <c r="W807" s="834"/>
      <c r="X807" s="834"/>
      <c r="Y807" s="834"/>
      <c r="Z807" s="834"/>
      <c r="AA807" s="834"/>
    </row>
    <row r="808" ht="13.5" customHeight="1">
      <c r="A808" s="834"/>
      <c r="B808" s="834"/>
      <c r="C808" s="834"/>
      <c r="D808" s="834"/>
      <c r="E808" s="834"/>
      <c r="F808" s="834"/>
      <c r="G808" s="834"/>
      <c r="H808" s="834"/>
      <c r="I808" s="834"/>
      <c r="J808" s="834"/>
      <c r="K808" s="834"/>
      <c r="L808" s="834"/>
      <c r="M808" s="834"/>
      <c r="N808" s="834"/>
      <c r="O808" s="834"/>
      <c r="P808" s="834"/>
      <c r="Q808" s="834"/>
      <c r="R808" s="834"/>
      <c r="S808" s="834"/>
      <c r="T808" s="834"/>
      <c r="U808" s="834"/>
      <c r="V808" s="834"/>
      <c r="W808" s="834"/>
      <c r="X808" s="834"/>
      <c r="Y808" s="834"/>
      <c r="Z808" s="834"/>
      <c r="AA808" s="834"/>
    </row>
    <row r="809" ht="13.5" customHeight="1">
      <c r="A809" s="834"/>
      <c r="B809" s="834"/>
      <c r="C809" s="834"/>
      <c r="D809" s="834"/>
      <c r="E809" s="834"/>
      <c r="F809" s="834"/>
      <c r="G809" s="834"/>
      <c r="H809" s="834"/>
      <c r="I809" s="834"/>
      <c r="J809" s="834"/>
      <c r="K809" s="834"/>
      <c r="L809" s="834"/>
      <c r="M809" s="834"/>
      <c r="N809" s="834"/>
      <c r="O809" s="834"/>
      <c r="P809" s="834"/>
      <c r="Q809" s="834"/>
      <c r="R809" s="834"/>
      <c r="S809" s="834"/>
      <c r="T809" s="834"/>
      <c r="U809" s="834"/>
      <c r="V809" s="834"/>
      <c r="W809" s="834"/>
      <c r="X809" s="834"/>
      <c r="Y809" s="834"/>
      <c r="Z809" s="834"/>
      <c r="AA809" s="834"/>
    </row>
    <row r="810" ht="13.5" customHeight="1">
      <c r="A810" s="834"/>
      <c r="B810" s="834"/>
      <c r="C810" s="834"/>
      <c r="D810" s="834"/>
      <c r="E810" s="834"/>
      <c r="F810" s="834"/>
      <c r="G810" s="834"/>
      <c r="H810" s="834"/>
      <c r="I810" s="834"/>
      <c r="J810" s="834"/>
      <c r="K810" s="834"/>
      <c r="L810" s="834"/>
      <c r="M810" s="834"/>
      <c r="N810" s="834"/>
      <c r="O810" s="834"/>
      <c r="P810" s="834"/>
      <c r="Q810" s="834"/>
      <c r="R810" s="834"/>
      <c r="S810" s="834"/>
      <c r="T810" s="834"/>
      <c r="U810" s="834"/>
      <c r="V810" s="834"/>
      <c r="W810" s="834"/>
      <c r="X810" s="834"/>
      <c r="Y810" s="834"/>
      <c r="Z810" s="834"/>
      <c r="AA810" s="834"/>
    </row>
    <row r="811" ht="13.5" customHeight="1">
      <c r="A811" s="834"/>
      <c r="B811" s="834"/>
      <c r="C811" s="834"/>
      <c r="D811" s="834"/>
      <c r="E811" s="834"/>
      <c r="F811" s="834"/>
      <c r="G811" s="834"/>
      <c r="H811" s="834"/>
      <c r="I811" s="834"/>
      <c r="J811" s="834"/>
      <c r="K811" s="834"/>
      <c r="L811" s="834"/>
      <c r="M811" s="834"/>
      <c r="N811" s="834"/>
      <c r="O811" s="834"/>
      <c r="P811" s="834"/>
      <c r="Q811" s="834"/>
      <c r="R811" s="834"/>
      <c r="S811" s="834"/>
      <c r="T811" s="834"/>
      <c r="U811" s="834"/>
      <c r="V811" s="834"/>
      <c r="W811" s="834"/>
      <c r="X811" s="834"/>
      <c r="Y811" s="834"/>
      <c r="Z811" s="834"/>
      <c r="AA811" s="834"/>
    </row>
    <row r="812" ht="13.5" customHeight="1">
      <c r="A812" s="834"/>
      <c r="B812" s="834"/>
      <c r="C812" s="834"/>
      <c r="D812" s="834"/>
      <c r="E812" s="834"/>
      <c r="F812" s="834"/>
      <c r="G812" s="834"/>
      <c r="H812" s="834"/>
      <c r="I812" s="834"/>
      <c r="J812" s="834"/>
      <c r="K812" s="834"/>
      <c r="L812" s="834"/>
      <c r="M812" s="834"/>
      <c r="N812" s="834"/>
      <c r="O812" s="834"/>
      <c r="P812" s="834"/>
      <c r="Q812" s="834"/>
      <c r="R812" s="834"/>
      <c r="S812" s="834"/>
      <c r="T812" s="834"/>
      <c r="U812" s="834"/>
      <c r="V812" s="834"/>
      <c r="W812" s="834"/>
      <c r="X812" s="834"/>
      <c r="Y812" s="834"/>
      <c r="Z812" s="834"/>
      <c r="AA812" s="834"/>
    </row>
    <row r="813" ht="13.5" customHeight="1">
      <c r="A813" s="834"/>
      <c r="B813" s="834"/>
      <c r="C813" s="834"/>
      <c r="D813" s="834"/>
      <c r="E813" s="834"/>
      <c r="F813" s="834"/>
      <c r="G813" s="834"/>
      <c r="H813" s="834"/>
      <c r="I813" s="834"/>
      <c r="J813" s="834"/>
      <c r="K813" s="834"/>
      <c r="L813" s="834"/>
      <c r="M813" s="834"/>
      <c r="N813" s="834"/>
      <c r="O813" s="834"/>
      <c r="P813" s="834"/>
      <c r="Q813" s="834"/>
      <c r="R813" s="834"/>
      <c r="S813" s="834"/>
      <c r="T813" s="834"/>
      <c r="U813" s="834"/>
      <c r="V813" s="834"/>
      <c r="W813" s="834"/>
      <c r="X813" s="834"/>
      <c r="Y813" s="834"/>
      <c r="Z813" s="834"/>
      <c r="AA813" s="834"/>
    </row>
    <row r="814" ht="13.5" customHeight="1">
      <c r="A814" s="834"/>
      <c r="B814" s="834"/>
      <c r="C814" s="834"/>
      <c r="D814" s="834"/>
      <c r="E814" s="834"/>
      <c r="F814" s="834"/>
      <c r="G814" s="834"/>
      <c r="H814" s="834"/>
      <c r="I814" s="834"/>
      <c r="J814" s="834"/>
      <c r="K814" s="834"/>
      <c r="L814" s="834"/>
      <c r="M814" s="834"/>
      <c r="N814" s="834"/>
      <c r="O814" s="834"/>
      <c r="P814" s="834"/>
      <c r="Q814" s="834"/>
      <c r="R814" s="834"/>
      <c r="S814" s="834"/>
      <c r="T814" s="834"/>
      <c r="U814" s="834"/>
      <c r="V814" s="834"/>
      <c r="W814" s="834"/>
      <c r="X814" s="834"/>
      <c r="Y814" s="834"/>
      <c r="Z814" s="834"/>
      <c r="AA814" s="834"/>
    </row>
    <row r="815" ht="13.5" customHeight="1">
      <c r="A815" s="834"/>
      <c r="B815" s="834"/>
      <c r="C815" s="834"/>
      <c r="D815" s="834"/>
      <c r="E815" s="834"/>
      <c r="F815" s="834"/>
      <c r="G815" s="834"/>
      <c r="H815" s="834"/>
      <c r="I815" s="834"/>
      <c r="J815" s="834"/>
      <c r="K815" s="834"/>
      <c r="L815" s="834"/>
      <c r="M815" s="834"/>
      <c r="N815" s="834"/>
      <c r="O815" s="834"/>
      <c r="P815" s="834"/>
      <c r="Q815" s="834"/>
      <c r="R815" s="834"/>
      <c r="S815" s="834"/>
      <c r="T815" s="834"/>
      <c r="U815" s="834"/>
      <c r="V815" s="834"/>
      <c r="W815" s="834"/>
      <c r="X815" s="834"/>
      <c r="Y815" s="834"/>
      <c r="Z815" s="834"/>
      <c r="AA815" s="834"/>
    </row>
    <row r="816" ht="13.5" customHeight="1">
      <c r="A816" s="834"/>
      <c r="B816" s="834"/>
      <c r="C816" s="834"/>
      <c r="D816" s="834"/>
      <c r="E816" s="834"/>
      <c r="F816" s="834"/>
      <c r="G816" s="834"/>
      <c r="H816" s="834"/>
      <c r="I816" s="834"/>
      <c r="J816" s="834"/>
      <c r="K816" s="834"/>
      <c r="L816" s="834"/>
      <c r="M816" s="834"/>
      <c r="N816" s="834"/>
      <c r="O816" s="834"/>
      <c r="P816" s="834"/>
      <c r="Q816" s="834"/>
      <c r="R816" s="834"/>
      <c r="S816" s="834"/>
      <c r="T816" s="834"/>
      <c r="U816" s="834"/>
      <c r="V816" s="834"/>
      <c r="W816" s="834"/>
      <c r="X816" s="834"/>
      <c r="Y816" s="834"/>
      <c r="Z816" s="834"/>
      <c r="AA816" s="834"/>
    </row>
    <row r="817" ht="13.5" customHeight="1">
      <c r="A817" s="834"/>
      <c r="B817" s="834"/>
      <c r="C817" s="834"/>
      <c r="D817" s="834"/>
      <c r="E817" s="834"/>
      <c r="F817" s="834"/>
      <c r="G817" s="834"/>
      <c r="H817" s="834"/>
      <c r="I817" s="834"/>
      <c r="J817" s="834"/>
      <c r="K817" s="834"/>
      <c r="L817" s="834"/>
      <c r="M817" s="834"/>
      <c r="N817" s="834"/>
      <c r="O817" s="834"/>
      <c r="P817" s="834"/>
      <c r="Q817" s="834"/>
      <c r="R817" s="834"/>
      <c r="S817" s="834"/>
      <c r="T817" s="834"/>
      <c r="U817" s="834"/>
      <c r="V817" s="834"/>
      <c r="W817" s="834"/>
      <c r="X817" s="834"/>
      <c r="Y817" s="834"/>
      <c r="Z817" s="834"/>
      <c r="AA817" s="834"/>
    </row>
    <row r="818" ht="13.5" customHeight="1">
      <c r="A818" s="834"/>
      <c r="B818" s="834"/>
      <c r="C818" s="834"/>
      <c r="D818" s="834"/>
      <c r="E818" s="834"/>
      <c r="F818" s="834"/>
      <c r="G818" s="834"/>
      <c r="H818" s="834"/>
      <c r="I818" s="834"/>
      <c r="J818" s="834"/>
      <c r="K818" s="834"/>
      <c r="L818" s="834"/>
      <c r="M818" s="834"/>
      <c r="N818" s="834"/>
      <c r="O818" s="834"/>
      <c r="P818" s="834"/>
      <c r="Q818" s="834"/>
      <c r="R818" s="834"/>
      <c r="S818" s="834"/>
      <c r="T818" s="834"/>
      <c r="U818" s="834"/>
      <c r="V818" s="834"/>
      <c r="W818" s="834"/>
      <c r="X818" s="834"/>
      <c r="Y818" s="834"/>
      <c r="Z818" s="834"/>
      <c r="AA818" s="834"/>
    </row>
    <row r="819" ht="13.5" customHeight="1">
      <c r="A819" s="834"/>
      <c r="B819" s="834"/>
      <c r="C819" s="834"/>
      <c r="D819" s="834"/>
      <c r="E819" s="834"/>
      <c r="F819" s="834"/>
      <c r="G819" s="834"/>
      <c r="H819" s="834"/>
      <c r="I819" s="834"/>
      <c r="J819" s="834"/>
      <c r="K819" s="834"/>
      <c r="L819" s="834"/>
      <c r="M819" s="834"/>
      <c r="N819" s="834"/>
      <c r="O819" s="834"/>
      <c r="P819" s="834"/>
      <c r="Q819" s="834"/>
      <c r="R819" s="834"/>
      <c r="S819" s="834"/>
      <c r="T819" s="834"/>
      <c r="U819" s="834"/>
      <c r="V819" s="834"/>
      <c r="W819" s="834"/>
      <c r="X819" s="834"/>
      <c r="Y819" s="834"/>
      <c r="Z819" s="834"/>
      <c r="AA819" s="834"/>
    </row>
    <row r="820" ht="13.5" customHeight="1">
      <c r="A820" s="834"/>
      <c r="B820" s="834"/>
      <c r="C820" s="834"/>
      <c r="D820" s="834"/>
      <c r="E820" s="834"/>
      <c r="F820" s="834"/>
      <c r="G820" s="834"/>
      <c r="H820" s="834"/>
      <c r="I820" s="834"/>
      <c r="J820" s="834"/>
      <c r="K820" s="834"/>
      <c r="L820" s="834"/>
      <c r="M820" s="834"/>
      <c r="N820" s="834"/>
      <c r="O820" s="834"/>
      <c r="P820" s="834"/>
      <c r="Q820" s="834"/>
      <c r="R820" s="834"/>
      <c r="S820" s="834"/>
      <c r="T820" s="834"/>
      <c r="U820" s="834"/>
      <c r="V820" s="834"/>
      <c r="W820" s="834"/>
      <c r="X820" s="834"/>
      <c r="Y820" s="834"/>
      <c r="Z820" s="834"/>
      <c r="AA820" s="834"/>
    </row>
    <row r="821" ht="13.5" customHeight="1">
      <c r="A821" s="834"/>
      <c r="B821" s="834"/>
      <c r="C821" s="834"/>
      <c r="D821" s="834"/>
      <c r="E821" s="834"/>
      <c r="F821" s="834"/>
      <c r="G821" s="834"/>
      <c r="H821" s="834"/>
      <c r="I821" s="834"/>
      <c r="J821" s="834"/>
      <c r="K821" s="834"/>
      <c r="L821" s="834"/>
      <c r="M821" s="834"/>
      <c r="N821" s="834"/>
      <c r="O821" s="834"/>
      <c r="P821" s="834"/>
      <c r="Q821" s="834"/>
      <c r="R821" s="834"/>
      <c r="S821" s="834"/>
      <c r="T821" s="834"/>
      <c r="U821" s="834"/>
      <c r="V821" s="834"/>
      <c r="W821" s="834"/>
      <c r="X821" s="834"/>
      <c r="Y821" s="834"/>
      <c r="Z821" s="834"/>
      <c r="AA821" s="834"/>
    </row>
    <row r="822" ht="13.5" customHeight="1">
      <c r="A822" s="834"/>
      <c r="B822" s="834"/>
      <c r="C822" s="834"/>
      <c r="D822" s="834"/>
      <c r="E822" s="834"/>
      <c r="F822" s="834"/>
      <c r="G822" s="834"/>
      <c r="H822" s="834"/>
      <c r="I822" s="834"/>
      <c r="J822" s="834"/>
      <c r="K822" s="834"/>
      <c r="L822" s="834"/>
      <c r="M822" s="834"/>
      <c r="N822" s="834"/>
      <c r="O822" s="834"/>
      <c r="P822" s="834"/>
      <c r="Q822" s="834"/>
      <c r="R822" s="834"/>
      <c r="S822" s="834"/>
      <c r="T822" s="834"/>
      <c r="U822" s="834"/>
      <c r="V822" s="834"/>
      <c r="W822" s="834"/>
      <c r="X822" s="834"/>
      <c r="Y822" s="834"/>
      <c r="Z822" s="834"/>
      <c r="AA822" s="834"/>
    </row>
    <row r="823" ht="13.5" customHeight="1">
      <c r="A823" s="834"/>
      <c r="B823" s="834"/>
      <c r="C823" s="834"/>
      <c r="D823" s="834"/>
      <c r="E823" s="834"/>
      <c r="F823" s="834"/>
      <c r="G823" s="834"/>
      <c r="H823" s="834"/>
      <c r="I823" s="834"/>
      <c r="J823" s="834"/>
      <c r="K823" s="834"/>
      <c r="L823" s="834"/>
      <c r="M823" s="834"/>
      <c r="N823" s="834"/>
      <c r="O823" s="834"/>
      <c r="P823" s="834"/>
      <c r="Q823" s="834"/>
      <c r="R823" s="834"/>
      <c r="S823" s="834"/>
      <c r="T823" s="834"/>
      <c r="U823" s="834"/>
      <c r="V823" s="834"/>
      <c r="W823" s="834"/>
      <c r="X823" s="834"/>
      <c r="Y823" s="834"/>
      <c r="Z823" s="834"/>
      <c r="AA823" s="834"/>
    </row>
    <row r="824" ht="13.5" customHeight="1">
      <c r="A824" s="834"/>
      <c r="B824" s="834"/>
      <c r="C824" s="834"/>
      <c r="D824" s="834"/>
      <c r="E824" s="834"/>
      <c r="F824" s="834"/>
      <c r="G824" s="834"/>
      <c r="H824" s="834"/>
      <c r="I824" s="834"/>
      <c r="J824" s="834"/>
      <c r="K824" s="834"/>
      <c r="L824" s="834"/>
      <c r="M824" s="834"/>
      <c r="N824" s="834"/>
      <c r="O824" s="834"/>
      <c r="P824" s="834"/>
      <c r="Q824" s="834"/>
      <c r="R824" s="834"/>
      <c r="S824" s="834"/>
      <c r="T824" s="834"/>
      <c r="U824" s="834"/>
      <c r="V824" s="834"/>
      <c r="W824" s="834"/>
      <c r="X824" s="834"/>
      <c r="Y824" s="834"/>
      <c r="Z824" s="834"/>
      <c r="AA824" s="834"/>
    </row>
    <row r="825" ht="13.5" customHeight="1">
      <c r="A825" s="834"/>
      <c r="B825" s="834"/>
      <c r="C825" s="834"/>
      <c r="D825" s="834"/>
      <c r="E825" s="834"/>
      <c r="F825" s="834"/>
      <c r="G825" s="834"/>
      <c r="H825" s="834"/>
      <c r="I825" s="834"/>
      <c r="J825" s="834"/>
      <c r="K825" s="834"/>
      <c r="L825" s="834"/>
      <c r="M825" s="834"/>
      <c r="N825" s="834"/>
      <c r="O825" s="834"/>
      <c r="P825" s="834"/>
      <c r="Q825" s="834"/>
      <c r="R825" s="834"/>
      <c r="S825" s="834"/>
      <c r="T825" s="834"/>
      <c r="U825" s="834"/>
      <c r="V825" s="834"/>
      <c r="W825" s="834"/>
      <c r="X825" s="834"/>
      <c r="Y825" s="834"/>
      <c r="Z825" s="834"/>
      <c r="AA825" s="834"/>
    </row>
    <row r="826" ht="13.5" customHeight="1">
      <c r="A826" s="834"/>
      <c r="B826" s="834"/>
      <c r="C826" s="834"/>
      <c r="D826" s="834"/>
      <c r="E826" s="834"/>
      <c r="F826" s="834"/>
      <c r="G826" s="834"/>
      <c r="H826" s="834"/>
      <c r="I826" s="834"/>
      <c r="J826" s="834"/>
      <c r="K826" s="834"/>
      <c r="L826" s="834"/>
      <c r="M826" s="834"/>
      <c r="N826" s="834"/>
      <c r="O826" s="834"/>
      <c r="P826" s="834"/>
      <c r="Q826" s="834"/>
      <c r="R826" s="834"/>
      <c r="S826" s="834"/>
      <c r="T826" s="834"/>
      <c r="U826" s="834"/>
      <c r="V826" s="834"/>
      <c r="W826" s="834"/>
      <c r="X826" s="834"/>
      <c r="Y826" s="834"/>
      <c r="Z826" s="834"/>
      <c r="AA826" s="834"/>
    </row>
    <row r="827" ht="13.5" customHeight="1">
      <c r="A827" s="834"/>
      <c r="B827" s="834"/>
      <c r="C827" s="834"/>
      <c r="D827" s="834"/>
      <c r="E827" s="834"/>
      <c r="F827" s="834"/>
      <c r="G827" s="834"/>
      <c r="H827" s="834"/>
      <c r="I827" s="834"/>
      <c r="J827" s="834"/>
      <c r="K827" s="834"/>
      <c r="L827" s="834"/>
      <c r="M827" s="834"/>
      <c r="N827" s="834"/>
      <c r="O827" s="834"/>
      <c r="P827" s="834"/>
      <c r="Q827" s="834"/>
      <c r="R827" s="834"/>
      <c r="S827" s="834"/>
      <c r="T827" s="834"/>
      <c r="U827" s="834"/>
      <c r="V827" s="834"/>
      <c r="W827" s="834"/>
      <c r="X827" s="834"/>
      <c r="Y827" s="834"/>
      <c r="Z827" s="834"/>
      <c r="AA827" s="834"/>
    </row>
    <row r="828" ht="13.5" customHeight="1">
      <c r="A828" s="834"/>
      <c r="B828" s="834"/>
      <c r="C828" s="834"/>
      <c r="D828" s="834"/>
      <c r="E828" s="834"/>
      <c r="F828" s="834"/>
      <c r="G828" s="834"/>
      <c r="H828" s="834"/>
      <c r="I828" s="834"/>
      <c r="J828" s="834"/>
      <c r="K828" s="834"/>
      <c r="L828" s="834"/>
      <c r="M828" s="834"/>
      <c r="N828" s="834"/>
      <c r="O828" s="834"/>
      <c r="P828" s="834"/>
      <c r="Q828" s="834"/>
      <c r="R828" s="834"/>
      <c r="S828" s="834"/>
      <c r="T828" s="834"/>
      <c r="U828" s="834"/>
      <c r="V828" s="834"/>
      <c r="W828" s="834"/>
      <c r="X828" s="834"/>
      <c r="Y828" s="834"/>
      <c r="Z828" s="834"/>
      <c r="AA828" s="834"/>
    </row>
    <row r="829" ht="13.5" customHeight="1">
      <c r="A829" s="834"/>
      <c r="B829" s="834"/>
      <c r="C829" s="834"/>
      <c r="D829" s="834"/>
      <c r="E829" s="834"/>
      <c r="F829" s="834"/>
      <c r="G829" s="834"/>
      <c r="H829" s="834"/>
      <c r="I829" s="834"/>
      <c r="J829" s="834"/>
      <c r="K829" s="834"/>
      <c r="L829" s="834"/>
      <c r="M829" s="834"/>
      <c r="N829" s="834"/>
      <c r="O829" s="834"/>
      <c r="P829" s="834"/>
      <c r="Q829" s="834"/>
      <c r="R829" s="834"/>
      <c r="S829" s="834"/>
      <c r="T829" s="834"/>
      <c r="U829" s="834"/>
      <c r="V829" s="834"/>
      <c r="W829" s="834"/>
      <c r="X829" s="834"/>
      <c r="Y829" s="834"/>
      <c r="Z829" s="834"/>
      <c r="AA829" s="834"/>
    </row>
    <row r="830" ht="13.5" customHeight="1">
      <c r="A830" s="834"/>
      <c r="B830" s="834"/>
      <c r="C830" s="834"/>
      <c r="D830" s="834"/>
      <c r="E830" s="834"/>
      <c r="F830" s="834"/>
      <c r="G830" s="834"/>
      <c r="H830" s="834"/>
      <c r="I830" s="834"/>
      <c r="J830" s="834"/>
      <c r="K830" s="834"/>
      <c r="L830" s="834"/>
      <c r="M830" s="834"/>
      <c r="N830" s="834"/>
      <c r="O830" s="834"/>
      <c r="P830" s="834"/>
      <c r="Q830" s="834"/>
      <c r="R830" s="834"/>
      <c r="S830" s="834"/>
      <c r="T830" s="834"/>
      <c r="U830" s="834"/>
      <c r="V830" s="834"/>
      <c r="W830" s="834"/>
      <c r="X830" s="834"/>
      <c r="Y830" s="834"/>
      <c r="Z830" s="834"/>
      <c r="AA830" s="834"/>
    </row>
    <row r="831" ht="13.5" customHeight="1">
      <c r="A831" s="834"/>
      <c r="B831" s="834"/>
      <c r="C831" s="834"/>
      <c r="D831" s="834"/>
      <c r="E831" s="834"/>
      <c r="F831" s="834"/>
      <c r="G831" s="834"/>
      <c r="H831" s="834"/>
      <c r="I831" s="834"/>
      <c r="J831" s="834"/>
      <c r="K831" s="834"/>
      <c r="L831" s="834"/>
      <c r="M831" s="834"/>
      <c r="N831" s="834"/>
      <c r="O831" s="834"/>
      <c r="P831" s="834"/>
      <c r="Q831" s="834"/>
      <c r="R831" s="834"/>
      <c r="S831" s="834"/>
      <c r="T831" s="834"/>
      <c r="U831" s="834"/>
      <c r="V831" s="834"/>
      <c r="W831" s="834"/>
      <c r="X831" s="834"/>
      <c r="Y831" s="834"/>
      <c r="Z831" s="834"/>
      <c r="AA831" s="834"/>
    </row>
    <row r="832" ht="13.5" customHeight="1">
      <c r="A832" s="834"/>
      <c r="B832" s="834"/>
      <c r="C832" s="834"/>
      <c r="D832" s="834"/>
      <c r="E832" s="834"/>
      <c r="F832" s="834"/>
      <c r="G832" s="834"/>
      <c r="H832" s="834"/>
      <c r="I832" s="834"/>
      <c r="J832" s="834"/>
      <c r="K832" s="834"/>
      <c r="L832" s="834"/>
      <c r="M832" s="834"/>
      <c r="N832" s="834"/>
      <c r="O832" s="834"/>
      <c r="P832" s="834"/>
      <c r="Q832" s="834"/>
      <c r="R832" s="834"/>
      <c r="S832" s="834"/>
      <c r="T832" s="834"/>
      <c r="U832" s="834"/>
      <c r="V832" s="834"/>
      <c r="W832" s="834"/>
      <c r="X832" s="834"/>
      <c r="Y832" s="834"/>
      <c r="Z832" s="834"/>
      <c r="AA832" s="834"/>
    </row>
    <row r="833" ht="13.5" customHeight="1">
      <c r="A833" s="834"/>
      <c r="B833" s="834"/>
      <c r="C833" s="834"/>
      <c r="D833" s="834"/>
      <c r="E833" s="834"/>
      <c r="F833" s="834"/>
      <c r="G833" s="834"/>
      <c r="H833" s="834"/>
      <c r="I833" s="834"/>
      <c r="J833" s="834"/>
      <c r="K833" s="834"/>
      <c r="L833" s="834"/>
      <c r="M833" s="834"/>
      <c r="N833" s="834"/>
      <c r="O833" s="834"/>
      <c r="P833" s="834"/>
      <c r="Q833" s="834"/>
      <c r="R833" s="834"/>
      <c r="S833" s="834"/>
      <c r="T833" s="834"/>
      <c r="U833" s="834"/>
      <c r="V833" s="834"/>
      <c r="W833" s="834"/>
      <c r="X833" s="834"/>
      <c r="Y833" s="834"/>
      <c r="Z833" s="834"/>
      <c r="AA833" s="834"/>
    </row>
    <row r="834" ht="13.5" customHeight="1">
      <c r="A834" s="834"/>
      <c r="B834" s="834"/>
      <c r="C834" s="834"/>
      <c r="D834" s="834"/>
      <c r="E834" s="834"/>
      <c r="F834" s="834"/>
      <c r="G834" s="834"/>
      <c r="H834" s="834"/>
      <c r="I834" s="834"/>
      <c r="J834" s="834"/>
      <c r="K834" s="834"/>
      <c r="L834" s="834"/>
      <c r="M834" s="834"/>
      <c r="N834" s="834"/>
      <c r="O834" s="834"/>
      <c r="P834" s="834"/>
      <c r="Q834" s="834"/>
      <c r="R834" s="834"/>
      <c r="S834" s="834"/>
      <c r="T834" s="834"/>
      <c r="U834" s="834"/>
      <c r="V834" s="834"/>
      <c r="W834" s="834"/>
      <c r="X834" s="834"/>
      <c r="Y834" s="834"/>
      <c r="Z834" s="834"/>
      <c r="AA834" s="834"/>
    </row>
    <row r="835" ht="13.5" customHeight="1">
      <c r="A835" s="834"/>
      <c r="B835" s="834"/>
      <c r="C835" s="834"/>
      <c r="D835" s="834"/>
      <c r="E835" s="834"/>
      <c r="F835" s="834"/>
      <c r="G835" s="834"/>
      <c r="H835" s="834"/>
      <c r="I835" s="834"/>
      <c r="J835" s="834"/>
      <c r="K835" s="834"/>
      <c r="L835" s="834"/>
      <c r="M835" s="834"/>
      <c r="N835" s="834"/>
      <c r="O835" s="834"/>
      <c r="P835" s="834"/>
      <c r="Q835" s="834"/>
      <c r="R835" s="834"/>
      <c r="S835" s="834"/>
      <c r="T835" s="834"/>
      <c r="U835" s="834"/>
      <c r="V835" s="834"/>
      <c r="W835" s="834"/>
      <c r="X835" s="834"/>
      <c r="Y835" s="834"/>
      <c r="Z835" s="834"/>
      <c r="AA835" s="834"/>
    </row>
    <row r="836" ht="13.5" customHeight="1">
      <c r="A836" s="834"/>
      <c r="B836" s="834"/>
      <c r="C836" s="834"/>
      <c r="D836" s="834"/>
      <c r="E836" s="834"/>
      <c r="F836" s="834"/>
      <c r="G836" s="834"/>
      <c r="H836" s="834"/>
      <c r="I836" s="834"/>
      <c r="J836" s="834"/>
      <c r="K836" s="834"/>
      <c r="L836" s="834"/>
      <c r="M836" s="834"/>
      <c r="N836" s="834"/>
      <c r="O836" s="834"/>
      <c r="P836" s="834"/>
      <c r="Q836" s="834"/>
      <c r="R836" s="834"/>
      <c r="S836" s="834"/>
      <c r="T836" s="834"/>
      <c r="U836" s="834"/>
      <c r="V836" s="834"/>
      <c r="W836" s="834"/>
      <c r="X836" s="834"/>
      <c r="Y836" s="834"/>
      <c r="Z836" s="834"/>
      <c r="AA836" s="834"/>
    </row>
    <row r="837" ht="13.5" customHeight="1">
      <c r="A837" s="834"/>
      <c r="B837" s="834"/>
      <c r="C837" s="834"/>
      <c r="D837" s="834"/>
      <c r="E837" s="834"/>
      <c r="F837" s="834"/>
      <c r="G837" s="834"/>
      <c r="H837" s="834"/>
      <c r="I837" s="834"/>
      <c r="J837" s="834"/>
      <c r="K837" s="834"/>
      <c r="L837" s="834"/>
      <c r="M837" s="834"/>
      <c r="N837" s="834"/>
      <c r="O837" s="834"/>
      <c r="P837" s="834"/>
      <c r="Q837" s="834"/>
      <c r="R837" s="834"/>
      <c r="S837" s="834"/>
      <c r="T837" s="834"/>
      <c r="U837" s="834"/>
      <c r="V837" s="834"/>
      <c r="W837" s="834"/>
      <c r="X837" s="834"/>
      <c r="Y837" s="834"/>
      <c r="Z837" s="834"/>
      <c r="AA837" s="834"/>
    </row>
    <row r="838" ht="13.5" customHeight="1">
      <c r="A838" s="834"/>
      <c r="B838" s="834"/>
      <c r="C838" s="834"/>
      <c r="D838" s="834"/>
      <c r="E838" s="834"/>
      <c r="F838" s="834"/>
      <c r="G838" s="834"/>
      <c r="H838" s="834"/>
      <c r="I838" s="834"/>
      <c r="J838" s="834"/>
      <c r="K838" s="834"/>
      <c r="L838" s="834"/>
      <c r="M838" s="834"/>
      <c r="N838" s="834"/>
      <c r="O838" s="834"/>
      <c r="P838" s="834"/>
      <c r="Q838" s="834"/>
      <c r="R838" s="834"/>
      <c r="S838" s="834"/>
      <c r="T838" s="834"/>
      <c r="U838" s="834"/>
      <c r="V838" s="834"/>
      <c r="W838" s="834"/>
      <c r="X838" s="834"/>
      <c r="Y838" s="834"/>
      <c r="Z838" s="834"/>
      <c r="AA838" s="834"/>
    </row>
    <row r="839" ht="13.5" customHeight="1">
      <c r="A839" s="834"/>
      <c r="B839" s="834"/>
      <c r="C839" s="834"/>
      <c r="D839" s="834"/>
      <c r="E839" s="834"/>
      <c r="F839" s="834"/>
      <c r="G839" s="834"/>
      <c r="H839" s="834"/>
      <c r="I839" s="834"/>
      <c r="J839" s="834"/>
      <c r="K839" s="834"/>
      <c r="L839" s="834"/>
      <c r="M839" s="834"/>
      <c r="N839" s="834"/>
      <c r="O839" s="834"/>
      <c r="P839" s="834"/>
      <c r="Q839" s="834"/>
      <c r="R839" s="834"/>
      <c r="S839" s="834"/>
      <c r="T839" s="834"/>
      <c r="U839" s="834"/>
      <c r="V839" s="834"/>
      <c r="W839" s="834"/>
      <c r="X839" s="834"/>
      <c r="Y839" s="834"/>
      <c r="Z839" s="834"/>
      <c r="AA839" s="834"/>
    </row>
    <row r="840" ht="13.5" customHeight="1">
      <c r="A840" s="834"/>
      <c r="B840" s="834"/>
      <c r="C840" s="834"/>
      <c r="D840" s="834"/>
      <c r="E840" s="834"/>
      <c r="F840" s="834"/>
      <c r="G840" s="834"/>
      <c r="H840" s="834"/>
      <c r="I840" s="834"/>
      <c r="J840" s="834"/>
      <c r="K840" s="834"/>
      <c r="L840" s="834"/>
      <c r="M840" s="834"/>
      <c r="N840" s="834"/>
      <c r="O840" s="834"/>
      <c r="P840" s="834"/>
      <c r="Q840" s="834"/>
      <c r="R840" s="834"/>
      <c r="S840" s="834"/>
      <c r="T840" s="834"/>
      <c r="U840" s="834"/>
      <c r="V840" s="834"/>
      <c r="W840" s="834"/>
      <c r="X840" s="834"/>
      <c r="Y840" s="834"/>
      <c r="Z840" s="834"/>
      <c r="AA840" s="834"/>
    </row>
    <row r="841" ht="13.5" customHeight="1">
      <c r="A841" s="834"/>
      <c r="B841" s="834"/>
      <c r="C841" s="834"/>
      <c r="D841" s="834"/>
      <c r="E841" s="834"/>
      <c r="F841" s="834"/>
      <c r="G841" s="834"/>
      <c r="H841" s="834"/>
      <c r="I841" s="834"/>
      <c r="J841" s="834"/>
      <c r="K841" s="834"/>
      <c r="L841" s="834"/>
      <c r="M841" s="834"/>
      <c r="N841" s="834"/>
      <c r="O841" s="834"/>
      <c r="P841" s="834"/>
      <c r="Q841" s="834"/>
      <c r="R841" s="834"/>
      <c r="S841" s="834"/>
      <c r="T841" s="834"/>
      <c r="U841" s="834"/>
      <c r="V841" s="834"/>
      <c r="W841" s="834"/>
      <c r="X841" s="834"/>
      <c r="Y841" s="834"/>
      <c r="Z841" s="834"/>
      <c r="AA841" s="834"/>
    </row>
    <row r="842" ht="13.5" customHeight="1">
      <c r="A842" s="834"/>
      <c r="B842" s="834"/>
      <c r="C842" s="834"/>
      <c r="D842" s="834"/>
      <c r="E842" s="834"/>
      <c r="F842" s="834"/>
      <c r="G842" s="834"/>
      <c r="H842" s="834"/>
      <c r="I842" s="834"/>
      <c r="J842" s="834"/>
      <c r="K842" s="834"/>
      <c r="L842" s="834"/>
      <c r="M842" s="834"/>
      <c r="N842" s="834"/>
      <c r="O842" s="834"/>
      <c r="P842" s="834"/>
      <c r="Q842" s="834"/>
      <c r="R842" s="834"/>
      <c r="S842" s="834"/>
      <c r="T842" s="834"/>
      <c r="U842" s="834"/>
      <c r="V842" s="834"/>
      <c r="W842" s="834"/>
      <c r="X842" s="834"/>
      <c r="Y842" s="834"/>
      <c r="Z842" s="834"/>
      <c r="AA842" s="834"/>
    </row>
    <row r="843" ht="13.5" customHeight="1">
      <c r="A843" s="834"/>
      <c r="B843" s="834"/>
      <c r="C843" s="834"/>
      <c r="D843" s="834"/>
      <c r="E843" s="834"/>
      <c r="F843" s="834"/>
      <c r="G843" s="834"/>
      <c r="H843" s="834"/>
      <c r="I843" s="834"/>
      <c r="J843" s="834"/>
      <c r="K843" s="834"/>
      <c r="L843" s="834"/>
      <c r="M843" s="834"/>
      <c r="N843" s="834"/>
      <c r="O843" s="834"/>
      <c r="P843" s="834"/>
      <c r="Q843" s="834"/>
      <c r="R843" s="834"/>
      <c r="S843" s="834"/>
      <c r="T843" s="834"/>
      <c r="U843" s="834"/>
      <c r="V843" s="834"/>
      <c r="W843" s="834"/>
      <c r="X843" s="834"/>
      <c r="Y843" s="834"/>
      <c r="Z843" s="834"/>
      <c r="AA843" s="834"/>
    </row>
    <row r="844" ht="13.5" customHeight="1">
      <c r="A844" s="834"/>
      <c r="B844" s="834"/>
      <c r="C844" s="834"/>
      <c r="D844" s="834"/>
      <c r="E844" s="834"/>
      <c r="F844" s="834"/>
      <c r="G844" s="834"/>
      <c r="H844" s="834"/>
      <c r="I844" s="834"/>
      <c r="J844" s="834"/>
      <c r="K844" s="834"/>
      <c r="L844" s="834"/>
      <c r="M844" s="834"/>
      <c r="N844" s="834"/>
      <c r="O844" s="834"/>
      <c r="P844" s="834"/>
      <c r="Q844" s="834"/>
      <c r="R844" s="834"/>
      <c r="S844" s="834"/>
      <c r="T844" s="834"/>
      <c r="U844" s="834"/>
      <c r="V844" s="834"/>
      <c r="W844" s="834"/>
      <c r="X844" s="834"/>
      <c r="Y844" s="834"/>
      <c r="Z844" s="834"/>
      <c r="AA844" s="834"/>
    </row>
    <row r="845" ht="13.5" customHeight="1">
      <c r="A845" s="834"/>
      <c r="B845" s="834"/>
      <c r="C845" s="834"/>
      <c r="D845" s="834"/>
      <c r="E845" s="834"/>
      <c r="F845" s="834"/>
      <c r="G845" s="834"/>
      <c r="H845" s="834"/>
      <c r="I845" s="834"/>
      <c r="J845" s="834"/>
      <c r="K845" s="834"/>
      <c r="L845" s="834"/>
      <c r="M845" s="834"/>
      <c r="N845" s="834"/>
      <c r="O845" s="834"/>
      <c r="P845" s="834"/>
      <c r="Q845" s="834"/>
      <c r="R845" s="834"/>
      <c r="S845" s="834"/>
      <c r="T845" s="834"/>
      <c r="U845" s="834"/>
      <c r="V845" s="834"/>
      <c r="W845" s="834"/>
      <c r="X845" s="834"/>
      <c r="Y845" s="834"/>
      <c r="Z845" s="834"/>
      <c r="AA845" s="834"/>
    </row>
    <row r="846" ht="13.5" customHeight="1">
      <c r="A846" s="834"/>
      <c r="B846" s="834"/>
      <c r="C846" s="834"/>
      <c r="D846" s="834"/>
      <c r="E846" s="834"/>
      <c r="F846" s="834"/>
      <c r="G846" s="834"/>
      <c r="H846" s="834"/>
      <c r="I846" s="834"/>
      <c r="J846" s="834"/>
      <c r="K846" s="834"/>
      <c r="L846" s="834"/>
      <c r="M846" s="834"/>
      <c r="N846" s="834"/>
      <c r="O846" s="834"/>
      <c r="P846" s="834"/>
      <c r="Q846" s="834"/>
      <c r="R846" s="834"/>
      <c r="S846" s="834"/>
      <c r="T846" s="834"/>
      <c r="U846" s="834"/>
      <c r="V846" s="834"/>
      <c r="W846" s="834"/>
      <c r="X846" s="834"/>
      <c r="Y846" s="834"/>
      <c r="Z846" s="834"/>
      <c r="AA846" s="834"/>
    </row>
    <row r="847" ht="13.5" customHeight="1">
      <c r="A847" s="834"/>
      <c r="B847" s="834"/>
      <c r="C847" s="834"/>
      <c r="D847" s="834"/>
      <c r="E847" s="834"/>
      <c r="F847" s="834"/>
      <c r="G847" s="834"/>
      <c r="H847" s="834"/>
      <c r="I847" s="834"/>
      <c r="J847" s="834"/>
      <c r="K847" s="834"/>
      <c r="L847" s="834"/>
      <c r="M847" s="834"/>
      <c r="N847" s="834"/>
      <c r="O847" s="834"/>
      <c r="P847" s="834"/>
      <c r="Q847" s="834"/>
      <c r="R847" s="834"/>
      <c r="S847" s="834"/>
      <c r="T847" s="834"/>
      <c r="U847" s="834"/>
      <c r="V847" s="834"/>
      <c r="W847" s="834"/>
      <c r="X847" s="834"/>
      <c r="Y847" s="834"/>
      <c r="Z847" s="834"/>
      <c r="AA847" s="834"/>
    </row>
    <row r="848" ht="13.5" customHeight="1">
      <c r="A848" s="834"/>
      <c r="B848" s="834"/>
      <c r="C848" s="834"/>
      <c r="D848" s="834"/>
      <c r="E848" s="834"/>
      <c r="F848" s="834"/>
      <c r="G848" s="834"/>
      <c r="H848" s="834"/>
      <c r="I848" s="834"/>
      <c r="J848" s="834"/>
      <c r="K848" s="834"/>
      <c r="L848" s="834"/>
      <c r="M848" s="834"/>
      <c r="N848" s="834"/>
      <c r="O848" s="834"/>
      <c r="P848" s="834"/>
      <c r="Q848" s="834"/>
      <c r="R848" s="834"/>
      <c r="S848" s="834"/>
      <c r="T848" s="834"/>
      <c r="U848" s="834"/>
      <c r="V848" s="834"/>
      <c r="W848" s="834"/>
      <c r="X848" s="834"/>
      <c r="Y848" s="834"/>
      <c r="Z848" s="834"/>
      <c r="AA848" s="834"/>
    </row>
    <row r="849" ht="13.5" customHeight="1">
      <c r="A849" s="834"/>
      <c r="B849" s="834"/>
      <c r="C849" s="834"/>
      <c r="D849" s="834"/>
      <c r="E849" s="834"/>
      <c r="F849" s="834"/>
      <c r="G849" s="834"/>
      <c r="H849" s="834"/>
      <c r="I849" s="834"/>
      <c r="J849" s="834"/>
      <c r="K849" s="834"/>
      <c r="L849" s="834"/>
      <c r="M849" s="834"/>
      <c r="N849" s="834"/>
      <c r="O849" s="834"/>
      <c r="P849" s="834"/>
      <c r="Q849" s="834"/>
      <c r="R849" s="834"/>
      <c r="S849" s="834"/>
      <c r="T849" s="834"/>
      <c r="U849" s="834"/>
      <c r="V849" s="834"/>
      <c r="W849" s="834"/>
      <c r="X849" s="834"/>
      <c r="Y849" s="834"/>
      <c r="Z849" s="834"/>
      <c r="AA849" s="834"/>
    </row>
    <row r="850" ht="13.5" customHeight="1">
      <c r="A850" s="834"/>
      <c r="B850" s="834"/>
      <c r="C850" s="834"/>
      <c r="D850" s="834"/>
      <c r="E850" s="834"/>
      <c r="F850" s="834"/>
      <c r="G850" s="834"/>
      <c r="H850" s="834"/>
      <c r="I850" s="834"/>
      <c r="J850" s="834"/>
      <c r="K850" s="834"/>
      <c r="L850" s="834"/>
      <c r="M850" s="834"/>
      <c r="N850" s="834"/>
      <c r="O850" s="834"/>
      <c r="P850" s="834"/>
      <c r="Q850" s="834"/>
      <c r="R850" s="834"/>
      <c r="S850" s="834"/>
      <c r="T850" s="834"/>
      <c r="U850" s="834"/>
      <c r="V850" s="834"/>
      <c r="W850" s="834"/>
      <c r="X850" s="834"/>
      <c r="Y850" s="834"/>
      <c r="Z850" s="834"/>
      <c r="AA850" s="834"/>
    </row>
    <row r="851" ht="13.5" customHeight="1">
      <c r="A851" s="834"/>
      <c r="B851" s="834"/>
      <c r="C851" s="834"/>
      <c r="D851" s="834"/>
      <c r="E851" s="834"/>
      <c r="F851" s="834"/>
      <c r="G851" s="834"/>
      <c r="H851" s="834"/>
      <c r="I851" s="834"/>
      <c r="J851" s="834"/>
      <c r="K851" s="834"/>
      <c r="L851" s="834"/>
      <c r="M851" s="834"/>
      <c r="N851" s="834"/>
      <c r="O851" s="834"/>
      <c r="P851" s="834"/>
      <c r="Q851" s="834"/>
      <c r="R851" s="834"/>
      <c r="S851" s="834"/>
      <c r="T851" s="834"/>
      <c r="U851" s="834"/>
      <c r="V851" s="834"/>
      <c r="W851" s="834"/>
      <c r="X851" s="834"/>
      <c r="Y851" s="834"/>
      <c r="Z851" s="834"/>
      <c r="AA851" s="834"/>
    </row>
    <row r="852" ht="13.5" customHeight="1">
      <c r="A852" s="834"/>
      <c r="B852" s="834"/>
      <c r="C852" s="834"/>
      <c r="D852" s="834"/>
      <c r="E852" s="834"/>
      <c r="F852" s="834"/>
      <c r="G852" s="834"/>
      <c r="H852" s="834"/>
      <c r="I852" s="834"/>
      <c r="J852" s="834"/>
      <c r="K852" s="834"/>
      <c r="L852" s="834"/>
      <c r="M852" s="834"/>
      <c r="N852" s="834"/>
      <c r="O852" s="834"/>
      <c r="P852" s="834"/>
      <c r="Q852" s="834"/>
      <c r="R852" s="834"/>
      <c r="S852" s="834"/>
      <c r="T852" s="834"/>
      <c r="U852" s="834"/>
      <c r="V852" s="834"/>
      <c r="W852" s="834"/>
      <c r="X852" s="834"/>
      <c r="Y852" s="834"/>
      <c r="Z852" s="834"/>
      <c r="AA852" s="834"/>
    </row>
    <row r="853" ht="13.5" customHeight="1">
      <c r="A853" s="834"/>
      <c r="B853" s="834"/>
      <c r="C853" s="834"/>
      <c r="D853" s="834"/>
      <c r="E853" s="834"/>
      <c r="F853" s="834"/>
      <c r="G853" s="834"/>
      <c r="H853" s="834"/>
      <c r="I853" s="834"/>
      <c r="J853" s="834"/>
      <c r="K853" s="834"/>
      <c r="L853" s="834"/>
      <c r="M853" s="834"/>
      <c r="N853" s="834"/>
      <c r="O853" s="834"/>
      <c r="P853" s="834"/>
      <c r="Q853" s="834"/>
      <c r="R853" s="834"/>
      <c r="S853" s="834"/>
      <c r="T853" s="834"/>
      <c r="U853" s="834"/>
      <c r="V853" s="834"/>
      <c r="W853" s="834"/>
      <c r="X853" s="834"/>
      <c r="Y853" s="834"/>
      <c r="Z853" s="834"/>
      <c r="AA853" s="834"/>
    </row>
    <row r="854" ht="13.5" customHeight="1">
      <c r="A854" s="834"/>
      <c r="B854" s="834"/>
      <c r="C854" s="834"/>
      <c r="D854" s="834"/>
      <c r="E854" s="834"/>
      <c r="F854" s="834"/>
      <c r="G854" s="834"/>
      <c r="H854" s="834"/>
      <c r="I854" s="834"/>
      <c r="J854" s="834"/>
      <c r="K854" s="834"/>
      <c r="L854" s="834"/>
      <c r="M854" s="834"/>
      <c r="N854" s="834"/>
      <c r="O854" s="834"/>
      <c r="P854" s="834"/>
      <c r="Q854" s="834"/>
      <c r="R854" s="834"/>
      <c r="S854" s="834"/>
      <c r="T854" s="834"/>
      <c r="U854" s="834"/>
      <c r="V854" s="834"/>
      <c r="W854" s="834"/>
      <c r="X854" s="834"/>
      <c r="Y854" s="834"/>
      <c r="Z854" s="834"/>
      <c r="AA854" s="834"/>
    </row>
    <row r="855" ht="13.5" customHeight="1">
      <c r="A855" s="834"/>
      <c r="B855" s="834"/>
      <c r="C855" s="834"/>
      <c r="D855" s="834"/>
      <c r="E855" s="834"/>
      <c r="F855" s="834"/>
      <c r="G855" s="834"/>
      <c r="H855" s="834"/>
      <c r="I855" s="834"/>
      <c r="J855" s="834"/>
      <c r="K855" s="834"/>
      <c r="L855" s="834"/>
      <c r="M855" s="834"/>
      <c r="N855" s="834"/>
      <c r="O855" s="834"/>
      <c r="P855" s="834"/>
      <c r="Q855" s="834"/>
      <c r="R855" s="834"/>
      <c r="S855" s="834"/>
      <c r="T855" s="834"/>
      <c r="U855" s="834"/>
      <c r="V855" s="834"/>
      <c r="W855" s="834"/>
      <c r="X855" s="834"/>
      <c r="Y855" s="834"/>
      <c r="Z855" s="834"/>
      <c r="AA855" s="834"/>
    </row>
    <row r="856" ht="13.5" customHeight="1">
      <c r="A856" s="834"/>
      <c r="B856" s="834"/>
      <c r="C856" s="834"/>
      <c r="D856" s="834"/>
      <c r="E856" s="834"/>
      <c r="F856" s="834"/>
      <c r="G856" s="834"/>
      <c r="H856" s="834"/>
      <c r="I856" s="834"/>
      <c r="J856" s="834"/>
      <c r="K856" s="834"/>
      <c r="L856" s="834"/>
      <c r="M856" s="834"/>
      <c r="N856" s="834"/>
      <c r="O856" s="834"/>
      <c r="P856" s="834"/>
      <c r="Q856" s="834"/>
      <c r="R856" s="834"/>
      <c r="S856" s="834"/>
      <c r="T856" s="834"/>
      <c r="U856" s="834"/>
      <c r="V856" s="834"/>
      <c r="W856" s="834"/>
      <c r="X856" s="834"/>
      <c r="Y856" s="834"/>
      <c r="Z856" s="834"/>
      <c r="AA856" s="834"/>
    </row>
    <row r="857" ht="13.5" customHeight="1">
      <c r="A857" s="834"/>
      <c r="B857" s="834"/>
      <c r="C857" s="834"/>
      <c r="D857" s="834"/>
      <c r="E857" s="834"/>
      <c r="F857" s="834"/>
      <c r="G857" s="834"/>
      <c r="H857" s="834"/>
      <c r="I857" s="834"/>
      <c r="J857" s="834"/>
      <c r="K857" s="834"/>
      <c r="L857" s="834"/>
      <c r="M857" s="834"/>
      <c r="N857" s="834"/>
      <c r="O857" s="834"/>
      <c r="P857" s="834"/>
      <c r="Q857" s="834"/>
      <c r="R857" s="834"/>
      <c r="S857" s="834"/>
      <c r="T857" s="834"/>
      <c r="U857" s="834"/>
      <c r="V857" s="834"/>
      <c r="W857" s="834"/>
      <c r="X857" s="834"/>
      <c r="Y857" s="834"/>
      <c r="Z857" s="834"/>
      <c r="AA857" s="834"/>
    </row>
    <row r="858" ht="13.5" customHeight="1">
      <c r="A858" s="834"/>
      <c r="B858" s="834"/>
      <c r="C858" s="834"/>
      <c r="D858" s="834"/>
      <c r="E858" s="834"/>
      <c r="F858" s="834"/>
      <c r="G858" s="834"/>
      <c r="H858" s="834"/>
      <c r="I858" s="834"/>
      <c r="J858" s="834"/>
      <c r="K858" s="834"/>
      <c r="L858" s="834"/>
      <c r="M858" s="834"/>
      <c r="N858" s="834"/>
      <c r="O858" s="834"/>
      <c r="P858" s="834"/>
      <c r="Q858" s="834"/>
      <c r="R858" s="834"/>
      <c r="S858" s="834"/>
      <c r="T858" s="834"/>
      <c r="U858" s="834"/>
      <c r="V858" s="834"/>
      <c r="W858" s="834"/>
      <c r="X858" s="834"/>
      <c r="Y858" s="834"/>
      <c r="Z858" s="834"/>
      <c r="AA858" s="834"/>
    </row>
    <row r="859" ht="13.5" customHeight="1">
      <c r="A859" s="834"/>
      <c r="B859" s="834"/>
      <c r="C859" s="834"/>
      <c r="D859" s="834"/>
      <c r="E859" s="834"/>
      <c r="F859" s="834"/>
      <c r="G859" s="834"/>
      <c r="H859" s="834"/>
      <c r="I859" s="834"/>
      <c r="J859" s="834"/>
      <c r="K859" s="834"/>
      <c r="L859" s="834"/>
      <c r="M859" s="834"/>
      <c r="N859" s="834"/>
      <c r="O859" s="834"/>
      <c r="P859" s="834"/>
      <c r="Q859" s="834"/>
      <c r="R859" s="834"/>
      <c r="S859" s="834"/>
      <c r="T859" s="834"/>
      <c r="U859" s="834"/>
      <c r="V859" s="834"/>
      <c r="W859" s="834"/>
      <c r="X859" s="834"/>
      <c r="Y859" s="834"/>
      <c r="Z859" s="834"/>
      <c r="AA859" s="834"/>
    </row>
    <row r="860" ht="13.5" customHeight="1">
      <c r="A860" s="834"/>
      <c r="B860" s="834"/>
      <c r="C860" s="834"/>
      <c r="D860" s="834"/>
      <c r="E860" s="834"/>
      <c r="F860" s="834"/>
      <c r="G860" s="834"/>
      <c r="H860" s="834"/>
      <c r="I860" s="834"/>
      <c r="J860" s="834"/>
      <c r="K860" s="834"/>
      <c r="L860" s="834"/>
      <c r="M860" s="834"/>
      <c r="N860" s="834"/>
      <c r="O860" s="834"/>
      <c r="P860" s="834"/>
      <c r="Q860" s="834"/>
      <c r="R860" s="834"/>
      <c r="S860" s="834"/>
      <c r="T860" s="834"/>
      <c r="U860" s="834"/>
      <c r="V860" s="834"/>
      <c r="W860" s="834"/>
      <c r="X860" s="834"/>
      <c r="Y860" s="834"/>
      <c r="Z860" s="834"/>
      <c r="AA860" s="834"/>
    </row>
    <row r="861" ht="13.5" customHeight="1">
      <c r="A861" s="834"/>
      <c r="B861" s="834"/>
      <c r="C861" s="834"/>
      <c r="D861" s="834"/>
      <c r="E861" s="834"/>
      <c r="F861" s="834"/>
      <c r="G861" s="834"/>
      <c r="H861" s="834"/>
      <c r="I861" s="834"/>
      <c r="J861" s="834"/>
      <c r="K861" s="834"/>
      <c r="L861" s="834"/>
      <c r="M861" s="834"/>
      <c r="N861" s="834"/>
      <c r="O861" s="834"/>
      <c r="P861" s="834"/>
      <c r="Q861" s="834"/>
      <c r="R861" s="834"/>
      <c r="S861" s="834"/>
      <c r="T861" s="834"/>
      <c r="U861" s="834"/>
      <c r="V861" s="834"/>
      <c r="W861" s="834"/>
      <c r="X861" s="834"/>
      <c r="Y861" s="834"/>
      <c r="Z861" s="834"/>
      <c r="AA861" s="834"/>
    </row>
    <row r="862" ht="13.5" customHeight="1">
      <c r="A862" s="834"/>
      <c r="B862" s="834"/>
      <c r="C862" s="834"/>
      <c r="D862" s="834"/>
      <c r="E862" s="834"/>
      <c r="F862" s="834"/>
      <c r="G862" s="834"/>
      <c r="H862" s="834"/>
      <c r="I862" s="834"/>
      <c r="J862" s="834"/>
      <c r="K862" s="834"/>
      <c r="L862" s="834"/>
      <c r="M862" s="834"/>
      <c r="N862" s="834"/>
      <c r="O862" s="834"/>
      <c r="P862" s="834"/>
      <c r="Q862" s="834"/>
      <c r="R862" s="834"/>
      <c r="S862" s="834"/>
      <c r="T862" s="834"/>
      <c r="U862" s="834"/>
      <c r="V862" s="834"/>
      <c r="W862" s="834"/>
      <c r="X862" s="834"/>
      <c r="Y862" s="834"/>
      <c r="Z862" s="834"/>
      <c r="AA862" s="834"/>
    </row>
    <row r="863" ht="13.5" customHeight="1">
      <c r="A863" s="834"/>
      <c r="B863" s="834"/>
      <c r="C863" s="834"/>
      <c r="D863" s="834"/>
      <c r="E863" s="834"/>
      <c r="F863" s="834"/>
      <c r="G863" s="834"/>
      <c r="H863" s="834"/>
      <c r="I863" s="834"/>
      <c r="J863" s="834"/>
      <c r="K863" s="834"/>
      <c r="L863" s="834"/>
      <c r="M863" s="834"/>
      <c r="N863" s="834"/>
      <c r="O863" s="834"/>
      <c r="P863" s="834"/>
      <c r="Q863" s="834"/>
      <c r="R863" s="834"/>
      <c r="S863" s="834"/>
      <c r="T863" s="834"/>
      <c r="U863" s="834"/>
      <c r="V863" s="834"/>
      <c r="W863" s="834"/>
      <c r="X863" s="834"/>
      <c r="Y863" s="834"/>
      <c r="Z863" s="834"/>
      <c r="AA863" s="834"/>
    </row>
    <row r="864" ht="13.5" customHeight="1">
      <c r="A864" s="834"/>
      <c r="B864" s="834"/>
      <c r="C864" s="834"/>
      <c r="D864" s="834"/>
      <c r="E864" s="834"/>
      <c r="F864" s="834"/>
      <c r="G864" s="834"/>
      <c r="H864" s="834"/>
      <c r="I864" s="834"/>
      <c r="J864" s="834"/>
      <c r="K864" s="834"/>
      <c r="L864" s="834"/>
      <c r="M864" s="834"/>
      <c r="N864" s="834"/>
      <c r="O864" s="834"/>
      <c r="P864" s="834"/>
      <c r="Q864" s="834"/>
      <c r="R864" s="834"/>
      <c r="S864" s="834"/>
      <c r="T864" s="834"/>
      <c r="U864" s="834"/>
      <c r="V864" s="834"/>
      <c r="W864" s="834"/>
      <c r="X864" s="834"/>
      <c r="Y864" s="834"/>
      <c r="Z864" s="834"/>
      <c r="AA864" s="834"/>
    </row>
    <row r="865" ht="13.5" customHeight="1">
      <c r="A865" s="834"/>
      <c r="B865" s="834"/>
      <c r="C865" s="834"/>
      <c r="D865" s="834"/>
      <c r="E865" s="834"/>
      <c r="F865" s="834"/>
      <c r="G865" s="834"/>
      <c r="H865" s="834"/>
      <c r="I865" s="834"/>
      <c r="J865" s="834"/>
      <c r="K865" s="834"/>
      <c r="L865" s="834"/>
      <c r="M865" s="834"/>
      <c r="N865" s="834"/>
      <c r="O865" s="834"/>
      <c r="P865" s="834"/>
      <c r="Q865" s="834"/>
      <c r="R865" s="834"/>
      <c r="S865" s="834"/>
      <c r="T865" s="834"/>
      <c r="U865" s="834"/>
      <c r="V865" s="834"/>
      <c r="W865" s="834"/>
      <c r="X865" s="834"/>
      <c r="Y865" s="834"/>
      <c r="Z865" s="834"/>
      <c r="AA865" s="834"/>
    </row>
    <row r="866" ht="13.5" customHeight="1">
      <c r="A866" s="834"/>
      <c r="B866" s="834"/>
      <c r="C866" s="834"/>
      <c r="D866" s="834"/>
      <c r="E866" s="834"/>
      <c r="F866" s="834"/>
      <c r="G866" s="834"/>
      <c r="H866" s="834"/>
      <c r="I866" s="834"/>
      <c r="J866" s="834"/>
      <c r="K866" s="834"/>
      <c r="L866" s="834"/>
      <c r="M866" s="834"/>
      <c r="N866" s="834"/>
      <c r="O866" s="834"/>
      <c r="P866" s="834"/>
      <c r="Q866" s="834"/>
      <c r="R866" s="834"/>
      <c r="S866" s="834"/>
      <c r="T866" s="834"/>
      <c r="U866" s="834"/>
      <c r="V866" s="834"/>
      <c r="W866" s="834"/>
      <c r="X866" s="834"/>
      <c r="Y866" s="834"/>
      <c r="Z866" s="834"/>
      <c r="AA866" s="834"/>
    </row>
    <row r="867" ht="13.5" customHeight="1">
      <c r="A867" s="834"/>
      <c r="B867" s="834"/>
      <c r="C867" s="834"/>
      <c r="D867" s="834"/>
      <c r="E867" s="834"/>
      <c r="F867" s="834"/>
      <c r="G867" s="834"/>
      <c r="H867" s="834"/>
      <c r="I867" s="834"/>
      <c r="J867" s="834"/>
      <c r="K867" s="834"/>
      <c r="L867" s="834"/>
      <c r="M867" s="834"/>
      <c r="N867" s="834"/>
      <c r="O867" s="834"/>
      <c r="P867" s="834"/>
      <c r="Q867" s="834"/>
      <c r="R867" s="834"/>
      <c r="S867" s="834"/>
      <c r="T867" s="834"/>
      <c r="U867" s="834"/>
      <c r="V867" s="834"/>
      <c r="W867" s="834"/>
      <c r="X867" s="834"/>
      <c r="Y867" s="834"/>
      <c r="Z867" s="834"/>
      <c r="AA867" s="834"/>
    </row>
    <row r="868" ht="13.5" customHeight="1">
      <c r="A868" s="834"/>
      <c r="B868" s="834"/>
      <c r="C868" s="834"/>
      <c r="D868" s="834"/>
      <c r="E868" s="834"/>
      <c r="F868" s="834"/>
      <c r="G868" s="834"/>
      <c r="H868" s="834"/>
      <c r="I868" s="834"/>
      <c r="J868" s="834"/>
      <c r="K868" s="834"/>
      <c r="L868" s="834"/>
      <c r="M868" s="834"/>
      <c r="N868" s="834"/>
      <c r="O868" s="834"/>
      <c r="P868" s="834"/>
      <c r="Q868" s="834"/>
      <c r="R868" s="834"/>
      <c r="S868" s="834"/>
      <c r="T868" s="834"/>
      <c r="U868" s="834"/>
      <c r="V868" s="834"/>
      <c r="W868" s="834"/>
      <c r="X868" s="834"/>
      <c r="Y868" s="834"/>
      <c r="Z868" s="834"/>
      <c r="AA868" s="834"/>
    </row>
    <row r="869" ht="13.5" customHeight="1">
      <c r="A869" s="834"/>
      <c r="B869" s="834"/>
      <c r="C869" s="834"/>
      <c r="D869" s="834"/>
      <c r="E869" s="834"/>
      <c r="F869" s="834"/>
      <c r="G869" s="834"/>
      <c r="H869" s="834"/>
      <c r="I869" s="834"/>
      <c r="J869" s="834"/>
      <c r="K869" s="834"/>
      <c r="L869" s="834"/>
      <c r="M869" s="834"/>
      <c r="N869" s="834"/>
      <c r="O869" s="834"/>
      <c r="P869" s="834"/>
      <c r="Q869" s="834"/>
      <c r="R869" s="834"/>
      <c r="S869" s="834"/>
      <c r="T869" s="834"/>
      <c r="U869" s="834"/>
      <c r="V869" s="834"/>
      <c r="W869" s="834"/>
      <c r="X869" s="834"/>
      <c r="Y869" s="834"/>
      <c r="Z869" s="834"/>
      <c r="AA869" s="834"/>
    </row>
    <row r="870" ht="13.5" customHeight="1">
      <c r="A870" s="834"/>
      <c r="B870" s="834"/>
      <c r="C870" s="834"/>
      <c r="D870" s="834"/>
      <c r="E870" s="834"/>
      <c r="F870" s="834"/>
      <c r="G870" s="834"/>
      <c r="H870" s="834"/>
      <c r="I870" s="834"/>
      <c r="J870" s="834"/>
      <c r="K870" s="834"/>
      <c r="L870" s="834"/>
      <c r="M870" s="834"/>
      <c r="N870" s="834"/>
      <c r="O870" s="834"/>
      <c r="P870" s="834"/>
      <c r="Q870" s="834"/>
      <c r="R870" s="834"/>
      <c r="S870" s="834"/>
      <c r="T870" s="834"/>
      <c r="U870" s="834"/>
      <c r="V870" s="834"/>
      <c r="W870" s="834"/>
      <c r="X870" s="834"/>
      <c r="Y870" s="834"/>
      <c r="Z870" s="834"/>
      <c r="AA870" s="834"/>
    </row>
    <row r="871" ht="13.5" customHeight="1">
      <c r="A871" s="834"/>
      <c r="B871" s="834"/>
      <c r="C871" s="834"/>
      <c r="D871" s="834"/>
      <c r="E871" s="834"/>
      <c r="F871" s="834"/>
      <c r="G871" s="834"/>
      <c r="H871" s="834"/>
      <c r="I871" s="834"/>
      <c r="J871" s="834"/>
      <c r="K871" s="834"/>
      <c r="L871" s="834"/>
      <c r="M871" s="834"/>
      <c r="N871" s="834"/>
      <c r="O871" s="834"/>
      <c r="P871" s="834"/>
      <c r="Q871" s="834"/>
      <c r="R871" s="834"/>
      <c r="S871" s="834"/>
      <c r="T871" s="834"/>
      <c r="U871" s="834"/>
      <c r="V871" s="834"/>
      <c r="W871" s="834"/>
      <c r="X871" s="834"/>
      <c r="Y871" s="834"/>
      <c r="Z871" s="834"/>
      <c r="AA871" s="834"/>
    </row>
    <row r="872" ht="13.5" customHeight="1">
      <c r="A872" s="834"/>
      <c r="B872" s="834"/>
      <c r="C872" s="834"/>
      <c r="D872" s="834"/>
      <c r="E872" s="834"/>
      <c r="F872" s="834"/>
      <c r="G872" s="834"/>
      <c r="H872" s="834"/>
      <c r="I872" s="834"/>
      <c r="J872" s="834"/>
      <c r="K872" s="834"/>
      <c r="L872" s="834"/>
      <c r="M872" s="834"/>
      <c r="N872" s="834"/>
      <c r="O872" s="834"/>
      <c r="P872" s="834"/>
      <c r="Q872" s="834"/>
      <c r="R872" s="834"/>
      <c r="S872" s="834"/>
      <c r="T872" s="834"/>
      <c r="U872" s="834"/>
      <c r="V872" s="834"/>
      <c r="W872" s="834"/>
      <c r="X872" s="834"/>
      <c r="Y872" s="834"/>
      <c r="Z872" s="834"/>
      <c r="AA872" s="834"/>
    </row>
    <row r="873" ht="13.5" customHeight="1">
      <c r="A873" s="834"/>
      <c r="B873" s="834"/>
      <c r="C873" s="834"/>
      <c r="D873" s="834"/>
      <c r="E873" s="834"/>
      <c r="F873" s="834"/>
      <c r="G873" s="834"/>
      <c r="H873" s="834"/>
      <c r="I873" s="834"/>
      <c r="J873" s="834"/>
      <c r="K873" s="834"/>
      <c r="L873" s="834"/>
      <c r="M873" s="834"/>
      <c r="N873" s="834"/>
      <c r="O873" s="834"/>
      <c r="P873" s="834"/>
      <c r="Q873" s="834"/>
      <c r="R873" s="834"/>
      <c r="S873" s="834"/>
      <c r="T873" s="834"/>
      <c r="U873" s="834"/>
      <c r="V873" s="834"/>
      <c r="W873" s="834"/>
      <c r="X873" s="834"/>
      <c r="Y873" s="834"/>
      <c r="Z873" s="834"/>
      <c r="AA873" s="834"/>
    </row>
    <row r="874" ht="13.5" customHeight="1">
      <c r="A874" s="834"/>
      <c r="B874" s="834"/>
      <c r="C874" s="834"/>
      <c r="D874" s="834"/>
      <c r="E874" s="834"/>
      <c r="F874" s="834"/>
      <c r="G874" s="834"/>
      <c r="H874" s="834"/>
      <c r="I874" s="834"/>
      <c r="J874" s="834"/>
      <c r="K874" s="834"/>
      <c r="L874" s="834"/>
      <c r="M874" s="834"/>
      <c r="N874" s="834"/>
      <c r="O874" s="834"/>
      <c r="P874" s="834"/>
      <c r="Q874" s="834"/>
      <c r="R874" s="834"/>
      <c r="S874" s="834"/>
      <c r="T874" s="834"/>
      <c r="U874" s="834"/>
      <c r="V874" s="834"/>
      <c r="W874" s="834"/>
      <c r="X874" s="834"/>
      <c r="Y874" s="834"/>
      <c r="Z874" s="834"/>
      <c r="AA874" s="834"/>
    </row>
    <row r="875" ht="13.5" customHeight="1">
      <c r="A875" s="834"/>
      <c r="B875" s="834"/>
      <c r="C875" s="834"/>
      <c r="D875" s="834"/>
      <c r="E875" s="834"/>
      <c r="F875" s="834"/>
      <c r="G875" s="834"/>
      <c r="H875" s="834"/>
      <c r="I875" s="834"/>
      <c r="J875" s="834"/>
      <c r="K875" s="834"/>
      <c r="L875" s="834"/>
      <c r="M875" s="834"/>
      <c r="N875" s="834"/>
      <c r="O875" s="834"/>
      <c r="P875" s="834"/>
      <c r="Q875" s="834"/>
      <c r="R875" s="834"/>
      <c r="S875" s="834"/>
      <c r="T875" s="834"/>
      <c r="U875" s="834"/>
      <c r="V875" s="834"/>
      <c r="W875" s="834"/>
      <c r="X875" s="834"/>
      <c r="Y875" s="834"/>
      <c r="Z875" s="834"/>
      <c r="AA875" s="834"/>
    </row>
    <row r="876" ht="13.5" customHeight="1">
      <c r="A876" s="834"/>
      <c r="B876" s="834"/>
      <c r="C876" s="834"/>
      <c r="D876" s="834"/>
      <c r="E876" s="834"/>
      <c r="F876" s="834"/>
      <c r="G876" s="834"/>
      <c r="H876" s="834"/>
      <c r="I876" s="834"/>
      <c r="J876" s="834"/>
      <c r="K876" s="834"/>
      <c r="L876" s="834"/>
      <c r="M876" s="834"/>
      <c r="N876" s="834"/>
      <c r="O876" s="834"/>
      <c r="P876" s="834"/>
      <c r="Q876" s="834"/>
      <c r="R876" s="834"/>
      <c r="S876" s="834"/>
      <c r="T876" s="834"/>
      <c r="U876" s="834"/>
      <c r="V876" s="834"/>
      <c r="W876" s="834"/>
      <c r="X876" s="834"/>
      <c r="Y876" s="834"/>
      <c r="Z876" s="834"/>
      <c r="AA876" s="834"/>
    </row>
    <row r="877" ht="13.5" customHeight="1">
      <c r="A877" s="834"/>
      <c r="B877" s="834"/>
      <c r="C877" s="834"/>
      <c r="D877" s="834"/>
      <c r="E877" s="834"/>
      <c r="F877" s="834"/>
      <c r="G877" s="834"/>
      <c r="H877" s="834"/>
      <c r="I877" s="834"/>
      <c r="J877" s="834"/>
      <c r="K877" s="834"/>
      <c r="L877" s="834"/>
      <c r="M877" s="834"/>
      <c r="N877" s="834"/>
      <c r="O877" s="834"/>
      <c r="P877" s="834"/>
      <c r="Q877" s="834"/>
      <c r="R877" s="834"/>
      <c r="S877" s="834"/>
      <c r="T877" s="834"/>
      <c r="U877" s="834"/>
      <c r="V877" s="834"/>
      <c r="W877" s="834"/>
      <c r="X877" s="834"/>
      <c r="Y877" s="834"/>
      <c r="Z877" s="834"/>
      <c r="AA877" s="834"/>
    </row>
    <row r="878" ht="13.5" customHeight="1">
      <c r="A878" s="834"/>
      <c r="B878" s="834"/>
      <c r="C878" s="834"/>
      <c r="D878" s="834"/>
      <c r="E878" s="834"/>
      <c r="F878" s="834"/>
      <c r="G878" s="834"/>
      <c r="H878" s="834"/>
      <c r="I878" s="834"/>
      <c r="J878" s="834"/>
      <c r="K878" s="834"/>
      <c r="L878" s="834"/>
      <c r="M878" s="834"/>
      <c r="N878" s="834"/>
      <c r="O878" s="834"/>
      <c r="P878" s="834"/>
      <c r="Q878" s="834"/>
      <c r="R878" s="834"/>
      <c r="S878" s="834"/>
      <c r="T878" s="834"/>
      <c r="U878" s="834"/>
      <c r="V878" s="834"/>
      <c r="W878" s="834"/>
      <c r="X878" s="834"/>
      <c r="Y878" s="834"/>
      <c r="Z878" s="834"/>
      <c r="AA878" s="834"/>
    </row>
    <row r="879" ht="13.5" customHeight="1">
      <c r="A879" s="834"/>
      <c r="B879" s="834"/>
      <c r="C879" s="834"/>
      <c r="D879" s="834"/>
      <c r="E879" s="834"/>
      <c r="F879" s="834"/>
      <c r="G879" s="834"/>
      <c r="H879" s="834"/>
      <c r="I879" s="834"/>
      <c r="J879" s="834"/>
      <c r="K879" s="834"/>
      <c r="L879" s="834"/>
      <c r="M879" s="834"/>
      <c r="N879" s="834"/>
      <c r="O879" s="834"/>
      <c r="P879" s="834"/>
      <c r="Q879" s="834"/>
      <c r="R879" s="834"/>
      <c r="S879" s="834"/>
      <c r="T879" s="834"/>
      <c r="U879" s="834"/>
      <c r="V879" s="834"/>
      <c r="W879" s="834"/>
      <c r="X879" s="834"/>
      <c r="Y879" s="834"/>
      <c r="Z879" s="834"/>
      <c r="AA879" s="834"/>
    </row>
    <row r="880" ht="13.5" customHeight="1">
      <c r="A880" s="834"/>
      <c r="B880" s="834"/>
      <c r="C880" s="834"/>
      <c r="D880" s="834"/>
      <c r="E880" s="834"/>
      <c r="F880" s="834"/>
      <c r="G880" s="834"/>
      <c r="H880" s="834"/>
      <c r="I880" s="834"/>
      <c r="J880" s="834"/>
      <c r="K880" s="834"/>
      <c r="L880" s="834"/>
      <c r="M880" s="834"/>
      <c r="N880" s="834"/>
      <c r="O880" s="834"/>
      <c r="P880" s="834"/>
      <c r="Q880" s="834"/>
      <c r="R880" s="834"/>
      <c r="S880" s="834"/>
      <c r="T880" s="834"/>
      <c r="U880" s="834"/>
      <c r="V880" s="834"/>
      <c r="W880" s="834"/>
      <c r="X880" s="834"/>
      <c r="Y880" s="834"/>
      <c r="Z880" s="834"/>
      <c r="AA880" s="834"/>
    </row>
    <row r="881" ht="13.5" customHeight="1">
      <c r="A881" s="834"/>
      <c r="B881" s="834"/>
      <c r="C881" s="834"/>
      <c r="D881" s="834"/>
      <c r="E881" s="834"/>
      <c r="F881" s="834"/>
      <c r="G881" s="834"/>
      <c r="H881" s="834"/>
      <c r="I881" s="834"/>
      <c r="J881" s="834"/>
      <c r="K881" s="834"/>
      <c r="L881" s="834"/>
      <c r="M881" s="834"/>
      <c r="N881" s="834"/>
      <c r="O881" s="834"/>
      <c r="P881" s="834"/>
      <c r="Q881" s="834"/>
      <c r="R881" s="834"/>
      <c r="S881" s="834"/>
      <c r="T881" s="834"/>
      <c r="U881" s="834"/>
      <c r="V881" s="834"/>
      <c r="W881" s="834"/>
      <c r="X881" s="834"/>
      <c r="Y881" s="834"/>
      <c r="Z881" s="834"/>
      <c r="AA881" s="834"/>
    </row>
    <row r="882" ht="13.5" customHeight="1">
      <c r="A882" s="834"/>
      <c r="B882" s="834"/>
      <c r="C882" s="834"/>
      <c r="D882" s="834"/>
      <c r="E882" s="834"/>
      <c r="F882" s="834"/>
      <c r="G882" s="834"/>
      <c r="H882" s="834"/>
      <c r="I882" s="834"/>
      <c r="J882" s="834"/>
      <c r="K882" s="834"/>
      <c r="L882" s="834"/>
      <c r="M882" s="834"/>
      <c r="N882" s="834"/>
      <c r="O882" s="834"/>
      <c r="P882" s="834"/>
      <c r="Q882" s="834"/>
      <c r="R882" s="834"/>
      <c r="S882" s="834"/>
      <c r="T882" s="834"/>
      <c r="U882" s="834"/>
      <c r="V882" s="834"/>
      <c r="W882" s="834"/>
      <c r="X882" s="834"/>
      <c r="Y882" s="834"/>
      <c r="Z882" s="834"/>
      <c r="AA882" s="834"/>
    </row>
    <row r="883" ht="13.5" customHeight="1">
      <c r="A883" s="834"/>
      <c r="B883" s="834"/>
      <c r="C883" s="834"/>
      <c r="D883" s="834"/>
      <c r="E883" s="834"/>
      <c r="F883" s="834"/>
      <c r="G883" s="834"/>
      <c r="H883" s="834"/>
      <c r="I883" s="834"/>
      <c r="J883" s="834"/>
      <c r="K883" s="834"/>
      <c r="L883" s="834"/>
      <c r="M883" s="834"/>
      <c r="N883" s="834"/>
      <c r="O883" s="834"/>
      <c r="P883" s="834"/>
      <c r="Q883" s="834"/>
      <c r="R883" s="834"/>
      <c r="S883" s="834"/>
      <c r="T883" s="834"/>
      <c r="U883" s="834"/>
      <c r="V883" s="834"/>
      <c r="W883" s="834"/>
      <c r="X883" s="834"/>
      <c r="Y883" s="834"/>
      <c r="Z883" s="834"/>
      <c r="AA883" s="834"/>
    </row>
    <row r="884" ht="13.5" customHeight="1">
      <c r="A884" s="834"/>
      <c r="B884" s="834"/>
      <c r="C884" s="834"/>
      <c r="D884" s="834"/>
      <c r="E884" s="834"/>
      <c r="F884" s="834"/>
      <c r="G884" s="834"/>
      <c r="H884" s="834"/>
      <c r="I884" s="834"/>
      <c r="J884" s="834"/>
      <c r="K884" s="834"/>
      <c r="L884" s="834"/>
      <c r="M884" s="834"/>
      <c r="N884" s="834"/>
      <c r="O884" s="834"/>
      <c r="P884" s="834"/>
      <c r="Q884" s="834"/>
      <c r="R884" s="834"/>
      <c r="S884" s="834"/>
      <c r="T884" s="834"/>
      <c r="U884" s="834"/>
      <c r="V884" s="834"/>
      <c r="W884" s="834"/>
      <c r="X884" s="834"/>
      <c r="Y884" s="834"/>
      <c r="Z884" s="834"/>
      <c r="AA884" s="834"/>
    </row>
    <row r="885" ht="13.5" customHeight="1">
      <c r="A885" s="834"/>
      <c r="B885" s="834"/>
      <c r="C885" s="834"/>
      <c r="D885" s="834"/>
      <c r="E885" s="834"/>
      <c r="F885" s="834"/>
      <c r="G885" s="834"/>
      <c r="H885" s="834"/>
      <c r="I885" s="834"/>
      <c r="J885" s="834"/>
      <c r="K885" s="834"/>
      <c r="L885" s="834"/>
      <c r="M885" s="834"/>
      <c r="N885" s="834"/>
      <c r="O885" s="834"/>
      <c r="P885" s="834"/>
      <c r="Q885" s="834"/>
      <c r="R885" s="834"/>
      <c r="S885" s="834"/>
      <c r="T885" s="834"/>
      <c r="U885" s="834"/>
      <c r="V885" s="834"/>
      <c r="W885" s="834"/>
      <c r="X885" s="834"/>
      <c r="Y885" s="834"/>
      <c r="Z885" s="834"/>
      <c r="AA885" s="834"/>
    </row>
    <row r="886" ht="13.5" customHeight="1">
      <c r="A886" s="834"/>
      <c r="B886" s="834"/>
      <c r="C886" s="834"/>
      <c r="D886" s="834"/>
      <c r="E886" s="834"/>
      <c r="F886" s="834"/>
      <c r="G886" s="834"/>
      <c r="H886" s="834"/>
      <c r="I886" s="834"/>
      <c r="J886" s="834"/>
      <c r="K886" s="834"/>
      <c r="L886" s="834"/>
      <c r="M886" s="834"/>
      <c r="N886" s="834"/>
      <c r="O886" s="834"/>
      <c r="P886" s="834"/>
      <c r="Q886" s="834"/>
      <c r="R886" s="834"/>
      <c r="S886" s="834"/>
      <c r="T886" s="834"/>
      <c r="U886" s="834"/>
      <c r="V886" s="834"/>
      <c r="W886" s="834"/>
      <c r="X886" s="834"/>
      <c r="Y886" s="834"/>
      <c r="Z886" s="834"/>
      <c r="AA886" s="834"/>
    </row>
    <row r="887" ht="13.5" customHeight="1">
      <c r="A887" s="834"/>
      <c r="B887" s="834"/>
      <c r="C887" s="834"/>
      <c r="D887" s="834"/>
      <c r="E887" s="834"/>
      <c r="F887" s="834"/>
      <c r="G887" s="834"/>
      <c r="H887" s="834"/>
      <c r="I887" s="834"/>
      <c r="J887" s="834"/>
      <c r="K887" s="834"/>
      <c r="L887" s="834"/>
      <c r="M887" s="834"/>
      <c r="N887" s="834"/>
      <c r="O887" s="834"/>
      <c r="P887" s="834"/>
      <c r="Q887" s="834"/>
      <c r="R887" s="834"/>
      <c r="S887" s="834"/>
      <c r="T887" s="834"/>
      <c r="U887" s="834"/>
      <c r="V887" s="834"/>
      <c r="W887" s="834"/>
      <c r="X887" s="834"/>
      <c r="Y887" s="834"/>
      <c r="Z887" s="834"/>
      <c r="AA887" s="834"/>
    </row>
    <row r="888" ht="13.5" customHeight="1">
      <c r="A888" s="834"/>
      <c r="B888" s="834"/>
      <c r="C888" s="834"/>
      <c r="D888" s="834"/>
      <c r="E888" s="834"/>
      <c r="F888" s="834"/>
      <c r="G888" s="834"/>
      <c r="H888" s="834"/>
      <c r="I888" s="834"/>
      <c r="J888" s="834"/>
      <c r="K888" s="834"/>
      <c r="L888" s="834"/>
      <c r="M888" s="834"/>
      <c r="N888" s="834"/>
      <c r="O888" s="834"/>
      <c r="P888" s="834"/>
      <c r="Q888" s="834"/>
      <c r="R888" s="834"/>
      <c r="S888" s="834"/>
      <c r="T888" s="834"/>
      <c r="U888" s="834"/>
      <c r="V888" s="834"/>
      <c r="W888" s="834"/>
      <c r="X888" s="834"/>
      <c r="Y888" s="834"/>
      <c r="Z888" s="834"/>
      <c r="AA888" s="834"/>
    </row>
    <row r="889" ht="13.5" customHeight="1">
      <c r="A889" s="834"/>
      <c r="B889" s="834"/>
      <c r="C889" s="834"/>
      <c r="D889" s="834"/>
      <c r="E889" s="834"/>
      <c r="F889" s="834"/>
      <c r="G889" s="834"/>
      <c r="H889" s="834"/>
      <c r="I889" s="834"/>
      <c r="J889" s="834"/>
      <c r="K889" s="834"/>
      <c r="L889" s="834"/>
      <c r="M889" s="834"/>
      <c r="N889" s="834"/>
      <c r="O889" s="834"/>
      <c r="P889" s="834"/>
      <c r="Q889" s="834"/>
      <c r="R889" s="834"/>
      <c r="S889" s="834"/>
      <c r="T889" s="834"/>
      <c r="U889" s="834"/>
      <c r="V889" s="834"/>
      <c r="W889" s="834"/>
      <c r="X889" s="834"/>
      <c r="Y889" s="834"/>
      <c r="Z889" s="834"/>
      <c r="AA889" s="834"/>
    </row>
    <row r="890" ht="13.5" customHeight="1">
      <c r="A890" s="834"/>
      <c r="B890" s="834"/>
      <c r="C890" s="834"/>
      <c r="D890" s="834"/>
      <c r="E890" s="834"/>
      <c r="F890" s="834"/>
      <c r="G890" s="834"/>
      <c r="H890" s="834"/>
      <c r="I890" s="834"/>
      <c r="J890" s="834"/>
      <c r="K890" s="834"/>
      <c r="L890" s="834"/>
      <c r="M890" s="834"/>
      <c r="N890" s="834"/>
      <c r="O890" s="834"/>
      <c r="P890" s="834"/>
      <c r="Q890" s="834"/>
      <c r="R890" s="834"/>
      <c r="S890" s="834"/>
      <c r="T890" s="834"/>
      <c r="U890" s="834"/>
      <c r="V890" s="834"/>
      <c r="W890" s="834"/>
      <c r="X890" s="834"/>
      <c r="Y890" s="834"/>
      <c r="Z890" s="834"/>
      <c r="AA890" s="834"/>
    </row>
    <row r="891" ht="13.5" customHeight="1">
      <c r="A891" s="834"/>
      <c r="B891" s="834"/>
      <c r="C891" s="834"/>
      <c r="D891" s="834"/>
      <c r="E891" s="834"/>
      <c r="F891" s="834"/>
      <c r="G891" s="834"/>
      <c r="H891" s="834"/>
      <c r="I891" s="834"/>
      <c r="J891" s="834"/>
      <c r="K891" s="834"/>
      <c r="L891" s="834"/>
      <c r="M891" s="834"/>
      <c r="N891" s="834"/>
      <c r="O891" s="834"/>
      <c r="P891" s="834"/>
      <c r="Q891" s="834"/>
      <c r="R891" s="834"/>
      <c r="S891" s="834"/>
      <c r="T891" s="834"/>
      <c r="U891" s="834"/>
      <c r="V891" s="834"/>
      <c r="W891" s="834"/>
      <c r="X891" s="834"/>
      <c r="Y891" s="834"/>
      <c r="Z891" s="834"/>
      <c r="AA891" s="834"/>
    </row>
    <row r="892" ht="13.5" customHeight="1">
      <c r="A892" s="834"/>
      <c r="B892" s="834"/>
      <c r="C892" s="834"/>
      <c r="D892" s="834"/>
      <c r="E892" s="834"/>
      <c r="F892" s="834"/>
      <c r="G892" s="834"/>
      <c r="H892" s="834"/>
      <c r="I892" s="834"/>
      <c r="J892" s="834"/>
      <c r="K892" s="834"/>
      <c r="L892" s="834"/>
      <c r="M892" s="834"/>
      <c r="N892" s="834"/>
      <c r="O892" s="834"/>
      <c r="P892" s="834"/>
      <c r="Q892" s="834"/>
      <c r="R892" s="834"/>
      <c r="S892" s="834"/>
      <c r="T892" s="834"/>
      <c r="U892" s="834"/>
      <c r="V892" s="834"/>
      <c r="W892" s="834"/>
      <c r="X892" s="834"/>
      <c r="Y892" s="834"/>
      <c r="Z892" s="834"/>
      <c r="AA892" s="834"/>
    </row>
    <row r="893" ht="13.5" customHeight="1">
      <c r="A893" s="834"/>
      <c r="B893" s="834"/>
      <c r="C893" s="834"/>
      <c r="D893" s="834"/>
      <c r="E893" s="834"/>
      <c r="F893" s="834"/>
      <c r="G893" s="834"/>
      <c r="H893" s="834"/>
      <c r="I893" s="834"/>
      <c r="J893" s="834"/>
      <c r="K893" s="834"/>
      <c r="L893" s="834"/>
      <c r="M893" s="834"/>
      <c r="N893" s="834"/>
      <c r="O893" s="834"/>
      <c r="P893" s="834"/>
      <c r="Q893" s="834"/>
      <c r="R893" s="834"/>
      <c r="S893" s="834"/>
      <c r="T893" s="834"/>
      <c r="U893" s="834"/>
      <c r="V893" s="834"/>
      <c r="W893" s="834"/>
      <c r="X893" s="834"/>
      <c r="Y893" s="834"/>
      <c r="Z893" s="834"/>
      <c r="AA893" s="834"/>
    </row>
    <row r="894" ht="13.5" customHeight="1">
      <c r="A894" s="834"/>
      <c r="B894" s="834"/>
      <c r="C894" s="834"/>
      <c r="D894" s="834"/>
      <c r="E894" s="834"/>
      <c r="F894" s="834"/>
      <c r="G894" s="834"/>
      <c r="H894" s="834"/>
      <c r="I894" s="834"/>
      <c r="J894" s="834"/>
      <c r="K894" s="834"/>
      <c r="L894" s="834"/>
      <c r="M894" s="834"/>
      <c r="N894" s="834"/>
      <c r="O894" s="834"/>
      <c r="P894" s="834"/>
      <c r="Q894" s="834"/>
      <c r="R894" s="834"/>
      <c r="S894" s="834"/>
      <c r="T894" s="834"/>
      <c r="U894" s="834"/>
      <c r="V894" s="834"/>
      <c r="W894" s="834"/>
      <c r="X894" s="834"/>
      <c r="Y894" s="834"/>
      <c r="Z894" s="834"/>
      <c r="AA894" s="834"/>
    </row>
    <row r="895" ht="13.5" customHeight="1">
      <c r="A895" s="834"/>
      <c r="B895" s="834"/>
      <c r="C895" s="834"/>
      <c r="D895" s="834"/>
      <c r="E895" s="834"/>
      <c r="F895" s="834"/>
      <c r="G895" s="834"/>
      <c r="H895" s="834"/>
      <c r="I895" s="834"/>
      <c r="J895" s="834"/>
      <c r="K895" s="834"/>
      <c r="L895" s="834"/>
      <c r="M895" s="834"/>
      <c r="N895" s="834"/>
      <c r="O895" s="834"/>
      <c r="P895" s="834"/>
      <c r="Q895" s="834"/>
      <c r="R895" s="834"/>
      <c r="S895" s="834"/>
      <c r="T895" s="834"/>
      <c r="U895" s="834"/>
      <c r="V895" s="834"/>
      <c r="W895" s="834"/>
      <c r="X895" s="834"/>
      <c r="Y895" s="834"/>
      <c r="Z895" s="834"/>
      <c r="AA895" s="834"/>
    </row>
    <row r="896" ht="13.5" customHeight="1">
      <c r="A896" s="834"/>
      <c r="B896" s="834"/>
      <c r="C896" s="834"/>
      <c r="D896" s="834"/>
      <c r="E896" s="834"/>
      <c r="F896" s="834"/>
      <c r="G896" s="834"/>
      <c r="H896" s="834"/>
      <c r="I896" s="834"/>
      <c r="J896" s="834"/>
      <c r="K896" s="834"/>
      <c r="L896" s="834"/>
      <c r="M896" s="834"/>
      <c r="N896" s="834"/>
      <c r="O896" s="834"/>
      <c r="P896" s="834"/>
      <c r="Q896" s="834"/>
      <c r="R896" s="834"/>
      <c r="S896" s="834"/>
      <c r="T896" s="834"/>
      <c r="U896" s="834"/>
      <c r="V896" s="834"/>
      <c r="W896" s="834"/>
      <c r="X896" s="834"/>
      <c r="Y896" s="834"/>
      <c r="Z896" s="834"/>
      <c r="AA896" s="834"/>
    </row>
    <row r="897" ht="13.5" customHeight="1">
      <c r="A897" s="834"/>
      <c r="B897" s="834"/>
      <c r="C897" s="834"/>
      <c r="D897" s="834"/>
      <c r="E897" s="834"/>
      <c r="F897" s="834"/>
      <c r="G897" s="834"/>
      <c r="H897" s="834"/>
      <c r="I897" s="834"/>
      <c r="J897" s="834"/>
      <c r="K897" s="834"/>
      <c r="L897" s="834"/>
      <c r="M897" s="834"/>
      <c r="N897" s="834"/>
      <c r="O897" s="834"/>
      <c r="P897" s="834"/>
      <c r="Q897" s="834"/>
      <c r="R897" s="834"/>
      <c r="S897" s="834"/>
      <c r="T897" s="834"/>
      <c r="U897" s="834"/>
      <c r="V897" s="834"/>
      <c r="W897" s="834"/>
      <c r="X897" s="834"/>
      <c r="Y897" s="834"/>
      <c r="Z897" s="834"/>
      <c r="AA897" s="834"/>
    </row>
    <row r="898" ht="13.5" customHeight="1">
      <c r="A898" s="834"/>
      <c r="B898" s="834"/>
      <c r="C898" s="834"/>
      <c r="D898" s="834"/>
      <c r="E898" s="834"/>
      <c r="F898" s="834"/>
      <c r="G898" s="834"/>
      <c r="H898" s="834"/>
      <c r="I898" s="834"/>
      <c r="J898" s="834"/>
      <c r="K898" s="834"/>
      <c r="L898" s="834"/>
      <c r="M898" s="834"/>
      <c r="N898" s="834"/>
      <c r="O898" s="834"/>
      <c r="P898" s="834"/>
      <c r="Q898" s="834"/>
      <c r="R898" s="834"/>
      <c r="S898" s="834"/>
      <c r="T898" s="834"/>
      <c r="U898" s="834"/>
      <c r="V898" s="834"/>
      <c r="W898" s="834"/>
      <c r="X898" s="834"/>
      <c r="Y898" s="834"/>
      <c r="Z898" s="834"/>
      <c r="AA898" s="834"/>
    </row>
    <row r="899" ht="13.5" customHeight="1">
      <c r="A899" s="834"/>
      <c r="B899" s="834"/>
      <c r="C899" s="834"/>
      <c r="D899" s="834"/>
      <c r="E899" s="834"/>
      <c r="F899" s="834"/>
      <c r="G899" s="834"/>
      <c r="H899" s="834"/>
      <c r="I899" s="834"/>
      <c r="J899" s="834"/>
      <c r="K899" s="834"/>
      <c r="L899" s="834"/>
      <c r="M899" s="834"/>
      <c r="N899" s="834"/>
      <c r="O899" s="834"/>
      <c r="P899" s="834"/>
      <c r="Q899" s="834"/>
      <c r="R899" s="834"/>
      <c r="S899" s="834"/>
      <c r="T899" s="834"/>
      <c r="U899" s="834"/>
      <c r="V899" s="834"/>
      <c r="W899" s="834"/>
      <c r="X899" s="834"/>
      <c r="Y899" s="834"/>
      <c r="Z899" s="834"/>
      <c r="AA899" s="834"/>
    </row>
    <row r="900" ht="13.5" customHeight="1">
      <c r="A900" s="834"/>
      <c r="B900" s="834"/>
      <c r="C900" s="834"/>
      <c r="D900" s="834"/>
      <c r="E900" s="834"/>
      <c r="F900" s="834"/>
      <c r="G900" s="834"/>
      <c r="H900" s="834"/>
      <c r="I900" s="834"/>
      <c r="J900" s="834"/>
      <c r="K900" s="834"/>
      <c r="L900" s="834"/>
      <c r="M900" s="834"/>
      <c r="N900" s="834"/>
      <c r="O900" s="834"/>
      <c r="P900" s="834"/>
      <c r="Q900" s="834"/>
      <c r="R900" s="834"/>
      <c r="S900" s="834"/>
      <c r="T900" s="834"/>
      <c r="U900" s="834"/>
      <c r="V900" s="834"/>
      <c r="W900" s="834"/>
      <c r="X900" s="834"/>
      <c r="Y900" s="834"/>
      <c r="Z900" s="834"/>
      <c r="AA900" s="834"/>
    </row>
    <row r="901" ht="13.5" customHeight="1">
      <c r="A901" s="834"/>
      <c r="B901" s="834"/>
      <c r="C901" s="834"/>
      <c r="D901" s="834"/>
      <c r="E901" s="834"/>
      <c r="F901" s="834"/>
      <c r="G901" s="834"/>
      <c r="H901" s="834"/>
      <c r="I901" s="834"/>
      <c r="J901" s="834"/>
      <c r="K901" s="834"/>
      <c r="L901" s="834"/>
      <c r="M901" s="834"/>
      <c r="N901" s="834"/>
      <c r="O901" s="834"/>
      <c r="P901" s="834"/>
      <c r="Q901" s="834"/>
      <c r="R901" s="834"/>
      <c r="S901" s="834"/>
      <c r="T901" s="834"/>
      <c r="U901" s="834"/>
      <c r="V901" s="834"/>
      <c r="W901" s="834"/>
      <c r="X901" s="834"/>
      <c r="Y901" s="834"/>
      <c r="Z901" s="834"/>
      <c r="AA901" s="834"/>
    </row>
    <row r="902" ht="13.5" customHeight="1">
      <c r="A902" s="834"/>
      <c r="B902" s="834"/>
      <c r="C902" s="834"/>
      <c r="D902" s="834"/>
      <c r="E902" s="834"/>
      <c r="F902" s="834"/>
      <c r="G902" s="834"/>
      <c r="H902" s="834"/>
      <c r="I902" s="834"/>
      <c r="J902" s="834"/>
      <c r="K902" s="834"/>
      <c r="L902" s="834"/>
      <c r="M902" s="834"/>
      <c r="N902" s="834"/>
      <c r="O902" s="834"/>
      <c r="P902" s="834"/>
      <c r="Q902" s="834"/>
      <c r="R902" s="834"/>
      <c r="S902" s="834"/>
      <c r="T902" s="834"/>
      <c r="U902" s="834"/>
      <c r="V902" s="834"/>
      <c r="W902" s="834"/>
      <c r="X902" s="834"/>
      <c r="Y902" s="834"/>
      <c r="Z902" s="834"/>
      <c r="AA902" s="834"/>
    </row>
    <row r="903" ht="13.5" customHeight="1">
      <c r="A903" s="834"/>
      <c r="B903" s="834"/>
      <c r="C903" s="834"/>
      <c r="D903" s="834"/>
      <c r="E903" s="834"/>
      <c r="F903" s="834"/>
      <c r="G903" s="834"/>
      <c r="H903" s="834"/>
      <c r="I903" s="834"/>
      <c r="J903" s="834"/>
      <c r="K903" s="834"/>
      <c r="L903" s="834"/>
      <c r="M903" s="834"/>
      <c r="N903" s="834"/>
      <c r="O903" s="834"/>
      <c r="P903" s="834"/>
      <c r="Q903" s="834"/>
      <c r="R903" s="834"/>
      <c r="S903" s="834"/>
      <c r="T903" s="834"/>
      <c r="U903" s="834"/>
      <c r="V903" s="834"/>
      <c r="W903" s="834"/>
      <c r="X903" s="834"/>
      <c r="Y903" s="834"/>
      <c r="Z903" s="834"/>
      <c r="AA903" s="834"/>
    </row>
    <row r="904" ht="13.5" customHeight="1">
      <c r="A904" s="834"/>
      <c r="B904" s="834"/>
      <c r="C904" s="834"/>
      <c r="D904" s="834"/>
      <c r="E904" s="834"/>
      <c r="F904" s="834"/>
      <c r="G904" s="834"/>
      <c r="H904" s="834"/>
      <c r="I904" s="834"/>
      <c r="J904" s="834"/>
      <c r="K904" s="834"/>
      <c r="L904" s="834"/>
      <c r="M904" s="834"/>
      <c r="N904" s="834"/>
      <c r="O904" s="834"/>
      <c r="P904" s="834"/>
      <c r="Q904" s="834"/>
      <c r="R904" s="834"/>
      <c r="S904" s="834"/>
      <c r="T904" s="834"/>
      <c r="U904" s="834"/>
      <c r="V904" s="834"/>
      <c r="W904" s="834"/>
      <c r="X904" s="834"/>
      <c r="Y904" s="834"/>
      <c r="Z904" s="834"/>
      <c r="AA904" s="834"/>
    </row>
    <row r="905" ht="13.5" customHeight="1">
      <c r="A905" s="834"/>
      <c r="B905" s="834"/>
      <c r="C905" s="834"/>
      <c r="D905" s="834"/>
      <c r="E905" s="834"/>
      <c r="F905" s="834"/>
      <c r="G905" s="834"/>
      <c r="H905" s="834"/>
      <c r="I905" s="834"/>
      <c r="J905" s="834"/>
      <c r="K905" s="834"/>
      <c r="L905" s="834"/>
      <c r="M905" s="834"/>
      <c r="N905" s="834"/>
      <c r="O905" s="834"/>
      <c r="P905" s="834"/>
      <c r="Q905" s="834"/>
      <c r="R905" s="834"/>
      <c r="S905" s="834"/>
      <c r="T905" s="834"/>
      <c r="U905" s="834"/>
      <c r="V905" s="834"/>
      <c r="W905" s="834"/>
      <c r="X905" s="834"/>
      <c r="Y905" s="834"/>
      <c r="Z905" s="834"/>
      <c r="AA905" s="834"/>
    </row>
    <row r="906" ht="13.5" customHeight="1">
      <c r="A906" s="834"/>
      <c r="B906" s="834"/>
      <c r="C906" s="834"/>
      <c r="D906" s="834"/>
      <c r="E906" s="834"/>
      <c r="F906" s="834"/>
      <c r="G906" s="834"/>
      <c r="H906" s="834"/>
      <c r="I906" s="834"/>
      <c r="J906" s="834"/>
      <c r="K906" s="834"/>
      <c r="L906" s="834"/>
      <c r="M906" s="834"/>
      <c r="N906" s="834"/>
      <c r="O906" s="834"/>
      <c r="P906" s="834"/>
      <c r="Q906" s="834"/>
      <c r="R906" s="834"/>
      <c r="S906" s="834"/>
      <c r="T906" s="834"/>
      <c r="U906" s="834"/>
      <c r="V906" s="834"/>
      <c r="W906" s="834"/>
      <c r="X906" s="834"/>
      <c r="Y906" s="834"/>
      <c r="Z906" s="834"/>
      <c r="AA906" s="834"/>
    </row>
    <row r="907" ht="13.5" customHeight="1">
      <c r="A907" s="834"/>
      <c r="B907" s="834"/>
      <c r="C907" s="834"/>
      <c r="D907" s="834"/>
      <c r="E907" s="834"/>
      <c r="F907" s="834"/>
      <c r="G907" s="834"/>
      <c r="H907" s="834"/>
      <c r="I907" s="834"/>
      <c r="J907" s="834"/>
      <c r="K907" s="834"/>
      <c r="L907" s="834"/>
      <c r="M907" s="834"/>
      <c r="N907" s="834"/>
      <c r="O907" s="834"/>
      <c r="P907" s="834"/>
      <c r="Q907" s="834"/>
      <c r="R907" s="834"/>
      <c r="S907" s="834"/>
      <c r="T907" s="834"/>
      <c r="U907" s="834"/>
      <c r="V907" s="834"/>
      <c r="W907" s="834"/>
      <c r="X907" s="834"/>
      <c r="Y907" s="834"/>
      <c r="Z907" s="834"/>
      <c r="AA907" s="834"/>
    </row>
    <row r="908" ht="13.5" customHeight="1">
      <c r="A908" s="834"/>
      <c r="B908" s="834"/>
      <c r="C908" s="834"/>
      <c r="D908" s="834"/>
      <c r="E908" s="834"/>
      <c r="F908" s="834"/>
      <c r="G908" s="834"/>
      <c r="H908" s="834"/>
      <c r="I908" s="834"/>
      <c r="J908" s="834"/>
      <c r="K908" s="834"/>
      <c r="L908" s="834"/>
      <c r="M908" s="834"/>
      <c r="N908" s="834"/>
      <c r="O908" s="834"/>
      <c r="P908" s="834"/>
      <c r="Q908" s="834"/>
      <c r="R908" s="834"/>
      <c r="S908" s="834"/>
      <c r="T908" s="834"/>
      <c r="U908" s="834"/>
      <c r="V908" s="834"/>
      <c r="W908" s="834"/>
      <c r="X908" s="834"/>
      <c r="Y908" s="834"/>
      <c r="Z908" s="834"/>
      <c r="AA908" s="834"/>
    </row>
    <row r="909" ht="13.5" customHeight="1">
      <c r="A909" s="834"/>
      <c r="B909" s="834"/>
      <c r="C909" s="834"/>
      <c r="D909" s="834"/>
      <c r="E909" s="834"/>
      <c r="F909" s="834"/>
      <c r="G909" s="834"/>
      <c r="H909" s="834"/>
      <c r="I909" s="834"/>
      <c r="J909" s="834"/>
      <c r="K909" s="834"/>
      <c r="L909" s="834"/>
      <c r="M909" s="834"/>
      <c r="N909" s="834"/>
      <c r="O909" s="834"/>
      <c r="P909" s="834"/>
      <c r="Q909" s="834"/>
      <c r="R909" s="834"/>
      <c r="S909" s="834"/>
      <c r="T909" s="834"/>
      <c r="U909" s="834"/>
      <c r="V909" s="834"/>
      <c r="W909" s="834"/>
      <c r="X909" s="834"/>
      <c r="Y909" s="834"/>
      <c r="Z909" s="834"/>
      <c r="AA909" s="834"/>
    </row>
    <row r="910" ht="13.5" customHeight="1">
      <c r="A910" s="834"/>
      <c r="B910" s="834"/>
      <c r="C910" s="834"/>
      <c r="D910" s="834"/>
      <c r="E910" s="834"/>
      <c r="F910" s="834"/>
      <c r="G910" s="834"/>
      <c r="H910" s="834"/>
      <c r="I910" s="834"/>
      <c r="J910" s="834"/>
      <c r="K910" s="834"/>
      <c r="L910" s="834"/>
      <c r="M910" s="834"/>
      <c r="N910" s="834"/>
      <c r="O910" s="834"/>
      <c r="P910" s="834"/>
      <c r="Q910" s="834"/>
      <c r="R910" s="834"/>
      <c r="S910" s="834"/>
      <c r="T910" s="834"/>
      <c r="U910" s="834"/>
      <c r="V910" s="834"/>
      <c r="W910" s="834"/>
      <c r="X910" s="834"/>
      <c r="Y910" s="834"/>
      <c r="Z910" s="834"/>
      <c r="AA910" s="834"/>
    </row>
    <row r="911" ht="13.5" customHeight="1">
      <c r="A911" s="834"/>
      <c r="B911" s="834"/>
      <c r="C911" s="834"/>
      <c r="D911" s="834"/>
      <c r="E911" s="834"/>
      <c r="F911" s="834"/>
      <c r="G911" s="834"/>
      <c r="H911" s="834"/>
      <c r="I911" s="834"/>
      <c r="J911" s="834"/>
      <c r="K911" s="834"/>
      <c r="L911" s="834"/>
      <c r="M911" s="834"/>
      <c r="N911" s="834"/>
      <c r="O911" s="834"/>
      <c r="P911" s="834"/>
      <c r="Q911" s="834"/>
      <c r="R911" s="834"/>
      <c r="S911" s="834"/>
      <c r="T911" s="834"/>
      <c r="U911" s="834"/>
      <c r="V911" s="834"/>
      <c r="W911" s="834"/>
      <c r="X911" s="834"/>
      <c r="Y911" s="834"/>
      <c r="Z911" s="834"/>
      <c r="AA911" s="834"/>
    </row>
    <row r="912" ht="13.5" customHeight="1">
      <c r="A912" s="834"/>
      <c r="B912" s="834"/>
      <c r="C912" s="834"/>
      <c r="D912" s="834"/>
      <c r="E912" s="834"/>
      <c r="F912" s="834"/>
      <c r="G912" s="834"/>
      <c r="H912" s="834"/>
      <c r="I912" s="834"/>
      <c r="J912" s="834"/>
      <c r="K912" s="834"/>
      <c r="L912" s="834"/>
      <c r="M912" s="834"/>
      <c r="N912" s="834"/>
      <c r="O912" s="834"/>
      <c r="P912" s="834"/>
      <c r="Q912" s="834"/>
      <c r="R912" s="834"/>
      <c r="S912" s="834"/>
      <c r="T912" s="834"/>
      <c r="U912" s="834"/>
      <c r="V912" s="834"/>
      <c r="W912" s="834"/>
      <c r="X912" s="834"/>
      <c r="Y912" s="834"/>
      <c r="Z912" s="834"/>
      <c r="AA912" s="834"/>
    </row>
    <row r="913" ht="13.5" customHeight="1">
      <c r="A913" s="834"/>
      <c r="B913" s="834"/>
      <c r="C913" s="834"/>
      <c r="D913" s="834"/>
      <c r="E913" s="834"/>
      <c r="F913" s="834"/>
      <c r="G913" s="834"/>
      <c r="H913" s="834"/>
      <c r="I913" s="834"/>
      <c r="J913" s="834"/>
      <c r="K913" s="834"/>
      <c r="L913" s="834"/>
      <c r="M913" s="834"/>
      <c r="N913" s="834"/>
      <c r="O913" s="834"/>
      <c r="P913" s="834"/>
      <c r="Q913" s="834"/>
      <c r="R913" s="834"/>
      <c r="S913" s="834"/>
      <c r="T913" s="834"/>
      <c r="U913" s="834"/>
      <c r="V913" s="834"/>
      <c r="W913" s="834"/>
      <c r="X913" s="834"/>
      <c r="Y913" s="834"/>
      <c r="Z913" s="834"/>
      <c r="AA913" s="834"/>
    </row>
    <row r="914" ht="13.5" customHeight="1">
      <c r="A914" s="834"/>
      <c r="B914" s="834"/>
      <c r="C914" s="834"/>
      <c r="D914" s="834"/>
      <c r="E914" s="834"/>
      <c r="F914" s="834"/>
      <c r="G914" s="834"/>
      <c r="H914" s="834"/>
      <c r="I914" s="834"/>
      <c r="J914" s="834"/>
      <c r="K914" s="834"/>
      <c r="L914" s="834"/>
      <c r="M914" s="834"/>
      <c r="N914" s="834"/>
      <c r="O914" s="834"/>
      <c r="P914" s="834"/>
      <c r="Q914" s="834"/>
      <c r="R914" s="834"/>
      <c r="S914" s="834"/>
      <c r="T914" s="834"/>
      <c r="U914" s="834"/>
      <c r="V914" s="834"/>
      <c r="W914" s="834"/>
      <c r="X914" s="834"/>
      <c r="Y914" s="834"/>
      <c r="Z914" s="834"/>
      <c r="AA914" s="834"/>
    </row>
    <row r="915" ht="13.5" customHeight="1">
      <c r="A915" s="834"/>
      <c r="B915" s="834"/>
      <c r="C915" s="834"/>
      <c r="D915" s="834"/>
      <c r="E915" s="834"/>
      <c r="F915" s="834"/>
      <c r="G915" s="834"/>
      <c r="H915" s="834"/>
      <c r="I915" s="834"/>
      <c r="J915" s="834"/>
      <c r="K915" s="834"/>
      <c r="L915" s="834"/>
      <c r="M915" s="834"/>
      <c r="N915" s="834"/>
      <c r="O915" s="834"/>
      <c r="P915" s="834"/>
      <c r="Q915" s="834"/>
      <c r="R915" s="834"/>
      <c r="S915" s="834"/>
      <c r="T915" s="834"/>
      <c r="U915" s="834"/>
      <c r="V915" s="834"/>
      <c r="W915" s="834"/>
      <c r="X915" s="834"/>
      <c r="Y915" s="834"/>
      <c r="Z915" s="834"/>
      <c r="AA915" s="834"/>
    </row>
    <row r="916" ht="13.5" customHeight="1">
      <c r="A916" s="834"/>
      <c r="B916" s="834"/>
      <c r="C916" s="834"/>
      <c r="D916" s="834"/>
      <c r="E916" s="834"/>
      <c r="F916" s="834"/>
      <c r="G916" s="834"/>
      <c r="H916" s="834"/>
      <c r="I916" s="834"/>
      <c r="J916" s="834"/>
      <c r="K916" s="834"/>
      <c r="L916" s="834"/>
      <c r="M916" s="834"/>
      <c r="N916" s="834"/>
      <c r="O916" s="834"/>
      <c r="P916" s="834"/>
      <c r="Q916" s="834"/>
      <c r="R916" s="834"/>
      <c r="S916" s="834"/>
      <c r="T916" s="834"/>
      <c r="U916" s="834"/>
      <c r="V916" s="834"/>
      <c r="W916" s="834"/>
      <c r="X916" s="834"/>
      <c r="Y916" s="834"/>
      <c r="Z916" s="834"/>
      <c r="AA916" s="834"/>
    </row>
    <row r="917" ht="13.5" customHeight="1">
      <c r="A917" s="834"/>
      <c r="B917" s="834"/>
      <c r="C917" s="834"/>
      <c r="D917" s="834"/>
      <c r="E917" s="834"/>
      <c r="F917" s="834"/>
      <c r="G917" s="834"/>
      <c r="H917" s="834"/>
      <c r="I917" s="834"/>
      <c r="J917" s="834"/>
      <c r="K917" s="834"/>
      <c r="L917" s="834"/>
      <c r="M917" s="834"/>
      <c r="N917" s="834"/>
      <c r="O917" s="834"/>
      <c r="P917" s="834"/>
      <c r="Q917" s="834"/>
      <c r="R917" s="834"/>
      <c r="S917" s="834"/>
      <c r="T917" s="834"/>
      <c r="U917" s="834"/>
      <c r="V917" s="834"/>
      <c r="W917" s="834"/>
      <c r="X917" s="834"/>
      <c r="Y917" s="834"/>
      <c r="Z917" s="834"/>
      <c r="AA917" s="834"/>
    </row>
    <row r="918" ht="13.5" customHeight="1">
      <c r="A918" s="834"/>
      <c r="B918" s="834"/>
      <c r="C918" s="834"/>
      <c r="D918" s="834"/>
      <c r="E918" s="834"/>
      <c r="F918" s="834"/>
      <c r="G918" s="834"/>
      <c r="H918" s="834"/>
      <c r="I918" s="834"/>
      <c r="J918" s="834"/>
      <c r="K918" s="834"/>
      <c r="L918" s="834"/>
      <c r="M918" s="834"/>
      <c r="N918" s="834"/>
      <c r="O918" s="834"/>
      <c r="P918" s="834"/>
      <c r="Q918" s="834"/>
      <c r="R918" s="834"/>
      <c r="S918" s="834"/>
      <c r="T918" s="834"/>
      <c r="U918" s="834"/>
      <c r="V918" s="834"/>
      <c r="W918" s="834"/>
      <c r="X918" s="834"/>
      <c r="Y918" s="834"/>
      <c r="Z918" s="834"/>
      <c r="AA918" s="834"/>
    </row>
    <row r="919" ht="13.5" customHeight="1">
      <c r="A919" s="834"/>
      <c r="B919" s="834"/>
      <c r="C919" s="834"/>
      <c r="D919" s="834"/>
      <c r="E919" s="834"/>
      <c r="F919" s="834"/>
      <c r="G919" s="834"/>
      <c r="H919" s="834"/>
      <c r="I919" s="834"/>
      <c r="J919" s="834"/>
      <c r="K919" s="834"/>
      <c r="L919" s="834"/>
      <c r="M919" s="834"/>
      <c r="N919" s="834"/>
      <c r="O919" s="834"/>
      <c r="P919" s="834"/>
      <c r="Q919" s="834"/>
      <c r="R919" s="834"/>
      <c r="S919" s="834"/>
      <c r="T919" s="834"/>
      <c r="U919" s="834"/>
      <c r="V919" s="834"/>
      <c r="W919" s="834"/>
      <c r="X919" s="834"/>
      <c r="Y919" s="834"/>
      <c r="Z919" s="834"/>
      <c r="AA919" s="834"/>
    </row>
    <row r="920" ht="13.5" customHeight="1">
      <c r="A920" s="834"/>
      <c r="B920" s="834"/>
      <c r="C920" s="834"/>
      <c r="D920" s="834"/>
      <c r="E920" s="834"/>
      <c r="F920" s="834"/>
      <c r="G920" s="834"/>
      <c r="H920" s="834"/>
      <c r="I920" s="834"/>
      <c r="J920" s="834"/>
      <c r="K920" s="834"/>
      <c r="L920" s="834"/>
      <c r="M920" s="834"/>
      <c r="N920" s="834"/>
      <c r="O920" s="834"/>
      <c r="P920" s="834"/>
      <c r="Q920" s="834"/>
      <c r="R920" s="834"/>
      <c r="S920" s="834"/>
      <c r="T920" s="834"/>
      <c r="U920" s="834"/>
      <c r="V920" s="834"/>
      <c r="W920" s="834"/>
      <c r="X920" s="834"/>
      <c r="Y920" s="834"/>
      <c r="Z920" s="834"/>
      <c r="AA920" s="834"/>
    </row>
    <row r="921" ht="13.5" customHeight="1">
      <c r="A921" s="834"/>
      <c r="B921" s="834"/>
      <c r="C921" s="834"/>
      <c r="D921" s="834"/>
      <c r="E921" s="834"/>
      <c r="F921" s="834"/>
      <c r="G921" s="834"/>
      <c r="H921" s="834"/>
      <c r="I921" s="834"/>
      <c r="J921" s="834"/>
      <c r="K921" s="834"/>
      <c r="L921" s="834"/>
      <c r="M921" s="834"/>
      <c r="N921" s="834"/>
      <c r="O921" s="834"/>
      <c r="P921" s="834"/>
      <c r="Q921" s="834"/>
      <c r="R921" s="834"/>
      <c r="S921" s="834"/>
      <c r="T921" s="834"/>
      <c r="U921" s="834"/>
      <c r="V921" s="834"/>
      <c r="W921" s="834"/>
      <c r="X921" s="834"/>
      <c r="Y921" s="834"/>
      <c r="Z921" s="834"/>
      <c r="AA921" s="834"/>
    </row>
    <row r="922" ht="13.5" customHeight="1">
      <c r="A922" s="834"/>
      <c r="B922" s="834"/>
      <c r="C922" s="834"/>
      <c r="D922" s="834"/>
      <c r="E922" s="834"/>
      <c r="F922" s="834"/>
      <c r="G922" s="834"/>
      <c r="H922" s="834"/>
      <c r="I922" s="834"/>
      <c r="J922" s="834"/>
      <c r="K922" s="834"/>
      <c r="L922" s="834"/>
      <c r="M922" s="834"/>
      <c r="N922" s="834"/>
      <c r="O922" s="834"/>
      <c r="P922" s="834"/>
      <c r="Q922" s="834"/>
      <c r="R922" s="834"/>
      <c r="S922" s="834"/>
      <c r="T922" s="834"/>
      <c r="U922" s="834"/>
      <c r="V922" s="834"/>
      <c r="W922" s="834"/>
      <c r="X922" s="834"/>
      <c r="Y922" s="834"/>
      <c r="Z922" s="834"/>
      <c r="AA922" s="834"/>
    </row>
    <row r="923" ht="13.5" customHeight="1">
      <c r="A923" s="834"/>
      <c r="B923" s="834"/>
      <c r="C923" s="834"/>
      <c r="D923" s="834"/>
      <c r="E923" s="834"/>
      <c r="F923" s="834"/>
      <c r="G923" s="834"/>
      <c r="H923" s="834"/>
      <c r="I923" s="834"/>
      <c r="J923" s="834"/>
      <c r="K923" s="834"/>
      <c r="L923" s="834"/>
      <c r="M923" s="834"/>
      <c r="N923" s="834"/>
      <c r="O923" s="834"/>
      <c r="P923" s="834"/>
      <c r="Q923" s="834"/>
      <c r="R923" s="834"/>
      <c r="S923" s="834"/>
      <c r="T923" s="834"/>
      <c r="U923" s="834"/>
      <c r="V923" s="834"/>
      <c r="W923" s="834"/>
      <c r="X923" s="834"/>
      <c r="Y923" s="834"/>
      <c r="Z923" s="834"/>
      <c r="AA923" s="834"/>
    </row>
    <row r="924" ht="13.5" customHeight="1">
      <c r="A924" s="834"/>
      <c r="B924" s="834"/>
      <c r="C924" s="834"/>
      <c r="D924" s="834"/>
      <c r="E924" s="834"/>
      <c r="F924" s="834"/>
      <c r="G924" s="834"/>
      <c r="H924" s="834"/>
      <c r="I924" s="834"/>
      <c r="J924" s="834"/>
      <c r="K924" s="834"/>
      <c r="L924" s="834"/>
      <c r="M924" s="834"/>
      <c r="N924" s="834"/>
      <c r="O924" s="834"/>
      <c r="P924" s="834"/>
      <c r="Q924" s="834"/>
      <c r="R924" s="834"/>
      <c r="S924" s="834"/>
      <c r="T924" s="834"/>
      <c r="U924" s="834"/>
      <c r="V924" s="834"/>
      <c r="W924" s="834"/>
      <c r="X924" s="834"/>
      <c r="Y924" s="834"/>
      <c r="Z924" s="834"/>
      <c r="AA924" s="834"/>
    </row>
    <row r="925" ht="13.5" customHeight="1">
      <c r="A925" s="834"/>
      <c r="B925" s="834"/>
      <c r="C925" s="834"/>
      <c r="D925" s="834"/>
      <c r="E925" s="834"/>
      <c r="F925" s="834"/>
      <c r="G925" s="834"/>
      <c r="H925" s="834"/>
      <c r="I925" s="834"/>
      <c r="J925" s="834"/>
      <c r="K925" s="834"/>
      <c r="L925" s="834"/>
      <c r="M925" s="834"/>
      <c r="N925" s="834"/>
      <c r="O925" s="834"/>
      <c r="P925" s="834"/>
      <c r="Q925" s="834"/>
      <c r="R925" s="834"/>
      <c r="S925" s="834"/>
      <c r="T925" s="834"/>
      <c r="U925" s="834"/>
      <c r="V925" s="834"/>
      <c r="W925" s="834"/>
      <c r="X925" s="834"/>
      <c r="Y925" s="834"/>
      <c r="Z925" s="834"/>
      <c r="AA925" s="834"/>
    </row>
    <row r="926" ht="13.5" customHeight="1">
      <c r="A926" s="834"/>
      <c r="B926" s="834"/>
      <c r="C926" s="834"/>
      <c r="D926" s="834"/>
      <c r="E926" s="834"/>
      <c r="F926" s="834"/>
      <c r="G926" s="834"/>
      <c r="H926" s="834"/>
      <c r="I926" s="834"/>
      <c r="J926" s="834"/>
      <c r="K926" s="834"/>
      <c r="L926" s="834"/>
      <c r="M926" s="834"/>
      <c r="N926" s="834"/>
      <c r="O926" s="834"/>
      <c r="P926" s="834"/>
      <c r="Q926" s="834"/>
      <c r="R926" s="834"/>
      <c r="S926" s="834"/>
      <c r="T926" s="834"/>
      <c r="U926" s="834"/>
      <c r="V926" s="834"/>
      <c r="W926" s="834"/>
      <c r="X926" s="834"/>
      <c r="Y926" s="834"/>
      <c r="Z926" s="834"/>
      <c r="AA926" s="834"/>
    </row>
    <row r="927" ht="13.5" customHeight="1">
      <c r="A927" s="834"/>
      <c r="B927" s="834"/>
      <c r="C927" s="834"/>
      <c r="D927" s="834"/>
      <c r="E927" s="834"/>
      <c r="F927" s="834"/>
      <c r="G927" s="834"/>
      <c r="H927" s="834"/>
      <c r="I927" s="834"/>
      <c r="J927" s="834"/>
      <c r="K927" s="834"/>
      <c r="L927" s="834"/>
      <c r="M927" s="834"/>
      <c r="N927" s="834"/>
      <c r="O927" s="834"/>
      <c r="P927" s="834"/>
      <c r="Q927" s="834"/>
      <c r="R927" s="834"/>
      <c r="S927" s="834"/>
      <c r="T927" s="834"/>
      <c r="U927" s="834"/>
      <c r="V927" s="834"/>
      <c r="W927" s="834"/>
      <c r="X927" s="834"/>
      <c r="Y927" s="834"/>
      <c r="Z927" s="834"/>
      <c r="AA927" s="834"/>
    </row>
    <row r="928" ht="13.5" customHeight="1">
      <c r="A928" s="834"/>
      <c r="B928" s="834"/>
      <c r="C928" s="834"/>
      <c r="D928" s="834"/>
      <c r="E928" s="834"/>
      <c r="F928" s="834"/>
      <c r="G928" s="834"/>
      <c r="H928" s="834"/>
      <c r="I928" s="834"/>
      <c r="J928" s="834"/>
      <c r="K928" s="834"/>
      <c r="L928" s="834"/>
      <c r="M928" s="834"/>
      <c r="N928" s="834"/>
      <c r="O928" s="834"/>
      <c r="P928" s="834"/>
      <c r="Q928" s="834"/>
      <c r="R928" s="834"/>
      <c r="S928" s="834"/>
      <c r="T928" s="834"/>
      <c r="U928" s="834"/>
      <c r="V928" s="834"/>
      <c r="W928" s="834"/>
      <c r="X928" s="834"/>
      <c r="Y928" s="834"/>
      <c r="Z928" s="834"/>
      <c r="AA928" s="834"/>
    </row>
    <row r="929" ht="13.5" customHeight="1">
      <c r="A929" s="834"/>
      <c r="B929" s="834"/>
      <c r="C929" s="834"/>
      <c r="D929" s="834"/>
      <c r="E929" s="834"/>
      <c r="F929" s="834"/>
      <c r="G929" s="834"/>
      <c r="H929" s="834"/>
      <c r="I929" s="834"/>
      <c r="J929" s="834"/>
      <c r="K929" s="834"/>
      <c r="L929" s="834"/>
      <c r="M929" s="834"/>
      <c r="N929" s="834"/>
      <c r="O929" s="834"/>
      <c r="P929" s="834"/>
      <c r="Q929" s="834"/>
      <c r="R929" s="834"/>
      <c r="S929" s="834"/>
      <c r="T929" s="834"/>
      <c r="U929" s="834"/>
      <c r="V929" s="834"/>
      <c r="W929" s="834"/>
      <c r="X929" s="834"/>
      <c r="Y929" s="834"/>
      <c r="Z929" s="834"/>
      <c r="AA929" s="834"/>
    </row>
    <row r="930" ht="13.5" customHeight="1">
      <c r="A930" s="834"/>
      <c r="B930" s="834"/>
      <c r="C930" s="834"/>
      <c r="D930" s="834"/>
      <c r="E930" s="834"/>
      <c r="F930" s="834"/>
      <c r="G930" s="834"/>
      <c r="H930" s="834"/>
      <c r="I930" s="834"/>
      <c r="J930" s="834"/>
      <c r="K930" s="834"/>
      <c r="L930" s="834"/>
      <c r="M930" s="834"/>
      <c r="N930" s="834"/>
      <c r="O930" s="834"/>
      <c r="P930" s="834"/>
      <c r="Q930" s="834"/>
      <c r="R930" s="834"/>
      <c r="S930" s="834"/>
      <c r="T930" s="834"/>
      <c r="U930" s="834"/>
      <c r="V930" s="834"/>
      <c r="W930" s="834"/>
      <c r="X930" s="834"/>
      <c r="Y930" s="834"/>
      <c r="Z930" s="834"/>
      <c r="AA930" s="834"/>
    </row>
    <row r="931" ht="13.5" customHeight="1">
      <c r="A931" s="834"/>
      <c r="B931" s="834"/>
      <c r="C931" s="834"/>
      <c r="D931" s="834"/>
      <c r="E931" s="834"/>
      <c r="F931" s="834"/>
      <c r="G931" s="834"/>
      <c r="H931" s="834"/>
      <c r="I931" s="834"/>
      <c r="J931" s="834"/>
      <c r="K931" s="834"/>
      <c r="L931" s="834"/>
      <c r="M931" s="834"/>
      <c r="N931" s="834"/>
      <c r="O931" s="834"/>
      <c r="P931" s="834"/>
      <c r="Q931" s="834"/>
      <c r="R931" s="834"/>
      <c r="S931" s="834"/>
      <c r="T931" s="834"/>
      <c r="U931" s="834"/>
      <c r="V931" s="834"/>
      <c r="W931" s="834"/>
      <c r="X931" s="834"/>
      <c r="Y931" s="834"/>
      <c r="Z931" s="834"/>
      <c r="AA931" s="834"/>
    </row>
    <row r="932" ht="13.5" customHeight="1">
      <c r="A932" s="834"/>
      <c r="B932" s="834"/>
      <c r="C932" s="834"/>
      <c r="D932" s="834"/>
      <c r="E932" s="834"/>
      <c r="F932" s="834"/>
      <c r="G932" s="834"/>
      <c r="H932" s="834"/>
      <c r="I932" s="834"/>
      <c r="J932" s="834"/>
      <c r="K932" s="834"/>
      <c r="L932" s="834"/>
      <c r="M932" s="834"/>
      <c r="N932" s="834"/>
      <c r="O932" s="834"/>
      <c r="P932" s="834"/>
      <c r="Q932" s="834"/>
      <c r="R932" s="834"/>
      <c r="S932" s="834"/>
      <c r="T932" s="834"/>
      <c r="U932" s="834"/>
      <c r="V932" s="834"/>
      <c r="W932" s="834"/>
      <c r="X932" s="834"/>
      <c r="Y932" s="834"/>
      <c r="Z932" s="834"/>
      <c r="AA932" s="834"/>
    </row>
    <row r="933" ht="13.5" customHeight="1">
      <c r="A933" s="834"/>
      <c r="B933" s="834"/>
      <c r="C933" s="834"/>
      <c r="D933" s="834"/>
      <c r="E933" s="834"/>
      <c r="F933" s="834"/>
      <c r="G933" s="834"/>
      <c r="H933" s="834"/>
      <c r="I933" s="834"/>
      <c r="J933" s="834"/>
      <c r="K933" s="834"/>
      <c r="L933" s="834"/>
      <c r="M933" s="834"/>
      <c r="N933" s="834"/>
      <c r="O933" s="834"/>
      <c r="P933" s="834"/>
      <c r="Q933" s="834"/>
      <c r="R933" s="834"/>
      <c r="S933" s="834"/>
      <c r="T933" s="834"/>
      <c r="U933" s="834"/>
      <c r="V933" s="834"/>
      <c r="W933" s="834"/>
      <c r="X933" s="834"/>
      <c r="Y933" s="834"/>
      <c r="Z933" s="834"/>
      <c r="AA933" s="834"/>
    </row>
    <row r="934" ht="13.5" customHeight="1">
      <c r="A934" s="834"/>
      <c r="B934" s="834"/>
      <c r="C934" s="834"/>
      <c r="D934" s="834"/>
      <c r="E934" s="834"/>
      <c r="F934" s="834"/>
      <c r="G934" s="834"/>
      <c r="H934" s="834"/>
      <c r="I934" s="834"/>
      <c r="J934" s="834"/>
      <c r="K934" s="834"/>
      <c r="L934" s="834"/>
      <c r="M934" s="834"/>
      <c r="N934" s="834"/>
      <c r="O934" s="834"/>
      <c r="P934" s="834"/>
      <c r="Q934" s="834"/>
      <c r="R934" s="834"/>
      <c r="S934" s="834"/>
      <c r="T934" s="834"/>
      <c r="U934" s="834"/>
      <c r="V934" s="834"/>
      <c r="W934" s="834"/>
      <c r="X934" s="834"/>
      <c r="Y934" s="834"/>
      <c r="Z934" s="834"/>
      <c r="AA934" s="834"/>
    </row>
    <row r="935" ht="13.5" customHeight="1">
      <c r="A935" s="834"/>
      <c r="B935" s="834"/>
      <c r="C935" s="834"/>
      <c r="D935" s="834"/>
      <c r="E935" s="834"/>
      <c r="F935" s="834"/>
      <c r="G935" s="834"/>
      <c r="H935" s="834"/>
      <c r="I935" s="834"/>
      <c r="J935" s="834"/>
      <c r="K935" s="834"/>
      <c r="L935" s="834"/>
      <c r="M935" s="834"/>
      <c r="N935" s="834"/>
      <c r="O935" s="834"/>
      <c r="P935" s="834"/>
      <c r="Q935" s="834"/>
      <c r="R935" s="834"/>
      <c r="S935" s="834"/>
      <c r="T935" s="834"/>
      <c r="U935" s="834"/>
      <c r="V935" s="834"/>
      <c r="W935" s="834"/>
      <c r="X935" s="834"/>
      <c r="Y935" s="834"/>
      <c r="Z935" s="834"/>
      <c r="AA935" s="834"/>
    </row>
    <row r="936" ht="13.5" customHeight="1">
      <c r="A936" s="834"/>
      <c r="B936" s="834"/>
      <c r="C936" s="834"/>
      <c r="D936" s="834"/>
      <c r="E936" s="834"/>
      <c r="F936" s="834"/>
      <c r="G936" s="834"/>
      <c r="H936" s="834"/>
      <c r="I936" s="834"/>
      <c r="J936" s="834"/>
      <c r="K936" s="834"/>
      <c r="L936" s="834"/>
      <c r="M936" s="834"/>
      <c r="N936" s="834"/>
      <c r="O936" s="834"/>
      <c r="P936" s="834"/>
      <c r="Q936" s="834"/>
      <c r="R936" s="834"/>
      <c r="S936" s="834"/>
      <c r="T936" s="834"/>
      <c r="U936" s="834"/>
      <c r="V936" s="834"/>
      <c r="W936" s="834"/>
      <c r="X936" s="834"/>
      <c r="Y936" s="834"/>
      <c r="Z936" s="834"/>
      <c r="AA936" s="834"/>
    </row>
    <row r="937" ht="13.5" customHeight="1">
      <c r="A937" s="834"/>
      <c r="B937" s="834"/>
      <c r="C937" s="834"/>
      <c r="D937" s="834"/>
      <c r="E937" s="834"/>
      <c r="F937" s="834"/>
      <c r="G937" s="834"/>
      <c r="H937" s="834"/>
      <c r="I937" s="834"/>
      <c r="J937" s="834"/>
      <c r="K937" s="834"/>
      <c r="L937" s="834"/>
      <c r="M937" s="834"/>
      <c r="N937" s="834"/>
      <c r="O937" s="834"/>
      <c r="P937" s="834"/>
      <c r="Q937" s="834"/>
      <c r="R937" s="834"/>
      <c r="S937" s="834"/>
      <c r="T937" s="834"/>
      <c r="U937" s="834"/>
      <c r="V937" s="834"/>
      <c r="W937" s="834"/>
      <c r="X937" s="834"/>
      <c r="Y937" s="834"/>
      <c r="Z937" s="834"/>
      <c r="AA937" s="834"/>
    </row>
    <row r="938" ht="13.5" customHeight="1">
      <c r="A938" s="834"/>
      <c r="B938" s="834"/>
      <c r="C938" s="834"/>
      <c r="D938" s="834"/>
      <c r="E938" s="834"/>
      <c r="F938" s="834"/>
      <c r="G938" s="834"/>
      <c r="H938" s="834"/>
      <c r="I938" s="834"/>
      <c r="J938" s="834"/>
      <c r="K938" s="834"/>
      <c r="L938" s="834"/>
      <c r="M938" s="834"/>
      <c r="N938" s="834"/>
      <c r="O938" s="834"/>
      <c r="P938" s="834"/>
      <c r="Q938" s="834"/>
      <c r="R938" s="834"/>
      <c r="S938" s="834"/>
      <c r="T938" s="834"/>
      <c r="U938" s="834"/>
      <c r="V938" s="834"/>
      <c r="W938" s="834"/>
      <c r="X938" s="834"/>
      <c r="Y938" s="834"/>
      <c r="Z938" s="834"/>
      <c r="AA938" s="834"/>
    </row>
    <row r="939" ht="13.5" customHeight="1">
      <c r="A939" s="834"/>
      <c r="B939" s="834"/>
      <c r="C939" s="834"/>
      <c r="D939" s="834"/>
      <c r="E939" s="834"/>
      <c r="F939" s="834"/>
      <c r="G939" s="834"/>
      <c r="H939" s="834"/>
      <c r="I939" s="834"/>
      <c r="J939" s="834"/>
      <c r="K939" s="834"/>
      <c r="L939" s="834"/>
      <c r="M939" s="834"/>
      <c r="N939" s="834"/>
      <c r="O939" s="834"/>
      <c r="P939" s="834"/>
      <c r="Q939" s="834"/>
      <c r="R939" s="834"/>
      <c r="S939" s="834"/>
      <c r="T939" s="834"/>
      <c r="U939" s="834"/>
      <c r="V939" s="834"/>
      <c r="W939" s="834"/>
      <c r="X939" s="834"/>
      <c r="Y939" s="834"/>
      <c r="Z939" s="834"/>
      <c r="AA939" s="834"/>
    </row>
    <row r="940" ht="13.5" customHeight="1">
      <c r="A940" s="834"/>
      <c r="B940" s="834"/>
      <c r="C940" s="834"/>
      <c r="D940" s="834"/>
      <c r="E940" s="834"/>
      <c r="F940" s="834"/>
      <c r="G940" s="834"/>
      <c r="H940" s="834"/>
      <c r="I940" s="834"/>
      <c r="J940" s="834"/>
      <c r="K940" s="834"/>
      <c r="L940" s="834"/>
      <c r="M940" s="834"/>
      <c r="N940" s="834"/>
      <c r="O940" s="834"/>
      <c r="P940" s="834"/>
      <c r="Q940" s="834"/>
      <c r="R940" s="834"/>
      <c r="S940" s="834"/>
      <c r="T940" s="834"/>
      <c r="U940" s="834"/>
      <c r="V940" s="834"/>
      <c r="W940" s="834"/>
      <c r="X940" s="834"/>
      <c r="Y940" s="834"/>
      <c r="Z940" s="834"/>
      <c r="AA940" s="834"/>
    </row>
    <row r="941" ht="13.5" customHeight="1">
      <c r="A941" s="834"/>
      <c r="B941" s="834"/>
      <c r="C941" s="834"/>
      <c r="D941" s="834"/>
      <c r="E941" s="834"/>
      <c r="F941" s="834"/>
      <c r="G941" s="834"/>
      <c r="H941" s="834"/>
      <c r="I941" s="834"/>
      <c r="J941" s="834"/>
      <c r="K941" s="834"/>
      <c r="L941" s="834"/>
      <c r="M941" s="834"/>
      <c r="N941" s="834"/>
      <c r="O941" s="834"/>
      <c r="P941" s="834"/>
      <c r="Q941" s="834"/>
      <c r="R941" s="834"/>
      <c r="S941" s="834"/>
      <c r="T941" s="834"/>
      <c r="U941" s="834"/>
      <c r="V941" s="834"/>
      <c r="W941" s="834"/>
      <c r="X941" s="834"/>
      <c r="Y941" s="834"/>
      <c r="Z941" s="834"/>
      <c r="AA941" s="834"/>
    </row>
    <row r="942" ht="13.5" customHeight="1">
      <c r="A942" s="834"/>
      <c r="B942" s="834"/>
      <c r="C942" s="834"/>
      <c r="D942" s="834"/>
      <c r="E942" s="834"/>
      <c r="F942" s="834"/>
      <c r="G942" s="834"/>
      <c r="H942" s="834"/>
      <c r="I942" s="834"/>
      <c r="J942" s="834"/>
      <c r="K942" s="834"/>
      <c r="L942" s="834"/>
      <c r="M942" s="834"/>
      <c r="N942" s="834"/>
      <c r="O942" s="834"/>
      <c r="P942" s="834"/>
      <c r="Q942" s="834"/>
      <c r="R942" s="834"/>
      <c r="S942" s="834"/>
      <c r="T942" s="834"/>
      <c r="U942" s="834"/>
      <c r="V942" s="834"/>
      <c r="W942" s="834"/>
      <c r="X942" s="834"/>
      <c r="Y942" s="834"/>
      <c r="Z942" s="834"/>
      <c r="AA942" s="834"/>
    </row>
    <row r="943" ht="13.5" customHeight="1">
      <c r="A943" s="834"/>
      <c r="B943" s="834"/>
      <c r="C943" s="834"/>
      <c r="D943" s="834"/>
      <c r="E943" s="834"/>
      <c r="F943" s="834"/>
      <c r="G943" s="834"/>
      <c r="H943" s="834"/>
      <c r="I943" s="834"/>
      <c r="J943" s="834"/>
      <c r="K943" s="834"/>
      <c r="L943" s="834"/>
      <c r="M943" s="834"/>
      <c r="N943" s="834"/>
      <c r="O943" s="834"/>
      <c r="P943" s="834"/>
      <c r="Q943" s="834"/>
      <c r="R943" s="834"/>
      <c r="S943" s="834"/>
      <c r="T943" s="834"/>
      <c r="U943" s="834"/>
      <c r="V943" s="834"/>
      <c r="W943" s="834"/>
      <c r="X943" s="834"/>
      <c r="Y943" s="834"/>
      <c r="Z943" s="834"/>
      <c r="AA943" s="834"/>
    </row>
    <row r="944" ht="13.5" customHeight="1">
      <c r="A944" s="834"/>
      <c r="B944" s="834"/>
      <c r="C944" s="834"/>
      <c r="D944" s="834"/>
      <c r="E944" s="834"/>
      <c r="F944" s="834"/>
      <c r="G944" s="834"/>
      <c r="H944" s="834"/>
      <c r="I944" s="834"/>
      <c r="J944" s="834"/>
      <c r="K944" s="834"/>
      <c r="L944" s="834"/>
      <c r="M944" s="834"/>
      <c r="N944" s="834"/>
      <c r="O944" s="834"/>
      <c r="P944" s="834"/>
      <c r="Q944" s="834"/>
      <c r="R944" s="834"/>
      <c r="S944" s="834"/>
      <c r="T944" s="834"/>
      <c r="U944" s="834"/>
      <c r="V944" s="834"/>
      <c r="W944" s="834"/>
      <c r="X944" s="834"/>
      <c r="Y944" s="834"/>
      <c r="Z944" s="834"/>
      <c r="AA944" s="834"/>
    </row>
    <row r="945" ht="13.5" customHeight="1">
      <c r="A945" s="834"/>
      <c r="B945" s="834"/>
      <c r="C945" s="834"/>
      <c r="D945" s="834"/>
      <c r="E945" s="834"/>
      <c r="F945" s="834"/>
      <c r="G945" s="834"/>
      <c r="H945" s="834"/>
      <c r="I945" s="834"/>
      <c r="J945" s="834"/>
      <c r="K945" s="834"/>
      <c r="L945" s="834"/>
      <c r="M945" s="834"/>
      <c r="N945" s="834"/>
      <c r="O945" s="834"/>
      <c r="P945" s="834"/>
      <c r="Q945" s="834"/>
      <c r="R945" s="834"/>
      <c r="S945" s="834"/>
      <c r="T945" s="834"/>
      <c r="U945" s="834"/>
      <c r="V945" s="834"/>
      <c r="W945" s="834"/>
      <c r="X945" s="834"/>
      <c r="Y945" s="834"/>
      <c r="Z945" s="834"/>
      <c r="AA945" s="834"/>
    </row>
    <row r="946" ht="13.5" customHeight="1">
      <c r="A946" s="834"/>
      <c r="B946" s="834"/>
      <c r="C946" s="834"/>
      <c r="D946" s="834"/>
      <c r="E946" s="834"/>
      <c r="F946" s="834"/>
      <c r="G946" s="834"/>
      <c r="H946" s="834"/>
      <c r="I946" s="834"/>
      <c r="J946" s="834"/>
      <c r="K946" s="834"/>
      <c r="L946" s="834"/>
      <c r="M946" s="834"/>
      <c r="N946" s="834"/>
      <c r="O946" s="834"/>
      <c r="P946" s="834"/>
      <c r="Q946" s="834"/>
      <c r="R946" s="834"/>
      <c r="S946" s="834"/>
      <c r="T946" s="834"/>
      <c r="U946" s="834"/>
      <c r="V946" s="834"/>
      <c r="W946" s="834"/>
      <c r="X946" s="834"/>
      <c r="Y946" s="834"/>
      <c r="Z946" s="834"/>
      <c r="AA946" s="834"/>
    </row>
    <row r="947" ht="13.5" customHeight="1">
      <c r="A947" s="834"/>
      <c r="B947" s="834"/>
      <c r="C947" s="834"/>
      <c r="D947" s="834"/>
      <c r="E947" s="834"/>
      <c r="F947" s="834"/>
      <c r="G947" s="834"/>
      <c r="H947" s="834"/>
      <c r="I947" s="834"/>
      <c r="J947" s="834"/>
      <c r="K947" s="834"/>
      <c r="L947" s="834"/>
      <c r="M947" s="834"/>
      <c r="N947" s="834"/>
      <c r="O947" s="834"/>
      <c r="P947" s="834"/>
      <c r="Q947" s="834"/>
      <c r="R947" s="834"/>
      <c r="S947" s="834"/>
      <c r="T947" s="834"/>
      <c r="U947" s="834"/>
      <c r="V947" s="834"/>
      <c r="W947" s="834"/>
      <c r="X947" s="834"/>
      <c r="Y947" s="834"/>
      <c r="Z947" s="834"/>
      <c r="AA947" s="834"/>
    </row>
    <row r="948" ht="13.5" customHeight="1">
      <c r="A948" s="834"/>
      <c r="B948" s="834"/>
      <c r="C948" s="834"/>
      <c r="D948" s="834"/>
      <c r="E948" s="834"/>
      <c r="F948" s="834"/>
      <c r="G948" s="834"/>
      <c r="H948" s="834"/>
      <c r="I948" s="834"/>
      <c r="J948" s="834"/>
      <c r="K948" s="834"/>
      <c r="L948" s="834"/>
      <c r="M948" s="834"/>
      <c r="N948" s="834"/>
      <c r="O948" s="834"/>
      <c r="P948" s="834"/>
      <c r="Q948" s="834"/>
      <c r="R948" s="834"/>
      <c r="S948" s="834"/>
      <c r="T948" s="834"/>
      <c r="U948" s="834"/>
      <c r="V948" s="834"/>
      <c r="W948" s="834"/>
      <c r="X948" s="834"/>
      <c r="Y948" s="834"/>
      <c r="Z948" s="834"/>
      <c r="AA948" s="834"/>
    </row>
    <row r="949" ht="13.5" customHeight="1">
      <c r="A949" s="834"/>
      <c r="B949" s="834"/>
      <c r="C949" s="834"/>
      <c r="D949" s="834"/>
      <c r="E949" s="834"/>
      <c r="F949" s="834"/>
      <c r="G949" s="834"/>
      <c r="H949" s="834"/>
      <c r="I949" s="834"/>
      <c r="J949" s="834"/>
      <c r="K949" s="834"/>
      <c r="L949" s="834"/>
      <c r="M949" s="834"/>
      <c r="N949" s="834"/>
      <c r="O949" s="834"/>
      <c r="P949" s="834"/>
      <c r="Q949" s="834"/>
      <c r="R949" s="834"/>
      <c r="S949" s="834"/>
      <c r="T949" s="834"/>
      <c r="U949" s="834"/>
      <c r="V949" s="834"/>
      <c r="W949" s="834"/>
      <c r="X949" s="834"/>
      <c r="Y949" s="834"/>
      <c r="Z949" s="834"/>
      <c r="AA949" s="834"/>
    </row>
    <row r="950" ht="13.5" customHeight="1">
      <c r="A950" s="834"/>
      <c r="B950" s="834"/>
      <c r="C950" s="834"/>
      <c r="D950" s="834"/>
      <c r="E950" s="834"/>
      <c r="F950" s="834"/>
      <c r="G950" s="834"/>
      <c r="H950" s="834"/>
      <c r="I950" s="834"/>
      <c r="J950" s="834"/>
      <c r="K950" s="834"/>
      <c r="L950" s="834"/>
      <c r="M950" s="834"/>
      <c r="N950" s="834"/>
      <c r="O950" s="834"/>
      <c r="P950" s="834"/>
      <c r="Q950" s="834"/>
      <c r="R950" s="834"/>
      <c r="S950" s="834"/>
      <c r="T950" s="834"/>
      <c r="U950" s="834"/>
      <c r="V950" s="834"/>
      <c r="W950" s="834"/>
      <c r="X950" s="834"/>
      <c r="Y950" s="834"/>
      <c r="Z950" s="834"/>
      <c r="AA950" s="834"/>
    </row>
    <row r="951" ht="13.5" customHeight="1">
      <c r="A951" s="834"/>
      <c r="B951" s="834"/>
      <c r="C951" s="834"/>
      <c r="D951" s="834"/>
      <c r="E951" s="834"/>
      <c r="F951" s="834"/>
      <c r="G951" s="834"/>
      <c r="H951" s="834"/>
      <c r="I951" s="834"/>
      <c r="J951" s="834"/>
      <c r="K951" s="834"/>
      <c r="L951" s="834"/>
      <c r="M951" s="834"/>
      <c r="N951" s="834"/>
      <c r="O951" s="834"/>
      <c r="P951" s="834"/>
      <c r="Q951" s="834"/>
      <c r="R951" s="834"/>
      <c r="S951" s="834"/>
      <c r="T951" s="834"/>
      <c r="U951" s="834"/>
      <c r="V951" s="834"/>
      <c r="W951" s="834"/>
      <c r="X951" s="834"/>
      <c r="Y951" s="834"/>
      <c r="Z951" s="834"/>
      <c r="AA951" s="834"/>
    </row>
    <row r="952" ht="13.5" customHeight="1">
      <c r="A952" s="834"/>
      <c r="B952" s="834"/>
      <c r="C952" s="834"/>
      <c r="D952" s="834"/>
      <c r="E952" s="834"/>
      <c r="F952" s="834"/>
      <c r="G952" s="834"/>
      <c r="H952" s="834"/>
      <c r="I952" s="834"/>
      <c r="J952" s="834"/>
      <c r="K952" s="834"/>
      <c r="L952" s="834"/>
      <c r="M952" s="834"/>
      <c r="N952" s="834"/>
      <c r="O952" s="834"/>
      <c r="P952" s="834"/>
      <c r="Q952" s="834"/>
      <c r="R952" s="834"/>
      <c r="S952" s="834"/>
      <c r="T952" s="834"/>
      <c r="U952" s="834"/>
      <c r="V952" s="834"/>
      <c r="W952" s="834"/>
      <c r="X952" s="834"/>
      <c r="Y952" s="834"/>
      <c r="Z952" s="834"/>
      <c r="AA952" s="834"/>
    </row>
    <row r="953" ht="13.5" customHeight="1">
      <c r="A953" s="834"/>
      <c r="B953" s="834"/>
      <c r="C953" s="834"/>
      <c r="D953" s="834"/>
      <c r="E953" s="834"/>
      <c r="F953" s="834"/>
      <c r="G953" s="834"/>
      <c r="H953" s="834"/>
      <c r="I953" s="834"/>
      <c r="J953" s="834"/>
      <c r="K953" s="834"/>
      <c r="L953" s="834"/>
      <c r="M953" s="834"/>
      <c r="N953" s="834"/>
      <c r="O953" s="834"/>
      <c r="P953" s="834"/>
      <c r="Q953" s="834"/>
      <c r="R953" s="834"/>
      <c r="S953" s="834"/>
      <c r="T953" s="834"/>
      <c r="U953" s="834"/>
      <c r="V953" s="834"/>
      <c r="W953" s="834"/>
      <c r="X953" s="834"/>
      <c r="Y953" s="834"/>
      <c r="Z953" s="834"/>
      <c r="AA953" s="834"/>
    </row>
    <row r="954" ht="13.5" customHeight="1">
      <c r="A954" s="834"/>
      <c r="B954" s="834"/>
      <c r="C954" s="834"/>
      <c r="D954" s="834"/>
      <c r="E954" s="834"/>
      <c r="F954" s="834"/>
      <c r="G954" s="834"/>
      <c r="H954" s="834"/>
      <c r="I954" s="834"/>
      <c r="J954" s="834"/>
      <c r="K954" s="834"/>
      <c r="L954" s="834"/>
      <c r="M954" s="834"/>
      <c r="N954" s="834"/>
      <c r="O954" s="834"/>
      <c r="P954" s="834"/>
      <c r="Q954" s="834"/>
      <c r="R954" s="834"/>
      <c r="S954" s="834"/>
      <c r="T954" s="834"/>
      <c r="U954" s="834"/>
      <c r="V954" s="834"/>
      <c r="W954" s="834"/>
      <c r="X954" s="834"/>
      <c r="Y954" s="834"/>
      <c r="Z954" s="834"/>
      <c r="AA954" s="834"/>
    </row>
    <row r="955" ht="13.5" customHeight="1">
      <c r="A955" s="834"/>
      <c r="B955" s="834"/>
      <c r="C955" s="834"/>
      <c r="D955" s="834"/>
      <c r="E955" s="834"/>
      <c r="F955" s="834"/>
      <c r="G955" s="834"/>
      <c r="H955" s="834"/>
      <c r="I955" s="834"/>
      <c r="J955" s="834"/>
      <c r="K955" s="834"/>
      <c r="L955" s="834"/>
      <c r="M955" s="834"/>
      <c r="N955" s="834"/>
      <c r="O955" s="834"/>
      <c r="P955" s="834"/>
      <c r="Q955" s="834"/>
      <c r="R955" s="834"/>
      <c r="S955" s="834"/>
      <c r="T955" s="834"/>
      <c r="U955" s="834"/>
      <c r="V955" s="834"/>
      <c r="W955" s="834"/>
      <c r="X955" s="834"/>
      <c r="Y955" s="834"/>
      <c r="Z955" s="834"/>
      <c r="AA955" s="834"/>
    </row>
    <row r="956" ht="13.5" customHeight="1">
      <c r="A956" s="834"/>
      <c r="B956" s="834"/>
      <c r="C956" s="834"/>
      <c r="D956" s="834"/>
      <c r="E956" s="834"/>
      <c r="F956" s="834"/>
      <c r="G956" s="834"/>
      <c r="H956" s="834"/>
      <c r="I956" s="834"/>
      <c r="J956" s="834"/>
      <c r="K956" s="834"/>
      <c r="L956" s="834"/>
      <c r="M956" s="834"/>
      <c r="N956" s="834"/>
      <c r="O956" s="834"/>
      <c r="P956" s="834"/>
      <c r="Q956" s="834"/>
      <c r="R956" s="834"/>
      <c r="S956" s="834"/>
      <c r="T956" s="834"/>
      <c r="U956" s="834"/>
      <c r="V956" s="834"/>
      <c r="W956" s="834"/>
      <c r="X956" s="834"/>
      <c r="Y956" s="834"/>
      <c r="Z956" s="834"/>
      <c r="AA956" s="834"/>
    </row>
    <row r="957" ht="13.5" customHeight="1">
      <c r="A957" s="834"/>
      <c r="B957" s="834"/>
      <c r="C957" s="834"/>
      <c r="D957" s="834"/>
      <c r="E957" s="834"/>
      <c r="F957" s="834"/>
      <c r="G957" s="834"/>
      <c r="H957" s="834"/>
      <c r="I957" s="834"/>
      <c r="J957" s="834"/>
      <c r="K957" s="834"/>
      <c r="L957" s="834"/>
      <c r="M957" s="834"/>
      <c r="N957" s="834"/>
      <c r="O957" s="834"/>
      <c r="P957" s="834"/>
      <c r="Q957" s="834"/>
      <c r="R957" s="834"/>
      <c r="S957" s="834"/>
      <c r="T957" s="834"/>
      <c r="U957" s="834"/>
      <c r="V957" s="834"/>
      <c r="W957" s="834"/>
      <c r="X957" s="834"/>
      <c r="Y957" s="834"/>
      <c r="Z957" s="834"/>
      <c r="AA957" s="834"/>
    </row>
    <row r="958" ht="13.5" customHeight="1">
      <c r="A958" s="834"/>
      <c r="B958" s="834"/>
      <c r="C958" s="834"/>
      <c r="D958" s="834"/>
      <c r="E958" s="834"/>
      <c r="F958" s="834"/>
      <c r="G958" s="834"/>
      <c r="H958" s="834"/>
      <c r="I958" s="834"/>
      <c r="J958" s="834"/>
      <c r="K958" s="834"/>
      <c r="L958" s="834"/>
      <c r="M958" s="834"/>
      <c r="N958" s="834"/>
      <c r="O958" s="834"/>
      <c r="P958" s="834"/>
      <c r="Q958" s="834"/>
      <c r="R958" s="834"/>
      <c r="S958" s="834"/>
      <c r="T958" s="834"/>
      <c r="U958" s="834"/>
      <c r="V958" s="834"/>
      <c r="W958" s="834"/>
      <c r="X958" s="834"/>
      <c r="Y958" s="834"/>
      <c r="Z958" s="834"/>
      <c r="AA958" s="834"/>
    </row>
    <row r="959" ht="13.5" customHeight="1">
      <c r="A959" s="834"/>
      <c r="B959" s="834"/>
      <c r="C959" s="834"/>
      <c r="D959" s="834"/>
      <c r="E959" s="834"/>
      <c r="F959" s="834"/>
      <c r="G959" s="834"/>
      <c r="H959" s="834"/>
      <c r="I959" s="834"/>
      <c r="J959" s="834"/>
      <c r="K959" s="834"/>
      <c r="L959" s="834"/>
      <c r="M959" s="834"/>
      <c r="N959" s="834"/>
      <c r="O959" s="834"/>
      <c r="P959" s="834"/>
      <c r="Q959" s="834"/>
      <c r="R959" s="834"/>
      <c r="S959" s="834"/>
      <c r="T959" s="834"/>
      <c r="U959" s="834"/>
      <c r="V959" s="834"/>
      <c r="W959" s="834"/>
      <c r="X959" s="834"/>
      <c r="Y959" s="834"/>
      <c r="Z959" s="834"/>
      <c r="AA959" s="834"/>
    </row>
    <row r="960" ht="13.5" customHeight="1">
      <c r="A960" s="834"/>
      <c r="B960" s="834"/>
      <c r="C960" s="834"/>
      <c r="D960" s="834"/>
      <c r="E960" s="834"/>
      <c r="F960" s="834"/>
      <c r="G960" s="834"/>
      <c r="H960" s="834"/>
      <c r="I960" s="834"/>
      <c r="J960" s="834"/>
      <c r="K960" s="834"/>
      <c r="L960" s="834"/>
      <c r="M960" s="834"/>
      <c r="N960" s="834"/>
      <c r="O960" s="834"/>
      <c r="P960" s="834"/>
      <c r="Q960" s="834"/>
      <c r="R960" s="834"/>
      <c r="S960" s="834"/>
      <c r="T960" s="834"/>
      <c r="U960" s="834"/>
      <c r="V960" s="834"/>
      <c r="W960" s="834"/>
      <c r="X960" s="834"/>
      <c r="Y960" s="834"/>
      <c r="Z960" s="834"/>
      <c r="AA960" s="834"/>
    </row>
    <row r="961" ht="13.5" customHeight="1">
      <c r="A961" s="834"/>
      <c r="B961" s="834"/>
      <c r="C961" s="834"/>
      <c r="D961" s="834"/>
      <c r="E961" s="834"/>
      <c r="F961" s="834"/>
      <c r="G961" s="834"/>
      <c r="H961" s="834"/>
      <c r="I961" s="834"/>
      <c r="J961" s="834"/>
      <c r="K961" s="834"/>
      <c r="L961" s="834"/>
      <c r="M961" s="834"/>
      <c r="N961" s="834"/>
      <c r="O961" s="834"/>
      <c r="P961" s="834"/>
      <c r="Q961" s="834"/>
      <c r="R961" s="834"/>
      <c r="S961" s="834"/>
      <c r="T961" s="834"/>
      <c r="U961" s="834"/>
      <c r="V961" s="834"/>
      <c r="W961" s="834"/>
      <c r="X961" s="834"/>
      <c r="Y961" s="834"/>
      <c r="Z961" s="834"/>
      <c r="AA961" s="834"/>
    </row>
    <row r="962" ht="13.5" customHeight="1">
      <c r="A962" s="834"/>
      <c r="B962" s="834"/>
      <c r="C962" s="834"/>
      <c r="D962" s="834"/>
      <c r="E962" s="834"/>
      <c r="F962" s="834"/>
      <c r="G962" s="834"/>
      <c r="H962" s="834"/>
      <c r="I962" s="834"/>
      <c r="J962" s="834"/>
      <c r="K962" s="834"/>
      <c r="L962" s="834"/>
      <c r="M962" s="834"/>
      <c r="N962" s="834"/>
      <c r="O962" s="834"/>
      <c r="P962" s="834"/>
      <c r="Q962" s="834"/>
      <c r="R962" s="834"/>
      <c r="S962" s="834"/>
      <c r="T962" s="834"/>
      <c r="U962" s="834"/>
      <c r="V962" s="834"/>
      <c r="W962" s="834"/>
      <c r="X962" s="834"/>
      <c r="Y962" s="834"/>
      <c r="Z962" s="834"/>
      <c r="AA962" s="834"/>
    </row>
    <row r="963" ht="13.5" customHeight="1">
      <c r="A963" s="834"/>
      <c r="B963" s="834"/>
      <c r="C963" s="834"/>
      <c r="D963" s="834"/>
      <c r="E963" s="834"/>
      <c r="F963" s="834"/>
      <c r="G963" s="834"/>
      <c r="H963" s="834"/>
      <c r="I963" s="834"/>
      <c r="J963" s="834"/>
      <c r="K963" s="834"/>
      <c r="L963" s="834"/>
      <c r="M963" s="834"/>
      <c r="N963" s="834"/>
      <c r="O963" s="834"/>
      <c r="P963" s="834"/>
      <c r="Q963" s="834"/>
      <c r="R963" s="834"/>
      <c r="S963" s="834"/>
      <c r="T963" s="834"/>
      <c r="U963" s="834"/>
      <c r="V963" s="834"/>
      <c r="W963" s="834"/>
      <c r="X963" s="834"/>
      <c r="Y963" s="834"/>
      <c r="Z963" s="834"/>
      <c r="AA963" s="834"/>
    </row>
    <row r="964" ht="13.5" customHeight="1">
      <c r="A964" s="834"/>
      <c r="B964" s="834"/>
      <c r="C964" s="834"/>
      <c r="D964" s="834"/>
      <c r="E964" s="834"/>
      <c r="F964" s="834"/>
      <c r="G964" s="834"/>
      <c r="H964" s="834"/>
      <c r="I964" s="834"/>
      <c r="J964" s="834"/>
      <c r="K964" s="834"/>
      <c r="L964" s="834"/>
      <c r="M964" s="834"/>
      <c r="N964" s="834"/>
      <c r="O964" s="834"/>
      <c r="P964" s="834"/>
      <c r="Q964" s="834"/>
      <c r="R964" s="834"/>
      <c r="S964" s="834"/>
      <c r="T964" s="834"/>
      <c r="U964" s="834"/>
      <c r="V964" s="834"/>
      <c r="W964" s="834"/>
      <c r="X964" s="834"/>
      <c r="Y964" s="834"/>
      <c r="Z964" s="834"/>
      <c r="AA964" s="834"/>
    </row>
    <row r="965" ht="13.5" customHeight="1">
      <c r="A965" s="834"/>
      <c r="B965" s="834"/>
      <c r="C965" s="834"/>
      <c r="D965" s="834"/>
      <c r="E965" s="834"/>
      <c r="F965" s="834"/>
      <c r="G965" s="834"/>
      <c r="H965" s="834"/>
      <c r="I965" s="834"/>
      <c r="J965" s="834"/>
      <c r="K965" s="834"/>
      <c r="L965" s="834"/>
      <c r="M965" s="834"/>
      <c r="N965" s="834"/>
      <c r="O965" s="834"/>
      <c r="P965" s="834"/>
      <c r="Q965" s="834"/>
      <c r="R965" s="834"/>
      <c r="S965" s="834"/>
      <c r="T965" s="834"/>
      <c r="U965" s="834"/>
      <c r="V965" s="834"/>
      <c r="W965" s="834"/>
      <c r="X965" s="834"/>
      <c r="Y965" s="834"/>
      <c r="Z965" s="834"/>
      <c r="AA965" s="834"/>
    </row>
    <row r="966" ht="13.5" customHeight="1">
      <c r="A966" s="834"/>
      <c r="B966" s="834"/>
      <c r="C966" s="834"/>
      <c r="D966" s="834"/>
      <c r="E966" s="834"/>
      <c r="F966" s="834"/>
      <c r="G966" s="834"/>
      <c r="H966" s="834"/>
      <c r="I966" s="834"/>
      <c r="J966" s="834"/>
      <c r="K966" s="834"/>
      <c r="L966" s="834"/>
      <c r="M966" s="834"/>
      <c r="N966" s="834"/>
      <c r="O966" s="834"/>
      <c r="P966" s="834"/>
      <c r="Q966" s="834"/>
      <c r="R966" s="834"/>
      <c r="S966" s="834"/>
      <c r="T966" s="834"/>
      <c r="U966" s="834"/>
      <c r="V966" s="834"/>
      <c r="W966" s="834"/>
      <c r="X966" s="834"/>
      <c r="Y966" s="834"/>
      <c r="Z966" s="834"/>
      <c r="AA966" s="834"/>
    </row>
    <row r="967" ht="13.5" customHeight="1">
      <c r="A967" s="834"/>
      <c r="B967" s="834"/>
      <c r="C967" s="834"/>
      <c r="D967" s="834"/>
      <c r="E967" s="834"/>
      <c r="F967" s="834"/>
      <c r="G967" s="834"/>
      <c r="H967" s="834"/>
      <c r="I967" s="834"/>
      <c r="J967" s="834"/>
      <c r="K967" s="834"/>
      <c r="L967" s="834"/>
      <c r="M967" s="834"/>
      <c r="N967" s="834"/>
      <c r="O967" s="834"/>
      <c r="P967" s="834"/>
      <c r="Q967" s="834"/>
      <c r="R967" s="834"/>
      <c r="S967" s="834"/>
      <c r="T967" s="834"/>
      <c r="U967" s="834"/>
      <c r="V967" s="834"/>
      <c r="W967" s="834"/>
      <c r="X967" s="834"/>
      <c r="Y967" s="834"/>
      <c r="Z967" s="834"/>
      <c r="AA967" s="834"/>
    </row>
    <row r="968" ht="13.5" customHeight="1">
      <c r="A968" s="834"/>
      <c r="B968" s="834"/>
      <c r="C968" s="834"/>
      <c r="D968" s="834"/>
      <c r="E968" s="834"/>
      <c r="F968" s="834"/>
      <c r="G968" s="834"/>
      <c r="H968" s="834"/>
      <c r="I968" s="834"/>
      <c r="J968" s="834"/>
      <c r="K968" s="834"/>
      <c r="L968" s="834"/>
      <c r="M968" s="834"/>
      <c r="N968" s="834"/>
      <c r="O968" s="834"/>
      <c r="P968" s="834"/>
      <c r="Q968" s="834"/>
      <c r="R968" s="834"/>
      <c r="S968" s="834"/>
      <c r="T968" s="834"/>
      <c r="U968" s="834"/>
      <c r="V968" s="834"/>
      <c r="W968" s="834"/>
      <c r="X968" s="834"/>
      <c r="Y968" s="834"/>
      <c r="Z968" s="834"/>
      <c r="AA968" s="834"/>
    </row>
    <row r="969" ht="13.5" customHeight="1">
      <c r="A969" s="834"/>
      <c r="B969" s="834"/>
      <c r="C969" s="834"/>
      <c r="D969" s="834"/>
      <c r="E969" s="834"/>
      <c r="F969" s="834"/>
      <c r="G969" s="834"/>
      <c r="H969" s="834"/>
      <c r="I969" s="834"/>
      <c r="J969" s="834"/>
      <c r="K969" s="834"/>
      <c r="L969" s="834"/>
      <c r="M969" s="834"/>
      <c r="N969" s="834"/>
      <c r="O969" s="834"/>
      <c r="P969" s="834"/>
      <c r="Q969" s="834"/>
      <c r="R969" s="834"/>
      <c r="S969" s="834"/>
      <c r="T969" s="834"/>
      <c r="U969" s="834"/>
      <c r="V969" s="834"/>
      <c r="W969" s="834"/>
      <c r="X969" s="834"/>
      <c r="Y969" s="834"/>
      <c r="Z969" s="834"/>
      <c r="AA969" s="834"/>
    </row>
    <row r="970" ht="13.5" customHeight="1">
      <c r="A970" s="834"/>
      <c r="B970" s="834"/>
      <c r="C970" s="834"/>
      <c r="D970" s="834"/>
      <c r="E970" s="834"/>
      <c r="F970" s="834"/>
      <c r="G970" s="834"/>
      <c r="H970" s="834"/>
      <c r="I970" s="834"/>
      <c r="J970" s="834"/>
      <c r="K970" s="834"/>
      <c r="L970" s="834"/>
      <c r="M970" s="834"/>
      <c r="N970" s="834"/>
      <c r="O970" s="834"/>
      <c r="P970" s="834"/>
      <c r="Q970" s="834"/>
      <c r="R970" s="834"/>
      <c r="S970" s="834"/>
      <c r="T970" s="834"/>
      <c r="U970" s="834"/>
      <c r="V970" s="834"/>
      <c r="W970" s="834"/>
      <c r="X970" s="834"/>
      <c r="Y970" s="834"/>
      <c r="Z970" s="834"/>
      <c r="AA970" s="834"/>
    </row>
    <row r="971" ht="13.5" customHeight="1">
      <c r="A971" s="834"/>
      <c r="B971" s="834"/>
      <c r="C971" s="834"/>
      <c r="D971" s="834"/>
      <c r="E971" s="834"/>
      <c r="F971" s="834"/>
      <c r="G971" s="834"/>
      <c r="H971" s="834"/>
      <c r="I971" s="834"/>
      <c r="J971" s="834"/>
      <c r="K971" s="834"/>
      <c r="L971" s="834"/>
      <c r="M971" s="834"/>
      <c r="N971" s="834"/>
      <c r="O971" s="834"/>
      <c r="P971" s="834"/>
      <c r="Q971" s="834"/>
      <c r="R971" s="834"/>
      <c r="S971" s="834"/>
      <c r="T971" s="834"/>
      <c r="U971" s="834"/>
      <c r="V971" s="834"/>
      <c r="W971" s="834"/>
      <c r="X971" s="834"/>
      <c r="Y971" s="834"/>
      <c r="Z971" s="834"/>
      <c r="AA971" s="834"/>
    </row>
    <row r="972" ht="13.5" customHeight="1">
      <c r="A972" s="834"/>
      <c r="B972" s="834"/>
      <c r="C972" s="834"/>
      <c r="D972" s="834"/>
      <c r="E972" s="834"/>
      <c r="F972" s="834"/>
      <c r="G972" s="834"/>
      <c r="H972" s="834"/>
      <c r="I972" s="834"/>
      <c r="J972" s="834"/>
      <c r="K972" s="834"/>
      <c r="L972" s="834"/>
      <c r="M972" s="834"/>
      <c r="N972" s="834"/>
      <c r="O972" s="834"/>
      <c r="P972" s="834"/>
      <c r="Q972" s="834"/>
      <c r="R972" s="834"/>
      <c r="S972" s="834"/>
      <c r="T972" s="834"/>
      <c r="U972" s="834"/>
      <c r="V972" s="834"/>
      <c r="W972" s="834"/>
      <c r="X972" s="834"/>
      <c r="Y972" s="834"/>
      <c r="Z972" s="834"/>
      <c r="AA972" s="834"/>
    </row>
    <row r="973" ht="13.5" customHeight="1">
      <c r="A973" s="834"/>
      <c r="B973" s="834"/>
      <c r="C973" s="834"/>
      <c r="D973" s="834"/>
      <c r="E973" s="834"/>
      <c r="F973" s="834"/>
      <c r="G973" s="834"/>
      <c r="H973" s="834"/>
      <c r="I973" s="834"/>
      <c r="J973" s="834"/>
      <c r="K973" s="834"/>
      <c r="L973" s="834"/>
      <c r="M973" s="834"/>
      <c r="N973" s="834"/>
      <c r="O973" s="834"/>
      <c r="P973" s="834"/>
      <c r="Q973" s="834"/>
      <c r="R973" s="834"/>
      <c r="S973" s="834"/>
      <c r="T973" s="834"/>
      <c r="U973" s="834"/>
      <c r="V973" s="834"/>
      <c r="W973" s="834"/>
      <c r="X973" s="834"/>
      <c r="Y973" s="834"/>
      <c r="Z973" s="834"/>
      <c r="AA973" s="834"/>
    </row>
    <row r="974" ht="13.5" customHeight="1">
      <c r="A974" s="834"/>
      <c r="B974" s="834"/>
      <c r="C974" s="834"/>
      <c r="D974" s="834"/>
      <c r="E974" s="834"/>
      <c r="F974" s="834"/>
      <c r="G974" s="834"/>
      <c r="H974" s="834"/>
      <c r="I974" s="834"/>
      <c r="J974" s="834"/>
      <c r="K974" s="834"/>
      <c r="L974" s="834"/>
      <c r="M974" s="834"/>
      <c r="N974" s="834"/>
      <c r="O974" s="834"/>
      <c r="P974" s="834"/>
      <c r="Q974" s="834"/>
      <c r="R974" s="834"/>
      <c r="S974" s="834"/>
      <c r="T974" s="834"/>
      <c r="U974" s="834"/>
      <c r="V974" s="834"/>
      <c r="W974" s="834"/>
      <c r="X974" s="834"/>
      <c r="Y974" s="834"/>
      <c r="Z974" s="834"/>
      <c r="AA974" s="834"/>
    </row>
    <row r="975" ht="13.5" customHeight="1">
      <c r="A975" s="834"/>
      <c r="B975" s="834"/>
      <c r="C975" s="834"/>
      <c r="D975" s="834"/>
      <c r="E975" s="834"/>
      <c r="F975" s="834"/>
      <c r="G975" s="834"/>
      <c r="H975" s="834"/>
      <c r="I975" s="834"/>
      <c r="J975" s="834"/>
      <c r="K975" s="834"/>
      <c r="L975" s="834"/>
      <c r="M975" s="834"/>
      <c r="N975" s="834"/>
      <c r="O975" s="834"/>
      <c r="P975" s="834"/>
      <c r="Q975" s="834"/>
      <c r="R975" s="834"/>
      <c r="S975" s="834"/>
      <c r="T975" s="834"/>
      <c r="U975" s="834"/>
      <c r="V975" s="834"/>
      <c r="W975" s="834"/>
      <c r="X975" s="834"/>
      <c r="Y975" s="834"/>
      <c r="Z975" s="834"/>
      <c r="AA975" s="834"/>
    </row>
    <row r="976" ht="13.5" customHeight="1">
      <c r="A976" s="834"/>
      <c r="B976" s="834"/>
      <c r="C976" s="834"/>
      <c r="D976" s="834"/>
      <c r="E976" s="834"/>
      <c r="F976" s="834"/>
      <c r="G976" s="834"/>
      <c r="H976" s="834"/>
      <c r="I976" s="834"/>
      <c r="J976" s="834"/>
      <c r="K976" s="834"/>
      <c r="L976" s="834"/>
      <c r="M976" s="834"/>
      <c r="N976" s="834"/>
      <c r="O976" s="834"/>
      <c r="P976" s="834"/>
      <c r="Q976" s="834"/>
      <c r="R976" s="834"/>
      <c r="S976" s="834"/>
      <c r="T976" s="834"/>
      <c r="U976" s="834"/>
      <c r="V976" s="834"/>
      <c r="W976" s="834"/>
      <c r="X976" s="834"/>
      <c r="Y976" s="834"/>
      <c r="Z976" s="834"/>
      <c r="AA976" s="834"/>
    </row>
    <row r="977" ht="13.5" customHeight="1">
      <c r="A977" s="834"/>
      <c r="B977" s="834"/>
      <c r="C977" s="834"/>
      <c r="D977" s="834"/>
      <c r="E977" s="834"/>
      <c r="F977" s="834"/>
      <c r="G977" s="834"/>
      <c r="H977" s="834"/>
      <c r="I977" s="834"/>
      <c r="J977" s="834"/>
      <c r="K977" s="834"/>
      <c r="L977" s="834"/>
      <c r="M977" s="834"/>
      <c r="N977" s="834"/>
      <c r="O977" s="834"/>
      <c r="P977" s="834"/>
      <c r="Q977" s="834"/>
      <c r="R977" s="834"/>
      <c r="S977" s="834"/>
      <c r="T977" s="834"/>
      <c r="U977" s="834"/>
      <c r="V977" s="834"/>
      <c r="W977" s="834"/>
      <c r="X977" s="834"/>
      <c r="Y977" s="834"/>
      <c r="Z977" s="834"/>
      <c r="AA977" s="834"/>
    </row>
    <row r="978" ht="13.5" customHeight="1">
      <c r="A978" s="834"/>
      <c r="B978" s="834"/>
      <c r="C978" s="834"/>
      <c r="D978" s="834"/>
      <c r="E978" s="834"/>
      <c r="F978" s="834"/>
      <c r="G978" s="834"/>
      <c r="H978" s="834"/>
      <c r="I978" s="834"/>
      <c r="J978" s="834"/>
      <c r="K978" s="834"/>
      <c r="L978" s="834"/>
      <c r="M978" s="834"/>
      <c r="N978" s="834"/>
      <c r="O978" s="834"/>
      <c r="P978" s="834"/>
      <c r="Q978" s="834"/>
      <c r="R978" s="834"/>
      <c r="S978" s="834"/>
      <c r="T978" s="834"/>
      <c r="U978" s="834"/>
      <c r="V978" s="834"/>
      <c r="W978" s="834"/>
      <c r="X978" s="834"/>
      <c r="Y978" s="834"/>
      <c r="Z978" s="834"/>
      <c r="AA978" s="834"/>
    </row>
    <row r="979" ht="13.5" customHeight="1">
      <c r="A979" s="834"/>
      <c r="B979" s="834"/>
      <c r="C979" s="834"/>
      <c r="D979" s="834"/>
      <c r="E979" s="834"/>
      <c r="F979" s="834"/>
      <c r="G979" s="834"/>
      <c r="H979" s="834"/>
      <c r="I979" s="834"/>
      <c r="J979" s="834"/>
      <c r="K979" s="834"/>
      <c r="L979" s="834"/>
      <c r="M979" s="834"/>
      <c r="N979" s="834"/>
      <c r="O979" s="834"/>
      <c r="P979" s="834"/>
      <c r="Q979" s="834"/>
      <c r="R979" s="834"/>
      <c r="S979" s="834"/>
      <c r="T979" s="834"/>
      <c r="U979" s="834"/>
      <c r="V979" s="834"/>
      <c r="W979" s="834"/>
      <c r="X979" s="834"/>
      <c r="Y979" s="834"/>
      <c r="Z979" s="834"/>
      <c r="AA979" s="834"/>
    </row>
    <row r="980" ht="13.5" customHeight="1">
      <c r="A980" s="834"/>
      <c r="B980" s="834"/>
      <c r="C980" s="834"/>
      <c r="D980" s="834"/>
      <c r="E980" s="834"/>
      <c r="F980" s="834"/>
      <c r="G980" s="834"/>
      <c r="H980" s="834"/>
      <c r="I980" s="834"/>
      <c r="J980" s="834"/>
      <c r="K980" s="834"/>
      <c r="L980" s="834"/>
      <c r="M980" s="834"/>
      <c r="N980" s="834"/>
      <c r="O980" s="834"/>
      <c r="P980" s="834"/>
      <c r="Q980" s="834"/>
      <c r="R980" s="834"/>
      <c r="S980" s="834"/>
      <c r="T980" s="834"/>
      <c r="U980" s="834"/>
      <c r="V980" s="834"/>
      <c r="W980" s="834"/>
      <c r="X980" s="834"/>
      <c r="Y980" s="834"/>
      <c r="Z980" s="834"/>
      <c r="AA980" s="834"/>
    </row>
    <row r="981" ht="13.5" customHeight="1">
      <c r="A981" s="834"/>
      <c r="B981" s="834"/>
      <c r="C981" s="834"/>
      <c r="D981" s="834"/>
      <c r="E981" s="834"/>
      <c r="F981" s="834"/>
      <c r="G981" s="834"/>
      <c r="H981" s="834"/>
      <c r="I981" s="834"/>
      <c r="J981" s="834"/>
      <c r="K981" s="834"/>
      <c r="L981" s="834"/>
      <c r="M981" s="834"/>
      <c r="N981" s="834"/>
      <c r="O981" s="834"/>
      <c r="P981" s="834"/>
      <c r="Q981" s="834"/>
      <c r="R981" s="834"/>
      <c r="S981" s="834"/>
      <c r="T981" s="834"/>
      <c r="U981" s="834"/>
      <c r="V981" s="834"/>
      <c r="W981" s="834"/>
      <c r="X981" s="834"/>
      <c r="Y981" s="834"/>
      <c r="Z981" s="834"/>
      <c r="AA981" s="834"/>
    </row>
    <row r="982" ht="13.5" customHeight="1">
      <c r="A982" s="834"/>
      <c r="B982" s="834"/>
      <c r="C982" s="834"/>
      <c r="D982" s="834"/>
      <c r="E982" s="834"/>
      <c r="F982" s="834"/>
      <c r="G982" s="834"/>
      <c r="H982" s="834"/>
      <c r="I982" s="834"/>
      <c r="J982" s="834"/>
      <c r="K982" s="834"/>
      <c r="L982" s="834"/>
      <c r="M982" s="834"/>
      <c r="N982" s="834"/>
      <c r="O982" s="834"/>
      <c r="P982" s="834"/>
      <c r="Q982" s="834"/>
      <c r="R982" s="834"/>
      <c r="S982" s="834"/>
      <c r="T982" s="834"/>
      <c r="U982" s="834"/>
      <c r="V982" s="834"/>
      <c r="W982" s="834"/>
      <c r="X982" s="834"/>
      <c r="Y982" s="834"/>
      <c r="Z982" s="834"/>
      <c r="AA982" s="834"/>
    </row>
    <row r="983" ht="13.5" customHeight="1">
      <c r="A983" s="834"/>
      <c r="B983" s="834"/>
      <c r="C983" s="834"/>
      <c r="D983" s="834"/>
      <c r="E983" s="834"/>
      <c r="F983" s="834"/>
      <c r="G983" s="834"/>
      <c r="H983" s="834"/>
      <c r="I983" s="834"/>
      <c r="J983" s="834"/>
      <c r="K983" s="834"/>
      <c r="L983" s="834"/>
      <c r="M983" s="834"/>
      <c r="N983" s="834"/>
      <c r="O983" s="834"/>
      <c r="P983" s="834"/>
      <c r="Q983" s="834"/>
      <c r="R983" s="834"/>
      <c r="S983" s="834"/>
      <c r="T983" s="834"/>
      <c r="U983" s="834"/>
      <c r="V983" s="834"/>
      <c r="W983" s="834"/>
      <c r="X983" s="834"/>
      <c r="Y983" s="834"/>
      <c r="Z983" s="834"/>
      <c r="AA983" s="834"/>
    </row>
    <row r="984" ht="13.5" customHeight="1">
      <c r="A984" s="834"/>
      <c r="B984" s="834"/>
      <c r="C984" s="834"/>
      <c r="D984" s="834"/>
      <c r="E984" s="834"/>
      <c r="F984" s="834"/>
      <c r="G984" s="834"/>
      <c r="H984" s="834"/>
      <c r="I984" s="834"/>
      <c r="J984" s="834"/>
      <c r="K984" s="834"/>
      <c r="L984" s="834"/>
      <c r="M984" s="834"/>
      <c r="N984" s="834"/>
      <c r="O984" s="834"/>
      <c r="P984" s="834"/>
      <c r="Q984" s="834"/>
      <c r="R984" s="834"/>
      <c r="S984" s="834"/>
      <c r="T984" s="834"/>
      <c r="U984" s="834"/>
      <c r="V984" s="834"/>
      <c r="W984" s="834"/>
      <c r="X984" s="834"/>
      <c r="Y984" s="834"/>
      <c r="Z984" s="834"/>
      <c r="AA984" s="834"/>
    </row>
    <row r="985" ht="13.5" customHeight="1">
      <c r="A985" s="834"/>
      <c r="B985" s="834"/>
      <c r="C985" s="834"/>
      <c r="D985" s="834"/>
      <c r="E985" s="834"/>
      <c r="F985" s="834"/>
      <c r="G985" s="834"/>
      <c r="H985" s="834"/>
      <c r="I985" s="834"/>
      <c r="J985" s="834"/>
      <c r="K985" s="834"/>
      <c r="L985" s="834"/>
      <c r="M985" s="834"/>
      <c r="N985" s="834"/>
      <c r="O985" s="834"/>
      <c r="P985" s="834"/>
      <c r="Q985" s="834"/>
      <c r="R985" s="834"/>
      <c r="S985" s="834"/>
      <c r="T985" s="834"/>
      <c r="U985" s="834"/>
      <c r="V985" s="834"/>
      <c r="W985" s="834"/>
      <c r="X985" s="834"/>
      <c r="Y985" s="834"/>
      <c r="Z985" s="834"/>
      <c r="AA985" s="834"/>
    </row>
    <row r="986" ht="13.5" customHeight="1">
      <c r="A986" s="834"/>
      <c r="B986" s="834"/>
      <c r="C986" s="834"/>
      <c r="D986" s="834"/>
      <c r="E986" s="834"/>
      <c r="F986" s="834"/>
      <c r="G986" s="834"/>
      <c r="H986" s="834"/>
      <c r="I986" s="834"/>
      <c r="J986" s="834"/>
      <c r="K986" s="834"/>
      <c r="L986" s="834"/>
      <c r="M986" s="834"/>
      <c r="N986" s="834"/>
      <c r="O986" s="834"/>
      <c r="P986" s="834"/>
      <c r="Q986" s="834"/>
      <c r="R986" s="834"/>
      <c r="S986" s="834"/>
      <c r="T986" s="834"/>
      <c r="U986" s="834"/>
      <c r="V986" s="834"/>
      <c r="W986" s="834"/>
      <c r="X986" s="834"/>
      <c r="Y986" s="834"/>
      <c r="Z986" s="834"/>
      <c r="AA986" s="834"/>
    </row>
    <row r="987" ht="13.5" customHeight="1">
      <c r="A987" s="834"/>
      <c r="B987" s="834"/>
      <c r="C987" s="834"/>
      <c r="D987" s="834"/>
      <c r="E987" s="834"/>
      <c r="F987" s="834"/>
      <c r="G987" s="834"/>
      <c r="H987" s="834"/>
      <c r="I987" s="834"/>
      <c r="J987" s="834"/>
      <c r="K987" s="834"/>
      <c r="L987" s="834"/>
      <c r="M987" s="834"/>
      <c r="N987" s="834"/>
      <c r="O987" s="834"/>
      <c r="P987" s="834"/>
      <c r="Q987" s="834"/>
      <c r="R987" s="834"/>
      <c r="S987" s="834"/>
      <c r="T987" s="834"/>
      <c r="U987" s="834"/>
      <c r="V987" s="834"/>
      <c r="W987" s="834"/>
      <c r="X987" s="834"/>
      <c r="Y987" s="834"/>
      <c r="Z987" s="834"/>
      <c r="AA987" s="834"/>
    </row>
    <row r="988" ht="13.5" customHeight="1">
      <c r="A988" s="834"/>
      <c r="B988" s="834"/>
      <c r="C988" s="834"/>
      <c r="D988" s="834"/>
      <c r="E988" s="834"/>
      <c r="F988" s="834"/>
      <c r="G988" s="834"/>
      <c r="H988" s="834"/>
      <c r="I988" s="834"/>
      <c r="J988" s="834"/>
      <c r="K988" s="834"/>
      <c r="L988" s="834"/>
      <c r="M988" s="834"/>
      <c r="N988" s="834"/>
      <c r="O988" s="834"/>
      <c r="P988" s="834"/>
      <c r="Q988" s="834"/>
      <c r="R988" s="834"/>
      <c r="S988" s="834"/>
      <c r="T988" s="834"/>
      <c r="U988" s="834"/>
      <c r="V988" s="834"/>
      <c r="W988" s="834"/>
      <c r="X988" s="834"/>
      <c r="Y988" s="834"/>
      <c r="Z988" s="834"/>
      <c r="AA988" s="834"/>
    </row>
    <row r="989" ht="13.5" customHeight="1">
      <c r="A989" s="834"/>
      <c r="B989" s="834"/>
      <c r="C989" s="834"/>
      <c r="D989" s="834"/>
      <c r="E989" s="834"/>
      <c r="F989" s="834"/>
      <c r="G989" s="834"/>
      <c r="H989" s="834"/>
      <c r="I989" s="834"/>
      <c r="J989" s="834"/>
      <c r="K989" s="834"/>
      <c r="L989" s="834"/>
      <c r="M989" s="834"/>
      <c r="N989" s="834"/>
      <c r="O989" s="834"/>
      <c r="P989" s="834"/>
      <c r="Q989" s="834"/>
      <c r="R989" s="834"/>
      <c r="S989" s="834"/>
      <c r="T989" s="834"/>
      <c r="U989" s="834"/>
      <c r="V989" s="834"/>
      <c r="W989" s="834"/>
      <c r="X989" s="834"/>
      <c r="Y989" s="834"/>
      <c r="Z989" s="834"/>
      <c r="AA989" s="834"/>
    </row>
    <row r="990" ht="13.5" customHeight="1">
      <c r="A990" s="834"/>
      <c r="B990" s="834"/>
      <c r="C990" s="834"/>
      <c r="D990" s="834"/>
      <c r="E990" s="834"/>
      <c r="F990" s="834"/>
      <c r="G990" s="834"/>
      <c r="H990" s="834"/>
      <c r="I990" s="834"/>
      <c r="J990" s="834"/>
      <c r="K990" s="834"/>
      <c r="L990" s="834"/>
      <c r="M990" s="834"/>
      <c r="N990" s="834"/>
      <c r="O990" s="834"/>
      <c r="P990" s="834"/>
      <c r="Q990" s="834"/>
      <c r="R990" s="834"/>
      <c r="S990" s="834"/>
      <c r="T990" s="834"/>
      <c r="U990" s="834"/>
      <c r="V990" s="834"/>
      <c r="W990" s="834"/>
      <c r="X990" s="834"/>
      <c r="Y990" s="834"/>
      <c r="Z990" s="834"/>
      <c r="AA990" s="834"/>
    </row>
    <row r="991" ht="13.5" customHeight="1">
      <c r="A991" s="834"/>
      <c r="B991" s="834"/>
      <c r="C991" s="834"/>
      <c r="D991" s="834"/>
      <c r="E991" s="834"/>
      <c r="F991" s="834"/>
      <c r="G991" s="834"/>
      <c r="H991" s="834"/>
      <c r="I991" s="834"/>
      <c r="J991" s="834"/>
      <c r="K991" s="834"/>
      <c r="L991" s="834"/>
      <c r="M991" s="834"/>
      <c r="N991" s="834"/>
      <c r="O991" s="834"/>
      <c r="P991" s="834"/>
      <c r="Q991" s="834"/>
      <c r="R991" s="834"/>
      <c r="S991" s="834"/>
      <c r="T991" s="834"/>
      <c r="U991" s="834"/>
      <c r="V991" s="834"/>
      <c r="W991" s="834"/>
      <c r="X991" s="834"/>
      <c r="Y991" s="834"/>
      <c r="Z991" s="834"/>
      <c r="AA991" s="834"/>
    </row>
    <row r="992" ht="13.5" customHeight="1">
      <c r="A992" s="834"/>
      <c r="B992" s="834"/>
      <c r="C992" s="834"/>
      <c r="D992" s="834"/>
      <c r="E992" s="834"/>
      <c r="F992" s="834"/>
      <c r="G992" s="834"/>
      <c r="H992" s="834"/>
      <c r="I992" s="834"/>
      <c r="J992" s="834"/>
      <c r="K992" s="834"/>
      <c r="L992" s="834"/>
      <c r="M992" s="834"/>
      <c r="N992" s="834"/>
      <c r="O992" s="834"/>
      <c r="P992" s="834"/>
      <c r="Q992" s="834"/>
      <c r="R992" s="834"/>
      <c r="S992" s="834"/>
      <c r="T992" s="834"/>
      <c r="U992" s="834"/>
      <c r="V992" s="834"/>
      <c r="W992" s="834"/>
      <c r="X992" s="834"/>
      <c r="Y992" s="834"/>
      <c r="Z992" s="834"/>
      <c r="AA992" s="834"/>
    </row>
    <row r="993" ht="13.5" customHeight="1">
      <c r="A993" s="834"/>
      <c r="B993" s="834"/>
      <c r="C993" s="834"/>
      <c r="D993" s="834"/>
      <c r="E993" s="834"/>
      <c r="F993" s="834"/>
      <c r="G993" s="834"/>
      <c r="H993" s="834"/>
      <c r="I993" s="834"/>
      <c r="J993" s="834"/>
      <c r="K993" s="834"/>
      <c r="L993" s="834"/>
      <c r="M993" s="834"/>
      <c r="N993" s="834"/>
      <c r="O993" s="834"/>
      <c r="P993" s="834"/>
      <c r="Q993" s="834"/>
      <c r="R993" s="834"/>
      <c r="S993" s="834"/>
      <c r="T993" s="834"/>
      <c r="U993" s="834"/>
      <c r="V993" s="834"/>
      <c r="W993" s="834"/>
      <c r="X993" s="834"/>
      <c r="Y993" s="834"/>
      <c r="Z993" s="834"/>
      <c r="AA993" s="834"/>
    </row>
    <row r="994" ht="13.5" customHeight="1">
      <c r="A994" s="834"/>
      <c r="B994" s="834"/>
      <c r="C994" s="834"/>
      <c r="D994" s="834"/>
      <c r="E994" s="834"/>
      <c r="F994" s="834"/>
      <c r="G994" s="834"/>
      <c r="H994" s="834"/>
      <c r="I994" s="834"/>
      <c r="J994" s="834"/>
      <c r="K994" s="834"/>
      <c r="L994" s="834"/>
      <c r="M994" s="834"/>
      <c r="N994" s="834"/>
      <c r="O994" s="834"/>
      <c r="P994" s="834"/>
      <c r="Q994" s="834"/>
      <c r="R994" s="834"/>
      <c r="S994" s="834"/>
      <c r="T994" s="834"/>
      <c r="U994" s="834"/>
      <c r="V994" s="834"/>
      <c r="W994" s="834"/>
      <c r="X994" s="834"/>
      <c r="Y994" s="834"/>
      <c r="Z994" s="834"/>
      <c r="AA994" s="834"/>
    </row>
    <row r="995" ht="13.5" customHeight="1">
      <c r="A995" s="834"/>
      <c r="B995" s="834"/>
      <c r="C995" s="834"/>
      <c r="D995" s="834"/>
      <c r="E995" s="834"/>
      <c r="F995" s="834"/>
      <c r="G995" s="834"/>
      <c r="H995" s="834"/>
      <c r="I995" s="834"/>
      <c r="J995" s="834"/>
      <c r="K995" s="834"/>
      <c r="L995" s="834"/>
      <c r="M995" s="834"/>
      <c r="N995" s="834"/>
      <c r="O995" s="834"/>
      <c r="P995" s="834"/>
      <c r="Q995" s="834"/>
      <c r="R995" s="834"/>
      <c r="S995" s="834"/>
      <c r="T995" s="834"/>
      <c r="U995" s="834"/>
      <c r="V995" s="834"/>
      <c r="W995" s="834"/>
      <c r="X995" s="834"/>
      <c r="Y995" s="834"/>
      <c r="Z995" s="834"/>
      <c r="AA995" s="834"/>
    </row>
    <row r="996" ht="13.5" customHeight="1">
      <c r="A996" s="834"/>
      <c r="B996" s="834"/>
      <c r="C996" s="834"/>
      <c r="D996" s="834"/>
      <c r="E996" s="834"/>
      <c r="F996" s="834"/>
      <c r="G996" s="834"/>
      <c r="H996" s="834"/>
      <c r="I996" s="834"/>
      <c r="J996" s="834"/>
      <c r="K996" s="834"/>
      <c r="L996" s="834"/>
      <c r="M996" s="834"/>
      <c r="N996" s="834"/>
      <c r="O996" s="834"/>
      <c r="P996" s="834"/>
      <c r="Q996" s="834"/>
      <c r="R996" s="834"/>
      <c r="S996" s="834"/>
      <c r="T996" s="834"/>
      <c r="U996" s="834"/>
      <c r="V996" s="834"/>
      <c r="W996" s="834"/>
      <c r="X996" s="834"/>
      <c r="Y996" s="834"/>
      <c r="Z996" s="834"/>
      <c r="AA996" s="834"/>
    </row>
    <row r="997" ht="13.5" customHeight="1">
      <c r="A997" s="834"/>
      <c r="B997" s="834"/>
      <c r="C997" s="834"/>
      <c r="D997" s="834"/>
      <c r="E997" s="834"/>
      <c r="F997" s="834"/>
      <c r="G997" s="834"/>
      <c r="H997" s="834"/>
      <c r="I997" s="834"/>
      <c r="J997" s="834"/>
      <c r="K997" s="834"/>
      <c r="L997" s="834"/>
      <c r="M997" s="834"/>
      <c r="N997" s="834"/>
      <c r="O997" s="834"/>
      <c r="P997" s="834"/>
      <c r="Q997" s="834"/>
      <c r="R997" s="834"/>
      <c r="S997" s="834"/>
      <c r="T997" s="834"/>
      <c r="U997" s="834"/>
      <c r="V997" s="834"/>
      <c r="W997" s="834"/>
      <c r="X997" s="834"/>
      <c r="Y997" s="834"/>
      <c r="Z997" s="834"/>
      <c r="AA997" s="834"/>
    </row>
    <row r="998" ht="13.5" customHeight="1">
      <c r="A998" s="834"/>
      <c r="B998" s="834"/>
      <c r="C998" s="834"/>
      <c r="D998" s="834"/>
      <c r="E998" s="834"/>
      <c r="F998" s="834"/>
      <c r="G998" s="834"/>
      <c r="H998" s="834"/>
      <c r="I998" s="834"/>
      <c r="J998" s="834"/>
      <c r="K998" s="834"/>
      <c r="L998" s="834"/>
      <c r="M998" s="834"/>
      <c r="N998" s="834"/>
      <c r="O998" s="834"/>
      <c r="P998" s="834"/>
      <c r="Q998" s="834"/>
      <c r="R998" s="834"/>
      <c r="S998" s="834"/>
      <c r="T998" s="834"/>
      <c r="U998" s="834"/>
      <c r="V998" s="834"/>
      <c r="W998" s="834"/>
      <c r="X998" s="834"/>
      <c r="Y998" s="834"/>
      <c r="Z998" s="834"/>
      <c r="AA998" s="834"/>
    </row>
    <row r="999" ht="13.5" customHeight="1">
      <c r="A999" s="834"/>
      <c r="B999" s="834"/>
      <c r="C999" s="834"/>
      <c r="D999" s="834"/>
      <c r="E999" s="834"/>
      <c r="F999" s="834"/>
      <c r="G999" s="834"/>
      <c r="H999" s="834"/>
      <c r="I999" s="834"/>
      <c r="J999" s="834"/>
      <c r="K999" s="834"/>
      <c r="L999" s="834"/>
      <c r="M999" s="834"/>
      <c r="N999" s="834"/>
      <c r="O999" s="834"/>
      <c r="P999" s="834"/>
      <c r="Q999" s="834"/>
      <c r="R999" s="834"/>
      <c r="S999" s="834"/>
      <c r="T999" s="834"/>
      <c r="U999" s="834"/>
      <c r="V999" s="834"/>
      <c r="W999" s="834"/>
      <c r="X999" s="834"/>
      <c r="Y999" s="834"/>
      <c r="Z999" s="834"/>
      <c r="AA999" s="834"/>
    </row>
    <row r="1000" ht="13.5" customHeight="1">
      <c r="A1000" s="834"/>
      <c r="B1000" s="834"/>
      <c r="C1000" s="834"/>
      <c r="D1000" s="834"/>
      <c r="E1000" s="834"/>
      <c r="F1000" s="834"/>
      <c r="G1000" s="834"/>
      <c r="H1000" s="834"/>
      <c r="I1000" s="834"/>
      <c r="J1000" s="834"/>
      <c r="K1000" s="834"/>
      <c r="L1000" s="834"/>
      <c r="M1000" s="834"/>
      <c r="N1000" s="834"/>
      <c r="O1000" s="834"/>
      <c r="P1000" s="834"/>
      <c r="Q1000" s="834"/>
      <c r="R1000" s="834"/>
      <c r="S1000" s="834"/>
      <c r="T1000" s="834"/>
      <c r="U1000" s="834"/>
      <c r="V1000" s="834"/>
      <c r="W1000" s="834"/>
      <c r="X1000" s="834"/>
      <c r="Y1000" s="834"/>
      <c r="Z1000" s="834"/>
      <c r="AA1000" s="834"/>
    </row>
  </sheetData>
  <mergeCells count="39">
    <mergeCell ref="A1:J4"/>
    <mergeCell ref="O6:X6"/>
    <mergeCell ref="D12:F12"/>
    <mergeCell ref="I12:K12"/>
    <mergeCell ref="L12:M12"/>
    <mergeCell ref="I13:K13"/>
    <mergeCell ref="L13:M13"/>
    <mergeCell ref="D13:F13"/>
    <mergeCell ref="D14:F14"/>
    <mergeCell ref="I14:K14"/>
    <mergeCell ref="L14:M14"/>
    <mergeCell ref="D15:F15"/>
    <mergeCell ref="O15:X15"/>
    <mergeCell ref="D16:F16"/>
    <mergeCell ref="O16:X16"/>
    <mergeCell ref="I16:J16"/>
    <mergeCell ref="K16:M16"/>
    <mergeCell ref="D17:F17"/>
    <mergeCell ref="I17:J17"/>
    <mergeCell ref="K17:M17"/>
    <mergeCell ref="I18:J18"/>
    <mergeCell ref="K18:M18"/>
    <mergeCell ref="B25:B26"/>
    <mergeCell ref="C25:C26"/>
    <mergeCell ref="D25:D26"/>
    <mergeCell ref="E25:E26"/>
    <mergeCell ref="F25:F26"/>
    <mergeCell ref="H25:M25"/>
    <mergeCell ref="O25:X25"/>
    <mergeCell ref="A33:C33"/>
    <mergeCell ref="L33:O33"/>
    <mergeCell ref="V33:X33"/>
    <mergeCell ref="D18:F18"/>
    <mergeCell ref="D19:F19"/>
    <mergeCell ref="I19:J19"/>
    <mergeCell ref="K19:M19"/>
    <mergeCell ref="D21:F21"/>
    <mergeCell ref="D22:F22"/>
    <mergeCell ref="D23:F23"/>
  </mergeCells>
  <printOptions/>
  <pageMargins bottom="0.75" footer="0.0" header="0.0" left="0.7" right="0.7" top="0.75"/>
  <pageSetup paperSize="9" scale="53"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8.71"/>
    <col customWidth="1" min="4" max="4" width="28.43"/>
    <col customWidth="1" min="5" max="26" width="8.71"/>
  </cols>
  <sheetData>
    <row r="1" ht="13.5" customHeight="1">
      <c r="A1" s="906" t="s">
        <v>717</v>
      </c>
      <c r="B1" s="906"/>
      <c r="C1" s="907"/>
      <c r="D1" s="907"/>
      <c r="E1" s="907"/>
      <c r="F1" s="907"/>
      <c r="G1" s="907"/>
      <c r="H1" s="907"/>
      <c r="I1" s="907"/>
      <c r="J1" s="907"/>
      <c r="K1" s="907"/>
      <c r="L1" s="907"/>
      <c r="M1" s="907"/>
      <c r="N1" s="907"/>
      <c r="O1" s="907"/>
      <c r="P1" s="907"/>
      <c r="Q1" s="907"/>
      <c r="R1" s="907"/>
      <c r="S1" s="907"/>
      <c r="T1" s="907"/>
      <c r="U1" s="907"/>
      <c r="V1" s="907"/>
      <c r="W1" s="907"/>
      <c r="X1" s="907"/>
      <c r="Y1" s="907"/>
      <c r="Z1" s="907"/>
    </row>
    <row r="2" ht="3.75" customHeight="1">
      <c r="A2" s="908"/>
      <c r="B2" s="908"/>
      <c r="C2" s="908"/>
      <c r="D2" s="908"/>
      <c r="E2" s="908"/>
      <c r="F2" s="908"/>
      <c r="G2" s="908"/>
      <c r="H2" s="908"/>
      <c r="I2" s="908"/>
      <c r="J2" s="908"/>
      <c r="K2" s="908"/>
      <c r="L2" s="908"/>
      <c r="M2" s="908"/>
      <c r="N2" s="908"/>
      <c r="O2" s="908"/>
      <c r="P2" s="908"/>
      <c r="Q2" s="907"/>
      <c r="R2" s="907"/>
      <c r="S2" s="907"/>
      <c r="T2" s="907"/>
      <c r="U2" s="907"/>
      <c r="V2" s="907"/>
      <c r="W2" s="907"/>
      <c r="X2" s="907"/>
      <c r="Y2" s="907"/>
      <c r="Z2" s="907"/>
    </row>
    <row r="3" ht="13.5" customHeight="1">
      <c r="A3" s="909"/>
      <c r="B3" s="909"/>
      <c r="C3" s="910"/>
      <c r="D3" s="910"/>
      <c r="E3" s="910"/>
      <c r="F3" s="910"/>
      <c r="G3" s="910"/>
      <c r="H3" s="910"/>
      <c r="I3" s="911"/>
      <c r="J3" s="912"/>
      <c r="K3" s="910"/>
      <c r="L3" s="913"/>
      <c r="M3" s="913"/>
      <c r="N3" s="913"/>
      <c r="O3" s="914"/>
      <c r="P3" s="915"/>
      <c r="Q3" s="916"/>
      <c r="R3" s="916"/>
      <c r="S3" s="916"/>
      <c r="T3" s="916"/>
      <c r="U3" s="916"/>
      <c r="V3" s="916"/>
      <c r="W3" s="916"/>
      <c r="X3" s="916"/>
      <c r="Y3" s="916"/>
      <c r="Z3" s="916"/>
    </row>
    <row r="4" ht="13.5" customHeight="1">
      <c r="A4" s="917" t="s">
        <v>718</v>
      </c>
      <c r="B4" s="917" t="s">
        <v>261</v>
      </c>
      <c r="C4" s="917" t="s">
        <v>719</v>
      </c>
      <c r="D4" s="917" t="s">
        <v>720</v>
      </c>
      <c r="E4" s="917" t="s">
        <v>721</v>
      </c>
      <c r="F4" s="918" t="s">
        <v>722</v>
      </c>
      <c r="G4" s="789"/>
      <c r="H4" s="917" t="s">
        <v>18</v>
      </c>
      <c r="I4" s="919" t="s">
        <v>723</v>
      </c>
      <c r="J4" s="919" t="s">
        <v>724</v>
      </c>
      <c r="K4" s="917" t="s">
        <v>725</v>
      </c>
      <c r="L4" s="920" t="s">
        <v>726</v>
      </c>
      <c r="M4" s="86"/>
      <c r="N4" s="85"/>
      <c r="O4" s="921" t="s">
        <v>727</v>
      </c>
      <c r="P4" s="922" t="s">
        <v>87</v>
      </c>
      <c r="Q4" s="907"/>
      <c r="R4" s="907"/>
      <c r="S4" s="907"/>
      <c r="T4" s="907"/>
      <c r="U4" s="907"/>
      <c r="V4" s="907"/>
      <c r="W4" s="907"/>
      <c r="X4" s="907"/>
      <c r="Y4" s="907"/>
      <c r="Z4" s="907"/>
    </row>
    <row r="5" ht="13.5" customHeight="1">
      <c r="A5" s="206"/>
      <c r="B5" s="206"/>
      <c r="C5" s="206"/>
      <c r="D5" s="206"/>
      <c r="E5" s="206"/>
      <c r="F5" s="794"/>
      <c r="G5" s="795"/>
      <c r="H5" s="206"/>
      <c r="I5" s="206"/>
      <c r="J5" s="206"/>
      <c r="K5" s="206"/>
      <c r="L5" s="923" t="s">
        <v>287</v>
      </c>
      <c r="M5" s="923" t="s">
        <v>220</v>
      </c>
      <c r="N5" s="923" t="s">
        <v>728</v>
      </c>
      <c r="O5" s="206"/>
      <c r="P5" s="758"/>
      <c r="Q5" s="907"/>
      <c r="R5" s="907"/>
      <c r="S5" s="907"/>
      <c r="T5" s="907"/>
      <c r="U5" s="907"/>
      <c r="V5" s="907"/>
      <c r="W5" s="907"/>
      <c r="X5" s="907"/>
      <c r="Y5" s="907"/>
      <c r="Z5" s="907"/>
    </row>
    <row r="6" ht="13.5" customHeight="1">
      <c r="A6" s="924">
        <v>10.0</v>
      </c>
      <c r="B6" s="924" t="s">
        <v>279</v>
      </c>
      <c r="C6" s="925" t="s">
        <v>710</v>
      </c>
      <c r="D6" s="926" t="s">
        <v>729</v>
      </c>
      <c r="E6" s="925" t="s">
        <v>730</v>
      </c>
      <c r="F6" s="924">
        <v>367.0</v>
      </c>
      <c r="G6" s="924">
        <v>134.0</v>
      </c>
      <c r="H6" s="924" t="s">
        <v>731</v>
      </c>
      <c r="I6" s="927">
        <f>F6*G6/1000000</f>
        <v>0.049178</v>
      </c>
      <c r="J6" s="928">
        <v>8.0</v>
      </c>
      <c r="K6" s="924">
        <v>2.0</v>
      </c>
      <c r="L6" s="929">
        <f>I6*K6*320*1.02</f>
        <v>32.1033984</v>
      </c>
      <c r="M6" s="929">
        <f>+J6*1.1*18000/3600</f>
        <v>44</v>
      </c>
      <c r="N6" s="929">
        <f>L6+M6*1.25*1.15</f>
        <v>95.3533984</v>
      </c>
      <c r="O6" s="930">
        <f>ROUND(N6,0)</f>
        <v>95</v>
      </c>
      <c r="P6" s="931" t="s">
        <v>732</v>
      </c>
      <c r="Q6" s="916"/>
      <c r="R6" s="916"/>
      <c r="S6" s="916"/>
      <c r="T6" s="916"/>
      <c r="U6" s="916"/>
      <c r="V6" s="916"/>
      <c r="W6" s="916"/>
      <c r="X6" s="916"/>
      <c r="Y6" s="916"/>
      <c r="Z6" s="916"/>
    </row>
    <row r="7" ht="13.5" customHeight="1">
      <c r="A7" s="932" t="s">
        <v>733</v>
      </c>
      <c r="B7" s="64"/>
      <c r="C7" s="64"/>
      <c r="D7" s="64"/>
      <c r="E7" s="133"/>
      <c r="F7" s="933"/>
      <c r="G7" s="933"/>
      <c r="H7" s="933"/>
      <c r="I7" s="934"/>
      <c r="J7" s="935"/>
      <c r="K7" s="933"/>
      <c r="L7" s="936">
        <f t="shared" ref="L7:O7" si="1">SUM(L6)</f>
        <v>32.1033984</v>
      </c>
      <c r="M7" s="936">
        <f t="shared" si="1"/>
        <v>44</v>
      </c>
      <c r="N7" s="936">
        <f t="shared" si="1"/>
        <v>95.3533984</v>
      </c>
      <c r="O7" s="936">
        <f t="shared" si="1"/>
        <v>95</v>
      </c>
      <c r="P7" s="758"/>
      <c r="Q7" s="916"/>
      <c r="R7" s="916"/>
      <c r="S7" s="916"/>
      <c r="T7" s="916"/>
      <c r="U7" s="916"/>
      <c r="V7" s="916"/>
      <c r="W7" s="916"/>
      <c r="X7" s="916"/>
      <c r="Y7" s="916"/>
      <c r="Z7" s="916"/>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5">
    <mergeCell ref="I4:I5"/>
    <mergeCell ref="J4:J5"/>
    <mergeCell ref="K4:K5"/>
    <mergeCell ref="L4:N4"/>
    <mergeCell ref="O4:O5"/>
    <mergeCell ref="P4:P5"/>
    <mergeCell ref="P6:P7"/>
    <mergeCell ref="A4:A5"/>
    <mergeCell ref="B4:B5"/>
    <mergeCell ref="C4:C5"/>
    <mergeCell ref="D4:D5"/>
    <mergeCell ref="E4:E5"/>
    <mergeCell ref="F4:G5"/>
    <mergeCell ref="H4:H5"/>
    <mergeCell ref="A7:E7"/>
  </mergeCells>
  <printOptions/>
  <pageMargins bottom="0.75" footer="0.0" header="0.0" left="0.7" right="0.7" top="0.75"/>
  <pageSetup paperSize="9" scale="44"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7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scale="34"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4.43"/>
    <col customWidth="1" min="3" max="3" width="8.57"/>
    <col customWidth="1" min="4" max="4" width="11.29"/>
    <col customWidth="1" min="5" max="10" width="8.57"/>
    <col customWidth="1" min="11" max="11" width="10.57"/>
    <col customWidth="1" min="12" max="12" width="20.0"/>
    <col customWidth="1" min="13" max="14" width="8.71"/>
    <col customWidth="1" min="15" max="15" width="21.57"/>
    <col customWidth="1" min="16" max="23" width="8.71"/>
    <col customWidth="1" min="24" max="24" width="9.43"/>
    <col customWidth="1" min="25" max="25" width="13.86"/>
    <col customWidth="1" min="26" max="26" width="17.86"/>
    <col customWidth="1" min="27" max="27" width="8.71"/>
    <col customWidth="1" min="28" max="28" width="11.71"/>
    <col customWidth="1" min="29" max="29" width="8.71"/>
    <col customWidth="1" min="30" max="30" width="9.14"/>
    <col customWidth="1" min="31" max="31" width="9.57"/>
    <col customWidth="1" min="32" max="34" width="8.71"/>
    <col customWidth="1" min="35" max="35" width="13.43"/>
    <col customWidth="1" min="36" max="38" width="10.43"/>
    <col customWidth="1" min="39" max="39" width="8.71"/>
  </cols>
  <sheetData>
    <row r="1">
      <c r="A1" s="937" t="s">
        <v>734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row>
    <row r="2" ht="5.25" customHeight="1">
      <c r="A2" s="354"/>
      <c r="B2" s="354"/>
      <c r="C2" s="354"/>
      <c r="D2" s="354"/>
      <c r="E2" s="354"/>
      <c r="F2" s="354"/>
      <c r="G2" s="354"/>
      <c r="H2" s="354"/>
      <c r="I2" s="354"/>
      <c r="J2" s="354"/>
      <c r="K2" s="354"/>
      <c r="L2" s="354"/>
      <c r="M2" s="354"/>
      <c r="N2" s="354"/>
      <c r="O2" s="354"/>
      <c r="P2" s="354"/>
      <c r="Q2" s="354"/>
      <c r="R2" s="354"/>
      <c r="S2" s="354"/>
      <c r="T2" s="354"/>
      <c r="U2" s="354"/>
      <c r="V2" s="354"/>
      <c r="W2" s="3"/>
      <c r="X2" s="3"/>
      <c r="Y2" s="3"/>
      <c r="Z2" s="3"/>
      <c r="AA2" s="3"/>
      <c r="AB2" s="3"/>
      <c r="AC2" s="3"/>
      <c r="AD2" s="3"/>
      <c r="AE2" s="3"/>
      <c r="AF2" s="3"/>
      <c r="AG2" s="3"/>
      <c r="AH2" s="3"/>
      <c r="AI2" s="3"/>
      <c r="AJ2" s="3"/>
      <c r="AK2" s="3"/>
      <c r="AL2" s="3"/>
      <c r="AM2" s="3"/>
    </row>
    <row r="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row>
    <row r="4" ht="18.0" customHeight="1">
      <c r="A4" s="157" t="s">
        <v>260</v>
      </c>
      <c r="B4" s="938" t="s">
        <v>261</v>
      </c>
      <c r="C4" s="938" t="s">
        <v>262</v>
      </c>
      <c r="D4" s="938" t="s">
        <v>263</v>
      </c>
      <c r="E4" s="938" t="s">
        <v>268</v>
      </c>
      <c r="F4" s="938" t="s">
        <v>735</v>
      </c>
      <c r="G4" s="938" t="s">
        <v>243</v>
      </c>
      <c r="H4" s="938" t="s">
        <v>736</v>
      </c>
      <c r="I4" s="938" t="s">
        <v>233</v>
      </c>
      <c r="J4" s="939" t="s">
        <v>264</v>
      </c>
      <c r="K4" s="940" t="s">
        <v>737</v>
      </c>
      <c r="L4" s="394"/>
      <c r="M4" s="3"/>
      <c r="N4" s="3"/>
      <c r="O4" s="3"/>
      <c r="P4" s="3"/>
      <c r="Q4" s="3"/>
      <c r="R4" s="3"/>
      <c r="S4" s="3"/>
      <c r="T4" s="3"/>
      <c r="U4" s="3"/>
      <c r="V4" s="3"/>
      <c r="W4" s="3"/>
      <c r="X4" s="3"/>
      <c r="Y4" s="3"/>
      <c r="Z4" s="3"/>
      <c r="AA4" s="3"/>
      <c r="AB4" s="3"/>
      <c r="AC4" s="3"/>
      <c r="AD4" s="3"/>
      <c r="AE4" s="3"/>
      <c r="AF4" s="3"/>
      <c r="AG4" s="3"/>
      <c r="AH4" s="3"/>
      <c r="AI4" s="3"/>
      <c r="AJ4" s="3"/>
      <c r="AK4" s="3"/>
      <c r="AL4" s="3"/>
      <c r="AM4" s="3"/>
    </row>
    <row r="5" ht="18.0" customHeight="1">
      <c r="A5" s="143" t="s">
        <v>278</v>
      </c>
      <c r="B5" s="365" t="s">
        <v>279</v>
      </c>
      <c r="C5" s="366">
        <v>189076.0</v>
      </c>
      <c r="D5" s="941">
        <f>C5*7</f>
        <v>1323532</v>
      </c>
      <c r="E5" s="366">
        <v>1915.0</v>
      </c>
      <c r="F5" s="941" t="str">
        <f>VLOOKUP($E$5,$AL$50:$AM$66,2,0)</f>
        <v>#N/A</v>
      </c>
      <c r="G5" s="942">
        <v>0.6049796199798585</v>
      </c>
      <c r="H5" s="942">
        <v>0.23919402909278872</v>
      </c>
      <c r="I5" s="943">
        <v>82.0</v>
      </c>
      <c r="J5" s="368" t="s">
        <v>280</v>
      </c>
      <c r="K5" s="940" t="s">
        <v>738</v>
      </c>
      <c r="L5" s="394"/>
      <c r="M5" s="3"/>
      <c r="N5" s="3"/>
      <c r="O5" s="3"/>
      <c r="P5" s="3"/>
      <c r="Q5" s="3"/>
      <c r="R5" s="3"/>
      <c r="S5" s="3"/>
      <c r="T5" s="3"/>
      <c r="U5" s="3"/>
      <c r="V5" s="3"/>
      <c r="W5" s="3"/>
      <c r="X5" s="3"/>
      <c r="Y5" s="3"/>
      <c r="Z5" s="3"/>
      <c r="AA5" s="3"/>
      <c r="AB5" s="3"/>
      <c r="AC5" s="3"/>
      <c r="AD5" s="3"/>
      <c r="AE5" s="3"/>
      <c r="AF5" s="3"/>
      <c r="AG5" s="3"/>
      <c r="AH5" s="3"/>
      <c r="AI5" s="3"/>
      <c r="AJ5" s="3"/>
      <c r="AK5" s="3"/>
      <c r="AL5" s="3"/>
      <c r="AM5" s="3"/>
    </row>
    <row r="6">
      <c r="A6" s="5"/>
      <c r="B6" s="384"/>
      <c r="C6" s="385"/>
      <c r="D6" s="385"/>
      <c r="E6" s="385"/>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row>
    <row r="7">
      <c r="A7" s="944" t="s">
        <v>285</v>
      </c>
      <c r="B7" s="3"/>
      <c r="C7" s="3"/>
      <c r="D7" s="3"/>
      <c r="E7" s="3"/>
      <c r="F7" s="3"/>
      <c r="G7" s="3"/>
      <c r="H7" s="3"/>
      <c r="I7" s="3"/>
      <c r="J7" s="3"/>
      <c r="K7" s="3"/>
      <c r="L7" s="3"/>
      <c r="M7" s="3"/>
      <c r="N7" s="3"/>
      <c r="O7" s="3"/>
      <c r="P7" s="3"/>
      <c r="Q7" s="6"/>
      <c r="R7" s="6"/>
      <c r="S7" s="6"/>
      <c r="T7" s="6"/>
      <c r="U7" s="6"/>
      <c r="V7" s="3"/>
      <c r="W7" s="3"/>
      <c r="X7" s="3"/>
      <c r="Y7" s="3"/>
      <c r="Z7" s="3"/>
      <c r="AA7" s="3"/>
      <c r="AB7" s="3"/>
      <c r="AC7" s="3"/>
      <c r="AD7" s="3"/>
      <c r="AE7" s="3"/>
      <c r="AF7" s="945"/>
      <c r="AG7" s="945"/>
      <c r="AH7" s="3"/>
      <c r="AI7" s="3"/>
      <c r="AJ7" s="3"/>
      <c r="AK7" s="3"/>
      <c r="AL7" s="3"/>
      <c r="AM7" s="3"/>
    </row>
    <row r="8" ht="19.5" customHeight="1">
      <c r="A8" s="946" t="s">
        <v>288</v>
      </c>
      <c r="B8" s="947" t="s">
        <v>289</v>
      </c>
      <c r="C8" s="948" t="s">
        <v>290</v>
      </c>
      <c r="D8" s="949"/>
      <c r="E8" s="950" t="s">
        <v>739</v>
      </c>
      <c r="F8" s="393"/>
      <c r="G8" s="393"/>
      <c r="H8" s="394"/>
      <c r="I8" s="947" t="s">
        <v>740</v>
      </c>
      <c r="J8" s="951" t="s">
        <v>301</v>
      </c>
      <c r="K8" s="950" t="s">
        <v>295</v>
      </c>
      <c r="L8" s="393"/>
      <c r="M8" s="393"/>
      <c r="N8" s="394"/>
      <c r="O8" s="950" t="s">
        <v>296</v>
      </c>
      <c r="P8" s="393"/>
      <c r="Q8" s="393"/>
      <c r="R8" s="394"/>
      <c r="S8" s="950" t="s">
        <v>297</v>
      </c>
      <c r="T8" s="394"/>
      <c r="U8" s="952" t="s">
        <v>741</v>
      </c>
      <c r="V8" s="953" t="s">
        <v>742</v>
      </c>
      <c r="W8" s="954" t="s">
        <v>743</v>
      </c>
      <c r="X8" s="950" t="s">
        <v>300</v>
      </c>
      <c r="Y8" s="394"/>
      <c r="Z8" s="950" t="s">
        <v>303</v>
      </c>
      <c r="AA8" s="394"/>
      <c r="AB8" s="955" t="s">
        <v>330</v>
      </c>
      <c r="AC8" s="956" t="s">
        <v>301</v>
      </c>
      <c r="AD8" s="957"/>
      <c r="AE8" s="958"/>
      <c r="AF8" s="951" t="s">
        <v>329</v>
      </c>
      <c r="AG8" s="959" t="s">
        <v>331</v>
      </c>
      <c r="AH8" s="960" t="s">
        <v>373</v>
      </c>
      <c r="AI8" s="961" t="s">
        <v>374</v>
      </c>
      <c r="AJ8" s="397"/>
      <c r="AK8" s="962"/>
      <c r="AL8" s="955"/>
      <c r="AM8" s="963"/>
    </row>
    <row r="9" ht="19.5" customHeight="1">
      <c r="A9" s="964"/>
      <c r="B9" s="965"/>
      <c r="C9" s="966"/>
      <c r="D9" s="967"/>
      <c r="E9" s="968" t="s">
        <v>744</v>
      </c>
      <c r="F9" s="968" t="s">
        <v>745</v>
      </c>
      <c r="G9" s="968" t="s">
        <v>312</v>
      </c>
      <c r="H9" s="968" t="s">
        <v>746</v>
      </c>
      <c r="I9" s="965"/>
      <c r="J9" s="968" t="s">
        <v>747</v>
      </c>
      <c r="K9" s="968" t="s">
        <v>314</v>
      </c>
      <c r="L9" s="968" t="s">
        <v>748</v>
      </c>
      <c r="M9" s="968" t="s">
        <v>316</v>
      </c>
      <c r="N9" s="968" t="s">
        <v>317</v>
      </c>
      <c r="O9" s="968" t="s">
        <v>318</v>
      </c>
      <c r="P9" s="968" t="s">
        <v>319</v>
      </c>
      <c r="Q9" s="968" t="s">
        <v>320</v>
      </c>
      <c r="R9" s="968" t="s">
        <v>321</v>
      </c>
      <c r="S9" s="968" t="s">
        <v>322</v>
      </c>
      <c r="T9" s="969" t="s">
        <v>323</v>
      </c>
      <c r="U9" s="970"/>
      <c r="V9" s="971"/>
      <c r="W9" s="972"/>
      <c r="X9" s="968" t="s">
        <v>324</v>
      </c>
      <c r="Y9" s="968" t="s">
        <v>325</v>
      </c>
      <c r="Z9" s="968" t="s">
        <v>328</v>
      </c>
      <c r="AA9" s="968" t="s">
        <v>749</v>
      </c>
      <c r="AB9" s="973" t="s">
        <v>750</v>
      </c>
      <c r="AC9" s="974" t="s">
        <v>374</v>
      </c>
      <c r="AD9" s="974" t="s">
        <v>296</v>
      </c>
      <c r="AE9" s="974" t="s">
        <v>333</v>
      </c>
      <c r="AF9" s="968" t="s">
        <v>750</v>
      </c>
      <c r="AG9" s="975" t="s">
        <v>750</v>
      </c>
      <c r="AH9" s="964"/>
      <c r="AI9" s="973" t="s">
        <v>326</v>
      </c>
      <c r="AJ9" s="973" t="s">
        <v>327</v>
      </c>
      <c r="AK9" s="973" t="s">
        <v>304</v>
      </c>
      <c r="AL9" s="973"/>
      <c r="AM9" s="976"/>
    </row>
    <row r="10" ht="19.5" customHeight="1">
      <c r="A10" s="977">
        <v>0.0</v>
      </c>
      <c r="B10" s="978" t="s">
        <v>751</v>
      </c>
      <c r="C10" s="979" t="s">
        <v>62</v>
      </c>
      <c r="D10" s="980"/>
      <c r="E10" s="430">
        <v>52.0</v>
      </c>
      <c r="F10" s="431">
        <v>13.0</v>
      </c>
      <c r="G10" s="432">
        <v>0.5372244596481324</v>
      </c>
      <c r="H10" s="430" t="s">
        <v>338</v>
      </c>
      <c r="I10" s="981">
        <f>+C5</f>
        <v>189076</v>
      </c>
      <c r="J10" s="982">
        <v>1.0</v>
      </c>
      <c r="K10" s="983" t="str">
        <f t="shared" ref="K10:K24" si="1">IF($L10="","",INDEX($Z$80:$AC$133,MATCH($L10,$Z$80:$Z$133,0),4))</f>
        <v>일반 FOAM</v>
      </c>
      <c r="L10" s="978" t="s">
        <v>339</v>
      </c>
      <c r="M10" s="984">
        <f t="shared" ref="M10:M24" si="2">IF($L10="",0,INDEX($Z$80:$AC$133,MATCH($L10,$Z$80:$Z$133,0),3))</f>
        <v>682</v>
      </c>
      <c r="N10" s="985">
        <f t="shared" ref="N10:N24" si="3">IF($L10="",0,INDEX($Z$80:$AB$133,MATCH($L10,$Z$80:$Z$133,0),2))</f>
        <v>0.1</v>
      </c>
      <c r="O10" s="986" t="s">
        <v>340</v>
      </c>
      <c r="P10" s="987" t="str">
        <f t="shared" ref="P10:P24" si="4">IF($O10="","미적용",IF(AND($K10="PU FOAM",$G10&lt;12),"ROLL",IF(AND($K10="PE FOAM",$G10&lt;7),"ROLL",IF(AND($K10="PVC FOAM",$G10&lt;7),"ROLL","SHEET"))))</f>
        <v>SHEET</v>
      </c>
      <c r="Q10" s="988"/>
      <c r="R10" s="984">
        <f t="shared" ref="R10:R24" si="5">IF($P10="미적용",0,INDEX($Z$138:$AA$182,MATCH($O10,$Z$138:$Z$182,0),2))</f>
        <v>3108</v>
      </c>
      <c r="S10" s="988"/>
      <c r="T10" s="988"/>
      <c r="U10" s="989" t="s">
        <v>382</v>
      </c>
      <c r="V10" s="990" t="str">
        <f t="shared" ref="V10:V24" si="6">IF($E10=0,0,ROUND(SUM($Q30:$T30),1))</f>
        <v>#N/A</v>
      </c>
      <c r="W10" s="991" t="str">
        <f t="shared" ref="W10:W24" si="7">INDEX($Y$67:$AE$72,MATCH($K10,$Y$67:$Y$72,0),MATCH($G10,$Y$66:$AE$66,-1))</f>
        <v>오토컷</v>
      </c>
      <c r="X10" s="992">
        <v>0.010411247253417969</v>
      </c>
      <c r="Y10" s="993">
        <f t="shared" ref="Y10:Y24" si="8">IF(OR($O10="P-100",$O10="P-200",$O10="P-300",$O10="P-400",$O10="H-100"),$X10,5%)</f>
        <v>0.01041124725</v>
      </c>
      <c r="Z10" s="994">
        <f t="shared" ref="Z10:Z24" si="9">INDEX($AJ$50:$AK$64,MATCH($I10,$AJ$50:$AJ$64,-1),2)</f>
        <v>2500</v>
      </c>
      <c r="AA10" s="994">
        <f t="shared" ref="AA10:AA24" si="10">IF($P10&lt;&gt;"ROLL",0,IF(AND($K10="PU FOAM",$G10&lt;5),200*$AD10,IF(AND($K10="PU FOAM",$G10&gt;=5),100*$AD10,IF(AND($K10="PE FOAM",$G10&lt;5),200*$AD10,IF(AND($K10="PE FOAM",$G10&gt;=5),100*$AD10,IF($K10="PVC FOAM",100*$AD10,0))))))</f>
        <v>0</v>
      </c>
      <c r="AB10" s="995">
        <f t="shared" ref="AB10:AB24" si="11">$E10*$F10*(1+$X10)/$J10/100</f>
        <v>6.830380031</v>
      </c>
      <c r="AC10" s="996">
        <f t="shared" ref="AC10:AC24" si="12">IF($E10=0,0,TRUNC(INDEX($AH$10:$AK$13,MATCH($U10,$AH$10:$AH$13,0),4)/$AB10)*$J10)*IF(AND($U10="파워프레스",$G10&lt;=50),INT(50/$G10),1)</f>
        <v>63</v>
      </c>
      <c r="AD10" s="997">
        <f t="shared" ref="AD10:AD24" si="13">TRUNC($AK$14/$AB10,0)</f>
        <v>732</v>
      </c>
      <c r="AE10" s="998">
        <f t="shared" ref="AE10:AE24" si="14">TRUNC(IF($U10="오토컷팅",$AK$15/$AB10,IF($U10="파워프레스",$AK$16/$AB10,IF($U10="A롤컷팅",$AK$17/$AB10,IF($U10="B롤컷팅",$AK$18/$AB10,0)))),0)</f>
        <v>732</v>
      </c>
      <c r="AF10" s="999">
        <f t="shared" ref="AF10:AF24" si="15">$E10*$F10/100</f>
        <v>6.76</v>
      </c>
      <c r="AG10" s="1000">
        <f t="shared" ref="AG10:AG24" si="16">$E10*$F10*$X10/100</f>
        <v>0.07038003143</v>
      </c>
      <c r="AH10" s="1001" t="s">
        <v>382</v>
      </c>
      <c r="AI10" s="994">
        <v>150.0</v>
      </c>
      <c r="AJ10" s="994">
        <v>290.0</v>
      </c>
      <c r="AK10" s="994">
        <f t="shared" ref="AK10:AK18" si="17">INT(AI10*AJ10)/100</f>
        <v>435</v>
      </c>
      <c r="AL10" s="1002"/>
      <c r="AM10" s="1003"/>
    </row>
    <row r="11" ht="19.5" customHeight="1">
      <c r="A11" s="1004">
        <v>1.0</v>
      </c>
      <c r="B11" s="978" t="s">
        <v>752</v>
      </c>
      <c r="C11" s="979" t="s">
        <v>66</v>
      </c>
      <c r="D11" s="980"/>
      <c r="E11" s="430">
        <v>20.0</v>
      </c>
      <c r="F11" s="431">
        <v>12.0</v>
      </c>
      <c r="G11" s="432">
        <v>0.44924511909484866</v>
      </c>
      <c r="H11" s="430" t="s">
        <v>338</v>
      </c>
      <c r="I11" s="981">
        <f>+C5</f>
        <v>189076</v>
      </c>
      <c r="J11" s="982">
        <v>0.0</v>
      </c>
      <c r="K11" s="983" t="str">
        <f t="shared" si="1"/>
        <v>일반 FOAM</v>
      </c>
      <c r="L11" s="978" t="s">
        <v>339</v>
      </c>
      <c r="M11" s="984">
        <f t="shared" si="2"/>
        <v>682</v>
      </c>
      <c r="N11" s="985">
        <f t="shared" si="3"/>
        <v>0.1</v>
      </c>
      <c r="O11" s="986" t="s">
        <v>340</v>
      </c>
      <c r="P11" s="987" t="str">
        <f t="shared" si="4"/>
        <v>SHEET</v>
      </c>
      <c r="Q11" s="988"/>
      <c r="R11" s="984">
        <f t="shared" si="5"/>
        <v>3108</v>
      </c>
      <c r="S11" s="988"/>
      <c r="T11" s="988"/>
      <c r="U11" s="989" t="s">
        <v>382</v>
      </c>
      <c r="V11" s="1005" t="str">
        <f t="shared" si="6"/>
        <v>#DIV/0!</v>
      </c>
      <c r="W11" s="991" t="str">
        <f t="shared" si="7"/>
        <v>오토컷</v>
      </c>
      <c r="X11" s="1006">
        <v>0.010335708141326906</v>
      </c>
      <c r="Y11" s="1007">
        <f t="shared" si="8"/>
        <v>0.01033570814</v>
      </c>
      <c r="Z11" s="1008">
        <f t="shared" si="9"/>
        <v>2500</v>
      </c>
      <c r="AA11" s="1008">
        <f t="shared" si="10"/>
        <v>0</v>
      </c>
      <c r="AB11" s="1009" t="str">
        <f t="shared" si="11"/>
        <v>#DIV/0!</v>
      </c>
      <c r="AC11" s="1010" t="str">
        <f t="shared" si="12"/>
        <v>#DIV/0!</v>
      </c>
      <c r="AD11" s="1011" t="str">
        <f t="shared" si="13"/>
        <v>#DIV/0!</v>
      </c>
      <c r="AE11" s="1012" t="str">
        <f t="shared" si="14"/>
        <v>#DIV/0!</v>
      </c>
      <c r="AF11" s="1013">
        <f t="shared" si="15"/>
        <v>2.4</v>
      </c>
      <c r="AG11" s="1014">
        <f t="shared" si="16"/>
        <v>0.02480569954</v>
      </c>
      <c r="AH11" s="1015" t="s">
        <v>753</v>
      </c>
      <c r="AI11" s="1008">
        <v>600.0</v>
      </c>
      <c r="AJ11" s="1008">
        <v>700.0</v>
      </c>
      <c r="AK11" s="1008">
        <f t="shared" si="17"/>
        <v>4200</v>
      </c>
      <c r="AL11" s="1016"/>
      <c r="AM11" s="1017"/>
    </row>
    <row r="12" ht="19.5" customHeight="1">
      <c r="A12" s="1004">
        <v>2.0</v>
      </c>
      <c r="B12" s="978"/>
      <c r="C12" s="979"/>
      <c r="D12" s="980"/>
      <c r="E12" s="430"/>
      <c r="F12" s="431"/>
      <c r="G12" s="432"/>
      <c r="H12" s="430"/>
      <c r="I12" s="981"/>
      <c r="J12" s="982">
        <v>1.0</v>
      </c>
      <c r="K12" s="1018" t="str">
        <f t="shared" si="1"/>
        <v/>
      </c>
      <c r="L12" s="978"/>
      <c r="M12" s="984">
        <f t="shared" si="2"/>
        <v>0</v>
      </c>
      <c r="N12" s="985">
        <f t="shared" si="3"/>
        <v>0</v>
      </c>
      <c r="O12" s="986"/>
      <c r="P12" s="987" t="str">
        <f t="shared" si="4"/>
        <v>미적용</v>
      </c>
      <c r="Q12" s="988"/>
      <c r="R12" s="984">
        <f t="shared" si="5"/>
        <v>0</v>
      </c>
      <c r="S12" s="988"/>
      <c r="T12" s="988"/>
      <c r="U12" s="989"/>
      <c r="V12" s="1005">
        <f t="shared" si="6"/>
        <v>0</v>
      </c>
      <c r="W12" s="991" t="str">
        <f t="shared" si="7"/>
        <v>#N/A</v>
      </c>
      <c r="X12" s="1006">
        <v>0.011592333555221558</v>
      </c>
      <c r="Y12" s="1007">
        <f t="shared" si="8"/>
        <v>0.05</v>
      </c>
      <c r="Z12" s="1008">
        <f t="shared" si="9"/>
        <v>150</v>
      </c>
      <c r="AA12" s="1008">
        <f t="shared" si="10"/>
        <v>0</v>
      </c>
      <c r="AB12" s="1009">
        <f t="shared" si="11"/>
        <v>0</v>
      </c>
      <c r="AC12" s="1010">
        <f t="shared" si="12"/>
        <v>0</v>
      </c>
      <c r="AD12" s="1011" t="str">
        <f t="shared" si="13"/>
        <v>#DIV/0!</v>
      </c>
      <c r="AE12" s="1012">
        <f t="shared" si="14"/>
        <v>0</v>
      </c>
      <c r="AF12" s="1013">
        <f t="shared" si="15"/>
        <v>0</v>
      </c>
      <c r="AG12" s="1014">
        <f t="shared" si="16"/>
        <v>0</v>
      </c>
      <c r="AH12" s="1015" t="s">
        <v>753</v>
      </c>
      <c r="AI12" s="1008">
        <v>600.0</v>
      </c>
      <c r="AJ12" s="1008">
        <v>700.0</v>
      </c>
      <c r="AK12" s="1008">
        <f t="shared" si="17"/>
        <v>4200</v>
      </c>
      <c r="AL12" s="1016"/>
      <c r="AM12" s="1017"/>
    </row>
    <row r="13" ht="19.5" customHeight="1">
      <c r="A13" s="1004">
        <v>4.0</v>
      </c>
      <c r="B13" s="978"/>
      <c r="C13" s="979"/>
      <c r="D13" s="980"/>
      <c r="E13" s="430"/>
      <c r="F13" s="431"/>
      <c r="G13" s="432"/>
      <c r="H13" s="430"/>
      <c r="I13" s="981"/>
      <c r="J13" s="982">
        <v>0.0</v>
      </c>
      <c r="K13" s="1018" t="str">
        <f t="shared" si="1"/>
        <v/>
      </c>
      <c r="L13" s="978"/>
      <c r="M13" s="984">
        <f t="shared" si="2"/>
        <v>0</v>
      </c>
      <c r="N13" s="985">
        <f t="shared" si="3"/>
        <v>0</v>
      </c>
      <c r="O13" s="986"/>
      <c r="P13" s="987" t="str">
        <f t="shared" si="4"/>
        <v>미적용</v>
      </c>
      <c r="Q13" s="988"/>
      <c r="R13" s="984">
        <f t="shared" si="5"/>
        <v>0</v>
      </c>
      <c r="S13" s="988"/>
      <c r="T13" s="988"/>
      <c r="U13" s="989"/>
      <c r="V13" s="1005">
        <f t="shared" si="6"/>
        <v>0</v>
      </c>
      <c r="W13" s="991" t="str">
        <f t="shared" si="7"/>
        <v>#N/A</v>
      </c>
      <c r="X13" s="1006">
        <v>0.008010859489440919</v>
      </c>
      <c r="Y13" s="1007">
        <f t="shared" si="8"/>
        <v>0.05</v>
      </c>
      <c r="Z13" s="1008">
        <f t="shared" si="9"/>
        <v>150</v>
      </c>
      <c r="AA13" s="1008">
        <f t="shared" si="10"/>
        <v>0</v>
      </c>
      <c r="AB13" s="1009" t="str">
        <f t="shared" si="11"/>
        <v>#DIV/0!</v>
      </c>
      <c r="AC13" s="1010">
        <f t="shared" si="12"/>
        <v>0</v>
      </c>
      <c r="AD13" s="1011" t="str">
        <f t="shared" si="13"/>
        <v>#DIV/0!</v>
      </c>
      <c r="AE13" s="1012">
        <f t="shared" si="14"/>
        <v>0</v>
      </c>
      <c r="AF13" s="1013">
        <f t="shared" si="15"/>
        <v>0</v>
      </c>
      <c r="AG13" s="1014">
        <f t="shared" si="16"/>
        <v>0</v>
      </c>
      <c r="AH13" s="1015" t="s">
        <v>392</v>
      </c>
      <c r="AI13" s="1008">
        <v>500.0</v>
      </c>
      <c r="AJ13" s="1008">
        <v>600.0</v>
      </c>
      <c r="AK13" s="1008">
        <f t="shared" si="17"/>
        <v>3000</v>
      </c>
      <c r="AL13" s="1016"/>
      <c r="AM13" s="1017"/>
    </row>
    <row r="14" ht="19.5" customHeight="1">
      <c r="A14" s="1004">
        <v>4.0</v>
      </c>
      <c r="B14" s="978"/>
      <c r="C14" s="979"/>
      <c r="D14" s="980"/>
      <c r="E14" s="430"/>
      <c r="F14" s="431"/>
      <c r="G14" s="432"/>
      <c r="H14" s="430"/>
      <c r="I14" s="981"/>
      <c r="J14" s="982"/>
      <c r="K14" s="1018" t="str">
        <f t="shared" si="1"/>
        <v/>
      </c>
      <c r="L14" s="978"/>
      <c r="M14" s="984">
        <f t="shared" si="2"/>
        <v>0</v>
      </c>
      <c r="N14" s="985">
        <f t="shared" si="3"/>
        <v>0</v>
      </c>
      <c r="O14" s="986"/>
      <c r="P14" s="987" t="str">
        <f t="shared" si="4"/>
        <v>미적용</v>
      </c>
      <c r="Q14" s="988"/>
      <c r="R14" s="984">
        <f t="shared" si="5"/>
        <v>0</v>
      </c>
      <c r="S14" s="988"/>
      <c r="T14" s="988"/>
      <c r="U14" s="989"/>
      <c r="V14" s="990">
        <f t="shared" si="6"/>
        <v>0</v>
      </c>
      <c r="W14" s="991" t="str">
        <f t="shared" si="7"/>
        <v>#N/A</v>
      </c>
      <c r="X14" s="1006">
        <v>0.008651353359222413</v>
      </c>
      <c r="Y14" s="1007">
        <f t="shared" si="8"/>
        <v>0.05</v>
      </c>
      <c r="Z14" s="1008">
        <f t="shared" si="9"/>
        <v>150</v>
      </c>
      <c r="AA14" s="1008">
        <f t="shared" si="10"/>
        <v>0</v>
      </c>
      <c r="AB14" s="1009" t="str">
        <f t="shared" si="11"/>
        <v>#DIV/0!</v>
      </c>
      <c r="AC14" s="1010">
        <f t="shared" si="12"/>
        <v>0</v>
      </c>
      <c r="AD14" s="1011" t="str">
        <f t="shared" si="13"/>
        <v>#DIV/0!</v>
      </c>
      <c r="AE14" s="1012">
        <f t="shared" si="14"/>
        <v>0</v>
      </c>
      <c r="AF14" s="1013">
        <f t="shared" si="15"/>
        <v>0</v>
      </c>
      <c r="AG14" s="1014">
        <f t="shared" si="16"/>
        <v>0</v>
      </c>
      <c r="AH14" s="1015" t="s">
        <v>351</v>
      </c>
      <c r="AI14" s="1008">
        <v>500.0</v>
      </c>
      <c r="AJ14" s="1008">
        <v>1000.0</v>
      </c>
      <c r="AK14" s="1008">
        <f t="shared" si="17"/>
        <v>5000</v>
      </c>
      <c r="AL14" s="1016"/>
      <c r="AM14" s="1017"/>
    </row>
    <row r="15" ht="19.5" customHeight="1">
      <c r="A15" s="1004">
        <v>6.0</v>
      </c>
      <c r="B15" s="978"/>
      <c r="C15" s="979"/>
      <c r="D15" s="980"/>
      <c r="E15" s="430"/>
      <c r="F15" s="431"/>
      <c r="G15" s="432"/>
      <c r="H15" s="430"/>
      <c r="I15" s="981"/>
      <c r="J15" s="982"/>
      <c r="K15" s="1018" t="str">
        <f t="shared" si="1"/>
        <v/>
      </c>
      <c r="L15" s="978"/>
      <c r="M15" s="984">
        <f t="shared" si="2"/>
        <v>0</v>
      </c>
      <c r="N15" s="985">
        <f t="shared" si="3"/>
        <v>0</v>
      </c>
      <c r="O15" s="986"/>
      <c r="P15" s="987" t="str">
        <f t="shared" si="4"/>
        <v>미적용</v>
      </c>
      <c r="Q15" s="988"/>
      <c r="R15" s="984">
        <f t="shared" si="5"/>
        <v>0</v>
      </c>
      <c r="S15" s="988"/>
      <c r="T15" s="988"/>
      <c r="U15" s="989"/>
      <c r="V15" s="990">
        <f t="shared" si="6"/>
        <v>0</v>
      </c>
      <c r="W15" s="991" t="str">
        <f t="shared" si="7"/>
        <v>#N/A</v>
      </c>
      <c r="X15" s="1006">
        <v>0.01192458724975586</v>
      </c>
      <c r="Y15" s="1007">
        <f t="shared" si="8"/>
        <v>0.05</v>
      </c>
      <c r="Z15" s="1008">
        <f t="shared" si="9"/>
        <v>150</v>
      </c>
      <c r="AA15" s="1008">
        <f t="shared" si="10"/>
        <v>0</v>
      </c>
      <c r="AB15" s="1009" t="str">
        <f t="shared" si="11"/>
        <v>#DIV/0!</v>
      </c>
      <c r="AC15" s="1010">
        <f t="shared" si="12"/>
        <v>0</v>
      </c>
      <c r="AD15" s="1011" t="str">
        <f t="shared" si="13"/>
        <v>#DIV/0!</v>
      </c>
      <c r="AE15" s="1012">
        <f t="shared" si="14"/>
        <v>0</v>
      </c>
      <c r="AF15" s="1013">
        <f t="shared" si="15"/>
        <v>0</v>
      </c>
      <c r="AG15" s="1014">
        <f t="shared" si="16"/>
        <v>0</v>
      </c>
      <c r="AH15" s="1015" t="s">
        <v>384</v>
      </c>
      <c r="AI15" s="1008">
        <v>500.0</v>
      </c>
      <c r="AJ15" s="1008">
        <v>1000.0</v>
      </c>
      <c r="AK15" s="1008">
        <f t="shared" si="17"/>
        <v>5000</v>
      </c>
      <c r="AL15" s="1016"/>
      <c r="AM15" s="1017"/>
    </row>
    <row r="16" ht="19.5" customHeight="1">
      <c r="A16" s="1004">
        <v>6.0</v>
      </c>
      <c r="B16" s="978"/>
      <c r="C16" s="979"/>
      <c r="D16" s="980"/>
      <c r="E16" s="430"/>
      <c r="F16" s="431"/>
      <c r="G16" s="431"/>
      <c r="H16" s="430"/>
      <c r="I16" s="981"/>
      <c r="J16" s="982"/>
      <c r="K16" s="1019" t="str">
        <f t="shared" si="1"/>
        <v/>
      </c>
      <c r="L16" s="978"/>
      <c r="M16" s="1019">
        <f t="shared" si="2"/>
        <v>0</v>
      </c>
      <c r="N16" s="1020">
        <f t="shared" si="3"/>
        <v>0</v>
      </c>
      <c r="O16" s="986"/>
      <c r="P16" s="1021" t="str">
        <f t="shared" si="4"/>
        <v>미적용</v>
      </c>
      <c r="Q16" s="981"/>
      <c r="R16" s="1019">
        <f t="shared" si="5"/>
        <v>0</v>
      </c>
      <c r="S16" s="981"/>
      <c r="T16" s="981"/>
      <c r="U16" s="989"/>
      <c r="V16" s="1005">
        <f t="shared" si="6"/>
        <v>0</v>
      </c>
      <c r="W16" s="991" t="str">
        <f t="shared" si="7"/>
        <v>#N/A</v>
      </c>
      <c r="X16" s="1006">
        <v>0.008962793827056885</v>
      </c>
      <c r="Y16" s="1007">
        <f t="shared" si="8"/>
        <v>0.05</v>
      </c>
      <c r="Z16" s="1008">
        <f t="shared" si="9"/>
        <v>150</v>
      </c>
      <c r="AA16" s="1008">
        <f t="shared" si="10"/>
        <v>0</v>
      </c>
      <c r="AB16" s="1009" t="str">
        <f t="shared" si="11"/>
        <v>#DIV/0!</v>
      </c>
      <c r="AC16" s="1010">
        <f t="shared" si="12"/>
        <v>0</v>
      </c>
      <c r="AD16" s="1011" t="str">
        <f t="shared" si="13"/>
        <v>#DIV/0!</v>
      </c>
      <c r="AE16" s="1012">
        <f t="shared" si="14"/>
        <v>0</v>
      </c>
      <c r="AF16" s="1013">
        <f t="shared" si="15"/>
        <v>0</v>
      </c>
      <c r="AG16" s="1014">
        <f t="shared" si="16"/>
        <v>0</v>
      </c>
      <c r="AH16" s="1015" t="s">
        <v>754</v>
      </c>
      <c r="AI16" s="1008">
        <v>500.0</v>
      </c>
      <c r="AJ16" s="1008">
        <v>1000.0</v>
      </c>
      <c r="AK16" s="1008">
        <f t="shared" si="17"/>
        <v>5000</v>
      </c>
      <c r="AL16" s="1016"/>
      <c r="AM16" s="1017"/>
    </row>
    <row r="17" ht="19.5" customHeight="1">
      <c r="A17" s="1004">
        <v>9.0</v>
      </c>
      <c r="B17" s="978"/>
      <c r="C17" s="979"/>
      <c r="D17" s="980"/>
      <c r="E17" s="430"/>
      <c r="F17" s="431"/>
      <c r="G17" s="432"/>
      <c r="H17" s="430"/>
      <c r="I17" s="981"/>
      <c r="J17" s="982"/>
      <c r="K17" s="1018" t="str">
        <f t="shared" si="1"/>
        <v/>
      </c>
      <c r="L17" s="978"/>
      <c r="M17" s="984">
        <f t="shared" si="2"/>
        <v>0</v>
      </c>
      <c r="N17" s="985">
        <f t="shared" si="3"/>
        <v>0</v>
      </c>
      <c r="O17" s="986"/>
      <c r="P17" s="987" t="str">
        <f t="shared" si="4"/>
        <v>미적용</v>
      </c>
      <c r="Q17" s="988"/>
      <c r="R17" s="984">
        <f t="shared" si="5"/>
        <v>0</v>
      </c>
      <c r="S17" s="988"/>
      <c r="T17" s="988"/>
      <c r="U17" s="989"/>
      <c r="V17" s="1005">
        <f t="shared" si="6"/>
        <v>0</v>
      </c>
      <c r="W17" s="991" t="str">
        <f t="shared" si="7"/>
        <v>#N/A</v>
      </c>
      <c r="X17" s="1006">
        <v>0.008518567085266113</v>
      </c>
      <c r="Y17" s="1007">
        <f t="shared" si="8"/>
        <v>0.05</v>
      </c>
      <c r="Z17" s="1008">
        <f t="shared" si="9"/>
        <v>150</v>
      </c>
      <c r="AA17" s="1008">
        <f t="shared" si="10"/>
        <v>0</v>
      </c>
      <c r="AB17" s="1009" t="str">
        <f t="shared" si="11"/>
        <v>#DIV/0!</v>
      </c>
      <c r="AC17" s="1010">
        <f t="shared" si="12"/>
        <v>0</v>
      </c>
      <c r="AD17" s="1011" t="str">
        <f t="shared" si="13"/>
        <v>#DIV/0!</v>
      </c>
      <c r="AE17" s="1012">
        <f t="shared" si="14"/>
        <v>0</v>
      </c>
      <c r="AF17" s="1013">
        <f t="shared" si="15"/>
        <v>0</v>
      </c>
      <c r="AG17" s="1014">
        <f t="shared" si="16"/>
        <v>0</v>
      </c>
      <c r="AH17" s="1015" t="s">
        <v>755</v>
      </c>
      <c r="AI17" s="1008">
        <v>500.0</v>
      </c>
      <c r="AJ17" s="1008">
        <v>700.0</v>
      </c>
      <c r="AK17" s="1008">
        <f t="shared" si="17"/>
        <v>3500</v>
      </c>
      <c r="AL17" s="1016"/>
      <c r="AM17" s="1017"/>
    </row>
    <row r="18" ht="19.5" customHeight="1">
      <c r="A18" s="1004">
        <v>9.0</v>
      </c>
      <c r="B18" s="978"/>
      <c r="C18" s="979"/>
      <c r="D18" s="980"/>
      <c r="E18" s="430"/>
      <c r="F18" s="431"/>
      <c r="G18" s="432"/>
      <c r="H18" s="430"/>
      <c r="I18" s="981"/>
      <c r="J18" s="982"/>
      <c r="K18" s="1018" t="str">
        <f t="shared" si="1"/>
        <v/>
      </c>
      <c r="L18" s="978"/>
      <c r="M18" s="984">
        <f t="shared" si="2"/>
        <v>0</v>
      </c>
      <c r="N18" s="985">
        <f t="shared" si="3"/>
        <v>0</v>
      </c>
      <c r="O18" s="986"/>
      <c r="P18" s="987" t="str">
        <f t="shared" si="4"/>
        <v>미적용</v>
      </c>
      <c r="Q18" s="988"/>
      <c r="R18" s="984">
        <f t="shared" si="5"/>
        <v>0</v>
      </c>
      <c r="S18" s="988"/>
      <c r="T18" s="988"/>
      <c r="U18" s="989"/>
      <c r="V18" s="1005">
        <f t="shared" si="6"/>
        <v>0</v>
      </c>
      <c r="W18" s="991" t="str">
        <f t="shared" si="7"/>
        <v>#N/A</v>
      </c>
      <c r="X18" s="1006">
        <v>0.010427752971649171</v>
      </c>
      <c r="Y18" s="1007">
        <f t="shared" si="8"/>
        <v>0.05</v>
      </c>
      <c r="Z18" s="1008">
        <f t="shared" si="9"/>
        <v>150</v>
      </c>
      <c r="AA18" s="1008">
        <f t="shared" si="10"/>
        <v>0</v>
      </c>
      <c r="AB18" s="1009" t="str">
        <f t="shared" si="11"/>
        <v>#DIV/0!</v>
      </c>
      <c r="AC18" s="1010">
        <f t="shared" si="12"/>
        <v>0</v>
      </c>
      <c r="AD18" s="1011" t="str">
        <f t="shared" si="13"/>
        <v>#DIV/0!</v>
      </c>
      <c r="AE18" s="1012">
        <f t="shared" si="14"/>
        <v>0</v>
      </c>
      <c r="AF18" s="1013">
        <f t="shared" si="15"/>
        <v>0</v>
      </c>
      <c r="AG18" s="1014">
        <f t="shared" si="16"/>
        <v>0</v>
      </c>
      <c r="AH18" s="1015" t="s">
        <v>756</v>
      </c>
      <c r="AI18" s="1008">
        <v>500.0</v>
      </c>
      <c r="AJ18" s="1008">
        <v>700.0</v>
      </c>
      <c r="AK18" s="1008">
        <f t="shared" si="17"/>
        <v>3500</v>
      </c>
      <c r="AL18" s="1016"/>
      <c r="AM18" s="1017"/>
    </row>
    <row r="19" ht="19.5" customHeight="1">
      <c r="A19" s="1004">
        <v>10.0</v>
      </c>
      <c r="B19" s="978"/>
      <c r="C19" s="1022"/>
      <c r="D19" s="1023"/>
      <c r="E19" s="430"/>
      <c r="F19" s="430"/>
      <c r="G19" s="430"/>
      <c r="H19" s="430"/>
      <c r="I19" s="981"/>
      <c r="J19" s="982"/>
      <c r="K19" s="1019" t="str">
        <f t="shared" si="1"/>
        <v/>
      </c>
      <c r="L19" s="978"/>
      <c r="M19" s="1019">
        <f t="shared" si="2"/>
        <v>0</v>
      </c>
      <c r="N19" s="1020">
        <f t="shared" si="3"/>
        <v>0</v>
      </c>
      <c r="O19" s="978"/>
      <c r="P19" s="1021" t="str">
        <f t="shared" si="4"/>
        <v>미적용</v>
      </c>
      <c r="Q19" s="981"/>
      <c r="R19" s="1019">
        <f t="shared" si="5"/>
        <v>0</v>
      </c>
      <c r="S19" s="981"/>
      <c r="T19" s="981"/>
      <c r="U19" s="1024"/>
      <c r="V19" s="1005">
        <f t="shared" si="6"/>
        <v>0</v>
      </c>
      <c r="W19" s="991" t="str">
        <f t="shared" si="7"/>
        <v>#N/A</v>
      </c>
      <c r="X19" s="1006">
        <v>0.01077546501159668</v>
      </c>
      <c r="Y19" s="1007">
        <f t="shared" si="8"/>
        <v>0.05</v>
      </c>
      <c r="Z19" s="1008">
        <f t="shared" si="9"/>
        <v>150</v>
      </c>
      <c r="AA19" s="1008">
        <f t="shared" si="10"/>
        <v>0</v>
      </c>
      <c r="AB19" s="1009" t="str">
        <f t="shared" si="11"/>
        <v>#DIV/0!</v>
      </c>
      <c r="AC19" s="1010">
        <f t="shared" si="12"/>
        <v>0</v>
      </c>
      <c r="AD19" s="1011" t="str">
        <f t="shared" si="13"/>
        <v>#DIV/0!</v>
      </c>
      <c r="AE19" s="1012">
        <f t="shared" si="14"/>
        <v>0</v>
      </c>
      <c r="AF19" s="1013">
        <f t="shared" si="15"/>
        <v>0</v>
      </c>
      <c r="AG19" s="1014">
        <f t="shared" si="16"/>
        <v>0</v>
      </c>
      <c r="AH19" s="1025"/>
      <c r="AI19" s="1026"/>
      <c r="AJ19" s="1026"/>
      <c r="AK19" s="1026"/>
      <c r="AL19" s="1027"/>
      <c r="AM19" s="1028"/>
    </row>
    <row r="20" ht="19.5" customHeight="1">
      <c r="A20" s="1004">
        <v>12.0</v>
      </c>
      <c r="B20" s="978"/>
      <c r="C20" s="979"/>
      <c r="D20" s="980"/>
      <c r="E20" s="430"/>
      <c r="F20" s="431"/>
      <c r="G20" s="432"/>
      <c r="H20" s="430"/>
      <c r="I20" s="981"/>
      <c r="J20" s="982"/>
      <c r="K20" s="1018" t="str">
        <f t="shared" si="1"/>
        <v/>
      </c>
      <c r="L20" s="978"/>
      <c r="M20" s="984">
        <f t="shared" si="2"/>
        <v>0</v>
      </c>
      <c r="N20" s="985">
        <f t="shared" si="3"/>
        <v>0</v>
      </c>
      <c r="O20" s="986"/>
      <c r="P20" s="987" t="str">
        <f t="shared" si="4"/>
        <v>미적용</v>
      </c>
      <c r="Q20" s="988"/>
      <c r="R20" s="984">
        <f t="shared" si="5"/>
        <v>0</v>
      </c>
      <c r="S20" s="988"/>
      <c r="T20" s="988"/>
      <c r="U20" s="989"/>
      <c r="V20" s="1005">
        <f t="shared" si="6"/>
        <v>0</v>
      </c>
      <c r="W20" s="991" t="str">
        <f t="shared" si="7"/>
        <v>#N/A</v>
      </c>
      <c r="X20" s="1006">
        <v>0.008390224933624268</v>
      </c>
      <c r="Y20" s="1007">
        <f t="shared" si="8"/>
        <v>0.05</v>
      </c>
      <c r="Z20" s="1008">
        <f t="shared" si="9"/>
        <v>150</v>
      </c>
      <c r="AA20" s="1008">
        <f t="shared" si="10"/>
        <v>0</v>
      </c>
      <c r="AB20" s="1009" t="str">
        <f t="shared" si="11"/>
        <v>#DIV/0!</v>
      </c>
      <c r="AC20" s="1010">
        <f t="shared" si="12"/>
        <v>0</v>
      </c>
      <c r="AD20" s="1011" t="str">
        <f t="shared" si="13"/>
        <v>#DIV/0!</v>
      </c>
      <c r="AE20" s="1012">
        <f t="shared" si="14"/>
        <v>0</v>
      </c>
      <c r="AF20" s="1013">
        <f t="shared" si="15"/>
        <v>0</v>
      </c>
      <c r="AG20" s="1014">
        <f t="shared" si="16"/>
        <v>0</v>
      </c>
      <c r="AH20" s="3"/>
      <c r="AI20" s="3"/>
      <c r="AJ20" s="3"/>
      <c r="AK20" s="3"/>
      <c r="AL20" s="3"/>
      <c r="AM20" s="3"/>
    </row>
    <row r="21" ht="19.5" customHeight="1">
      <c r="A21" s="1004">
        <v>11.0</v>
      </c>
      <c r="B21" s="978"/>
      <c r="C21" s="979"/>
      <c r="D21" s="980"/>
      <c r="E21" s="430"/>
      <c r="F21" s="431"/>
      <c r="G21" s="432"/>
      <c r="H21" s="430"/>
      <c r="I21" s="981"/>
      <c r="J21" s="982"/>
      <c r="K21" s="1018" t="str">
        <f t="shared" si="1"/>
        <v/>
      </c>
      <c r="L21" s="978"/>
      <c r="M21" s="984">
        <f t="shared" si="2"/>
        <v>0</v>
      </c>
      <c r="N21" s="985">
        <f t="shared" si="3"/>
        <v>0</v>
      </c>
      <c r="O21" s="986"/>
      <c r="P21" s="987" t="str">
        <f t="shared" si="4"/>
        <v>미적용</v>
      </c>
      <c r="Q21" s="988"/>
      <c r="R21" s="984">
        <f t="shared" si="5"/>
        <v>0</v>
      </c>
      <c r="S21" s="988"/>
      <c r="T21" s="988"/>
      <c r="U21" s="989"/>
      <c r="V21" s="1005">
        <f t="shared" si="6"/>
        <v>0</v>
      </c>
      <c r="W21" s="991" t="str">
        <f t="shared" si="7"/>
        <v>#N/A</v>
      </c>
      <c r="X21" s="1006">
        <v>0.01129122829437256</v>
      </c>
      <c r="Y21" s="1007">
        <f t="shared" si="8"/>
        <v>0.05</v>
      </c>
      <c r="Z21" s="1008">
        <f t="shared" si="9"/>
        <v>150</v>
      </c>
      <c r="AA21" s="1008">
        <f t="shared" si="10"/>
        <v>0</v>
      </c>
      <c r="AB21" s="1009" t="str">
        <f t="shared" si="11"/>
        <v>#DIV/0!</v>
      </c>
      <c r="AC21" s="1010">
        <f t="shared" si="12"/>
        <v>0</v>
      </c>
      <c r="AD21" s="1011" t="str">
        <f t="shared" si="13"/>
        <v>#DIV/0!</v>
      </c>
      <c r="AE21" s="1012">
        <f t="shared" si="14"/>
        <v>0</v>
      </c>
      <c r="AF21" s="1013">
        <f t="shared" si="15"/>
        <v>0</v>
      </c>
      <c r="AG21" s="1014">
        <f t="shared" si="16"/>
        <v>0</v>
      </c>
      <c r="AH21" s="3"/>
      <c r="AI21" s="3"/>
      <c r="AJ21" s="3"/>
      <c r="AK21" s="3"/>
      <c r="AL21" s="3"/>
      <c r="AM21" s="3"/>
    </row>
    <row r="22" ht="19.5" customHeight="1">
      <c r="A22" s="1004">
        <v>11.0</v>
      </c>
      <c r="B22" s="978"/>
      <c r="C22" s="979"/>
      <c r="D22" s="980"/>
      <c r="E22" s="430"/>
      <c r="F22" s="431"/>
      <c r="G22" s="432"/>
      <c r="H22" s="430"/>
      <c r="I22" s="981"/>
      <c r="J22" s="982"/>
      <c r="K22" s="1018" t="str">
        <f t="shared" si="1"/>
        <v/>
      </c>
      <c r="L22" s="978"/>
      <c r="M22" s="984">
        <f t="shared" si="2"/>
        <v>0</v>
      </c>
      <c r="N22" s="985">
        <f t="shared" si="3"/>
        <v>0</v>
      </c>
      <c r="O22" s="986"/>
      <c r="P22" s="987" t="str">
        <f t="shared" si="4"/>
        <v>미적용</v>
      </c>
      <c r="Q22" s="988"/>
      <c r="R22" s="984">
        <f t="shared" si="5"/>
        <v>0</v>
      </c>
      <c r="S22" s="988"/>
      <c r="T22" s="988"/>
      <c r="U22" s="989"/>
      <c r="V22" s="1005">
        <f t="shared" si="6"/>
        <v>0</v>
      </c>
      <c r="W22" s="991" t="str">
        <f t="shared" si="7"/>
        <v>#N/A</v>
      </c>
      <c r="X22" s="1006">
        <v>0.010713735103607179</v>
      </c>
      <c r="Y22" s="1007">
        <f t="shared" si="8"/>
        <v>0.05</v>
      </c>
      <c r="Z22" s="1008">
        <f t="shared" si="9"/>
        <v>150</v>
      </c>
      <c r="AA22" s="1008">
        <f t="shared" si="10"/>
        <v>0</v>
      </c>
      <c r="AB22" s="1009" t="str">
        <f t="shared" si="11"/>
        <v>#DIV/0!</v>
      </c>
      <c r="AC22" s="1010">
        <f t="shared" si="12"/>
        <v>0</v>
      </c>
      <c r="AD22" s="1011" t="str">
        <f t="shared" si="13"/>
        <v>#DIV/0!</v>
      </c>
      <c r="AE22" s="1012">
        <f t="shared" si="14"/>
        <v>0</v>
      </c>
      <c r="AF22" s="1013">
        <f t="shared" si="15"/>
        <v>0</v>
      </c>
      <c r="AG22" s="1014">
        <f t="shared" si="16"/>
        <v>0</v>
      </c>
      <c r="AH22" s="3"/>
      <c r="AI22" s="3"/>
      <c r="AJ22" s="3"/>
      <c r="AK22" s="3"/>
      <c r="AL22" s="3"/>
      <c r="AM22" s="3"/>
    </row>
    <row r="23" ht="19.5" customHeight="1">
      <c r="A23" s="1004">
        <v>13.0</v>
      </c>
      <c r="B23" s="978"/>
      <c r="C23" s="979"/>
      <c r="D23" s="980"/>
      <c r="E23" s="430"/>
      <c r="F23" s="431"/>
      <c r="G23" s="432"/>
      <c r="H23" s="430"/>
      <c r="I23" s="981"/>
      <c r="J23" s="982"/>
      <c r="K23" s="1018" t="str">
        <f t="shared" si="1"/>
        <v/>
      </c>
      <c r="L23" s="978"/>
      <c r="M23" s="984">
        <f t="shared" si="2"/>
        <v>0</v>
      </c>
      <c r="N23" s="985">
        <f t="shared" si="3"/>
        <v>0</v>
      </c>
      <c r="O23" s="986"/>
      <c r="P23" s="987" t="str">
        <f t="shared" si="4"/>
        <v>미적용</v>
      </c>
      <c r="Q23" s="988"/>
      <c r="R23" s="984">
        <f t="shared" si="5"/>
        <v>0</v>
      </c>
      <c r="S23" s="988"/>
      <c r="T23" s="988"/>
      <c r="U23" s="989"/>
      <c r="V23" s="1005">
        <f t="shared" si="6"/>
        <v>0</v>
      </c>
      <c r="W23" s="991" t="str">
        <f t="shared" si="7"/>
        <v>#N/A</v>
      </c>
      <c r="X23" s="1006">
        <v>0.011337585449218751</v>
      </c>
      <c r="Y23" s="1007">
        <f t="shared" si="8"/>
        <v>0.05</v>
      </c>
      <c r="Z23" s="1008">
        <f t="shared" si="9"/>
        <v>150</v>
      </c>
      <c r="AA23" s="1008">
        <f t="shared" si="10"/>
        <v>0</v>
      </c>
      <c r="AB23" s="1009" t="str">
        <f t="shared" si="11"/>
        <v>#DIV/0!</v>
      </c>
      <c r="AC23" s="1010">
        <f t="shared" si="12"/>
        <v>0</v>
      </c>
      <c r="AD23" s="1011" t="str">
        <f t="shared" si="13"/>
        <v>#DIV/0!</v>
      </c>
      <c r="AE23" s="1012">
        <f t="shared" si="14"/>
        <v>0</v>
      </c>
      <c r="AF23" s="1013">
        <f t="shared" si="15"/>
        <v>0</v>
      </c>
      <c r="AG23" s="1014">
        <f t="shared" si="16"/>
        <v>0</v>
      </c>
      <c r="AH23" s="3"/>
      <c r="AI23" s="3"/>
      <c r="AJ23" s="3"/>
      <c r="AK23" s="3"/>
      <c r="AL23" s="3"/>
      <c r="AM23" s="3"/>
    </row>
    <row r="24" ht="19.5" customHeight="1">
      <c r="A24" s="1029">
        <v>14.0</v>
      </c>
      <c r="B24" s="1030"/>
      <c r="C24" s="1031"/>
      <c r="D24" s="1032"/>
      <c r="E24" s="1033"/>
      <c r="F24" s="1033"/>
      <c r="G24" s="1033"/>
      <c r="H24" s="1033"/>
      <c r="I24" s="1034"/>
      <c r="J24" s="1035"/>
      <c r="K24" s="1036" t="str">
        <f t="shared" si="1"/>
        <v/>
      </c>
      <c r="L24" s="1030"/>
      <c r="M24" s="1036">
        <f t="shared" si="2"/>
        <v>0</v>
      </c>
      <c r="N24" s="1037">
        <f t="shared" si="3"/>
        <v>0</v>
      </c>
      <c r="O24" s="1030"/>
      <c r="P24" s="1038" t="str">
        <f t="shared" si="4"/>
        <v>미적용</v>
      </c>
      <c r="Q24" s="1034"/>
      <c r="R24" s="1036">
        <f t="shared" si="5"/>
        <v>0</v>
      </c>
      <c r="S24" s="1034"/>
      <c r="T24" s="1034"/>
      <c r="U24" s="1039"/>
      <c r="V24" s="1040">
        <f t="shared" si="6"/>
        <v>0</v>
      </c>
      <c r="W24" s="1041" t="str">
        <f t="shared" si="7"/>
        <v>#N/A</v>
      </c>
      <c r="X24" s="1042">
        <v>0.011343840122222901</v>
      </c>
      <c r="Y24" s="1043">
        <f t="shared" si="8"/>
        <v>0.05</v>
      </c>
      <c r="Z24" s="1026">
        <f t="shared" si="9"/>
        <v>150</v>
      </c>
      <c r="AA24" s="1026">
        <f t="shared" si="10"/>
        <v>0</v>
      </c>
      <c r="AB24" s="1044" t="str">
        <f t="shared" si="11"/>
        <v>#DIV/0!</v>
      </c>
      <c r="AC24" s="1045">
        <f t="shared" si="12"/>
        <v>0</v>
      </c>
      <c r="AD24" s="1046" t="str">
        <f t="shared" si="13"/>
        <v>#DIV/0!</v>
      </c>
      <c r="AE24" s="1047">
        <f t="shared" si="14"/>
        <v>0</v>
      </c>
      <c r="AF24" s="1048">
        <f t="shared" si="15"/>
        <v>0</v>
      </c>
      <c r="AG24" s="1049">
        <f t="shared" si="16"/>
        <v>0</v>
      </c>
      <c r="AH24" s="3"/>
      <c r="AI24" s="3"/>
      <c r="AJ24" s="3"/>
      <c r="AK24" s="3"/>
      <c r="AL24" s="3"/>
      <c r="AM24" s="3"/>
    </row>
    <row r="25" ht="15.75" customHeight="1">
      <c r="A25" s="5"/>
      <c r="B25" s="384"/>
      <c r="C25" s="5"/>
      <c r="D25" s="5"/>
      <c r="E25" s="1050"/>
      <c r="F25" s="1050"/>
      <c r="G25" s="1050"/>
      <c r="H25" s="1050"/>
      <c r="I25" s="385"/>
      <c r="J25" s="385"/>
      <c r="K25" s="384"/>
      <c r="L25" s="384"/>
      <c r="M25" s="1051"/>
      <c r="N25" s="385"/>
      <c r="O25" s="385"/>
      <c r="P25" s="385"/>
      <c r="Q25" s="1052"/>
      <c r="R25" s="1053"/>
      <c r="S25" s="1053"/>
      <c r="T25" s="1054"/>
      <c r="U25" s="385"/>
      <c r="V25" s="1053"/>
      <c r="W25" s="1053"/>
      <c r="X25" s="1055"/>
      <c r="Y25" s="88"/>
      <c r="Z25" s="3"/>
      <c r="AA25" s="3"/>
      <c r="AB25" s="3"/>
      <c r="AC25" s="3"/>
      <c r="AD25" s="3"/>
      <c r="AE25" s="3"/>
      <c r="AF25" s="3"/>
      <c r="AG25" s="3"/>
      <c r="AH25" s="3"/>
      <c r="AI25" s="3"/>
      <c r="AJ25" s="3"/>
      <c r="AK25" s="3"/>
      <c r="AL25" s="3"/>
      <c r="AM25" s="3"/>
    </row>
    <row r="26" ht="15.75" customHeight="1">
      <c r="A26" s="944" t="s">
        <v>343</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r="27" ht="6.0" customHeight="1">
      <c r="A27" s="49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row>
    <row r="28" ht="15.75" customHeight="1">
      <c r="A28" s="1056" t="s">
        <v>288</v>
      </c>
      <c r="B28" s="1057" t="s">
        <v>287</v>
      </c>
      <c r="C28" s="1058"/>
      <c r="D28" s="1059"/>
      <c r="E28" s="1060" t="s">
        <v>220</v>
      </c>
      <c r="F28" s="393"/>
      <c r="G28" s="393"/>
      <c r="H28" s="393"/>
      <c r="I28" s="393"/>
      <c r="J28" s="393"/>
      <c r="K28" s="393"/>
      <c r="L28" s="397"/>
      <c r="M28" s="1059"/>
      <c r="N28" s="1061"/>
      <c r="O28" s="1061"/>
      <c r="P28" s="1061"/>
      <c r="Q28" s="1062" t="s">
        <v>346</v>
      </c>
      <c r="R28" s="1063" t="s">
        <v>347</v>
      </c>
      <c r="S28" s="1063" t="s">
        <v>757</v>
      </c>
      <c r="T28" s="1063" t="s">
        <v>349</v>
      </c>
      <c r="U28" s="1059" t="s">
        <v>350</v>
      </c>
      <c r="V28" s="1064" t="s">
        <v>153</v>
      </c>
      <c r="W28" s="384"/>
      <c r="X28" s="3"/>
      <c r="Y28" s="3"/>
      <c r="Z28" s="3"/>
      <c r="AA28" s="3"/>
      <c r="AB28" s="3"/>
      <c r="AC28" s="3"/>
      <c r="AD28" s="3"/>
      <c r="AE28" s="3"/>
      <c r="AF28" s="3"/>
      <c r="AG28" s="3"/>
      <c r="AH28" s="3"/>
      <c r="AI28" s="3"/>
      <c r="AJ28" s="3"/>
      <c r="AK28" s="3"/>
      <c r="AL28" s="3"/>
      <c r="AM28" s="3"/>
    </row>
    <row r="29" ht="15.75" customHeight="1">
      <c r="A29" s="964"/>
      <c r="B29" s="1038" t="s">
        <v>295</v>
      </c>
      <c r="C29" s="1038" t="s">
        <v>354</v>
      </c>
      <c r="D29" s="1065" t="s">
        <v>355</v>
      </c>
      <c r="E29" s="1038" t="s">
        <v>351</v>
      </c>
      <c r="F29" s="1038" t="s">
        <v>384</v>
      </c>
      <c r="G29" s="1038" t="s">
        <v>758</v>
      </c>
      <c r="H29" s="1038" t="s">
        <v>759</v>
      </c>
      <c r="I29" s="1038" t="s">
        <v>356</v>
      </c>
      <c r="J29" s="1038" t="s">
        <v>357</v>
      </c>
      <c r="K29" s="1038" t="s">
        <v>358</v>
      </c>
      <c r="L29" s="1038" t="s">
        <v>359</v>
      </c>
      <c r="M29" s="1065" t="s">
        <v>355</v>
      </c>
      <c r="N29" s="1038" t="s">
        <v>760</v>
      </c>
      <c r="O29" s="1038" t="s">
        <v>345</v>
      </c>
      <c r="P29" s="1038" t="s">
        <v>222</v>
      </c>
      <c r="Q29" s="1066"/>
      <c r="R29" s="965"/>
      <c r="S29" s="965"/>
      <c r="T29" s="965"/>
      <c r="U29" s="1065" t="s">
        <v>360</v>
      </c>
      <c r="V29" s="1067" t="s">
        <v>361</v>
      </c>
      <c r="W29" s="384"/>
      <c r="X29" s="3"/>
      <c r="Y29" s="3"/>
      <c r="Z29" s="3"/>
      <c r="AA29" s="3"/>
      <c r="AB29" s="3"/>
      <c r="AC29" s="3"/>
      <c r="AD29" s="3"/>
      <c r="AE29" s="3"/>
      <c r="AF29" s="3"/>
      <c r="AG29" s="3"/>
      <c r="AH29" s="3"/>
      <c r="AI29" s="3"/>
      <c r="AJ29" s="3"/>
      <c r="AK29" s="3"/>
      <c r="AL29" s="3"/>
      <c r="AM29" s="3"/>
    </row>
    <row r="30" ht="15.75" customHeight="1">
      <c r="A30" s="1068">
        <v>0.0</v>
      </c>
      <c r="B30" s="1069">
        <f t="shared" ref="B30:B44" si="18">IF($E10=0,0,(($E10*$F10/1000000)*$M10*$G10*(1+$X10))/$J10)</f>
        <v>0.2502563005</v>
      </c>
      <c r="C30" s="1069">
        <f t="shared" ref="C30:C44" si="19">IF($E10=0,0,(($E10*$F10/1000000)*$R10*(1+$Y10)/$J10))</f>
        <v>2.122882114</v>
      </c>
      <c r="D30" s="1069">
        <f t="shared" ref="D30:D44" si="20">$B30+$C30</f>
        <v>2.373138414</v>
      </c>
      <c r="E30" s="1069" t="str">
        <f t="shared" ref="E30:E44" si="21">IF(OR($E10=0,$P10="미적용"),0,INDEX($Y$50:$AH$51,MATCH($P10,$Y$50:$Y$51,0),9)*1.1/($AK$14/($AF10*(1+$X10)))+IF(OR($E10=0,$P10="미적용"),0,(INDEX($Y$50:$AH$51,MATCH($P10,$Y$50:$Y$51,0),10))/IF($P10="ROLL",$AA10,$Z10)))*($F$5/3600*$Z$50+IF(OR($E10=0,$P10="미적용"),0,INDEX($Y$50:$AH$51,MATCH($P10,$Y$50:$Y$51,0),8))/3600)</f>
        <v>#N/A</v>
      </c>
      <c r="F30" s="1069" t="str">
        <f t="shared" ref="F30:F44" si="22">IF($E10=0,0,IF($U10="오토컷팅",$AG$52*1.1/$AE10+($AH$52/$Z10),0)*IF($U10="오토컷팅",($F$5*$Z$52+$AF$52)/3600,0))</f>
        <v>#N/A</v>
      </c>
      <c r="G30" s="1069" t="str">
        <f t="shared" ref="G30:G44" si="23">IF(OR($F30&lt;&gt;0,$E10=0),0,IF(OR($U10="A롤컷팅",$U10="B롤컷팅"),$AG$54*1.1/$AE10+($AH$54/$Z10),$AG$53*1.11/$AE10+($AH$53/$Z10))*IF(OR($U10="A롤컷팅",$U10="B롤컷팅"),$F$5*$Z$54/3600+$AF$54/3600,$F$5*$Z$53/3600+$AF$53/3600))</f>
        <v>#N/A</v>
      </c>
      <c r="H30" s="1069" t="str">
        <f t="shared" ref="H30:H44" si="24">IF($E10=0,0,(INDEX($Y$50:$AH$63,MATCH($U10,$Y$50:$Y$63,0),9)/($AC10*$J10)*1.1+INDEX($Y$50:$AH$63,MATCH($U10,$Y$50:$Y$63,0),10)/$Z10)*($F$5*INDEX($Y$50:$AH$63,MATCH($U10,$Y$50:$Y$63,0),2)/3600+INDEX($Y$50:$AH$63,MATCH($U10,$Y$50:$Y$63,0),8)/3600))</f>
        <v>#N/A</v>
      </c>
      <c r="I30" s="1069" t="str">
        <f t="shared" ref="I30:I44" si="25">IF($T10=0,0,5+(0.8*$T10)*1.1+($AH$59/$Z10))*($F$5/3600+$AF$59/3600)</f>
        <v>#N/A</v>
      </c>
      <c r="J30" s="1069" t="str">
        <f t="shared" ref="J30:J44" si="26">IF($S10=0,0,2*$S10*1.1)*($F$5/3600+$AE$60/3600)</f>
        <v>#N/A</v>
      </c>
      <c r="K30" s="1069" t="str">
        <f t="shared" ref="K30:K44" si="27">IF($Q10=0,0,6*$Q10*1.1+($AH$61/$Z10))*($F$5/3600)</f>
        <v>#N/A</v>
      </c>
      <c r="L30" s="1069" t="str">
        <f t="shared" ref="L30:L44" si="28">IF($E10=0,0,IF($AF10&lt;=10,1,IF($AF10&lt;=40,1.5,IF($AF10&lt;=170,2,IF($AF10&gt;170,3,0))))*1.1*$F$5/3600*$Z$63)</f>
        <v>#N/A</v>
      </c>
      <c r="M30" s="1069" t="str">
        <f t="shared" ref="M30:M44" si="29">SUM($E30:$L30)</f>
        <v>#N/A</v>
      </c>
      <c r="N30" s="1069"/>
      <c r="O30" s="1069" t="str">
        <f t="shared" ref="O30:O44" si="30">$M30*$H$5</f>
        <v>#N/A</v>
      </c>
      <c r="P30" s="1069" t="str">
        <f t="shared" ref="P30:P44" si="31">($O30+$M30)*15%</f>
        <v>#N/A</v>
      </c>
      <c r="Q30" s="1069" t="str">
        <f t="shared" ref="Q30:Q44" si="32">$D30+$M30+SUM($N30:$P30)</f>
        <v>#N/A</v>
      </c>
      <c r="R30" s="1069">
        <f t="shared" ref="R30:R44" si="33">IF(OR($U30=0,$V30=0),0,$U30*1000/$V30)</f>
        <v>0</v>
      </c>
      <c r="S30" s="1070">
        <f t="shared" ref="S30:S44" si="34">AG10*G10*N10*170/1000</f>
        <v>0.0006427678641</v>
      </c>
      <c r="T30" s="1071"/>
      <c r="U30" s="1072">
        <v>0.0</v>
      </c>
      <c r="V30" s="1073"/>
      <c r="W30" s="385"/>
      <c r="X30" s="3"/>
      <c r="Y30" s="3"/>
      <c r="Z30" s="3"/>
      <c r="AA30" s="3"/>
      <c r="AB30" s="3"/>
      <c r="AC30" s="3"/>
      <c r="AD30" s="3"/>
      <c r="AE30" s="3"/>
      <c r="AF30" s="3"/>
      <c r="AG30" s="3"/>
      <c r="AH30" s="3"/>
      <c r="AI30" s="3"/>
      <c r="AJ30" s="3"/>
      <c r="AK30" s="3"/>
      <c r="AL30" s="3"/>
      <c r="AM30" s="3"/>
    </row>
    <row r="31" ht="15.75" customHeight="1">
      <c r="A31" s="532">
        <v>2.0</v>
      </c>
      <c r="B31" s="533" t="str">
        <f t="shared" si="18"/>
        <v>#DIV/0!</v>
      </c>
      <c r="C31" s="533" t="str">
        <f t="shared" si="19"/>
        <v>#DIV/0!</v>
      </c>
      <c r="D31" s="533" t="str">
        <f t="shared" si="20"/>
        <v>#DIV/0!</v>
      </c>
      <c r="E31" s="533" t="str">
        <f t="shared" si="21"/>
        <v>#N/A</v>
      </c>
      <c r="F31" s="533" t="str">
        <f t="shared" si="22"/>
        <v>#DIV/0!</v>
      </c>
      <c r="G31" s="533" t="str">
        <f t="shared" si="23"/>
        <v>#DIV/0!</v>
      </c>
      <c r="H31" s="533" t="str">
        <f t="shared" si="24"/>
        <v>#DIV/0!</v>
      </c>
      <c r="I31" s="533" t="str">
        <f t="shared" si="25"/>
        <v>#N/A</v>
      </c>
      <c r="J31" s="533" t="str">
        <f t="shared" si="26"/>
        <v>#N/A</v>
      </c>
      <c r="K31" s="533" t="str">
        <f t="shared" si="27"/>
        <v>#N/A</v>
      </c>
      <c r="L31" s="533" t="str">
        <f t="shared" si="28"/>
        <v>#N/A</v>
      </c>
      <c r="M31" s="533" t="str">
        <f t="shared" si="29"/>
        <v>#N/A</v>
      </c>
      <c r="N31" s="533"/>
      <c r="O31" s="533" t="str">
        <f t="shared" si="30"/>
        <v>#N/A</v>
      </c>
      <c r="P31" s="533" t="str">
        <f t="shared" si="31"/>
        <v>#N/A</v>
      </c>
      <c r="Q31" s="533" t="str">
        <f t="shared" si="32"/>
        <v>#DIV/0!</v>
      </c>
      <c r="R31" s="533">
        <f t="shared" si="33"/>
        <v>0</v>
      </c>
      <c r="S31" s="544">
        <f t="shared" si="34"/>
        <v>0.0001894452705</v>
      </c>
      <c r="T31" s="535"/>
      <c r="U31" s="536">
        <v>0.0</v>
      </c>
      <c r="V31" s="538"/>
      <c r="W31" s="385"/>
      <c r="X31" s="3"/>
      <c r="Y31" s="3"/>
      <c r="Z31" s="3"/>
      <c r="AA31" s="3"/>
      <c r="AB31" s="3"/>
      <c r="AC31" s="3"/>
      <c r="AD31" s="3"/>
      <c r="AE31" s="3"/>
      <c r="AF31" s="3"/>
      <c r="AG31" s="3"/>
      <c r="AH31" s="3"/>
      <c r="AI31" s="3"/>
      <c r="AJ31" s="3"/>
      <c r="AK31" s="3"/>
      <c r="AL31" s="3"/>
      <c r="AM31" s="3"/>
    </row>
    <row r="32" ht="15.75" customHeight="1">
      <c r="A32" s="532">
        <v>3.0</v>
      </c>
      <c r="B32" s="533">
        <f t="shared" si="18"/>
        <v>0</v>
      </c>
      <c r="C32" s="533">
        <f t="shared" si="19"/>
        <v>0</v>
      </c>
      <c r="D32" s="533">
        <f t="shared" si="20"/>
        <v>0</v>
      </c>
      <c r="E32" s="533" t="str">
        <f t="shared" si="21"/>
        <v>#N/A</v>
      </c>
      <c r="F32" s="533">
        <f t="shared" si="22"/>
        <v>0</v>
      </c>
      <c r="G32" s="533">
        <f t="shared" si="23"/>
        <v>0</v>
      </c>
      <c r="H32" s="533">
        <f t="shared" si="24"/>
        <v>0</v>
      </c>
      <c r="I32" s="533" t="str">
        <f t="shared" si="25"/>
        <v>#N/A</v>
      </c>
      <c r="J32" s="533" t="str">
        <f t="shared" si="26"/>
        <v>#N/A</v>
      </c>
      <c r="K32" s="533" t="str">
        <f t="shared" si="27"/>
        <v>#N/A</v>
      </c>
      <c r="L32" s="533">
        <f t="shared" si="28"/>
        <v>0</v>
      </c>
      <c r="M32" s="533" t="str">
        <f t="shared" si="29"/>
        <v>#N/A</v>
      </c>
      <c r="N32" s="533"/>
      <c r="O32" s="533" t="str">
        <f t="shared" si="30"/>
        <v>#N/A</v>
      </c>
      <c r="P32" s="533" t="str">
        <f t="shared" si="31"/>
        <v>#N/A</v>
      </c>
      <c r="Q32" s="533" t="str">
        <f t="shared" si="32"/>
        <v>#N/A</v>
      </c>
      <c r="R32" s="533">
        <f t="shared" si="33"/>
        <v>0</v>
      </c>
      <c r="S32" s="544">
        <f t="shared" si="34"/>
        <v>0</v>
      </c>
      <c r="T32" s="535"/>
      <c r="U32" s="536">
        <v>0.0</v>
      </c>
      <c r="V32" s="538"/>
      <c r="W32" s="385"/>
      <c r="X32" s="3"/>
      <c r="Y32" s="3"/>
      <c r="Z32" s="3"/>
      <c r="AA32" s="3"/>
      <c r="AB32" s="3"/>
      <c r="AC32" s="3"/>
      <c r="AD32" s="3"/>
      <c r="AE32" s="3"/>
      <c r="AF32" s="3"/>
      <c r="AG32" s="3"/>
      <c r="AH32" s="3"/>
      <c r="AI32" s="3"/>
      <c r="AJ32" s="3"/>
      <c r="AK32" s="3"/>
      <c r="AL32" s="3"/>
      <c r="AM32" s="3"/>
    </row>
    <row r="33" ht="15.75" customHeight="1">
      <c r="A33" s="532">
        <v>3.0</v>
      </c>
      <c r="B33" s="533">
        <f t="shared" si="18"/>
        <v>0</v>
      </c>
      <c r="C33" s="533">
        <f t="shared" si="19"/>
        <v>0</v>
      </c>
      <c r="D33" s="533">
        <f t="shared" si="20"/>
        <v>0</v>
      </c>
      <c r="E33" s="533" t="str">
        <f t="shared" si="21"/>
        <v>#N/A</v>
      </c>
      <c r="F33" s="533">
        <f t="shared" si="22"/>
        <v>0</v>
      </c>
      <c r="G33" s="533">
        <f t="shared" si="23"/>
        <v>0</v>
      </c>
      <c r="H33" s="533">
        <f t="shared" si="24"/>
        <v>0</v>
      </c>
      <c r="I33" s="533" t="str">
        <f t="shared" si="25"/>
        <v>#N/A</v>
      </c>
      <c r="J33" s="533" t="str">
        <f t="shared" si="26"/>
        <v>#N/A</v>
      </c>
      <c r="K33" s="533" t="str">
        <f t="shared" si="27"/>
        <v>#N/A</v>
      </c>
      <c r="L33" s="533">
        <f t="shared" si="28"/>
        <v>0</v>
      </c>
      <c r="M33" s="533" t="str">
        <f t="shared" si="29"/>
        <v>#N/A</v>
      </c>
      <c r="N33" s="533"/>
      <c r="O33" s="533" t="str">
        <f t="shared" si="30"/>
        <v>#N/A</v>
      </c>
      <c r="P33" s="533" t="str">
        <f t="shared" si="31"/>
        <v>#N/A</v>
      </c>
      <c r="Q33" s="533" t="str">
        <f t="shared" si="32"/>
        <v>#N/A</v>
      </c>
      <c r="R33" s="533">
        <f t="shared" si="33"/>
        <v>0</v>
      </c>
      <c r="S33" s="544">
        <f t="shared" si="34"/>
        <v>0</v>
      </c>
      <c r="T33" s="535"/>
      <c r="U33" s="536">
        <v>0.0</v>
      </c>
      <c r="V33" s="538"/>
      <c r="W33" s="385"/>
      <c r="X33" s="3"/>
      <c r="Y33" s="3"/>
      <c r="Z33" s="3"/>
      <c r="AA33" s="3"/>
      <c r="AB33" s="3"/>
      <c r="AC33" s="3"/>
      <c r="AD33" s="3"/>
      <c r="AE33" s="3"/>
      <c r="AF33" s="3"/>
      <c r="AG33" s="3"/>
      <c r="AH33" s="3"/>
      <c r="AI33" s="3"/>
      <c r="AJ33" s="3"/>
      <c r="AK33" s="3"/>
      <c r="AL33" s="3"/>
      <c r="AM33" s="3"/>
    </row>
    <row r="34" ht="15.75" customHeight="1">
      <c r="A34" s="532">
        <v>5.0</v>
      </c>
      <c r="B34" s="533">
        <f t="shared" si="18"/>
        <v>0</v>
      </c>
      <c r="C34" s="533">
        <f t="shared" si="19"/>
        <v>0</v>
      </c>
      <c r="D34" s="533">
        <f t="shared" si="20"/>
        <v>0</v>
      </c>
      <c r="E34" s="533" t="str">
        <f t="shared" si="21"/>
        <v>#N/A</v>
      </c>
      <c r="F34" s="533">
        <f t="shared" si="22"/>
        <v>0</v>
      </c>
      <c r="G34" s="533">
        <f t="shared" si="23"/>
        <v>0</v>
      </c>
      <c r="H34" s="533">
        <f t="shared" si="24"/>
        <v>0</v>
      </c>
      <c r="I34" s="533" t="str">
        <f t="shared" si="25"/>
        <v>#N/A</v>
      </c>
      <c r="J34" s="533" t="str">
        <f t="shared" si="26"/>
        <v>#N/A</v>
      </c>
      <c r="K34" s="533" t="str">
        <f t="shared" si="27"/>
        <v>#N/A</v>
      </c>
      <c r="L34" s="533">
        <f t="shared" si="28"/>
        <v>0</v>
      </c>
      <c r="M34" s="533" t="str">
        <f t="shared" si="29"/>
        <v>#N/A</v>
      </c>
      <c r="N34" s="533"/>
      <c r="O34" s="533" t="str">
        <f t="shared" si="30"/>
        <v>#N/A</v>
      </c>
      <c r="P34" s="533" t="str">
        <f t="shared" si="31"/>
        <v>#N/A</v>
      </c>
      <c r="Q34" s="533" t="str">
        <f t="shared" si="32"/>
        <v>#N/A</v>
      </c>
      <c r="R34" s="533">
        <f t="shared" si="33"/>
        <v>0</v>
      </c>
      <c r="S34" s="544">
        <f t="shared" si="34"/>
        <v>0</v>
      </c>
      <c r="T34" s="535"/>
      <c r="U34" s="536">
        <v>0.0</v>
      </c>
      <c r="V34" s="538"/>
      <c r="W34" s="385"/>
      <c r="X34" s="3"/>
      <c r="Y34" s="3"/>
      <c r="Z34" s="3"/>
      <c r="AA34" s="3"/>
      <c r="AB34" s="3"/>
      <c r="AC34" s="3"/>
      <c r="AD34" s="3"/>
      <c r="AE34" s="3"/>
      <c r="AF34" s="3"/>
      <c r="AG34" s="3"/>
      <c r="AH34" s="3"/>
      <c r="AI34" s="3"/>
      <c r="AJ34" s="3"/>
      <c r="AK34" s="3"/>
      <c r="AL34" s="3"/>
      <c r="AM34" s="3"/>
    </row>
    <row r="35" ht="15.75" customHeight="1">
      <c r="A35" s="532">
        <v>7.0</v>
      </c>
      <c r="B35" s="533">
        <f t="shared" si="18"/>
        <v>0</v>
      </c>
      <c r="C35" s="533">
        <f t="shared" si="19"/>
        <v>0</v>
      </c>
      <c r="D35" s="533">
        <f t="shared" si="20"/>
        <v>0</v>
      </c>
      <c r="E35" s="533" t="str">
        <f t="shared" si="21"/>
        <v>#N/A</v>
      </c>
      <c r="F35" s="533">
        <f t="shared" si="22"/>
        <v>0</v>
      </c>
      <c r="G35" s="533">
        <f t="shared" si="23"/>
        <v>0</v>
      </c>
      <c r="H35" s="533">
        <f t="shared" si="24"/>
        <v>0</v>
      </c>
      <c r="I35" s="533" t="str">
        <f t="shared" si="25"/>
        <v>#N/A</v>
      </c>
      <c r="J35" s="533" t="str">
        <f t="shared" si="26"/>
        <v>#N/A</v>
      </c>
      <c r="K35" s="533" t="str">
        <f t="shared" si="27"/>
        <v>#N/A</v>
      </c>
      <c r="L35" s="533">
        <f t="shared" si="28"/>
        <v>0</v>
      </c>
      <c r="M35" s="533" t="str">
        <f t="shared" si="29"/>
        <v>#N/A</v>
      </c>
      <c r="N35" s="533"/>
      <c r="O35" s="533" t="str">
        <f t="shared" si="30"/>
        <v>#N/A</v>
      </c>
      <c r="P35" s="533" t="str">
        <f t="shared" si="31"/>
        <v>#N/A</v>
      </c>
      <c r="Q35" s="533" t="str">
        <f t="shared" si="32"/>
        <v>#N/A</v>
      </c>
      <c r="R35" s="533">
        <f t="shared" si="33"/>
        <v>0</v>
      </c>
      <c r="S35" s="544">
        <f t="shared" si="34"/>
        <v>0</v>
      </c>
      <c r="T35" s="535"/>
      <c r="U35" s="536">
        <v>0.0</v>
      </c>
      <c r="V35" s="538"/>
      <c r="W35" s="385"/>
      <c r="X35" s="3"/>
      <c r="Y35" s="3"/>
      <c r="Z35" s="3"/>
      <c r="AA35" s="3"/>
      <c r="AB35" s="3"/>
      <c r="AC35" s="3"/>
      <c r="AD35" s="3"/>
      <c r="AE35" s="3"/>
      <c r="AF35" s="3"/>
      <c r="AG35" s="3"/>
      <c r="AH35" s="3"/>
      <c r="AI35" s="3"/>
      <c r="AJ35" s="3"/>
      <c r="AK35" s="3"/>
      <c r="AL35" s="3"/>
      <c r="AM35" s="3"/>
    </row>
    <row r="36" ht="15.75" customHeight="1">
      <c r="A36" s="532">
        <v>8.0</v>
      </c>
      <c r="B36" s="533">
        <f t="shared" si="18"/>
        <v>0</v>
      </c>
      <c r="C36" s="533">
        <f t="shared" si="19"/>
        <v>0</v>
      </c>
      <c r="D36" s="533">
        <f t="shared" si="20"/>
        <v>0</v>
      </c>
      <c r="E36" s="533" t="str">
        <f t="shared" si="21"/>
        <v>#N/A</v>
      </c>
      <c r="F36" s="533">
        <f t="shared" si="22"/>
        <v>0</v>
      </c>
      <c r="G36" s="533">
        <f t="shared" si="23"/>
        <v>0</v>
      </c>
      <c r="H36" s="533">
        <f t="shared" si="24"/>
        <v>0</v>
      </c>
      <c r="I36" s="533" t="str">
        <f t="shared" si="25"/>
        <v>#N/A</v>
      </c>
      <c r="J36" s="533" t="str">
        <f t="shared" si="26"/>
        <v>#N/A</v>
      </c>
      <c r="K36" s="533" t="str">
        <f t="shared" si="27"/>
        <v>#N/A</v>
      </c>
      <c r="L36" s="533">
        <f t="shared" si="28"/>
        <v>0</v>
      </c>
      <c r="M36" s="533" t="str">
        <f t="shared" si="29"/>
        <v>#N/A</v>
      </c>
      <c r="N36" s="533"/>
      <c r="O36" s="533" t="str">
        <f t="shared" si="30"/>
        <v>#N/A</v>
      </c>
      <c r="P36" s="533" t="str">
        <f t="shared" si="31"/>
        <v>#N/A</v>
      </c>
      <c r="Q36" s="533" t="str">
        <f t="shared" si="32"/>
        <v>#N/A</v>
      </c>
      <c r="R36" s="533">
        <f t="shared" si="33"/>
        <v>0</v>
      </c>
      <c r="S36" s="544">
        <f t="shared" si="34"/>
        <v>0</v>
      </c>
      <c r="T36" s="535"/>
      <c r="U36" s="536">
        <v>0.0</v>
      </c>
      <c r="V36" s="538"/>
      <c r="W36" s="385"/>
      <c r="X36" s="3"/>
      <c r="Y36" s="3"/>
      <c r="Z36" s="3"/>
      <c r="AA36" s="3"/>
      <c r="AB36" s="3"/>
      <c r="AC36" s="3"/>
      <c r="AD36" s="3"/>
      <c r="AE36" s="3"/>
      <c r="AF36" s="3"/>
      <c r="AG36" s="3"/>
      <c r="AH36" s="3"/>
      <c r="AI36" s="3"/>
      <c r="AJ36" s="3"/>
      <c r="AK36" s="3"/>
      <c r="AL36" s="3"/>
      <c r="AM36" s="3"/>
    </row>
    <row r="37" ht="15.75" customHeight="1">
      <c r="A37" s="532">
        <v>8.0</v>
      </c>
      <c r="B37" s="533">
        <f t="shared" si="18"/>
        <v>0</v>
      </c>
      <c r="C37" s="533">
        <f t="shared" si="19"/>
        <v>0</v>
      </c>
      <c r="D37" s="533">
        <f t="shared" si="20"/>
        <v>0</v>
      </c>
      <c r="E37" s="533" t="str">
        <f t="shared" si="21"/>
        <v>#N/A</v>
      </c>
      <c r="F37" s="533">
        <f t="shared" si="22"/>
        <v>0</v>
      </c>
      <c r="G37" s="533">
        <f t="shared" si="23"/>
        <v>0</v>
      </c>
      <c r="H37" s="533">
        <f t="shared" si="24"/>
        <v>0</v>
      </c>
      <c r="I37" s="533" t="str">
        <f t="shared" si="25"/>
        <v>#N/A</v>
      </c>
      <c r="J37" s="533" t="str">
        <f t="shared" si="26"/>
        <v>#N/A</v>
      </c>
      <c r="K37" s="533" t="str">
        <f t="shared" si="27"/>
        <v>#N/A</v>
      </c>
      <c r="L37" s="533">
        <f t="shared" si="28"/>
        <v>0</v>
      </c>
      <c r="M37" s="533" t="str">
        <f t="shared" si="29"/>
        <v>#N/A</v>
      </c>
      <c r="N37" s="533"/>
      <c r="O37" s="533" t="str">
        <f t="shared" si="30"/>
        <v>#N/A</v>
      </c>
      <c r="P37" s="533" t="str">
        <f t="shared" si="31"/>
        <v>#N/A</v>
      </c>
      <c r="Q37" s="533" t="str">
        <f t="shared" si="32"/>
        <v>#N/A</v>
      </c>
      <c r="R37" s="533">
        <f t="shared" si="33"/>
        <v>0</v>
      </c>
      <c r="S37" s="544">
        <f t="shared" si="34"/>
        <v>0</v>
      </c>
      <c r="T37" s="535"/>
      <c r="U37" s="536">
        <v>0.0</v>
      </c>
      <c r="V37" s="538"/>
      <c r="W37" s="385"/>
      <c r="X37" s="3"/>
      <c r="Y37" s="3"/>
      <c r="Z37" s="3"/>
      <c r="AA37" s="3"/>
      <c r="AB37" s="3"/>
      <c r="AC37" s="3"/>
      <c r="AD37" s="3"/>
      <c r="AE37" s="3"/>
      <c r="AF37" s="3"/>
      <c r="AG37" s="3"/>
      <c r="AH37" s="3"/>
      <c r="AI37" s="3"/>
      <c r="AJ37" s="3"/>
      <c r="AK37" s="3"/>
      <c r="AL37" s="3"/>
      <c r="AM37" s="3"/>
    </row>
    <row r="38" ht="15.75" customHeight="1">
      <c r="A38" s="532">
        <v>9.0</v>
      </c>
      <c r="B38" s="533">
        <f t="shared" si="18"/>
        <v>0</v>
      </c>
      <c r="C38" s="533">
        <f t="shared" si="19"/>
        <v>0</v>
      </c>
      <c r="D38" s="533">
        <f t="shared" si="20"/>
        <v>0</v>
      </c>
      <c r="E38" s="533" t="str">
        <f t="shared" si="21"/>
        <v>#N/A</v>
      </c>
      <c r="F38" s="533">
        <f t="shared" si="22"/>
        <v>0</v>
      </c>
      <c r="G38" s="533">
        <f t="shared" si="23"/>
        <v>0</v>
      </c>
      <c r="H38" s="533">
        <f t="shared" si="24"/>
        <v>0</v>
      </c>
      <c r="I38" s="533" t="str">
        <f t="shared" si="25"/>
        <v>#N/A</v>
      </c>
      <c r="J38" s="533" t="str">
        <f t="shared" si="26"/>
        <v>#N/A</v>
      </c>
      <c r="K38" s="533" t="str">
        <f t="shared" si="27"/>
        <v>#N/A</v>
      </c>
      <c r="L38" s="533">
        <f t="shared" si="28"/>
        <v>0</v>
      </c>
      <c r="M38" s="533" t="str">
        <f t="shared" si="29"/>
        <v>#N/A</v>
      </c>
      <c r="N38" s="533"/>
      <c r="O38" s="533" t="str">
        <f t="shared" si="30"/>
        <v>#N/A</v>
      </c>
      <c r="P38" s="533" t="str">
        <f t="shared" si="31"/>
        <v>#N/A</v>
      </c>
      <c r="Q38" s="533" t="str">
        <f t="shared" si="32"/>
        <v>#N/A</v>
      </c>
      <c r="R38" s="533">
        <f t="shared" si="33"/>
        <v>0</v>
      </c>
      <c r="S38" s="544">
        <f t="shared" si="34"/>
        <v>0</v>
      </c>
      <c r="T38" s="535"/>
      <c r="U38" s="536">
        <v>0.0</v>
      </c>
      <c r="V38" s="538"/>
      <c r="W38" s="385"/>
      <c r="X38" s="3"/>
      <c r="Y38" s="3"/>
      <c r="Z38" s="3"/>
      <c r="AA38" s="3"/>
      <c r="AB38" s="3"/>
      <c r="AC38" s="3"/>
      <c r="AD38" s="3"/>
      <c r="AE38" s="3"/>
      <c r="AF38" s="3"/>
      <c r="AG38" s="3"/>
      <c r="AH38" s="3"/>
      <c r="AI38" s="3"/>
      <c r="AJ38" s="3"/>
      <c r="AK38" s="3"/>
      <c r="AL38" s="3"/>
      <c r="AM38" s="3"/>
    </row>
    <row r="39" ht="15.75" customHeight="1">
      <c r="A39" s="532">
        <v>9.0</v>
      </c>
      <c r="B39" s="533">
        <f t="shared" si="18"/>
        <v>0</v>
      </c>
      <c r="C39" s="533">
        <f t="shared" si="19"/>
        <v>0</v>
      </c>
      <c r="D39" s="533">
        <f t="shared" si="20"/>
        <v>0</v>
      </c>
      <c r="E39" s="533" t="str">
        <f t="shared" si="21"/>
        <v>#N/A</v>
      </c>
      <c r="F39" s="533">
        <f t="shared" si="22"/>
        <v>0</v>
      </c>
      <c r="G39" s="533">
        <f t="shared" si="23"/>
        <v>0</v>
      </c>
      <c r="H39" s="533">
        <f t="shared" si="24"/>
        <v>0</v>
      </c>
      <c r="I39" s="533" t="str">
        <f t="shared" si="25"/>
        <v>#N/A</v>
      </c>
      <c r="J39" s="533" t="str">
        <f t="shared" si="26"/>
        <v>#N/A</v>
      </c>
      <c r="K39" s="533" t="str">
        <f t="shared" si="27"/>
        <v>#N/A</v>
      </c>
      <c r="L39" s="533">
        <f t="shared" si="28"/>
        <v>0</v>
      </c>
      <c r="M39" s="533" t="str">
        <f t="shared" si="29"/>
        <v>#N/A</v>
      </c>
      <c r="N39" s="533"/>
      <c r="O39" s="533" t="str">
        <f t="shared" si="30"/>
        <v>#N/A</v>
      </c>
      <c r="P39" s="533" t="str">
        <f t="shared" si="31"/>
        <v>#N/A</v>
      </c>
      <c r="Q39" s="533" t="str">
        <f t="shared" si="32"/>
        <v>#N/A</v>
      </c>
      <c r="R39" s="533">
        <f t="shared" si="33"/>
        <v>0</v>
      </c>
      <c r="S39" s="544">
        <f t="shared" si="34"/>
        <v>0</v>
      </c>
      <c r="T39" s="535"/>
      <c r="U39" s="536">
        <v>0.0</v>
      </c>
      <c r="V39" s="538"/>
      <c r="W39" s="385"/>
      <c r="X39" s="3"/>
      <c r="Y39" s="3"/>
      <c r="Z39" s="3"/>
      <c r="AA39" s="3"/>
      <c r="AB39" s="3"/>
      <c r="AC39" s="3"/>
      <c r="AD39" s="3"/>
      <c r="AE39" s="3"/>
      <c r="AF39" s="3"/>
      <c r="AG39" s="3"/>
      <c r="AH39" s="3"/>
      <c r="AI39" s="3"/>
      <c r="AJ39" s="3"/>
      <c r="AK39" s="3"/>
      <c r="AL39" s="3"/>
      <c r="AM39" s="3"/>
    </row>
    <row r="40" ht="15.75" customHeight="1">
      <c r="A40" s="532">
        <v>9.0</v>
      </c>
      <c r="B40" s="533">
        <f t="shared" si="18"/>
        <v>0</v>
      </c>
      <c r="C40" s="533">
        <f t="shared" si="19"/>
        <v>0</v>
      </c>
      <c r="D40" s="533">
        <f t="shared" si="20"/>
        <v>0</v>
      </c>
      <c r="E40" s="533" t="str">
        <f t="shared" si="21"/>
        <v>#N/A</v>
      </c>
      <c r="F40" s="533">
        <f t="shared" si="22"/>
        <v>0</v>
      </c>
      <c r="G40" s="533">
        <f t="shared" si="23"/>
        <v>0</v>
      </c>
      <c r="H40" s="533">
        <f t="shared" si="24"/>
        <v>0</v>
      </c>
      <c r="I40" s="533" t="str">
        <f t="shared" si="25"/>
        <v>#N/A</v>
      </c>
      <c r="J40" s="533" t="str">
        <f t="shared" si="26"/>
        <v>#N/A</v>
      </c>
      <c r="K40" s="533" t="str">
        <f t="shared" si="27"/>
        <v>#N/A</v>
      </c>
      <c r="L40" s="533">
        <f t="shared" si="28"/>
        <v>0</v>
      </c>
      <c r="M40" s="533" t="str">
        <f t="shared" si="29"/>
        <v>#N/A</v>
      </c>
      <c r="N40" s="533"/>
      <c r="O40" s="533" t="str">
        <f t="shared" si="30"/>
        <v>#N/A</v>
      </c>
      <c r="P40" s="533" t="str">
        <f t="shared" si="31"/>
        <v>#N/A</v>
      </c>
      <c r="Q40" s="533" t="str">
        <f t="shared" si="32"/>
        <v>#N/A</v>
      </c>
      <c r="R40" s="533">
        <f t="shared" si="33"/>
        <v>0</v>
      </c>
      <c r="S40" s="544">
        <f t="shared" si="34"/>
        <v>0</v>
      </c>
      <c r="T40" s="535"/>
      <c r="U40" s="536">
        <v>0.0</v>
      </c>
      <c r="V40" s="538"/>
      <c r="W40" s="385"/>
      <c r="X40" s="3"/>
      <c r="Y40" s="3"/>
      <c r="Z40" s="3"/>
      <c r="AA40" s="3"/>
      <c r="AB40" s="3"/>
      <c r="AC40" s="3"/>
      <c r="AD40" s="3"/>
      <c r="AE40" s="3"/>
      <c r="AF40" s="3"/>
      <c r="AG40" s="3"/>
      <c r="AH40" s="3"/>
      <c r="AI40" s="3"/>
      <c r="AJ40" s="3"/>
      <c r="AK40" s="3"/>
      <c r="AL40" s="3"/>
      <c r="AM40" s="3"/>
    </row>
    <row r="41" ht="15.75" customHeight="1">
      <c r="A41" s="532">
        <v>12.0</v>
      </c>
      <c r="B41" s="533">
        <f t="shared" si="18"/>
        <v>0</v>
      </c>
      <c r="C41" s="533">
        <f t="shared" si="19"/>
        <v>0</v>
      </c>
      <c r="D41" s="533">
        <f t="shared" si="20"/>
        <v>0</v>
      </c>
      <c r="E41" s="533" t="str">
        <f t="shared" si="21"/>
        <v>#N/A</v>
      </c>
      <c r="F41" s="533">
        <f t="shared" si="22"/>
        <v>0</v>
      </c>
      <c r="G41" s="533">
        <f t="shared" si="23"/>
        <v>0</v>
      </c>
      <c r="H41" s="533">
        <f t="shared" si="24"/>
        <v>0</v>
      </c>
      <c r="I41" s="533" t="str">
        <f t="shared" si="25"/>
        <v>#N/A</v>
      </c>
      <c r="J41" s="533" t="str">
        <f t="shared" si="26"/>
        <v>#N/A</v>
      </c>
      <c r="K41" s="533" t="str">
        <f t="shared" si="27"/>
        <v>#N/A</v>
      </c>
      <c r="L41" s="533">
        <f t="shared" si="28"/>
        <v>0</v>
      </c>
      <c r="M41" s="533" t="str">
        <f t="shared" si="29"/>
        <v>#N/A</v>
      </c>
      <c r="N41" s="533"/>
      <c r="O41" s="533" t="str">
        <f t="shared" si="30"/>
        <v>#N/A</v>
      </c>
      <c r="P41" s="533" t="str">
        <f t="shared" si="31"/>
        <v>#N/A</v>
      </c>
      <c r="Q41" s="533" t="str">
        <f t="shared" si="32"/>
        <v>#N/A</v>
      </c>
      <c r="R41" s="533">
        <f t="shared" si="33"/>
        <v>0</v>
      </c>
      <c r="S41" s="544">
        <f t="shared" si="34"/>
        <v>0</v>
      </c>
      <c r="T41" s="535"/>
      <c r="U41" s="536">
        <v>0.0</v>
      </c>
      <c r="V41" s="538"/>
      <c r="W41" s="385"/>
      <c r="X41" s="3"/>
      <c r="Y41" s="3"/>
      <c r="Z41" s="3"/>
      <c r="AA41" s="3"/>
      <c r="AB41" s="3"/>
      <c r="AC41" s="3"/>
      <c r="AD41" s="3"/>
      <c r="AE41" s="3"/>
      <c r="AF41" s="3"/>
      <c r="AG41" s="3"/>
      <c r="AH41" s="3"/>
      <c r="AI41" s="3"/>
      <c r="AJ41" s="3"/>
      <c r="AK41" s="3"/>
      <c r="AL41" s="3"/>
      <c r="AM41" s="3"/>
    </row>
    <row r="42" ht="15.75" customHeight="1">
      <c r="A42" s="532">
        <v>13.0</v>
      </c>
      <c r="B42" s="533">
        <f t="shared" si="18"/>
        <v>0</v>
      </c>
      <c r="C42" s="533">
        <f t="shared" si="19"/>
        <v>0</v>
      </c>
      <c r="D42" s="533">
        <f t="shared" si="20"/>
        <v>0</v>
      </c>
      <c r="E42" s="533" t="str">
        <f t="shared" si="21"/>
        <v>#N/A</v>
      </c>
      <c r="F42" s="533">
        <f t="shared" si="22"/>
        <v>0</v>
      </c>
      <c r="G42" s="533">
        <f t="shared" si="23"/>
        <v>0</v>
      </c>
      <c r="H42" s="533">
        <f t="shared" si="24"/>
        <v>0</v>
      </c>
      <c r="I42" s="533" t="str">
        <f t="shared" si="25"/>
        <v>#N/A</v>
      </c>
      <c r="J42" s="533" t="str">
        <f t="shared" si="26"/>
        <v>#N/A</v>
      </c>
      <c r="K42" s="533" t="str">
        <f t="shared" si="27"/>
        <v>#N/A</v>
      </c>
      <c r="L42" s="533">
        <f t="shared" si="28"/>
        <v>0</v>
      </c>
      <c r="M42" s="533" t="str">
        <f t="shared" si="29"/>
        <v>#N/A</v>
      </c>
      <c r="N42" s="533"/>
      <c r="O42" s="533" t="str">
        <f t="shared" si="30"/>
        <v>#N/A</v>
      </c>
      <c r="P42" s="533" t="str">
        <f t="shared" si="31"/>
        <v>#N/A</v>
      </c>
      <c r="Q42" s="533" t="str">
        <f t="shared" si="32"/>
        <v>#N/A</v>
      </c>
      <c r="R42" s="533">
        <f t="shared" si="33"/>
        <v>0</v>
      </c>
      <c r="S42" s="544">
        <f t="shared" si="34"/>
        <v>0</v>
      </c>
      <c r="T42" s="535"/>
      <c r="U42" s="536">
        <v>0.0</v>
      </c>
      <c r="V42" s="538"/>
      <c r="W42" s="385"/>
      <c r="X42" s="3"/>
      <c r="Y42" s="3"/>
      <c r="Z42" s="3"/>
      <c r="AA42" s="3"/>
      <c r="AB42" s="3"/>
      <c r="AC42" s="3"/>
      <c r="AD42" s="3"/>
      <c r="AE42" s="3"/>
      <c r="AF42" s="3"/>
      <c r="AG42" s="3"/>
      <c r="AH42" s="3"/>
      <c r="AI42" s="3"/>
      <c r="AJ42" s="3"/>
      <c r="AK42" s="3"/>
      <c r="AL42" s="3"/>
      <c r="AM42" s="3"/>
    </row>
    <row r="43" ht="15.75" customHeight="1">
      <c r="A43" s="532">
        <v>15.0</v>
      </c>
      <c r="B43" s="533">
        <f t="shared" si="18"/>
        <v>0</v>
      </c>
      <c r="C43" s="533">
        <f t="shared" si="19"/>
        <v>0</v>
      </c>
      <c r="D43" s="533">
        <f t="shared" si="20"/>
        <v>0</v>
      </c>
      <c r="E43" s="533" t="str">
        <f t="shared" si="21"/>
        <v>#N/A</v>
      </c>
      <c r="F43" s="533">
        <f t="shared" si="22"/>
        <v>0</v>
      </c>
      <c r="G43" s="533">
        <f t="shared" si="23"/>
        <v>0</v>
      </c>
      <c r="H43" s="533">
        <f t="shared" si="24"/>
        <v>0</v>
      </c>
      <c r="I43" s="533" t="str">
        <f t="shared" si="25"/>
        <v>#N/A</v>
      </c>
      <c r="J43" s="533" t="str">
        <f t="shared" si="26"/>
        <v>#N/A</v>
      </c>
      <c r="K43" s="533" t="str">
        <f t="shared" si="27"/>
        <v>#N/A</v>
      </c>
      <c r="L43" s="533">
        <f t="shared" si="28"/>
        <v>0</v>
      </c>
      <c r="M43" s="533" t="str">
        <f t="shared" si="29"/>
        <v>#N/A</v>
      </c>
      <c r="N43" s="533"/>
      <c r="O43" s="533" t="str">
        <f t="shared" si="30"/>
        <v>#N/A</v>
      </c>
      <c r="P43" s="533" t="str">
        <f t="shared" si="31"/>
        <v>#N/A</v>
      </c>
      <c r="Q43" s="533" t="str">
        <f t="shared" si="32"/>
        <v>#N/A</v>
      </c>
      <c r="R43" s="533">
        <f t="shared" si="33"/>
        <v>0</v>
      </c>
      <c r="S43" s="544">
        <f t="shared" si="34"/>
        <v>0</v>
      </c>
      <c r="T43" s="535"/>
      <c r="U43" s="536">
        <v>0.0</v>
      </c>
      <c r="V43" s="538"/>
      <c r="W43" s="385"/>
      <c r="X43" s="3"/>
      <c r="Y43" s="3"/>
      <c r="Z43" s="3"/>
      <c r="AA43" s="3"/>
      <c r="AB43" s="3"/>
      <c r="AC43" s="3"/>
      <c r="AD43" s="3"/>
      <c r="AE43" s="3"/>
      <c r="AF43" s="3"/>
      <c r="AG43" s="3"/>
      <c r="AH43" s="3"/>
      <c r="AI43" s="3"/>
      <c r="AJ43" s="3"/>
      <c r="AK43" s="3"/>
      <c r="AL43" s="3"/>
      <c r="AM43" s="3"/>
    </row>
    <row r="44" ht="15.75" customHeight="1">
      <c r="A44" s="1074">
        <v>14.0</v>
      </c>
      <c r="B44" s="1075">
        <f t="shared" si="18"/>
        <v>0</v>
      </c>
      <c r="C44" s="1075">
        <f t="shared" si="19"/>
        <v>0</v>
      </c>
      <c r="D44" s="1075">
        <f t="shared" si="20"/>
        <v>0</v>
      </c>
      <c r="E44" s="1075" t="str">
        <f t="shared" si="21"/>
        <v>#N/A</v>
      </c>
      <c r="F44" s="1075">
        <f t="shared" si="22"/>
        <v>0</v>
      </c>
      <c r="G44" s="1075">
        <f t="shared" si="23"/>
        <v>0</v>
      </c>
      <c r="H44" s="1075">
        <f t="shared" si="24"/>
        <v>0</v>
      </c>
      <c r="I44" s="1075" t="str">
        <f t="shared" si="25"/>
        <v>#N/A</v>
      </c>
      <c r="J44" s="1075" t="str">
        <f t="shared" si="26"/>
        <v>#N/A</v>
      </c>
      <c r="K44" s="1075" t="str">
        <f t="shared" si="27"/>
        <v>#N/A</v>
      </c>
      <c r="L44" s="1075">
        <f t="shared" si="28"/>
        <v>0</v>
      </c>
      <c r="M44" s="1075" t="str">
        <f t="shared" si="29"/>
        <v>#N/A</v>
      </c>
      <c r="N44" s="1075"/>
      <c r="O44" s="1075" t="str">
        <f t="shared" si="30"/>
        <v>#N/A</v>
      </c>
      <c r="P44" s="1075" t="str">
        <f t="shared" si="31"/>
        <v>#N/A</v>
      </c>
      <c r="Q44" s="1075" t="str">
        <f t="shared" si="32"/>
        <v>#N/A</v>
      </c>
      <c r="R44" s="1075">
        <f t="shared" si="33"/>
        <v>0</v>
      </c>
      <c r="S44" s="1076">
        <f t="shared" si="34"/>
        <v>0</v>
      </c>
      <c r="T44" s="1077"/>
      <c r="U44" s="1078">
        <v>0.0</v>
      </c>
      <c r="V44" s="1079"/>
      <c r="W44" s="385"/>
      <c r="X44" s="3"/>
      <c r="Y44" s="3"/>
      <c r="Z44" s="3"/>
      <c r="AA44" s="3"/>
      <c r="AB44" s="3"/>
      <c r="AC44" s="3"/>
      <c r="AD44" s="3"/>
      <c r="AE44" s="3"/>
      <c r="AF44" s="3"/>
      <c r="AG44" s="3"/>
      <c r="AH44" s="3"/>
      <c r="AI44" s="3"/>
      <c r="AJ44" s="3"/>
      <c r="AK44" s="3"/>
      <c r="AL44" s="3"/>
      <c r="AM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1080" t="s">
        <v>761</v>
      </c>
      <c r="AA47" s="1080" t="s">
        <v>273</v>
      </c>
      <c r="AB47" s="1080" t="s">
        <v>762</v>
      </c>
      <c r="AC47" s="1080" t="s">
        <v>235</v>
      </c>
      <c r="AD47" s="1080" t="s">
        <v>763</v>
      </c>
      <c r="AE47" s="1080" t="s">
        <v>764</v>
      </c>
      <c r="AF47" s="1080" t="s">
        <v>245</v>
      </c>
      <c r="AG47" s="1080" t="s">
        <v>765</v>
      </c>
      <c r="AH47" s="3"/>
      <c r="AI47" s="3"/>
      <c r="AJ47" s="3"/>
      <c r="AK47" s="3"/>
      <c r="AL47" s="3"/>
      <c r="AM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87">
        <v>8.0</v>
      </c>
      <c r="AA48" s="87">
        <v>40.0</v>
      </c>
      <c r="AB48" s="1081">
        <f>$I$5</f>
        <v>82</v>
      </c>
      <c r="AC48" s="1082">
        <v>238335.0</v>
      </c>
      <c r="AD48" s="87">
        <v>246.0</v>
      </c>
      <c r="AE48" s="87">
        <v>19.0</v>
      </c>
      <c r="AF48" s="1083">
        <v>0.11030381298065185</v>
      </c>
      <c r="AG48" s="1084">
        <v>4.155701923370361</v>
      </c>
      <c r="AH48" s="3"/>
      <c r="AI48" s="3"/>
      <c r="AJ48" s="3"/>
      <c r="AK48" s="3"/>
      <c r="AL48" s="3"/>
      <c r="AM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1085" t="s">
        <v>365</v>
      </c>
      <c r="Z49" s="1086" t="s">
        <v>366</v>
      </c>
      <c r="AA49" s="1086" t="s">
        <v>251</v>
      </c>
      <c r="AB49" s="1086" t="s">
        <v>367</v>
      </c>
      <c r="AC49" s="1086" t="s">
        <v>368</v>
      </c>
      <c r="AD49" s="1086" t="s">
        <v>253</v>
      </c>
      <c r="AE49" s="1086" t="s">
        <v>254</v>
      </c>
      <c r="AF49" s="1086" t="s">
        <v>369</v>
      </c>
      <c r="AG49" s="1086" t="s">
        <v>80</v>
      </c>
      <c r="AH49" s="1087" t="s">
        <v>75</v>
      </c>
      <c r="AI49" s="3"/>
      <c r="AJ49" s="1088" t="s">
        <v>766</v>
      </c>
      <c r="AK49" s="1089" t="s">
        <v>371</v>
      </c>
      <c r="AL49" s="1090" t="s">
        <v>372</v>
      </c>
      <c r="AM49" s="1091" t="s">
        <v>81</v>
      </c>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1092" t="s">
        <v>376</v>
      </c>
      <c r="Z50" s="1093">
        <v>2.0</v>
      </c>
      <c r="AA50" s="1094">
        <v>53.0</v>
      </c>
      <c r="AB50" s="1095">
        <v>0.29276961803436286</v>
      </c>
      <c r="AC50" s="1094">
        <v>91.0</v>
      </c>
      <c r="AD50" s="1096">
        <v>162352.0</v>
      </c>
      <c r="AE50" s="1097">
        <v>6569.0</v>
      </c>
      <c r="AF50" s="1098">
        <f t="shared" ref="AF50:AF63" si="35">ROUNDDOWN(AE50*(1+$G$5),0)</f>
        <v>10543</v>
      </c>
      <c r="AG50" s="1099">
        <v>2.0</v>
      </c>
      <c r="AH50" s="1100">
        <f>5*60</f>
        <v>300</v>
      </c>
      <c r="AI50" s="3" t="s">
        <v>767</v>
      </c>
      <c r="AJ50" s="1101">
        <v>1.0E7</v>
      </c>
      <c r="AK50" s="1102">
        <v>12000.0</v>
      </c>
      <c r="AL50" s="1103">
        <v>2005.0</v>
      </c>
      <c r="AM50" s="1104">
        <v>10700.0</v>
      </c>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1092" t="s">
        <v>380</v>
      </c>
      <c r="Z51" s="1105">
        <v>2.0</v>
      </c>
      <c r="AA51" s="1094">
        <v>0.6873156130313873</v>
      </c>
      <c r="AB51" s="1095">
        <v>0.26485771751403814</v>
      </c>
      <c r="AC51" s="1094">
        <v>2.340289378166199</v>
      </c>
      <c r="AD51" s="1096">
        <v>11299.0</v>
      </c>
      <c r="AE51" s="1097">
        <v>259.0</v>
      </c>
      <c r="AF51" s="1098">
        <f t="shared" si="35"/>
        <v>415</v>
      </c>
      <c r="AG51" s="1099">
        <v>10.0</v>
      </c>
      <c r="AH51" s="1100">
        <f>10*60</f>
        <v>600</v>
      </c>
      <c r="AI51" s="3" t="s">
        <v>767</v>
      </c>
      <c r="AJ51" s="1106">
        <v>1000000.0</v>
      </c>
      <c r="AK51" s="1107">
        <v>10000.0</v>
      </c>
      <c r="AL51" s="1103">
        <v>2006.0</v>
      </c>
      <c r="AM51" s="1104">
        <v>11200.0</v>
      </c>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1108" t="s">
        <v>384</v>
      </c>
      <c r="Z52" s="1093">
        <v>2.0</v>
      </c>
      <c r="AA52" s="1094">
        <v>2.041354608535767</v>
      </c>
      <c r="AB52" s="1095">
        <v>0.2884390382766724</v>
      </c>
      <c r="AC52" s="1094">
        <v>2.7830011510849</v>
      </c>
      <c r="AD52" s="1098">
        <v>6699.0</v>
      </c>
      <c r="AE52" s="1097">
        <v>223.0</v>
      </c>
      <c r="AF52" s="1098">
        <f t="shared" si="35"/>
        <v>357</v>
      </c>
      <c r="AG52" s="1099">
        <v>2.429971096515656</v>
      </c>
      <c r="AH52" s="1100">
        <f>15*60</f>
        <v>900</v>
      </c>
      <c r="AI52" s="3" t="s">
        <v>768</v>
      </c>
      <c r="AJ52" s="1109">
        <v>800000.0</v>
      </c>
      <c r="AK52" s="1107">
        <v>8000.0</v>
      </c>
      <c r="AL52" s="1103">
        <v>2007.0</v>
      </c>
      <c r="AM52" s="1104">
        <v>11700.0</v>
      </c>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1110" t="s">
        <v>388</v>
      </c>
      <c r="Z53" s="1093">
        <v>2.0</v>
      </c>
      <c r="AA53" s="1094">
        <v>2.9914676928520207</v>
      </c>
      <c r="AB53" s="1095">
        <v>0.2696618194580079</v>
      </c>
      <c r="AC53" s="1094">
        <v>3.0</v>
      </c>
      <c r="AD53" s="1098">
        <v>12468.0</v>
      </c>
      <c r="AE53" s="1097">
        <v>351.0</v>
      </c>
      <c r="AF53" s="1098">
        <f t="shared" si="35"/>
        <v>563</v>
      </c>
      <c r="AG53" s="1099">
        <v>9.0</v>
      </c>
      <c r="AH53" s="1100">
        <f t="shared" ref="AH53:AH54" si="36">5*60</f>
        <v>300</v>
      </c>
      <c r="AI53" s="3" t="s">
        <v>769</v>
      </c>
      <c r="AJ53" s="1109">
        <v>600000.0</v>
      </c>
      <c r="AK53" s="1107">
        <v>6000.0</v>
      </c>
      <c r="AL53" s="1103">
        <v>2008.0</v>
      </c>
      <c r="AM53" s="1104">
        <v>12200.0</v>
      </c>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1110" t="s">
        <v>390</v>
      </c>
      <c r="Z54" s="1093">
        <v>2.0</v>
      </c>
      <c r="AA54" s="1094">
        <v>2.351830430030823</v>
      </c>
      <c r="AB54" s="1095">
        <v>0.2900301961898804</v>
      </c>
      <c r="AC54" s="1094">
        <v>3.0</v>
      </c>
      <c r="AD54" s="1098">
        <v>10547.0</v>
      </c>
      <c r="AE54" s="1097">
        <v>373.0</v>
      </c>
      <c r="AF54" s="1098">
        <f t="shared" si="35"/>
        <v>598</v>
      </c>
      <c r="AG54" s="1099">
        <v>7.0</v>
      </c>
      <c r="AH54" s="1100">
        <f t="shared" si="36"/>
        <v>300</v>
      </c>
      <c r="AI54" s="3" t="s">
        <v>769</v>
      </c>
      <c r="AJ54" s="1109">
        <v>400000.0</v>
      </c>
      <c r="AK54" s="1107">
        <v>4000.0</v>
      </c>
      <c r="AL54" s="1103">
        <v>2009.0</v>
      </c>
      <c r="AM54" s="1104">
        <v>12700.0</v>
      </c>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1110" t="s">
        <v>392</v>
      </c>
      <c r="Z55" s="1105">
        <v>1.0</v>
      </c>
      <c r="AA55" s="1111">
        <v>10.0</v>
      </c>
      <c r="AB55" s="1112">
        <v>0.23326626014709476</v>
      </c>
      <c r="AC55" s="1111">
        <v>11.0</v>
      </c>
      <c r="AD55" s="1113">
        <v>62821.0</v>
      </c>
      <c r="AE55" s="1097">
        <v>1361.0</v>
      </c>
      <c r="AF55" s="1113">
        <f t="shared" si="35"/>
        <v>2184</v>
      </c>
      <c r="AG55" s="1099">
        <v>38.0</v>
      </c>
      <c r="AH55" s="1100">
        <f t="shared" ref="AH55:AH59" si="37">10*60</f>
        <v>600</v>
      </c>
      <c r="AI55" s="3" t="s">
        <v>770</v>
      </c>
      <c r="AJ55" s="1109">
        <v>300000.0</v>
      </c>
      <c r="AK55" s="1107">
        <v>3000.0</v>
      </c>
      <c r="AL55" s="1103">
        <v>2010.0</v>
      </c>
      <c r="AM55" s="1104">
        <v>13200.0</v>
      </c>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1110" t="s">
        <v>753</v>
      </c>
      <c r="Z56" s="1105">
        <v>0.0</v>
      </c>
      <c r="AA56" s="1111">
        <v>1.9743447017669677</v>
      </c>
      <c r="AB56" s="1112">
        <v>0.25923364353179934</v>
      </c>
      <c r="AC56" s="1111">
        <v>11.0</v>
      </c>
      <c r="AD56" s="1113">
        <v>12500.0</v>
      </c>
      <c r="AE56" s="1097">
        <v>336.0</v>
      </c>
      <c r="AF56" s="1113">
        <f t="shared" si="35"/>
        <v>539</v>
      </c>
      <c r="AG56" s="1099">
        <v>42.0</v>
      </c>
      <c r="AH56" s="1100">
        <f t="shared" si="37"/>
        <v>600</v>
      </c>
      <c r="AI56" s="3" t="s">
        <v>771</v>
      </c>
      <c r="AJ56" s="1109">
        <v>200000.0</v>
      </c>
      <c r="AK56" s="1107">
        <v>2500.0</v>
      </c>
      <c r="AL56" s="1103">
        <v>2011.0</v>
      </c>
      <c r="AM56" s="1104">
        <v>14000.0</v>
      </c>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1110" t="s">
        <v>772</v>
      </c>
      <c r="Z57" s="1105">
        <v>0.0</v>
      </c>
      <c r="AA57" s="1111">
        <v>1.898152606487274</v>
      </c>
      <c r="AB57" s="1112">
        <v>0.2753093452453614</v>
      </c>
      <c r="AC57" s="1111">
        <v>9.0</v>
      </c>
      <c r="AD57" s="1113">
        <v>14136.0</v>
      </c>
      <c r="AE57" s="1097">
        <v>336.0</v>
      </c>
      <c r="AF57" s="1113">
        <f t="shared" si="35"/>
        <v>539</v>
      </c>
      <c r="AG57" s="1099">
        <v>38.0</v>
      </c>
      <c r="AH57" s="1100">
        <f t="shared" si="37"/>
        <v>600</v>
      </c>
      <c r="AI57" s="3" t="s">
        <v>771</v>
      </c>
      <c r="AJ57" s="1109">
        <v>150000.0</v>
      </c>
      <c r="AK57" s="1107">
        <v>2000.0</v>
      </c>
      <c r="AL57" s="1103">
        <v>2012.0</v>
      </c>
      <c r="AM57" s="1104">
        <v>14800.0</v>
      </c>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1110" t="s">
        <v>382</v>
      </c>
      <c r="Z58" s="1105">
        <v>1.0</v>
      </c>
      <c r="AA58" s="1111">
        <v>2.9061892461776737</v>
      </c>
      <c r="AB58" s="1112">
        <v>0.28144989299774176</v>
      </c>
      <c r="AC58" s="1111">
        <v>3.9302738666534425</v>
      </c>
      <c r="AD58" s="1113">
        <v>36150.0</v>
      </c>
      <c r="AE58" s="1097">
        <v>794.0</v>
      </c>
      <c r="AF58" s="1113">
        <f t="shared" si="35"/>
        <v>1274</v>
      </c>
      <c r="AG58" s="1099">
        <v>3.8032190036773685</v>
      </c>
      <c r="AH58" s="1100">
        <f t="shared" si="37"/>
        <v>600</v>
      </c>
      <c r="AI58" s="3" t="s">
        <v>773</v>
      </c>
      <c r="AJ58" s="1109">
        <v>100000.0</v>
      </c>
      <c r="AK58" s="1107">
        <v>1500.0</v>
      </c>
      <c r="AL58" s="1103">
        <v>2013.0</v>
      </c>
      <c r="AM58" s="1104">
        <v>16400.0</v>
      </c>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1110" t="s">
        <v>352</v>
      </c>
      <c r="Z59" s="1093">
        <v>0.0</v>
      </c>
      <c r="AA59" s="1094">
        <v>3.0</v>
      </c>
      <c r="AB59" s="1095">
        <v>0.3227448101043702</v>
      </c>
      <c r="AC59" s="1094">
        <v>4.361443197727204</v>
      </c>
      <c r="AD59" s="1098">
        <v>3445.0</v>
      </c>
      <c r="AE59" s="1097">
        <v>161.0</v>
      </c>
      <c r="AF59" s="1098">
        <f t="shared" si="35"/>
        <v>258</v>
      </c>
      <c r="AG59" s="1114">
        <v>4.0</v>
      </c>
      <c r="AH59" s="1100">
        <f t="shared" si="37"/>
        <v>600</v>
      </c>
      <c r="AI59" s="3" t="s">
        <v>774</v>
      </c>
      <c r="AJ59" s="1109">
        <v>80000.0</v>
      </c>
      <c r="AK59" s="1107">
        <v>1200.0</v>
      </c>
      <c r="AL59" s="1103">
        <v>2014.0</v>
      </c>
      <c r="AM59" s="1104">
        <v>16800.0</v>
      </c>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1110" t="s">
        <v>401</v>
      </c>
      <c r="Z60" s="1093">
        <v>0.0</v>
      </c>
      <c r="AA60" s="1094">
        <v>0.0</v>
      </c>
      <c r="AB60" s="1095"/>
      <c r="AC60" s="1094">
        <v>0.0</v>
      </c>
      <c r="AD60" s="1098">
        <v>0.0</v>
      </c>
      <c r="AE60" s="1115">
        <f t="shared" ref="AE60:AE63" si="38">ROUNDDOWN($AA60*$AB60*$AB$48+$AC60*$AG$48*$AC$48/$AA$48/$AD$48/$AE$48+$AD60*1000/$Z$48/$AD$48/$AE$48+($AC60*$AG$48*$AC$48/$AA$48/$AD$48/$AE$48+$AD60*1000/$Z$48/$AD$48/$AE$48)*$AF$48,0)</f>
        <v>0</v>
      </c>
      <c r="AF60" s="1098">
        <f t="shared" si="35"/>
        <v>0</v>
      </c>
      <c r="AG60" s="1114">
        <v>1.0</v>
      </c>
      <c r="AH60" s="1100">
        <v>0.0</v>
      </c>
      <c r="AI60" s="3"/>
      <c r="AJ60" s="1109">
        <v>60000.0</v>
      </c>
      <c r="AK60" s="1107">
        <v>950.0</v>
      </c>
      <c r="AL60" s="1116">
        <v>2015.0</v>
      </c>
      <c r="AM60" s="1117">
        <v>17200.0</v>
      </c>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1110" t="s">
        <v>358</v>
      </c>
      <c r="Z61" s="1093">
        <v>0.0</v>
      </c>
      <c r="AA61" s="1094">
        <v>0.0</v>
      </c>
      <c r="AB61" s="1095"/>
      <c r="AC61" s="1094">
        <v>0.0</v>
      </c>
      <c r="AD61" s="1098">
        <v>0.0</v>
      </c>
      <c r="AE61" s="1115">
        <f t="shared" si="38"/>
        <v>0</v>
      </c>
      <c r="AF61" s="1098">
        <f t="shared" si="35"/>
        <v>0</v>
      </c>
      <c r="AG61" s="1114">
        <v>6.0</v>
      </c>
      <c r="AH61" s="1100">
        <v>0.0</v>
      </c>
      <c r="AI61" s="3"/>
      <c r="AJ61" s="1109">
        <v>40000.0</v>
      </c>
      <c r="AK61" s="1107">
        <v>600.0</v>
      </c>
      <c r="AL61" s="1103">
        <v>2016.0</v>
      </c>
      <c r="AM61" s="1104">
        <v>17700.0</v>
      </c>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1092" t="s">
        <v>775</v>
      </c>
      <c r="Z62" s="1105"/>
      <c r="AA62" s="1094"/>
      <c r="AB62" s="1095"/>
      <c r="AC62" s="1094"/>
      <c r="AD62" s="1096"/>
      <c r="AE62" s="1115">
        <f t="shared" si="38"/>
        <v>0</v>
      </c>
      <c r="AF62" s="1098">
        <f t="shared" si="35"/>
        <v>0</v>
      </c>
      <c r="AG62" s="1114">
        <v>0.0</v>
      </c>
      <c r="AH62" s="1100">
        <v>0.0</v>
      </c>
      <c r="AI62" s="3"/>
      <c r="AJ62" s="1109">
        <v>20000.0</v>
      </c>
      <c r="AK62" s="1107">
        <v>500.0</v>
      </c>
      <c r="AL62" s="1116">
        <v>2017.0</v>
      </c>
      <c r="AM62" s="1104">
        <v>18200.0</v>
      </c>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1118" t="s">
        <v>359</v>
      </c>
      <c r="Z63" s="1119">
        <v>0.0</v>
      </c>
      <c r="AA63" s="1120">
        <v>0.0</v>
      </c>
      <c r="AB63" s="1121"/>
      <c r="AC63" s="1120">
        <v>0.0</v>
      </c>
      <c r="AD63" s="1122">
        <v>0.0</v>
      </c>
      <c r="AE63" s="1123">
        <f t="shared" si="38"/>
        <v>0</v>
      </c>
      <c r="AF63" s="1122">
        <f t="shared" si="35"/>
        <v>0</v>
      </c>
      <c r="AG63" s="1124"/>
      <c r="AH63" s="1125">
        <v>0.0</v>
      </c>
      <c r="AI63" s="3"/>
      <c r="AJ63" s="1109">
        <v>10000.0</v>
      </c>
      <c r="AK63" s="1107">
        <v>300.0</v>
      </c>
      <c r="AL63" s="1103">
        <v>2018.0</v>
      </c>
      <c r="AM63" s="1117">
        <v>18900.0</v>
      </c>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1126">
        <v>5000.0</v>
      </c>
      <c r="AK64" s="1127">
        <v>150.0</v>
      </c>
      <c r="AL64" s="1116">
        <v>2019.0</v>
      </c>
      <c r="AM64" s="1104">
        <v>19800.0</v>
      </c>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1103">
        <v>2020.0</v>
      </c>
      <c r="AM65" s="1104">
        <v>20700.0</v>
      </c>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1128" t="s">
        <v>404</v>
      </c>
      <c r="Z66" s="1129">
        <v>2000000.0</v>
      </c>
      <c r="AA66" s="1129">
        <v>25.0</v>
      </c>
      <c r="AB66" s="1129">
        <v>15.0</v>
      </c>
      <c r="AC66" s="1129">
        <v>12.0</v>
      </c>
      <c r="AD66" s="1129">
        <v>10.0</v>
      </c>
      <c r="AE66" s="1129">
        <v>7.0</v>
      </c>
      <c r="AF66" s="3"/>
      <c r="AG66" s="3"/>
      <c r="AH66" s="3"/>
      <c r="AI66" s="3"/>
      <c r="AJ66" s="3"/>
      <c r="AK66" s="3"/>
      <c r="AL66" s="1116">
        <v>2021.0</v>
      </c>
      <c r="AM66" s="1117">
        <v>21600.0</v>
      </c>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618" t="s">
        <v>405</v>
      </c>
      <c r="Z67" s="1130" t="s">
        <v>776</v>
      </c>
      <c r="AA67" s="1130" t="s">
        <v>407</v>
      </c>
      <c r="AB67" s="1130" t="s">
        <v>407</v>
      </c>
      <c r="AC67" s="1130" t="s">
        <v>777</v>
      </c>
      <c r="AD67" s="1130" t="s">
        <v>777</v>
      </c>
      <c r="AE67" s="1130" t="s">
        <v>777</v>
      </c>
      <c r="AF67" s="3"/>
      <c r="AG67" s="3"/>
      <c r="AH67" s="3"/>
      <c r="AI67" s="3"/>
      <c r="AJ67" s="3"/>
      <c r="AK67" s="3"/>
      <c r="AL67" s="3"/>
      <c r="AM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618" t="s">
        <v>406</v>
      </c>
      <c r="Z68" s="1130" t="s">
        <v>776</v>
      </c>
      <c r="AA68" s="1130" t="s">
        <v>776</v>
      </c>
      <c r="AB68" s="1130" t="s">
        <v>407</v>
      </c>
      <c r="AC68" s="1130" t="s">
        <v>407</v>
      </c>
      <c r="AD68" s="1130" t="s">
        <v>407</v>
      </c>
      <c r="AE68" s="1130" t="s">
        <v>777</v>
      </c>
      <c r="AF68" s="3"/>
      <c r="AG68" s="3"/>
      <c r="AH68" s="3"/>
      <c r="AI68" s="3"/>
      <c r="AJ68" s="3"/>
      <c r="AK68" s="3"/>
      <c r="AL68" s="3"/>
      <c r="AM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618" t="s">
        <v>408</v>
      </c>
      <c r="Z69" s="1130" t="s">
        <v>776</v>
      </c>
      <c r="AA69" s="1130" t="s">
        <v>776</v>
      </c>
      <c r="AB69" s="1130" t="s">
        <v>776</v>
      </c>
      <c r="AC69" s="1130" t="s">
        <v>776</v>
      </c>
      <c r="AD69" s="1130" t="s">
        <v>407</v>
      </c>
      <c r="AE69" s="1130" t="s">
        <v>777</v>
      </c>
      <c r="AF69" s="3"/>
      <c r="AG69" s="3"/>
      <c r="AH69" s="3"/>
      <c r="AI69" s="3"/>
      <c r="AJ69" s="3"/>
      <c r="AK69" s="3"/>
      <c r="AL69" s="3"/>
      <c r="AM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618" t="s">
        <v>409</v>
      </c>
      <c r="Z70" s="1130" t="s">
        <v>776</v>
      </c>
      <c r="AA70" s="1130" t="s">
        <v>776</v>
      </c>
      <c r="AB70" s="1130" t="s">
        <v>407</v>
      </c>
      <c r="AC70" s="1130" t="s">
        <v>407</v>
      </c>
      <c r="AD70" s="1130" t="s">
        <v>407</v>
      </c>
      <c r="AE70" s="1130" t="s">
        <v>777</v>
      </c>
      <c r="AF70" s="3"/>
      <c r="AG70" s="3"/>
      <c r="AH70" s="3"/>
      <c r="AI70" s="3"/>
      <c r="AJ70" s="3"/>
      <c r="AK70" s="3"/>
      <c r="AL70" s="3"/>
      <c r="AM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618" t="s">
        <v>410</v>
      </c>
      <c r="Z71" s="1130" t="s">
        <v>776</v>
      </c>
      <c r="AA71" s="1130" t="s">
        <v>776</v>
      </c>
      <c r="AB71" s="1130" t="s">
        <v>407</v>
      </c>
      <c r="AC71" s="1130" t="s">
        <v>407</v>
      </c>
      <c r="AD71" s="1130" t="s">
        <v>407</v>
      </c>
      <c r="AE71" s="1130" t="s">
        <v>777</v>
      </c>
      <c r="AF71" s="3"/>
      <c r="AG71" s="3"/>
      <c r="AH71" s="3"/>
      <c r="AI71" s="3"/>
      <c r="AJ71" s="3"/>
      <c r="AK71" s="3"/>
      <c r="AL71" s="3"/>
      <c r="AM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618" t="s">
        <v>411</v>
      </c>
      <c r="Z72" s="1130" t="s">
        <v>776</v>
      </c>
      <c r="AA72" s="1130" t="s">
        <v>776</v>
      </c>
      <c r="AB72" s="1130" t="s">
        <v>407</v>
      </c>
      <c r="AC72" s="1130" t="s">
        <v>407</v>
      </c>
      <c r="AD72" s="1130" t="s">
        <v>407</v>
      </c>
      <c r="AE72" s="1130" t="s">
        <v>777</v>
      </c>
      <c r="AF72" s="3"/>
      <c r="AG72" s="3"/>
      <c r="AH72" s="3"/>
      <c r="AI72" s="3"/>
      <c r="AJ72" s="3"/>
      <c r="AK72" s="3"/>
      <c r="AL72" s="3"/>
      <c r="AM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609" t="s">
        <v>778</v>
      </c>
      <c r="Z76" s="610"/>
      <c r="AA76" s="610"/>
      <c r="AB76" s="610"/>
      <c r="AC76" s="610"/>
      <c r="AD76" s="610"/>
      <c r="AE76" s="610"/>
      <c r="AF76" s="610"/>
      <c r="AG76" s="3"/>
      <c r="AH76" s="3"/>
      <c r="AI76" s="3"/>
      <c r="AJ76" s="3"/>
      <c r="AK76" s="3"/>
      <c r="AL76" s="3"/>
      <c r="AM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611" t="s">
        <v>414</v>
      </c>
      <c r="Z77" s="611" t="s">
        <v>415</v>
      </c>
      <c r="AA77" s="611" t="s">
        <v>416</v>
      </c>
      <c r="AB77" s="611" t="s">
        <v>20</v>
      </c>
      <c r="AC77" s="612"/>
      <c r="AD77" s="613" t="s">
        <v>417</v>
      </c>
      <c r="AE77" s="614" t="s">
        <v>418</v>
      </c>
      <c r="AF77" s="613" t="s">
        <v>419</v>
      </c>
      <c r="AG77" s="3"/>
      <c r="AH77" s="3"/>
      <c r="AI77" s="3"/>
      <c r="AJ77" s="3"/>
      <c r="AK77" s="3"/>
      <c r="AL77" s="3"/>
      <c r="AM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615"/>
      <c r="Z78" s="616" t="s">
        <v>420</v>
      </c>
      <c r="AA78" s="616" t="s">
        <v>421</v>
      </c>
      <c r="AB78" s="616" t="s">
        <v>422</v>
      </c>
      <c r="AC78" s="617"/>
      <c r="AD78" s="618"/>
      <c r="AE78" s="619"/>
      <c r="AF78" s="618"/>
      <c r="AG78" s="3"/>
      <c r="AH78" s="3"/>
      <c r="AI78" s="3"/>
      <c r="AJ78" s="3"/>
      <c r="AK78" s="3"/>
      <c r="AL78" s="3"/>
      <c r="AM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620"/>
      <c r="Z79" s="621" t="s">
        <v>423</v>
      </c>
      <c r="AA79" s="622"/>
      <c r="AB79" s="616"/>
      <c r="AC79" s="622"/>
      <c r="AD79" s="619"/>
      <c r="AE79" s="610"/>
      <c r="AF79" s="623"/>
      <c r="AG79" s="3"/>
      <c r="AH79" s="3"/>
      <c r="AI79" s="3"/>
      <c r="AJ79" s="3"/>
      <c r="AK79" s="3"/>
      <c r="AL79" s="3"/>
      <c r="AM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624"/>
      <c r="Z80" s="625" t="s">
        <v>424</v>
      </c>
      <c r="AA80" s="626">
        <v>0.18</v>
      </c>
      <c r="AB80" s="627">
        <v>1368.0</v>
      </c>
      <c r="AC80" s="628" t="s">
        <v>406</v>
      </c>
      <c r="AD80" s="629" t="s">
        <v>425</v>
      </c>
      <c r="AE80" s="620"/>
      <c r="AF80" s="630"/>
      <c r="AG80" s="3"/>
      <c r="AH80" s="3"/>
      <c r="AI80" s="3"/>
      <c r="AJ80" s="3"/>
      <c r="AK80" s="3"/>
      <c r="AL80" s="3"/>
      <c r="AM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624"/>
      <c r="Z81" s="633" t="s">
        <v>426</v>
      </c>
      <c r="AA81" s="634">
        <f>AA82*10/8</f>
        <v>0.1125</v>
      </c>
      <c r="AB81" s="635">
        <v>859.0</v>
      </c>
      <c r="AC81" s="628" t="s">
        <v>406</v>
      </c>
      <c r="AD81" s="636" t="s">
        <v>427</v>
      </c>
      <c r="AE81" s="620"/>
      <c r="AF81" s="630" t="s">
        <v>428</v>
      </c>
      <c r="AG81" s="3"/>
      <c r="AH81" s="3"/>
      <c r="AI81" s="3"/>
      <c r="AJ81" s="3"/>
      <c r="AK81" s="3"/>
      <c r="AL81" s="3"/>
      <c r="AM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624" t="s">
        <v>406</v>
      </c>
      <c r="Z82" s="633" t="s">
        <v>429</v>
      </c>
      <c r="AA82" s="634">
        <v>0.09</v>
      </c>
      <c r="AB82" s="635">
        <v>700.0</v>
      </c>
      <c r="AC82" s="628" t="s">
        <v>406</v>
      </c>
      <c r="AD82" s="636" t="s">
        <v>430</v>
      </c>
      <c r="AE82" s="620"/>
      <c r="AF82" s="630" t="s">
        <v>431</v>
      </c>
      <c r="AG82" s="3"/>
      <c r="AH82" s="3"/>
      <c r="AI82" s="3"/>
      <c r="AJ82" s="3"/>
      <c r="AK82" s="3"/>
      <c r="AL82" s="3"/>
      <c r="AM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624"/>
      <c r="Z83" s="633" t="s">
        <v>432</v>
      </c>
      <c r="AA83" s="634">
        <v>0.07</v>
      </c>
      <c r="AB83" s="635">
        <v>589.0</v>
      </c>
      <c r="AC83" s="628" t="s">
        <v>406</v>
      </c>
      <c r="AD83" s="636" t="s">
        <v>433</v>
      </c>
      <c r="AE83" s="637" t="s">
        <v>434</v>
      </c>
      <c r="AF83" s="630" t="s">
        <v>435</v>
      </c>
      <c r="AG83" s="3"/>
      <c r="AH83" s="3"/>
      <c r="AI83" s="3"/>
      <c r="AJ83" s="3"/>
      <c r="AK83" s="3"/>
      <c r="AL83" s="3"/>
      <c r="AM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624"/>
      <c r="Z84" s="633" t="s">
        <v>436</v>
      </c>
      <c r="AA84" s="634">
        <v>0.05</v>
      </c>
      <c r="AB84" s="635">
        <v>366.0</v>
      </c>
      <c r="AC84" s="628" t="s">
        <v>406</v>
      </c>
      <c r="AD84" s="636" t="s">
        <v>437</v>
      </c>
      <c r="AE84" s="637" t="s">
        <v>438</v>
      </c>
      <c r="AF84" s="630" t="s">
        <v>439</v>
      </c>
      <c r="AG84" s="3"/>
      <c r="AH84" s="3"/>
      <c r="AI84" s="3"/>
      <c r="AJ84" s="3"/>
      <c r="AK84" s="3"/>
      <c r="AL84" s="3"/>
      <c r="AM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624"/>
      <c r="Z85" s="633" t="s">
        <v>440</v>
      </c>
      <c r="AA85" s="634">
        <v>0.03</v>
      </c>
      <c r="AB85" s="635">
        <v>296.0</v>
      </c>
      <c r="AC85" s="628" t="s">
        <v>406</v>
      </c>
      <c r="AD85" s="636" t="s">
        <v>441</v>
      </c>
      <c r="AE85" s="620"/>
      <c r="AF85" s="638" t="s">
        <v>442</v>
      </c>
      <c r="AG85" s="3"/>
      <c r="AH85" s="3"/>
      <c r="AI85" s="3"/>
      <c r="AJ85" s="3"/>
      <c r="AK85" s="3"/>
      <c r="AL85" s="3"/>
      <c r="AM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624"/>
      <c r="Z86" s="633" t="s">
        <v>443</v>
      </c>
      <c r="AA86" s="634">
        <f>AA85*30/35</f>
        <v>0.02571428571</v>
      </c>
      <c r="AB86" s="635">
        <v>270.0</v>
      </c>
      <c r="AC86" s="628" t="s">
        <v>406</v>
      </c>
      <c r="AD86" s="639"/>
      <c r="AE86" s="620"/>
      <c r="AF86" s="623"/>
      <c r="AG86" s="3"/>
      <c r="AH86" s="3"/>
      <c r="AI86" s="3"/>
      <c r="AJ86" s="3"/>
      <c r="AK86" s="3"/>
      <c r="AL86" s="3"/>
      <c r="AM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624"/>
      <c r="Z87" s="633" t="s">
        <v>445</v>
      </c>
      <c r="AA87" s="634">
        <v>0.025</v>
      </c>
      <c r="AB87" s="635">
        <v>234.0</v>
      </c>
      <c r="AC87" s="628" t="s">
        <v>406</v>
      </c>
      <c r="AD87" s="636" t="s">
        <v>446</v>
      </c>
      <c r="AE87" s="620"/>
      <c r="AF87" s="623"/>
      <c r="AG87" s="3"/>
      <c r="AH87" s="3"/>
      <c r="AI87" s="3"/>
      <c r="AJ87" s="3"/>
      <c r="AK87" s="3"/>
      <c r="AL87" s="3"/>
      <c r="AM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624"/>
      <c r="Z88" s="640" t="s">
        <v>448</v>
      </c>
      <c r="AA88" s="641">
        <f t="shared" ref="AA88:AA89" si="39">AA83</f>
        <v>0.07</v>
      </c>
      <c r="AB88" s="635">
        <v>693.0</v>
      </c>
      <c r="AC88" s="628" t="s">
        <v>406</v>
      </c>
      <c r="AD88" s="639"/>
      <c r="AE88" s="620"/>
      <c r="AF88" s="630"/>
      <c r="AG88" s="3"/>
      <c r="AH88" s="3"/>
      <c r="AI88" s="3"/>
      <c r="AJ88" s="3"/>
      <c r="AK88" s="3"/>
      <c r="AL88" s="3"/>
      <c r="AM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624"/>
      <c r="Z89" s="640" t="s">
        <v>450</v>
      </c>
      <c r="AA89" s="641">
        <f t="shared" si="39"/>
        <v>0.05</v>
      </c>
      <c r="AB89" s="635">
        <v>513.0</v>
      </c>
      <c r="AC89" s="628" t="s">
        <v>406</v>
      </c>
      <c r="AD89" s="639"/>
      <c r="AE89" s="620"/>
      <c r="AF89" s="630"/>
      <c r="AG89" s="3"/>
      <c r="AH89" s="3"/>
      <c r="AI89" s="3"/>
      <c r="AJ89" s="3"/>
      <c r="AK89" s="3"/>
      <c r="AL89" s="3"/>
      <c r="AM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624"/>
      <c r="Z90" s="640" t="s">
        <v>452</v>
      </c>
      <c r="AA90" s="641">
        <f>AA84</f>
        <v>0.05</v>
      </c>
      <c r="AB90" s="635">
        <v>627.0</v>
      </c>
      <c r="AC90" s="628" t="s">
        <v>406</v>
      </c>
      <c r="AD90" s="639"/>
      <c r="AE90" s="620"/>
      <c r="AF90" s="630"/>
      <c r="AG90" s="3"/>
      <c r="AH90" s="3"/>
      <c r="AI90" s="3"/>
      <c r="AJ90" s="3"/>
      <c r="AK90" s="3"/>
      <c r="AL90" s="3"/>
      <c r="AM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624"/>
      <c r="Z91" s="640" t="s">
        <v>453</v>
      </c>
      <c r="AA91" s="641">
        <f>AA89</f>
        <v>0.05</v>
      </c>
      <c r="AB91" s="635">
        <v>154.0</v>
      </c>
      <c r="AC91" s="628" t="s">
        <v>406</v>
      </c>
      <c r="AD91" s="639"/>
      <c r="AE91" s="611" t="s">
        <v>454</v>
      </c>
      <c r="AF91" s="642"/>
      <c r="AG91" s="3"/>
      <c r="AH91" s="3"/>
      <c r="AI91" s="3"/>
      <c r="AJ91" s="3"/>
      <c r="AK91" s="3"/>
      <c r="AL91" s="3"/>
      <c r="AM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643"/>
      <c r="Z92" s="640" t="s">
        <v>455</v>
      </c>
      <c r="AA92" s="641">
        <f>AA89</f>
        <v>0.05</v>
      </c>
      <c r="AB92" s="635">
        <v>194.0</v>
      </c>
      <c r="AC92" s="628" t="s">
        <v>406</v>
      </c>
      <c r="AD92" s="639"/>
      <c r="AE92" s="616" t="s">
        <v>456</v>
      </c>
      <c r="AF92" s="618"/>
      <c r="AG92" s="3"/>
      <c r="AH92" s="3"/>
      <c r="AI92" s="3"/>
      <c r="AJ92" s="3"/>
      <c r="AK92" s="3"/>
      <c r="AL92" s="3"/>
      <c r="AM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624"/>
      <c r="Z93" s="621" t="s">
        <v>457</v>
      </c>
      <c r="AA93" s="619"/>
      <c r="AB93" s="627"/>
      <c r="AC93" s="628"/>
      <c r="AD93" s="619"/>
      <c r="AE93" s="637"/>
      <c r="AF93" s="623"/>
      <c r="AG93" s="3"/>
      <c r="AH93" s="3"/>
      <c r="AI93" s="3"/>
      <c r="AJ93" s="3"/>
      <c r="AK93" s="3"/>
      <c r="AL93" s="3"/>
      <c r="AM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624"/>
      <c r="Z94" s="625" t="s">
        <v>458</v>
      </c>
      <c r="AA94" s="622">
        <v>0.018</v>
      </c>
      <c r="AB94" s="644">
        <v>91.0</v>
      </c>
      <c r="AC94" s="628" t="s">
        <v>405</v>
      </c>
      <c r="AD94" s="629"/>
      <c r="AE94" s="645"/>
      <c r="AF94" s="630"/>
      <c r="AG94" s="3"/>
      <c r="AH94" s="3"/>
      <c r="AI94" s="3"/>
      <c r="AJ94" s="3"/>
      <c r="AK94" s="3"/>
      <c r="AL94" s="3"/>
      <c r="AM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624" t="s">
        <v>405</v>
      </c>
      <c r="Z95" s="633" t="s">
        <v>459</v>
      </c>
      <c r="AA95" s="646">
        <v>0.018</v>
      </c>
      <c r="AB95" s="647">
        <v>102.0</v>
      </c>
      <c r="AC95" s="628" t="s">
        <v>405</v>
      </c>
      <c r="AD95" s="636"/>
      <c r="AE95" s="620"/>
      <c r="AF95" s="623"/>
      <c r="AG95" s="3"/>
      <c r="AH95" s="3"/>
      <c r="AI95" s="3"/>
      <c r="AJ95" s="3"/>
      <c r="AK95" s="3"/>
      <c r="AL95" s="3"/>
      <c r="AM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624"/>
      <c r="Z96" s="633" t="s">
        <v>460</v>
      </c>
      <c r="AA96" s="646">
        <v>0.015</v>
      </c>
      <c r="AB96" s="647">
        <v>72.0</v>
      </c>
      <c r="AC96" s="628" t="s">
        <v>405</v>
      </c>
      <c r="AD96" s="636"/>
      <c r="AE96" s="620"/>
      <c r="AF96" s="623"/>
      <c r="AG96" s="3"/>
      <c r="AH96" s="3"/>
      <c r="AI96" s="3"/>
      <c r="AJ96" s="3"/>
      <c r="AK96" s="3"/>
      <c r="AL96" s="3"/>
      <c r="AM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624"/>
      <c r="Z97" s="633" t="s">
        <v>461</v>
      </c>
      <c r="AA97" s="646">
        <v>0.015</v>
      </c>
      <c r="AB97" s="647">
        <v>80.0</v>
      </c>
      <c r="AC97" s="628" t="s">
        <v>405</v>
      </c>
      <c r="AD97" s="636"/>
      <c r="AE97" s="620"/>
      <c r="AF97" s="623"/>
      <c r="AG97" s="3"/>
      <c r="AH97" s="3"/>
      <c r="AI97" s="3"/>
      <c r="AJ97" s="3"/>
      <c r="AK97" s="3"/>
      <c r="AL97" s="3"/>
      <c r="AM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624"/>
      <c r="Z98" s="633" t="s">
        <v>462</v>
      </c>
      <c r="AA98" s="646">
        <v>0.015</v>
      </c>
      <c r="AB98" s="647">
        <v>71.0</v>
      </c>
      <c r="AC98" s="628" t="s">
        <v>405</v>
      </c>
      <c r="AD98" s="636"/>
      <c r="AE98" s="620"/>
      <c r="AF98" s="623"/>
      <c r="AG98" s="3"/>
      <c r="AH98" s="3"/>
      <c r="AI98" s="3"/>
      <c r="AJ98" s="3"/>
      <c r="AK98" s="3"/>
      <c r="AL98" s="3"/>
      <c r="AM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624"/>
      <c r="Z99" s="633" t="s">
        <v>463</v>
      </c>
      <c r="AA99" s="646">
        <v>0.015</v>
      </c>
      <c r="AB99" s="647">
        <v>64.0</v>
      </c>
      <c r="AC99" s="628" t="s">
        <v>405</v>
      </c>
      <c r="AD99" s="636"/>
      <c r="AE99" s="620"/>
      <c r="AF99" s="623"/>
      <c r="AG99" s="3"/>
      <c r="AH99" s="3"/>
      <c r="AI99" s="3"/>
      <c r="AJ99" s="3"/>
      <c r="AK99" s="3"/>
      <c r="AL99" s="3"/>
      <c r="AM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624"/>
      <c r="Z100" s="633" t="s">
        <v>464</v>
      </c>
      <c r="AA100" s="646">
        <v>0.018</v>
      </c>
      <c r="AB100" s="647">
        <v>73.0</v>
      </c>
      <c r="AC100" s="628" t="s">
        <v>405</v>
      </c>
      <c r="AD100" s="636"/>
      <c r="AE100" s="620"/>
      <c r="AF100" s="623"/>
      <c r="AG100" s="3"/>
      <c r="AH100" s="3"/>
      <c r="AI100" s="3"/>
      <c r="AJ100" s="3"/>
      <c r="AK100" s="3"/>
      <c r="AL100" s="3"/>
      <c r="AM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624"/>
      <c r="Z101" s="633" t="s">
        <v>465</v>
      </c>
      <c r="AA101" s="646">
        <v>0.18</v>
      </c>
      <c r="AB101" s="647">
        <v>98.0</v>
      </c>
      <c r="AC101" s="628" t="s">
        <v>405</v>
      </c>
      <c r="AD101" s="636"/>
      <c r="AE101" s="620"/>
      <c r="AF101" s="623"/>
      <c r="AG101" s="3"/>
      <c r="AH101" s="3"/>
      <c r="AI101" s="3"/>
      <c r="AJ101" s="3"/>
      <c r="AK101" s="3"/>
      <c r="AL101" s="3"/>
      <c r="AM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624"/>
      <c r="Z102" s="633" t="s">
        <v>466</v>
      </c>
      <c r="AA102" s="646">
        <v>0.028</v>
      </c>
      <c r="AB102" s="647">
        <v>232.0</v>
      </c>
      <c r="AC102" s="628" t="s">
        <v>405</v>
      </c>
      <c r="AD102" s="636"/>
      <c r="AE102" s="620"/>
      <c r="AF102" s="119"/>
      <c r="AG102" s="3"/>
      <c r="AH102" s="3"/>
      <c r="AI102" s="3"/>
      <c r="AJ102" s="3"/>
      <c r="AK102" s="3"/>
      <c r="AL102" s="3"/>
      <c r="AM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648"/>
      <c r="Z103" s="633" t="s">
        <v>467</v>
      </c>
      <c r="AA103" s="646">
        <v>0.015</v>
      </c>
      <c r="AB103" s="647">
        <v>83.0</v>
      </c>
      <c r="AC103" s="628" t="s">
        <v>405</v>
      </c>
      <c r="AD103" s="639"/>
      <c r="AE103" s="615"/>
      <c r="AF103" s="649"/>
      <c r="AG103" s="3"/>
      <c r="AH103" s="3"/>
      <c r="AI103" s="3"/>
      <c r="AJ103" s="3"/>
      <c r="AK103" s="3"/>
      <c r="AL103" s="3"/>
      <c r="AM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624"/>
      <c r="Z104" s="633" t="s">
        <v>468</v>
      </c>
      <c r="AA104" s="646">
        <v>0.035</v>
      </c>
      <c r="AB104" s="647">
        <v>266.0</v>
      </c>
      <c r="AC104" s="628" t="s">
        <v>405</v>
      </c>
      <c r="AD104" s="636"/>
      <c r="AE104" s="645"/>
      <c r="AF104" s="630"/>
      <c r="AG104" s="3"/>
      <c r="AH104" s="3"/>
      <c r="AI104" s="3"/>
      <c r="AJ104" s="3"/>
      <c r="AK104" s="3"/>
      <c r="AL104" s="3"/>
      <c r="AM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624"/>
      <c r="Z105" s="633" t="s">
        <v>469</v>
      </c>
      <c r="AA105" s="646">
        <v>0.026</v>
      </c>
      <c r="AB105" s="647">
        <v>155.0</v>
      </c>
      <c r="AC105" s="628" t="s">
        <v>405</v>
      </c>
      <c r="AD105" s="636"/>
      <c r="AE105" s="645"/>
      <c r="AF105" s="630"/>
      <c r="AG105" s="3"/>
      <c r="AH105" s="3"/>
      <c r="AI105" s="3"/>
      <c r="AJ105" s="3"/>
      <c r="AK105" s="3"/>
      <c r="AL105" s="3"/>
      <c r="AM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624"/>
      <c r="Z106" s="633" t="s">
        <v>470</v>
      </c>
      <c r="AA106" s="646">
        <v>0.018</v>
      </c>
      <c r="AB106" s="647">
        <v>122.0</v>
      </c>
      <c r="AC106" s="628" t="s">
        <v>405</v>
      </c>
      <c r="AD106" s="636"/>
      <c r="AE106" s="645"/>
      <c r="AF106" s="623"/>
      <c r="AG106" s="3"/>
      <c r="AH106" s="3"/>
      <c r="AI106" s="3"/>
      <c r="AJ106" s="3"/>
      <c r="AK106" s="3"/>
      <c r="AL106" s="3"/>
      <c r="AM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651"/>
      <c r="Z107" s="633" t="s">
        <v>471</v>
      </c>
      <c r="AA107" s="646">
        <v>0.018</v>
      </c>
      <c r="AB107" s="647">
        <v>82.0</v>
      </c>
      <c r="AC107" s="628" t="s">
        <v>405</v>
      </c>
      <c r="AD107" s="636"/>
      <c r="AE107" s="620"/>
      <c r="AF107" s="119"/>
      <c r="AG107" s="3"/>
      <c r="AH107" s="3"/>
      <c r="AI107" s="3"/>
      <c r="AJ107" s="3"/>
      <c r="AK107" s="3"/>
      <c r="AL107" s="3"/>
      <c r="AM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624"/>
      <c r="Z108" s="621" t="s">
        <v>472</v>
      </c>
      <c r="AA108" s="622"/>
      <c r="AB108" s="627"/>
      <c r="AC108" s="628"/>
      <c r="AD108" s="619"/>
      <c r="AE108" s="620"/>
      <c r="AF108" s="652"/>
      <c r="AG108" s="3"/>
      <c r="AH108" s="3"/>
      <c r="AI108" s="3"/>
      <c r="AJ108" s="3"/>
      <c r="AK108" s="3"/>
      <c r="AL108" s="3"/>
      <c r="AM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624" t="s">
        <v>409</v>
      </c>
      <c r="Z109" s="625" t="s">
        <v>473</v>
      </c>
      <c r="AA109" s="622">
        <v>0.13</v>
      </c>
      <c r="AB109" s="627">
        <v>2879.0</v>
      </c>
      <c r="AC109" s="628" t="s">
        <v>409</v>
      </c>
      <c r="AD109" s="653"/>
      <c r="AE109" s="637"/>
      <c r="AF109" s="630"/>
      <c r="AG109" s="3"/>
      <c r="AH109" s="3"/>
      <c r="AI109" s="3"/>
      <c r="AJ109" s="3"/>
      <c r="AK109" s="3"/>
      <c r="AL109" s="3"/>
      <c r="AM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624"/>
      <c r="Z110" s="633" t="s">
        <v>474</v>
      </c>
      <c r="AA110" s="646">
        <v>0.13</v>
      </c>
      <c r="AB110" s="635">
        <v>1694.0</v>
      </c>
      <c r="AC110" s="628" t="s">
        <v>409</v>
      </c>
      <c r="AD110" s="654"/>
      <c r="AE110" s="637" t="s">
        <v>475</v>
      </c>
      <c r="AF110" s="630" t="s">
        <v>476</v>
      </c>
      <c r="AG110" s="3"/>
      <c r="AH110" s="3"/>
      <c r="AI110" s="3"/>
      <c r="AJ110" s="3"/>
      <c r="AK110" s="3"/>
      <c r="AL110" s="3"/>
      <c r="AM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624"/>
      <c r="Z111" s="633" t="s">
        <v>477</v>
      </c>
      <c r="AA111" s="646">
        <v>0.13</v>
      </c>
      <c r="AB111" s="635">
        <v>1366.0</v>
      </c>
      <c r="AC111" s="628" t="s">
        <v>409</v>
      </c>
      <c r="AD111" s="654"/>
      <c r="AE111" s="620"/>
      <c r="AF111" s="630" t="s">
        <v>478</v>
      </c>
      <c r="AG111" s="3"/>
      <c r="AH111" s="3"/>
      <c r="AI111" s="3"/>
      <c r="AJ111" s="3"/>
      <c r="AK111" s="3"/>
      <c r="AL111" s="3"/>
      <c r="AM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624"/>
      <c r="Z112" s="633" t="s">
        <v>479</v>
      </c>
      <c r="AA112" s="646">
        <v>0.13</v>
      </c>
      <c r="AB112" s="635">
        <v>1262.0</v>
      </c>
      <c r="AC112" s="628" t="s">
        <v>409</v>
      </c>
      <c r="AD112" s="654"/>
      <c r="AE112" s="620"/>
      <c r="AF112" s="652"/>
      <c r="AG112" s="3"/>
      <c r="AH112" s="3"/>
      <c r="AI112" s="3"/>
      <c r="AJ112" s="3"/>
      <c r="AK112" s="3"/>
      <c r="AL112" s="3"/>
      <c r="AM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624"/>
      <c r="Z113" s="633" t="s">
        <v>480</v>
      </c>
      <c r="AA113" s="646">
        <v>0.13</v>
      </c>
      <c r="AB113" s="635">
        <v>1190.0</v>
      </c>
      <c r="AC113" s="628" t="s">
        <v>409</v>
      </c>
      <c r="AD113" s="654"/>
      <c r="AE113" s="620"/>
      <c r="AF113" s="652"/>
      <c r="AG113" s="3"/>
      <c r="AH113" s="3"/>
      <c r="AI113" s="3"/>
      <c r="AJ113" s="3"/>
      <c r="AK113" s="3"/>
      <c r="AL113" s="3"/>
      <c r="AM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643"/>
      <c r="Z114" s="633" t="s">
        <v>481</v>
      </c>
      <c r="AA114" s="646">
        <v>0.13</v>
      </c>
      <c r="AB114" s="635">
        <v>1117.0</v>
      </c>
      <c r="AC114" s="628" t="s">
        <v>409</v>
      </c>
      <c r="AD114" s="654"/>
      <c r="AE114" s="615"/>
      <c r="AF114" s="649"/>
      <c r="AG114" s="3"/>
      <c r="AH114" s="3"/>
      <c r="AI114" s="3"/>
      <c r="AJ114" s="3"/>
      <c r="AK114" s="3"/>
      <c r="AL114" s="3"/>
      <c r="AM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624"/>
      <c r="Z115" s="621" t="s">
        <v>482</v>
      </c>
      <c r="AA115" s="622"/>
      <c r="AB115" s="627"/>
      <c r="AC115" s="628"/>
      <c r="AD115" s="653"/>
      <c r="AE115" s="620"/>
      <c r="AF115" s="652"/>
      <c r="AG115" s="3"/>
      <c r="AH115" s="3"/>
      <c r="AI115" s="3"/>
      <c r="AJ115" s="3"/>
      <c r="AK115" s="3"/>
      <c r="AL115" s="3"/>
      <c r="AM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624" t="s">
        <v>483</v>
      </c>
      <c r="Z116" s="625" t="s">
        <v>484</v>
      </c>
      <c r="AA116" s="622">
        <f>AA109*0.4</f>
        <v>0.052</v>
      </c>
      <c r="AB116" s="627">
        <v>1273.0</v>
      </c>
      <c r="AC116" s="628" t="s">
        <v>483</v>
      </c>
      <c r="AD116" s="653"/>
      <c r="AE116" s="645" t="s">
        <v>485</v>
      </c>
      <c r="AF116" s="630"/>
      <c r="AG116" s="3"/>
      <c r="AH116" s="3"/>
      <c r="AI116" s="3"/>
      <c r="AJ116" s="3"/>
      <c r="AK116" s="3"/>
      <c r="AL116" s="3"/>
      <c r="AM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643"/>
      <c r="Z117" s="633" t="s">
        <v>486</v>
      </c>
      <c r="AA117" s="646">
        <f>AA109*0.8</f>
        <v>0.104</v>
      </c>
      <c r="AB117" s="635">
        <v>2723.0</v>
      </c>
      <c r="AC117" s="628" t="s">
        <v>483</v>
      </c>
      <c r="AD117" s="654"/>
      <c r="AE117" s="615"/>
      <c r="AF117" s="655"/>
      <c r="AG117" s="3"/>
      <c r="AH117" s="3"/>
      <c r="AI117" s="3"/>
      <c r="AJ117" s="3"/>
      <c r="AK117" s="3"/>
      <c r="AL117" s="3"/>
      <c r="AM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624"/>
      <c r="Z118" s="656" t="s">
        <v>487</v>
      </c>
      <c r="AA118" s="622"/>
      <c r="AB118" s="657"/>
      <c r="AC118" s="628"/>
      <c r="AD118" s="653"/>
      <c r="AE118" s="610"/>
      <c r="AF118" s="658"/>
      <c r="AG118" s="3"/>
      <c r="AH118" s="3"/>
      <c r="AI118" s="3"/>
      <c r="AJ118" s="3"/>
      <c r="AK118" s="3"/>
      <c r="AL118" s="3"/>
      <c r="AM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648" t="s">
        <v>408</v>
      </c>
      <c r="Z119" s="659" t="s">
        <v>488</v>
      </c>
      <c r="AA119" s="660">
        <v>0.17</v>
      </c>
      <c r="AB119" s="657">
        <v>486.0</v>
      </c>
      <c r="AC119" s="657" t="s">
        <v>408</v>
      </c>
      <c r="AD119" s="661" t="s">
        <v>489</v>
      </c>
      <c r="AE119" s="662" t="s">
        <v>490</v>
      </c>
      <c r="AF119" s="662" t="s">
        <v>491</v>
      </c>
      <c r="AG119" s="3"/>
      <c r="AH119" s="3"/>
      <c r="AI119" s="3"/>
      <c r="AJ119" s="3"/>
      <c r="AK119" s="3"/>
      <c r="AL119" s="3"/>
      <c r="AM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648"/>
      <c r="Z120" s="659" t="s">
        <v>492</v>
      </c>
      <c r="AA120" s="660"/>
      <c r="AB120" s="657">
        <v>640.0</v>
      </c>
      <c r="AC120" s="657" t="s">
        <v>408</v>
      </c>
      <c r="AD120" s="661" t="s">
        <v>489</v>
      </c>
      <c r="AE120" s="662"/>
      <c r="AF120" s="662"/>
      <c r="AG120" s="3"/>
      <c r="AH120" s="3"/>
      <c r="AI120" s="3"/>
      <c r="AJ120" s="3"/>
      <c r="AK120" s="3"/>
      <c r="AL120" s="3"/>
      <c r="AM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651"/>
      <c r="Z121" s="663" t="s">
        <v>493</v>
      </c>
      <c r="AA121" s="664"/>
      <c r="AB121" s="665">
        <v>950.0</v>
      </c>
      <c r="AC121" s="665" t="s">
        <v>408</v>
      </c>
      <c r="AD121" s="666"/>
      <c r="AE121" s="667"/>
      <c r="AF121" s="667"/>
      <c r="AG121" s="3"/>
      <c r="AH121" s="3"/>
      <c r="AI121" s="3"/>
      <c r="AJ121" s="3"/>
      <c r="AK121" s="3"/>
      <c r="AL121" s="3"/>
      <c r="AM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648"/>
      <c r="Z122" s="656" t="s">
        <v>494</v>
      </c>
      <c r="AA122" s="664"/>
      <c r="AB122" s="665"/>
      <c r="AC122" s="665"/>
      <c r="AD122" s="666"/>
      <c r="AE122" s="662"/>
      <c r="AF122" s="662"/>
      <c r="AG122" s="3"/>
      <c r="AH122" s="3"/>
      <c r="AI122" s="3"/>
      <c r="AJ122" s="3"/>
      <c r="AK122" s="3"/>
      <c r="AL122" s="3"/>
      <c r="AM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648" t="s">
        <v>410</v>
      </c>
      <c r="Z123" s="659" t="s">
        <v>495</v>
      </c>
      <c r="AA123" s="660">
        <v>0.15</v>
      </c>
      <c r="AB123" s="657">
        <v>1250.0</v>
      </c>
      <c r="AC123" s="657" t="s">
        <v>410</v>
      </c>
      <c r="AD123" s="661" t="s">
        <v>496</v>
      </c>
      <c r="AE123" s="668" t="s">
        <v>497</v>
      </c>
      <c r="AF123" s="662" t="s">
        <v>498</v>
      </c>
      <c r="AG123" s="3"/>
      <c r="AH123" s="3"/>
      <c r="AI123" s="3"/>
      <c r="AJ123" s="3"/>
      <c r="AK123" s="3"/>
      <c r="AL123" s="3"/>
      <c r="AM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651"/>
      <c r="Z124" s="659" t="s">
        <v>499</v>
      </c>
      <c r="AA124" s="660">
        <v>0.13</v>
      </c>
      <c r="AB124" s="657">
        <v>1700.0</v>
      </c>
      <c r="AC124" s="657" t="s">
        <v>410</v>
      </c>
      <c r="AD124" s="661" t="s">
        <v>496</v>
      </c>
      <c r="AE124" s="667"/>
      <c r="AF124" s="669" t="s">
        <v>500</v>
      </c>
      <c r="AG124" s="3"/>
      <c r="AH124" s="3"/>
      <c r="AI124" s="3"/>
      <c r="AJ124" s="3"/>
      <c r="AK124" s="3"/>
      <c r="AL124" s="3"/>
      <c r="AM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648"/>
      <c r="Z125" s="656" t="s">
        <v>501</v>
      </c>
      <c r="AA125" s="660"/>
      <c r="AB125" s="657"/>
      <c r="AC125" s="657"/>
      <c r="AD125" s="661"/>
      <c r="AE125" s="667"/>
      <c r="AF125" s="661"/>
      <c r="AG125" s="3"/>
      <c r="AH125" s="3"/>
      <c r="AI125" s="3"/>
      <c r="AJ125" s="3"/>
      <c r="AK125" s="3"/>
      <c r="AL125" s="3"/>
      <c r="AM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648" t="s">
        <v>502</v>
      </c>
      <c r="Z126" s="659" t="s">
        <v>503</v>
      </c>
      <c r="AA126" s="660">
        <v>0.1</v>
      </c>
      <c r="AB126" s="657">
        <v>1558.0</v>
      </c>
      <c r="AC126" s="657" t="s">
        <v>411</v>
      </c>
      <c r="AD126" s="661" t="s">
        <v>504</v>
      </c>
      <c r="AE126" s="667"/>
      <c r="AF126" s="661" t="s">
        <v>505</v>
      </c>
      <c r="AG126" s="3"/>
      <c r="AH126" s="3"/>
      <c r="AI126" s="3"/>
      <c r="AJ126" s="3"/>
      <c r="AK126" s="3"/>
      <c r="AL126" s="3"/>
      <c r="AM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648"/>
      <c r="Z127" s="659" t="s">
        <v>339</v>
      </c>
      <c r="AA127" s="667">
        <v>0.1</v>
      </c>
      <c r="AB127" s="657">
        <v>682.0</v>
      </c>
      <c r="AC127" s="657" t="s">
        <v>411</v>
      </c>
      <c r="AD127" s="661" t="s">
        <v>506</v>
      </c>
      <c r="AE127" s="667" t="s">
        <v>507</v>
      </c>
      <c r="AF127" s="662"/>
      <c r="AG127" s="3"/>
      <c r="AH127" s="3"/>
      <c r="AI127" s="3"/>
      <c r="AJ127" s="3"/>
      <c r="AK127" s="3"/>
      <c r="AL127" s="3"/>
      <c r="AM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648"/>
      <c r="Z128" s="659" t="s">
        <v>508</v>
      </c>
      <c r="AA128" s="667">
        <v>0.65</v>
      </c>
      <c r="AB128" s="657">
        <v>619.0</v>
      </c>
      <c r="AC128" s="657" t="s">
        <v>411</v>
      </c>
      <c r="AD128" s="667"/>
      <c r="AE128" s="667"/>
      <c r="AF128" s="662"/>
      <c r="AG128" s="3"/>
      <c r="AH128" s="3"/>
      <c r="AI128" s="3"/>
      <c r="AJ128" s="3"/>
      <c r="AK128" s="3"/>
      <c r="AL128" s="3"/>
      <c r="AM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648"/>
      <c r="Z129" s="659" t="s">
        <v>509</v>
      </c>
      <c r="AA129" s="667">
        <v>0.3</v>
      </c>
      <c r="AB129" s="657">
        <v>730.0</v>
      </c>
      <c r="AC129" s="657" t="s">
        <v>411</v>
      </c>
      <c r="AD129" s="667"/>
      <c r="AE129" s="667" t="s">
        <v>510</v>
      </c>
      <c r="AF129" s="662"/>
      <c r="AG129" s="3"/>
      <c r="AH129" s="3"/>
      <c r="AI129" s="3"/>
      <c r="AJ129" s="3"/>
      <c r="AK129" s="3"/>
      <c r="AL129" s="3"/>
      <c r="AM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648"/>
      <c r="Z130" s="659" t="s">
        <v>511</v>
      </c>
      <c r="AA130" s="667"/>
      <c r="AB130" s="657">
        <v>384.0</v>
      </c>
      <c r="AC130" s="657" t="s">
        <v>411</v>
      </c>
      <c r="AD130" s="667"/>
      <c r="AE130" s="667" t="s">
        <v>510</v>
      </c>
      <c r="AF130" s="662"/>
      <c r="AG130" s="3"/>
      <c r="AH130" s="3"/>
      <c r="AI130" s="3"/>
      <c r="AJ130" s="3"/>
      <c r="AK130" s="3"/>
      <c r="AL130" s="3"/>
      <c r="AM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648"/>
      <c r="Z131" s="659" t="s">
        <v>512</v>
      </c>
      <c r="AA131" s="667"/>
      <c r="AB131" s="657">
        <v>325.0</v>
      </c>
      <c r="AC131" s="657" t="s">
        <v>411</v>
      </c>
      <c r="AD131" s="667"/>
      <c r="AE131" s="667" t="s">
        <v>510</v>
      </c>
      <c r="AF131" s="662"/>
      <c r="AG131" s="3"/>
      <c r="AH131" s="3"/>
      <c r="AI131" s="3"/>
      <c r="AJ131" s="3"/>
      <c r="AK131" s="3"/>
      <c r="AL131" s="3"/>
      <c r="AM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648"/>
      <c r="Z132" s="659" t="s">
        <v>513</v>
      </c>
      <c r="AA132" s="667"/>
      <c r="AB132" s="657">
        <v>725.0</v>
      </c>
      <c r="AC132" s="657" t="s">
        <v>411</v>
      </c>
      <c r="AD132" s="667"/>
      <c r="AE132" s="667"/>
      <c r="AF132" s="662"/>
      <c r="AG132" s="3"/>
      <c r="AH132" s="3"/>
      <c r="AI132" s="3"/>
      <c r="AJ132" s="3"/>
      <c r="AK132" s="3"/>
      <c r="AL132" s="3"/>
      <c r="AM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651"/>
      <c r="Z133" s="670" t="s">
        <v>779</v>
      </c>
      <c r="AA133" s="660"/>
      <c r="AB133" s="657"/>
      <c r="AC133" s="657" t="s">
        <v>779</v>
      </c>
      <c r="AD133" s="667"/>
      <c r="AE133" s="667"/>
      <c r="AF133" s="667"/>
      <c r="AG133" s="3"/>
      <c r="AH133" s="3"/>
      <c r="AI133" s="3"/>
      <c r="AJ133" s="3"/>
      <c r="AK133" s="3"/>
      <c r="AL133" s="3"/>
      <c r="AM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610"/>
      <c r="Z134" s="610"/>
      <c r="AA134" s="610"/>
      <c r="AB134" s="610"/>
      <c r="AC134" s="610"/>
      <c r="AD134" s="610"/>
      <c r="AE134" s="610"/>
      <c r="AF134" s="610"/>
      <c r="AG134" s="3"/>
      <c r="AH134" s="3"/>
      <c r="AI134" s="3"/>
      <c r="AJ134" s="3"/>
      <c r="AK134" s="3"/>
      <c r="AL134" s="3"/>
      <c r="AM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671" t="s">
        <v>515</v>
      </c>
      <c r="Z135" s="610"/>
      <c r="AA135" s="610"/>
      <c r="AB135" s="610"/>
      <c r="AC135" s="610"/>
      <c r="AD135" s="610"/>
      <c r="AE135" s="610"/>
      <c r="AF135" s="610"/>
      <c r="AG135" s="3"/>
      <c r="AH135" s="3"/>
      <c r="AI135" s="3"/>
      <c r="AJ135" s="3"/>
      <c r="AK135" s="3"/>
      <c r="AL135" s="3"/>
      <c r="AM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613" t="s">
        <v>414</v>
      </c>
      <c r="Z136" s="614" t="s">
        <v>415</v>
      </c>
      <c r="AA136" s="611" t="s">
        <v>20</v>
      </c>
      <c r="AB136" s="611" t="s">
        <v>417</v>
      </c>
      <c r="AC136" s="672" t="s">
        <v>516</v>
      </c>
      <c r="AD136" s="673"/>
      <c r="AE136" s="3"/>
      <c r="AF136" s="3"/>
      <c r="AG136" s="3"/>
      <c r="AH136" s="3"/>
      <c r="AI136" s="3"/>
      <c r="AJ136" s="3"/>
      <c r="AK136" s="3"/>
      <c r="AL136" s="3"/>
      <c r="AM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674"/>
      <c r="Z137" s="675" t="s">
        <v>420</v>
      </c>
      <c r="AA137" s="637" t="s">
        <v>422</v>
      </c>
      <c r="AB137" s="645"/>
      <c r="AC137" s="645"/>
      <c r="AD137" s="658"/>
      <c r="AE137" s="3"/>
      <c r="AF137" s="3"/>
      <c r="AG137" s="3"/>
      <c r="AH137" s="3"/>
      <c r="AI137" s="3"/>
      <c r="AJ137" s="3"/>
      <c r="AK137" s="3"/>
      <c r="AL137" s="3"/>
      <c r="AM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645" t="s">
        <v>517</v>
      </c>
      <c r="Z138" s="676" t="s">
        <v>780</v>
      </c>
      <c r="AA138" s="1131">
        <v>1492.0</v>
      </c>
      <c r="AB138" s="672" t="s">
        <v>519</v>
      </c>
      <c r="AC138" s="672" t="s">
        <v>520</v>
      </c>
      <c r="AD138" s="678"/>
      <c r="AE138" s="3"/>
      <c r="AF138" s="3"/>
      <c r="AG138" s="3"/>
      <c r="AH138" s="3"/>
      <c r="AI138" s="3"/>
      <c r="AJ138" s="3"/>
      <c r="AK138" s="3"/>
      <c r="AL138" s="3"/>
      <c r="AM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679"/>
      <c r="Z139" s="680" t="s">
        <v>781</v>
      </c>
      <c r="AA139" s="1132">
        <v>2486.0</v>
      </c>
      <c r="AB139" s="682" t="s">
        <v>522</v>
      </c>
      <c r="AC139" s="679"/>
      <c r="AD139" s="683"/>
      <c r="AE139" s="3"/>
      <c r="AF139" s="3"/>
      <c r="AG139" s="3"/>
      <c r="AH139" s="3"/>
      <c r="AI139" s="3"/>
      <c r="AJ139" s="3"/>
      <c r="AK139" s="3"/>
      <c r="AL139" s="3"/>
      <c r="AM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645" t="s">
        <v>523</v>
      </c>
      <c r="Z140" s="684" t="s">
        <v>340</v>
      </c>
      <c r="AA140" s="687">
        <v>3108.0</v>
      </c>
      <c r="AB140" s="686" t="s">
        <v>522</v>
      </c>
      <c r="AC140" s="645" t="s">
        <v>524</v>
      </c>
      <c r="AD140" s="658"/>
      <c r="AE140" s="3"/>
      <c r="AF140" s="3"/>
      <c r="AG140" s="3"/>
      <c r="AH140" s="3"/>
      <c r="AI140" s="3"/>
      <c r="AJ140" s="3"/>
      <c r="AK140" s="3"/>
      <c r="AL140" s="3"/>
      <c r="AM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645"/>
      <c r="Z141" s="684" t="s">
        <v>525</v>
      </c>
      <c r="AA141" s="687">
        <v>4500.0</v>
      </c>
      <c r="AB141" s="688" t="s">
        <v>522</v>
      </c>
      <c r="AC141" s="645"/>
      <c r="AD141" s="658"/>
      <c r="AE141" s="3"/>
      <c r="AF141" s="3"/>
      <c r="AG141" s="3"/>
      <c r="AH141" s="3"/>
      <c r="AI141" s="3"/>
      <c r="AJ141" s="3"/>
      <c r="AK141" s="3"/>
      <c r="AL141" s="3"/>
      <c r="AM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645"/>
      <c r="Z142" s="684" t="s">
        <v>527</v>
      </c>
      <c r="AA142" s="687">
        <v>1492.0</v>
      </c>
      <c r="AB142" s="686"/>
      <c r="AC142" s="645"/>
      <c r="AD142" s="658"/>
      <c r="AE142" s="3"/>
      <c r="AF142" s="3"/>
      <c r="AG142" s="3"/>
      <c r="AH142" s="3"/>
      <c r="AI142" s="3"/>
      <c r="AJ142" s="3"/>
      <c r="AK142" s="3"/>
      <c r="AL142" s="3"/>
      <c r="AM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620"/>
      <c r="Z143" s="684" t="s">
        <v>528</v>
      </c>
      <c r="AA143" s="687">
        <v>5778.0</v>
      </c>
      <c r="AB143" s="689"/>
      <c r="AC143" s="690"/>
      <c r="AD143" s="691"/>
      <c r="AE143" s="3"/>
      <c r="AF143" s="3"/>
      <c r="AG143" s="3"/>
      <c r="AH143" s="3"/>
      <c r="AI143" s="3"/>
      <c r="AJ143" s="3"/>
      <c r="AK143" s="3"/>
      <c r="AL143" s="3"/>
      <c r="AM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690"/>
      <c r="Z144" s="684" t="s">
        <v>529</v>
      </c>
      <c r="AA144" s="687">
        <v>7672.0</v>
      </c>
      <c r="AB144" s="689"/>
      <c r="AC144" s="690"/>
      <c r="AD144" s="691"/>
      <c r="AE144" s="3"/>
      <c r="AF144" s="3"/>
      <c r="AG144" s="3"/>
      <c r="AH144" s="3"/>
      <c r="AI144" s="3"/>
      <c r="AJ144" s="3"/>
      <c r="AK144" s="3"/>
      <c r="AL144" s="3"/>
      <c r="AM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690"/>
      <c r="Z145" s="684" t="s">
        <v>530</v>
      </c>
      <c r="AA145" s="687">
        <v>3327.0</v>
      </c>
      <c r="AB145" s="689"/>
      <c r="AC145" s="637"/>
      <c r="AD145" s="662"/>
      <c r="AE145" s="3"/>
      <c r="AF145" s="3"/>
      <c r="AG145" s="3"/>
      <c r="AH145" s="3"/>
      <c r="AI145" s="3"/>
      <c r="AJ145" s="3"/>
      <c r="AK145" s="3"/>
      <c r="AL145" s="3"/>
      <c r="AM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620"/>
      <c r="Z146" s="684" t="s">
        <v>531</v>
      </c>
      <c r="AA146" s="687">
        <v>5000.0</v>
      </c>
      <c r="AB146" s="689"/>
      <c r="AC146" s="690"/>
      <c r="AD146" s="691"/>
      <c r="AE146" s="3"/>
      <c r="AF146" s="3"/>
      <c r="AG146" s="3"/>
      <c r="AH146" s="3"/>
      <c r="AI146" s="3"/>
      <c r="AJ146" s="3"/>
      <c r="AK146" s="3"/>
      <c r="AL146" s="3"/>
      <c r="AM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615"/>
      <c r="Z147" s="684" t="s">
        <v>532</v>
      </c>
      <c r="AA147" s="687">
        <v>6761.0</v>
      </c>
      <c r="AB147" s="689"/>
      <c r="AC147" s="692"/>
      <c r="AD147" s="693"/>
      <c r="AE147" s="3"/>
      <c r="AF147" s="3"/>
      <c r="AG147" s="3"/>
      <c r="AH147" s="3"/>
      <c r="AI147" s="3"/>
      <c r="AJ147" s="3"/>
      <c r="AK147" s="3"/>
      <c r="AL147" s="3"/>
      <c r="AM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637"/>
      <c r="Z148" s="684" t="s">
        <v>533</v>
      </c>
      <c r="AA148" s="628">
        <v>8504.0</v>
      </c>
      <c r="AB148" s="694"/>
      <c r="AC148" s="645"/>
      <c r="AD148" s="658"/>
      <c r="AE148" s="3"/>
      <c r="AF148" s="3"/>
      <c r="AG148" s="3"/>
      <c r="AH148" s="3"/>
      <c r="AI148" s="3"/>
      <c r="AJ148" s="3"/>
      <c r="AK148" s="3"/>
      <c r="AL148" s="3"/>
      <c r="AM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637"/>
      <c r="Z149" s="686" t="s">
        <v>534</v>
      </c>
      <c r="AA149" s="627">
        <v>29327.0</v>
      </c>
      <c r="AB149" s="629"/>
      <c r="AC149" s="645"/>
      <c r="AD149" s="658"/>
      <c r="AE149" s="3"/>
      <c r="AF149" s="3"/>
      <c r="AG149" s="3"/>
      <c r="AH149" s="3"/>
      <c r="AI149" s="3"/>
      <c r="AJ149" s="3"/>
      <c r="AK149" s="3"/>
      <c r="AL149" s="3"/>
      <c r="AM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637"/>
      <c r="Z150" s="686" t="s">
        <v>535</v>
      </c>
      <c r="AA150" s="695">
        <v>25778.0</v>
      </c>
      <c r="AB150" s="694"/>
      <c r="AC150" s="645"/>
      <c r="AD150" s="658"/>
      <c r="AE150" s="3"/>
      <c r="AF150" s="3"/>
      <c r="AG150" s="3"/>
      <c r="AH150" s="3"/>
      <c r="AI150" s="3"/>
      <c r="AJ150" s="3"/>
      <c r="AK150" s="3"/>
      <c r="AL150" s="3"/>
      <c r="AM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620"/>
      <c r="Z151" s="686" t="s">
        <v>536</v>
      </c>
      <c r="AA151" s="627">
        <v>24070.0</v>
      </c>
      <c r="AB151" s="653"/>
      <c r="AC151" s="690"/>
      <c r="AD151" s="691"/>
      <c r="AE151" s="3"/>
      <c r="AF151" s="3"/>
      <c r="AG151" s="3"/>
      <c r="AH151" s="3"/>
      <c r="AI151" s="3"/>
      <c r="AJ151" s="3"/>
      <c r="AK151" s="3"/>
      <c r="AL151" s="3"/>
      <c r="AM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637" t="s">
        <v>537</v>
      </c>
      <c r="Z152" s="686" t="s">
        <v>538</v>
      </c>
      <c r="AA152" s="635">
        <v>22300.0</v>
      </c>
      <c r="AB152" s="654"/>
      <c r="AC152" s="690"/>
      <c r="AD152" s="691"/>
      <c r="AE152" s="3"/>
      <c r="AF152" s="3"/>
      <c r="AG152" s="3"/>
      <c r="AH152" s="3"/>
      <c r="AI152" s="3"/>
      <c r="AJ152" s="3"/>
      <c r="AK152" s="3"/>
      <c r="AL152" s="3"/>
      <c r="AM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620"/>
      <c r="Z153" s="686" t="s">
        <v>539</v>
      </c>
      <c r="AA153" s="635">
        <v>19469.0</v>
      </c>
      <c r="AB153" s="654"/>
      <c r="AC153" s="645"/>
      <c r="AD153" s="658"/>
      <c r="AE153" s="3"/>
      <c r="AF153" s="3"/>
      <c r="AG153" s="3"/>
      <c r="AH153" s="3"/>
      <c r="AI153" s="3"/>
      <c r="AJ153" s="3"/>
      <c r="AK153" s="3"/>
      <c r="AL153" s="3"/>
      <c r="AM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620"/>
      <c r="Z154" s="686" t="s">
        <v>540</v>
      </c>
      <c r="AA154" s="635">
        <v>34610.0</v>
      </c>
      <c r="AB154" s="639"/>
      <c r="AC154" s="690"/>
      <c r="AD154" s="691"/>
      <c r="AE154" s="3"/>
      <c r="AF154" s="3"/>
      <c r="AG154" s="3"/>
      <c r="AH154" s="3"/>
      <c r="AI154" s="3"/>
      <c r="AJ154" s="3"/>
      <c r="AK154" s="3"/>
      <c r="AL154" s="3"/>
      <c r="AM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620"/>
      <c r="Z155" s="686" t="s">
        <v>541</v>
      </c>
      <c r="AA155" s="635">
        <v>27044.0</v>
      </c>
      <c r="AB155" s="654"/>
      <c r="AC155" s="692"/>
      <c r="AD155" s="693"/>
      <c r="AE155" s="3"/>
      <c r="AF155" s="3"/>
      <c r="AG155" s="3"/>
      <c r="AH155" s="3"/>
      <c r="AI155" s="3"/>
      <c r="AJ155" s="3"/>
      <c r="AK155" s="3"/>
      <c r="AL155" s="3"/>
      <c r="AM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620"/>
      <c r="Z156" s="686" t="s">
        <v>542</v>
      </c>
      <c r="AA156" s="635">
        <v>35238.0</v>
      </c>
      <c r="AB156" s="639"/>
      <c r="AC156" s="686"/>
      <c r="AD156" s="696"/>
      <c r="AE156" s="3"/>
      <c r="AF156" s="3"/>
      <c r="AG156" s="3"/>
      <c r="AH156" s="3"/>
      <c r="AI156" s="3"/>
      <c r="AJ156" s="3"/>
      <c r="AK156" s="3"/>
      <c r="AL156" s="3"/>
      <c r="AM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620"/>
      <c r="Z157" s="686" t="s">
        <v>543</v>
      </c>
      <c r="AA157" s="635">
        <v>37424.0</v>
      </c>
      <c r="AB157" s="639"/>
      <c r="AC157" s="697"/>
      <c r="AD157" s="698"/>
      <c r="AE157" s="3"/>
      <c r="AF157" s="3"/>
      <c r="AG157" s="3"/>
      <c r="AH157" s="3"/>
      <c r="AI157" s="3"/>
      <c r="AJ157" s="3"/>
      <c r="AK157" s="3"/>
      <c r="AL157" s="3"/>
      <c r="AM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620"/>
      <c r="Z158" s="699" t="s">
        <v>544</v>
      </c>
      <c r="AA158" s="1133">
        <v>11000.0</v>
      </c>
      <c r="AB158" s="700" t="s">
        <v>545</v>
      </c>
      <c r="AC158" s="697"/>
      <c r="AD158" s="698"/>
      <c r="AE158" s="3"/>
      <c r="AF158" s="3"/>
      <c r="AG158" s="3"/>
      <c r="AH158" s="3"/>
      <c r="AI158" s="3"/>
      <c r="AJ158" s="3"/>
      <c r="AK158" s="3"/>
      <c r="AL158" s="3"/>
      <c r="AM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620"/>
      <c r="Z159" s="699" t="s">
        <v>546</v>
      </c>
      <c r="AA159" s="1133">
        <v>14000.0</v>
      </c>
      <c r="AB159" s="701"/>
      <c r="AC159" s="697"/>
      <c r="AD159" s="698"/>
      <c r="AE159" s="3"/>
      <c r="AF159" s="3"/>
      <c r="AG159" s="3"/>
      <c r="AH159" s="3"/>
      <c r="AI159" s="3"/>
      <c r="AJ159" s="3"/>
      <c r="AK159" s="3"/>
      <c r="AL159" s="3"/>
      <c r="AM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620"/>
      <c r="Z160" s="702" t="s">
        <v>547</v>
      </c>
      <c r="AA160" s="1134">
        <v>15800.0</v>
      </c>
      <c r="AB160" s="206"/>
      <c r="AC160" s="697"/>
      <c r="AD160" s="698"/>
      <c r="AE160" s="3"/>
      <c r="AF160" s="3"/>
      <c r="AG160" s="3"/>
      <c r="AH160" s="3"/>
      <c r="AI160" s="3"/>
      <c r="AJ160" s="3"/>
      <c r="AK160" s="3"/>
      <c r="AL160" s="3"/>
      <c r="AM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620"/>
      <c r="Z161" s="686" t="s">
        <v>548</v>
      </c>
      <c r="AA161" s="635">
        <v>3000.0</v>
      </c>
      <c r="AB161" s="639"/>
      <c r="AC161" s="697"/>
      <c r="AD161" s="698"/>
      <c r="AE161" s="3"/>
      <c r="AF161" s="3"/>
      <c r="AG161" s="3"/>
      <c r="AH161" s="3"/>
      <c r="AI161" s="3"/>
      <c r="AJ161" s="3"/>
      <c r="AK161" s="3"/>
      <c r="AL161" s="3"/>
      <c r="AM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620"/>
      <c r="Z162" s="686" t="s">
        <v>549</v>
      </c>
      <c r="AA162" s="635">
        <v>9500.0</v>
      </c>
      <c r="AB162" s="639"/>
      <c r="AC162" s="697"/>
      <c r="AD162" s="698"/>
      <c r="AE162" s="3"/>
      <c r="AF162" s="3"/>
      <c r="AG162" s="3"/>
      <c r="AH162" s="3"/>
      <c r="AI162" s="3"/>
      <c r="AJ162" s="3"/>
      <c r="AK162" s="3"/>
      <c r="AL162" s="3"/>
      <c r="AM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620"/>
      <c r="Z163" s="686" t="s">
        <v>550</v>
      </c>
      <c r="AA163" s="635">
        <v>3900.0</v>
      </c>
      <c r="AB163" s="639"/>
      <c r="AC163" s="697"/>
      <c r="AD163" s="698"/>
      <c r="AE163" s="3"/>
      <c r="AF163" s="3"/>
      <c r="AG163" s="3"/>
      <c r="AH163" s="3"/>
      <c r="AI163" s="3"/>
      <c r="AJ163" s="3"/>
      <c r="AK163" s="3"/>
      <c r="AL163" s="3"/>
      <c r="AM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620"/>
      <c r="Z164" s="686" t="s">
        <v>551</v>
      </c>
      <c r="AA164" s="635">
        <v>3800.0</v>
      </c>
      <c r="AB164" s="639"/>
      <c r="AC164" s="697"/>
      <c r="AD164" s="698"/>
      <c r="AE164" s="3"/>
      <c r="AF164" s="3"/>
      <c r="AG164" s="3"/>
      <c r="AH164" s="3"/>
      <c r="AI164" s="3"/>
      <c r="AJ164" s="3"/>
      <c r="AK164" s="3"/>
      <c r="AL164" s="3"/>
      <c r="AM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620"/>
      <c r="Z165" s="686" t="s">
        <v>552</v>
      </c>
      <c r="AA165" s="635">
        <v>4400.0</v>
      </c>
      <c r="AB165" s="639"/>
      <c r="AC165" s="697"/>
      <c r="AD165" s="698"/>
      <c r="AE165" s="3"/>
      <c r="AF165" s="3"/>
      <c r="AG165" s="3"/>
      <c r="AH165" s="3"/>
      <c r="AI165" s="3"/>
      <c r="AJ165" s="3"/>
      <c r="AK165" s="3"/>
      <c r="AL165" s="3"/>
      <c r="AM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620"/>
      <c r="Z166" s="686" t="s">
        <v>553</v>
      </c>
      <c r="AA166" s="635">
        <v>4800.0</v>
      </c>
      <c r="AB166" s="639"/>
      <c r="AC166" s="697" t="s">
        <v>554</v>
      </c>
      <c r="AD166" s="698"/>
      <c r="AE166" s="3"/>
      <c r="AF166" s="3"/>
      <c r="AG166" s="3"/>
      <c r="AH166" s="3"/>
      <c r="AI166" s="3"/>
      <c r="AJ166" s="3"/>
      <c r="AK166" s="3"/>
      <c r="AL166" s="3"/>
      <c r="AM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620"/>
      <c r="Z167" s="686" t="s">
        <v>555</v>
      </c>
      <c r="AA167" s="635">
        <v>2600.0</v>
      </c>
      <c r="AB167" s="639"/>
      <c r="AC167" s="697" t="s">
        <v>556</v>
      </c>
      <c r="AD167" s="698"/>
      <c r="AE167" s="3"/>
      <c r="AF167" s="3"/>
      <c r="AG167" s="3"/>
      <c r="AH167" s="3"/>
      <c r="AI167" s="3"/>
      <c r="AJ167" s="3"/>
      <c r="AK167" s="3"/>
      <c r="AL167" s="3"/>
      <c r="AM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620"/>
      <c r="Z168" s="686" t="s">
        <v>557</v>
      </c>
      <c r="AA168" s="635">
        <v>50159.0</v>
      </c>
      <c r="AB168" s="639"/>
      <c r="AC168" s="703"/>
      <c r="AD168" s="704"/>
      <c r="AE168" s="3"/>
      <c r="AF168" s="3"/>
      <c r="AG168" s="3"/>
      <c r="AH168" s="3"/>
      <c r="AI168" s="3"/>
      <c r="AJ168" s="3"/>
      <c r="AK168" s="3"/>
      <c r="AL168" s="3"/>
      <c r="AM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620"/>
      <c r="Z169" s="686" t="s">
        <v>558</v>
      </c>
      <c r="AA169" s="635">
        <v>41061.0</v>
      </c>
      <c r="AB169" s="639"/>
      <c r="AC169" s="615"/>
      <c r="AD169" s="667"/>
      <c r="AE169" s="3"/>
      <c r="AF169" s="3"/>
      <c r="AG169" s="3"/>
      <c r="AH169" s="3"/>
      <c r="AI169" s="3"/>
      <c r="AJ169" s="3"/>
      <c r="AK169" s="3"/>
      <c r="AL169" s="3"/>
      <c r="AM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620"/>
      <c r="Z170" s="686" t="s">
        <v>559</v>
      </c>
      <c r="AA170" s="635">
        <v>210177.0</v>
      </c>
      <c r="AB170" s="639"/>
      <c r="AC170" s="615"/>
      <c r="AD170" s="667"/>
      <c r="AE170" s="3"/>
      <c r="AF170" s="3"/>
      <c r="AG170" s="3"/>
      <c r="AH170" s="3"/>
      <c r="AI170" s="3"/>
      <c r="AJ170" s="3"/>
      <c r="AK170" s="3"/>
      <c r="AL170" s="3"/>
      <c r="AM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620"/>
      <c r="Z171" s="686" t="s">
        <v>560</v>
      </c>
      <c r="AA171" s="635">
        <v>210177.0</v>
      </c>
      <c r="AB171" s="639"/>
      <c r="AC171" s="615"/>
      <c r="AD171" s="667"/>
      <c r="AE171" s="3"/>
      <c r="AF171" s="3"/>
      <c r="AG171" s="3"/>
      <c r="AH171" s="3"/>
      <c r="AI171" s="3"/>
      <c r="AJ171" s="3"/>
      <c r="AK171" s="3"/>
      <c r="AL171" s="3"/>
      <c r="AM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620"/>
      <c r="Z172" s="686" t="s">
        <v>561</v>
      </c>
      <c r="AA172" s="635">
        <v>22600.0</v>
      </c>
      <c r="AB172" s="639"/>
      <c r="AC172" s="615"/>
      <c r="AD172" s="667"/>
      <c r="AE172" s="3"/>
      <c r="AF172" s="3"/>
      <c r="AG172" s="3"/>
      <c r="AH172" s="3"/>
      <c r="AI172" s="3"/>
      <c r="AJ172" s="3"/>
      <c r="AK172" s="3"/>
      <c r="AL172" s="3"/>
      <c r="AM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620"/>
      <c r="Z173" s="686" t="s">
        <v>562</v>
      </c>
      <c r="AA173" s="635">
        <v>4750.0</v>
      </c>
      <c r="AB173" s="639"/>
      <c r="AC173" s="615"/>
      <c r="AD173" s="667"/>
      <c r="AE173" s="3"/>
      <c r="AF173" s="3"/>
      <c r="AG173" s="3"/>
      <c r="AH173" s="3"/>
      <c r="AI173" s="3"/>
      <c r="AJ173" s="3"/>
      <c r="AK173" s="3"/>
      <c r="AL173" s="3"/>
      <c r="AM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620"/>
      <c r="Z174" s="1135" t="s">
        <v>563</v>
      </c>
      <c r="AA174" s="1136">
        <v>437.0</v>
      </c>
      <c r="AB174" s="1137"/>
      <c r="AC174" s="1138"/>
      <c r="AD174" s="1139"/>
      <c r="AE174" s="3"/>
      <c r="AF174" s="3"/>
      <c r="AG174" s="3"/>
      <c r="AH174" s="3"/>
      <c r="AI174" s="3"/>
      <c r="AJ174" s="3"/>
      <c r="AK174" s="3"/>
      <c r="AL174" s="3"/>
      <c r="AM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620"/>
      <c r="Z175" s="686" t="s">
        <v>564</v>
      </c>
      <c r="AA175" s="635">
        <v>32000.0</v>
      </c>
      <c r="AB175" s="636" t="s">
        <v>565</v>
      </c>
      <c r="AC175" s="615"/>
      <c r="AD175" s="667"/>
      <c r="AE175" s="3"/>
      <c r="AF175" s="3"/>
      <c r="AG175" s="3"/>
      <c r="AH175" s="3"/>
      <c r="AI175" s="3"/>
      <c r="AJ175" s="3"/>
      <c r="AK175" s="3"/>
      <c r="AL175" s="3"/>
      <c r="AM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623"/>
      <c r="Z176" s="636" t="s">
        <v>566</v>
      </c>
      <c r="AA176" s="635">
        <v>16700.0</v>
      </c>
      <c r="AB176" s="636" t="s">
        <v>567</v>
      </c>
      <c r="AC176" s="615" t="s">
        <v>568</v>
      </c>
      <c r="AD176" s="667"/>
      <c r="AE176" s="3"/>
      <c r="AF176" s="3"/>
      <c r="AG176" s="3"/>
      <c r="AH176" s="3"/>
      <c r="AI176" s="3"/>
      <c r="AJ176" s="3"/>
      <c r="AK176" s="3"/>
      <c r="AL176" s="3"/>
      <c r="AM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620"/>
      <c r="Z177" s="686" t="s">
        <v>569</v>
      </c>
      <c r="AA177" s="635">
        <v>6375.0</v>
      </c>
      <c r="AB177" s="636"/>
      <c r="AC177" s="615"/>
      <c r="AD177" s="667"/>
      <c r="AE177" s="3"/>
      <c r="AF177" s="3"/>
      <c r="AG177" s="3"/>
      <c r="AH177" s="3"/>
      <c r="AI177" s="3"/>
      <c r="AJ177" s="3"/>
      <c r="AK177" s="3"/>
      <c r="AL177" s="3"/>
      <c r="AM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620"/>
      <c r="Z178" s="686" t="s">
        <v>570</v>
      </c>
      <c r="AA178" s="635">
        <v>19250.0</v>
      </c>
      <c r="AB178" s="636"/>
      <c r="AC178" s="615"/>
      <c r="AD178" s="667"/>
      <c r="AE178" s="3"/>
      <c r="AF178" s="3"/>
      <c r="AG178" s="3"/>
      <c r="AH178" s="3"/>
      <c r="AI178" s="3"/>
      <c r="AJ178" s="3"/>
      <c r="AK178" s="3"/>
      <c r="AL178" s="3"/>
      <c r="AM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620"/>
      <c r="Z179" s="1140" t="s">
        <v>571</v>
      </c>
      <c r="AA179" s="635">
        <v>2500.0</v>
      </c>
      <c r="AB179" s="636"/>
      <c r="AC179" s="615"/>
      <c r="AD179" s="667"/>
      <c r="AE179" s="3"/>
      <c r="AF179" s="3"/>
      <c r="AG179" s="3"/>
      <c r="AH179" s="3"/>
      <c r="AI179" s="3"/>
      <c r="AJ179" s="3"/>
      <c r="AK179" s="3"/>
      <c r="AL179" s="3"/>
      <c r="AM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620"/>
      <c r="Z180" s="1140" t="s">
        <v>572</v>
      </c>
      <c r="AA180" s="1136">
        <v>4500.0</v>
      </c>
      <c r="AB180" s="1141" t="s">
        <v>567</v>
      </c>
      <c r="AC180" s="1142" t="s">
        <v>573</v>
      </c>
      <c r="AD180" s="1139"/>
      <c r="AE180" s="3"/>
      <c r="AF180" s="3"/>
      <c r="AG180" s="3"/>
      <c r="AH180" s="3"/>
      <c r="AI180" s="3"/>
      <c r="AJ180" s="3"/>
      <c r="AK180" s="3"/>
      <c r="AL180" s="3"/>
      <c r="AM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618"/>
      <c r="Z181" s="1143" t="s">
        <v>574</v>
      </c>
      <c r="AA181" s="1144">
        <v>7820.0</v>
      </c>
      <c r="AB181" s="666"/>
      <c r="AC181" s="1145"/>
      <c r="AD181" s="1139"/>
      <c r="AE181" s="3"/>
      <c r="AF181" s="3"/>
      <c r="AG181" s="3"/>
      <c r="AH181" s="3"/>
      <c r="AI181" s="3"/>
      <c r="AJ181" s="3"/>
      <c r="AK181" s="3"/>
      <c r="AL181" s="3"/>
      <c r="AM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618"/>
      <c r="Z182" s="667" t="s">
        <v>575</v>
      </c>
      <c r="AA182" s="667">
        <v>0.0</v>
      </c>
      <c r="AB182" s="667"/>
      <c r="AC182" s="667"/>
      <c r="AD182" s="667"/>
      <c r="AE182" s="3"/>
      <c r="AF182" s="3"/>
      <c r="AG182" s="3"/>
      <c r="AH182" s="3"/>
      <c r="AI182" s="3"/>
      <c r="AJ182" s="3"/>
      <c r="AK182" s="3"/>
      <c r="AL182" s="3"/>
      <c r="AM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row>
  </sheetData>
  <mergeCells count="42">
    <mergeCell ref="Z8:AA8"/>
    <mergeCell ref="AC8:AE8"/>
    <mergeCell ref="AH8:AH9"/>
    <mergeCell ref="AI8:AJ8"/>
    <mergeCell ref="AB77:AC77"/>
    <mergeCell ref="AB78:AC78"/>
    <mergeCell ref="AB158:AB160"/>
    <mergeCell ref="K8:N8"/>
    <mergeCell ref="O8:R8"/>
    <mergeCell ref="S8:T8"/>
    <mergeCell ref="U8:U9"/>
    <mergeCell ref="V8:V9"/>
    <mergeCell ref="W8:W9"/>
    <mergeCell ref="X8:Y8"/>
    <mergeCell ref="K4:L4"/>
    <mergeCell ref="K5:L5"/>
    <mergeCell ref="A8:A9"/>
    <mergeCell ref="B8:B9"/>
    <mergeCell ref="C8:D9"/>
    <mergeCell ref="E8:H8"/>
    <mergeCell ref="I8:I9"/>
    <mergeCell ref="C10:D10"/>
    <mergeCell ref="C11:D11"/>
    <mergeCell ref="C12:D12"/>
    <mergeCell ref="C13:D13"/>
    <mergeCell ref="C14:D14"/>
    <mergeCell ref="C15:D15"/>
    <mergeCell ref="C16:D16"/>
    <mergeCell ref="A28:A29"/>
    <mergeCell ref="B28:C28"/>
    <mergeCell ref="E28:L28"/>
    <mergeCell ref="Q28:Q29"/>
    <mergeCell ref="R28:R29"/>
    <mergeCell ref="S28:S29"/>
    <mergeCell ref="T28:T29"/>
    <mergeCell ref="C17:D17"/>
    <mergeCell ref="C18:D18"/>
    <mergeCell ref="C20:D20"/>
    <mergeCell ref="C21:D21"/>
    <mergeCell ref="C22:D22"/>
    <mergeCell ref="C23:D23"/>
    <mergeCell ref="C24:D24"/>
  </mergeCells>
  <dataValidations>
    <dataValidation type="list" allowBlank="1" showErrorMessage="1" sqref="L10:L24">
      <formula1>$Z$79:$Z$133</formula1>
    </dataValidation>
    <dataValidation type="list" allowBlank="1" showErrorMessage="1" sqref="E5">
      <formula1>$AL$50:$AL$66</formula1>
    </dataValidation>
    <dataValidation type="decimal" allowBlank="1" showErrorMessage="1" sqref="M10:M15 M17:M18 M20:M23">
      <formula1>1.0</formula1>
      <formula2>1000000.0</formula2>
    </dataValidation>
    <dataValidation type="list" allowBlank="1" showErrorMessage="1" sqref="H10:H25">
      <formula1>"직형,곡형"</formula1>
    </dataValidation>
    <dataValidation type="list" allowBlank="1" showInputMessage="1" showErrorMessage="1" prompt="[롤컷팅구분]_x000a_ _x000a_A 롤컷팅 :_x000a_ 제품규격 240∼500㎠_x000a_ _x000a_ B롤컷팅_x000a_ 제품규격 500∼1050 ㎠" sqref="U10:U24">
      <formula1>"오토컷팅,A롤컷팅,B롤컷팅,파워프레스"</formula1>
    </dataValidation>
    <dataValidation type="list" allowBlank="1" showErrorMessage="1" sqref="O10:O24">
      <formula1>$Z$138:$Z$182</formula1>
    </dataValidation>
    <dataValidation type="list" allowBlank="1" showErrorMessage="1" sqref="M25">
      <formula1>"전테이핑,후테이핑,전+후테이핑,전+부분테이핑,후+부분테이핑,미적용"</formula1>
    </dataValidation>
  </dataValidations>
  <printOptions horizontalCentered="1"/>
  <pageMargins bottom="0.7480314960629921" footer="0.0" header="0.0" left="0.2362204724409449" right="0.2362204724409449" top="0.7480314960629921"/>
  <pageSetup paperSize="9"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2020-05-22T02:28:11Z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0x0101009AA9255F964352419B29BB1EEE0CCBB9</vt:lpwstr>
  </property>
  <property fmtid="{D5CDD505-2E9C-101B-9397-08002B2CF9AE}" pid="3" name="Order">
    <vt:r8>1.39306E7</vt:r8>
  </property>
  <property fmtid="{D5CDD505-2E9C-101B-9397-08002B2CF9AE}" pid="4" name="MediaServiceImageTags">
    <vt:lpwstr/>
  </property>
</Properties>
</file>